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humaila.aslam\AppData\Local\Microsoft\Windows\INetCache\Content.Outlook\9EY6E1J9\"/>
    </mc:Choice>
  </mc:AlternateContent>
  <xr:revisionPtr revIDLastSave="0" documentId="13_ncr:1_{83F32464-F41A-43BD-9216-DC413A68BCD5}" xr6:coauthVersionLast="47" xr6:coauthVersionMax="47" xr10:uidLastSave="{00000000-0000-0000-0000-000000000000}"/>
  <bookViews>
    <workbookView xWindow="-120" yWindow="-120" windowWidth="29040" windowHeight="15720" firstSheet="6" activeTab="6" xr2:uid="{00000000-000D-0000-FFFF-FFFF00000000}"/>
  </bookViews>
  <sheets>
    <sheet name="Sheet8" sheetId="9" state="hidden" r:id="rId1"/>
    <sheet name="Sheet2" sheetId="10" state="hidden" r:id="rId2"/>
    <sheet name="Sheet3" sheetId="12" state="hidden" r:id="rId3"/>
    <sheet name="Sheet6" sheetId="16" state="hidden" r:id="rId4"/>
    <sheet name="Summary Big Cities" sheetId="22" state="hidden" r:id="rId5"/>
    <sheet name="Sheet9" sheetId="21" state="hidden" r:id="rId6"/>
    <sheet name="Branches" sheetId="1" r:id="rId7"/>
    <sheet name="Sheet7" sheetId="23" state="hidden" r:id="rId8"/>
    <sheet name="Branches (4)" sheetId="19" state="hidden" r:id="rId9"/>
    <sheet name="Booth" sheetId="18" state="hidden" r:id="rId10"/>
    <sheet name="Branches (3)" sheetId="15" state="hidden" r:id="rId11"/>
    <sheet name="Sheet5" sheetId="14" state="hidden" r:id="rId12"/>
    <sheet name="Sheet4" sheetId="13" state="hidden" r:id="rId13"/>
    <sheet name="Branches (2)" sheetId="11" state="hidden" r:id="rId14"/>
    <sheet name="Sheet1" sheetId="2" state="hidden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9" hidden="1">Booth!$A$16:$V$1057</definedName>
    <definedName name="_xlnm._FilterDatabase" localSheetId="6" hidden="1">Branches!$A$3:$Q$857</definedName>
    <definedName name="_xlnm._FilterDatabase" localSheetId="13" hidden="1">'Branches (2)'!$A$4:$O$804</definedName>
    <definedName name="_xlnm._FilterDatabase" localSheetId="10" hidden="1">'Branches (3)'!$A$13:$W$944</definedName>
    <definedName name="_xlnm._FilterDatabase" localSheetId="8" hidden="1">'Branches (4)'!$A$23:$AF$1167</definedName>
    <definedName name="_xlnm._FilterDatabase" localSheetId="1" hidden="1">Sheet2!$A$3:$O$83</definedName>
    <definedName name="_xlnm._FilterDatabase" localSheetId="5" hidden="1">Sheet9!$A$4:$Q$1179</definedName>
    <definedName name="aasd" localSheetId="9">#REF!</definedName>
    <definedName name="aasd" localSheetId="6">#REF!</definedName>
    <definedName name="aasd" localSheetId="13">#REF!</definedName>
    <definedName name="aasd" localSheetId="10">#REF!</definedName>
    <definedName name="aasd" localSheetId="8">#REF!</definedName>
    <definedName name="aasd">#REF!</definedName>
    <definedName name="l" localSheetId="9">#REF!</definedName>
    <definedName name="l" localSheetId="6">#REF!</definedName>
    <definedName name="l" localSheetId="13">#REF!</definedName>
    <definedName name="l" localSheetId="10">#REF!</definedName>
    <definedName name="l" localSheetId="8">#REF!</definedName>
    <definedName name="l">#REF!</definedName>
    <definedName name="_xlnm.Print_Area" localSheetId="9">Booth!$C$16:$U$975</definedName>
    <definedName name="_xlnm.Print_Area" localSheetId="6">Branches!$C$3:$P$805</definedName>
    <definedName name="_xlnm.Print_Area" localSheetId="13">'Branches (2)'!$C$4:$N$740</definedName>
    <definedName name="_xlnm.Print_Area" localSheetId="10">'Branches (3)'!$C$13:$W$879</definedName>
    <definedName name="_xlnm.Print_Area" localSheetId="8">'Branches (4)'!$C$23:$X$1102</definedName>
    <definedName name="sdf" localSheetId="9">#REF!</definedName>
    <definedName name="sdf" localSheetId="6">#REF!</definedName>
    <definedName name="sdf" localSheetId="13">#REF!</definedName>
    <definedName name="sdf" localSheetId="10">#REF!</definedName>
    <definedName name="sdf" localSheetId="8">#REF!</definedName>
    <definedName name="sdf">#REF!</definedName>
    <definedName name="tblPtyBusinessUnits" localSheetId="9">#REF!</definedName>
    <definedName name="tblPtyBusinessUnits" localSheetId="6">#REF!</definedName>
    <definedName name="tblPtyBusinessUnits" localSheetId="13">#REF!</definedName>
    <definedName name="tblPtyBusinessUnits" localSheetId="10">#REF!</definedName>
    <definedName name="tblPtyBusinessUnits" localSheetId="8">#REF!</definedName>
    <definedName name="tblPtyBusinessUnits">#REF!</definedName>
    <definedName name="tblPtyCategory" localSheetId="9">#REF!</definedName>
    <definedName name="tblPtyCategory" localSheetId="6">#REF!</definedName>
    <definedName name="tblPtyCategory" localSheetId="13">#REF!</definedName>
    <definedName name="tblPtyCategory" localSheetId="10">#REF!</definedName>
    <definedName name="tblPtyCategory" localSheetId="8">#REF!</definedName>
    <definedName name="tblPtyCategory">#REF!</definedName>
    <definedName name="tblPtyCityCategory" localSheetId="9">#REF!</definedName>
    <definedName name="tblPtyCityCategory" localSheetId="6">#REF!</definedName>
    <definedName name="tblPtyCityCategory" localSheetId="13">#REF!</definedName>
    <definedName name="tblPtyCityCategory" localSheetId="10">#REF!</definedName>
    <definedName name="tblPtyCityCategory" localSheetId="8">#REF!</definedName>
    <definedName name="tblPtyCityCategory">#REF!</definedName>
    <definedName name="tblPtyHOUnit" localSheetId="9">#REF!</definedName>
    <definedName name="tblPtyHOUnit" localSheetId="6">#REF!</definedName>
    <definedName name="tblPtyHOUnit" localSheetId="13">#REF!</definedName>
    <definedName name="tblPtyHOUnit" localSheetId="10">#REF!</definedName>
    <definedName name="tblPtyHOUnit" localSheetId="8">#REF!</definedName>
    <definedName name="tblPtyHOUnit">#REF!</definedName>
    <definedName name="tblPtyProperty" localSheetId="9">Booth!$A$16:$T$974</definedName>
    <definedName name="tblPtyProperty" localSheetId="6">Branches!$A$3:$O$804</definedName>
    <definedName name="tblPtyProperty" localSheetId="13">'Branches (2)'!$A$4:$M$739</definedName>
    <definedName name="tblPtyProperty" localSheetId="10">'Branches (3)'!$A$13:$V$878</definedName>
    <definedName name="tblPtyProperty" localSheetId="8">'Branches (4)'!$A$23:$W$1101</definedName>
    <definedName name="tblPtyProperty">#REF!</definedName>
    <definedName name="tblPtyProvince" localSheetId="9">#REF!</definedName>
    <definedName name="tblPtyProvince" localSheetId="6">#REF!</definedName>
    <definedName name="tblPtyProvince" localSheetId="13">#REF!</definedName>
    <definedName name="tblPtyProvince" localSheetId="10">#REF!</definedName>
    <definedName name="tblPtyProvince" localSheetId="8">#REF!</definedName>
    <definedName name="tblPtyProvince">#REF!</definedName>
    <definedName name="tblPtyRegion" localSheetId="9">#REF!</definedName>
    <definedName name="tblPtyRegion" localSheetId="6">#REF!</definedName>
    <definedName name="tblPtyRegion" localSheetId="13">#REF!</definedName>
    <definedName name="tblPtyRegion" localSheetId="10">#REF!</definedName>
    <definedName name="tblPtyRegion" localSheetId="8">#REF!</definedName>
    <definedName name="tblPtyRegion">#REF!</definedName>
    <definedName name="tblPtyType" localSheetId="9">#REF!</definedName>
    <definedName name="tblPtyType" localSheetId="6">#REF!</definedName>
    <definedName name="tblPtyType" localSheetId="13">#REF!</definedName>
    <definedName name="tblPtyType" localSheetId="10">#REF!</definedName>
    <definedName name="tblPtyType" localSheetId="8">#REF!</definedName>
    <definedName name="tblPtyType">#REF!</definedName>
  </definedNames>
  <calcPr calcId="191029"/>
  <pivotCaches>
    <pivotCache cacheId="0" r:id="rId20"/>
    <pivotCache cacheId="1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21" l="1"/>
  <c r="B7" i="21" s="1"/>
  <c r="B8" i="21" s="1"/>
  <c r="B9" i="21" s="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112" i="21" s="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138" i="21" s="1"/>
  <c r="B139" i="21" s="1"/>
  <c r="B140" i="21" s="1"/>
  <c r="B141" i="21" s="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B154" i="21" s="1"/>
  <c r="B155" i="21" s="1"/>
  <c r="B156" i="21" s="1"/>
  <c r="B157" i="21" s="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71" i="21" s="1"/>
  <c r="B172" i="21" s="1"/>
  <c r="B173" i="21" s="1"/>
  <c r="B174" i="21" s="1"/>
  <c r="B175" i="21" s="1"/>
  <c r="B176" i="21" s="1"/>
  <c r="B177" i="21" s="1"/>
  <c r="B178" i="21" s="1"/>
  <c r="B179" i="21" s="1"/>
  <c r="B180" i="21" s="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95" i="21" s="1"/>
  <c r="B196" i="21" s="1"/>
  <c r="B197" i="21" s="1"/>
  <c r="B198" i="21" s="1"/>
  <c r="B199" i="21" s="1"/>
  <c r="B200" i="21" s="1"/>
  <c r="B201" i="21" s="1"/>
  <c r="B202" i="21" s="1"/>
  <c r="B203" i="21" s="1"/>
  <c r="B204" i="21" s="1"/>
  <c r="B205" i="21" s="1"/>
  <c r="B206" i="21" s="1"/>
  <c r="B207" i="21" s="1"/>
  <c r="B208" i="21" s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0" i="21" s="1"/>
  <c r="B231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6" i="21" s="1"/>
  <c r="B287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0" i="21" s="1"/>
  <c r="B311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28" i="21" s="1"/>
  <c r="B329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48" i="21" s="1"/>
  <c r="B349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2" i="21" s="1"/>
  <c r="B383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4" i="21" s="1"/>
  <c r="B395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B406" i="21" s="1"/>
  <c r="B407" i="21" s="1"/>
  <c r="B408" i="21" s="1"/>
  <c r="B409" i="21" s="1"/>
  <c r="B410" i="21" s="1"/>
  <c r="B411" i="21" s="1"/>
  <c r="B412" i="21" s="1"/>
  <c r="B413" i="21" s="1"/>
  <c r="B414" i="21" s="1"/>
  <c r="B415" i="21" s="1"/>
  <c r="B416" i="21" s="1"/>
  <c r="B417" i="21" s="1"/>
  <c r="B418" i="21" s="1"/>
  <c r="B419" i="21" s="1"/>
  <c r="B420" i="21" s="1"/>
  <c r="B421" i="21" s="1"/>
  <c r="B422" i="21" s="1"/>
  <c r="B423" i="21" s="1"/>
  <c r="B424" i="21" s="1"/>
  <c r="B425" i="21" s="1"/>
  <c r="B426" i="21" s="1"/>
  <c r="B427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1" i="21" s="1"/>
  <c r="B452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4" i="21" s="1"/>
  <c r="B475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B488" i="21" s="1"/>
  <c r="B489" i="21" s="1"/>
  <c r="B490" i="21" s="1"/>
  <c r="B491" i="21" s="1"/>
  <c r="B492" i="21" s="1"/>
  <c r="B493" i="21" s="1"/>
  <c r="B494" i="21" s="1"/>
  <c r="B495" i="21" s="1"/>
  <c r="B496" i="21" s="1"/>
  <c r="B497" i="21" s="1"/>
  <c r="B498" i="21" s="1"/>
  <c r="B499" i="21" s="1"/>
  <c r="B500" i="21" s="1"/>
  <c r="B501" i="21" s="1"/>
  <c r="B502" i="21" s="1"/>
  <c r="B503" i="21" s="1"/>
  <c r="B504" i="21" s="1"/>
  <c r="B505" i="21" s="1"/>
  <c r="B506" i="21" s="1"/>
  <c r="B507" i="21" s="1"/>
  <c r="B508" i="21" s="1"/>
  <c r="B509" i="21" s="1"/>
  <c r="B510" i="21" s="1"/>
  <c r="B511" i="21" s="1"/>
  <c r="B512" i="21" s="1"/>
  <c r="B513" i="21" s="1"/>
  <c r="B514" i="21" s="1"/>
  <c r="B515" i="21" s="1"/>
  <c r="B516" i="21" s="1"/>
  <c r="B517" i="21" s="1"/>
  <c r="B518" i="21" s="1"/>
  <c r="B519" i="21" s="1"/>
  <c r="B520" i="21" s="1"/>
  <c r="B521" i="21" s="1"/>
  <c r="B522" i="21" s="1"/>
  <c r="B523" i="21" s="1"/>
  <c r="B524" i="21" s="1"/>
  <c r="B525" i="21" s="1"/>
  <c r="B526" i="21" s="1"/>
  <c r="B527" i="21" s="1"/>
  <c r="B528" i="21" s="1"/>
  <c r="B529" i="21" s="1"/>
  <c r="B530" i="21" s="1"/>
  <c r="B531" i="21" s="1"/>
  <c r="B532" i="21" s="1"/>
  <c r="B533" i="21" s="1"/>
  <c r="B534" i="21" s="1"/>
  <c r="B535" i="21" s="1"/>
  <c r="B536" i="21" s="1"/>
  <c r="B537" i="21" s="1"/>
  <c r="B538" i="21" s="1"/>
  <c r="B539" i="21" s="1"/>
  <c r="B540" i="21" s="1"/>
  <c r="B541" i="21" s="1"/>
  <c r="B542" i="21" s="1"/>
  <c r="B543" i="21" s="1"/>
  <c r="B544" i="21" s="1"/>
  <c r="B545" i="21" s="1"/>
  <c r="B546" i="21" s="1"/>
  <c r="B547" i="21" s="1"/>
  <c r="B548" i="21" s="1"/>
  <c r="B549" i="21" s="1"/>
  <c r="B550" i="21" s="1"/>
  <c r="B551" i="21" s="1"/>
  <c r="B552" i="21" s="1"/>
  <c r="B553" i="21" s="1"/>
  <c r="B554" i="21" s="1"/>
  <c r="B555" i="21" s="1"/>
  <c r="B556" i="21" s="1"/>
  <c r="B557" i="21" s="1"/>
  <c r="B558" i="21" s="1"/>
  <c r="B559" i="21" s="1"/>
  <c r="B560" i="21" s="1"/>
  <c r="B561" i="21" s="1"/>
  <c r="B562" i="21" s="1"/>
  <c r="B563" i="21" s="1"/>
  <c r="B564" i="21" s="1"/>
  <c r="B565" i="21" s="1"/>
  <c r="B566" i="21" s="1"/>
  <c r="B567" i="21" s="1"/>
  <c r="B568" i="21" s="1"/>
  <c r="B569" i="21" s="1"/>
  <c r="B570" i="21" s="1"/>
  <c r="B571" i="21" s="1"/>
  <c r="B572" i="21" s="1"/>
  <c r="B573" i="21" s="1"/>
  <c r="B574" i="21" s="1"/>
  <c r="B575" i="21" s="1"/>
  <c r="B576" i="21" s="1"/>
  <c r="B577" i="21" s="1"/>
  <c r="B578" i="21" s="1"/>
  <c r="B579" i="21" s="1"/>
  <c r="B580" i="21" s="1"/>
  <c r="B581" i="21" s="1"/>
  <c r="B582" i="21" s="1"/>
  <c r="B583" i="21" s="1"/>
  <c r="B584" i="21" s="1"/>
  <c r="B585" i="21" s="1"/>
  <c r="B586" i="21" s="1"/>
  <c r="B587" i="21" s="1"/>
  <c r="B588" i="21" s="1"/>
  <c r="B589" i="21" s="1"/>
  <c r="B590" i="21" s="1"/>
  <c r="B591" i="21" s="1"/>
  <c r="B592" i="21" s="1"/>
  <c r="B593" i="21" s="1"/>
  <c r="B594" i="21" s="1"/>
  <c r="B595" i="21" s="1"/>
  <c r="B596" i="21" s="1"/>
  <c r="B597" i="21" s="1"/>
  <c r="B598" i="21" s="1"/>
  <c r="B599" i="21" s="1"/>
  <c r="B600" i="21" s="1"/>
  <c r="B601" i="21" s="1"/>
  <c r="B602" i="21" s="1"/>
  <c r="B603" i="21" s="1"/>
  <c r="B604" i="21" s="1"/>
  <c r="B605" i="21" s="1"/>
  <c r="B606" i="21" s="1"/>
  <c r="B607" i="21" s="1"/>
  <c r="B608" i="21" s="1"/>
  <c r="B609" i="21" s="1"/>
  <c r="B610" i="21" s="1"/>
  <c r="B611" i="21" s="1"/>
  <c r="B612" i="21" s="1"/>
  <c r="B613" i="21" s="1"/>
  <c r="B614" i="21" s="1"/>
  <c r="B615" i="21" s="1"/>
  <c r="B616" i="21" s="1"/>
  <c r="B617" i="21" s="1"/>
  <c r="B618" i="21" s="1"/>
  <c r="B619" i="21" s="1"/>
  <c r="B620" i="21" s="1"/>
  <c r="B621" i="21" s="1"/>
  <c r="B622" i="21" s="1"/>
  <c r="B623" i="21" s="1"/>
  <c r="B624" i="21" s="1"/>
  <c r="B625" i="21" s="1"/>
  <c r="B626" i="21" s="1"/>
  <c r="B627" i="21" s="1"/>
  <c r="B628" i="21" s="1"/>
  <c r="B629" i="21" s="1"/>
  <c r="B630" i="21" s="1"/>
  <c r="B631" i="21" s="1"/>
  <c r="B632" i="21" s="1"/>
  <c r="B633" i="21" s="1"/>
  <c r="B634" i="21" s="1"/>
  <c r="B635" i="21" s="1"/>
  <c r="B636" i="21" s="1"/>
  <c r="B637" i="21" s="1"/>
  <c r="B638" i="21" s="1"/>
  <c r="B639" i="21" s="1"/>
  <c r="B640" i="21" s="1"/>
  <c r="B641" i="21" s="1"/>
  <c r="B642" i="21" s="1"/>
  <c r="B643" i="21" s="1"/>
  <c r="B644" i="21" s="1"/>
  <c r="B645" i="21" s="1"/>
  <c r="B646" i="21" s="1"/>
  <c r="B647" i="21" s="1"/>
  <c r="B648" i="21" s="1"/>
  <c r="B649" i="21" s="1"/>
  <c r="B650" i="21" s="1"/>
  <c r="B651" i="21" s="1"/>
  <c r="B652" i="21" s="1"/>
  <c r="B653" i="21" s="1"/>
  <c r="B654" i="21" s="1"/>
  <c r="B655" i="21" s="1"/>
  <c r="B656" i="21" s="1"/>
  <c r="B657" i="21" s="1"/>
  <c r="B658" i="21" s="1"/>
  <c r="B659" i="21" s="1"/>
  <c r="B660" i="21" s="1"/>
  <c r="B661" i="21" s="1"/>
  <c r="B662" i="21" s="1"/>
  <c r="B663" i="21" s="1"/>
  <c r="B664" i="21" s="1"/>
  <c r="B665" i="21" s="1"/>
  <c r="B666" i="21" s="1"/>
  <c r="B667" i="21" s="1"/>
  <c r="B668" i="21" s="1"/>
  <c r="B669" i="21" s="1"/>
  <c r="B670" i="21" s="1"/>
  <c r="B671" i="21" s="1"/>
  <c r="B672" i="21" s="1"/>
  <c r="B673" i="21" s="1"/>
  <c r="B674" i="21" s="1"/>
  <c r="B675" i="21" s="1"/>
  <c r="B676" i="21" s="1"/>
  <c r="B677" i="21" s="1"/>
  <c r="B678" i="21" s="1"/>
  <c r="B679" i="21" s="1"/>
  <c r="B680" i="21" s="1"/>
  <c r="B681" i="21" s="1"/>
  <c r="B682" i="21" s="1"/>
  <c r="B683" i="21" s="1"/>
  <c r="B684" i="21" s="1"/>
  <c r="B685" i="21" s="1"/>
  <c r="B686" i="21" s="1"/>
  <c r="B687" i="21" s="1"/>
  <c r="B688" i="21" s="1"/>
  <c r="B689" i="21" s="1"/>
  <c r="B690" i="21" s="1"/>
  <c r="B691" i="21" s="1"/>
  <c r="B692" i="21" s="1"/>
  <c r="B693" i="21" s="1"/>
  <c r="B694" i="21" s="1"/>
  <c r="B695" i="21" s="1"/>
  <c r="B696" i="21" s="1"/>
  <c r="B697" i="21" s="1"/>
  <c r="B698" i="21" s="1"/>
  <c r="B699" i="21" s="1"/>
  <c r="B700" i="21" s="1"/>
  <c r="B701" i="21" s="1"/>
  <c r="B702" i="21" s="1"/>
  <c r="B703" i="21" s="1"/>
  <c r="B704" i="21" s="1"/>
  <c r="B705" i="21" s="1"/>
  <c r="B706" i="21" s="1"/>
  <c r="B707" i="21" s="1"/>
  <c r="B708" i="21" s="1"/>
  <c r="B709" i="21" s="1"/>
  <c r="B710" i="21" s="1"/>
  <c r="B711" i="21" s="1"/>
  <c r="B712" i="21" s="1"/>
  <c r="B713" i="21" s="1"/>
  <c r="B714" i="21" s="1"/>
  <c r="B715" i="21" s="1"/>
  <c r="B716" i="21" s="1"/>
  <c r="B717" i="21" s="1"/>
  <c r="B718" i="21" s="1"/>
  <c r="B719" i="21" s="1"/>
  <c r="B720" i="21" s="1"/>
  <c r="B721" i="21" s="1"/>
  <c r="B722" i="21" s="1"/>
  <c r="B723" i="21" s="1"/>
  <c r="B724" i="21" s="1"/>
  <c r="B725" i="21" s="1"/>
  <c r="B726" i="21" s="1"/>
  <c r="B727" i="21" s="1"/>
  <c r="B728" i="21" s="1"/>
  <c r="B729" i="21" s="1"/>
  <c r="B730" i="21" s="1"/>
  <c r="B731" i="21" s="1"/>
  <c r="B732" i="21" s="1"/>
  <c r="B733" i="21" s="1"/>
  <c r="B734" i="21" s="1"/>
  <c r="B735" i="21" s="1"/>
  <c r="B736" i="21" s="1"/>
  <c r="B737" i="21" s="1"/>
  <c r="B738" i="21" s="1"/>
  <c r="B739" i="21" s="1"/>
  <c r="B740" i="21" s="1"/>
  <c r="B741" i="21" s="1"/>
  <c r="B742" i="21" s="1"/>
  <c r="B743" i="21" s="1"/>
  <c r="B744" i="21" s="1"/>
  <c r="B745" i="21" s="1"/>
  <c r="B746" i="21" s="1"/>
  <c r="B747" i="21" s="1"/>
  <c r="B748" i="21" s="1"/>
  <c r="B749" i="21" s="1"/>
  <c r="B750" i="21" s="1"/>
  <c r="B751" i="21" s="1"/>
  <c r="B752" i="21" s="1"/>
  <c r="B753" i="21" s="1"/>
  <c r="B754" i="21" s="1"/>
  <c r="B755" i="21" s="1"/>
  <c r="B756" i="21" s="1"/>
  <c r="B757" i="21" s="1"/>
  <c r="B758" i="21" s="1"/>
  <c r="B759" i="21" s="1"/>
  <c r="B760" i="21" s="1"/>
  <c r="B761" i="21" s="1"/>
  <c r="B762" i="21" s="1"/>
  <c r="B763" i="21" s="1"/>
  <c r="B764" i="21" s="1"/>
  <c r="B765" i="21" s="1"/>
  <c r="B766" i="21" s="1"/>
  <c r="B767" i="21" s="1"/>
  <c r="B768" i="21" s="1"/>
  <c r="B769" i="21" s="1"/>
  <c r="B770" i="21" s="1"/>
  <c r="B771" i="21" s="1"/>
  <c r="B772" i="21" s="1"/>
  <c r="B773" i="21" s="1"/>
  <c r="B774" i="21" s="1"/>
  <c r="B775" i="21" s="1"/>
  <c r="B776" i="21" s="1"/>
  <c r="B777" i="21" s="1"/>
  <c r="B778" i="21" s="1"/>
  <c r="B779" i="21" s="1"/>
  <c r="B780" i="21" s="1"/>
  <c r="B781" i="21" s="1"/>
  <c r="B782" i="21" s="1"/>
  <c r="B783" i="21" s="1"/>
  <c r="B784" i="21" s="1"/>
  <c r="B785" i="21" s="1"/>
  <c r="B786" i="21" s="1"/>
  <c r="B787" i="21" s="1"/>
  <c r="B788" i="21" s="1"/>
  <c r="B789" i="21" s="1"/>
  <c r="B790" i="21" s="1"/>
  <c r="B791" i="21" s="1"/>
  <c r="B792" i="21" s="1"/>
  <c r="B793" i="21" s="1"/>
  <c r="B794" i="21" s="1"/>
  <c r="B795" i="21" s="1"/>
  <c r="B796" i="21" s="1"/>
  <c r="B797" i="21" s="1"/>
  <c r="B798" i="21" s="1"/>
  <c r="B799" i="21" s="1"/>
  <c r="B800" i="21" s="1"/>
  <c r="B801" i="21" s="1"/>
  <c r="B802" i="21" s="1"/>
  <c r="B803" i="21" s="1"/>
  <c r="B804" i="21" s="1"/>
  <c r="B805" i="21" s="1"/>
  <c r="B806" i="21" s="1"/>
  <c r="B807" i="21" s="1"/>
  <c r="B808" i="21" s="1"/>
  <c r="B809" i="21" s="1"/>
  <c r="B810" i="21" s="1"/>
  <c r="B811" i="21" s="1"/>
  <c r="B812" i="21" s="1"/>
  <c r="B813" i="21" s="1"/>
  <c r="B814" i="21" s="1"/>
  <c r="B815" i="21" s="1"/>
  <c r="B816" i="21" s="1"/>
  <c r="B817" i="21" s="1"/>
  <c r="B818" i="21" s="1"/>
  <c r="B819" i="21" s="1"/>
  <c r="B820" i="21" s="1"/>
  <c r="B821" i="21" s="1"/>
  <c r="B822" i="21" s="1"/>
  <c r="B823" i="21" s="1"/>
  <c r="B824" i="21" s="1"/>
  <c r="B825" i="21" s="1"/>
  <c r="B826" i="21" s="1"/>
  <c r="B827" i="21" s="1"/>
  <c r="B828" i="21" s="1"/>
  <c r="B829" i="21" s="1"/>
  <c r="B830" i="21" s="1"/>
  <c r="B831" i="21" s="1"/>
  <c r="B832" i="21" s="1"/>
  <c r="B833" i="21" s="1"/>
  <c r="B834" i="21" s="1"/>
  <c r="B835" i="21" s="1"/>
  <c r="B836" i="21" s="1"/>
  <c r="B837" i="21" s="1"/>
  <c r="B838" i="21" s="1"/>
  <c r="B839" i="21" s="1"/>
  <c r="B840" i="21" s="1"/>
  <c r="B841" i="21" s="1"/>
  <c r="B842" i="21" s="1"/>
  <c r="B843" i="21" s="1"/>
  <c r="B844" i="21" s="1"/>
  <c r="B845" i="21" s="1"/>
  <c r="B846" i="21" s="1"/>
  <c r="B847" i="21" s="1"/>
  <c r="B848" i="21" s="1"/>
  <c r="B849" i="21" s="1"/>
  <c r="B850" i="21" s="1"/>
  <c r="B851" i="21" s="1"/>
  <c r="B852" i="21" s="1"/>
  <c r="B853" i="21" s="1"/>
  <c r="B854" i="21" s="1"/>
  <c r="B855" i="21" s="1"/>
  <c r="B856" i="21" s="1"/>
  <c r="B857" i="21" s="1"/>
  <c r="B858" i="21" s="1"/>
  <c r="B859" i="21" s="1"/>
  <c r="B860" i="21" s="1"/>
  <c r="B861" i="21" s="1"/>
  <c r="B862" i="21" s="1"/>
  <c r="B863" i="21" s="1"/>
  <c r="B864" i="21" s="1"/>
  <c r="B865" i="21" s="1"/>
  <c r="B866" i="21" s="1"/>
  <c r="B867" i="21" s="1"/>
  <c r="B868" i="21" s="1"/>
  <c r="B869" i="21" s="1"/>
  <c r="B870" i="21" s="1"/>
  <c r="B871" i="21" s="1"/>
  <c r="B872" i="21" s="1"/>
  <c r="B873" i="21" s="1"/>
  <c r="B874" i="21" s="1"/>
  <c r="B875" i="21" s="1"/>
  <c r="B876" i="21" s="1"/>
  <c r="B877" i="21" s="1"/>
  <c r="B878" i="21" s="1"/>
  <c r="B879" i="21" s="1"/>
  <c r="B880" i="21" s="1"/>
  <c r="B881" i="21" s="1"/>
  <c r="B882" i="21" s="1"/>
  <c r="B883" i="21" s="1"/>
  <c r="B884" i="21" s="1"/>
  <c r="B885" i="21" s="1"/>
  <c r="B886" i="21" s="1"/>
  <c r="B887" i="21" s="1"/>
  <c r="B888" i="21" s="1"/>
  <c r="B889" i="21" s="1"/>
  <c r="B890" i="21" s="1"/>
  <c r="B891" i="21" s="1"/>
  <c r="B892" i="21" s="1"/>
  <c r="B893" i="21" s="1"/>
  <c r="B894" i="21" s="1"/>
  <c r="B895" i="21" s="1"/>
  <c r="B896" i="21" s="1"/>
  <c r="B897" i="21" s="1"/>
  <c r="B898" i="21" s="1"/>
  <c r="B899" i="21" s="1"/>
  <c r="B900" i="21" s="1"/>
  <c r="B901" i="21" s="1"/>
  <c r="B902" i="21" s="1"/>
  <c r="B903" i="21" s="1"/>
  <c r="B904" i="21" s="1"/>
  <c r="B905" i="21" s="1"/>
  <c r="B906" i="21" s="1"/>
  <c r="B907" i="21" s="1"/>
  <c r="B908" i="21" s="1"/>
  <c r="B909" i="21" s="1"/>
  <c r="B910" i="21" s="1"/>
  <c r="B911" i="21" s="1"/>
  <c r="B912" i="21" s="1"/>
  <c r="B913" i="21" s="1"/>
  <c r="B914" i="21" s="1"/>
  <c r="B915" i="21" s="1"/>
  <c r="B916" i="21" s="1"/>
  <c r="B917" i="21" s="1"/>
  <c r="B918" i="21" s="1"/>
  <c r="B919" i="21" s="1"/>
  <c r="B920" i="21" s="1"/>
  <c r="B921" i="21" s="1"/>
  <c r="B922" i="21" s="1"/>
  <c r="B923" i="21" s="1"/>
  <c r="B924" i="21" s="1"/>
  <c r="B925" i="21" s="1"/>
  <c r="B926" i="21" s="1"/>
  <c r="B927" i="21" s="1"/>
  <c r="B928" i="21" s="1"/>
  <c r="B929" i="21" s="1"/>
  <c r="B930" i="21" s="1"/>
  <c r="B931" i="21" s="1"/>
  <c r="B932" i="21" s="1"/>
  <c r="B933" i="21" s="1"/>
  <c r="B934" i="21" s="1"/>
  <c r="B935" i="21" s="1"/>
  <c r="B936" i="21" s="1"/>
  <c r="B937" i="21" s="1"/>
  <c r="B938" i="21" s="1"/>
  <c r="B939" i="21" s="1"/>
  <c r="B940" i="21" s="1"/>
  <c r="B941" i="21" s="1"/>
  <c r="B942" i="21" s="1"/>
  <c r="B943" i="21" s="1"/>
  <c r="B944" i="21" s="1"/>
  <c r="B945" i="21" s="1"/>
  <c r="B946" i="21" s="1"/>
  <c r="B947" i="21" s="1"/>
  <c r="B948" i="21" s="1"/>
  <c r="B949" i="21" s="1"/>
  <c r="B950" i="21" s="1"/>
  <c r="B951" i="21" s="1"/>
  <c r="B952" i="21" s="1"/>
  <c r="B953" i="21" s="1"/>
  <c r="B954" i="21" s="1"/>
  <c r="B955" i="21" s="1"/>
  <c r="B956" i="21" s="1"/>
  <c r="B957" i="21" s="1"/>
  <c r="B958" i="21" s="1"/>
  <c r="B959" i="21" s="1"/>
  <c r="B960" i="21" s="1"/>
  <c r="B961" i="21" s="1"/>
  <c r="B962" i="21" s="1"/>
  <c r="B963" i="21" s="1"/>
  <c r="B964" i="21" s="1"/>
  <c r="B965" i="21" s="1"/>
  <c r="B966" i="21" s="1"/>
  <c r="B967" i="21" s="1"/>
  <c r="B968" i="21" s="1"/>
  <c r="B969" i="21" s="1"/>
  <c r="B970" i="21" s="1"/>
  <c r="B971" i="21" s="1"/>
  <c r="B972" i="21" s="1"/>
  <c r="B973" i="21" s="1"/>
  <c r="B974" i="21" s="1"/>
  <c r="B975" i="21" s="1"/>
  <c r="B976" i="21" s="1"/>
  <c r="B977" i="21" s="1"/>
  <c r="B978" i="21" s="1"/>
  <c r="B979" i="21" s="1"/>
  <c r="B980" i="21" s="1"/>
  <c r="B981" i="21" s="1"/>
  <c r="B982" i="21" s="1"/>
  <c r="B983" i="21" s="1"/>
  <c r="B984" i="21" s="1"/>
  <c r="B985" i="21" s="1"/>
  <c r="B986" i="21" s="1"/>
  <c r="B987" i="21" s="1"/>
  <c r="B988" i="21" s="1"/>
  <c r="B989" i="21" s="1"/>
  <c r="B990" i="21" s="1"/>
  <c r="B991" i="21" s="1"/>
  <c r="B992" i="21" s="1"/>
  <c r="B993" i="21" s="1"/>
  <c r="B994" i="21" s="1"/>
  <c r="B995" i="21" s="1"/>
  <c r="B996" i="21" s="1"/>
  <c r="B997" i="21" s="1"/>
  <c r="B998" i="21" s="1"/>
  <c r="B999" i="21" s="1"/>
  <c r="B1000" i="21" s="1"/>
  <c r="B1001" i="21" s="1"/>
  <c r="B1002" i="21" s="1"/>
  <c r="B1003" i="21" s="1"/>
  <c r="B1004" i="21" s="1"/>
  <c r="B1005" i="21" s="1"/>
  <c r="B1006" i="21" s="1"/>
  <c r="B1007" i="21" s="1"/>
  <c r="B1008" i="21" s="1"/>
  <c r="B1009" i="21" s="1"/>
  <c r="B1010" i="21" s="1"/>
  <c r="B1011" i="21" s="1"/>
  <c r="B1012" i="21" s="1"/>
  <c r="B1013" i="21" s="1"/>
  <c r="B1014" i="21" s="1"/>
  <c r="B1015" i="21" s="1"/>
  <c r="B1016" i="21" s="1"/>
  <c r="B1017" i="21" s="1"/>
  <c r="B1018" i="21" s="1"/>
  <c r="B1019" i="21" s="1"/>
  <c r="B1020" i="21" s="1"/>
  <c r="B1021" i="21" s="1"/>
  <c r="B1022" i="21" s="1"/>
  <c r="B1023" i="21" s="1"/>
  <c r="B1024" i="21" s="1"/>
  <c r="B1025" i="21" s="1"/>
  <c r="B1026" i="21" s="1"/>
  <c r="B1027" i="21" s="1"/>
  <c r="B1028" i="21" s="1"/>
  <c r="B1029" i="21" s="1"/>
  <c r="B1030" i="21" s="1"/>
  <c r="B1031" i="21" s="1"/>
  <c r="B1032" i="21" s="1"/>
  <c r="B1033" i="21" s="1"/>
  <c r="B1034" i="21" s="1"/>
  <c r="B1035" i="21" s="1"/>
  <c r="B1036" i="21" s="1"/>
  <c r="B1037" i="21" s="1"/>
  <c r="B1038" i="21" s="1"/>
  <c r="B1039" i="21" s="1"/>
  <c r="B1040" i="21" s="1"/>
  <c r="B1041" i="21" s="1"/>
  <c r="B1042" i="21" s="1"/>
  <c r="B1043" i="21" s="1"/>
  <c r="B1044" i="21" s="1"/>
  <c r="B1045" i="21" s="1"/>
  <c r="B1046" i="21" s="1"/>
  <c r="B1047" i="21" s="1"/>
  <c r="B1048" i="21" s="1"/>
  <c r="B1049" i="21" s="1"/>
  <c r="B1050" i="21" s="1"/>
  <c r="B1051" i="21" s="1"/>
  <c r="B1052" i="21" s="1"/>
  <c r="B1053" i="21" s="1"/>
  <c r="B1054" i="21" s="1"/>
  <c r="B1055" i="21" s="1"/>
  <c r="B1056" i="21" s="1"/>
  <c r="B1057" i="21" s="1"/>
  <c r="B1058" i="21" s="1"/>
  <c r="B1059" i="21" s="1"/>
  <c r="B1060" i="21" s="1"/>
  <c r="B1061" i="21" s="1"/>
  <c r="B1062" i="21" s="1"/>
  <c r="B1063" i="21" s="1"/>
  <c r="B1064" i="21" s="1"/>
  <c r="B1065" i="21" s="1"/>
  <c r="B1066" i="21" s="1"/>
  <c r="B1067" i="21" s="1"/>
  <c r="B1068" i="21" s="1"/>
  <c r="B1069" i="21" s="1"/>
  <c r="B1070" i="21" s="1"/>
  <c r="B1071" i="21" s="1"/>
  <c r="B1072" i="21" s="1"/>
  <c r="B1073" i="21" s="1"/>
  <c r="B1074" i="21" s="1"/>
  <c r="B1075" i="21" s="1"/>
  <c r="B1076" i="21" s="1"/>
  <c r="B1077" i="21" s="1"/>
  <c r="B1078" i="21" s="1"/>
  <c r="B1079" i="21" s="1"/>
  <c r="B1080" i="21" s="1"/>
  <c r="B1081" i="21" s="1"/>
  <c r="B1082" i="21" s="1"/>
  <c r="B1083" i="21" s="1"/>
  <c r="B1084" i="21" s="1"/>
  <c r="B1085" i="21" s="1"/>
  <c r="B1086" i="21" s="1"/>
  <c r="B1087" i="21" s="1"/>
  <c r="B1088" i="21" s="1"/>
  <c r="B1089" i="21" s="1"/>
  <c r="B1090" i="21" s="1"/>
  <c r="B1091" i="21" s="1"/>
  <c r="B1092" i="21" s="1"/>
  <c r="B1093" i="21" s="1"/>
  <c r="B1094" i="21" s="1"/>
  <c r="B1095" i="21" s="1"/>
  <c r="B1096" i="21" s="1"/>
  <c r="B1097" i="21" s="1"/>
  <c r="B1098" i="21" s="1"/>
  <c r="B1099" i="21" s="1"/>
  <c r="B1100" i="21" s="1"/>
  <c r="B1101" i="21" s="1"/>
  <c r="B1102" i="21" s="1"/>
  <c r="B1103" i="21" s="1"/>
  <c r="B1104" i="21" s="1"/>
  <c r="B1105" i="21" s="1"/>
  <c r="B1106" i="21" s="1"/>
  <c r="B1107" i="21" s="1"/>
  <c r="B1108" i="21" s="1"/>
  <c r="B1109" i="21" s="1"/>
  <c r="B1110" i="21" s="1"/>
  <c r="B1111" i="21" s="1"/>
  <c r="B1112" i="21" s="1"/>
  <c r="B1113" i="21" s="1"/>
  <c r="B1114" i="21" s="1"/>
  <c r="B1115" i="21" s="1"/>
  <c r="B1116" i="21" s="1"/>
  <c r="B1117" i="21" s="1"/>
  <c r="B1118" i="21" s="1"/>
  <c r="B1119" i="21" s="1"/>
  <c r="B1120" i="21" s="1"/>
  <c r="B1121" i="21" s="1"/>
  <c r="B1122" i="21" s="1"/>
  <c r="B1123" i="21" s="1"/>
  <c r="B1124" i="21" s="1"/>
  <c r="B1125" i="21" s="1"/>
  <c r="B1126" i="21" s="1"/>
  <c r="B1127" i="21" s="1"/>
  <c r="B1128" i="21" s="1"/>
  <c r="B1129" i="21" s="1"/>
  <c r="B1130" i="21" s="1"/>
  <c r="B1131" i="21" s="1"/>
  <c r="B1132" i="21" s="1"/>
  <c r="B1133" i="21" s="1"/>
  <c r="B1134" i="21" s="1"/>
  <c r="B1135" i="21" s="1"/>
  <c r="B1136" i="21" s="1"/>
  <c r="B1137" i="21" s="1"/>
  <c r="B1138" i="21" s="1"/>
  <c r="B1139" i="21" s="1"/>
  <c r="B1140" i="21" s="1"/>
  <c r="B1141" i="21" s="1"/>
  <c r="B1142" i="21" s="1"/>
  <c r="B1143" i="21" s="1"/>
  <c r="B1144" i="21" s="1"/>
  <c r="B1145" i="21" s="1"/>
  <c r="B1146" i="21" s="1"/>
  <c r="B1147" i="21" s="1"/>
  <c r="B1148" i="21" s="1"/>
  <c r="B1149" i="21" s="1"/>
  <c r="B1150" i="21" s="1"/>
  <c r="B1151" i="21" s="1"/>
  <c r="B1152" i="21" s="1"/>
  <c r="B1153" i="21" s="1"/>
  <c r="B1154" i="21" s="1"/>
  <c r="B1155" i="21" s="1"/>
  <c r="B1156" i="21" s="1"/>
  <c r="B1157" i="21" s="1"/>
  <c r="B1158" i="21" s="1"/>
  <c r="B1159" i="21" s="1"/>
  <c r="B1160" i="21" s="1"/>
  <c r="B1161" i="21" s="1"/>
  <c r="B1162" i="21" s="1"/>
  <c r="B1163" i="21" s="1"/>
  <c r="B1164" i="21" s="1"/>
  <c r="B1165" i="21" s="1"/>
  <c r="B1166" i="21" s="1"/>
  <c r="B1167" i="21" s="1"/>
  <c r="B1168" i="21" s="1"/>
  <c r="B1169" i="21" s="1"/>
  <c r="B1170" i="21" s="1"/>
  <c r="B1171" i="21" s="1"/>
  <c r="B1172" i="21" s="1"/>
  <c r="B1173" i="21" s="1"/>
  <c r="B1174" i="21" s="1"/>
  <c r="B1175" i="21" s="1"/>
  <c r="B1176" i="21" s="1"/>
  <c r="B1177" i="21" s="1"/>
  <c r="B1178" i="21" s="1"/>
  <c r="B1179" i="21" s="1"/>
  <c r="A6" i="2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A1004" i="21" s="1"/>
  <c r="A1005" i="21" s="1"/>
  <c r="A1006" i="21" s="1"/>
  <c r="A1007" i="21" s="1"/>
  <c r="A1008" i="21" s="1"/>
  <c r="A1009" i="21" s="1"/>
  <c r="A1010" i="21" s="1"/>
  <c r="A1011" i="21" s="1"/>
  <c r="A1012" i="21" s="1"/>
  <c r="A1013" i="21" s="1"/>
  <c r="A1014" i="21" s="1"/>
  <c r="A1015" i="21" s="1"/>
  <c r="A1016" i="21" s="1"/>
  <c r="A1017" i="21" s="1"/>
  <c r="A1018" i="21" s="1"/>
  <c r="A1019" i="21" s="1"/>
  <c r="A1020" i="21" s="1"/>
  <c r="A1021" i="21" s="1"/>
  <c r="A1022" i="21" s="1"/>
  <c r="A1023" i="21" s="1"/>
  <c r="A1024" i="21" s="1"/>
  <c r="A1025" i="21" s="1"/>
  <c r="A1026" i="21" s="1"/>
  <c r="A1027" i="21" s="1"/>
  <c r="A1028" i="21" s="1"/>
  <c r="A1029" i="21" s="1"/>
  <c r="A1030" i="21" s="1"/>
  <c r="A1031" i="21" s="1"/>
  <c r="A1032" i="21" s="1"/>
  <c r="A1033" i="21" s="1"/>
  <c r="A1034" i="21" s="1"/>
  <c r="A1035" i="21" s="1"/>
  <c r="A1036" i="21" s="1"/>
  <c r="A1037" i="21" s="1"/>
  <c r="A1038" i="21" s="1"/>
  <c r="A1039" i="21" s="1"/>
  <c r="A1040" i="21" s="1"/>
  <c r="A1041" i="21" s="1"/>
  <c r="A1042" i="21" s="1"/>
  <c r="A1043" i="21" s="1"/>
  <c r="A1044" i="21" s="1"/>
  <c r="A1045" i="21" s="1"/>
  <c r="A1046" i="21" s="1"/>
  <c r="A1047" i="21" s="1"/>
  <c r="A1048" i="21" s="1"/>
  <c r="A1049" i="21" s="1"/>
  <c r="A1050" i="21" s="1"/>
  <c r="A1051" i="21" s="1"/>
  <c r="A1052" i="21" s="1"/>
  <c r="A1053" i="21" s="1"/>
  <c r="A1054" i="21" s="1"/>
  <c r="A1055" i="21" s="1"/>
  <c r="A1056" i="21" s="1"/>
  <c r="A1057" i="21" s="1"/>
  <c r="A1058" i="21" s="1"/>
  <c r="A1059" i="21" s="1"/>
  <c r="A1060" i="21" s="1"/>
  <c r="A1061" i="21" s="1"/>
  <c r="A1062" i="21" s="1"/>
  <c r="A1063" i="21" s="1"/>
  <c r="A1064" i="21" s="1"/>
  <c r="A1065" i="21" s="1"/>
  <c r="A1066" i="21" s="1"/>
  <c r="A1067" i="21" s="1"/>
  <c r="A1068" i="21" s="1"/>
  <c r="A1069" i="21" s="1"/>
  <c r="A1070" i="21" s="1"/>
  <c r="A1071" i="21" s="1"/>
  <c r="A1072" i="21" s="1"/>
  <c r="A1073" i="21" s="1"/>
  <c r="A1074" i="21" s="1"/>
  <c r="A1075" i="21" s="1"/>
  <c r="A1076" i="21" s="1"/>
  <c r="A1077" i="21" s="1"/>
  <c r="A1078" i="21" s="1"/>
  <c r="A1079" i="21" s="1"/>
  <c r="A1080" i="21" s="1"/>
  <c r="A1081" i="21" s="1"/>
  <c r="A1082" i="21" s="1"/>
  <c r="A1083" i="21" s="1"/>
  <c r="A1084" i="21" s="1"/>
  <c r="A1085" i="21" s="1"/>
  <c r="A1086" i="21" s="1"/>
  <c r="A1087" i="21" s="1"/>
  <c r="A1088" i="21" s="1"/>
  <c r="A1089" i="21" s="1"/>
  <c r="A1090" i="21" s="1"/>
  <c r="A1091" i="21" s="1"/>
  <c r="A1092" i="21" s="1"/>
  <c r="A1093" i="21" s="1"/>
  <c r="A1094" i="21" s="1"/>
  <c r="A1095" i="21" s="1"/>
  <c r="A1096" i="21" s="1"/>
  <c r="A1097" i="21" s="1"/>
  <c r="A1098" i="21" s="1"/>
  <c r="A1099" i="21" s="1"/>
  <c r="A1100" i="21" s="1"/>
  <c r="A1101" i="21" s="1"/>
  <c r="A1102" i="21" s="1"/>
  <c r="A1103" i="21" s="1"/>
  <c r="A1104" i="21" s="1"/>
  <c r="A1105" i="21" s="1"/>
  <c r="A1106" i="21" s="1"/>
  <c r="A1107" i="21" s="1"/>
  <c r="A1108" i="21" s="1"/>
  <c r="A1109" i="21" s="1"/>
  <c r="A1110" i="21" s="1"/>
  <c r="A1111" i="21" s="1"/>
  <c r="A1112" i="21" s="1"/>
  <c r="A1113" i="21" s="1"/>
  <c r="A1114" i="21" s="1"/>
  <c r="A1115" i="21" s="1"/>
  <c r="A1116" i="21" s="1"/>
  <c r="A1117" i="21" s="1"/>
  <c r="A1118" i="21" s="1"/>
  <c r="A1119" i="21" s="1"/>
  <c r="A1120" i="21" s="1"/>
  <c r="A1121" i="21" s="1"/>
  <c r="A1122" i="21" s="1"/>
  <c r="A1123" i="21" s="1"/>
  <c r="A1124" i="21" s="1"/>
  <c r="A1125" i="21" s="1"/>
  <c r="A1126" i="21" s="1"/>
  <c r="A1127" i="21" s="1"/>
  <c r="A1128" i="21" s="1"/>
  <c r="A1129" i="21" s="1"/>
  <c r="A1130" i="21" s="1"/>
  <c r="A1131" i="21" s="1"/>
  <c r="A1132" i="21" s="1"/>
  <c r="A1133" i="21" s="1"/>
  <c r="A1134" i="21" s="1"/>
  <c r="A1135" i="21" s="1"/>
  <c r="A1136" i="21" s="1"/>
  <c r="A1137" i="21" s="1"/>
  <c r="A1138" i="21" s="1"/>
  <c r="A1139" i="21" s="1"/>
  <c r="A1140" i="21" s="1"/>
  <c r="A1141" i="21" s="1"/>
  <c r="A1142" i="21" s="1"/>
  <c r="A1143" i="21" s="1"/>
  <c r="A1144" i="21" s="1"/>
  <c r="A1145" i="21" s="1"/>
  <c r="A1146" i="21" s="1"/>
  <c r="A1147" i="21" s="1"/>
  <c r="A1148" i="21" s="1"/>
  <c r="A1149" i="21" s="1"/>
  <c r="A1150" i="21" s="1"/>
  <c r="A1151" i="21" s="1"/>
  <c r="A1152" i="21" s="1"/>
  <c r="A1153" i="21" s="1"/>
  <c r="A1154" i="21" s="1"/>
  <c r="A1155" i="21" s="1"/>
  <c r="A1156" i="21" s="1"/>
  <c r="A1157" i="21" s="1"/>
  <c r="A1158" i="21" s="1"/>
  <c r="A1159" i="21" s="1"/>
  <c r="A1160" i="21" s="1"/>
  <c r="A1161" i="21" s="1"/>
  <c r="A1162" i="21" s="1"/>
  <c r="A1163" i="21" s="1"/>
  <c r="A1164" i="21" s="1"/>
  <c r="A1165" i="21" s="1"/>
  <c r="A1166" i="21" s="1"/>
  <c r="A1167" i="21" s="1"/>
  <c r="A1168" i="21" s="1"/>
  <c r="A1169" i="21" s="1"/>
  <c r="A1170" i="21" s="1"/>
  <c r="A1171" i="21" s="1"/>
  <c r="A1172" i="21" s="1"/>
  <c r="A1173" i="21" s="1"/>
  <c r="A1174" i="21" s="1"/>
  <c r="A1175" i="21" s="1"/>
  <c r="A1176" i="21" s="1"/>
  <c r="A1177" i="21" s="1"/>
  <c r="A1178" i="21" s="1"/>
  <c r="A1179" i="21" s="1"/>
  <c r="Z1167" i="19" l="1"/>
  <c r="U1167" i="19"/>
  <c r="Z1166" i="19"/>
  <c r="U1166" i="19"/>
  <c r="Z1165" i="19"/>
  <c r="U1165" i="19"/>
  <c r="Z1164" i="19"/>
  <c r="U1164" i="19"/>
  <c r="Z1163" i="19"/>
  <c r="U1163" i="19"/>
  <c r="Z1162" i="19"/>
  <c r="U1162" i="19"/>
  <c r="Z1161" i="19"/>
  <c r="U1161" i="19"/>
  <c r="Z1160" i="19"/>
  <c r="U1160" i="19"/>
  <c r="Z1159" i="19"/>
  <c r="U1159" i="19"/>
  <c r="Z1158" i="19"/>
  <c r="U1158" i="19"/>
  <c r="Z1157" i="19"/>
  <c r="U1157" i="19"/>
  <c r="Z1156" i="19"/>
  <c r="U1156" i="19"/>
  <c r="Z1155" i="19"/>
  <c r="U1155" i="19"/>
  <c r="Z1154" i="19"/>
  <c r="U1154" i="19"/>
  <c r="Z1153" i="19"/>
  <c r="U1153" i="19"/>
  <c r="Z1152" i="19"/>
  <c r="U1152" i="19"/>
  <c r="Z1151" i="19"/>
  <c r="U1151" i="19"/>
  <c r="Z1150" i="19"/>
  <c r="U1150" i="19"/>
  <c r="Z1149" i="19"/>
  <c r="U1149" i="19"/>
  <c r="Z1148" i="19"/>
  <c r="U1148" i="19"/>
  <c r="Z1147" i="19"/>
  <c r="U1147" i="19"/>
  <c r="Z1146" i="19"/>
  <c r="U1146" i="19"/>
  <c r="Z1145" i="19"/>
  <c r="U1145" i="19"/>
  <c r="Z1144" i="19"/>
  <c r="U1144" i="19"/>
  <c r="Z1143" i="19"/>
  <c r="U1143" i="19"/>
  <c r="Z1142" i="19"/>
  <c r="U1142" i="19"/>
  <c r="Z1141" i="19"/>
  <c r="U1141" i="19"/>
  <c r="Z1140" i="19"/>
  <c r="U1140" i="19"/>
  <c r="Z1139" i="19"/>
  <c r="U1139" i="19"/>
  <c r="Z1138" i="19"/>
  <c r="U1138" i="19"/>
  <c r="Z1137" i="19"/>
  <c r="U1137" i="19"/>
  <c r="Z1136" i="19"/>
  <c r="U1136" i="19"/>
  <c r="Z1135" i="19"/>
  <c r="U1135" i="19"/>
  <c r="Z1134" i="19"/>
  <c r="U1134" i="19"/>
  <c r="Z1133" i="19"/>
  <c r="U1133" i="19"/>
  <c r="Z1132" i="19"/>
  <c r="U1132" i="19"/>
  <c r="Z1131" i="19"/>
  <c r="U1131" i="19"/>
  <c r="Z1130" i="19"/>
  <c r="U1130" i="19"/>
  <c r="Z1129" i="19"/>
  <c r="U1129" i="19"/>
  <c r="Z1128" i="19"/>
  <c r="U1128" i="19"/>
  <c r="Z1127" i="19"/>
  <c r="U1127" i="19"/>
  <c r="Z1126" i="19"/>
  <c r="U1126" i="19"/>
  <c r="Z1125" i="19"/>
  <c r="U1125" i="19"/>
  <c r="Z1124" i="19"/>
  <c r="U1124" i="19"/>
  <c r="Z1123" i="19"/>
  <c r="U1123" i="19"/>
  <c r="Z1122" i="19"/>
  <c r="U1122" i="19"/>
  <c r="Z1121" i="19"/>
  <c r="U1121" i="19"/>
  <c r="Z1120" i="19"/>
  <c r="U1120" i="19"/>
  <c r="Z1119" i="19"/>
  <c r="U1119" i="19"/>
  <c r="Z1118" i="19"/>
  <c r="U1118" i="19"/>
  <c r="Z1117" i="19"/>
  <c r="U1117" i="19"/>
  <c r="Z1116" i="19"/>
  <c r="U1116" i="19"/>
  <c r="Z1115" i="19"/>
  <c r="U1115" i="19"/>
  <c r="Z1114" i="19"/>
  <c r="U1114" i="19"/>
  <c r="Z1113" i="19"/>
  <c r="U1113" i="19"/>
  <c r="Z1112" i="19"/>
  <c r="U1112" i="19"/>
  <c r="Z1111" i="19"/>
  <c r="U1111" i="19"/>
  <c r="Z1110" i="19"/>
  <c r="Z1109" i="19"/>
  <c r="U1109" i="19"/>
  <c r="Z1108" i="19"/>
  <c r="U1108" i="19"/>
  <c r="Z1107" i="19"/>
  <c r="U1107" i="19"/>
  <c r="Z1106" i="19"/>
  <c r="U1106" i="19"/>
  <c r="Z1105" i="19"/>
  <c r="Z1104" i="19"/>
  <c r="U1104" i="19"/>
  <c r="Z1103" i="19"/>
  <c r="U1103" i="19"/>
  <c r="Z1102" i="19"/>
  <c r="U1102" i="19"/>
  <c r="Z1101" i="19"/>
  <c r="U1101" i="19"/>
  <c r="Z1100" i="19"/>
  <c r="U1100" i="19"/>
  <c r="Z1099" i="19"/>
  <c r="U1099" i="19"/>
  <c r="Z1098" i="19"/>
  <c r="U1098" i="19"/>
  <c r="Z1097" i="19"/>
  <c r="U1097" i="19"/>
  <c r="Z1096" i="19"/>
  <c r="U1096" i="19"/>
  <c r="Z1095" i="19"/>
  <c r="U1095" i="19"/>
  <c r="Z1094" i="19"/>
  <c r="U1094" i="19"/>
  <c r="Z1093" i="19"/>
  <c r="U1093" i="19"/>
  <c r="Z1092" i="19"/>
  <c r="B1092" i="19"/>
  <c r="B1093" i="19" s="1"/>
  <c r="B1094" i="19" s="1"/>
  <c r="B1095" i="19" s="1"/>
  <c r="B1096" i="19" s="1"/>
  <c r="B1097" i="19" s="1"/>
  <c r="B1098" i="19" s="1"/>
  <c r="B1099" i="19" s="1"/>
  <c r="B1100" i="19" s="1"/>
  <c r="B1101" i="19" s="1"/>
  <c r="B1102" i="19" s="1"/>
  <c r="B1103" i="19" s="1"/>
  <c r="B1104" i="19" s="1"/>
  <c r="B1105" i="19" s="1"/>
  <c r="B1106" i="19" s="1"/>
  <c r="B1107" i="19" s="1"/>
  <c r="B1108" i="19" s="1"/>
  <c r="B1109" i="19" s="1"/>
  <c r="B1110" i="19" s="1"/>
  <c r="B1111" i="19" s="1"/>
  <c r="B1112" i="19" s="1"/>
  <c r="B1113" i="19" s="1"/>
  <c r="B1114" i="19" s="1"/>
  <c r="B1115" i="19" s="1"/>
  <c r="B1116" i="19" s="1"/>
  <c r="B1117" i="19" s="1"/>
  <c r="B1118" i="19" s="1"/>
  <c r="B1119" i="19" s="1"/>
  <c r="B1120" i="19" s="1"/>
  <c r="B1121" i="19" s="1"/>
  <c r="B1122" i="19" s="1"/>
  <c r="B1123" i="19" s="1"/>
  <c r="B1124" i="19" s="1"/>
  <c r="B1125" i="19" s="1"/>
  <c r="B1126" i="19" s="1"/>
  <c r="B1127" i="19" s="1"/>
  <c r="B1128" i="19" s="1"/>
  <c r="B1129" i="19" s="1"/>
  <c r="B1130" i="19" s="1"/>
  <c r="B1131" i="19" s="1"/>
  <c r="B1132" i="19" s="1"/>
  <c r="B1133" i="19" s="1"/>
  <c r="B1134" i="19" s="1"/>
  <c r="B1135" i="19" s="1"/>
  <c r="B1136" i="19" s="1"/>
  <c r="B1137" i="19" s="1"/>
  <c r="B1138" i="19" s="1"/>
  <c r="B1139" i="19" s="1"/>
  <c r="B1140" i="19" s="1"/>
  <c r="B1141" i="19" s="1"/>
  <c r="B1142" i="19" s="1"/>
  <c r="B1143" i="19" s="1"/>
  <c r="B1144" i="19" s="1"/>
  <c r="B1145" i="19" s="1"/>
  <c r="B1146" i="19" s="1"/>
  <c r="B1147" i="19" s="1"/>
  <c r="B1148" i="19" s="1"/>
  <c r="B1149" i="19" s="1"/>
  <c r="B1150" i="19" s="1"/>
  <c r="B1151" i="19" s="1"/>
  <c r="B1152" i="19" s="1"/>
  <c r="B1153" i="19" s="1"/>
  <c r="B1154" i="19" s="1"/>
  <c r="B1155" i="19" s="1"/>
  <c r="B1156" i="19" s="1"/>
  <c r="B1157" i="19" s="1"/>
  <c r="B1158" i="19" s="1"/>
  <c r="B1159" i="19" s="1"/>
  <c r="B1160" i="19" s="1"/>
  <c r="B1161" i="19" s="1"/>
  <c r="B1162" i="19" s="1"/>
  <c r="B1163" i="19" s="1"/>
  <c r="B1164" i="19" s="1"/>
  <c r="B1165" i="19" s="1"/>
  <c r="B1166" i="19" s="1"/>
  <c r="Z1091" i="19"/>
  <c r="U1091" i="19"/>
  <c r="Z1090" i="19"/>
  <c r="U1090" i="19"/>
  <c r="Z1089" i="19"/>
  <c r="U1089" i="19"/>
  <c r="Z1088" i="19"/>
  <c r="U1088" i="19"/>
  <c r="Z1087" i="19"/>
  <c r="U1087" i="19"/>
  <c r="Z1086" i="19"/>
  <c r="U1086" i="19"/>
  <c r="Z1085" i="19"/>
  <c r="U1085" i="19"/>
  <c r="B1085" i="19"/>
  <c r="B1086" i="19" s="1"/>
  <c r="Z1084" i="19"/>
  <c r="U1084" i="19"/>
  <c r="Z1083" i="19"/>
  <c r="U1083" i="19"/>
  <c r="Z1082" i="19"/>
  <c r="U1082" i="19"/>
  <c r="Z1081" i="19"/>
  <c r="U1081" i="19"/>
  <c r="Z1080" i="19"/>
  <c r="U1080" i="19"/>
  <c r="U1071" i="19"/>
  <c r="U1069" i="19"/>
  <c r="U1068" i="19"/>
  <c r="U1067" i="19"/>
  <c r="U1066" i="19"/>
  <c r="U1065" i="19"/>
  <c r="U1063" i="19"/>
  <c r="U1061" i="19"/>
  <c r="U1060" i="19"/>
  <c r="U1046" i="19"/>
  <c r="U1037" i="19"/>
  <c r="U1036" i="19"/>
  <c r="U1033" i="19"/>
  <c r="U999" i="19"/>
  <c r="Z993" i="19"/>
  <c r="Z992" i="19"/>
  <c r="Z991" i="19"/>
  <c r="Z990" i="19"/>
  <c r="Z989" i="19"/>
  <c r="Z988" i="19"/>
  <c r="Z987" i="19"/>
  <c r="Z986" i="19"/>
  <c r="Z985" i="19"/>
  <c r="Z984" i="19"/>
  <c r="Z983" i="19"/>
  <c r="Z982" i="19"/>
  <c r="Z981" i="19"/>
  <c r="Z980" i="19"/>
  <c r="Z979" i="19"/>
  <c r="Z978" i="19"/>
  <c r="Z977" i="19"/>
  <c r="Z976" i="19"/>
  <c r="Z975" i="19"/>
  <c r="U975" i="19"/>
  <c r="Z974" i="19"/>
  <c r="Z973" i="19"/>
  <c r="Z972" i="19"/>
  <c r="Z971" i="19"/>
  <c r="Z970" i="19"/>
  <c r="Z968" i="19"/>
  <c r="Z967" i="19"/>
  <c r="Z966" i="19"/>
  <c r="Z965" i="19"/>
  <c r="Z964" i="19"/>
  <c r="Z963" i="19"/>
  <c r="Z962" i="19"/>
  <c r="Z961" i="19"/>
  <c r="Z960" i="19"/>
  <c r="Z959" i="19"/>
  <c r="Z958" i="19"/>
  <c r="Z957" i="19"/>
  <c r="Z956" i="19"/>
  <c r="Z955" i="19"/>
  <c r="U955" i="19"/>
  <c r="Z954" i="19"/>
  <c r="Z953" i="19"/>
  <c r="Z952" i="19"/>
  <c r="Z951" i="19"/>
  <c r="Z950" i="19"/>
  <c r="U950" i="19"/>
  <c r="Z949" i="19"/>
  <c r="U949" i="19"/>
  <c r="Z948" i="19"/>
  <c r="U948" i="19"/>
  <c r="Z947" i="19"/>
  <c r="U947" i="19"/>
  <c r="Z946" i="19"/>
  <c r="U946" i="19"/>
  <c r="Z945" i="19"/>
  <c r="U945" i="19"/>
  <c r="Z944" i="19"/>
  <c r="U944" i="19"/>
  <c r="Z943" i="19"/>
  <c r="U943" i="19"/>
  <c r="Z942" i="19"/>
  <c r="U942" i="19"/>
  <c r="Z941" i="19"/>
  <c r="U941" i="19"/>
  <c r="Z940" i="19"/>
  <c r="U940" i="19"/>
  <c r="Z939" i="19"/>
  <c r="U939" i="19"/>
  <c r="Z938" i="19"/>
  <c r="U938" i="19"/>
  <c r="Z937" i="19"/>
  <c r="U937" i="19"/>
  <c r="Z936" i="19"/>
  <c r="U936" i="19"/>
  <c r="Z935" i="19"/>
  <c r="U935" i="19"/>
  <c r="Z934" i="19"/>
  <c r="U934" i="19"/>
  <c r="Z933" i="19"/>
  <c r="U933" i="19"/>
  <c r="Z932" i="19"/>
  <c r="U932" i="19"/>
  <c r="Z931" i="19"/>
  <c r="U931" i="19"/>
  <c r="Z930" i="19"/>
  <c r="U930" i="19"/>
  <c r="Z929" i="19"/>
  <c r="U929" i="19"/>
  <c r="Z928" i="19"/>
  <c r="U928" i="19"/>
  <c r="Z927" i="19"/>
  <c r="U927" i="19"/>
  <c r="Z926" i="19"/>
  <c r="U926" i="19"/>
  <c r="Z925" i="19"/>
  <c r="U925" i="19"/>
  <c r="Z924" i="19"/>
  <c r="U924" i="19"/>
  <c r="Z923" i="19"/>
  <c r="U923" i="19"/>
  <c r="Z922" i="19"/>
  <c r="U922" i="19"/>
  <c r="Z921" i="19"/>
  <c r="U921" i="19"/>
  <c r="Z920" i="19"/>
  <c r="U920" i="19"/>
  <c r="Z919" i="19"/>
  <c r="U919" i="19"/>
  <c r="Z918" i="19"/>
  <c r="U918" i="19"/>
  <c r="Z917" i="19"/>
  <c r="U917" i="19"/>
  <c r="Z916" i="19"/>
  <c r="U916" i="19"/>
  <c r="Z915" i="19"/>
  <c r="U915" i="19"/>
  <c r="Z914" i="19"/>
  <c r="U914" i="19"/>
  <c r="Z913" i="19"/>
  <c r="U913" i="19"/>
  <c r="Z912" i="19"/>
  <c r="U912" i="19"/>
  <c r="Z911" i="19"/>
  <c r="U911" i="19"/>
  <c r="Z910" i="19"/>
  <c r="U910" i="19"/>
  <c r="Z909" i="19"/>
  <c r="U909" i="19"/>
  <c r="Z908" i="19"/>
  <c r="U908" i="19"/>
  <c r="Z907" i="19"/>
  <c r="U907" i="19"/>
  <c r="Z906" i="19"/>
  <c r="U906" i="19"/>
  <c r="Z905" i="19"/>
  <c r="U905" i="19"/>
  <c r="Z904" i="19"/>
  <c r="U904" i="19"/>
  <c r="Z903" i="19"/>
  <c r="U903" i="19"/>
  <c r="Z902" i="19"/>
  <c r="U902" i="19"/>
  <c r="Z901" i="19"/>
  <c r="U901" i="19"/>
  <c r="Z900" i="19"/>
  <c r="U900" i="19"/>
  <c r="Z899" i="19"/>
  <c r="U899" i="19"/>
  <c r="Z898" i="19"/>
  <c r="U898" i="19"/>
  <c r="Z897" i="19"/>
  <c r="U897" i="19"/>
  <c r="Z896" i="19"/>
  <c r="U896" i="19"/>
  <c r="Z895" i="19"/>
  <c r="U895" i="19"/>
  <c r="Z894" i="19"/>
  <c r="U894" i="19"/>
  <c r="Z893" i="19"/>
  <c r="U893" i="19"/>
  <c r="Z892" i="19"/>
  <c r="U892" i="19"/>
  <c r="Z891" i="19"/>
  <c r="U891" i="19"/>
  <c r="Z890" i="19"/>
  <c r="U890" i="19"/>
  <c r="Z889" i="19"/>
  <c r="U889" i="19"/>
  <c r="Z888" i="19"/>
  <c r="U888" i="19"/>
  <c r="Z887" i="19"/>
  <c r="U887" i="19"/>
  <c r="Z886" i="19"/>
  <c r="U886" i="19"/>
  <c r="Z885" i="19"/>
  <c r="U885" i="19"/>
  <c r="Z884" i="19"/>
  <c r="U884" i="19"/>
  <c r="Z883" i="19"/>
  <c r="U883" i="19"/>
  <c r="Z882" i="19"/>
  <c r="U882" i="19"/>
  <c r="Z881" i="19"/>
  <c r="U881" i="19"/>
  <c r="Z880" i="19"/>
  <c r="U880" i="19"/>
  <c r="Z879" i="19"/>
  <c r="U879" i="19"/>
  <c r="Z878" i="19"/>
  <c r="U878" i="19"/>
  <c r="Z877" i="19"/>
  <c r="U877" i="19"/>
  <c r="Z876" i="19"/>
  <c r="U876" i="19"/>
  <c r="Z875" i="19"/>
  <c r="U875" i="19"/>
  <c r="Z874" i="19"/>
  <c r="U874" i="19"/>
  <c r="Z873" i="19"/>
  <c r="U873" i="19"/>
  <c r="Z872" i="19"/>
  <c r="U872" i="19"/>
  <c r="Z871" i="19"/>
  <c r="U871" i="19"/>
  <c r="Z870" i="19"/>
  <c r="U870" i="19"/>
  <c r="Z869" i="19"/>
  <c r="U869" i="19"/>
  <c r="Z868" i="19"/>
  <c r="U868" i="19"/>
  <c r="Z867" i="19"/>
  <c r="U867" i="19"/>
  <c r="Z866" i="19"/>
  <c r="U866" i="19"/>
  <c r="Z865" i="19"/>
  <c r="U865" i="19"/>
  <c r="Z864" i="19"/>
  <c r="U864" i="19"/>
  <c r="Z863" i="19"/>
  <c r="U863" i="19"/>
  <c r="Z862" i="19"/>
  <c r="U862" i="19"/>
  <c r="Z861" i="19"/>
  <c r="U861" i="19"/>
  <c r="Z860" i="19"/>
  <c r="U860" i="19"/>
  <c r="Z859" i="19"/>
  <c r="U859" i="19"/>
  <c r="Z858" i="19"/>
  <c r="U858" i="19"/>
  <c r="Z857" i="19"/>
  <c r="U857" i="19"/>
  <c r="Z856" i="19"/>
  <c r="U856" i="19"/>
  <c r="Z855" i="19"/>
  <c r="U855" i="19"/>
  <c r="Z854" i="19"/>
  <c r="U854" i="19"/>
  <c r="Z853" i="19"/>
  <c r="U853" i="19"/>
  <c r="Z852" i="19"/>
  <c r="U852" i="19"/>
  <c r="Z851" i="19"/>
  <c r="U851" i="19"/>
  <c r="Z850" i="19"/>
  <c r="U850" i="19"/>
  <c r="Z849" i="19"/>
  <c r="U849" i="19"/>
  <c r="Z848" i="19"/>
  <c r="U848" i="19"/>
  <c r="Z847" i="19"/>
  <c r="U847" i="19"/>
  <c r="Z846" i="19"/>
  <c r="U846" i="19"/>
  <c r="Z845" i="19"/>
  <c r="U845" i="19"/>
  <c r="Z844" i="19"/>
  <c r="U844" i="19"/>
  <c r="Z843" i="19"/>
  <c r="U843" i="19"/>
  <c r="Z842" i="19"/>
  <c r="U842" i="19"/>
  <c r="Z841" i="19"/>
  <c r="U841" i="19"/>
  <c r="Z840" i="19"/>
  <c r="U840" i="19"/>
  <c r="Z839" i="19"/>
  <c r="U839" i="19"/>
  <c r="Z838" i="19"/>
  <c r="U838" i="19"/>
  <c r="Z837" i="19"/>
  <c r="U837" i="19"/>
  <c r="Z836" i="19"/>
  <c r="U836" i="19"/>
  <c r="Z835" i="19"/>
  <c r="U835" i="19"/>
  <c r="Z834" i="19"/>
  <c r="U834" i="19"/>
  <c r="Z833" i="19"/>
  <c r="U833" i="19"/>
  <c r="Z832" i="19"/>
  <c r="U832" i="19"/>
  <c r="Z831" i="19"/>
  <c r="U831" i="19"/>
  <c r="Z830" i="19"/>
  <c r="U830" i="19"/>
  <c r="Z829" i="19"/>
  <c r="U829" i="19"/>
  <c r="Z828" i="19"/>
  <c r="U828" i="19"/>
  <c r="Z827" i="19"/>
  <c r="U827" i="19"/>
  <c r="Z826" i="19"/>
  <c r="U826" i="19"/>
  <c r="Z825" i="19"/>
  <c r="U825" i="19"/>
  <c r="Z824" i="19"/>
  <c r="U824" i="19"/>
  <c r="Z823" i="19"/>
  <c r="U823" i="19"/>
  <c r="Z822" i="19"/>
  <c r="U822" i="19"/>
  <c r="Z821" i="19"/>
  <c r="U821" i="19"/>
  <c r="Z820" i="19"/>
  <c r="U820" i="19"/>
  <c r="Z819" i="19"/>
  <c r="U819" i="19"/>
  <c r="Z818" i="19"/>
  <c r="U818" i="19"/>
  <c r="Z817" i="19"/>
  <c r="U817" i="19"/>
  <c r="Z816" i="19"/>
  <c r="U816" i="19"/>
  <c r="Z815" i="19"/>
  <c r="U815" i="19"/>
  <c r="Z814" i="19"/>
  <c r="U814" i="19"/>
  <c r="Z813" i="19"/>
  <c r="U813" i="19"/>
  <c r="Z812" i="19"/>
  <c r="U812" i="19"/>
  <c r="Z811" i="19"/>
  <c r="U811" i="19"/>
  <c r="Z810" i="19"/>
  <c r="U810" i="19"/>
  <c r="Z809" i="19"/>
  <c r="Z808" i="19"/>
  <c r="U808" i="19"/>
  <c r="Z807" i="19"/>
  <c r="U807" i="19"/>
  <c r="Z806" i="19"/>
  <c r="U806" i="19"/>
  <c r="Z805" i="19"/>
  <c r="Z804" i="19"/>
  <c r="U804" i="19"/>
  <c r="Z803" i="19"/>
  <c r="U803" i="19"/>
  <c r="Z802" i="19"/>
  <c r="U802" i="19"/>
  <c r="Z801" i="19"/>
  <c r="U801" i="19"/>
  <c r="Z800" i="19"/>
  <c r="U800" i="19"/>
  <c r="Z799" i="19"/>
  <c r="U799" i="19"/>
  <c r="Z798" i="19"/>
  <c r="U798" i="19"/>
  <c r="Z797" i="19"/>
  <c r="U797" i="19"/>
  <c r="Z796" i="19"/>
  <c r="U796" i="19"/>
  <c r="Z795" i="19"/>
  <c r="U795" i="19"/>
  <c r="Z794" i="19"/>
  <c r="U794" i="19"/>
  <c r="Z793" i="19"/>
  <c r="U793" i="19"/>
  <c r="Z792" i="19"/>
  <c r="U792" i="19"/>
  <c r="Z791" i="19"/>
  <c r="U791" i="19"/>
  <c r="Z790" i="19"/>
  <c r="U790" i="19"/>
  <c r="Z789" i="19"/>
  <c r="U789" i="19"/>
  <c r="Z788" i="19"/>
  <c r="U788" i="19"/>
  <c r="Z787" i="19"/>
  <c r="U787" i="19"/>
  <c r="Z786" i="19"/>
  <c r="U786" i="19"/>
  <c r="Z785" i="19"/>
  <c r="U785" i="19"/>
  <c r="Z784" i="19"/>
  <c r="U784" i="19"/>
  <c r="Z783" i="19"/>
  <c r="U783" i="19"/>
  <c r="Z782" i="19"/>
  <c r="U782" i="19"/>
  <c r="Z781" i="19"/>
  <c r="U781" i="19"/>
  <c r="Z780" i="19"/>
  <c r="U780" i="19"/>
  <c r="Z779" i="19"/>
  <c r="U779" i="19"/>
  <c r="Z778" i="19"/>
  <c r="U778" i="19"/>
  <c r="Z777" i="19"/>
  <c r="U777" i="19"/>
  <c r="Z776" i="19"/>
  <c r="U776" i="19"/>
  <c r="Z775" i="19"/>
  <c r="U775" i="19"/>
  <c r="Z774" i="19"/>
  <c r="U774" i="19"/>
  <c r="Z773" i="19"/>
  <c r="U773" i="19"/>
  <c r="Z772" i="19"/>
  <c r="U772" i="19"/>
  <c r="Z771" i="19"/>
  <c r="U771" i="19"/>
  <c r="Z770" i="19"/>
  <c r="U770" i="19"/>
  <c r="Z769" i="19"/>
  <c r="U769" i="19"/>
  <c r="Z768" i="19"/>
  <c r="U768" i="19"/>
  <c r="Z767" i="19"/>
  <c r="U767" i="19"/>
  <c r="Z766" i="19"/>
  <c r="U766" i="19"/>
  <c r="Z765" i="19"/>
  <c r="U765" i="19"/>
  <c r="Z764" i="19"/>
  <c r="U764" i="19"/>
  <c r="Z763" i="19"/>
  <c r="U763" i="19"/>
  <c r="Z762" i="19"/>
  <c r="U762" i="19"/>
  <c r="Z761" i="19"/>
  <c r="U761" i="19"/>
  <c r="Z760" i="19"/>
  <c r="U760" i="19"/>
  <c r="Z759" i="19"/>
  <c r="U759" i="19"/>
  <c r="Z758" i="19"/>
  <c r="U758" i="19"/>
  <c r="Z757" i="19"/>
  <c r="U757" i="19"/>
  <c r="Z756" i="19"/>
  <c r="U756" i="19"/>
  <c r="Z755" i="19"/>
  <c r="U755" i="19"/>
  <c r="Z754" i="19"/>
  <c r="Z753" i="19"/>
  <c r="U753" i="19"/>
  <c r="Z752" i="19"/>
  <c r="U752" i="19"/>
  <c r="Z751" i="19"/>
  <c r="U751" i="19"/>
  <c r="Z750" i="19"/>
  <c r="U750" i="19"/>
  <c r="Z749" i="19"/>
  <c r="U749" i="19"/>
  <c r="Z748" i="19"/>
  <c r="U748" i="19"/>
  <c r="Z747" i="19"/>
  <c r="U747" i="19"/>
  <c r="Z746" i="19"/>
  <c r="U746" i="19"/>
  <c r="Z745" i="19"/>
  <c r="U745" i="19"/>
  <c r="Z744" i="19"/>
  <c r="U744" i="19"/>
  <c r="Z743" i="19"/>
  <c r="U743" i="19"/>
  <c r="Z742" i="19"/>
  <c r="U742" i="19"/>
  <c r="Z741" i="19"/>
  <c r="U741" i="19"/>
  <c r="Z740" i="19"/>
  <c r="U740" i="19"/>
  <c r="Z739" i="19"/>
  <c r="U739" i="19"/>
  <c r="Z738" i="19"/>
  <c r="U738" i="19"/>
  <c r="Z737" i="19"/>
  <c r="U737" i="19"/>
  <c r="Z736" i="19"/>
  <c r="U736" i="19"/>
  <c r="Z735" i="19"/>
  <c r="U735" i="19"/>
  <c r="Z734" i="19"/>
  <c r="U734" i="19"/>
  <c r="Z733" i="19"/>
  <c r="U733" i="19"/>
  <c r="Z732" i="19"/>
  <c r="U732" i="19"/>
  <c r="Z731" i="19"/>
  <c r="U731" i="19"/>
  <c r="Z730" i="19"/>
  <c r="U730" i="19"/>
  <c r="Z729" i="19"/>
  <c r="U729" i="19"/>
  <c r="Z728" i="19"/>
  <c r="U728" i="19"/>
  <c r="Z727" i="19"/>
  <c r="U727" i="19"/>
  <c r="Z726" i="19"/>
  <c r="U726" i="19"/>
  <c r="Z725" i="19"/>
  <c r="U725" i="19"/>
  <c r="Z724" i="19"/>
  <c r="U724" i="19"/>
  <c r="Z723" i="19"/>
  <c r="U723" i="19"/>
  <c r="Z722" i="19"/>
  <c r="U722" i="19"/>
  <c r="Z721" i="19"/>
  <c r="U721" i="19"/>
  <c r="Z720" i="19"/>
  <c r="U720" i="19"/>
  <c r="Z719" i="19"/>
  <c r="U719" i="19"/>
  <c r="Z718" i="19"/>
  <c r="U718" i="19"/>
  <c r="Z717" i="19"/>
  <c r="U717" i="19"/>
  <c r="Z716" i="19"/>
  <c r="U716" i="19"/>
  <c r="Z715" i="19"/>
  <c r="U715" i="19"/>
  <c r="Z714" i="19"/>
  <c r="U714" i="19"/>
  <c r="Z713" i="19"/>
  <c r="U713" i="19"/>
  <c r="Z712" i="19"/>
  <c r="U712" i="19"/>
  <c r="Z711" i="19"/>
  <c r="U711" i="19"/>
  <c r="Z710" i="19"/>
  <c r="U710" i="19"/>
  <c r="Z709" i="19"/>
  <c r="U709" i="19"/>
  <c r="Z708" i="19"/>
  <c r="U708" i="19"/>
  <c r="Z707" i="19"/>
  <c r="U707" i="19"/>
  <c r="Z706" i="19"/>
  <c r="U706" i="19"/>
  <c r="Z705" i="19"/>
  <c r="U705" i="19"/>
  <c r="Z704" i="19"/>
  <c r="U704" i="19"/>
  <c r="Z703" i="19"/>
  <c r="U703" i="19"/>
  <c r="Z702" i="19"/>
  <c r="U702" i="19"/>
  <c r="Z701" i="19"/>
  <c r="U701" i="19"/>
  <c r="Z700" i="19"/>
  <c r="U700" i="19"/>
  <c r="Z699" i="19"/>
  <c r="U699" i="19"/>
  <c r="Z698" i="19"/>
  <c r="U698" i="19"/>
  <c r="Z697" i="19"/>
  <c r="U697" i="19"/>
  <c r="Z696" i="19"/>
  <c r="U696" i="19"/>
  <c r="Z695" i="19"/>
  <c r="U695" i="19"/>
  <c r="Z694" i="19"/>
  <c r="U694" i="19"/>
  <c r="Z693" i="19"/>
  <c r="U693" i="19"/>
  <c r="Z692" i="19"/>
  <c r="U692" i="19"/>
  <c r="Z691" i="19"/>
  <c r="U691" i="19"/>
  <c r="Z690" i="19"/>
  <c r="U690" i="19"/>
  <c r="Z689" i="19"/>
  <c r="U689" i="19"/>
  <c r="Z688" i="19"/>
  <c r="U688" i="19"/>
  <c r="Z687" i="19"/>
  <c r="U687" i="19"/>
  <c r="Z686" i="19"/>
  <c r="U686" i="19"/>
  <c r="Z685" i="19"/>
  <c r="U685" i="19"/>
  <c r="Z684" i="19"/>
  <c r="U684" i="19"/>
  <c r="Z683" i="19"/>
  <c r="U683" i="19"/>
  <c r="Z682" i="19"/>
  <c r="U682" i="19"/>
  <c r="Z681" i="19"/>
  <c r="U681" i="19"/>
  <c r="Z680" i="19"/>
  <c r="U680" i="19"/>
  <c r="Z679" i="19"/>
  <c r="U679" i="19"/>
  <c r="Z678" i="19"/>
  <c r="U678" i="19"/>
  <c r="Z677" i="19"/>
  <c r="U677" i="19"/>
  <c r="Z676" i="19"/>
  <c r="U676" i="19"/>
  <c r="Z675" i="19"/>
  <c r="U675" i="19"/>
  <c r="Z674" i="19"/>
  <c r="U674" i="19"/>
  <c r="Z673" i="19"/>
  <c r="U673" i="19"/>
  <c r="Z672" i="19"/>
  <c r="U672" i="19"/>
  <c r="Z671" i="19"/>
  <c r="U671" i="19"/>
  <c r="Z670" i="19"/>
  <c r="U670" i="19"/>
  <c r="Z669" i="19"/>
  <c r="U669" i="19"/>
  <c r="Z668" i="19"/>
  <c r="U668" i="19"/>
  <c r="Z667" i="19"/>
  <c r="U667" i="19"/>
  <c r="Z666" i="19"/>
  <c r="U666" i="19"/>
  <c r="Z665" i="19"/>
  <c r="U665" i="19"/>
  <c r="Z664" i="19"/>
  <c r="U664" i="19"/>
  <c r="Z663" i="19"/>
  <c r="U663" i="19"/>
  <c r="Z662" i="19"/>
  <c r="U662" i="19"/>
  <c r="Z661" i="19"/>
  <c r="U661" i="19"/>
  <c r="Z660" i="19"/>
  <c r="U660" i="19"/>
  <c r="Z659" i="19"/>
  <c r="U659" i="19"/>
  <c r="Z658" i="19"/>
  <c r="U658" i="19"/>
  <c r="Z657" i="19"/>
  <c r="U657" i="19"/>
  <c r="Z656" i="19"/>
  <c r="U656" i="19"/>
  <c r="Z655" i="19"/>
  <c r="Z654" i="19"/>
  <c r="U654" i="19"/>
  <c r="Z653" i="19"/>
  <c r="U653" i="19"/>
  <c r="Z652" i="19"/>
  <c r="U652" i="19"/>
  <c r="Z651" i="19"/>
  <c r="U651" i="19"/>
  <c r="Z650" i="19"/>
  <c r="U650" i="19"/>
  <c r="Z649" i="19"/>
  <c r="U649" i="19"/>
  <c r="Z648" i="19"/>
  <c r="U648" i="19"/>
  <c r="Z647" i="19"/>
  <c r="U647" i="19"/>
  <c r="Z646" i="19"/>
  <c r="U646" i="19"/>
  <c r="Z645" i="19"/>
  <c r="U645" i="19"/>
  <c r="Z644" i="19"/>
  <c r="U644" i="19"/>
  <c r="Z643" i="19"/>
  <c r="U643" i="19"/>
  <c r="Z642" i="19"/>
  <c r="U642" i="19"/>
  <c r="Z641" i="19"/>
  <c r="U641" i="19"/>
  <c r="Z640" i="19"/>
  <c r="U640" i="19"/>
  <c r="Z639" i="19"/>
  <c r="U639" i="19"/>
  <c r="Z638" i="19"/>
  <c r="U638" i="19"/>
  <c r="Z637" i="19"/>
  <c r="U637" i="19"/>
  <c r="Z636" i="19"/>
  <c r="U636" i="19"/>
  <c r="Z635" i="19"/>
  <c r="U635" i="19"/>
  <c r="Z634" i="19"/>
  <c r="U634" i="19"/>
  <c r="Z633" i="19"/>
  <c r="U633" i="19"/>
  <c r="Z632" i="19"/>
  <c r="U632" i="19"/>
  <c r="Z631" i="19"/>
  <c r="U631" i="19"/>
  <c r="Z630" i="19"/>
  <c r="U630" i="19"/>
  <c r="Z629" i="19"/>
  <c r="U629" i="19"/>
  <c r="Z628" i="19"/>
  <c r="U628" i="19"/>
  <c r="Z627" i="19"/>
  <c r="U627" i="19"/>
  <c r="Z626" i="19"/>
  <c r="U626" i="19"/>
  <c r="Z625" i="19"/>
  <c r="U625" i="19"/>
  <c r="Z624" i="19"/>
  <c r="U624" i="19"/>
  <c r="Z623" i="19"/>
  <c r="U623" i="19"/>
  <c r="Z622" i="19"/>
  <c r="U622" i="19"/>
  <c r="Z621" i="19"/>
  <c r="U621" i="19"/>
  <c r="Z620" i="19"/>
  <c r="U620" i="19"/>
  <c r="Z619" i="19"/>
  <c r="U619" i="19"/>
  <c r="Z618" i="19"/>
  <c r="U618" i="19"/>
  <c r="Z617" i="19"/>
  <c r="U617" i="19"/>
  <c r="Z616" i="19"/>
  <c r="U616" i="19"/>
  <c r="Z615" i="19"/>
  <c r="U615" i="19"/>
  <c r="Z614" i="19"/>
  <c r="U614" i="19"/>
  <c r="Z613" i="19"/>
  <c r="U613" i="19"/>
  <c r="Z612" i="19"/>
  <c r="U612" i="19"/>
  <c r="Z611" i="19"/>
  <c r="U611" i="19"/>
  <c r="Z610" i="19"/>
  <c r="U610" i="19"/>
  <c r="Z609" i="19"/>
  <c r="U609" i="19"/>
  <c r="Z608" i="19"/>
  <c r="U608" i="19"/>
  <c r="Z607" i="19"/>
  <c r="U607" i="19"/>
  <c r="Z606" i="19"/>
  <c r="U606" i="19"/>
  <c r="Z605" i="19"/>
  <c r="U605" i="19"/>
  <c r="Z604" i="19"/>
  <c r="U604" i="19"/>
  <c r="Z603" i="19"/>
  <c r="U603" i="19"/>
  <c r="Z602" i="19"/>
  <c r="U602" i="19"/>
  <c r="Z601" i="19"/>
  <c r="U601" i="19"/>
  <c r="Z600" i="19"/>
  <c r="U600" i="19"/>
  <c r="Z599" i="19"/>
  <c r="U599" i="19"/>
  <c r="Z598" i="19"/>
  <c r="U598" i="19"/>
  <c r="Z597" i="19"/>
  <c r="U597" i="19"/>
  <c r="Z596" i="19"/>
  <c r="U596" i="19"/>
  <c r="Z595" i="19"/>
  <c r="Z594" i="19"/>
  <c r="U594" i="19"/>
  <c r="Z593" i="19"/>
  <c r="U593" i="19"/>
  <c r="Z592" i="19"/>
  <c r="U592" i="19"/>
  <c r="Z591" i="19"/>
  <c r="U591" i="19"/>
  <c r="Z590" i="19"/>
  <c r="U590" i="19"/>
  <c r="Z589" i="19"/>
  <c r="U589" i="19"/>
  <c r="Z588" i="19"/>
  <c r="U588" i="19"/>
  <c r="Z587" i="19"/>
  <c r="U587" i="19"/>
  <c r="Z586" i="19"/>
  <c r="U586" i="19"/>
  <c r="Z585" i="19"/>
  <c r="U585" i="19"/>
  <c r="Z584" i="19"/>
  <c r="U584" i="19"/>
  <c r="Z583" i="19"/>
  <c r="U583" i="19"/>
  <c r="Z582" i="19"/>
  <c r="U582" i="19"/>
  <c r="Z581" i="19"/>
  <c r="U581" i="19"/>
  <c r="Z580" i="19"/>
  <c r="U580" i="19"/>
  <c r="Z579" i="19"/>
  <c r="U579" i="19"/>
  <c r="Z578" i="19"/>
  <c r="U578" i="19"/>
  <c r="Z577" i="19"/>
  <c r="U577" i="19"/>
  <c r="Z576" i="19"/>
  <c r="U576" i="19"/>
  <c r="Z575" i="19"/>
  <c r="U575" i="19"/>
  <c r="Z574" i="19"/>
  <c r="U574" i="19"/>
  <c r="Z573" i="19"/>
  <c r="U573" i="19"/>
  <c r="Z572" i="19"/>
  <c r="U572" i="19"/>
  <c r="Z571" i="19"/>
  <c r="U571" i="19"/>
  <c r="Z570" i="19"/>
  <c r="U570" i="19"/>
  <c r="Z569" i="19"/>
  <c r="U569" i="19"/>
  <c r="Z568" i="19"/>
  <c r="U568" i="19"/>
  <c r="Z567" i="19"/>
  <c r="U567" i="19"/>
  <c r="B567" i="19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B639" i="19" s="1"/>
  <c r="B640" i="19" s="1"/>
  <c r="B641" i="19" s="1"/>
  <c r="B642" i="19" s="1"/>
  <c r="B643" i="19" s="1"/>
  <c r="B644" i="19" s="1"/>
  <c r="B645" i="19" s="1"/>
  <c r="B646" i="19" s="1"/>
  <c r="B647" i="19" s="1"/>
  <c r="B648" i="19" s="1"/>
  <c r="B649" i="19" s="1"/>
  <c r="B650" i="19" s="1"/>
  <c r="B651" i="19" s="1"/>
  <c r="B652" i="19" s="1"/>
  <c r="B653" i="19" s="1"/>
  <c r="B654" i="19" s="1"/>
  <c r="B655" i="19" s="1"/>
  <c r="B656" i="19" s="1"/>
  <c r="B657" i="19" s="1"/>
  <c r="B658" i="19" s="1"/>
  <c r="B659" i="19" s="1"/>
  <c r="B660" i="19" s="1"/>
  <c r="B661" i="19" s="1"/>
  <c r="B662" i="19" s="1"/>
  <c r="B663" i="19" s="1"/>
  <c r="B664" i="19" s="1"/>
  <c r="B665" i="19" s="1"/>
  <c r="B666" i="19" s="1"/>
  <c r="B667" i="19" s="1"/>
  <c r="B668" i="19" s="1"/>
  <c r="B669" i="19" s="1"/>
  <c r="B670" i="19" s="1"/>
  <c r="B671" i="19" s="1"/>
  <c r="B672" i="19" s="1"/>
  <c r="B673" i="19" s="1"/>
  <c r="B674" i="19" s="1"/>
  <c r="B675" i="19" s="1"/>
  <c r="B676" i="19" s="1"/>
  <c r="B677" i="19" s="1"/>
  <c r="B678" i="19" s="1"/>
  <c r="B679" i="19" s="1"/>
  <c r="B680" i="19" s="1"/>
  <c r="B681" i="19" s="1"/>
  <c r="B682" i="19" s="1"/>
  <c r="B683" i="19" s="1"/>
  <c r="B684" i="19" s="1"/>
  <c r="B685" i="19" s="1"/>
  <c r="B686" i="19" s="1"/>
  <c r="B687" i="19" s="1"/>
  <c r="B688" i="19" s="1"/>
  <c r="B689" i="19" s="1"/>
  <c r="B690" i="19" s="1"/>
  <c r="B691" i="19" s="1"/>
  <c r="B692" i="19" s="1"/>
  <c r="B693" i="19" s="1"/>
  <c r="B694" i="19" s="1"/>
  <c r="B695" i="19" s="1"/>
  <c r="B696" i="19" s="1"/>
  <c r="B697" i="19" s="1"/>
  <c r="B698" i="19" s="1"/>
  <c r="B699" i="19" s="1"/>
  <c r="B700" i="19" s="1"/>
  <c r="B701" i="19" s="1"/>
  <c r="B702" i="19" s="1"/>
  <c r="B703" i="19" s="1"/>
  <c r="B704" i="19" s="1"/>
  <c r="B705" i="19" s="1"/>
  <c r="B706" i="19" s="1"/>
  <c r="B707" i="19" s="1"/>
  <c r="B708" i="19" s="1"/>
  <c r="B709" i="19" s="1"/>
  <c r="B710" i="19" s="1"/>
  <c r="B711" i="19" s="1"/>
  <c r="B712" i="19" s="1"/>
  <c r="B713" i="19" s="1"/>
  <c r="B714" i="19" s="1"/>
  <c r="B715" i="19" s="1"/>
  <c r="B716" i="19" s="1"/>
  <c r="B717" i="19" s="1"/>
  <c r="B718" i="19" s="1"/>
  <c r="B719" i="19" s="1"/>
  <c r="B720" i="19" s="1"/>
  <c r="B721" i="19" s="1"/>
  <c r="B722" i="19" s="1"/>
  <c r="B723" i="19" s="1"/>
  <c r="B724" i="19" s="1"/>
  <c r="B725" i="19" s="1"/>
  <c r="B726" i="19" s="1"/>
  <c r="B727" i="19" s="1"/>
  <c r="B728" i="19" s="1"/>
  <c r="B729" i="19" s="1"/>
  <c r="B730" i="19" s="1"/>
  <c r="B731" i="19" s="1"/>
  <c r="B732" i="19" s="1"/>
  <c r="B733" i="19" s="1"/>
  <c r="B734" i="19" s="1"/>
  <c r="B735" i="19" s="1"/>
  <c r="B736" i="19" s="1"/>
  <c r="B737" i="19" s="1"/>
  <c r="B738" i="19" s="1"/>
  <c r="B739" i="19" s="1"/>
  <c r="B740" i="19" s="1"/>
  <c r="B741" i="19" s="1"/>
  <c r="B742" i="19" s="1"/>
  <c r="B743" i="19" s="1"/>
  <c r="B1082" i="19" s="1"/>
  <c r="B1083" i="19" s="1"/>
  <c r="B1084" i="19" s="1"/>
  <c r="Z566" i="19"/>
  <c r="U566" i="19"/>
  <c r="Z565" i="19"/>
  <c r="U565" i="19"/>
  <c r="Z564" i="19"/>
  <c r="U564" i="19"/>
  <c r="Z563" i="19"/>
  <c r="U563" i="19"/>
  <c r="Z562" i="19"/>
  <c r="U562" i="19"/>
  <c r="Z561" i="19"/>
  <c r="U561" i="19"/>
  <c r="Z560" i="19"/>
  <c r="U560" i="19"/>
  <c r="Z559" i="19"/>
  <c r="U559" i="19"/>
  <c r="Z558" i="19"/>
  <c r="U558" i="19"/>
  <c r="Z557" i="19"/>
  <c r="U557" i="19"/>
  <c r="Z556" i="19"/>
  <c r="U556" i="19"/>
  <c r="Z555" i="19"/>
  <c r="U555" i="19"/>
  <c r="Z554" i="19"/>
  <c r="U554" i="19"/>
  <c r="Z553" i="19"/>
  <c r="U553" i="19"/>
  <c r="Z552" i="19"/>
  <c r="U552" i="19"/>
  <c r="Z551" i="19"/>
  <c r="U551" i="19"/>
  <c r="Z550" i="19"/>
  <c r="U550" i="19"/>
  <c r="Z549" i="19"/>
  <c r="U549" i="19"/>
  <c r="Z548" i="19"/>
  <c r="U548" i="19"/>
  <c r="Z547" i="19"/>
  <c r="U547" i="19"/>
  <c r="Z546" i="19"/>
  <c r="U546" i="19"/>
  <c r="Z545" i="19"/>
  <c r="U545" i="19"/>
  <c r="Z544" i="19"/>
  <c r="U544" i="19"/>
  <c r="Z543" i="19"/>
  <c r="U543" i="19"/>
  <c r="Z542" i="19"/>
  <c r="U542" i="19"/>
  <c r="Z541" i="19"/>
  <c r="Z540" i="19"/>
  <c r="U540" i="19"/>
  <c r="Z539" i="19"/>
  <c r="U539" i="19"/>
  <c r="Z538" i="19"/>
  <c r="U538" i="19"/>
  <c r="Z537" i="19"/>
  <c r="U537" i="19"/>
  <c r="Z536" i="19"/>
  <c r="U536" i="19"/>
  <c r="Z535" i="19"/>
  <c r="U535" i="19"/>
  <c r="Z534" i="19"/>
  <c r="U534" i="19"/>
  <c r="Z533" i="19"/>
  <c r="U533" i="19"/>
  <c r="Z532" i="19"/>
  <c r="U532" i="19"/>
  <c r="Z531" i="19"/>
  <c r="Z530" i="19"/>
  <c r="U530" i="19"/>
  <c r="B530" i="19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Z529" i="19"/>
  <c r="U529" i="19"/>
  <c r="Z528" i="19"/>
  <c r="U528" i="19"/>
  <c r="Z527" i="19"/>
  <c r="U527" i="19"/>
  <c r="Z526" i="19"/>
  <c r="U526" i="19"/>
  <c r="Z525" i="19"/>
  <c r="U525" i="19"/>
  <c r="Z524" i="19"/>
  <c r="U524" i="19"/>
  <c r="Z523" i="19"/>
  <c r="U523" i="19"/>
  <c r="Z522" i="19"/>
  <c r="U522" i="19"/>
  <c r="Z521" i="19"/>
  <c r="U521" i="19"/>
  <c r="Z520" i="19"/>
  <c r="U520" i="19"/>
  <c r="Z519" i="19"/>
  <c r="U519" i="19"/>
  <c r="Z518" i="19"/>
  <c r="U518" i="19"/>
  <c r="Z517" i="19"/>
  <c r="U517" i="19"/>
  <c r="Z516" i="19"/>
  <c r="U516" i="19"/>
  <c r="Z515" i="19"/>
  <c r="U515" i="19"/>
  <c r="Z514" i="19"/>
  <c r="U514" i="19"/>
  <c r="Z513" i="19"/>
  <c r="U513" i="19"/>
  <c r="Z512" i="19"/>
  <c r="U512" i="19"/>
  <c r="Z511" i="19"/>
  <c r="U511" i="19"/>
  <c r="Z510" i="19"/>
  <c r="U510" i="19"/>
  <c r="Z509" i="19"/>
  <c r="U509" i="19"/>
  <c r="Z508" i="19"/>
  <c r="U508" i="19"/>
  <c r="Z507" i="19"/>
  <c r="U507" i="19"/>
  <c r="Z506" i="19"/>
  <c r="U506" i="19"/>
  <c r="Z505" i="19"/>
  <c r="U505" i="19"/>
  <c r="Z504" i="19"/>
  <c r="U504" i="19"/>
  <c r="Z503" i="19"/>
  <c r="U503" i="19"/>
  <c r="Z502" i="19"/>
  <c r="U502" i="19"/>
  <c r="Z501" i="19"/>
  <c r="U501" i="19"/>
  <c r="Z500" i="19"/>
  <c r="U500" i="19"/>
  <c r="Z499" i="19"/>
  <c r="U499" i="19"/>
  <c r="Z498" i="19"/>
  <c r="U498" i="19"/>
  <c r="Z497" i="19"/>
  <c r="U497" i="19"/>
  <c r="Z496" i="19"/>
  <c r="U496" i="19"/>
  <c r="Z495" i="19"/>
  <c r="U495" i="19"/>
  <c r="Z494" i="19"/>
  <c r="U494" i="19"/>
  <c r="Z493" i="19"/>
  <c r="U493" i="19"/>
  <c r="Z492" i="19"/>
  <c r="U492" i="19"/>
  <c r="Z491" i="19"/>
  <c r="U491" i="19"/>
  <c r="Z490" i="19"/>
  <c r="U490" i="19"/>
  <c r="Z489" i="19"/>
  <c r="U489" i="19"/>
  <c r="Z488" i="19"/>
  <c r="U488" i="19"/>
  <c r="Z487" i="19"/>
  <c r="U487" i="19"/>
  <c r="Z486" i="19"/>
  <c r="U486" i="19"/>
  <c r="Z485" i="19"/>
  <c r="U485" i="19"/>
  <c r="Z484" i="19"/>
  <c r="U484" i="19"/>
  <c r="Z483" i="19"/>
  <c r="U483" i="19"/>
  <c r="Z482" i="19"/>
  <c r="U482" i="19"/>
  <c r="Z481" i="19"/>
  <c r="U481" i="19"/>
  <c r="Z480" i="19"/>
  <c r="Z479" i="19"/>
  <c r="U479" i="19"/>
  <c r="Z478" i="19"/>
  <c r="U478" i="19"/>
  <c r="Z477" i="19"/>
  <c r="U477" i="19"/>
  <c r="Z476" i="19"/>
  <c r="U476" i="19"/>
  <c r="Z475" i="19"/>
  <c r="U475" i="19"/>
  <c r="Z474" i="19"/>
  <c r="U474" i="19"/>
  <c r="Z473" i="19"/>
  <c r="U473" i="19"/>
  <c r="Z472" i="19"/>
  <c r="U472" i="19"/>
  <c r="Z471" i="19"/>
  <c r="U471" i="19"/>
  <c r="Z470" i="19"/>
  <c r="U470" i="19"/>
  <c r="Z469" i="19"/>
  <c r="U469" i="19"/>
  <c r="Z468" i="19"/>
  <c r="U468" i="19"/>
  <c r="Z467" i="19"/>
  <c r="U467" i="19"/>
  <c r="Z466" i="19"/>
  <c r="U466" i="19"/>
  <c r="Z465" i="19"/>
  <c r="U465" i="19"/>
  <c r="Z464" i="19"/>
  <c r="U464" i="19"/>
  <c r="Z463" i="19"/>
  <c r="U463" i="19"/>
  <c r="Z462" i="19"/>
  <c r="U462" i="19"/>
  <c r="Z461" i="19"/>
  <c r="U461" i="19"/>
  <c r="Z460" i="19"/>
  <c r="U460" i="19"/>
  <c r="Z459" i="19"/>
  <c r="U459" i="19"/>
  <c r="Z458" i="19"/>
  <c r="U458" i="19"/>
  <c r="Z457" i="19"/>
  <c r="U457" i="19"/>
  <c r="Z456" i="19"/>
  <c r="U456" i="19"/>
  <c r="Z455" i="19"/>
  <c r="U455" i="19"/>
  <c r="Z454" i="19"/>
  <c r="U454" i="19"/>
  <c r="Z453" i="19"/>
  <c r="U453" i="19"/>
  <c r="Z452" i="19"/>
  <c r="U452" i="19"/>
  <c r="Z451" i="19"/>
  <c r="U451" i="19"/>
  <c r="Z450" i="19"/>
  <c r="U450" i="19"/>
  <c r="Z449" i="19"/>
  <c r="U449" i="19"/>
  <c r="Z448" i="19"/>
  <c r="U448" i="19"/>
  <c r="Z447" i="19"/>
  <c r="U447" i="19"/>
  <c r="Z446" i="19"/>
  <c r="U446" i="19"/>
  <c r="Z445" i="19"/>
  <c r="U445" i="19"/>
  <c r="Z444" i="19"/>
  <c r="U444" i="19"/>
  <c r="Z443" i="19"/>
  <c r="U443" i="19"/>
  <c r="Z442" i="19"/>
  <c r="U442" i="19"/>
  <c r="Z441" i="19"/>
  <c r="U441" i="19"/>
  <c r="Z440" i="19"/>
  <c r="U440" i="19"/>
  <c r="Z439" i="19"/>
  <c r="U439" i="19"/>
  <c r="Z438" i="19"/>
  <c r="U438" i="19"/>
  <c r="Z437" i="19"/>
  <c r="U437" i="19"/>
  <c r="Z436" i="19"/>
  <c r="U436" i="19"/>
  <c r="Z435" i="19"/>
  <c r="U435" i="19"/>
  <c r="Z434" i="19"/>
  <c r="U434" i="19"/>
  <c r="Z433" i="19"/>
  <c r="U433" i="19"/>
  <c r="Z432" i="19"/>
  <c r="U432" i="19"/>
  <c r="Z431" i="19"/>
  <c r="U431" i="19"/>
  <c r="Z430" i="19"/>
  <c r="U430" i="19"/>
  <c r="Z429" i="19"/>
  <c r="U429" i="19"/>
  <c r="Z428" i="19"/>
  <c r="U428" i="19"/>
  <c r="Z427" i="19"/>
  <c r="U427" i="19"/>
  <c r="Z426" i="19"/>
  <c r="U426" i="19"/>
  <c r="Z425" i="19"/>
  <c r="U425" i="19"/>
  <c r="Z424" i="19"/>
  <c r="U424" i="19"/>
  <c r="Z423" i="19"/>
  <c r="U423" i="19"/>
  <c r="Z422" i="19"/>
  <c r="U422" i="19"/>
  <c r="Z421" i="19"/>
  <c r="U421" i="19"/>
  <c r="Z420" i="19"/>
  <c r="U420" i="19"/>
  <c r="Z419" i="19"/>
  <c r="U419" i="19"/>
  <c r="Z418" i="19"/>
  <c r="U418" i="19"/>
  <c r="Z417" i="19"/>
  <c r="U417" i="19"/>
  <c r="Z416" i="19"/>
  <c r="U416" i="19"/>
  <c r="Z415" i="19"/>
  <c r="U415" i="19"/>
  <c r="Z414" i="19"/>
  <c r="U414" i="19"/>
  <c r="Z413" i="19"/>
  <c r="U413" i="19"/>
  <c r="Z412" i="19"/>
  <c r="U412" i="19"/>
  <c r="Z411" i="19"/>
  <c r="U411" i="19"/>
  <c r="Z410" i="19"/>
  <c r="U410" i="19"/>
  <c r="Z409" i="19"/>
  <c r="U409" i="19"/>
  <c r="Z408" i="19"/>
  <c r="U408" i="19"/>
  <c r="Z407" i="19"/>
  <c r="U407" i="19"/>
  <c r="Z406" i="19"/>
  <c r="U406" i="19"/>
  <c r="Z405" i="19"/>
  <c r="U405" i="19"/>
  <c r="Z404" i="19"/>
  <c r="U404" i="19"/>
  <c r="Z403" i="19"/>
  <c r="U403" i="19"/>
  <c r="Z402" i="19"/>
  <c r="U402" i="19"/>
  <c r="Z401" i="19"/>
  <c r="U401" i="19"/>
  <c r="Z400" i="19"/>
  <c r="U400" i="19"/>
  <c r="Z399" i="19"/>
  <c r="U399" i="19"/>
  <c r="Z398" i="19"/>
  <c r="U398" i="19"/>
  <c r="Z397" i="19"/>
  <c r="U397" i="19"/>
  <c r="Z396" i="19"/>
  <c r="U396" i="19"/>
  <c r="Z395" i="19"/>
  <c r="U395" i="19"/>
  <c r="Z394" i="19"/>
  <c r="U394" i="19"/>
  <c r="Z393" i="19"/>
  <c r="U393" i="19"/>
  <c r="Z392" i="19"/>
  <c r="U392" i="19"/>
  <c r="Z391" i="19"/>
  <c r="U391" i="19"/>
  <c r="Z390" i="19"/>
  <c r="U390" i="19"/>
  <c r="Z389" i="19"/>
  <c r="U389" i="19"/>
  <c r="Z388" i="19"/>
  <c r="U388" i="19"/>
  <c r="Z387" i="19"/>
  <c r="U387" i="19"/>
  <c r="Z386" i="19"/>
  <c r="U386" i="19"/>
  <c r="Z385" i="19"/>
  <c r="U385" i="19"/>
  <c r="Z384" i="19"/>
  <c r="U384" i="19"/>
  <c r="Z383" i="19"/>
  <c r="U383" i="19"/>
  <c r="Z382" i="19"/>
  <c r="U382" i="19"/>
  <c r="Z381" i="19"/>
  <c r="U381" i="19"/>
  <c r="Z380" i="19"/>
  <c r="U380" i="19"/>
  <c r="Z379" i="19"/>
  <c r="U379" i="19"/>
  <c r="Z378" i="19"/>
  <c r="U378" i="19"/>
  <c r="Z377" i="19"/>
  <c r="U377" i="19"/>
  <c r="Z376" i="19"/>
  <c r="U376" i="19"/>
  <c r="Z375" i="19"/>
  <c r="U375" i="19"/>
  <c r="Z374" i="19"/>
  <c r="U374" i="19"/>
  <c r="Z373" i="19"/>
  <c r="U373" i="19"/>
  <c r="Z372" i="19"/>
  <c r="U372" i="19"/>
  <c r="Z371" i="19"/>
  <c r="U371" i="19"/>
  <c r="Z370" i="19"/>
  <c r="U370" i="19"/>
  <c r="Z369" i="19"/>
  <c r="U369" i="19"/>
  <c r="Z368" i="19"/>
  <c r="U368" i="19"/>
  <c r="Z367" i="19"/>
  <c r="U367" i="19"/>
  <c r="Z366" i="19"/>
  <c r="U366" i="19"/>
  <c r="Z365" i="19"/>
  <c r="U365" i="19"/>
  <c r="Z364" i="19"/>
  <c r="U364" i="19"/>
  <c r="Z363" i="19"/>
  <c r="U363" i="19"/>
  <c r="Z362" i="19"/>
  <c r="U362" i="19"/>
  <c r="Z361" i="19"/>
  <c r="U361" i="19"/>
  <c r="Z360" i="19"/>
  <c r="U360" i="19"/>
  <c r="Z359" i="19"/>
  <c r="U359" i="19"/>
  <c r="Z358" i="19"/>
  <c r="U358" i="19"/>
  <c r="Z357" i="19"/>
  <c r="U357" i="19"/>
  <c r="Z356" i="19"/>
  <c r="U356" i="19"/>
  <c r="Z355" i="19"/>
  <c r="U355" i="19"/>
  <c r="Z354" i="19"/>
  <c r="U354" i="19"/>
  <c r="Z353" i="19"/>
  <c r="U353" i="19"/>
  <c r="Z352" i="19"/>
  <c r="U352" i="19"/>
  <c r="Z351" i="19"/>
  <c r="U351" i="19"/>
  <c r="Z350" i="19"/>
  <c r="U350" i="19"/>
  <c r="Z349" i="19"/>
  <c r="U349" i="19"/>
  <c r="Z348" i="19"/>
  <c r="U348" i="19"/>
  <c r="Z347" i="19"/>
  <c r="U347" i="19"/>
  <c r="Z346" i="19"/>
  <c r="U346" i="19"/>
  <c r="Z345" i="19"/>
  <c r="U345" i="19"/>
  <c r="Z344" i="19"/>
  <c r="U344" i="19"/>
  <c r="Z343" i="19"/>
  <c r="U343" i="19"/>
  <c r="Z342" i="19"/>
  <c r="U342" i="19"/>
  <c r="Z341" i="19"/>
  <c r="U341" i="19"/>
  <c r="Z340" i="19"/>
  <c r="U340" i="19"/>
  <c r="Z339" i="19"/>
  <c r="U339" i="19"/>
  <c r="Z338" i="19"/>
  <c r="U338" i="19"/>
  <c r="Z337" i="19"/>
  <c r="U337" i="19"/>
  <c r="Z336" i="19"/>
  <c r="U336" i="19"/>
  <c r="Z335" i="19"/>
  <c r="U335" i="19"/>
  <c r="Z334" i="19"/>
  <c r="U334" i="19"/>
  <c r="Z333" i="19"/>
  <c r="U333" i="19"/>
  <c r="Z332" i="19"/>
  <c r="U332" i="19"/>
  <c r="Z331" i="19"/>
  <c r="U331" i="19"/>
  <c r="Z330" i="19"/>
  <c r="U330" i="19"/>
  <c r="Z329" i="19"/>
  <c r="U329" i="19"/>
  <c r="Z328" i="19"/>
  <c r="U328" i="19"/>
  <c r="Z327" i="19"/>
  <c r="U327" i="19"/>
  <c r="Z326" i="19"/>
  <c r="U326" i="19"/>
  <c r="Z325" i="19"/>
  <c r="U325" i="19"/>
  <c r="Z324" i="19"/>
  <c r="U324" i="19"/>
  <c r="Z323" i="19"/>
  <c r="U323" i="19"/>
  <c r="Z322" i="19"/>
  <c r="U322" i="19"/>
  <c r="Z321" i="19"/>
  <c r="U321" i="19"/>
  <c r="Z320" i="19"/>
  <c r="U320" i="19"/>
  <c r="Z319" i="19"/>
  <c r="U319" i="19"/>
  <c r="Z318" i="19"/>
  <c r="U318" i="19"/>
  <c r="Z317" i="19"/>
  <c r="U317" i="19"/>
  <c r="Z316" i="19"/>
  <c r="U316" i="19"/>
  <c r="Z315" i="19"/>
  <c r="U315" i="19"/>
  <c r="Z314" i="19"/>
  <c r="U314" i="19"/>
  <c r="Z313" i="19"/>
  <c r="U313" i="19"/>
  <c r="Z312" i="19"/>
  <c r="U312" i="19"/>
  <c r="Z311" i="19"/>
  <c r="U311" i="19"/>
  <c r="Z310" i="19"/>
  <c r="U310" i="19"/>
  <c r="Z309" i="19"/>
  <c r="U309" i="19"/>
  <c r="Z308" i="19"/>
  <c r="U308" i="19"/>
  <c r="Z307" i="19"/>
  <c r="U307" i="19"/>
  <c r="Z306" i="19"/>
  <c r="U306" i="19"/>
  <c r="Z305" i="19"/>
  <c r="U305" i="19"/>
  <c r="Z304" i="19"/>
  <c r="U304" i="19"/>
  <c r="Z303" i="19"/>
  <c r="U303" i="19"/>
  <c r="Z302" i="19"/>
  <c r="U302" i="19"/>
  <c r="Z301" i="19"/>
  <c r="U301" i="19"/>
  <c r="Z300" i="19"/>
  <c r="U300" i="19"/>
  <c r="Z299" i="19"/>
  <c r="U299" i="19"/>
  <c r="Z298" i="19"/>
  <c r="U298" i="19"/>
  <c r="Z297" i="19"/>
  <c r="U297" i="19"/>
  <c r="Z296" i="19"/>
  <c r="U296" i="19"/>
  <c r="Z295" i="19"/>
  <c r="U295" i="19"/>
  <c r="Z294" i="19"/>
  <c r="U294" i="19"/>
  <c r="Z293" i="19"/>
  <c r="U293" i="19"/>
  <c r="Z292" i="19"/>
  <c r="U292" i="19"/>
  <c r="Z291" i="19"/>
  <c r="U291" i="19"/>
  <c r="Z290" i="19"/>
  <c r="U290" i="19"/>
  <c r="Z289" i="19"/>
  <c r="U289" i="19"/>
  <c r="Z288" i="19"/>
  <c r="U288" i="19"/>
  <c r="Z287" i="19"/>
  <c r="U287" i="19"/>
  <c r="Z286" i="19"/>
  <c r="U286" i="19"/>
  <c r="Z285" i="19"/>
  <c r="U285" i="19"/>
  <c r="Z284" i="19"/>
  <c r="U284" i="19"/>
  <c r="Z283" i="19"/>
  <c r="U283" i="19"/>
  <c r="Z282" i="19"/>
  <c r="U282" i="19"/>
  <c r="Z281" i="19"/>
  <c r="U281" i="19"/>
  <c r="Z280" i="19"/>
  <c r="U280" i="19"/>
  <c r="Z279" i="19"/>
  <c r="U279" i="19"/>
  <c r="Z278" i="19"/>
  <c r="U278" i="19"/>
  <c r="Z277" i="19"/>
  <c r="U277" i="19"/>
  <c r="Z276" i="19"/>
  <c r="U276" i="19"/>
  <c r="Z275" i="19"/>
  <c r="U275" i="19"/>
  <c r="Z274" i="19"/>
  <c r="U274" i="19"/>
  <c r="Z273" i="19"/>
  <c r="U273" i="19"/>
  <c r="Z272" i="19"/>
  <c r="U272" i="19"/>
  <c r="Z271" i="19"/>
  <c r="U271" i="19"/>
  <c r="Z270" i="19"/>
  <c r="U270" i="19"/>
  <c r="Z269" i="19"/>
  <c r="U269" i="19"/>
  <c r="Z268" i="19"/>
  <c r="U268" i="19"/>
  <c r="Z267" i="19"/>
  <c r="U267" i="19"/>
  <c r="Z266" i="19"/>
  <c r="U266" i="19"/>
  <c r="Z265" i="19"/>
  <c r="U265" i="19"/>
  <c r="Z264" i="19"/>
  <c r="U264" i="19"/>
  <c r="Z263" i="19"/>
  <c r="U263" i="19"/>
  <c r="Z262" i="19"/>
  <c r="U262" i="19"/>
  <c r="Z261" i="19"/>
  <c r="U261" i="19"/>
  <c r="Z260" i="19"/>
  <c r="U260" i="19"/>
  <c r="Z259" i="19"/>
  <c r="U259" i="19"/>
  <c r="Z258" i="19"/>
  <c r="U258" i="19"/>
  <c r="Z257" i="19"/>
  <c r="U257" i="19"/>
  <c r="Z256" i="19"/>
  <c r="U256" i="19"/>
  <c r="Z255" i="19"/>
  <c r="U255" i="19"/>
  <c r="Z254" i="19"/>
  <c r="U254" i="19"/>
  <c r="Z253" i="19"/>
  <c r="U253" i="19"/>
  <c r="Z252" i="19"/>
  <c r="U252" i="19"/>
  <c r="Z251" i="19"/>
  <c r="U251" i="19"/>
  <c r="Z250" i="19"/>
  <c r="U250" i="19"/>
  <c r="Z249" i="19"/>
  <c r="U249" i="19"/>
  <c r="Z248" i="19"/>
  <c r="U248" i="19"/>
  <c r="Z247" i="19"/>
  <c r="U247" i="19"/>
  <c r="Z246" i="19"/>
  <c r="U246" i="19"/>
  <c r="Z245" i="19"/>
  <c r="U245" i="19"/>
  <c r="Z244" i="19"/>
  <c r="U244" i="19"/>
  <c r="Z243" i="19"/>
  <c r="U243" i="19"/>
  <c r="Z242" i="19"/>
  <c r="U242" i="19"/>
  <c r="Z241" i="19"/>
  <c r="U241" i="19"/>
  <c r="Z240" i="19"/>
  <c r="Z239" i="19"/>
  <c r="U239" i="19"/>
  <c r="Z238" i="19"/>
  <c r="U238" i="19"/>
  <c r="Z237" i="19"/>
  <c r="U237" i="19"/>
  <c r="Z236" i="19"/>
  <c r="U236" i="19"/>
  <c r="Z235" i="19"/>
  <c r="U235" i="19"/>
  <c r="Z234" i="19"/>
  <c r="U234" i="19"/>
  <c r="Z233" i="19"/>
  <c r="U233" i="19"/>
  <c r="Z232" i="19"/>
  <c r="U232" i="19"/>
  <c r="Z231" i="19"/>
  <c r="U231" i="19"/>
  <c r="Z230" i="19"/>
  <c r="U230" i="19"/>
  <c r="Z229" i="19"/>
  <c r="U229" i="19"/>
  <c r="Z228" i="19"/>
  <c r="U228" i="19"/>
  <c r="Z227" i="19"/>
  <c r="U227" i="19"/>
  <c r="Z226" i="19"/>
  <c r="U226" i="19"/>
  <c r="Z225" i="19"/>
  <c r="U225" i="19"/>
  <c r="Z224" i="19"/>
  <c r="U224" i="19"/>
  <c r="Z223" i="19"/>
  <c r="U223" i="19"/>
  <c r="Z222" i="19"/>
  <c r="U222" i="19"/>
  <c r="Z221" i="19"/>
  <c r="U221" i="19"/>
  <c r="Z220" i="19"/>
  <c r="U220" i="19"/>
  <c r="Z219" i="19"/>
  <c r="U219" i="19"/>
  <c r="Z218" i="19"/>
  <c r="U218" i="19"/>
  <c r="Z217" i="19"/>
  <c r="U217" i="19"/>
  <c r="Z216" i="19"/>
  <c r="U216" i="19"/>
  <c r="Z215" i="19"/>
  <c r="U215" i="19"/>
  <c r="Z214" i="19"/>
  <c r="U214" i="19"/>
  <c r="Z213" i="19"/>
  <c r="U213" i="19"/>
  <c r="Z212" i="19"/>
  <c r="U212" i="19"/>
  <c r="Z211" i="19"/>
  <c r="U211" i="19"/>
  <c r="Z210" i="19"/>
  <c r="U210" i="19"/>
  <c r="Z209" i="19"/>
  <c r="U209" i="19"/>
  <c r="Z208" i="19"/>
  <c r="U208" i="19"/>
  <c r="Z207" i="19"/>
  <c r="U207" i="19"/>
  <c r="Z206" i="19"/>
  <c r="U206" i="19"/>
  <c r="Z205" i="19"/>
  <c r="U205" i="19"/>
  <c r="Z204" i="19"/>
  <c r="U204" i="19"/>
  <c r="Z203" i="19"/>
  <c r="U203" i="19"/>
  <c r="Z202" i="19"/>
  <c r="U202" i="19"/>
  <c r="Z201" i="19"/>
  <c r="U201" i="19"/>
  <c r="Z200" i="19"/>
  <c r="U200" i="19"/>
  <c r="Z199" i="19"/>
  <c r="U199" i="19"/>
  <c r="Z198" i="19"/>
  <c r="U198" i="19"/>
  <c r="Z197" i="19"/>
  <c r="U197" i="19"/>
  <c r="Z196" i="19"/>
  <c r="U196" i="19"/>
  <c r="Z195" i="19"/>
  <c r="U195" i="19"/>
  <c r="Z194" i="19"/>
  <c r="U194" i="19"/>
  <c r="Z193" i="19"/>
  <c r="U193" i="19"/>
  <c r="Z192" i="19"/>
  <c r="U192" i="19"/>
  <c r="Z191" i="19"/>
  <c r="U191" i="19"/>
  <c r="Z190" i="19"/>
  <c r="U190" i="19"/>
  <c r="Z189" i="19"/>
  <c r="U189" i="19"/>
  <c r="Z188" i="19"/>
  <c r="U188" i="19"/>
  <c r="Z187" i="19"/>
  <c r="U187" i="19"/>
  <c r="Z186" i="19"/>
  <c r="Z185" i="19"/>
  <c r="U185" i="19"/>
  <c r="Z184" i="19"/>
  <c r="U184" i="19"/>
  <c r="Z183" i="19"/>
  <c r="U183" i="19"/>
  <c r="Z182" i="19"/>
  <c r="U182" i="19"/>
  <c r="Z181" i="19"/>
  <c r="U181" i="19"/>
  <c r="Z180" i="19"/>
  <c r="U180" i="19"/>
  <c r="Z179" i="19"/>
  <c r="U179" i="19"/>
  <c r="Z178" i="19"/>
  <c r="U178" i="19"/>
  <c r="Z177" i="19"/>
  <c r="U177" i="19"/>
  <c r="Z176" i="19"/>
  <c r="U176" i="19"/>
  <c r="Z175" i="19"/>
  <c r="U175" i="19"/>
  <c r="Z174" i="19"/>
  <c r="U174" i="19"/>
  <c r="Z173" i="19"/>
  <c r="U173" i="19"/>
  <c r="Z172" i="19"/>
  <c r="U172" i="19"/>
  <c r="Z171" i="19"/>
  <c r="U171" i="19"/>
  <c r="Z170" i="19"/>
  <c r="U170" i="19"/>
  <c r="Z169" i="19"/>
  <c r="U169" i="19"/>
  <c r="Z168" i="19"/>
  <c r="U168" i="19"/>
  <c r="Z167" i="19"/>
  <c r="U167" i="19"/>
  <c r="Z166" i="19"/>
  <c r="U166" i="19"/>
  <c r="Z165" i="19"/>
  <c r="U165" i="19"/>
  <c r="Z164" i="19"/>
  <c r="U164" i="19"/>
  <c r="Z163" i="19"/>
  <c r="U163" i="19"/>
  <c r="Z162" i="19"/>
  <c r="U162" i="19"/>
  <c r="Z161" i="19"/>
  <c r="U161" i="19"/>
  <c r="Z160" i="19"/>
  <c r="U160" i="19"/>
  <c r="Z159" i="19"/>
  <c r="U159" i="19"/>
  <c r="Z158" i="19"/>
  <c r="U158" i="19"/>
  <c r="Z157" i="19"/>
  <c r="U157" i="19"/>
  <c r="Z156" i="19"/>
  <c r="U156" i="19"/>
  <c r="Z155" i="19"/>
  <c r="U155" i="19"/>
  <c r="Z154" i="19"/>
  <c r="U154" i="19"/>
  <c r="Z153" i="19"/>
  <c r="U153" i="19"/>
  <c r="Z152" i="19"/>
  <c r="U152" i="19"/>
  <c r="Z151" i="19"/>
  <c r="U151" i="19"/>
  <c r="Z150" i="19"/>
  <c r="U150" i="19"/>
  <c r="Z149" i="19"/>
  <c r="U149" i="19"/>
  <c r="Z148" i="19"/>
  <c r="U148" i="19"/>
  <c r="Z147" i="19"/>
  <c r="U147" i="19"/>
  <c r="Z146" i="19"/>
  <c r="U146" i="19"/>
  <c r="Z145" i="19"/>
  <c r="U145" i="19"/>
  <c r="Z144" i="19"/>
  <c r="U144" i="19"/>
  <c r="Z143" i="19"/>
  <c r="U143" i="19"/>
  <c r="Z142" i="19"/>
  <c r="U142" i="19"/>
  <c r="Z141" i="19"/>
  <c r="U141" i="19"/>
  <c r="Z140" i="19"/>
  <c r="U140" i="19"/>
  <c r="Z139" i="19"/>
  <c r="U139" i="19"/>
  <c r="Z138" i="19"/>
  <c r="U138" i="19"/>
  <c r="Z137" i="19"/>
  <c r="U137" i="19"/>
  <c r="Z136" i="19"/>
  <c r="U136" i="19"/>
  <c r="Z135" i="19"/>
  <c r="U135" i="19"/>
  <c r="Z134" i="19"/>
  <c r="U134" i="19"/>
  <c r="Z133" i="19"/>
  <c r="U133" i="19"/>
  <c r="Z132" i="19"/>
  <c r="U132" i="19"/>
  <c r="Z131" i="19"/>
  <c r="U131" i="19"/>
  <c r="Z130" i="19"/>
  <c r="U130" i="19"/>
  <c r="Z129" i="19"/>
  <c r="U129" i="19"/>
  <c r="Z128" i="19"/>
  <c r="U128" i="19"/>
  <c r="Z127" i="19"/>
  <c r="U127" i="19"/>
  <c r="Z126" i="19"/>
  <c r="U126" i="19"/>
  <c r="Z125" i="19"/>
  <c r="U125" i="19"/>
  <c r="Z124" i="19"/>
  <c r="U124" i="19"/>
  <c r="Z123" i="19"/>
  <c r="U123" i="19"/>
  <c r="Z122" i="19"/>
  <c r="U122" i="19"/>
  <c r="Z121" i="19"/>
  <c r="U121" i="19"/>
  <c r="Z120" i="19"/>
  <c r="U120" i="19"/>
  <c r="Z119" i="19"/>
  <c r="U119" i="19"/>
  <c r="Z118" i="19"/>
  <c r="U118" i="19"/>
  <c r="Z117" i="19"/>
  <c r="U117" i="19"/>
  <c r="Z116" i="19"/>
  <c r="U116" i="19"/>
  <c r="Z115" i="19"/>
  <c r="U115" i="19"/>
  <c r="Z114" i="19"/>
  <c r="U114" i="19"/>
  <c r="Z113" i="19"/>
  <c r="U113" i="19"/>
  <c r="Z112" i="19"/>
  <c r="U112" i="19"/>
  <c r="Z111" i="19"/>
  <c r="U111" i="19"/>
  <c r="Z110" i="19"/>
  <c r="U110" i="19"/>
  <c r="Z109" i="19"/>
  <c r="U109" i="19"/>
  <c r="Z108" i="19"/>
  <c r="U108" i="19"/>
  <c r="Z107" i="19"/>
  <c r="U107" i="19"/>
  <c r="Z106" i="19"/>
  <c r="U106" i="19"/>
  <c r="Z105" i="19"/>
  <c r="U105" i="19"/>
  <c r="Z104" i="19"/>
  <c r="U104" i="19"/>
  <c r="Z103" i="19"/>
  <c r="U103" i="19"/>
  <c r="Z102" i="19"/>
  <c r="U102" i="19"/>
  <c r="Z101" i="19"/>
  <c r="U101" i="19"/>
  <c r="Z100" i="19"/>
  <c r="U100" i="19"/>
  <c r="Z99" i="19"/>
  <c r="Z98" i="19"/>
  <c r="U98" i="19"/>
  <c r="Z97" i="19"/>
  <c r="U97" i="19"/>
  <c r="Z96" i="19"/>
  <c r="U96" i="19"/>
  <c r="Z95" i="19"/>
  <c r="U95" i="19"/>
  <c r="Z94" i="19"/>
  <c r="U94" i="19"/>
  <c r="Z93" i="19"/>
  <c r="U93" i="19"/>
  <c r="Z92" i="19"/>
  <c r="U92" i="19"/>
  <c r="Z91" i="19"/>
  <c r="U91" i="19"/>
  <c r="Z90" i="19"/>
  <c r="U90" i="19"/>
  <c r="Z89" i="19"/>
  <c r="U89" i="19"/>
  <c r="Z88" i="19"/>
  <c r="U88" i="19"/>
  <c r="Z87" i="19"/>
  <c r="U87" i="19"/>
  <c r="Z86" i="19"/>
  <c r="U86" i="19"/>
  <c r="Z85" i="19"/>
  <c r="U85" i="19"/>
  <c r="Z84" i="19"/>
  <c r="U84" i="19"/>
  <c r="Z83" i="19"/>
  <c r="U83" i="19"/>
  <c r="Z82" i="19"/>
  <c r="U82" i="19"/>
  <c r="Z81" i="19"/>
  <c r="U81" i="19"/>
  <c r="Z80" i="19"/>
  <c r="U80" i="19"/>
  <c r="Z79" i="19"/>
  <c r="U79" i="19"/>
  <c r="Z78" i="19"/>
  <c r="U78" i="19"/>
  <c r="Z77" i="19"/>
  <c r="U77" i="19"/>
  <c r="Z76" i="19"/>
  <c r="U76" i="19"/>
  <c r="Z75" i="19"/>
  <c r="U75" i="19"/>
  <c r="Z74" i="19"/>
  <c r="U74" i="19"/>
  <c r="Z73" i="19"/>
  <c r="U73" i="19"/>
  <c r="Z72" i="19"/>
  <c r="U72" i="19"/>
  <c r="Z71" i="19"/>
  <c r="U71" i="19"/>
  <c r="Z70" i="19"/>
  <c r="U70" i="19"/>
  <c r="Z69" i="19"/>
  <c r="U69" i="19"/>
  <c r="Z68" i="19"/>
  <c r="U68" i="19"/>
  <c r="Z67" i="19"/>
  <c r="U67" i="19"/>
  <c r="Z66" i="19"/>
  <c r="U66" i="19"/>
  <c r="Z65" i="19"/>
  <c r="U65" i="19"/>
  <c r="Z64" i="19"/>
  <c r="U64" i="19"/>
  <c r="Z63" i="19"/>
  <c r="U63" i="19"/>
  <c r="Z62" i="19"/>
  <c r="U62" i="19"/>
  <c r="Z61" i="19"/>
  <c r="U61" i="19"/>
  <c r="Z60" i="19"/>
  <c r="U60" i="19"/>
  <c r="Z59" i="19"/>
  <c r="U59" i="19"/>
  <c r="Z58" i="19"/>
  <c r="U58" i="19"/>
  <c r="Z57" i="19"/>
  <c r="U57" i="19"/>
  <c r="Z56" i="19"/>
  <c r="U56" i="19"/>
  <c r="Z55" i="19"/>
  <c r="U55" i="19"/>
  <c r="Z54" i="19"/>
  <c r="U54" i="19"/>
  <c r="Z53" i="19"/>
  <c r="U53" i="19"/>
  <c r="Z52" i="19"/>
  <c r="U52" i="19"/>
  <c r="Z51" i="19"/>
  <c r="U51" i="19"/>
  <c r="Z50" i="19"/>
  <c r="U50" i="19"/>
  <c r="Z49" i="19"/>
  <c r="U49" i="19"/>
  <c r="Z48" i="19"/>
  <c r="U48" i="19"/>
  <c r="Z47" i="19"/>
  <c r="U47" i="19"/>
  <c r="Z46" i="19"/>
  <c r="U46" i="19"/>
  <c r="Z45" i="19"/>
  <c r="U45" i="19"/>
  <c r="Z44" i="19"/>
  <c r="U44" i="19"/>
  <c r="Z43" i="19"/>
  <c r="U43" i="19"/>
  <c r="Z42" i="19"/>
  <c r="U42" i="19"/>
  <c r="Z41" i="19"/>
  <c r="U41" i="19"/>
  <c r="Z40" i="19"/>
  <c r="U40" i="19"/>
  <c r="Z39" i="19"/>
  <c r="U39" i="19"/>
  <c r="Z38" i="19"/>
  <c r="U38" i="19"/>
  <c r="Z37" i="19"/>
  <c r="U37" i="19"/>
  <c r="Z36" i="19"/>
  <c r="U36" i="19"/>
  <c r="Z35" i="19"/>
  <c r="U35" i="19"/>
  <c r="Z34" i="19"/>
  <c r="U34" i="19"/>
  <c r="Z33" i="19"/>
  <c r="U33" i="19"/>
  <c r="Z32" i="19"/>
  <c r="U32" i="19"/>
  <c r="Z31" i="19"/>
  <c r="U31" i="19"/>
  <c r="Z30" i="19"/>
  <c r="U30" i="19"/>
  <c r="Z29" i="19"/>
  <c r="U29" i="19"/>
  <c r="Z28" i="19"/>
  <c r="U28" i="19"/>
  <c r="Z27" i="19"/>
  <c r="U27" i="19"/>
  <c r="Z26" i="19"/>
  <c r="U26" i="19"/>
  <c r="Z25" i="19"/>
  <c r="U25" i="19"/>
  <c r="B25" i="19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B138" i="19" s="1"/>
  <c r="B139" i="19" s="1"/>
  <c r="B140" i="19" s="1"/>
  <c r="B141" i="19" s="1"/>
  <c r="B142" i="19" s="1"/>
  <c r="B143" i="19" s="1"/>
  <c r="B144" i="19" s="1"/>
  <c r="B145" i="19" s="1"/>
  <c r="B146" i="19" s="1"/>
  <c r="B147" i="19" s="1"/>
  <c r="B148" i="19" s="1"/>
  <c r="B149" i="19" s="1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B316" i="19" s="1"/>
  <c r="B317" i="19" s="1"/>
  <c r="B318" i="19" s="1"/>
  <c r="B319" i="19" s="1"/>
  <c r="B320" i="19" s="1"/>
  <c r="B321" i="19" s="1"/>
  <c r="B322" i="19" s="1"/>
  <c r="B323" i="19" s="1"/>
  <c r="B324" i="19" s="1"/>
  <c r="B325" i="19" s="1"/>
  <c r="B326" i="19" s="1"/>
  <c r="B327" i="19" s="1"/>
  <c r="B328" i="19" s="1"/>
  <c r="B329" i="19" s="1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B498" i="19" s="1"/>
  <c r="B499" i="19" s="1"/>
  <c r="B500" i="19" s="1"/>
  <c r="B501" i="19" s="1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A25" i="19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 s="1"/>
  <c r="A1061" i="19" s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 s="1"/>
  <c r="A1157" i="19" s="1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Z24" i="19"/>
  <c r="U24" i="19"/>
  <c r="H20" i="19"/>
  <c r="H19" i="19"/>
  <c r="H18" i="19"/>
  <c r="H17" i="19"/>
  <c r="H16" i="19"/>
  <c r="H15" i="19"/>
  <c r="H14" i="19"/>
  <c r="H10" i="19"/>
  <c r="H9" i="19"/>
  <c r="D8" i="19"/>
  <c r="H7" i="19"/>
  <c r="H6" i="19"/>
  <c r="H5" i="19"/>
  <c r="H4" i="19"/>
  <c r="H3" i="19"/>
  <c r="H21" i="19" l="1"/>
  <c r="H8" i="19"/>
  <c r="H11" i="19" s="1"/>
  <c r="B965" i="18" l="1"/>
  <c r="B966" i="18" s="1"/>
  <c r="B967" i="18" s="1"/>
  <c r="B968" i="18" s="1"/>
  <c r="B969" i="18" s="1"/>
  <c r="B970" i="18" s="1"/>
  <c r="B971" i="18" s="1"/>
  <c r="B972" i="18" s="1"/>
  <c r="B973" i="18" s="1"/>
  <c r="B974" i="18" s="1"/>
  <c r="B975" i="18" s="1"/>
  <c r="B976" i="18" s="1"/>
  <c r="B977" i="18" s="1"/>
  <c r="B978" i="18" s="1"/>
  <c r="B979" i="18" s="1"/>
  <c r="B980" i="18" s="1"/>
  <c r="B981" i="18" s="1"/>
  <c r="B982" i="18" s="1"/>
  <c r="B983" i="18" s="1"/>
  <c r="B984" i="18" s="1"/>
  <c r="B985" i="18" s="1"/>
  <c r="B986" i="18" s="1"/>
  <c r="B987" i="18" s="1"/>
  <c r="B988" i="18" s="1"/>
  <c r="B989" i="18" s="1"/>
  <c r="B990" i="18" s="1"/>
  <c r="B991" i="18" s="1"/>
  <c r="B992" i="18" s="1"/>
  <c r="B993" i="18" s="1"/>
  <c r="B994" i="18" s="1"/>
  <c r="B995" i="18" s="1"/>
  <c r="B996" i="18" s="1"/>
  <c r="B997" i="18" s="1"/>
  <c r="B998" i="18" s="1"/>
  <c r="B999" i="18" s="1"/>
  <c r="B1000" i="18" s="1"/>
  <c r="B1001" i="18" s="1"/>
  <c r="B1002" i="18" s="1"/>
  <c r="B1003" i="18" s="1"/>
  <c r="B1004" i="18" s="1"/>
  <c r="B1005" i="18" s="1"/>
  <c r="B1006" i="18" s="1"/>
  <c r="B1007" i="18" s="1"/>
  <c r="B1008" i="18" s="1"/>
  <c r="B1009" i="18" s="1"/>
  <c r="B1010" i="18" s="1"/>
  <c r="B1011" i="18" s="1"/>
  <c r="B1012" i="18" s="1"/>
  <c r="B1013" i="18" s="1"/>
  <c r="B1014" i="18" s="1"/>
  <c r="B1015" i="18" s="1"/>
  <c r="B1016" i="18" s="1"/>
  <c r="B1017" i="18" s="1"/>
  <c r="B1018" i="18" s="1"/>
  <c r="B1019" i="18" s="1"/>
  <c r="B1020" i="18" s="1"/>
  <c r="B1021" i="18" s="1"/>
  <c r="B1022" i="18" s="1"/>
  <c r="B1023" i="18" s="1"/>
  <c r="B1024" i="18" s="1"/>
  <c r="B1025" i="18" s="1"/>
  <c r="B1026" i="18" s="1"/>
  <c r="B1027" i="18" s="1"/>
  <c r="B1028" i="18" s="1"/>
  <c r="B1029" i="18" s="1"/>
  <c r="B1030" i="18" s="1"/>
  <c r="B1031" i="18" s="1"/>
  <c r="B1032" i="18" s="1"/>
  <c r="B1033" i="18" s="1"/>
  <c r="B1034" i="18" s="1"/>
  <c r="B1035" i="18" s="1"/>
  <c r="B1036" i="18" s="1"/>
  <c r="B1037" i="18" s="1"/>
  <c r="B1038" i="18" s="1"/>
  <c r="B1039" i="18" s="1"/>
  <c r="B958" i="18"/>
  <c r="B959" i="18" s="1"/>
  <c r="B571" i="18"/>
  <c r="B572" i="18" s="1"/>
  <c r="B573" i="18" s="1"/>
  <c r="B574" i="18" s="1"/>
  <c r="B575" i="18" s="1"/>
  <c r="B576" i="18" s="1"/>
  <c r="B577" i="18" s="1"/>
  <c r="B578" i="18" s="1"/>
  <c r="B579" i="18" s="1"/>
  <c r="B580" i="18" s="1"/>
  <c r="B581" i="18" s="1"/>
  <c r="B582" i="18" s="1"/>
  <c r="B583" i="18" s="1"/>
  <c r="B584" i="18" s="1"/>
  <c r="B585" i="18" s="1"/>
  <c r="B586" i="18" s="1"/>
  <c r="B587" i="18" s="1"/>
  <c r="B588" i="18" s="1"/>
  <c r="B589" i="18" s="1"/>
  <c r="B590" i="18" s="1"/>
  <c r="B591" i="18" s="1"/>
  <c r="B592" i="18" s="1"/>
  <c r="B593" i="18" s="1"/>
  <c r="B594" i="18" s="1"/>
  <c r="B595" i="18" s="1"/>
  <c r="B596" i="18" s="1"/>
  <c r="B597" i="18" s="1"/>
  <c r="B598" i="18" s="1"/>
  <c r="B599" i="18" s="1"/>
  <c r="B600" i="18" s="1"/>
  <c r="B601" i="18" s="1"/>
  <c r="B602" i="18" s="1"/>
  <c r="B603" i="18" s="1"/>
  <c r="B604" i="18" s="1"/>
  <c r="B605" i="18" s="1"/>
  <c r="B606" i="18" s="1"/>
  <c r="B607" i="18" s="1"/>
  <c r="B608" i="18" s="1"/>
  <c r="B609" i="18" s="1"/>
  <c r="B610" i="18" s="1"/>
  <c r="B611" i="18" s="1"/>
  <c r="B612" i="18" s="1"/>
  <c r="B613" i="18" s="1"/>
  <c r="B614" i="18" s="1"/>
  <c r="B615" i="18" s="1"/>
  <c r="B616" i="18" s="1"/>
  <c r="B617" i="18" s="1"/>
  <c r="B618" i="18" s="1"/>
  <c r="B619" i="18" s="1"/>
  <c r="B620" i="18" s="1"/>
  <c r="B621" i="18" s="1"/>
  <c r="B622" i="18" s="1"/>
  <c r="B623" i="18" s="1"/>
  <c r="B624" i="18" s="1"/>
  <c r="B625" i="18" s="1"/>
  <c r="B626" i="18" s="1"/>
  <c r="B627" i="18" s="1"/>
  <c r="B628" i="18" s="1"/>
  <c r="B629" i="18" s="1"/>
  <c r="B630" i="18" s="1"/>
  <c r="B631" i="18" s="1"/>
  <c r="B632" i="18" s="1"/>
  <c r="B633" i="18" s="1"/>
  <c r="B634" i="18" s="1"/>
  <c r="B635" i="18" s="1"/>
  <c r="B636" i="18" s="1"/>
  <c r="B637" i="18" s="1"/>
  <c r="B638" i="18" s="1"/>
  <c r="B639" i="18" s="1"/>
  <c r="B640" i="18" s="1"/>
  <c r="B641" i="18" s="1"/>
  <c r="B642" i="18" s="1"/>
  <c r="B643" i="18" s="1"/>
  <c r="B644" i="18" s="1"/>
  <c r="B645" i="18" s="1"/>
  <c r="B646" i="18" s="1"/>
  <c r="B647" i="18" s="1"/>
  <c r="B648" i="18" s="1"/>
  <c r="B649" i="18" s="1"/>
  <c r="B650" i="18" s="1"/>
  <c r="B651" i="18" s="1"/>
  <c r="B652" i="18" s="1"/>
  <c r="B653" i="18" s="1"/>
  <c r="B654" i="18" s="1"/>
  <c r="B655" i="18" s="1"/>
  <c r="B656" i="18" s="1"/>
  <c r="B657" i="18" s="1"/>
  <c r="B658" i="18" s="1"/>
  <c r="B659" i="18" s="1"/>
  <c r="B660" i="18" s="1"/>
  <c r="B661" i="18" s="1"/>
  <c r="B662" i="18" s="1"/>
  <c r="B663" i="18" s="1"/>
  <c r="B664" i="18" s="1"/>
  <c r="B665" i="18" s="1"/>
  <c r="B666" i="18" s="1"/>
  <c r="B667" i="18" s="1"/>
  <c r="B668" i="18" s="1"/>
  <c r="B669" i="18" s="1"/>
  <c r="B670" i="18" s="1"/>
  <c r="B671" i="18" s="1"/>
  <c r="B672" i="18" s="1"/>
  <c r="B673" i="18" s="1"/>
  <c r="B674" i="18" s="1"/>
  <c r="B675" i="18" s="1"/>
  <c r="B676" i="18" s="1"/>
  <c r="B677" i="18" s="1"/>
  <c r="B678" i="18" s="1"/>
  <c r="B679" i="18" s="1"/>
  <c r="B680" i="18" s="1"/>
  <c r="B681" i="18" s="1"/>
  <c r="B682" i="18" s="1"/>
  <c r="B683" i="18" s="1"/>
  <c r="B684" i="18" s="1"/>
  <c r="B685" i="18" s="1"/>
  <c r="B686" i="18" s="1"/>
  <c r="B687" i="18" s="1"/>
  <c r="B688" i="18" s="1"/>
  <c r="B689" i="18" s="1"/>
  <c r="B690" i="18" s="1"/>
  <c r="B691" i="18" s="1"/>
  <c r="B692" i="18" s="1"/>
  <c r="B693" i="18" s="1"/>
  <c r="B694" i="18" s="1"/>
  <c r="B695" i="18" s="1"/>
  <c r="B696" i="18" s="1"/>
  <c r="B697" i="18" s="1"/>
  <c r="B698" i="18" s="1"/>
  <c r="B699" i="18" s="1"/>
  <c r="B700" i="18" s="1"/>
  <c r="B701" i="18" s="1"/>
  <c r="B702" i="18" s="1"/>
  <c r="B703" i="18" s="1"/>
  <c r="B704" i="18" s="1"/>
  <c r="B705" i="18" s="1"/>
  <c r="B706" i="18" s="1"/>
  <c r="B707" i="18" s="1"/>
  <c r="B708" i="18" s="1"/>
  <c r="B709" i="18" s="1"/>
  <c r="B710" i="18" s="1"/>
  <c r="B711" i="18" s="1"/>
  <c r="B712" i="18" s="1"/>
  <c r="B713" i="18" s="1"/>
  <c r="B714" i="18" s="1"/>
  <c r="B715" i="18" s="1"/>
  <c r="B716" i="18" s="1"/>
  <c r="B717" i="18" s="1"/>
  <c r="B718" i="18" s="1"/>
  <c r="B719" i="18" s="1"/>
  <c r="B720" i="18" s="1"/>
  <c r="B721" i="18" s="1"/>
  <c r="B722" i="18" s="1"/>
  <c r="B723" i="18" s="1"/>
  <c r="B724" i="18" s="1"/>
  <c r="B725" i="18" s="1"/>
  <c r="B726" i="18" s="1"/>
  <c r="B727" i="18" s="1"/>
  <c r="B728" i="18" s="1"/>
  <c r="B729" i="18" s="1"/>
  <c r="B730" i="18" s="1"/>
  <c r="B731" i="18" s="1"/>
  <c r="B732" i="18" s="1"/>
  <c r="B733" i="18" s="1"/>
  <c r="B734" i="18" s="1"/>
  <c r="B735" i="18" s="1"/>
  <c r="B736" i="18" s="1"/>
  <c r="B737" i="18" s="1"/>
  <c r="B738" i="18" s="1"/>
  <c r="B739" i="18" s="1"/>
  <c r="B740" i="18" s="1"/>
  <c r="B741" i="18" s="1"/>
  <c r="B742" i="18" s="1"/>
  <c r="B743" i="18" s="1"/>
  <c r="B744" i="18" s="1"/>
  <c r="B745" i="18" s="1"/>
  <c r="B746" i="18" s="1"/>
  <c r="B747" i="18" s="1"/>
  <c r="B955" i="18" s="1"/>
  <c r="B956" i="18" s="1"/>
  <c r="B957" i="18" s="1"/>
  <c r="B534" i="18"/>
  <c r="B535" i="18" s="1"/>
  <c r="B536" i="18" s="1"/>
  <c r="B537" i="18" s="1"/>
  <c r="B538" i="18" s="1"/>
  <c r="B539" i="18" s="1"/>
  <c r="B540" i="18" s="1"/>
  <c r="B541" i="18" s="1"/>
  <c r="B542" i="18" s="1"/>
  <c r="B543" i="18" s="1"/>
  <c r="B544" i="18" s="1"/>
  <c r="B545" i="18" s="1"/>
  <c r="B546" i="18" s="1"/>
  <c r="B547" i="18" s="1"/>
  <c r="B548" i="18" s="1"/>
  <c r="B549" i="18" s="1"/>
  <c r="B550" i="18" s="1"/>
  <c r="B551" i="18" s="1"/>
  <c r="B552" i="18" s="1"/>
  <c r="B553" i="18" s="1"/>
  <c r="B554" i="18" s="1"/>
  <c r="B555" i="18" s="1"/>
  <c r="B556" i="18" s="1"/>
  <c r="B557" i="18" s="1"/>
  <c r="B558" i="18" s="1"/>
  <c r="B559" i="18" s="1"/>
  <c r="B560" i="18" s="1"/>
  <c r="B561" i="18" s="1"/>
  <c r="B562" i="18" s="1"/>
  <c r="B563" i="18" s="1"/>
  <c r="B564" i="18" s="1"/>
  <c r="B565" i="18" s="1"/>
  <c r="B566" i="18" s="1"/>
  <c r="B567" i="18" s="1"/>
  <c r="B568" i="18" s="1"/>
  <c r="B569" i="18" s="1"/>
  <c r="B570" i="18" s="1"/>
  <c r="B18" i="18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105" i="18" s="1"/>
  <c r="B106" i="18" s="1"/>
  <c r="B107" i="18" s="1"/>
  <c r="B108" i="18" s="1"/>
  <c r="B109" i="18" s="1"/>
  <c r="B110" i="18" s="1"/>
  <c r="B111" i="18" s="1"/>
  <c r="B112" i="18" s="1"/>
  <c r="B113" i="18" s="1"/>
  <c r="B114" i="18" s="1"/>
  <c r="B115" i="18" s="1"/>
  <c r="B116" i="18" s="1"/>
  <c r="B117" i="18" s="1"/>
  <c r="B118" i="18" s="1"/>
  <c r="B119" i="18" s="1"/>
  <c r="B120" i="18" s="1"/>
  <c r="B121" i="18" s="1"/>
  <c r="B122" i="18" s="1"/>
  <c r="B123" i="18" s="1"/>
  <c r="B124" i="18" s="1"/>
  <c r="B125" i="18" s="1"/>
  <c r="B126" i="18" s="1"/>
  <c r="B127" i="18" s="1"/>
  <c r="B128" i="18" s="1"/>
  <c r="B129" i="18" s="1"/>
  <c r="B130" i="18" s="1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B141" i="18" s="1"/>
  <c r="B142" i="18" s="1"/>
  <c r="B143" i="18" s="1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54" i="18" s="1"/>
  <c r="B155" i="18" s="1"/>
  <c r="B156" i="18" s="1"/>
  <c r="B157" i="18" s="1"/>
  <c r="B158" i="18" s="1"/>
  <c r="B159" i="18" s="1"/>
  <c r="B160" i="18" s="1"/>
  <c r="B161" i="18" s="1"/>
  <c r="B162" i="18" s="1"/>
  <c r="B163" i="18" s="1"/>
  <c r="B164" i="18" s="1"/>
  <c r="B165" i="18" s="1"/>
  <c r="B166" i="18" s="1"/>
  <c r="B167" i="18" s="1"/>
  <c r="B168" i="18" s="1"/>
  <c r="B169" i="18" s="1"/>
  <c r="B170" i="18" s="1"/>
  <c r="B171" i="18" s="1"/>
  <c r="B172" i="18" s="1"/>
  <c r="B173" i="18" s="1"/>
  <c r="B174" i="18" s="1"/>
  <c r="B175" i="18" s="1"/>
  <c r="B176" i="18" s="1"/>
  <c r="B177" i="18" s="1"/>
  <c r="B178" i="18" s="1"/>
  <c r="B179" i="18" s="1"/>
  <c r="B180" i="18" s="1"/>
  <c r="B181" i="18" s="1"/>
  <c r="B182" i="18" s="1"/>
  <c r="B183" i="18" s="1"/>
  <c r="B184" i="18" s="1"/>
  <c r="B185" i="18" s="1"/>
  <c r="B186" i="18" s="1"/>
  <c r="B187" i="18" s="1"/>
  <c r="B188" i="18" s="1"/>
  <c r="B189" i="18" s="1"/>
  <c r="B190" i="18" s="1"/>
  <c r="B191" i="18" s="1"/>
  <c r="B192" i="18" s="1"/>
  <c r="B193" i="18" s="1"/>
  <c r="B194" i="18" s="1"/>
  <c r="B195" i="18" s="1"/>
  <c r="B196" i="18" s="1"/>
  <c r="B197" i="18" s="1"/>
  <c r="B198" i="18" s="1"/>
  <c r="B199" i="18" s="1"/>
  <c r="B200" i="18" s="1"/>
  <c r="B201" i="18" s="1"/>
  <c r="B202" i="18" s="1"/>
  <c r="B203" i="18" s="1"/>
  <c r="B204" i="18" s="1"/>
  <c r="B205" i="18" s="1"/>
  <c r="B206" i="18" s="1"/>
  <c r="B207" i="18" s="1"/>
  <c r="B208" i="18" s="1"/>
  <c r="B209" i="18" s="1"/>
  <c r="B210" i="18" s="1"/>
  <c r="B211" i="18" s="1"/>
  <c r="B212" i="18" s="1"/>
  <c r="B213" i="18" s="1"/>
  <c r="B214" i="18" s="1"/>
  <c r="B215" i="18" s="1"/>
  <c r="B216" i="18" s="1"/>
  <c r="B217" i="18" s="1"/>
  <c r="B218" i="18" s="1"/>
  <c r="B219" i="18" s="1"/>
  <c r="B220" i="18" s="1"/>
  <c r="B221" i="18" s="1"/>
  <c r="B222" i="18" s="1"/>
  <c r="B223" i="18" s="1"/>
  <c r="B224" i="18" s="1"/>
  <c r="B225" i="18" s="1"/>
  <c r="B226" i="18" s="1"/>
  <c r="B227" i="18" s="1"/>
  <c r="B228" i="18" s="1"/>
  <c r="B229" i="18" s="1"/>
  <c r="B230" i="18" s="1"/>
  <c r="B231" i="18" s="1"/>
  <c r="B232" i="18" s="1"/>
  <c r="B233" i="18" s="1"/>
  <c r="B234" i="18" s="1"/>
  <c r="B235" i="18" s="1"/>
  <c r="B236" i="18" s="1"/>
  <c r="B237" i="18" s="1"/>
  <c r="B238" i="18" s="1"/>
  <c r="B239" i="18" s="1"/>
  <c r="B240" i="18" s="1"/>
  <c r="B241" i="18" s="1"/>
  <c r="B242" i="18" s="1"/>
  <c r="B243" i="18" s="1"/>
  <c r="B244" i="18" s="1"/>
  <c r="B245" i="18" s="1"/>
  <c r="B246" i="18" s="1"/>
  <c r="B247" i="18" s="1"/>
  <c r="B248" i="18" s="1"/>
  <c r="B249" i="18" s="1"/>
  <c r="B250" i="18" s="1"/>
  <c r="B251" i="18" s="1"/>
  <c r="B252" i="18" s="1"/>
  <c r="B253" i="18" s="1"/>
  <c r="B254" i="18" s="1"/>
  <c r="B255" i="18" s="1"/>
  <c r="B256" i="18" s="1"/>
  <c r="B257" i="18" s="1"/>
  <c r="B258" i="18" s="1"/>
  <c r="B259" i="18" s="1"/>
  <c r="B260" i="18" s="1"/>
  <c r="B261" i="18" s="1"/>
  <c r="B262" i="18" s="1"/>
  <c r="B263" i="18" s="1"/>
  <c r="B264" i="18" s="1"/>
  <c r="B265" i="18" s="1"/>
  <c r="B266" i="18" s="1"/>
  <c r="B267" i="18" s="1"/>
  <c r="B268" i="18" s="1"/>
  <c r="B269" i="18" s="1"/>
  <c r="B270" i="18" s="1"/>
  <c r="B271" i="18" s="1"/>
  <c r="B272" i="18" s="1"/>
  <c r="B273" i="18" s="1"/>
  <c r="B274" i="18" s="1"/>
  <c r="B275" i="18" s="1"/>
  <c r="B276" i="18" s="1"/>
  <c r="B277" i="18" s="1"/>
  <c r="B278" i="18" s="1"/>
  <c r="B279" i="18" s="1"/>
  <c r="B280" i="18" s="1"/>
  <c r="B281" i="18" s="1"/>
  <c r="B282" i="18" s="1"/>
  <c r="B283" i="18" s="1"/>
  <c r="B284" i="18" s="1"/>
  <c r="B285" i="18" s="1"/>
  <c r="B286" i="18" s="1"/>
  <c r="B287" i="18" s="1"/>
  <c r="B288" i="18" s="1"/>
  <c r="B289" i="18" s="1"/>
  <c r="B290" i="18" s="1"/>
  <c r="B291" i="18" s="1"/>
  <c r="B292" i="18" s="1"/>
  <c r="B293" i="18" s="1"/>
  <c r="B294" i="18" s="1"/>
  <c r="B295" i="18" s="1"/>
  <c r="B296" i="18" s="1"/>
  <c r="B297" i="18" s="1"/>
  <c r="B298" i="18" s="1"/>
  <c r="B299" i="18" s="1"/>
  <c r="B300" i="18" s="1"/>
  <c r="B301" i="18" s="1"/>
  <c r="B302" i="18" s="1"/>
  <c r="B303" i="18" s="1"/>
  <c r="B304" i="18" s="1"/>
  <c r="B305" i="18" s="1"/>
  <c r="B306" i="18" s="1"/>
  <c r="B307" i="18" s="1"/>
  <c r="B308" i="18" s="1"/>
  <c r="B309" i="18" s="1"/>
  <c r="B310" i="18" s="1"/>
  <c r="B311" i="18" s="1"/>
  <c r="B312" i="18" s="1"/>
  <c r="B313" i="18" s="1"/>
  <c r="B314" i="18" s="1"/>
  <c r="B315" i="18" s="1"/>
  <c r="B316" i="18" s="1"/>
  <c r="B317" i="18" s="1"/>
  <c r="B318" i="18" s="1"/>
  <c r="B319" i="18" s="1"/>
  <c r="B320" i="18" s="1"/>
  <c r="B321" i="18" s="1"/>
  <c r="B322" i="18" s="1"/>
  <c r="B323" i="18" s="1"/>
  <c r="B324" i="18" s="1"/>
  <c r="B325" i="18" s="1"/>
  <c r="B326" i="18" s="1"/>
  <c r="B327" i="18" s="1"/>
  <c r="B328" i="18" s="1"/>
  <c r="B329" i="18" s="1"/>
  <c r="B330" i="18" s="1"/>
  <c r="B331" i="18" s="1"/>
  <c r="B332" i="18" s="1"/>
  <c r="B333" i="18" s="1"/>
  <c r="B334" i="18" s="1"/>
  <c r="B335" i="18" s="1"/>
  <c r="B336" i="18" s="1"/>
  <c r="B337" i="18" s="1"/>
  <c r="B338" i="18" s="1"/>
  <c r="B339" i="18" s="1"/>
  <c r="B340" i="18" s="1"/>
  <c r="B341" i="18" s="1"/>
  <c r="B342" i="18" s="1"/>
  <c r="B343" i="18" s="1"/>
  <c r="B344" i="18" s="1"/>
  <c r="B345" i="18" s="1"/>
  <c r="B346" i="18" s="1"/>
  <c r="B347" i="18" s="1"/>
  <c r="B348" i="18" s="1"/>
  <c r="B349" i="18" s="1"/>
  <c r="B350" i="18" s="1"/>
  <c r="B351" i="18" s="1"/>
  <c r="B352" i="18" s="1"/>
  <c r="B353" i="18" s="1"/>
  <c r="B354" i="18" s="1"/>
  <c r="B355" i="18" s="1"/>
  <c r="B356" i="18" s="1"/>
  <c r="B357" i="18" s="1"/>
  <c r="B358" i="18" s="1"/>
  <c r="B359" i="18" s="1"/>
  <c r="B360" i="18" s="1"/>
  <c r="B361" i="18" s="1"/>
  <c r="B362" i="18" s="1"/>
  <c r="B363" i="18" s="1"/>
  <c r="B364" i="18" s="1"/>
  <c r="B365" i="18" s="1"/>
  <c r="B366" i="18" s="1"/>
  <c r="B367" i="18" s="1"/>
  <c r="B368" i="18" s="1"/>
  <c r="B369" i="18" s="1"/>
  <c r="B370" i="18" s="1"/>
  <c r="B371" i="18" s="1"/>
  <c r="B372" i="18" s="1"/>
  <c r="B373" i="18" s="1"/>
  <c r="B374" i="18" s="1"/>
  <c r="B375" i="18" s="1"/>
  <c r="B376" i="18" s="1"/>
  <c r="B377" i="18" s="1"/>
  <c r="B378" i="18" s="1"/>
  <c r="B379" i="18" s="1"/>
  <c r="B380" i="18" s="1"/>
  <c r="B381" i="18" s="1"/>
  <c r="B382" i="18" s="1"/>
  <c r="B383" i="18" s="1"/>
  <c r="B384" i="18" s="1"/>
  <c r="B385" i="18" s="1"/>
  <c r="B386" i="18" s="1"/>
  <c r="B387" i="18" s="1"/>
  <c r="B388" i="18" s="1"/>
  <c r="B389" i="18" s="1"/>
  <c r="B390" i="18" s="1"/>
  <c r="B391" i="18" s="1"/>
  <c r="B392" i="18" s="1"/>
  <c r="B393" i="18" s="1"/>
  <c r="B394" i="18" s="1"/>
  <c r="B395" i="18" s="1"/>
  <c r="B396" i="18" s="1"/>
  <c r="B397" i="18" s="1"/>
  <c r="B398" i="18" s="1"/>
  <c r="B399" i="18" s="1"/>
  <c r="B400" i="18" s="1"/>
  <c r="B401" i="18" s="1"/>
  <c r="B402" i="18" s="1"/>
  <c r="B403" i="18" s="1"/>
  <c r="B404" i="18" s="1"/>
  <c r="B405" i="18" s="1"/>
  <c r="B406" i="18" s="1"/>
  <c r="B407" i="18" s="1"/>
  <c r="B408" i="18" s="1"/>
  <c r="B409" i="18" s="1"/>
  <c r="B410" i="18" s="1"/>
  <c r="B411" i="18" s="1"/>
  <c r="B412" i="18" s="1"/>
  <c r="B413" i="18" s="1"/>
  <c r="B414" i="18" s="1"/>
  <c r="B415" i="18" s="1"/>
  <c r="B416" i="18" s="1"/>
  <c r="B417" i="18" s="1"/>
  <c r="B418" i="18" s="1"/>
  <c r="B419" i="18" s="1"/>
  <c r="B420" i="18" s="1"/>
  <c r="B421" i="18" s="1"/>
  <c r="B422" i="18" s="1"/>
  <c r="B423" i="18" s="1"/>
  <c r="B424" i="18" s="1"/>
  <c r="B425" i="18" s="1"/>
  <c r="B426" i="18" s="1"/>
  <c r="B427" i="18" s="1"/>
  <c r="B428" i="18" s="1"/>
  <c r="B429" i="18" s="1"/>
  <c r="B430" i="18" s="1"/>
  <c r="B431" i="18" s="1"/>
  <c r="B432" i="18" s="1"/>
  <c r="B433" i="18" s="1"/>
  <c r="B434" i="18" s="1"/>
  <c r="B435" i="18" s="1"/>
  <c r="B436" i="18" s="1"/>
  <c r="B437" i="18" s="1"/>
  <c r="B438" i="18" s="1"/>
  <c r="B439" i="18" s="1"/>
  <c r="B440" i="18" s="1"/>
  <c r="B441" i="18" s="1"/>
  <c r="B442" i="18" s="1"/>
  <c r="B443" i="18" s="1"/>
  <c r="B444" i="18" s="1"/>
  <c r="B445" i="18" s="1"/>
  <c r="B446" i="18" s="1"/>
  <c r="B447" i="18" s="1"/>
  <c r="B448" i="18" s="1"/>
  <c r="B449" i="18" s="1"/>
  <c r="B450" i="18" s="1"/>
  <c r="B451" i="18" s="1"/>
  <c r="B452" i="18" s="1"/>
  <c r="B453" i="18" s="1"/>
  <c r="B454" i="18" s="1"/>
  <c r="B455" i="18" s="1"/>
  <c r="B456" i="18" s="1"/>
  <c r="B457" i="18" s="1"/>
  <c r="B458" i="18" s="1"/>
  <c r="B459" i="18" s="1"/>
  <c r="B460" i="18" s="1"/>
  <c r="B461" i="18" s="1"/>
  <c r="B462" i="18" s="1"/>
  <c r="B463" i="18" s="1"/>
  <c r="B464" i="18" s="1"/>
  <c r="B465" i="18" s="1"/>
  <c r="B466" i="18" s="1"/>
  <c r="B467" i="18" s="1"/>
  <c r="B468" i="18" s="1"/>
  <c r="B469" i="18" s="1"/>
  <c r="B470" i="18" s="1"/>
  <c r="B471" i="18" s="1"/>
  <c r="B472" i="18" s="1"/>
  <c r="B473" i="18" s="1"/>
  <c r="B474" i="18" s="1"/>
  <c r="B475" i="18" s="1"/>
  <c r="B476" i="18" s="1"/>
  <c r="B477" i="18" s="1"/>
  <c r="B478" i="18" s="1"/>
  <c r="B479" i="18" s="1"/>
  <c r="B480" i="18" s="1"/>
  <c r="B481" i="18" s="1"/>
  <c r="B482" i="18" s="1"/>
  <c r="B483" i="18" s="1"/>
  <c r="B484" i="18" s="1"/>
  <c r="B485" i="18" s="1"/>
  <c r="B486" i="18" s="1"/>
  <c r="B487" i="18" s="1"/>
  <c r="B488" i="18" s="1"/>
  <c r="B489" i="18" s="1"/>
  <c r="B490" i="18" s="1"/>
  <c r="B491" i="18" s="1"/>
  <c r="B492" i="18" s="1"/>
  <c r="B493" i="18" s="1"/>
  <c r="B494" i="18" s="1"/>
  <c r="B495" i="18" s="1"/>
  <c r="B496" i="18" s="1"/>
  <c r="B497" i="18" s="1"/>
  <c r="B498" i="18" s="1"/>
  <c r="B499" i="18" s="1"/>
  <c r="B500" i="18" s="1"/>
  <c r="B501" i="18" s="1"/>
  <c r="B502" i="18" s="1"/>
  <c r="B503" i="18" s="1"/>
  <c r="B504" i="18" s="1"/>
  <c r="B505" i="18" s="1"/>
  <c r="B506" i="18" s="1"/>
  <c r="B507" i="18" s="1"/>
  <c r="B508" i="18" s="1"/>
  <c r="B509" i="18" s="1"/>
  <c r="B510" i="18" s="1"/>
  <c r="B511" i="18" s="1"/>
  <c r="B512" i="18" s="1"/>
  <c r="B513" i="18" s="1"/>
  <c r="B514" i="18" s="1"/>
  <c r="B515" i="18" s="1"/>
  <c r="B516" i="18" s="1"/>
  <c r="B517" i="18" s="1"/>
  <c r="B518" i="18" s="1"/>
  <c r="B519" i="18" s="1"/>
  <c r="B520" i="18" s="1"/>
  <c r="B521" i="18" s="1"/>
  <c r="B522" i="18" s="1"/>
  <c r="B523" i="18" s="1"/>
  <c r="B524" i="18" s="1"/>
  <c r="B525" i="18" s="1"/>
  <c r="B526" i="18" s="1"/>
  <c r="B527" i="18" s="1"/>
  <c r="B528" i="18" s="1"/>
  <c r="B529" i="18" s="1"/>
  <c r="B530" i="18" s="1"/>
  <c r="B531" i="18" s="1"/>
  <c r="B532" i="18" s="1"/>
  <c r="B533" i="18" s="1"/>
  <c r="A18" i="18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H10" i="18"/>
  <c r="H9" i="18"/>
  <c r="D8" i="18"/>
  <c r="H7" i="18"/>
  <c r="H6" i="18"/>
  <c r="H5" i="18"/>
  <c r="H4" i="18"/>
  <c r="H3" i="18"/>
  <c r="H8" i="18" l="1"/>
  <c r="H11" i="18" s="1"/>
  <c r="B869" i="15" l="1"/>
  <c r="B870" i="15" s="1"/>
  <c r="B871" i="15" s="1"/>
  <c r="B872" i="15" s="1"/>
  <c r="B873" i="15" s="1"/>
  <c r="B874" i="15" s="1"/>
  <c r="B875" i="15" s="1"/>
  <c r="B876" i="15" s="1"/>
  <c r="B877" i="15" s="1"/>
  <c r="B878" i="15" s="1"/>
  <c r="B879" i="15" s="1"/>
  <c r="B880" i="15" s="1"/>
  <c r="B881" i="15" s="1"/>
  <c r="B882" i="15" s="1"/>
  <c r="B883" i="15" s="1"/>
  <c r="B884" i="15" s="1"/>
  <c r="B885" i="15" s="1"/>
  <c r="B886" i="15" s="1"/>
  <c r="B887" i="15" s="1"/>
  <c r="B888" i="15" s="1"/>
  <c r="B889" i="15" s="1"/>
  <c r="B890" i="15" s="1"/>
  <c r="B891" i="15" s="1"/>
  <c r="B892" i="15" s="1"/>
  <c r="B893" i="15" s="1"/>
  <c r="B894" i="15" s="1"/>
  <c r="B895" i="15" s="1"/>
  <c r="B896" i="15" s="1"/>
  <c r="B897" i="15" s="1"/>
  <c r="B898" i="15" s="1"/>
  <c r="B899" i="15" s="1"/>
  <c r="B900" i="15" s="1"/>
  <c r="B901" i="15" s="1"/>
  <c r="B902" i="15" s="1"/>
  <c r="B903" i="15" s="1"/>
  <c r="B904" i="15" s="1"/>
  <c r="B905" i="15" s="1"/>
  <c r="B906" i="15" s="1"/>
  <c r="B907" i="15" s="1"/>
  <c r="B908" i="15" s="1"/>
  <c r="B909" i="15" s="1"/>
  <c r="B910" i="15" s="1"/>
  <c r="B911" i="15" s="1"/>
  <c r="B912" i="15" s="1"/>
  <c r="B913" i="15" s="1"/>
  <c r="B914" i="15" s="1"/>
  <c r="B915" i="15" s="1"/>
  <c r="B916" i="15" s="1"/>
  <c r="B917" i="15" s="1"/>
  <c r="B918" i="15" s="1"/>
  <c r="B919" i="15" s="1"/>
  <c r="B920" i="15" s="1"/>
  <c r="B921" i="15" s="1"/>
  <c r="B922" i="15" s="1"/>
  <c r="B923" i="15" s="1"/>
  <c r="B924" i="15" s="1"/>
  <c r="B925" i="15" s="1"/>
  <c r="B926" i="15" s="1"/>
  <c r="B927" i="15" s="1"/>
  <c r="B928" i="15" s="1"/>
  <c r="B929" i="15" s="1"/>
  <c r="B930" i="15" s="1"/>
  <c r="B931" i="15" s="1"/>
  <c r="B932" i="15" s="1"/>
  <c r="B933" i="15" s="1"/>
  <c r="B934" i="15" s="1"/>
  <c r="B935" i="15" s="1"/>
  <c r="B936" i="15" s="1"/>
  <c r="B937" i="15" s="1"/>
  <c r="B938" i="15" s="1"/>
  <c r="B939" i="15" s="1"/>
  <c r="B940" i="15" s="1"/>
  <c r="B941" i="15" s="1"/>
  <c r="B942" i="15" s="1"/>
  <c r="B943" i="15" s="1"/>
  <c r="B861" i="15"/>
  <c r="B862" i="15" s="1"/>
  <c r="B863" i="15" s="1"/>
  <c r="B864" i="15" s="1"/>
  <c r="B865" i="15" s="1"/>
  <c r="B866" i="15" s="1"/>
  <c r="B867" i="15" s="1"/>
  <c r="B868" i="15" s="1"/>
  <c r="B568" i="15"/>
  <c r="B569" i="15" s="1"/>
  <c r="B570" i="15" s="1"/>
  <c r="B571" i="15" s="1"/>
  <c r="B572" i="15" s="1"/>
  <c r="B573" i="15" s="1"/>
  <c r="B574" i="15" s="1"/>
  <c r="B575" i="15" s="1"/>
  <c r="B576" i="15" s="1"/>
  <c r="B577" i="15" s="1"/>
  <c r="B578" i="15" s="1"/>
  <c r="B579" i="15" s="1"/>
  <c r="B580" i="15" s="1"/>
  <c r="B581" i="15" s="1"/>
  <c r="B582" i="15" s="1"/>
  <c r="B583" i="15" s="1"/>
  <c r="B584" i="15" s="1"/>
  <c r="B585" i="15" s="1"/>
  <c r="B586" i="15" s="1"/>
  <c r="B587" i="15" s="1"/>
  <c r="B588" i="15" s="1"/>
  <c r="B589" i="15" s="1"/>
  <c r="B590" i="15" s="1"/>
  <c r="B591" i="15" s="1"/>
  <c r="B592" i="15" s="1"/>
  <c r="B593" i="15" s="1"/>
  <c r="B594" i="15" s="1"/>
  <c r="B595" i="15" s="1"/>
  <c r="B596" i="15" s="1"/>
  <c r="B597" i="15" s="1"/>
  <c r="B598" i="15" s="1"/>
  <c r="B599" i="15" s="1"/>
  <c r="B600" i="15" s="1"/>
  <c r="B601" i="15" s="1"/>
  <c r="B602" i="15" s="1"/>
  <c r="B603" i="15" s="1"/>
  <c r="B604" i="15" s="1"/>
  <c r="B605" i="15" s="1"/>
  <c r="B606" i="15" s="1"/>
  <c r="B607" i="15" s="1"/>
  <c r="B608" i="15" s="1"/>
  <c r="B609" i="15" s="1"/>
  <c r="B610" i="15" s="1"/>
  <c r="B611" i="15" s="1"/>
  <c r="B612" i="15" s="1"/>
  <c r="B613" i="15" s="1"/>
  <c r="B614" i="15" s="1"/>
  <c r="B615" i="15" s="1"/>
  <c r="B616" i="15" s="1"/>
  <c r="B617" i="15" s="1"/>
  <c r="B618" i="15" s="1"/>
  <c r="B619" i="15" s="1"/>
  <c r="B620" i="15" s="1"/>
  <c r="B621" i="15" s="1"/>
  <c r="B622" i="15" s="1"/>
  <c r="B623" i="15" s="1"/>
  <c r="B624" i="15" s="1"/>
  <c r="B625" i="15" s="1"/>
  <c r="B626" i="15" s="1"/>
  <c r="B627" i="15" s="1"/>
  <c r="B628" i="15" s="1"/>
  <c r="B629" i="15" s="1"/>
  <c r="B630" i="15" s="1"/>
  <c r="B631" i="15" s="1"/>
  <c r="B632" i="15" s="1"/>
  <c r="B633" i="15" s="1"/>
  <c r="B634" i="15" s="1"/>
  <c r="B635" i="15" s="1"/>
  <c r="B636" i="15" s="1"/>
  <c r="B637" i="15" s="1"/>
  <c r="B638" i="15" s="1"/>
  <c r="B639" i="15" s="1"/>
  <c r="B640" i="15" s="1"/>
  <c r="B641" i="15" s="1"/>
  <c r="B642" i="15" s="1"/>
  <c r="B643" i="15" s="1"/>
  <c r="B644" i="15" s="1"/>
  <c r="B645" i="15" s="1"/>
  <c r="B646" i="15" s="1"/>
  <c r="B647" i="15" s="1"/>
  <c r="B648" i="15" s="1"/>
  <c r="B649" i="15" s="1"/>
  <c r="B650" i="15" s="1"/>
  <c r="B651" i="15" s="1"/>
  <c r="B652" i="15" s="1"/>
  <c r="B653" i="15" s="1"/>
  <c r="B654" i="15" s="1"/>
  <c r="B655" i="15" s="1"/>
  <c r="B656" i="15" s="1"/>
  <c r="B657" i="15" s="1"/>
  <c r="B658" i="15" s="1"/>
  <c r="B659" i="15" s="1"/>
  <c r="B660" i="15" s="1"/>
  <c r="B661" i="15" s="1"/>
  <c r="B662" i="15" s="1"/>
  <c r="B663" i="15" s="1"/>
  <c r="B664" i="15" s="1"/>
  <c r="B665" i="15" s="1"/>
  <c r="B666" i="15" s="1"/>
  <c r="B667" i="15" s="1"/>
  <c r="B668" i="15" s="1"/>
  <c r="B669" i="15" s="1"/>
  <c r="B670" i="15" s="1"/>
  <c r="B671" i="15" s="1"/>
  <c r="B672" i="15" s="1"/>
  <c r="B673" i="15" s="1"/>
  <c r="B674" i="15" s="1"/>
  <c r="B675" i="15" s="1"/>
  <c r="B676" i="15" s="1"/>
  <c r="B677" i="15" s="1"/>
  <c r="B678" i="15" s="1"/>
  <c r="B679" i="15" s="1"/>
  <c r="B680" i="15" s="1"/>
  <c r="B681" i="15" s="1"/>
  <c r="B682" i="15" s="1"/>
  <c r="B683" i="15" s="1"/>
  <c r="B684" i="15" s="1"/>
  <c r="B685" i="15" s="1"/>
  <c r="B686" i="15" s="1"/>
  <c r="B687" i="15" s="1"/>
  <c r="B688" i="15" s="1"/>
  <c r="B689" i="15" s="1"/>
  <c r="B690" i="15" s="1"/>
  <c r="B691" i="15" s="1"/>
  <c r="B692" i="15" s="1"/>
  <c r="B693" i="15" s="1"/>
  <c r="B694" i="15" s="1"/>
  <c r="B695" i="15" s="1"/>
  <c r="B696" i="15" s="1"/>
  <c r="B697" i="15" s="1"/>
  <c r="B698" i="15" s="1"/>
  <c r="B699" i="15" s="1"/>
  <c r="B700" i="15" s="1"/>
  <c r="B701" i="15" s="1"/>
  <c r="B702" i="15" s="1"/>
  <c r="B703" i="15" s="1"/>
  <c r="B704" i="15" s="1"/>
  <c r="B705" i="15" s="1"/>
  <c r="B706" i="15" s="1"/>
  <c r="B707" i="15" s="1"/>
  <c r="B708" i="15" s="1"/>
  <c r="B709" i="15" s="1"/>
  <c r="B710" i="15" s="1"/>
  <c r="B711" i="15" s="1"/>
  <c r="B712" i="15" s="1"/>
  <c r="B713" i="15" s="1"/>
  <c r="B714" i="15" s="1"/>
  <c r="B715" i="15" s="1"/>
  <c r="B716" i="15" s="1"/>
  <c r="B717" i="15" s="1"/>
  <c r="B718" i="15" s="1"/>
  <c r="B719" i="15" s="1"/>
  <c r="B720" i="15" s="1"/>
  <c r="B721" i="15" s="1"/>
  <c r="B722" i="15" s="1"/>
  <c r="B723" i="15" s="1"/>
  <c r="B724" i="15" s="1"/>
  <c r="B725" i="15" s="1"/>
  <c r="B726" i="15" s="1"/>
  <c r="B727" i="15" s="1"/>
  <c r="B728" i="15" s="1"/>
  <c r="B729" i="15" s="1"/>
  <c r="B730" i="15" s="1"/>
  <c r="B731" i="15" s="1"/>
  <c r="B732" i="15" s="1"/>
  <c r="B733" i="15" s="1"/>
  <c r="B734" i="15" s="1"/>
  <c r="B735" i="15" s="1"/>
  <c r="B736" i="15" s="1"/>
  <c r="B737" i="15" s="1"/>
  <c r="B738" i="15" s="1"/>
  <c r="B739" i="15" s="1"/>
  <c r="B740" i="15" s="1"/>
  <c r="B741" i="15" s="1"/>
  <c r="B742" i="15" s="1"/>
  <c r="B743" i="15" s="1"/>
  <c r="B744" i="15" s="1"/>
  <c r="B858" i="15" s="1"/>
  <c r="B859" i="15" s="1"/>
  <c r="B860" i="15" s="1"/>
  <c r="B531" i="15"/>
  <c r="B532" i="15" s="1"/>
  <c r="B533" i="15" s="1"/>
  <c r="B534" i="15" s="1"/>
  <c r="B535" i="15" s="1"/>
  <c r="B536" i="15" s="1"/>
  <c r="B537" i="15" s="1"/>
  <c r="B538" i="15" s="1"/>
  <c r="B539" i="15" s="1"/>
  <c r="B540" i="15" s="1"/>
  <c r="B541" i="15" s="1"/>
  <c r="B542" i="15" s="1"/>
  <c r="B543" i="15" s="1"/>
  <c r="B544" i="15" s="1"/>
  <c r="B545" i="15" s="1"/>
  <c r="B546" i="15" s="1"/>
  <c r="B547" i="15" s="1"/>
  <c r="B548" i="15" s="1"/>
  <c r="B549" i="15" s="1"/>
  <c r="B550" i="15" s="1"/>
  <c r="B551" i="15" s="1"/>
  <c r="B552" i="15" s="1"/>
  <c r="B553" i="15" s="1"/>
  <c r="B554" i="15" s="1"/>
  <c r="B555" i="15" s="1"/>
  <c r="B556" i="15" s="1"/>
  <c r="B557" i="15" s="1"/>
  <c r="B558" i="15" s="1"/>
  <c r="B559" i="15" s="1"/>
  <c r="B560" i="15" s="1"/>
  <c r="B561" i="15" s="1"/>
  <c r="B562" i="15" s="1"/>
  <c r="B563" i="15" s="1"/>
  <c r="B564" i="15" s="1"/>
  <c r="B565" i="15" s="1"/>
  <c r="B566" i="15" s="1"/>
  <c r="B567" i="15" s="1"/>
  <c r="B15" i="15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B192" i="15" s="1"/>
  <c r="B193" i="15" s="1"/>
  <c r="B194" i="15" s="1"/>
  <c r="B195" i="15" s="1"/>
  <c r="B196" i="15" s="1"/>
  <c r="B197" i="15" s="1"/>
  <c r="B198" i="15" s="1"/>
  <c r="B199" i="15" s="1"/>
  <c r="B200" i="15" s="1"/>
  <c r="B201" i="15" s="1"/>
  <c r="B202" i="15" s="1"/>
  <c r="B203" i="15" s="1"/>
  <c r="B204" i="15" s="1"/>
  <c r="B205" i="15" s="1"/>
  <c r="B206" i="15" s="1"/>
  <c r="B207" i="15" s="1"/>
  <c r="B208" i="15" s="1"/>
  <c r="B209" i="15" s="1"/>
  <c r="B210" i="15" s="1"/>
  <c r="B211" i="15" s="1"/>
  <c r="B212" i="15" s="1"/>
  <c r="B213" i="15" s="1"/>
  <c r="B214" i="15" s="1"/>
  <c r="B215" i="15" s="1"/>
  <c r="B216" i="15" s="1"/>
  <c r="B217" i="15" s="1"/>
  <c r="B218" i="15" s="1"/>
  <c r="B219" i="15" s="1"/>
  <c r="B220" i="15" s="1"/>
  <c r="B221" i="15" s="1"/>
  <c r="B222" i="15" s="1"/>
  <c r="B223" i="15" s="1"/>
  <c r="B224" i="15" s="1"/>
  <c r="B225" i="15" s="1"/>
  <c r="B226" i="15" s="1"/>
  <c r="B227" i="15" s="1"/>
  <c r="B228" i="15" s="1"/>
  <c r="B229" i="15" s="1"/>
  <c r="B230" i="15" s="1"/>
  <c r="B231" i="15" s="1"/>
  <c r="B232" i="15" s="1"/>
  <c r="B233" i="15" s="1"/>
  <c r="B234" i="15" s="1"/>
  <c r="B235" i="15" s="1"/>
  <c r="B236" i="15" s="1"/>
  <c r="B237" i="15" s="1"/>
  <c r="B238" i="15" s="1"/>
  <c r="B239" i="15" s="1"/>
  <c r="B240" i="15" s="1"/>
  <c r="B241" i="15" s="1"/>
  <c r="B242" i="15" s="1"/>
  <c r="B243" i="15" s="1"/>
  <c r="B244" i="15" s="1"/>
  <c r="B245" i="15" s="1"/>
  <c r="B246" i="15" s="1"/>
  <c r="B247" i="15" s="1"/>
  <c r="B248" i="15" s="1"/>
  <c r="B249" i="15" s="1"/>
  <c r="B250" i="15" s="1"/>
  <c r="B251" i="15" s="1"/>
  <c r="B252" i="15" s="1"/>
  <c r="B253" i="15" s="1"/>
  <c r="B254" i="15" s="1"/>
  <c r="B255" i="15" s="1"/>
  <c r="B256" i="15" s="1"/>
  <c r="B257" i="15" s="1"/>
  <c r="B258" i="15" s="1"/>
  <c r="B259" i="15" s="1"/>
  <c r="B260" i="15" s="1"/>
  <c r="B261" i="15" s="1"/>
  <c r="B262" i="15" s="1"/>
  <c r="B263" i="15" s="1"/>
  <c r="B264" i="15" s="1"/>
  <c r="B265" i="15" s="1"/>
  <c r="B266" i="15" s="1"/>
  <c r="B267" i="15" s="1"/>
  <c r="B268" i="15" s="1"/>
  <c r="B269" i="15" s="1"/>
  <c r="B270" i="15" s="1"/>
  <c r="B271" i="15" s="1"/>
  <c r="B272" i="15" s="1"/>
  <c r="B273" i="15" s="1"/>
  <c r="B274" i="15" s="1"/>
  <c r="B275" i="15" s="1"/>
  <c r="B276" i="15" s="1"/>
  <c r="B277" i="15" s="1"/>
  <c r="B278" i="15" s="1"/>
  <c r="B279" i="15" s="1"/>
  <c r="B280" i="15" s="1"/>
  <c r="B281" i="15" s="1"/>
  <c r="B282" i="15" s="1"/>
  <c r="B283" i="15" s="1"/>
  <c r="B284" i="15" s="1"/>
  <c r="B285" i="15" s="1"/>
  <c r="B286" i="15" s="1"/>
  <c r="B287" i="15" s="1"/>
  <c r="B288" i="15" s="1"/>
  <c r="B289" i="15" s="1"/>
  <c r="B290" i="15" s="1"/>
  <c r="B291" i="15" s="1"/>
  <c r="B292" i="15" s="1"/>
  <c r="B293" i="15" s="1"/>
  <c r="B294" i="15" s="1"/>
  <c r="B295" i="15" s="1"/>
  <c r="B296" i="15" s="1"/>
  <c r="B297" i="15" s="1"/>
  <c r="B298" i="15" s="1"/>
  <c r="B299" i="15" s="1"/>
  <c r="B300" i="15" s="1"/>
  <c r="B301" i="15" s="1"/>
  <c r="B302" i="15" s="1"/>
  <c r="B303" i="15" s="1"/>
  <c r="B304" i="15" s="1"/>
  <c r="B305" i="15" s="1"/>
  <c r="B306" i="15" s="1"/>
  <c r="B307" i="15" s="1"/>
  <c r="B308" i="15" s="1"/>
  <c r="B309" i="15" s="1"/>
  <c r="B310" i="15" s="1"/>
  <c r="B311" i="15" s="1"/>
  <c r="B312" i="15" s="1"/>
  <c r="B313" i="15" s="1"/>
  <c r="B314" i="15" s="1"/>
  <c r="B315" i="15" s="1"/>
  <c r="B316" i="15" s="1"/>
  <c r="B317" i="15" s="1"/>
  <c r="B318" i="15" s="1"/>
  <c r="B319" i="15" s="1"/>
  <c r="B320" i="15" s="1"/>
  <c r="B321" i="15" s="1"/>
  <c r="B322" i="15" s="1"/>
  <c r="B323" i="15" s="1"/>
  <c r="B324" i="15" s="1"/>
  <c r="B325" i="15" s="1"/>
  <c r="B326" i="15" s="1"/>
  <c r="B327" i="15" s="1"/>
  <c r="B328" i="15" s="1"/>
  <c r="B329" i="15" s="1"/>
  <c r="B330" i="15" s="1"/>
  <c r="B331" i="15" s="1"/>
  <c r="B332" i="15" s="1"/>
  <c r="B333" i="15" s="1"/>
  <c r="B334" i="15" s="1"/>
  <c r="B335" i="15" s="1"/>
  <c r="B336" i="15" s="1"/>
  <c r="B337" i="15" s="1"/>
  <c r="B338" i="15" s="1"/>
  <c r="B339" i="15" s="1"/>
  <c r="B340" i="15" s="1"/>
  <c r="B341" i="15" s="1"/>
  <c r="B342" i="15" s="1"/>
  <c r="B343" i="15" s="1"/>
  <c r="B344" i="15" s="1"/>
  <c r="B345" i="15" s="1"/>
  <c r="B346" i="15" s="1"/>
  <c r="B347" i="15" s="1"/>
  <c r="B348" i="15" s="1"/>
  <c r="B349" i="15" s="1"/>
  <c r="B350" i="15" s="1"/>
  <c r="B351" i="15" s="1"/>
  <c r="B352" i="15" s="1"/>
  <c r="B353" i="15" s="1"/>
  <c r="B354" i="15" s="1"/>
  <c r="B355" i="15" s="1"/>
  <c r="B356" i="15" s="1"/>
  <c r="B357" i="15" s="1"/>
  <c r="B358" i="15" s="1"/>
  <c r="B359" i="15" s="1"/>
  <c r="B360" i="15" s="1"/>
  <c r="B361" i="15" s="1"/>
  <c r="B362" i="15" s="1"/>
  <c r="B363" i="15" s="1"/>
  <c r="B364" i="15" s="1"/>
  <c r="B365" i="15" s="1"/>
  <c r="B366" i="15" s="1"/>
  <c r="B367" i="15" s="1"/>
  <c r="B368" i="15" s="1"/>
  <c r="B369" i="15" s="1"/>
  <c r="B370" i="15" s="1"/>
  <c r="B371" i="15" s="1"/>
  <c r="B372" i="15" s="1"/>
  <c r="B373" i="15" s="1"/>
  <c r="B374" i="15" s="1"/>
  <c r="B375" i="15" s="1"/>
  <c r="B376" i="15" s="1"/>
  <c r="B377" i="15" s="1"/>
  <c r="B378" i="15" s="1"/>
  <c r="B379" i="15" s="1"/>
  <c r="B380" i="15" s="1"/>
  <c r="B381" i="15" s="1"/>
  <c r="B382" i="15" s="1"/>
  <c r="B383" i="15" s="1"/>
  <c r="B384" i="15" s="1"/>
  <c r="B385" i="15" s="1"/>
  <c r="B386" i="15" s="1"/>
  <c r="B387" i="15" s="1"/>
  <c r="B388" i="15" s="1"/>
  <c r="B389" i="15" s="1"/>
  <c r="B390" i="15" s="1"/>
  <c r="B391" i="15" s="1"/>
  <c r="B392" i="15" s="1"/>
  <c r="B393" i="15" s="1"/>
  <c r="B394" i="15" s="1"/>
  <c r="B395" i="15" s="1"/>
  <c r="B396" i="15" s="1"/>
  <c r="B397" i="15" s="1"/>
  <c r="B398" i="15" s="1"/>
  <c r="B399" i="15" s="1"/>
  <c r="B400" i="15" s="1"/>
  <c r="B401" i="15" s="1"/>
  <c r="B402" i="15" s="1"/>
  <c r="B403" i="15" s="1"/>
  <c r="B404" i="15" s="1"/>
  <c r="B405" i="15" s="1"/>
  <c r="B406" i="15" s="1"/>
  <c r="B407" i="15" s="1"/>
  <c r="B408" i="15" s="1"/>
  <c r="B409" i="15" s="1"/>
  <c r="B410" i="15" s="1"/>
  <c r="B411" i="15" s="1"/>
  <c r="B412" i="15" s="1"/>
  <c r="B413" i="15" s="1"/>
  <c r="B414" i="15" s="1"/>
  <c r="B415" i="15" s="1"/>
  <c r="B416" i="15" s="1"/>
  <c r="B417" i="15" s="1"/>
  <c r="B418" i="15" s="1"/>
  <c r="B419" i="15" s="1"/>
  <c r="B420" i="15" s="1"/>
  <c r="B421" i="15" s="1"/>
  <c r="B422" i="15" s="1"/>
  <c r="B423" i="15" s="1"/>
  <c r="B424" i="15" s="1"/>
  <c r="B425" i="15" s="1"/>
  <c r="B426" i="15" s="1"/>
  <c r="B427" i="15" s="1"/>
  <c r="B428" i="15" s="1"/>
  <c r="B429" i="15" s="1"/>
  <c r="B430" i="15" s="1"/>
  <c r="B431" i="15" s="1"/>
  <c r="B432" i="15" s="1"/>
  <c r="B433" i="15" s="1"/>
  <c r="B434" i="15" s="1"/>
  <c r="B435" i="15" s="1"/>
  <c r="B436" i="15" s="1"/>
  <c r="B437" i="15" s="1"/>
  <c r="B438" i="15" s="1"/>
  <c r="B439" i="15" s="1"/>
  <c r="B440" i="15" s="1"/>
  <c r="B441" i="15" s="1"/>
  <c r="B442" i="15" s="1"/>
  <c r="B443" i="15" s="1"/>
  <c r="B444" i="15" s="1"/>
  <c r="B445" i="15" s="1"/>
  <c r="B446" i="15" s="1"/>
  <c r="B447" i="15" s="1"/>
  <c r="B448" i="15" s="1"/>
  <c r="B449" i="15" s="1"/>
  <c r="B450" i="15" s="1"/>
  <c r="B451" i="15" s="1"/>
  <c r="B452" i="15" s="1"/>
  <c r="B453" i="15" s="1"/>
  <c r="B454" i="15" s="1"/>
  <c r="B455" i="15" s="1"/>
  <c r="B456" i="15" s="1"/>
  <c r="B457" i="15" s="1"/>
  <c r="B458" i="15" s="1"/>
  <c r="B459" i="15" s="1"/>
  <c r="B460" i="15" s="1"/>
  <c r="B461" i="15" s="1"/>
  <c r="B462" i="15" s="1"/>
  <c r="B463" i="15" s="1"/>
  <c r="B464" i="15" s="1"/>
  <c r="B465" i="15" s="1"/>
  <c r="B466" i="15" s="1"/>
  <c r="B467" i="15" s="1"/>
  <c r="B468" i="15" s="1"/>
  <c r="B469" i="15" s="1"/>
  <c r="B470" i="15" s="1"/>
  <c r="B471" i="15" s="1"/>
  <c r="B472" i="15" s="1"/>
  <c r="B473" i="15" s="1"/>
  <c r="B474" i="15" s="1"/>
  <c r="B475" i="15" s="1"/>
  <c r="B476" i="15" s="1"/>
  <c r="B477" i="15" s="1"/>
  <c r="B478" i="15" s="1"/>
  <c r="B479" i="15" s="1"/>
  <c r="B480" i="15" s="1"/>
  <c r="B481" i="15" s="1"/>
  <c r="B482" i="15" s="1"/>
  <c r="B483" i="15" s="1"/>
  <c r="B484" i="15" s="1"/>
  <c r="B485" i="15" s="1"/>
  <c r="B486" i="15" s="1"/>
  <c r="B487" i="15" s="1"/>
  <c r="B488" i="15" s="1"/>
  <c r="B489" i="15" s="1"/>
  <c r="B490" i="15" s="1"/>
  <c r="B491" i="15" s="1"/>
  <c r="B492" i="15" s="1"/>
  <c r="B493" i="15" s="1"/>
  <c r="B494" i="15" s="1"/>
  <c r="B495" i="15" s="1"/>
  <c r="B496" i="15" s="1"/>
  <c r="B497" i="15" s="1"/>
  <c r="B498" i="15" s="1"/>
  <c r="B499" i="15" s="1"/>
  <c r="B500" i="15" s="1"/>
  <c r="B501" i="15" s="1"/>
  <c r="B502" i="15" s="1"/>
  <c r="B503" i="15" s="1"/>
  <c r="B504" i="15" s="1"/>
  <c r="B505" i="15" s="1"/>
  <c r="B506" i="15" s="1"/>
  <c r="B507" i="15" s="1"/>
  <c r="B508" i="15" s="1"/>
  <c r="B509" i="15" s="1"/>
  <c r="B510" i="15" s="1"/>
  <c r="B511" i="15" s="1"/>
  <c r="B512" i="15" s="1"/>
  <c r="B513" i="15" s="1"/>
  <c r="B514" i="15" s="1"/>
  <c r="B515" i="15" s="1"/>
  <c r="B516" i="15" s="1"/>
  <c r="B517" i="15" s="1"/>
  <c r="B518" i="15" s="1"/>
  <c r="B519" i="15" s="1"/>
  <c r="B520" i="15" s="1"/>
  <c r="B521" i="15" s="1"/>
  <c r="B522" i="15" s="1"/>
  <c r="B523" i="15" s="1"/>
  <c r="B524" i="15" s="1"/>
  <c r="B525" i="15" s="1"/>
  <c r="B526" i="15" s="1"/>
  <c r="B527" i="15" s="1"/>
  <c r="B528" i="15" s="1"/>
  <c r="B529" i="15" s="1"/>
  <c r="B530" i="15" s="1"/>
  <c r="A15" i="15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H10" i="15"/>
  <c r="H9" i="15"/>
  <c r="H8" i="15"/>
  <c r="H7" i="15"/>
  <c r="H6" i="15"/>
  <c r="H5" i="15"/>
  <c r="H4" i="15"/>
  <c r="F2" i="15"/>
  <c r="H11" i="15" l="1"/>
  <c r="AY6" i="14" l="1"/>
  <c r="AZ6" i="14" s="1"/>
  <c r="BA6" i="14" s="1"/>
  <c r="BB6" i="14" s="1"/>
  <c r="BC6" i="14" s="1"/>
  <c r="BD6" i="14" s="1"/>
  <c r="BE6" i="14" s="1"/>
  <c r="BF6" i="14" s="1"/>
  <c r="BG6" i="14" s="1"/>
  <c r="BH6" i="14" s="1"/>
  <c r="BI6" i="14" s="1"/>
  <c r="BJ6" i="14" s="1"/>
  <c r="AB6" i="14"/>
  <c r="AC6" i="14" s="1"/>
  <c r="AD6" i="14" s="1"/>
  <c r="AE6" i="14" s="1"/>
  <c r="AF6" i="14" s="1"/>
  <c r="AG6" i="14" s="1"/>
  <c r="AH6" i="14" s="1"/>
  <c r="AI6" i="14" s="1"/>
  <c r="AJ6" i="14" s="1"/>
  <c r="AK6" i="14" s="1"/>
  <c r="AL6" i="14" s="1"/>
  <c r="AM6" i="14" s="1"/>
  <c r="AN6" i="14" s="1"/>
  <c r="AO6" i="14" s="1"/>
  <c r="AP6" i="14" s="1"/>
  <c r="AQ6" i="14" s="1"/>
  <c r="AR6" i="14" s="1"/>
  <c r="AS6" i="14" s="1"/>
  <c r="AT6" i="14" s="1"/>
  <c r="AU6" i="14" s="1"/>
  <c r="AV6" i="14" s="1"/>
  <c r="Z6" i="14"/>
  <c r="Q6" i="14"/>
  <c r="S6" i="14" s="1"/>
  <c r="AY5" i="14"/>
  <c r="Z5" i="14"/>
  <c r="AB5" i="14" s="1"/>
  <c r="AC5" i="14" s="1"/>
  <c r="AD5" i="14" s="1"/>
  <c r="AE5" i="14" s="1"/>
  <c r="AF5" i="14" s="1"/>
  <c r="AG5" i="14" s="1"/>
  <c r="AH5" i="14" s="1"/>
  <c r="AI5" i="14" s="1"/>
  <c r="AJ5" i="14" s="1"/>
  <c r="AK5" i="14" s="1"/>
  <c r="AL5" i="14" s="1"/>
  <c r="AM5" i="14" s="1"/>
  <c r="AN5" i="14" s="1"/>
  <c r="AO5" i="14" s="1"/>
  <c r="AP5" i="14" s="1"/>
  <c r="AQ5" i="14" s="1"/>
  <c r="AR5" i="14" s="1"/>
  <c r="AS5" i="14" s="1"/>
  <c r="AT5" i="14" s="1"/>
  <c r="AU5" i="14" s="1"/>
  <c r="AV5" i="14" s="1"/>
  <c r="Q5" i="14"/>
  <c r="S5" i="14" s="1"/>
  <c r="B5" i="14"/>
  <c r="B6" i="14" s="1"/>
  <c r="A5" i="14"/>
  <c r="A6" i="14" s="1"/>
  <c r="BK6" i="14" l="1"/>
  <c r="AZ5" i="14"/>
  <c r="BA5" i="14" s="1"/>
  <c r="BB5" i="14" s="1"/>
  <c r="BC5" i="14" s="1"/>
  <c r="BD5" i="14" s="1"/>
  <c r="BE5" i="14" s="1"/>
  <c r="BF5" i="14" s="1"/>
  <c r="BG5" i="14" s="1"/>
  <c r="BH5" i="14" s="1"/>
  <c r="BI5" i="14" s="1"/>
  <c r="BJ5" i="14" s="1"/>
  <c r="BK5" i="14" l="1"/>
  <c r="G9" i="13" l="1"/>
  <c r="F9" i="13"/>
  <c r="E6" i="13"/>
  <c r="H6" i="13" s="1"/>
  <c r="E7" i="13"/>
  <c r="H7" i="13" s="1"/>
  <c r="E8" i="13"/>
  <c r="H8" i="13" s="1"/>
  <c r="E5" i="13" l="1"/>
  <c r="H5" i="13" l="1"/>
  <c r="E9" i="13"/>
  <c r="H9" i="13" s="1"/>
  <c r="B3" i="12" l="1"/>
  <c r="B4" i="12" s="1"/>
  <c r="B5" i="12" s="1"/>
  <c r="B6" i="12" s="1"/>
  <c r="B7" i="12" s="1"/>
  <c r="B8" i="12" s="1"/>
  <c r="B9" i="12" s="1"/>
  <c r="B10" i="12" s="1"/>
  <c r="B11" i="12" s="1"/>
  <c r="B12" i="12" s="1"/>
  <c r="A3" i="12"/>
  <c r="A4" i="12" s="1"/>
  <c r="A5" i="12" s="1"/>
  <c r="A6" i="12" s="1"/>
  <c r="A7" i="12" s="1"/>
  <c r="A8" i="12" s="1"/>
  <c r="A9" i="12" s="1"/>
  <c r="A10" i="12" s="1"/>
  <c r="A11" i="12" s="1"/>
  <c r="A12" i="12" s="1"/>
  <c r="B6" i="11" l="1"/>
  <c r="B7" i="11" s="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B193" i="11" s="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B240" i="11" s="1"/>
  <c r="B241" i="11" s="1"/>
  <c r="B242" i="11" s="1"/>
  <c r="B243" i="11" s="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B282" i="11" s="1"/>
  <c r="B283" i="11" s="1"/>
  <c r="B284" i="11" s="1"/>
  <c r="B285" i="11" s="1"/>
  <c r="B286" i="11" s="1"/>
  <c r="B287" i="11" s="1"/>
  <c r="B288" i="11" s="1"/>
  <c r="B289" i="11" s="1"/>
  <c r="B290" i="11" s="1"/>
  <c r="B291" i="11" s="1"/>
  <c r="B292" i="11" s="1"/>
  <c r="B293" i="11" s="1"/>
  <c r="B294" i="11" s="1"/>
  <c r="B295" i="11" s="1"/>
  <c r="B296" i="11" s="1"/>
  <c r="B297" i="11" s="1"/>
  <c r="B298" i="11" s="1"/>
  <c r="B299" i="11" s="1"/>
  <c r="B300" i="11" s="1"/>
  <c r="B301" i="11" s="1"/>
  <c r="B302" i="11" s="1"/>
  <c r="B303" i="11" s="1"/>
  <c r="B304" i="11" s="1"/>
  <c r="B305" i="11" s="1"/>
  <c r="B306" i="11" s="1"/>
  <c r="B307" i="11" s="1"/>
  <c r="B308" i="11" s="1"/>
  <c r="B309" i="11" s="1"/>
  <c r="B310" i="11" s="1"/>
  <c r="B311" i="11" s="1"/>
  <c r="B312" i="11" s="1"/>
  <c r="B313" i="11" s="1"/>
  <c r="B314" i="11" s="1"/>
  <c r="B315" i="11" s="1"/>
  <c r="B316" i="11" s="1"/>
  <c r="B317" i="11" s="1"/>
  <c r="B318" i="11" s="1"/>
  <c r="B319" i="11" s="1"/>
  <c r="B320" i="11" s="1"/>
  <c r="B321" i="11" s="1"/>
  <c r="B322" i="11" s="1"/>
  <c r="B323" i="11" s="1"/>
  <c r="B324" i="11" s="1"/>
  <c r="B325" i="11" s="1"/>
  <c r="B326" i="11" s="1"/>
  <c r="B327" i="11" s="1"/>
  <c r="B328" i="11" s="1"/>
  <c r="B329" i="11" s="1"/>
  <c r="B330" i="11" s="1"/>
  <c r="B331" i="11" s="1"/>
  <c r="B332" i="11" s="1"/>
  <c r="B333" i="11" s="1"/>
  <c r="B334" i="11" s="1"/>
  <c r="B335" i="11" s="1"/>
  <c r="B336" i="11" s="1"/>
  <c r="B337" i="11" s="1"/>
  <c r="B338" i="11" s="1"/>
  <c r="B339" i="11" s="1"/>
  <c r="B340" i="11" s="1"/>
  <c r="B341" i="11" s="1"/>
  <c r="B342" i="11" s="1"/>
  <c r="B343" i="11" s="1"/>
  <c r="B344" i="11" s="1"/>
  <c r="B345" i="11" s="1"/>
  <c r="B346" i="11" s="1"/>
  <c r="B347" i="11" s="1"/>
  <c r="B348" i="11" s="1"/>
  <c r="B349" i="11" s="1"/>
  <c r="B350" i="11" s="1"/>
  <c r="B351" i="11" s="1"/>
  <c r="B352" i="11" s="1"/>
  <c r="B353" i="11" s="1"/>
  <c r="B354" i="11" s="1"/>
  <c r="B355" i="11" s="1"/>
  <c r="B356" i="11" s="1"/>
  <c r="B357" i="11" s="1"/>
  <c r="B358" i="11" s="1"/>
  <c r="B359" i="11" s="1"/>
  <c r="B360" i="11" s="1"/>
  <c r="B361" i="11" s="1"/>
  <c r="B362" i="11" s="1"/>
  <c r="B363" i="11" s="1"/>
  <c r="B364" i="11" s="1"/>
  <c r="B365" i="11" s="1"/>
  <c r="B366" i="11" s="1"/>
  <c r="B367" i="11" s="1"/>
  <c r="B368" i="11" s="1"/>
  <c r="B369" i="11" s="1"/>
  <c r="B370" i="11" s="1"/>
  <c r="B371" i="11" s="1"/>
  <c r="B372" i="11" s="1"/>
  <c r="B373" i="11" s="1"/>
  <c r="B374" i="11" s="1"/>
  <c r="B375" i="11" s="1"/>
  <c r="B376" i="11" s="1"/>
  <c r="B377" i="11" s="1"/>
  <c r="B378" i="11" s="1"/>
  <c r="B379" i="11" s="1"/>
  <c r="B380" i="11" s="1"/>
  <c r="B381" i="11" s="1"/>
  <c r="B382" i="11" s="1"/>
  <c r="B383" i="11" s="1"/>
  <c r="B384" i="11" s="1"/>
  <c r="B385" i="11" s="1"/>
  <c r="B386" i="11" s="1"/>
  <c r="B387" i="11" s="1"/>
  <c r="B388" i="11" s="1"/>
  <c r="B389" i="11" s="1"/>
  <c r="B390" i="11" s="1"/>
  <c r="B391" i="11" s="1"/>
  <c r="B392" i="11" s="1"/>
  <c r="B393" i="11" s="1"/>
  <c r="B394" i="11" s="1"/>
  <c r="B395" i="11" s="1"/>
  <c r="B396" i="11" s="1"/>
  <c r="B397" i="11" s="1"/>
  <c r="B398" i="11" s="1"/>
  <c r="B399" i="11" s="1"/>
  <c r="B400" i="11" s="1"/>
  <c r="B401" i="11" s="1"/>
  <c r="B402" i="11" s="1"/>
  <c r="B403" i="11" s="1"/>
  <c r="B404" i="11" s="1"/>
  <c r="B405" i="11" s="1"/>
  <c r="B406" i="11" s="1"/>
  <c r="B407" i="11" s="1"/>
  <c r="B408" i="11" s="1"/>
  <c r="B409" i="11" s="1"/>
  <c r="B410" i="11" s="1"/>
  <c r="B411" i="11" s="1"/>
  <c r="B412" i="11" s="1"/>
  <c r="B413" i="11" s="1"/>
  <c r="B414" i="11" s="1"/>
  <c r="B415" i="11" s="1"/>
  <c r="B416" i="11" s="1"/>
  <c r="B417" i="11" s="1"/>
  <c r="B418" i="11" s="1"/>
  <c r="B419" i="11" s="1"/>
  <c r="B420" i="11" s="1"/>
  <c r="B421" i="11" s="1"/>
  <c r="B422" i="11" s="1"/>
  <c r="B423" i="11" s="1"/>
  <c r="B424" i="11" s="1"/>
  <c r="B425" i="11" s="1"/>
  <c r="B426" i="11" s="1"/>
  <c r="B427" i="11" s="1"/>
  <c r="B428" i="11" s="1"/>
  <c r="B429" i="11" s="1"/>
  <c r="B430" i="11" s="1"/>
  <c r="B431" i="11" s="1"/>
  <c r="B432" i="11" s="1"/>
  <c r="B433" i="11" s="1"/>
  <c r="B434" i="11" s="1"/>
  <c r="B435" i="11" s="1"/>
  <c r="B436" i="11" s="1"/>
  <c r="B437" i="11" s="1"/>
  <c r="B438" i="11" s="1"/>
  <c r="B439" i="11" s="1"/>
  <c r="B440" i="11" s="1"/>
  <c r="B441" i="11" s="1"/>
  <c r="B442" i="11" s="1"/>
  <c r="B443" i="11" s="1"/>
  <c r="B444" i="11" s="1"/>
  <c r="B445" i="11" s="1"/>
  <c r="B446" i="11" s="1"/>
  <c r="B447" i="11" s="1"/>
  <c r="B448" i="11" s="1"/>
  <c r="B449" i="11" s="1"/>
  <c r="B450" i="11" s="1"/>
  <c r="B451" i="11" s="1"/>
  <c r="B452" i="11" s="1"/>
  <c r="B453" i="11" s="1"/>
  <c r="B454" i="11" s="1"/>
  <c r="B455" i="11" s="1"/>
  <c r="B456" i="11" s="1"/>
  <c r="B457" i="11" s="1"/>
  <c r="B458" i="11" s="1"/>
  <c r="B459" i="11" s="1"/>
  <c r="B460" i="11" s="1"/>
  <c r="B461" i="11" s="1"/>
  <c r="B462" i="11" s="1"/>
  <c r="B463" i="11" s="1"/>
  <c r="B464" i="11" s="1"/>
  <c r="B465" i="11" s="1"/>
  <c r="B466" i="11" s="1"/>
  <c r="B467" i="11" s="1"/>
  <c r="B468" i="11" s="1"/>
  <c r="B469" i="11" s="1"/>
  <c r="B470" i="11" s="1"/>
  <c r="B471" i="11" s="1"/>
  <c r="B472" i="11" s="1"/>
  <c r="B473" i="11" s="1"/>
  <c r="B474" i="11" s="1"/>
  <c r="B475" i="11" s="1"/>
  <c r="B476" i="11" s="1"/>
  <c r="B477" i="11" s="1"/>
  <c r="B478" i="11" s="1"/>
  <c r="B479" i="11" s="1"/>
  <c r="B480" i="11" s="1"/>
  <c r="B481" i="11" s="1"/>
  <c r="B482" i="11" s="1"/>
  <c r="B483" i="11" s="1"/>
  <c r="B484" i="11" s="1"/>
  <c r="B485" i="11" s="1"/>
  <c r="B486" i="11" s="1"/>
  <c r="B487" i="11" s="1"/>
  <c r="B488" i="11" s="1"/>
  <c r="B489" i="11" s="1"/>
  <c r="B490" i="11" s="1"/>
  <c r="B491" i="11" s="1"/>
  <c r="B492" i="11" s="1"/>
  <c r="B493" i="11" s="1"/>
  <c r="B494" i="11" s="1"/>
  <c r="B495" i="11" s="1"/>
  <c r="B496" i="11" s="1"/>
  <c r="B497" i="11" s="1"/>
  <c r="B498" i="11" s="1"/>
  <c r="B499" i="11" s="1"/>
  <c r="B500" i="11" s="1"/>
  <c r="B501" i="11" s="1"/>
  <c r="B502" i="11" s="1"/>
  <c r="B503" i="11" s="1"/>
  <c r="B504" i="11" s="1"/>
  <c r="B505" i="11" s="1"/>
  <c r="B506" i="11" s="1"/>
  <c r="B507" i="11" s="1"/>
  <c r="B508" i="11" s="1"/>
  <c r="B509" i="11" s="1"/>
  <c r="B510" i="11" s="1"/>
  <c r="B511" i="11" s="1"/>
  <c r="B512" i="11" s="1"/>
  <c r="B513" i="11" s="1"/>
  <c r="B514" i="11" s="1"/>
  <c r="B515" i="11" s="1"/>
  <c r="B516" i="11" s="1"/>
  <c r="B517" i="11" s="1"/>
  <c r="B518" i="11" s="1"/>
  <c r="B519" i="11" s="1"/>
  <c r="B520" i="11" s="1"/>
  <c r="B521" i="11" s="1"/>
  <c r="B522" i="11" s="1"/>
  <c r="B523" i="11" s="1"/>
  <c r="B524" i="11" s="1"/>
  <c r="B525" i="11" s="1"/>
  <c r="B526" i="11" s="1"/>
  <c r="B527" i="11" s="1"/>
  <c r="B528" i="11" s="1"/>
  <c r="B529" i="11" s="1"/>
  <c r="B530" i="11" s="1"/>
  <c r="B531" i="11" s="1"/>
  <c r="B532" i="11" s="1"/>
  <c r="B533" i="11" s="1"/>
  <c r="B534" i="11" s="1"/>
  <c r="B535" i="11" s="1"/>
  <c r="B536" i="11" s="1"/>
  <c r="B537" i="11" s="1"/>
  <c r="B538" i="11" s="1"/>
  <c r="B539" i="11" s="1"/>
  <c r="B540" i="11" s="1"/>
  <c r="B541" i="11" s="1"/>
  <c r="B542" i="11" s="1"/>
  <c r="B543" i="11" s="1"/>
  <c r="B544" i="11" s="1"/>
  <c r="B545" i="11" s="1"/>
  <c r="B546" i="11" s="1"/>
  <c r="B547" i="11" s="1"/>
  <c r="B548" i="11" s="1"/>
  <c r="B549" i="11" s="1"/>
  <c r="B550" i="11" s="1"/>
  <c r="B551" i="11" s="1"/>
  <c r="B552" i="11" s="1"/>
  <c r="B553" i="11" s="1"/>
  <c r="B554" i="11" s="1"/>
  <c r="B555" i="11" s="1"/>
  <c r="B556" i="11" s="1"/>
  <c r="B557" i="11" s="1"/>
  <c r="B558" i="11" s="1"/>
  <c r="B559" i="11" s="1"/>
  <c r="B560" i="11" s="1"/>
  <c r="B561" i="11" s="1"/>
  <c r="B562" i="11" s="1"/>
  <c r="B563" i="11" s="1"/>
  <c r="B564" i="11" s="1"/>
  <c r="B565" i="11" s="1"/>
  <c r="B566" i="11" s="1"/>
  <c r="B567" i="11" s="1"/>
  <c r="B568" i="11" s="1"/>
  <c r="B569" i="11" s="1"/>
  <c r="B570" i="11" s="1"/>
  <c r="B571" i="11" s="1"/>
  <c r="B572" i="11" s="1"/>
  <c r="B573" i="11" s="1"/>
  <c r="B574" i="11" s="1"/>
  <c r="B575" i="11" s="1"/>
  <c r="B576" i="11" s="1"/>
  <c r="B577" i="11" s="1"/>
  <c r="B578" i="11" s="1"/>
  <c r="B579" i="11" s="1"/>
  <c r="B580" i="11" s="1"/>
  <c r="B581" i="11" s="1"/>
  <c r="B582" i="11" s="1"/>
  <c r="B583" i="11" s="1"/>
  <c r="B584" i="11" s="1"/>
  <c r="B585" i="11" s="1"/>
  <c r="B586" i="11" s="1"/>
  <c r="B587" i="11" s="1"/>
  <c r="B588" i="11" s="1"/>
  <c r="B589" i="11" s="1"/>
  <c r="B590" i="11" s="1"/>
  <c r="B591" i="11" s="1"/>
  <c r="B592" i="11" s="1"/>
  <c r="B593" i="11" s="1"/>
  <c r="B594" i="11" s="1"/>
  <c r="B595" i="11" s="1"/>
  <c r="B596" i="11" s="1"/>
  <c r="B597" i="11" s="1"/>
  <c r="B598" i="11" s="1"/>
  <c r="B599" i="11" s="1"/>
  <c r="B600" i="11" s="1"/>
  <c r="B601" i="11" s="1"/>
  <c r="B602" i="11" s="1"/>
  <c r="B603" i="11" s="1"/>
  <c r="B604" i="11" s="1"/>
  <c r="B605" i="11" s="1"/>
  <c r="B606" i="11" s="1"/>
  <c r="B607" i="11" s="1"/>
  <c r="B608" i="11" s="1"/>
  <c r="B609" i="11" s="1"/>
  <c r="B610" i="11" s="1"/>
  <c r="B611" i="11" s="1"/>
  <c r="B612" i="11" s="1"/>
  <c r="B613" i="11" s="1"/>
  <c r="B614" i="11" s="1"/>
  <c r="B615" i="11" s="1"/>
  <c r="B616" i="11" s="1"/>
  <c r="B617" i="11" s="1"/>
  <c r="B618" i="11" s="1"/>
  <c r="B619" i="11" s="1"/>
  <c r="B620" i="11" s="1"/>
  <c r="B621" i="11" s="1"/>
  <c r="B622" i="11" s="1"/>
  <c r="B623" i="11" s="1"/>
  <c r="B624" i="11" s="1"/>
  <c r="B625" i="11" s="1"/>
  <c r="B626" i="11" s="1"/>
  <c r="B627" i="11" s="1"/>
  <c r="B628" i="11" s="1"/>
  <c r="B629" i="11" s="1"/>
  <c r="B630" i="11" s="1"/>
  <c r="B631" i="11" s="1"/>
  <c r="B632" i="11" s="1"/>
  <c r="B633" i="11" s="1"/>
  <c r="B634" i="11" s="1"/>
  <c r="B635" i="11" s="1"/>
  <c r="B636" i="11" s="1"/>
  <c r="B637" i="11" s="1"/>
  <c r="B638" i="11" s="1"/>
  <c r="B639" i="11" s="1"/>
  <c r="B640" i="11" s="1"/>
  <c r="B641" i="11" s="1"/>
  <c r="B642" i="11" s="1"/>
  <c r="B643" i="11" s="1"/>
  <c r="B644" i="11" s="1"/>
  <c r="B645" i="11" s="1"/>
  <c r="B646" i="11" s="1"/>
  <c r="B647" i="11" s="1"/>
  <c r="B648" i="11" s="1"/>
  <c r="B649" i="11" s="1"/>
  <c r="B650" i="11" s="1"/>
  <c r="B651" i="11" s="1"/>
  <c r="B652" i="11" s="1"/>
  <c r="B653" i="11" s="1"/>
  <c r="B654" i="11" s="1"/>
  <c r="B655" i="11" s="1"/>
  <c r="B656" i="11" s="1"/>
  <c r="B657" i="11" s="1"/>
  <c r="B658" i="11" s="1"/>
  <c r="B659" i="11" s="1"/>
  <c r="B660" i="11" s="1"/>
  <c r="B661" i="11" s="1"/>
  <c r="B662" i="11" s="1"/>
  <c r="B663" i="11" s="1"/>
  <c r="B664" i="11" s="1"/>
  <c r="B665" i="11" s="1"/>
  <c r="B666" i="11" s="1"/>
  <c r="B667" i="11" s="1"/>
  <c r="B668" i="11" s="1"/>
  <c r="B669" i="11" s="1"/>
  <c r="B670" i="11" s="1"/>
  <c r="B671" i="11" s="1"/>
  <c r="B672" i="11" s="1"/>
  <c r="B673" i="11" s="1"/>
  <c r="B674" i="11" s="1"/>
  <c r="B675" i="11" s="1"/>
  <c r="B676" i="11" s="1"/>
  <c r="B677" i="11" s="1"/>
  <c r="B678" i="11" s="1"/>
  <c r="B679" i="11" s="1"/>
  <c r="B680" i="11" s="1"/>
  <c r="B681" i="11" s="1"/>
  <c r="B682" i="11" s="1"/>
  <c r="B683" i="11" s="1"/>
  <c r="B684" i="11" s="1"/>
  <c r="B685" i="11" s="1"/>
  <c r="B686" i="11" s="1"/>
  <c r="B687" i="11" s="1"/>
  <c r="B688" i="11" s="1"/>
  <c r="B689" i="11" s="1"/>
  <c r="B690" i="11" s="1"/>
  <c r="B691" i="11" s="1"/>
  <c r="B692" i="11" s="1"/>
  <c r="B693" i="11" s="1"/>
  <c r="B694" i="11" s="1"/>
  <c r="B695" i="11" s="1"/>
  <c r="B696" i="11" s="1"/>
  <c r="B697" i="11" s="1"/>
  <c r="B698" i="11" s="1"/>
  <c r="B699" i="11" s="1"/>
  <c r="B700" i="11" s="1"/>
  <c r="B701" i="11" s="1"/>
  <c r="B702" i="11" s="1"/>
  <c r="B703" i="11" s="1"/>
  <c r="B704" i="11" s="1"/>
  <c r="B705" i="11" s="1"/>
  <c r="B706" i="11" s="1"/>
  <c r="B707" i="11" s="1"/>
  <c r="B708" i="11" s="1"/>
  <c r="B709" i="11" s="1"/>
  <c r="B710" i="11" s="1"/>
  <c r="B711" i="11" s="1"/>
  <c r="B712" i="11" s="1"/>
  <c r="B713" i="11" s="1"/>
  <c r="B714" i="11" s="1"/>
  <c r="B715" i="11" s="1"/>
  <c r="B716" i="11" s="1"/>
  <c r="B717" i="11" s="1"/>
  <c r="B718" i="11" s="1"/>
  <c r="B719" i="11" s="1"/>
  <c r="B720" i="11" s="1"/>
  <c r="B721" i="11" s="1"/>
  <c r="B722" i="11" s="1"/>
  <c r="B723" i="11" s="1"/>
  <c r="B724" i="11" s="1"/>
  <c r="B725" i="11" s="1"/>
  <c r="B726" i="11" s="1"/>
  <c r="B727" i="11" s="1"/>
  <c r="B728" i="11" s="1"/>
  <c r="B729" i="11" s="1"/>
  <c r="B730" i="11" s="1"/>
  <c r="B731" i="11" s="1"/>
  <c r="B732" i="11" s="1"/>
  <c r="B733" i="11" s="1"/>
  <c r="B734" i="11" s="1"/>
  <c r="B735" i="11" s="1"/>
  <c r="B736" i="11" s="1"/>
  <c r="B737" i="11" s="1"/>
  <c r="B738" i="11" s="1"/>
  <c r="B739" i="11" s="1"/>
  <c r="B740" i="11" s="1"/>
  <c r="B741" i="11" s="1"/>
  <c r="B742" i="11" s="1"/>
  <c r="B743" i="11" s="1"/>
  <c r="B744" i="11" s="1"/>
  <c r="B745" i="11" s="1"/>
  <c r="B746" i="11" s="1"/>
  <c r="B747" i="11" s="1"/>
  <c r="B748" i="11" s="1"/>
  <c r="B749" i="11" s="1"/>
  <c r="B750" i="11" s="1"/>
  <c r="B751" i="11" s="1"/>
  <c r="B752" i="11" s="1"/>
  <c r="B753" i="11" s="1"/>
  <c r="B754" i="11" s="1"/>
  <c r="B755" i="11" s="1"/>
  <c r="B756" i="11" s="1"/>
  <c r="B757" i="11" s="1"/>
  <c r="B758" i="11" s="1"/>
  <c r="B759" i="11" s="1"/>
  <c r="B760" i="11" s="1"/>
  <c r="B761" i="11" s="1"/>
  <c r="B762" i="11" s="1"/>
  <c r="B763" i="11" s="1"/>
  <c r="B764" i="11" s="1"/>
  <c r="B765" i="11" s="1"/>
  <c r="B766" i="11" s="1"/>
  <c r="B767" i="11" s="1"/>
  <c r="B768" i="11" s="1"/>
  <c r="B769" i="11" s="1"/>
  <c r="B770" i="11" s="1"/>
  <c r="B771" i="11" s="1"/>
  <c r="B772" i="11" s="1"/>
  <c r="B773" i="11" s="1"/>
  <c r="B774" i="11" s="1"/>
  <c r="B775" i="11" s="1"/>
  <c r="B776" i="11" s="1"/>
  <c r="B777" i="11" s="1"/>
  <c r="B778" i="11" s="1"/>
  <c r="B779" i="11" s="1"/>
  <c r="B780" i="11" s="1"/>
  <c r="B781" i="11" s="1"/>
  <c r="B782" i="11" s="1"/>
  <c r="B783" i="11" s="1"/>
  <c r="B784" i="11" s="1"/>
  <c r="B785" i="11" s="1"/>
  <c r="B786" i="11" s="1"/>
  <c r="B787" i="11" s="1"/>
  <c r="B788" i="11" s="1"/>
  <c r="B789" i="11" s="1"/>
  <c r="B790" i="11" s="1"/>
  <c r="B791" i="11" s="1"/>
  <c r="B792" i="11" s="1"/>
  <c r="B793" i="11" s="1"/>
  <c r="B794" i="11" s="1"/>
  <c r="B795" i="11" s="1"/>
  <c r="B796" i="11" s="1"/>
  <c r="B797" i="11" s="1"/>
  <c r="B798" i="11" s="1"/>
  <c r="B799" i="11" s="1"/>
  <c r="B800" i="11" s="1"/>
  <c r="B801" i="11" s="1"/>
  <c r="B802" i="11" s="1"/>
  <c r="B803" i="11" s="1"/>
  <c r="B804" i="11" s="1"/>
  <c r="A6" i="1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B5" i="10" l="1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E7" i="2" l="1"/>
  <c r="B3" i="23" l="1"/>
  <c r="B4" i="23" s="1"/>
  <c r="B5" i="23" s="1"/>
  <c r="A3" i="23"/>
  <c r="A4" i="23" s="1"/>
  <c r="A5" i="23" s="1"/>
  <c r="A3" i="16" l="1"/>
  <c r="B3" i="16"/>
  <c r="B1087" i="19" l="1"/>
  <c r="B1088" i="19" s="1"/>
  <c r="B1089" i="19" s="1"/>
  <c r="B1090" i="19" s="1"/>
  <c r="B1091" i="19" s="1"/>
  <c r="B960" i="18"/>
  <c r="B961" i="18" s="1"/>
  <c r="B962" i="18" s="1"/>
  <c r="B963" i="18" s="1"/>
  <c r="B964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Syed Muhammad Hussain -2001</author>
  </authors>
  <commentList>
    <comment ref="V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Syed Muhammad Hussain -2001:</t>
        </r>
        <r>
          <rPr>
            <sz val="9"/>
            <color indexed="81"/>
            <rFont val="Tahoma"/>
            <family val="2"/>
          </rPr>
          <t xml:space="preserve">
Tobe Closed</t>
        </r>
      </text>
    </comment>
  </commentList>
</comments>
</file>

<file path=xl/sharedStrings.xml><?xml version="1.0" encoding="utf-8"?>
<sst xmlns="http://schemas.openxmlformats.org/spreadsheetml/2006/main" count="94065" uniqueCount="4546">
  <si>
    <t>Rented &amp; Owned Branches :</t>
  </si>
  <si>
    <t>S #</t>
  </si>
  <si>
    <t>Rec #</t>
  </si>
  <si>
    <t>Category</t>
  </si>
  <si>
    <t>Type</t>
  </si>
  <si>
    <t>Opening Year</t>
  </si>
  <si>
    <t>Opening Date</t>
  </si>
  <si>
    <t>Premises Name</t>
  </si>
  <si>
    <t>Premises Code</t>
  </si>
  <si>
    <t>Address</t>
  </si>
  <si>
    <t>City</t>
  </si>
  <si>
    <t>Region</t>
  </si>
  <si>
    <t>District</t>
  </si>
  <si>
    <t>Province</t>
  </si>
  <si>
    <t>OwnerShip</t>
  </si>
  <si>
    <t>Branch</t>
  </si>
  <si>
    <t>Corporate</t>
  </si>
  <si>
    <t>Gulberg, Lahore (Relocated)</t>
  </si>
  <si>
    <t>0028</t>
  </si>
  <si>
    <t>125/E-I, Gulberg-III, Main Boulevard, Lahore and 115/E-1, Gulberg-III, Hali Road, Lahore</t>
  </si>
  <si>
    <t>Lahore</t>
  </si>
  <si>
    <t>Central</t>
  </si>
  <si>
    <t xml:space="preserve">Lahore </t>
  </si>
  <si>
    <t>Punjab</t>
  </si>
  <si>
    <t>Rented</t>
  </si>
  <si>
    <t>F-10 Markaz, Islamabad</t>
  </si>
  <si>
    <t>0131</t>
  </si>
  <si>
    <t>4-D, Urfi Centre, Markaz F-10, Islamabad</t>
  </si>
  <si>
    <t>Islamabad</t>
  </si>
  <si>
    <t>North</t>
  </si>
  <si>
    <t>Quaid-e-Azam Road, Multan Cantt. - Lease 1</t>
  </si>
  <si>
    <t>0285</t>
  </si>
  <si>
    <t>Plot No. 1009/I, Quaid-e-Azam Road, Multan Cantt.</t>
  </si>
  <si>
    <t>Multan</t>
  </si>
  <si>
    <t>Conventional</t>
  </si>
  <si>
    <t>LDA Plaza, Lahore - New Premises (Relocation-19)</t>
  </si>
  <si>
    <t>0006</t>
  </si>
  <si>
    <t>Vanus Plaza- 7-E Egarton Road, Lahore</t>
  </si>
  <si>
    <t>Abdali Road, Multan [Multan Main]  Lease 1</t>
  </si>
  <si>
    <t>0034</t>
  </si>
  <si>
    <t>62-A, Abdali Road, Multan Cantt.</t>
  </si>
  <si>
    <t xml:space="preserve">Multan </t>
  </si>
  <si>
    <t>Defence Lahore</t>
  </si>
  <si>
    <t>0033</t>
  </si>
  <si>
    <t>G-9, Commercial Area, Phase-I, DHA, Lahore Cantt.</t>
  </si>
  <si>
    <t>Faisalabad Main</t>
  </si>
  <si>
    <t>0036</t>
  </si>
  <si>
    <t>Ground Floor, State Life Building, Liaqat Road,Faisalabad</t>
  </si>
  <si>
    <t>Faisalabad</t>
  </si>
  <si>
    <t>Islamabad Main (Blue Area)</t>
  </si>
  <si>
    <t>0035</t>
  </si>
  <si>
    <t>1-B, Awan Arcade, Jinnah Avenue, Blue Area, Islamabad</t>
  </si>
  <si>
    <t>Gujranwala - Lease 1</t>
  </si>
  <si>
    <t>0053</t>
  </si>
  <si>
    <t>Opposite Iqbal High School, G.T. Road, Gujranwala</t>
  </si>
  <si>
    <t>Gujranwala</t>
  </si>
  <si>
    <t>Jodia Bazar, Karachi</t>
  </si>
  <si>
    <t>0026</t>
  </si>
  <si>
    <t>Gulzar Manzil, Mohammad Shah Street, Jodia Bazar, Karachi</t>
  </si>
  <si>
    <t>Karachi</t>
  </si>
  <si>
    <t>South</t>
  </si>
  <si>
    <t>Sindh</t>
  </si>
  <si>
    <t>Korangi Industrial Area, Karachi</t>
  </si>
  <si>
    <t>0023</t>
  </si>
  <si>
    <t>Aiwan-e-Sanat, Plot No.ST-4/2, Sector 23, Korangi Industrial Area, Karachi</t>
  </si>
  <si>
    <t>Gujrat</t>
  </si>
  <si>
    <t>0081</t>
  </si>
  <si>
    <t>G.T.S. Chowk, G.T. Road, Gujrat</t>
  </si>
  <si>
    <t>Hyderabad Main</t>
  </si>
  <si>
    <t>0045</t>
  </si>
  <si>
    <t>Plot No.476/1 &amp; 476/2, adjacent to Hotel Faran, Saddar, Hyderabad</t>
  </si>
  <si>
    <t>Hyderabad</t>
  </si>
  <si>
    <t>Mardan</t>
  </si>
  <si>
    <t>0067</t>
  </si>
  <si>
    <t>Plot No. 11, Survey No. 128, The Mall, Mardan Cantt.</t>
  </si>
  <si>
    <t>KPK</t>
  </si>
  <si>
    <t>Sahiwal - Branch</t>
  </si>
  <si>
    <t>0077</t>
  </si>
  <si>
    <t>183-Sarwar Shaheed Road, Sahiwal</t>
  </si>
  <si>
    <t>Sahiwal</t>
  </si>
  <si>
    <t>Satellite Town, Rawalpindi - Shop# 16, 16A</t>
  </si>
  <si>
    <t>0008</t>
  </si>
  <si>
    <t>B/20, North Star Plaza, Satellite Town, Murree Road, Rawalpindi</t>
  </si>
  <si>
    <t>Rawalpindi</t>
  </si>
  <si>
    <t>Sukkur - Branch</t>
  </si>
  <si>
    <t>0040</t>
  </si>
  <si>
    <t>Plot No. 430/M12 &amp; 430/2 Queens Road Opposite Muhammad Bin Qasim Park 1 Sukkur.</t>
  </si>
  <si>
    <t>Sukkur</t>
  </si>
  <si>
    <t>Township, Lahore</t>
  </si>
  <si>
    <t>0039</t>
  </si>
  <si>
    <t>47-B/1, Block 10, Akbar Chowk, Peco Road, Township,  Lahore</t>
  </si>
  <si>
    <t>Allama Iqbal Town, Lahore</t>
  </si>
  <si>
    <t>0042</t>
  </si>
  <si>
    <t>36, College Block, Allam Iqbal Town, Lahore</t>
  </si>
  <si>
    <t>Bahawalpur</t>
  </si>
  <si>
    <t>0085</t>
  </si>
  <si>
    <t>Opposite BVH, Circular Road, Bahawalpur</t>
  </si>
  <si>
    <t>Gulshan-e-Iqbal, Karachi (Lease 1) Rent + Service</t>
  </si>
  <si>
    <t>0011</t>
  </si>
  <si>
    <t>Plot No.SB-15, Block 13-B, KDA Scheme No.24, University Road, Gulshan-e-Iqbal, Karachi &amp; Flat No.3, Sumera Apartments, Gulshan-e-Iqbal, Karachi.</t>
  </si>
  <si>
    <t>Jhelum Lease-1</t>
  </si>
  <si>
    <t>0070</t>
  </si>
  <si>
    <t>Bunglow No.67, Kazam Kamal Road, Jhelum Cantt.</t>
  </si>
  <si>
    <t>Jhelum</t>
  </si>
  <si>
    <t>Mingora Swat</t>
  </si>
  <si>
    <t>0078</t>
  </si>
  <si>
    <t>Khasra No.95,Makan Bagh,Saidu Sharif Road,Opposite PTCL Office, Mingora, Swat.</t>
  </si>
  <si>
    <t>Mingora</t>
  </si>
  <si>
    <t xml:space="preserve"> Swat</t>
  </si>
  <si>
    <t>North Napier Road, Karachi</t>
  </si>
  <si>
    <t>0003</t>
  </si>
  <si>
    <t>Surv.No.35/ Sheet No.NP-10 (Old Surv.No.A26/5), Napier Quarters, Karachi</t>
  </si>
  <si>
    <t>Peshawar City</t>
  </si>
  <si>
    <t>0064</t>
  </si>
  <si>
    <t>Shoba Chowk, Park Inn Hotel Building, Khyber Bazar, Peshawar City, Peshawar</t>
  </si>
  <si>
    <t>Peshawar</t>
  </si>
  <si>
    <t>Shah Alam Market, Lahore</t>
  </si>
  <si>
    <t>0046</t>
  </si>
  <si>
    <t xml:space="preserve">2035-D Hilal-e-Ahmar Complex, Near Fawara Chowk, Shah Alam Market, Lahore. </t>
  </si>
  <si>
    <t>Timber Market, Karachi (New Premises) 2018 (Relocated 19-Feb-19)</t>
  </si>
  <si>
    <t>0021</t>
  </si>
  <si>
    <t>Part-A bearing Survey No. l3,SheetLEA-8 (Old Survey No. T. G. 19J, Harchandrai Road, (Now siddique Wahab Road) Lea Quarters, Karachi</t>
  </si>
  <si>
    <t>Gawadar</t>
  </si>
  <si>
    <t>0355</t>
  </si>
  <si>
    <t>Bank Alfalah Building, Airport Road, Gawadar, Baluchistan</t>
  </si>
  <si>
    <t>Baluchistan</t>
  </si>
  <si>
    <t>Lahore Stock Exchange Lease - 1</t>
  </si>
  <si>
    <t>0048</t>
  </si>
  <si>
    <t>Basement Level - 2, Lahore Stock Exchange Building, 19, Khayaban-e-Iqbal, Lahore</t>
  </si>
  <si>
    <t>Wah Cantt New Premises Relocation-2020</t>
  </si>
  <si>
    <t>0056</t>
  </si>
  <si>
    <t>Plot No.1/100/7, Officers Colony, The Mall Wah Cantt</t>
  </si>
  <si>
    <t>Wah Cantt</t>
  </si>
  <si>
    <t>Burewala</t>
  </si>
  <si>
    <t>0055</t>
  </si>
  <si>
    <t>95-C, Al-Aziz Market, College Road, Burewala</t>
  </si>
  <si>
    <t>Vehari</t>
  </si>
  <si>
    <t>Dera Ismail Khan</t>
  </si>
  <si>
    <t>0057</t>
  </si>
  <si>
    <t>Plot # 3666-B, Kashmir Chowk, North Circular Road, D.I. Khan</t>
  </si>
  <si>
    <t>Gulistan-e-Jauhar, Karachi</t>
  </si>
  <si>
    <t>0017</t>
  </si>
  <si>
    <t>Yasir Plaza, Block 10-A, Scheme 45, Main Rashid Minhas Road, Gulshan-e-Iqbal, Karachi</t>
  </si>
  <si>
    <t>Hazar Gunji, Quetta</t>
  </si>
  <si>
    <t>0059</t>
  </si>
  <si>
    <t>Plot No. 332, 333, 334, New Truck Stand, Hazar Gunji, Quetta</t>
  </si>
  <si>
    <t>Quetta</t>
  </si>
  <si>
    <t>Hyderi (North Nazimabad), Karachi (SHOP NO. 7, 8 &amp; 9)</t>
  </si>
  <si>
    <t>0084</t>
  </si>
  <si>
    <t>Plot # ST-4, Al-Burhan Circle Hyderi, Block 'E', North Nazimabad, Karachi</t>
  </si>
  <si>
    <t>I-10 Markaz, Islamabad</t>
  </si>
  <si>
    <t>0082</t>
  </si>
  <si>
    <t>4-E, Shoukat Plaza, I-10 Markaz, Islamabad</t>
  </si>
  <si>
    <t xml:space="preserve">Islamabad </t>
  </si>
  <si>
    <t>Jhang</t>
  </si>
  <si>
    <t>0058</t>
  </si>
  <si>
    <t>9-D, Yousuf Shah Road, Jhang Saddar</t>
  </si>
  <si>
    <t>Jinnah Road, Rawalpindi</t>
  </si>
  <si>
    <t>0083</t>
  </si>
  <si>
    <t>A-351, Jinnah Road (Old City Saddar Road) Rawalpindi</t>
  </si>
  <si>
    <t xml:space="preserve">Rawalpindi </t>
  </si>
  <si>
    <t>Kohat</t>
  </si>
  <si>
    <t>0086</t>
  </si>
  <si>
    <t>Bannu Road, Kohat Cantt. Kohat</t>
  </si>
  <si>
    <t>Lala Musa</t>
  </si>
  <si>
    <t>0071</t>
  </si>
  <si>
    <t>G.T. Road, Near Ghala Mandi, Lala Musa</t>
  </si>
  <si>
    <t>Mian Channu - Lease 1</t>
  </si>
  <si>
    <t>0073</t>
  </si>
  <si>
    <t>Ghazi Morr, G.T. Road, Mian Channu</t>
  </si>
  <si>
    <t>Mian Channu</t>
  </si>
  <si>
    <t>Khanewal</t>
  </si>
  <si>
    <t>Raiwind Road (Thoker Niaz Beg), Lahore</t>
  </si>
  <si>
    <t>0076</t>
  </si>
  <si>
    <t>Plot # 4, Nawab Town, Raiwind Road, Lahore</t>
  </si>
  <si>
    <t>Sadiqabad</t>
  </si>
  <si>
    <t>0052</t>
  </si>
  <si>
    <t>28-29 D, Allama Iqbal Road, Sadiqabad</t>
  </si>
  <si>
    <t>Rahim Yar Khan</t>
  </si>
  <si>
    <t>Sheikhupura</t>
  </si>
  <si>
    <t>0062</t>
  </si>
  <si>
    <t>Main Lahore-Sargodha Road, Sheikhupura</t>
  </si>
  <si>
    <t xml:space="preserve">Sheikhupura </t>
  </si>
  <si>
    <t>Toba Tek Singh</t>
  </si>
  <si>
    <t>0079</t>
  </si>
  <si>
    <t>105-Farooq Road, Mohallah Jamia Masjid, Toba Tek Singh</t>
  </si>
  <si>
    <t xml:space="preserve">Ahmedpur East  </t>
  </si>
  <si>
    <t>0122</t>
  </si>
  <si>
    <t>B.A. Building, Kutchery Road, near MEPCO Office, Ahmedpur East</t>
  </si>
  <si>
    <t>Ahmedpur East</t>
  </si>
  <si>
    <t>Attock</t>
  </si>
  <si>
    <t>0120</t>
  </si>
  <si>
    <t>Opposite Session Chowk, Attock Cantt.</t>
  </si>
  <si>
    <t>Azam Cloth Market, Lahore</t>
  </si>
  <si>
    <t>0219</t>
  </si>
  <si>
    <t>Raheem Centre, Akbar Block, Azam Cloth Market, Lahore</t>
  </si>
  <si>
    <t>Bhalwal</t>
  </si>
  <si>
    <t>0105</t>
  </si>
  <si>
    <t>451, Liaquat Shaheed Road, Bhalwal</t>
  </si>
  <si>
    <t>Sargodha</t>
  </si>
  <si>
    <t>Chaklala Scheme III, Rawalpindi</t>
  </si>
  <si>
    <t>0098</t>
  </si>
  <si>
    <t>58 Gul Arcade Commercial Market Chaklala Scheme III, Rawalpindi.</t>
  </si>
  <si>
    <t>Chaman</t>
  </si>
  <si>
    <t>0121</t>
  </si>
  <si>
    <t>Dulla Ram Road, Chaman, Balochistan</t>
  </si>
  <si>
    <t>Qilla Abdullah</t>
  </si>
  <si>
    <t>Chiniot New Premises</t>
  </si>
  <si>
    <t>0111</t>
  </si>
  <si>
    <t>Khewat No. 2697/2677, Chahyarwala, Chiniot</t>
  </si>
  <si>
    <t>Chiniot</t>
  </si>
  <si>
    <t>Chowk Shaheedan, Multan</t>
  </si>
  <si>
    <t>0110</t>
  </si>
  <si>
    <t>Akbar Road, Chowk Shaheedan, Multan</t>
  </si>
  <si>
    <t>College Road, Rawalpindi</t>
  </si>
  <si>
    <t>0100</t>
  </si>
  <si>
    <t>E/20-26, College Road, Rawalpindi</t>
  </si>
  <si>
    <t>Daska</t>
  </si>
  <si>
    <t>0112</t>
  </si>
  <si>
    <t>Al-Adeel Plaza,Gujranwala Road, Daska</t>
  </si>
  <si>
    <t xml:space="preserve">Sialkot </t>
  </si>
  <si>
    <t>DHA Extension, Lahore</t>
  </si>
  <si>
    <t>0220</t>
  </si>
  <si>
    <t>Divine Centre, Near Bhatta Chowk, New Airport Road, Lahore Cantt.</t>
  </si>
  <si>
    <t>DHA Phase-I (Korangi Bypass), Karachi</t>
  </si>
  <si>
    <t>0022</t>
  </si>
  <si>
    <t>Plot No. 119, Hall No. G-2, Main Korangi Road, DHA Phase I, Karachi</t>
  </si>
  <si>
    <t>F-7 Markaz, Islamabad</t>
  </si>
  <si>
    <t>0404</t>
  </si>
  <si>
    <t>13-U, F-7 Markaz, Jinnah Super Market, Islamabad</t>
  </si>
  <si>
    <t>Ferozpur Road, Lahore</t>
  </si>
  <si>
    <t>0094</t>
  </si>
  <si>
    <t>18-KM Main Ferozpur Road, Lahore</t>
  </si>
  <si>
    <t>Ghotki</t>
  </si>
  <si>
    <t>0124</t>
  </si>
  <si>
    <t>Plot # 115, Near Chandu Ram Colony, Deh Odherwali Town, GhotkiTaluka &amp; District Ghotki.</t>
  </si>
  <si>
    <t>Gilgit</t>
  </si>
  <si>
    <t>0119</t>
  </si>
  <si>
    <t>Shahrah-e-Quaid-e-Azam, Near Radio Station, Jutial, Gilgit</t>
  </si>
  <si>
    <t>Gilgit Baltistan</t>
  </si>
  <si>
    <t>Hafizabad Lease -1</t>
  </si>
  <si>
    <t>0113</t>
  </si>
  <si>
    <t>Sagar Road, Hafizabad</t>
  </si>
  <si>
    <t>Hafizabad</t>
  </si>
  <si>
    <t>Hangu</t>
  </si>
  <si>
    <t>0080</t>
  </si>
  <si>
    <t>Saif-ur-Rehman Market, Opp: DCO Bungalow, Kohat Road, Main Bazar, Hangu</t>
  </si>
  <si>
    <t>Haroonabad</t>
  </si>
  <si>
    <t>0125</t>
  </si>
  <si>
    <t>15-C/16-C, Ghalla Mandi, Haroonabad</t>
  </si>
  <si>
    <t>Bahawalnagar</t>
  </si>
  <si>
    <t>Hawksbay Road, Karachi</t>
  </si>
  <si>
    <t>0128</t>
  </si>
  <si>
    <t>KB-28, Haji Ishaq Market, Main Hawksbay Road, Opp: Quaid-e-Azam New Truck Stand, Karachi</t>
  </si>
  <si>
    <t>Hussain Agahi, Multan</t>
  </si>
  <si>
    <t>0109</t>
  </si>
  <si>
    <t>Hussain Agahi Road, Multan</t>
  </si>
  <si>
    <t>Islamabad Stock Exchange</t>
  </si>
  <si>
    <t>0407</t>
  </si>
  <si>
    <t>Office No. 5, 55-B, Islamabad Stock Exchange Towwr, Jinnah Avenue, Islamabad</t>
  </si>
  <si>
    <t>Hayatabad, Peshawar (Karkhano)</t>
  </si>
  <si>
    <t>0102</t>
  </si>
  <si>
    <t>Shop No. B-29 &amp; 30, J.B. Plaza, Karkhano Market, Hayatabad, Jamrud Road, Peshawar</t>
  </si>
  <si>
    <t>Kasur</t>
  </si>
  <si>
    <t>0117</t>
  </si>
  <si>
    <t>Chandni Chowk, Railway Road, Kasur</t>
  </si>
  <si>
    <t>Kharian</t>
  </si>
  <si>
    <t>0114</t>
  </si>
  <si>
    <t>1, Rizwan Plaza, Main G.T. Road, Kharian</t>
  </si>
  <si>
    <t>Lalazar, Rawalpindi</t>
  </si>
  <si>
    <t>0101</t>
  </si>
  <si>
    <t>Tulsa Road, Lalazar, Rawalpindi</t>
  </si>
  <si>
    <t>Landhi, Karachi</t>
  </si>
  <si>
    <t>0088</t>
  </si>
  <si>
    <t>Plot No. 29/10/1, Sector 5d, Landhi Township, Karachi</t>
  </si>
  <si>
    <t>Malir Cantt. , Karachi</t>
  </si>
  <si>
    <t>0092</t>
  </si>
  <si>
    <t>Old Malir Cantonment Library, Cantt. Bazar, Malir Cantt. Karachi</t>
  </si>
  <si>
    <t>Mirpurkhas</t>
  </si>
  <si>
    <t>0132</t>
  </si>
  <si>
    <t>Plot # 864/7, Adam Town, Main Umerkot Road, Mirpurkhas</t>
  </si>
  <si>
    <t>Nawabshah</t>
  </si>
  <si>
    <t>0127</t>
  </si>
  <si>
    <t>Municipal Office Chowk, Katchery Road, Nawabshah</t>
  </si>
  <si>
    <t>Pakpattan</t>
  </si>
  <si>
    <t>0118</t>
  </si>
  <si>
    <t>159- Main College Road, Pakpattan</t>
  </si>
  <si>
    <t>Shad Bagh, Lahore</t>
  </si>
  <si>
    <t>0221</t>
  </si>
  <si>
    <t>37, Umer Din Road, Wassanpura, Lahore</t>
  </si>
  <si>
    <t>Shahdara, Lahore (New Premises) Relocate 7-Jan-19</t>
  </si>
  <si>
    <t>0095</t>
  </si>
  <si>
    <t>Stop no 25, Gia Mosa Near Doce Bakery, Main Road, Shadara, Lahore</t>
  </si>
  <si>
    <t>Shahra-e-Iqbal Branch, Quetta</t>
  </si>
  <si>
    <t>0097</t>
  </si>
  <si>
    <t>Cut Piece Cloth Market, Shahrah-e-Iqbal, Quetta</t>
  </si>
  <si>
    <t>Urdu Bazar, Lahore - Lease 1</t>
  </si>
  <si>
    <t>0093</t>
  </si>
  <si>
    <t>Main Kabir Street, Urdu Bazar, Lahore</t>
  </si>
  <si>
    <t>Walton Road, Lahore</t>
  </si>
  <si>
    <t>0096</t>
  </si>
  <si>
    <t>E-28/A, Main Walton Road, Lahore</t>
  </si>
  <si>
    <t>Airport Road, Rawalpindi + Parking Area</t>
  </si>
  <si>
    <t>0140</t>
  </si>
  <si>
    <t>7- Fazal Town, Airport Link Road, Rawalpindi</t>
  </si>
  <si>
    <t>0164</t>
  </si>
  <si>
    <t>Shop # 6, Ghallah Mandi, Bahawalnagar</t>
  </si>
  <si>
    <t>Bannu</t>
  </si>
  <si>
    <t>0154</t>
  </si>
  <si>
    <t>Gowshala Road, Fatima Khel, Bannu</t>
  </si>
  <si>
    <t>Brandreth Road, Lahore</t>
  </si>
  <si>
    <t>0133</t>
  </si>
  <si>
    <t>91-A, Brandreth Road, Near Australia Building, Lahore</t>
  </si>
  <si>
    <t>Cavalry Ground, Lahore</t>
  </si>
  <si>
    <t>0157</t>
  </si>
  <si>
    <t>35 Main Boulevard, Officers Housing Scheme, Cavalry Ground, Lahore</t>
  </si>
  <si>
    <t>Gizri Branch</t>
  </si>
  <si>
    <t>0162</t>
  </si>
  <si>
    <t>Plot G-21/22, Ch. Khaliq-uz-Zaman Road. KDA Scheme-5,  Clifton Block-8, Karachi.</t>
  </si>
  <si>
    <t>Chitral</t>
  </si>
  <si>
    <t>0142</t>
  </si>
  <si>
    <t>D.C. Office Road, Opoosite Mountain Inn Hotel, Attalique Bazar, Chitral</t>
  </si>
  <si>
    <t>Chuburji, Lahore</t>
  </si>
  <si>
    <t>0153</t>
  </si>
  <si>
    <t xml:space="preserve">24, Niaz View Scheme, Rewaz Garden, Chuburji, Lahore </t>
  </si>
  <si>
    <t>DHA Phase II, Lahore</t>
  </si>
  <si>
    <t>0156</t>
  </si>
  <si>
    <t>65-T CCA, Phase II, DHA, Lahore</t>
  </si>
  <si>
    <t>DHA Phase IV, Karachi</t>
  </si>
  <si>
    <t>0155</t>
  </si>
  <si>
    <t>Plot No. 80, 10th Commercial Street, Phase IV, Defence Housing Authority, Karachi</t>
  </si>
  <si>
    <t>Dinga</t>
  </si>
  <si>
    <t>0169</t>
  </si>
  <si>
    <t>Thana Road, Dinga, Distt. Gujrat</t>
  </si>
  <si>
    <t>Double Road, Quetta</t>
  </si>
  <si>
    <t>0170</t>
  </si>
  <si>
    <t>Arbab Plaza, Double Road, Quetta</t>
  </si>
  <si>
    <t>F-8 Markaz, Islamabad</t>
  </si>
  <si>
    <t>0148</t>
  </si>
  <si>
    <t>Shop # 2 &amp; 3 Al-Babar Center, F-8 Markaz, Islamabad</t>
  </si>
  <si>
    <t>G-9 Markaz, Islamabad (Relocated)</t>
  </si>
  <si>
    <t>0147</t>
  </si>
  <si>
    <t>Block 14-B, G-9 Markaz islamabad</t>
  </si>
  <si>
    <t>Ghari Shahu, Lahore</t>
  </si>
  <si>
    <t>0134</t>
  </si>
  <si>
    <t>99-A, Allama Iqbal Road, Ghari Shahu, Lahore</t>
  </si>
  <si>
    <t>Gojra</t>
  </si>
  <si>
    <t>0160</t>
  </si>
  <si>
    <t>P-86, Block III, Bohar Wali Gali, Gojra</t>
  </si>
  <si>
    <t>Gujar Khan</t>
  </si>
  <si>
    <t>0149</t>
  </si>
  <si>
    <t>58-D &amp; 59-C, Akbar Kiani Shopping Mall, G.T. Road, Gujar Khan</t>
  </si>
  <si>
    <t>Gulshan Chowrangi, Karachi (Relocated) New Premises 25/Jun/18</t>
  </si>
  <si>
    <t>0135</t>
  </si>
  <si>
    <t>Plot # 16, FL/1, Block 5 KDA Site Scheme no 24 Gulshan-e-Iqbal, Karachi</t>
  </si>
  <si>
    <t>Hazro</t>
  </si>
  <si>
    <t>0141</t>
  </si>
  <si>
    <t>273-M, Main Hattian Road, Hazro</t>
  </si>
  <si>
    <t>Kallar Syedan</t>
  </si>
  <si>
    <t>0150</t>
  </si>
  <si>
    <t>Ghousia Shopping Centre, Choa Road, Kallar Syedan</t>
  </si>
  <si>
    <t>Khanpur</t>
  </si>
  <si>
    <t>0165</t>
  </si>
  <si>
    <t>Kutchery Road, Model Town, Khanpur</t>
  </si>
  <si>
    <t>Kotla</t>
  </si>
  <si>
    <t>0144</t>
  </si>
  <si>
    <t>Bhimber Road, Kotla Arab Ali Khan, Tehsil Kharian, Distt. Gujrat</t>
  </si>
  <si>
    <t>Larkana Branch</t>
  </si>
  <si>
    <t>0152</t>
  </si>
  <si>
    <t>Bunder Road, Larkana</t>
  </si>
  <si>
    <t>Larkana</t>
  </si>
  <si>
    <t>Main Market Gulberg, Lahore (lease 1)</t>
  </si>
  <si>
    <t>0161</t>
  </si>
  <si>
    <t>32-E-Main Market, Gulberg II, Lahore</t>
  </si>
  <si>
    <t>Mansehra</t>
  </si>
  <si>
    <t>0138</t>
  </si>
  <si>
    <t>Commercial Plaza, at Badra Chowk Main K.K. H Manshera</t>
  </si>
  <si>
    <t>Mirpur, Azad Jammu &amp; Kashmir (AJK)</t>
  </si>
  <si>
    <t>0151</t>
  </si>
  <si>
    <t>114, Sector F-1, Kotli Road, Mirpur, Azad Jammu &amp; Kashmir</t>
  </si>
  <si>
    <t>Mirpur, AJK</t>
  </si>
  <si>
    <t>Mirpur</t>
  </si>
  <si>
    <t>AJK</t>
  </si>
  <si>
    <t>Model Town, Lahore - Shop No. 12 (Additional Space)</t>
  </si>
  <si>
    <t>0137</t>
  </si>
  <si>
    <t>13, Bank Square, Central Commercial Market, Model Town, Lahore</t>
  </si>
  <si>
    <t>Multan Road, Mauza Taliri</t>
  </si>
  <si>
    <t>0166</t>
  </si>
  <si>
    <t>54/24/02 Situated at Mauza Talari, Mohallah Sharif Siddique Colony, Multan Road, Opposite Sports Ground Muzafargarh.</t>
  </si>
  <si>
    <t>Muzaffargarh</t>
  </si>
  <si>
    <t>Muridke</t>
  </si>
  <si>
    <t>0136</t>
  </si>
  <si>
    <t>G.T. Road, Muridke</t>
  </si>
  <si>
    <t>Islamic</t>
  </si>
  <si>
    <t>IBG - Gole Market, Nazimabad Branch, Karachi</t>
  </si>
  <si>
    <t>5806</t>
  </si>
  <si>
    <t>Al-Kausar Homes, Plot No. 2, Block-III, Sub-Block E, Nazimabad, Tehsil &amp; District Karachi.</t>
  </si>
  <si>
    <t>Peshawar Road, Rawalpindi+ Store Room</t>
  </si>
  <si>
    <t>0139</t>
  </si>
  <si>
    <t>Plot No. 400/2, Gammon House, Peshawar Road, Rawalpindi</t>
  </si>
  <si>
    <t>Sea View, Karachi</t>
  </si>
  <si>
    <t>0163</t>
  </si>
  <si>
    <t>Plot No. AC-1, Block-2, KDA Scheme No 5,Clifton, Karachi</t>
  </si>
  <si>
    <t>Sheikhupura Road, Faisalabad</t>
  </si>
  <si>
    <t>0158</t>
  </si>
  <si>
    <t>P-352-A, Gulistan Colony II, Millat Chowk, Sheikhupura Road, Faisalabad</t>
  </si>
  <si>
    <t>Wazirabad</t>
  </si>
  <si>
    <t>0168</t>
  </si>
  <si>
    <t>Sialkot Road, Wazirabad, Distt. Gujranwala</t>
  </si>
  <si>
    <t>Babar Chowk, Faisalabad</t>
  </si>
  <si>
    <t>0187</t>
  </si>
  <si>
    <t>641-A, Peoples Colony Extension, Babar Chowk, Faisalabad</t>
  </si>
  <si>
    <t>Bhera - Branch</t>
  </si>
  <si>
    <t>0176</t>
  </si>
  <si>
    <t>Property # 12/302, Mohallah Ali Bhutta, Bhera, Tehsil Bhalwal, District Sargodha</t>
  </si>
  <si>
    <t>Dina</t>
  </si>
  <si>
    <t>0190</t>
  </si>
  <si>
    <t>Mahfooz Plaza, G.T. Road, Dina, District Jehlum</t>
  </si>
  <si>
    <t>Jehlum</t>
  </si>
  <si>
    <t>Fateh Jang</t>
  </si>
  <si>
    <t>0193</t>
  </si>
  <si>
    <t>Rawalpindi Road, Fateh Jang</t>
  </si>
  <si>
    <t>Grain Market, Hyderabad New Premises Relocation -2020</t>
  </si>
  <si>
    <t>0181</t>
  </si>
  <si>
    <t>CS #2773,  Ward A, Market Chowk, Market Road, Hyderabad</t>
  </si>
  <si>
    <t>Jamshed Road, Karachi</t>
  </si>
  <si>
    <t>0182</t>
  </si>
  <si>
    <t>Ashfaque Plaza, Jamshed Quarters, New M.A. Jinnah Road, Karachi</t>
  </si>
  <si>
    <t>Jauharabad</t>
  </si>
  <si>
    <t>0173</t>
  </si>
  <si>
    <t>Plot # 2, Block # 2, Jauharabad, district Khushab</t>
  </si>
  <si>
    <t>Khushab</t>
  </si>
  <si>
    <t>Johar Town, Lahore - Origional Space + Additional Space</t>
  </si>
  <si>
    <t>0195</t>
  </si>
  <si>
    <t>Plot No. 435, Block G-1, M.A. Johar Town, Lahore</t>
  </si>
  <si>
    <t>Kamra</t>
  </si>
  <si>
    <t>0191</t>
  </si>
  <si>
    <t>Attock Road, Kamra</t>
  </si>
  <si>
    <t>0184</t>
  </si>
  <si>
    <t>Cinema Road, Chak # 89-10/R, Khanewal</t>
  </si>
  <si>
    <t>Khanna, Rawalpindi</t>
  </si>
  <si>
    <t>0177</t>
  </si>
  <si>
    <t>Adil Tahir Plaza, Service Road, Al-Noor Colony, Sector 3, Khanna, Rawalpindi</t>
  </si>
  <si>
    <t>Khanna</t>
  </si>
  <si>
    <t>Mandi Faizabad</t>
  </si>
  <si>
    <t>0174</t>
  </si>
  <si>
    <t>Main Jaranwala Road, Mandi Faizabad, District Nankana Sahib</t>
  </si>
  <si>
    <t>Nankana Sahib</t>
  </si>
  <si>
    <t>Mianwali</t>
  </si>
  <si>
    <t>0172</t>
  </si>
  <si>
    <t>Watta Khel Chowk, Sargodha Road, Mianwali</t>
  </si>
  <si>
    <t>Model Town,Quetta Cantt.</t>
  </si>
  <si>
    <t>0183</t>
  </si>
  <si>
    <t>Plot # 35-B, Model Town, Quetta Cantt.</t>
  </si>
  <si>
    <t>Montgomery Road, Lahore</t>
  </si>
  <si>
    <t>0175</t>
  </si>
  <si>
    <t>65- Montgomery Road, Lahore</t>
  </si>
  <si>
    <t>Murree</t>
  </si>
  <si>
    <t>0180</t>
  </si>
  <si>
    <t>Bank Alfalah Limited, Near GPO Chowk Bank Road, Murree</t>
  </si>
  <si>
    <t>Oghi</t>
  </si>
  <si>
    <t>0179</t>
  </si>
  <si>
    <t>Main Bazar, Oghi, District Mansehra</t>
  </si>
  <si>
    <t>Peepal Mandi, Peshawar (New premises) 19-Nov-18</t>
  </si>
  <si>
    <t>0186</t>
  </si>
  <si>
    <t>Mohalla Mir Jamal Shah, Peepal Mandi, Chari Qurban, Yakatoot Road, Peshawar</t>
  </si>
  <si>
    <t>Pir Mahal (New) (23/Jul/18) Relocate</t>
  </si>
  <si>
    <t>0188</t>
  </si>
  <si>
    <t>Plot No.8,9, Mohala Kosarabad, Rajana Road, Pir Mehal</t>
  </si>
  <si>
    <t>Pir Mahal</t>
  </si>
  <si>
    <t>Saddar, Karachi</t>
  </si>
  <si>
    <t>0171</t>
  </si>
  <si>
    <t xml:space="preserve">Jabees Chamber, Abdullah Haroon Road, Saddar, Karachi </t>
  </si>
  <si>
    <t>Talagang</t>
  </si>
  <si>
    <t>0178</t>
  </si>
  <si>
    <t>Taqi Plaza, Chakwal Road, Talagang</t>
  </si>
  <si>
    <t>Chakwal</t>
  </si>
  <si>
    <t>Battagram</t>
  </si>
  <si>
    <t>0230</t>
  </si>
  <si>
    <t>Opposite D.H.Q. Hospital, Shahrah-e-Resham, Battagram</t>
  </si>
  <si>
    <t>Bedian Road, Lahore</t>
  </si>
  <si>
    <t>0229</t>
  </si>
  <si>
    <t>Bhakkar</t>
  </si>
  <si>
    <t>0202</t>
  </si>
  <si>
    <t>Plot# 458, Dagar Gharbi, Jhang Road, Bhakkar</t>
  </si>
  <si>
    <t>Bhara Kahu, Islamabad</t>
  </si>
  <si>
    <t>0207</t>
  </si>
  <si>
    <t>Main Murree Road, Bhara Kahu, Islamabad</t>
  </si>
  <si>
    <t>Chak No. 111 SB</t>
  </si>
  <si>
    <t>0215</t>
  </si>
  <si>
    <t xml:space="preserve">Chak No. 111 SB, Pull 111, Main Faisalabad Road, District Sargodha </t>
  </si>
  <si>
    <t>Chowk Sadiqabad, Rawalpindi</t>
  </si>
  <si>
    <t>0200</t>
  </si>
  <si>
    <t>Shop # 2-6, Abbasi Tower, Muslim Town, Rawalpindi.</t>
  </si>
  <si>
    <t>Fortress Stadium, Lahore</t>
  </si>
  <si>
    <t>0228</t>
  </si>
  <si>
    <t>Ghourghushti</t>
  </si>
  <si>
    <t>0231</t>
  </si>
  <si>
    <t>Timber Market, Main Mandi Road, Ghourghushti, Tehsil Hazro, District Attock</t>
  </si>
  <si>
    <t>Ghourgushti</t>
  </si>
  <si>
    <t>Grain Market, Islamabad</t>
  </si>
  <si>
    <t>0206</t>
  </si>
  <si>
    <t>Shop # 40-41, Fruit Market, I-11/4, Islamabad</t>
  </si>
  <si>
    <t>Gulshan-e-Hadeed, Karachi</t>
  </si>
  <si>
    <t>0196</t>
  </si>
  <si>
    <t>A-329, Gulshan-e-Hadeed, Phase I, Sub Sector 8-C/1, Bin Qasim, Karachi</t>
  </si>
  <si>
    <t>Jalalpur Bhattian - Lease 1</t>
  </si>
  <si>
    <t>0224</t>
  </si>
  <si>
    <t>Pindi Bhattian Road, Jalalpur Bhattian, Tehsil Pindi Bhattian, District Hafizabad.</t>
  </si>
  <si>
    <t>Jalalpur Bhattian</t>
  </si>
  <si>
    <t>Jamrud Road, Peshawar (New Premises) 15-Feb-19</t>
  </si>
  <si>
    <t>0204</t>
  </si>
  <si>
    <t>Al-Haaj Tower, Phase-3 Chowk, Jamrud Road, Peshawar</t>
  </si>
  <si>
    <t>Jinnah Colony Jahania</t>
  </si>
  <si>
    <t>0199</t>
  </si>
  <si>
    <t>Jinnah Colony, Main By Pass Road, tehsil Jahania, district Khanewal</t>
  </si>
  <si>
    <t>Jahania</t>
  </si>
  <si>
    <t>Kahuta</t>
  </si>
  <si>
    <t>0201</t>
  </si>
  <si>
    <t>Tehseen Plaza, PAF Road, Kahuta</t>
  </si>
  <si>
    <t>Khurrianwala</t>
  </si>
  <si>
    <t>0209</t>
  </si>
  <si>
    <t>Main Bazar, Jhumra Road, Khurrianwala, District Faisalabad</t>
  </si>
  <si>
    <t>Kkurrianwala</t>
  </si>
  <si>
    <t>Lodhran</t>
  </si>
  <si>
    <t>0197</t>
  </si>
  <si>
    <t>27-2, Ward # 6, Main Multan Road,Lodhran</t>
  </si>
  <si>
    <t>Loralai</t>
  </si>
  <si>
    <t>0217</t>
  </si>
  <si>
    <t>1062-1063, Zhob Road, Loralai</t>
  </si>
  <si>
    <t>Zhob</t>
  </si>
  <si>
    <t xml:space="preserve">Malir City Branch </t>
  </si>
  <si>
    <t>0216</t>
  </si>
  <si>
    <t xml:space="preserve">Malir City Branch Plot No. A-33, Malir Town Ship, Near Kala Board, Sharah-E-Faisal, Karachi. </t>
  </si>
  <si>
    <t>Mandi Quaidabad</t>
  </si>
  <si>
    <t>0214</t>
  </si>
  <si>
    <t>Plot No. 156/1, Block-D, Railway Road, Mandi Quaidabad, District Khushab</t>
  </si>
  <si>
    <t>0226</t>
  </si>
  <si>
    <t xml:space="preserve">53- Grain Market, Nankana Sahib </t>
  </si>
  <si>
    <t>Narowal</t>
  </si>
  <si>
    <t>0225</t>
  </si>
  <si>
    <t>496/A, Amin Colony, Circular Road, Narowal</t>
  </si>
  <si>
    <t>Samanabad, Faisalabad</t>
  </si>
  <si>
    <t>0208</t>
  </si>
  <si>
    <t>P-9, Main Road, Samanabad, Faisalabad</t>
  </si>
  <si>
    <t>Sambrial</t>
  </si>
  <si>
    <t>0223</t>
  </si>
  <si>
    <t>G.T. Road, Sambrial, district Sialkot</t>
  </si>
  <si>
    <t>Satellite Town, Gujranwala</t>
  </si>
  <si>
    <t>0203</t>
  </si>
  <si>
    <t>40-A, Satellite Town, Gujranwala</t>
  </si>
  <si>
    <t>Skardu</t>
  </si>
  <si>
    <t>0211</t>
  </si>
  <si>
    <t>Hussaini Chowk, Skardu</t>
  </si>
  <si>
    <t>Taxila</t>
  </si>
  <si>
    <t>0205</t>
  </si>
  <si>
    <t>Kohistan Complex. G.T. Road, Taxila</t>
  </si>
  <si>
    <t>Turbat</t>
  </si>
  <si>
    <t>0218</t>
  </si>
  <si>
    <t>Main Road, Turbat</t>
  </si>
  <si>
    <t>Uch Sharif</t>
  </si>
  <si>
    <t>0309</t>
  </si>
  <si>
    <t>Ahmedpur road-uch sharif</t>
  </si>
  <si>
    <t>Wapda Town, Lahore</t>
  </si>
  <si>
    <t>0210</t>
  </si>
  <si>
    <t>Plot No. 189, Block F, PIA Society, Wapda Town Round About, Lahore</t>
  </si>
  <si>
    <t>West Wharf, Karachi</t>
  </si>
  <si>
    <t>0222</t>
  </si>
  <si>
    <t xml:space="preserve">Sultan Centre, Plot # 11, West Wharf Road, Karachi </t>
  </si>
  <si>
    <t>Abul Hasan Ispahani Road, Karachi</t>
  </si>
  <si>
    <t>0232</t>
  </si>
  <si>
    <t>Sani Corner, Sector-22, KDA Scheme 33, Abul Hasan Isphani Road, Karachi</t>
  </si>
  <si>
    <t>Adamjee Road, Rawalpindi Cantt.</t>
  </si>
  <si>
    <t>0242</t>
  </si>
  <si>
    <t>Adamjee Road, Saddar, Rawalpindi Cantt.</t>
  </si>
  <si>
    <t>Bakhshi Pul</t>
  </si>
  <si>
    <t>0255</t>
  </si>
  <si>
    <t>Bakhshi Pul Charsada Road, Tehsil &amp; District Peshawar</t>
  </si>
  <si>
    <t>conventional</t>
  </si>
  <si>
    <t>Bund Road, Lahore</t>
  </si>
  <si>
    <t>0243</t>
  </si>
  <si>
    <t>Main Bund Road, Near Gulshan-e-Ravi Chowk, Lahore</t>
  </si>
  <si>
    <t>Chenab Nagar - Rabwah</t>
  </si>
  <si>
    <t>0251</t>
  </si>
  <si>
    <t>P-4, Block 14, Gole Bazar, Chenab Nagar, Rabwah, District Chiniot</t>
  </si>
  <si>
    <t>Rabwah</t>
  </si>
  <si>
    <t>Chishtian</t>
  </si>
  <si>
    <t>0235</t>
  </si>
  <si>
    <t>29-B, Ghallah Mandi, Chishtian, District Bahawalnagar</t>
  </si>
  <si>
    <t>Choa Saidan Shah</t>
  </si>
  <si>
    <t>0247</t>
  </si>
  <si>
    <t>Rab Nawaz House, Chakwal Road, Choa Saidan Shah, District Chakwal</t>
  </si>
  <si>
    <t>EME Society, Lahore</t>
  </si>
  <si>
    <t>0252</t>
  </si>
  <si>
    <t>50-A, Mohafiz Town, Near EME Society Main Gate, Lahore</t>
  </si>
  <si>
    <t>G-11 Markaz, Islamabad (New Premises relocation-19)</t>
  </si>
  <si>
    <t>0234</t>
  </si>
  <si>
    <t>Shop no, 5,6, 9,10 on ground floor &amp; Office no, 4 on First Floor, Farhan Plaza, G-11 Markaz, Islamabad</t>
  </si>
  <si>
    <t>Havelian</t>
  </si>
  <si>
    <t>0253</t>
  </si>
  <si>
    <t>10/111, Main Bazar, Railway Station Road, Havelian.</t>
  </si>
  <si>
    <t>Abbottabad</t>
  </si>
  <si>
    <t>Hussainabad, Karachi</t>
  </si>
  <si>
    <t>0250</t>
  </si>
  <si>
    <t>R-471, Block 2, KDA Scheme 16, Hussainabad, F.B. Area Karachi</t>
  </si>
  <si>
    <t>Ichra, Lahore</t>
  </si>
  <si>
    <t>0256</t>
  </si>
  <si>
    <t>112- Ferozepur Road, Ichra, Lahore</t>
  </si>
  <si>
    <t>Jacobabad</t>
  </si>
  <si>
    <t>0245</t>
  </si>
  <si>
    <t>Quid-e-Azam Road, Jacobabad</t>
  </si>
  <si>
    <t>Kamoke</t>
  </si>
  <si>
    <t>0257</t>
  </si>
  <si>
    <t>G.T. Road, Kamoke, District Gujranwala</t>
  </si>
  <si>
    <t>Liaquat Bazar, Quetta</t>
  </si>
  <si>
    <t>0238</t>
  </si>
  <si>
    <t>Liaquatabad, Karachi</t>
  </si>
  <si>
    <t>0233</t>
  </si>
  <si>
    <t>Plot No 21, 22 &amp; 23, Commercial Area , Block 7, Liaquatabad, Karachi</t>
  </si>
  <si>
    <t>Pishin</t>
  </si>
  <si>
    <t>0246</t>
  </si>
  <si>
    <t>Bund Road, Pishin</t>
  </si>
  <si>
    <t>Sabzi Mandi, Faisalabad</t>
  </si>
  <si>
    <t>0248</t>
  </si>
  <si>
    <t>New Fruit &amp; Vegetable Market, Chak No. 245-RB, Near Sidhar Bypass, Tehsil Sadar, Faisalabad</t>
  </si>
  <si>
    <t>Samundri</t>
  </si>
  <si>
    <t>0236</t>
  </si>
  <si>
    <t>P-35/36, Grain Market, Gojra Road, Samundri, District Faisalabad</t>
  </si>
  <si>
    <t>Shakargarh Branch New Premises relocation-2020</t>
  </si>
  <si>
    <t>0244</t>
  </si>
  <si>
    <t>Rialway Road Shakargarh Near Telephone Exchange, Shakargarh</t>
  </si>
  <si>
    <t>Shakargarh</t>
  </si>
  <si>
    <t>Swabi</t>
  </si>
  <si>
    <t>0249</t>
  </si>
  <si>
    <t>Swabi Bazar, Mardan Swabi Road, Maneri Payan, Swabi</t>
  </si>
  <si>
    <t>Tarnol New Premises Relocation-2020</t>
  </si>
  <si>
    <t>0237</t>
  </si>
  <si>
    <t>Umer Bakhsh Arcade, GT Road, Tarnol, Islamabad. Tehsil &amp; District Islamabad</t>
  </si>
  <si>
    <t>Tarnol</t>
  </si>
  <si>
    <t>Tench Bhatta, Rawalpindi Cantt.</t>
  </si>
  <si>
    <t>0241</t>
  </si>
  <si>
    <t>Plot # 396/C, Main Bazar, Tench Bhatta, Rawalpindi Cantt.</t>
  </si>
  <si>
    <t>Tench Bhatta</t>
  </si>
  <si>
    <t>Urdu Bazar, Karachi</t>
  </si>
  <si>
    <t>0240</t>
  </si>
  <si>
    <t>Plot No. RB 10/16-III, A210, Ram Bagh, Urdu Bazar, 
M.A. Jinnah Road, Karachi</t>
  </si>
  <si>
    <t>Zarar Shaheed Road - Guldasht Town, Lahore New Premises Relocation -2020</t>
  </si>
  <si>
    <t>0239</t>
  </si>
  <si>
    <t>13-B, Khasra No. 3012, Ruby Plaza, Guldasht Town, Zarrar Shaheed Road, Lahore Cantt, Lahore</t>
  </si>
  <si>
    <t>Adyala Road, Rawalpindi</t>
  </si>
  <si>
    <t>0273</t>
  </si>
  <si>
    <t>Main Adyala Road, Rawalpindi</t>
  </si>
  <si>
    <t>Baghsardaran, Rawalpindi</t>
  </si>
  <si>
    <t>0268</t>
  </si>
  <si>
    <t>12 Ghazni Colony, Bagh Sardaran, Rawalpindi</t>
  </si>
  <si>
    <t>Bhowana Bazar, Faisalabad</t>
  </si>
  <si>
    <t>0260</t>
  </si>
  <si>
    <t xml:space="preserve">P-141, Main Gole Bhowana Bazar, Faisalabad </t>
  </si>
  <si>
    <t>Bohar Bazar, Rawalpindi</t>
  </si>
  <si>
    <t>0307</t>
  </si>
  <si>
    <t>C 211-215, Bohar Bazar, Rawalpindi</t>
  </si>
  <si>
    <t>Bombay Bazar, Karachi</t>
  </si>
  <si>
    <t>0287</t>
  </si>
  <si>
    <t>Plot No. B.R.3/11, Faiza Palace, Bunder Quarters, Bombay Bazar, Karachi</t>
  </si>
  <si>
    <t>Charsadda</t>
  </si>
  <si>
    <t>0275</t>
  </si>
  <si>
    <t>Tangi Charsadda Road, Opposite Ghafoor Market, Charsadda Bazar, Charsadda</t>
  </si>
  <si>
    <t>Chillas Branch &amp; Godown</t>
  </si>
  <si>
    <t>0282</t>
  </si>
  <si>
    <t>DC Chowk, Chillas, District Diamer Giligt-Baltistan</t>
  </si>
  <si>
    <t>Chillas</t>
  </si>
  <si>
    <t>Diamir</t>
  </si>
  <si>
    <t>DHA Phase II Ext. Karachi</t>
  </si>
  <si>
    <t>0304</t>
  </si>
  <si>
    <t>Shop No. 3 &amp; 4, Plot No. 44-C, 24th Commercial Street, DHA Phase II Extension, Opp Master Juice, Karachi
Plot No. 46-C, 24th Commercial Street, DHA phase II Ext. Karachi.</t>
  </si>
  <si>
    <t>F-11 Markaz, Islamabad</t>
  </si>
  <si>
    <t>0263</t>
  </si>
  <si>
    <t>Lower Ground Floor, Al-Karam Centre, F-11 Markaz, Islamabad</t>
  </si>
  <si>
    <t>Faizabad, Rawalpindi</t>
  </si>
  <si>
    <t>0267</t>
  </si>
  <si>
    <t>Shakeel Plaza, Faizabad, Rawalpindi</t>
  </si>
  <si>
    <t>Islampura, Lahore</t>
  </si>
  <si>
    <t>0277</t>
  </si>
  <si>
    <t>30-A, Main Sanda Road, Atif Chowk,  Islampura, Lahore</t>
  </si>
  <si>
    <t>Jampur</t>
  </si>
  <si>
    <t>0308</t>
  </si>
  <si>
    <t>Opposite TMO Office, Rajanpur Road, Jampur, District Rajanpur</t>
  </si>
  <si>
    <t>Rajanpur</t>
  </si>
  <si>
    <t>Karim Block Allama Iqbal Town, Lahore</t>
  </si>
  <si>
    <t>0266</t>
  </si>
  <si>
    <t>502-Ali Plaza, Karim Block Market, Allama Iqbal Town, Lahore</t>
  </si>
  <si>
    <t>Khayaban -e- Shamsheer, Karachi</t>
  </si>
  <si>
    <t>0357</t>
  </si>
  <si>
    <t>Plot No. C-42-C &amp; C-42-D, Stadium Lane No. 1, DHA Phase V, Karachi.</t>
  </si>
  <si>
    <t>Khayaban-e-Muslim, DHA, Karachi - Lease - 1</t>
  </si>
  <si>
    <t>0286</t>
  </si>
  <si>
    <t>Plot No. 36-C, Khayaban-e-Muslim, Phase VI, DHA, Karachi</t>
  </si>
  <si>
    <t>Kotli, AJ&amp;K</t>
  </si>
  <si>
    <t>0264</t>
  </si>
  <si>
    <t>Aashiq Hussain Plaza, Ground Floor, Bank Road, Kotli,  Azad Jammu &amp; Kashmir</t>
  </si>
  <si>
    <t>Kotli</t>
  </si>
  <si>
    <t>Kutchery Road, Gujrat</t>
  </si>
  <si>
    <t>0269</t>
  </si>
  <si>
    <t>Kutchery Road, Opp. Sabzi Market, Gujrat</t>
  </si>
  <si>
    <t xml:space="preserve">Latifabad, Hyderabad </t>
  </si>
  <si>
    <t>0372</t>
  </si>
  <si>
    <t>4/D Block-D Unit No. 7 Opp. St. Elizabeth Hospital, Main Road, Latifabad, Hyderabad</t>
  </si>
  <si>
    <t>Layyah</t>
  </si>
  <si>
    <t>0279</t>
  </si>
  <si>
    <t>Chubara Road, Near Layyah Minor, Layyah</t>
  </si>
  <si>
    <t>Main Bazar, Kohat - Lease -1</t>
  </si>
  <si>
    <t>0314</t>
  </si>
  <si>
    <t>T-40 &amp; T-41, Muslim Plaza, Main Bazar, Kohat</t>
  </si>
  <si>
    <t>Muzaffarabad, AJK</t>
  </si>
  <si>
    <t>0283</t>
  </si>
  <si>
    <t xml:space="preserve">Tanga Stand, Muzaffarabad, AJK </t>
  </si>
  <si>
    <t>Muzaffarabad</t>
  </si>
  <si>
    <t>NLI Market, Gilgit</t>
  </si>
  <si>
    <t>0321</t>
  </si>
  <si>
    <t>Ghulam Haider Block, NLI Market, Gilgit</t>
  </si>
  <si>
    <t>Nowshera</t>
  </si>
  <si>
    <t>0274</t>
  </si>
  <si>
    <t>Ground Floor, Taj Building, G.T. Road, Nowshera - 24100</t>
  </si>
  <si>
    <t>Pakistan Chowk, Karachi</t>
  </si>
  <si>
    <t>0288</t>
  </si>
  <si>
    <t>Zubaida Manzil, Serai Quarters, Kutchery Road,  Pakistan Chowk, Karachi</t>
  </si>
  <si>
    <t xml:space="preserve">Phalia </t>
  </si>
  <si>
    <t>0261</t>
  </si>
  <si>
    <t>Hailan Road, Tehsil Phalia, District Mandi Bahauddin</t>
  </si>
  <si>
    <t>Phalia</t>
  </si>
  <si>
    <t>Mandi Bahauddin</t>
  </si>
  <si>
    <t>Qaboola</t>
  </si>
  <si>
    <t>0281</t>
  </si>
  <si>
    <t>Rana Ghulam Qadir Market, Main Bazar, Qaboola, Tehsil Arifwala, District Pakpattan</t>
  </si>
  <si>
    <t>Qasimabad, Hyderabad</t>
  </si>
  <si>
    <t>0306</t>
  </si>
  <si>
    <t>Phase 1, Main Qasimabad Road, Near PTCL Exchange Qasimabad, Hyderabad</t>
  </si>
  <si>
    <t>Rawat</t>
  </si>
  <si>
    <t>0271</t>
  </si>
  <si>
    <t>Ground Floor, Riaz Shah Bukhari Plaza, Main G. T Road Rawat, Tehsil &amp; Distt. Islamabad</t>
  </si>
  <si>
    <t>Renala Khurd</t>
  </si>
  <si>
    <t>0270</t>
  </si>
  <si>
    <t>Plot No. 8, Welcome Road, Renala Khurd, District Okara</t>
  </si>
  <si>
    <t>Okara</t>
  </si>
  <si>
    <t xml:space="preserve">Samanabad, Lahore </t>
  </si>
  <si>
    <t>0265</t>
  </si>
  <si>
    <t xml:space="preserve">Plot # 91 - Main Road, Samanabad, Lahore </t>
  </si>
  <si>
    <t xml:space="preserve">Sanghar </t>
  </si>
  <si>
    <t>0259</t>
  </si>
  <si>
    <t xml:space="preserve">CS # 124/4 Ward-A, Nawabshah Road, Sanghar </t>
  </si>
  <si>
    <t>Sanghar</t>
  </si>
  <si>
    <t>Satellite Town, Sargodha New Premises Relocation-2020</t>
  </si>
  <si>
    <t>0262</t>
  </si>
  <si>
    <t>48-A, Satellite Town, Near Sarwar Hospital, Sargodha. Tehsil &amp; District Sargodha</t>
  </si>
  <si>
    <t>Shahabpura, Sialkot</t>
  </si>
  <si>
    <t>0278</t>
  </si>
  <si>
    <t>Malik Plaza, Shahabpura Road, Sialkot</t>
  </si>
  <si>
    <t>Sialkot</t>
  </si>
  <si>
    <t>Shireen Jinnah Colony, Karachi</t>
  </si>
  <si>
    <t>0305</t>
  </si>
  <si>
    <t>Plot No. LS-27 &amp; 28, Block 1, Shireen Jinnah Colony, K.D.A. Scheme No. 5, Clifton, Karachi</t>
  </si>
  <si>
    <t>Sibi</t>
  </si>
  <si>
    <t>0276</t>
  </si>
  <si>
    <t>M.A. Jinnah Road, Sibi</t>
  </si>
  <si>
    <t>Sirki Road, Quetta.</t>
  </si>
  <si>
    <t>0483</t>
  </si>
  <si>
    <t>Khasra No. 2/2134-2131-1849-16, Barech Market Chowk, Sirki Road, Quetta.</t>
  </si>
  <si>
    <t>Tando Adam</t>
  </si>
  <si>
    <t>0258</t>
  </si>
  <si>
    <t xml:space="preserve">Plot No. A/06 &amp; 07, Hyderabad Road, Tando Adam </t>
  </si>
  <si>
    <t>Tank Adda, D.I. Khan</t>
  </si>
  <si>
    <t>0315</t>
  </si>
  <si>
    <t>Kohinoor Super Shopping Centre, Block-K, Circular Road, Dera Ismail Khan</t>
  </si>
  <si>
    <t>Tank Adda</t>
  </si>
  <si>
    <t>D.I. Khan</t>
  </si>
  <si>
    <t>Waisa</t>
  </si>
  <si>
    <t>0272</t>
  </si>
  <si>
    <t xml:space="preserve">Sadaat Market, Hazro Gondal Road, Main Bazar, Waisa, Tehsil Hazro, District Attock </t>
  </si>
  <si>
    <t>Yazman</t>
  </si>
  <si>
    <t>0280</t>
  </si>
  <si>
    <t>Chak No. 56-DB, Main Bahawalpur Road, Yazman, District Bahawalpur</t>
  </si>
  <si>
    <t xml:space="preserve">Abbottabad City </t>
  </si>
  <si>
    <t>0300</t>
  </si>
  <si>
    <t>Shop No. C-15. Cantt Bazar, Opposite GPO, Abbottabad</t>
  </si>
  <si>
    <t>Alamdar Road, Quetta</t>
  </si>
  <si>
    <t>0295</t>
  </si>
  <si>
    <t>Plot # 7-64135L4 Near Gilgiti Imam Bargah, Alamdar Road Quetta</t>
  </si>
  <si>
    <t>Farid Town, Sahiwal</t>
  </si>
  <si>
    <t>0292</t>
  </si>
  <si>
    <t>Property # 386-H, Farid Town, Sahiwal</t>
  </si>
  <si>
    <t xml:space="preserve">Sahiwal </t>
  </si>
  <si>
    <t>Fruit Market, Lahore</t>
  </si>
  <si>
    <t>0291</t>
  </si>
  <si>
    <t>Plot # 136, Fruit Market, Ravi Link Road, Lahore</t>
  </si>
  <si>
    <t xml:space="preserve">Khayaban-e-Rahat, DHA Karachi </t>
  </si>
  <si>
    <t>0303</t>
  </si>
  <si>
    <t>Plot No. 12-C, Rahat Lane-3, Defence, Phase VI, Karachi</t>
  </si>
  <si>
    <t xml:space="preserve">Karachi </t>
  </si>
  <si>
    <t>Link Road Model Town, Lahore</t>
  </si>
  <si>
    <t>0293</t>
  </si>
  <si>
    <t>Shop # 2,4 to 10, Bridal Centre, Link Road, Model Town, Lahore</t>
  </si>
  <si>
    <t>Mouza Shumali Shorkot</t>
  </si>
  <si>
    <t>0289</t>
  </si>
  <si>
    <t>Main Jhang Multan Road, Mauza Shumali, Shorkot, District Jhang</t>
  </si>
  <si>
    <t>Shorkot</t>
  </si>
  <si>
    <t>Naz Cinema Murree Road, Rawalpindi</t>
  </si>
  <si>
    <t>0297</t>
  </si>
  <si>
    <t>Shop No. 13, Gul-Noor Market, Naz Cinema, Murree Road, Rawalpindi</t>
  </si>
  <si>
    <t>Plaza Quarters, Karachi</t>
  </si>
  <si>
    <t>0302</t>
  </si>
  <si>
    <t>Shop No. 7, Plot No. 34, Marston Road, Plaza Quarters, Karachi</t>
  </si>
  <si>
    <t>Sabzazar Multan Road, Lahore</t>
  </si>
  <si>
    <t>0290</t>
  </si>
  <si>
    <t>Plot # 10, 10-A, 10-B,10-C, Industrial Muslim Block, Allama Iqbal Town, Intersection Sabzazar, Multan Road, Lahore</t>
  </si>
  <si>
    <t>Saidpur Road, Rawalpindi</t>
  </si>
  <si>
    <t>0296</t>
  </si>
  <si>
    <t>Plot No. 378, Opposite Makkah Cloth, Saidpur Road, Rawalpindi</t>
  </si>
  <si>
    <t>Shahdad Pur Branch and Roof Top</t>
  </si>
  <si>
    <t>0301</t>
  </si>
  <si>
    <t>City Survey No. 860-864 Ward A, Station Road, Shahdadpur, District Sanghar</t>
  </si>
  <si>
    <t>Shahdad Pur</t>
  </si>
  <si>
    <t>Suraj Gunj Bazzar, Quetta</t>
  </si>
  <si>
    <t>0294</t>
  </si>
  <si>
    <t>Shop # 1-11-12B, Allibhoy, Suraj Ganj Bazar, Quetta</t>
  </si>
  <si>
    <t>Temargarha</t>
  </si>
  <si>
    <t>0298</t>
  </si>
  <si>
    <t>Balambat Road, Main Bazar, Temargarha, Lower Dir</t>
  </si>
  <si>
    <t>Lower Dir</t>
  </si>
  <si>
    <t>University Road, Peshawar</t>
  </si>
  <si>
    <t>0299</t>
  </si>
  <si>
    <t>Al Qamar Building, University Road, Peshawar</t>
  </si>
  <si>
    <t>Babar Market (Landhi) Karachi</t>
  </si>
  <si>
    <t>0352</t>
  </si>
  <si>
    <t>Shops No. 452 &amp; 453 Main Road, Babar Market Landhi # 3, Karachi</t>
  </si>
  <si>
    <t>Bahria Town Phase IV, Rawalpindi</t>
  </si>
  <si>
    <t>0344</t>
  </si>
  <si>
    <t>Plot No. 95, Main Civic Center, Bahria Town, Phase IV, Rawalpindi</t>
  </si>
  <si>
    <t>Batkhela Branch</t>
  </si>
  <si>
    <t>0318</t>
  </si>
  <si>
    <t>Main Bazar, Batkhela, Malakand</t>
  </si>
  <si>
    <t>Batkhela</t>
  </si>
  <si>
    <t>Malakand</t>
  </si>
  <si>
    <t>Beaumont Plaza, Karachi</t>
  </si>
  <si>
    <t>0351</t>
  </si>
  <si>
    <t>Showroom NO.5 &amp; S-6, Ground Floor, Beaumont Plaza, Beaumont Road, Civil Lines Quarters, Karachi</t>
  </si>
  <si>
    <t>Bilal Gunj Branch, Lahore</t>
  </si>
  <si>
    <t>0332</t>
  </si>
  <si>
    <t>Danial Street # 13, Shahjahan Road Main Bilal Gunj, Lahore</t>
  </si>
  <si>
    <t>Block F, North Nazimabad, Karachi</t>
  </si>
  <si>
    <t>0356</t>
  </si>
  <si>
    <t>Shop No, 3, Plot No, SC-13, North Nazimabad, Block-F,
North Nazimabad, Karachi</t>
  </si>
  <si>
    <t>Block H, North Nazimabad, Karachi</t>
  </si>
  <si>
    <t>0353</t>
  </si>
  <si>
    <t>SC-21/A, Block-H, North Nazimabad, Karachi</t>
  </si>
  <si>
    <t>Dalazak Road, Peshawar</t>
  </si>
  <si>
    <t>0317</t>
  </si>
  <si>
    <t>Plot No,S, Opposite Parda Bagh, Dalazak Road, Peshawar</t>
  </si>
  <si>
    <t>DHA Phase IV, Lahore</t>
  </si>
  <si>
    <t>0343</t>
  </si>
  <si>
    <t>Property No, 204-CCA, Block FF, DHA, Phase IV, Lahore Cantt,</t>
  </si>
  <si>
    <t>E-11/III, Markaz Branch, Islamabad</t>
  </si>
  <si>
    <t>0336</t>
  </si>
  <si>
    <t>Plot NO.4, Multi Professionals Cooperative Housing Society, E-ll/3, Islamabad</t>
  </si>
  <si>
    <t>East Circular Road, Gujrat</t>
  </si>
  <si>
    <t>0329</t>
  </si>
  <si>
    <t>B-13/1395 &amp; 1409, East Circular Road, Gujrat</t>
  </si>
  <si>
    <t>Eid Gah Road, Sargodha</t>
  </si>
  <si>
    <t>0327</t>
  </si>
  <si>
    <t>Block # 19, Eid Gah Road, Sargodha</t>
  </si>
  <si>
    <t>Factory Area, Faisalabad</t>
  </si>
  <si>
    <t>0312</t>
  </si>
  <si>
    <t>Property NO.3, Main Road, Factor,v Area, Faisalabad</t>
  </si>
  <si>
    <t>G-7, Islamabad</t>
  </si>
  <si>
    <t>0348</t>
  </si>
  <si>
    <t>Marina Heights, Plot No. 109E, G-7, Main Jinnah Avenue, Blue Area, Islamabad</t>
  </si>
  <si>
    <t xml:space="preserve">Garden Town, Multan </t>
  </si>
  <si>
    <t>0347</t>
  </si>
  <si>
    <t>Plot No. 95-XXV, Main 5her Shah Road, Garden Town, Multan</t>
  </si>
  <si>
    <t>Ghazi Branch</t>
  </si>
  <si>
    <t>0345</t>
  </si>
  <si>
    <t>Tarbela Road, Mouza Ghazi, Ghazi, District Haripur</t>
  </si>
  <si>
    <t>Ghazi</t>
  </si>
  <si>
    <t>Haripur</t>
  </si>
  <si>
    <t>Gojra District Mandi Bahauddin</t>
  </si>
  <si>
    <t>0328</t>
  </si>
  <si>
    <t>Gojra, Tehsil Malakwal, District Mandi Bahauddin</t>
  </si>
  <si>
    <t xml:space="preserve">Main Bazar Branch Haripur </t>
  </si>
  <si>
    <t>0325</t>
  </si>
  <si>
    <t>Ground Floor, Hamza Plaza Main Bazar, Near Old Committee Chowk, Haripur City</t>
  </si>
  <si>
    <t>Haveli Lakha Branch</t>
  </si>
  <si>
    <t>0319</t>
  </si>
  <si>
    <t>Property # 95, Pakpattan Road, Haveli Lakha, Tehsil Depalpur, District Okara</t>
  </si>
  <si>
    <t>Haveli Lakha</t>
  </si>
  <si>
    <t>Hunza Nagar Branch - Lease 1</t>
  </si>
  <si>
    <t>0354</t>
  </si>
  <si>
    <t>SM Karim Market, Ali Abad, District Hunza Nagar</t>
  </si>
  <si>
    <t>Hunza Nagar</t>
  </si>
  <si>
    <t>Husein Sugar Mills</t>
  </si>
  <si>
    <t>0313</t>
  </si>
  <si>
    <t>Husein Sugar Mills Ltd., Lahore Road, Jaranwala</t>
  </si>
  <si>
    <t>Jaranwala</t>
  </si>
  <si>
    <t>Kandhkot Branch - Lease 1</t>
  </si>
  <si>
    <t>0340</t>
  </si>
  <si>
    <t>Survey No. 176-2, shahi Bazar, Main Road, Kandhkot</t>
  </si>
  <si>
    <t>Kandhkot</t>
  </si>
  <si>
    <t>Kashmore</t>
  </si>
  <si>
    <t>Kashmir Road, Sialkot</t>
  </si>
  <si>
    <t>0326</t>
  </si>
  <si>
    <t>Plot No. 417, Main Kashmir Road, Near Gulistan Cinema, Kotli Behram, Sialkot</t>
  </si>
  <si>
    <t>Kawish Crown Plaza, Karachi</t>
  </si>
  <si>
    <t>0349</t>
  </si>
  <si>
    <t>Kawish Crown Plaza, Block 7 &amp; 8, Ground Floor, Darul Aman Cooperative Housing Society, Shahrah-e-Faisal, Karachi</t>
  </si>
  <si>
    <t>Khalid Bin Waleed Road, Karachi</t>
  </si>
  <si>
    <t>0337</t>
  </si>
  <si>
    <t>Plot No. 89-K, Block-2, Ali Bhai Arcade, Main Khalid Bin Waleed Road, P.E.C.H.S. Society</t>
  </si>
  <si>
    <t>Mall Road, Lahore</t>
  </si>
  <si>
    <t>0333</t>
  </si>
  <si>
    <t xml:space="preserve">Alfred Building, 89 The Mall, Lahore </t>
  </si>
  <si>
    <t>Mirpur Mathelo</t>
  </si>
  <si>
    <t>0341</t>
  </si>
  <si>
    <t>Plot # C, Sindhu Green City, Near Clock Tower, G,T, Road, Mirpur Mathelo</t>
  </si>
  <si>
    <t>Moro Branch</t>
  </si>
  <si>
    <t>0339</t>
  </si>
  <si>
    <t>1740, Ward 13, Main Road, Moro</t>
  </si>
  <si>
    <t>Moro</t>
  </si>
  <si>
    <t>Noshero Feroze</t>
  </si>
  <si>
    <t>People Vehra Shahalam-II Branch, Lahore</t>
  </si>
  <si>
    <t>0334</t>
  </si>
  <si>
    <t>140 People Vehra Shahalam Market, Lahore.</t>
  </si>
  <si>
    <t>PWD, Islamabad</t>
  </si>
  <si>
    <t>0335</t>
  </si>
  <si>
    <t>Plot No. 14-A &amp; 14-B, Main PWD Road, PWD Employees Housing Society, Islamabad</t>
  </si>
  <si>
    <t>Rail Bazar, Gujranwala</t>
  </si>
  <si>
    <t>0331</t>
  </si>
  <si>
    <t>Empress Building, 39- Circular Road, Near Daal/Rail Bazar, Gujranwala</t>
  </si>
  <si>
    <t>Rajanpur Branch</t>
  </si>
  <si>
    <t>0346</t>
  </si>
  <si>
    <t>Katchery Road, Near DHQ Hospital, Rajanpur</t>
  </si>
  <si>
    <t>Sharfabad, Karachi</t>
  </si>
  <si>
    <t>0338</t>
  </si>
  <si>
    <t>Aqila Cornet, Shop NO.1 &amp; 2, Commercial Plot No. 12/25, Survey Sheet NO.3S-P/1, Block NO.3, Karachi Memon Cooperative Housing Society, Karachi</t>
  </si>
  <si>
    <t>Sheikhupura Road, Gujranwala</t>
  </si>
  <si>
    <t>0330</t>
  </si>
  <si>
    <t>Plot Nos. 11, 12, 13, Revenue Estate of Mian Sansi, Sheikhupura Road, Gujranwala</t>
  </si>
  <si>
    <t>Shinkiari Branch</t>
  </si>
  <si>
    <t>0324</t>
  </si>
  <si>
    <t>Main Shinkiari Bazar, Sharah-e-Rashim, Shinkiari, District Manshera</t>
  </si>
  <si>
    <t>Shinkiari</t>
  </si>
  <si>
    <t>Zamzama Road, Quetta Cantt</t>
  </si>
  <si>
    <t>0310</t>
  </si>
  <si>
    <t xml:space="preserve">Zamzama Shopping Complex, Zamzama Road Quetta Cantt, Quetta  </t>
  </si>
  <si>
    <t>Shaheed-e-Millat Road, Karachi</t>
  </si>
  <si>
    <t>0395</t>
  </si>
  <si>
    <t>Showroon No. S-04, Ground Floor, Bismillah Blessings, Plot No. 7A/228, Block 3, Dehli Mercantile Muslim Co-operative Housing Society, Karachi</t>
  </si>
  <si>
    <t>Gulshan-e-Iqbal, Block 1 Karachi</t>
  </si>
  <si>
    <t>0398</t>
  </si>
  <si>
    <t>Shop No.G-2, Sirtaj Terrace, Block-1, Gulshan e Iqbal, Karachi</t>
  </si>
  <si>
    <t xml:space="preserve">Tando Allahyar </t>
  </si>
  <si>
    <t>0379</t>
  </si>
  <si>
    <t>Survey No. 271/1, Plot No. 2, National Highway Road, Tando Allah Yar</t>
  </si>
  <si>
    <t>Tando Allahyar</t>
  </si>
  <si>
    <t>Khairpur</t>
  </si>
  <si>
    <t>0380</t>
  </si>
  <si>
    <t>B-284-A, Katchery Road, Khairpur</t>
  </si>
  <si>
    <t>Kahirpur</t>
  </si>
  <si>
    <t>Khaipur</t>
  </si>
  <si>
    <t xml:space="preserve">Hub Chowki </t>
  </si>
  <si>
    <t>0374</t>
  </si>
  <si>
    <t>Shop # 4, S, 6 &amp;7 AI-Rashid Market Main Road, Hub Chowki</t>
  </si>
  <si>
    <t>Hub</t>
  </si>
  <si>
    <t xml:space="preserve">Lasbella </t>
  </si>
  <si>
    <t xml:space="preserve">Muslim Bagh </t>
  </si>
  <si>
    <t>0375</t>
  </si>
  <si>
    <t>Khasra No. 1750, Station Road Muslim Bagh District Qilla Saifullah, Baluchistan</t>
  </si>
  <si>
    <t>Muslim Bagh</t>
  </si>
  <si>
    <t>Qila Saifullah</t>
  </si>
  <si>
    <t>Liaqat Road, Rawalpindi</t>
  </si>
  <si>
    <t>0382</t>
  </si>
  <si>
    <t>B/568, Liaqat Road, Rawalpindi</t>
  </si>
  <si>
    <t>RAWALPINDI</t>
  </si>
  <si>
    <t>Ghulam Muhammadabad, Faisalabad</t>
  </si>
  <si>
    <t>0360</t>
  </si>
  <si>
    <t>19-B, Sadar Bazaar, Ghulam Muhammadabad, Faisalabad</t>
  </si>
  <si>
    <t xml:space="preserve">Baharia Town, Lahore (Shahkam Chowk) </t>
  </si>
  <si>
    <t>0358</t>
  </si>
  <si>
    <t>904, Canal bank Road, 0pposite Sector-A, Bahria Town, Lahore</t>
  </si>
  <si>
    <t>Hall Road Lahore (New Premises) Relocate 7-Jan-19</t>
  </si>
  <si>
    <t>0370</t>
  </si>
  <si>
    <t>S-50 -R-17/A.Rainbow Center Adjacent Meezan Bank, Main Hall Road, Lahore</t>
  </si>
  <si>
    <t xml:space="preserve">Khayaban-e-Iqbal, DHA, Lahore </t>
  </si>
  <si>
    <t>0364</t>
  </si>
  <si>
    <t>Property No.69/A, Khyaban-e-Iqbal, Block XX, DHA Phase III, Lahore</t>
  </si>
  <si>
    <t>Farooqabad</t>
  </si>
  <si>
    <t>0366</t>
  </si>
  <si>
    <t>Mohalla Kashmeria, Sheikhupura Road, Farooqabad</t>
  </si>
  <si>
    <t>Railway Road, Sheikhupura</t>
  </si>
  <si>
    <t>0368</t>
  </si>
  <si>
    <t>Railway Road, Grain Market, Sheikhupura</t>
  </si>
  <si>
    <t>Nowshera Virkan</t>
  </si>
  <si>
    <t>0369</t>
  </si>
  <si>
    <t>Nokhar Road, Nowshera Virkan, Distt. Gujranwala</t>
  </si>
  <si>
    <t>Ali Pur</t>
  </si>
  <si>
    <t>0384</t>
  </si>
  <si>
    <t>W R1018 Multan Road, Ali pur</t>
  </si>
  <si>
    <t>Grain Market, Fort Abbas</t>
  </si>
  <si>
    <t>0383</t>
  </si>
  <si>
    <t>Shop No.44-C, Grain Market, Fort abbas</t>
  </si>
  <si>
    <t>Fort Abbas</t>
  </si>
  <si>
    <t>Mamukanjan</t>
  </si>
  <si>
    <t>0362</t>
  </si>
  <si>
    <t>Luqman Chowk, Bank Bazar, Lakar Mandl, Mamu Kanjan, Dist. Faisalabad</t>
  </si>
  <si>
    <t>Shujaabad</t>
  </si>
  <si>
    <t>0405</t>
  </si>
  <si>
    <t>Property No. 363/A Opposite Grain Market Railway Road, Shujaabad, District Multan</t>
  </si>
  <si>
    <t>Mansoorabad, Faisalabad</t>
  </si>
  <si>
    <t>0361</t>
  </si>
  <si>
    <t>21-Main Jhumra Road Railway Gate. Mansoorabad, Faisalabad</t>
  </si>
  <si>
    <t>Sillanwali</t>
  </si>
  <si>
    <t>0387</t>
  </si>
  <si>
    <t>Committee Road, Sillanwali, District Sargodha.</t>
  </si>
  <si>
    <t>Malakwal</t>
  </si>
  <si>
    <t>0388</t>
  </si>
  <si>
    <t>Property # B-II 966, Main Market, Tehsil Malakwal, District Mandi Bahauddin</t>
  </si>
  <si>
    <t>G-8, Islamabad</t>
  </si>
  <si>
    <t>0403</t>
  </si>
  <si>
    <t>Islamabad Chamber of Commerce &amp; Industry Mauve Area, IT&amp;T Centre, Sector G-8/1, Islamabad</t>
  </si>
  <si>
    <t>Zhob, Balochistan</t>
  </si>
  <si>
    <t>0376</t>
  </si>
  <si>
    <t>H/129 Tehsil Road Zhob.</t>
  </si>
  <si>
    <t>Dabgari, Peshawar</t>
  </si>
  <si>
    <t>0399</t>
  </si>
  <si>
    <t>AI-Mushtaq PlazaRamdas Road Dabgari, Peshawar</t>
  </si>
  <si>
    <t>Orangi Town 11 1/2, Karachi</t>
  </si>
  <si>
    <t>0396</t>
  </si>
  <si>
    <t>Plot # 672,673, Sheet # IV, Sector 11 Yo Pakistan Bazar, Iqbal Market, Orangi Town, Karachi.</t>
  </si>
  <si>
    <t>Daultala, Rawalpindi</t>
  </si>
  <si>
    <t>0393</t>
  </si>
  <si>
    <t>Main Market, Daultala, Tehsil Gujar Khan, District Rawalpindi</t>
  </si>
  <si>
    <t>Daultala</t>
  </si>
  <si>
    <t>Chak Khasa Br. Jhelum</t>
  </si>
  <si>
    <t>0391</t>
  </si>
  <si>
    <t>Chak Khasa,Tehsil &amp; District Jehlum</t>
  </si>
  <si>
    <t>Chak Khasa</t>
  </si>
  <si>
    <t>Kotmomin Branch</t>
  </si>
  <si>
    <t>0386</t>
  </si>
  <si>
    <t>Muazamabad Road, Kotmomin, Tehsil Kotmomin District Sargodha</t>
  </si>
  <si>
    <t>Kotmomin</t>
  </si>
  <si>
    <t>Jada Jehlum Branch</t>
  </si>
  <si>
    <t>0390</t>
  </si>
  <si>
    <t>Main Muhammad Amin Plaza, Property # B-XIV-382, Jada Chowk, G.T Road, Jhelum</t>
  </si>
  <si>
    <t>Faisal Shaheed Road Taxila Branch (relocated)</t>
  </si>
  <si>
    <t>0394</t>
  </si>
  <si>
    <t>Shop # 1-10, Ground Floors, Al Barkat plaza,faisal shaheed road textile</t>
  </si>
  <si>
    <t>Dukki Branch, Balochistan</t>
  </si>
  <si>
    <t>0377</t>
  </si>
  <si>
    <t>Masjid Road Dukki, District Loralal.</t>
  </si>
  <si>
    <t>Dukki</t>
  </si>
  <si>
    <t>Saba Avenue DHA, Karachi</t>
  </si>
  <si>
    <t>0411</t>
  </si>
  <si>
    <t>Plot No. 4-C, SabaAvenue, Badar Commercial Area Street, DHA Phase V, DHA, Karachi</t>
  </si>
  <si>
    <t>Nagan Chowrangi, Karachi (relocated from own to UP More SB) (0194-SB)</t>
  </si>
  <si>
    <t>0194</t>
  </si>
  <si>
    <t>Ground Floor, Plot # R-48 &amp; R-71, Sector 11-B, North Karachi, Karachi</t>
  </si>
  <si>
    <t>Dadu Branch</t>
  </si>
  <si>
    <t>0419</t>
  </si>
  <si>
    <t>Survey No. 996/1, Ward A Main Road Dadu</t>
  </si>
  <si>
    <t>Dadu</t>
  </si>
  <si>
    <t>Besham Bazar, District Shangla</t>
  </si>
  <si>
    <t>0409</t>
  </si>
  <si>
    <t>Aftab Market Main Shahrah-e-Karakorum Besham Bazar, District Shangla</t>
  </si>
  <si>
    <t>Besham</t>
  </si>
  <si>
    <t>Shangla</t>
  </si>
  <si>
    <t>DHA Phase II, Islamabad</t>
  </si>
  <si>
    <t>0401</t>
  </si>
  <si>
    <t>Sunrise Arcade, Ground Floor, Near DHA Phase 2 Gate #3, Main G.T Road, Islamabad.</t>
  </si>
  <si>
    <t>Taj Chowk, Mingora Swat</t>
  </si>
  <si>
    <t>0417</t>
  </si>
  <si>
    <t>Taj Chowk, Old Post Office Road, Mingora Swat.</t>
  </si>
  <si>
    <t>Swat</t>
  </si>
  <si>
    <t>Talagang Road, Chakwal</t>
  </si>
  <si>
    <t>0424</t>
  </si>
  <si>
    <t>Liaquat Pur Branch, Distt. Rahimyar Khan</t>
  </si>
  <si>
    <t>0423</t>
  </si>
  <si>
    <t>Plot # 135, Near Ghanta Ghar Chowk, Rest House Road, Liaquat Pur, Distt. Rahimyar Khan</t>
  </si>
  <si>
    <t>Liaquat Pur</t>
  </si>
  <si>
    <t>Super Highway, Karachi - Lease 1 (A-5A)</t>
  </si>
  <si>
    <t>0413</t>
  </si>
  <si>
    <t>Shop # A-4/B, A-5/A, A-5/B, A-6/A, A-6/B &amp; Flat # A-15, Al-Azam Plaza, Sector 1/A, Scheme # 33, Super Highway, Karachi.</t>
  </si>
  <si>
    <t>Morgah, Rawalpindi</t>
  </si>
  <si>
    <t>0427</t>
  </si>
  <si>
    <t>ARL Road, Morgah, Rawalpindi</t>
  </si>
  <si>
    <t>Bahria Town Phase 8, Rawalpindi</t>
  </si>
  <si>
    <t>0408</t>
  </si>
  <si>
    <t>23, Ali Haider Avenue, Safari Valley, Bahria Town Phase 8, Rawalpindi</t>
  </si>
  <si>
    <t>Umerkot Branch</t>
  </si>
  <si>
    <t>0422</t>
  </si>
  <si>
    <t>Survey No 76/4 Ward B Umerkot Town, Umerkot</t>
  </si>
  <si>
    <t>Umerkot</t>
  </si>
  <si>
    <t>Tarlai Kalan, Islamabad</t>
  </si>
  <si>
    <t>0402</t>
  </si>
  <si>
    <t>Ground Floor, Mid Town Tower, Lehterar Road, Tarlai Kalan, Islamabad</t>
  </si>
  <si>
    <t xml:space="preserve">Z-Block DHA Phase III, Lahore </t>
  </si>
  <si>
    <t>0425</t>
  </si>
  <si>
    <t>Property # 73, Z Block, DHA Phase III, Lahore.</t>
  </si>
  <si>
    <t>Badin Branch New Premises Relocation -2020</t>
  </si>
  <si>
    <t>0420</t>
  </si>
  <si>
    <t>Plot No,. 206, Civil Hospital, Road, Badin</t>
  </si>
  <si>
    <t>Badin</t>
  </si>
  <si>
    <t>Zafarwal Branch</t>
  </si>
  <si>
    <t>0371</t>
  </si>
  <si>
    <t>Naeem Gujjar Market, Near Bus Stand, Narowal Road, Zafarwal, District Narowal</t>
  </si>
  <si>
    <t>Zafarwal</t>
  </si>
  <si>
    <t>Theeng More Allahabad</t>
  </si>
  <si>
    <t>0412</t>
  </si>
  <si>
    <t>Main Kasur Depalpur Road, Theeng More, Allahabad, Tehsil Chunian, District Kasur</t>
  </si>
  <si>
    <t>Allahabad</t>
  </si>
  <si>
    <t>AutoBhan, Hyderabad</t>
  </si>
  <si>
    <t>0418</t>
  </si>
  <si>
    <t>Plot No. B-15/5 Railway Employees Cooperative Housing Scheme, AutoBhan Road, Latifabad, Hyderabad</t>
  </si>
  <si>
    <t>Saeed Chowk, Saggian</t>
  </si>
  <si>
    <t>0367</t>
  </si>
  <si>
    <t>Saeed Chowk, Saggian bypass Road, Tehsil Ferozwala, District Sheikhupura</t>
  </si>
  <si>
    <t>Bata Pur Branch, Lahore</t>
  </si>
  <si>
    <t>0365</t>
  </si>
  <si>
    <t>Property # 797, Opposite Bata Pakistan Ltd, Bata Pur, G.T. Road, Lahore</t>
  </si>
  <si>
    <t>Swari Buner Branch</t>
  </si>
  <si>
    <t>0415</t>
  </si>
  <si>
    <t>Khasra # 2957 &amp; 2958, Mardan Road, Swari Bazar, Buner.</t>
  </si>
  <si>
    <t>Buner</t>
  </si>
  <si>
    <t>Safoora Chowrangi, Karachi</t>
  </si>
  <si>
    <t>0414</t>
  </si>
  <si>
    <t>lohar View, Plot # SB-8, Shop # 1-6, Block # 7, KDA Scheme # 36, Gulistan-e-lohar, Karachi.</t>
  </si>
  <si>
    <t>Dholanwal Branch, Lahore</t>
  </si>
  <si>
    <t>0429</t>
  </si>
  <si>
    <t>Main Bazar, Usman Park, Dholanwal, Near Shezan Factory, Lahore</t>
  </si>
  <si>
    <t>Kak Pull Sihala Branch</t>
  </si>
  <si>
    <t>0433</t>
  </si>
  <si>
    <t>Khewat No.302, Khatooni 519-521, Khasra NO.1366 to 1373, Kahuta Road, near Kak Pull Sihala, Islamabad.</t>
  </si>
  <si>
    <t>Ugoki Model Town Branch, Sialkot</t>
  </si>
  <si>
    <t>0435</t>
  </si>
  <si>
    <t>Plot No. 21.S, Scheme No.1, Wazirabad Road, Ugoki Model Town, Sialkot</t>
  </si>
  <si>
    <t>State Life Housing Society Br. Lahore</t>
  </si>
  <si>
    <t>0436</t>
  </si>
  <si>
    <t>Property # 151 A and 151 B, Sector-G, State Life Housing Society, Phase I, Lahore</t>
  </si>
  <si>
    <t>IBB- Jinnah Avenue, Islamabad</t>
  </si>
  <si>
    <t>5504</t>
  </si>
  <si>
    <t>Unit No.5,6,7 &amp; 8, 74-E, Ajaib Plaza, Jinnah Avenue, Blue Area, Islamabad</t>
  </si>
  <si>
    <t>IBB- Kutchery Bazar, Faisalabad</t>
  </si>
  <si>
    <t>5503</t>
  </si>
  <si>
    <t>P-36, Kutchery Bazar, Faisalabad</t>
  </si>
  <si>
    <t>IBG-I.I Chundrigar Road Branch Karachi/ (Uni Tower Relocated)</t>
  </si>
  <si>
    <t>5505</t>
  </si>
  <si>
    <t>I.I Chundrigar Road, State Life Building 1, Karachi</t>
  </si>
  <si>
    <t>IBB- Cantt, Rawalpindi</t>
  </si>
  <si>
    <t>5514</t>
  </si>
  <si>
    <t>125-D, Murree Road, Rawalpindi Cantt</t>
  </si>
  <si>
    <t>IBB- Gujranwala Branch</t>
  </si>
  <si>
    <t>5507</t>
  </si>
  <si>
    <t>Faisal Arcade G.T. Road, Gujranwala</t>
  </si>
  <si>
    <t>IBB- Jamrud Road, Peshawar</t>
  </si>
  <si>
    <t>5509</t>
  </si>
  <si>
    <t>1st Floor, Azam Tower, Jamrud Road, Peshawar</t>
  </si>
  <si>
    <t>IBB- McLeod Road, Lahore</t>
  </si>
  <si>
    <t>5506</t>
  </si>
  <si>
    <t>Abid Plaza, 13, McLeod Road, Lahore</t>
  </si>
  <si>
    <t>IBB- New Garden Town, Lahore (relocated)</t>
  </si>
  <si>
    <t>5508</t>
  </si>
  <si>
    <t>23-Ali Block, New Garden Town, Lahore</t>
  </si>
  <si>
    <t>IBB- Johar Town Branch, Lahore</t>
  </si>
  <si>
    <t>5510</t>
  </si>
  <si>
    <t>69-R-I, M.A. Johar Town, Lahore</t>
  </si>
  <si>
    <t>IBB- Khadim Ali Road Branch, Sialkot</t>
  </si>
  <si>
    <t>5515</t>
  </si>
  <si>
    <t>Ali Building, Khadim Ali Road, Sialkot</t>
  </si>
  <si>
    <t>IBB- Medical College Road, Faisalabad</t>
  </si>
  <si>
    <t>5511</t>
  </si>
  <si>
    <t>1-Ramana, Opp: Punjab Medical College, Jail Road, Faisalabad</t>
  </si>
  <si>
    <t>IBB- Shahrah-e-Faisal Branchl, Karachi</t>
  </si>
  <si>
    <t>5512</t>
  </si>
  <si>
    <t>Ground Floor, Fortune Centre,   Shahrah-e-Faisal, Karachi</t>
  </si>
  <si>
    <t>IBB- Gulistan-e-Jauhar Branch, Karachi</t>
  </si>
  <si>
    <t>5519</t>
  </si>
  <si>
    <t>Pakistan Tulip Valley, Plot No. SB-1, Block # 1, Gulistan-e-Jauhar, Karachi</t>
  </si>
  <si>
    <t>IBB- Gulshan-e-Iqbal Branch, Karachi</t>
  </si>
  <si>
    <t>5518</t>
  </si>
  <si>
    <t>Plot # 40-B, Block#13-A, KDA Scheme No. 24, Gulshan-e-Iqbal, Karachi</t>
  </si>
  <si>
    <t>IBB- Gulshan-e-Ravi Branch, Lahore</t>
  </si>
  <si>
    <t>5521</t>
  </si>
  <si>
    <t>Block F, Main Road, Gulshan-e-Ravi, Lahore</t>
  </si>
  <si>
    <t>IBB- Jodia Bazar Branch, Karachi (relocated -2020New Premises)</t>
  </si>
  <si>
    <t>5520</t>
  </si>
  <si>
    <t>Sheet No 7 Survey No. 58, Old Survey No. A-16/70/71, Rampart Road, Khori Garden, Jodia Bazar, Karachi</t>
  </si>
  <si>
    <t>IBB- Korangi Industrial Area Branch, Karachi</t>
  </si>
  <si>
    <t>5517</t>
  </si>
  <si>
    <t>Shop No. 1, Plot # 27/28, Sector-16
Korangi Industrial Area, Karachi</t>
  </si>
  <si>
    <t>IBB- Qurtaba Chowk Branch, Lahore</t>
  </si>
  <si>
    <t>5523</t>
  </si>
  <si>
    <t>Rehman Chambers, Qurtaba Chowk, Mozang Chungi, Lahore</t>
  </si>
  <si>
    <t>IBB- Rahim Yar Khan Branch</t>
  </si>
  <si>
    <t>5516</t>
  </si>
  <si>
    <t>11-12-13, City Centre, Shahi Road
Rahim Yar Khan</t>
  </si>
  <si>
    <t>IBB- Zarrar Shaheed Road, Lahore</t>
  </si>
  <si>
    <t>5522</t>
  </si>
  <si>
    <t>1500-F, Dubai Chowk, Zarrar Shaheed Road, Lahore Cantt., Lahore</t>
  </si>
  <si>
    <t>IBB- Dera Ismail Khan Branch</t>
  </si>
  <si>
    <t>5532</t>
  </si>
  <si>
    <t>East Circular Road, Toopanwala Gate, Dera Ismail Khan</t>
  </si>
  <si>
    <t>IBB- DHA Karachi Branch</t>
  </si>
  <si>
    <t>5528</t>
  </si>
  <si>
    <t>23-C, Main Khayaban-e-Ittehad, Phase II Extension, DHA, Karachi</t>
  </si>
  <si>
    <t>IBB- Dhorajee, Karachi</t>
  </si>
  <si>
    <t>5525</t>
  </si>
  <si>
    <t>Plot # 127 Block # 7/8 C.P.Berar Co-oprative Housing Society Dhoraji Karachi</t>
  </si>
  <si>
    <t>IBB- G-10 Markaz, Islamabad</t>
  </si>
  <si>
    <t>5530</t>
  </si>
  <si>
    <t>20-A, Sardar Plaza, G-10 Markaz, Islamabad</t>
  </si>
  <si>
    <t>IBB- Mughalpura, Lahore</t>
  </si>
  <si>
    <t>5524</t>
  </si>
  <si>
    <t>Opposite Lalpul, Jehangir Road, Mughalpura, Lahore</t>
  </si>
  <si>
    <t>IBB- Multan Road, Lahore</t>
  </si>
  <si>
    <t>5526</t>
  </si>
  <si>
    <t>Adjacent Main Gate Awan Town, Main Multan Road, Lahore</t>
  </si>
  <si>
    <t>IBB- North Nazimabad, Karachi</t>
  </si>
  <si>
    <t>5529</t>
  </si>
  <si>
    <t>Plot No. SD-1, Block A, North Nazimabad, Karachi</t>
  </si>
  <si>
    <t>IBB- Satellite Town, Rawalpindi</t>
  </si>
  <si>
    <t>5531</t>
  </si>
  <si>
    <t>400-B, Block B, Commercial Market, Satellite Town, Rawalpindi</t>
  </si>
  <si>
    <t>IBB- Wahdat Road, Lahore</t>
  </si>
  <si>
    <t>5527</t>
  </si>
  <si>
    <t>14- Main Wahdat Road, Lahore</t>
  </si>
  <si>
    <t>IBB- Abbottabad Branch</t>
  </si>
  <si>
    <t>5547</t>
  </si>
  <si>
    <t>27-A, Supply Bazar, Main Mansehra Road, Abbottabad</t>
  </si>
  <si>
    <t>IBB- Chak No. 204 RB -Canal Road, Faisalabad</t>
  </si>
  <si>
    <t>5544</t>
  </si>
  <si>
    <t>Square # 14, Chak# 204-RB, Canal Road, Faisalabad</t>
  </si>
  <si>
    <t>IBB- Chowk Shah Alam, Lahore</t>
  </si>
  <si>
    <t>5542</t>
  </si>
  <si>
    <t>139, Main Circular Road, Chowk Shah Alam, Lahore</t>
  </si>
  <si>
    <t>IBB- Chung Branch</t>
  </si>
  <si>
    <t>5536</t>
  </si>
  <si>
    <t>Chung Stop, Main Multan Road, District Lahore</t>
  </si>
  <si>
    <t>IBB- Dhudial Branch</t>
  </si>
  <si>
    <t>5548</t>
  </si>
  <si>
    <t>Dhudial Chowk, Village &amp; Post Office Dhudial, Tehsil &amp; District Chakwal</t>
  </si>
  <si>
    <t>Dhudial</t>
  </si>
  <si>
    <t>IBB- Federal B. Area, Karachi</t>
  </si>
  <si>
    <t>5540</t>
  </si>
  <si>
    <t>Ground Floor, Shamim Apartments, Block-10, Federal B. Area, Karachi</t>
  </si>
  <si>
    <t>IBB- Gujrat Branch</t>
  </si>
  <si>
    <t>5545</t>
  </si>
  <si>
    <t>Zaib Plaza, Rehman Shaheed Road, Gujrat</t>
  </si>
  <si>
    <t>IBB- Hyderabad Branch (Relocated)</t>
  </si>
  <si>
    <t>5537</t>
  </si>
  <si>
    <t>Plot no. 107/1, Saddar Bazar, hyderabad</t>
  </si>
  <si>
    <t>IBB- I-9 Markaz Branch, Islamabad</t>
  </si>
  <si>
    <t>5546</t>
  </si>
  <si>
    <t>Plot# 3-J, Sector I-9 Markaz, Islamabad</t>
  </si>
  <si>
    <t>IBB- Kot Abdul Malik Branch</t>
  </si>
  <si>
    <t>5543</t>
  </si>
  <si>
    <t>Kot Abdul Malik, Main Lahore-Sheikhupura Road, District Sheikhupura</t>
  </si>
  <si>
    <t>Kot Abdul Malik</t>
  </si>
  <si>
    <t>IBB- Pindi Ghaib Branch</t>
  </si>
  <si>
    <t>5535</t>
  </si>
  <si>
    <t>Banora Chowk, Pindi Ghaib, District Attock</t>
  </si>
  <si>
    <t>Pindi Ghaib</t>
  </si>
  <si>
    <t>IBB- Port Qasim Branch, Karachi</t>
  </si>
  <si>
    <t>5541</t>
  </si>
  <si>
    <t>Ground floor, plot bearing survey # 435, situated at Deh Landhi, District Malir, Main National Highway, Karachi.</t>
  </si>
  <si>
    <t>IBB- Quetta Branch</t>
  </si>
  <si>
    <t>5538</t>
  </si>
  <si>
    <t>2-12/7 (I), M.A. Jinnah Road, Quetta</t>
  </si>
  <si>
    <t>IBB- Sargodha Branch</t>
  </si>
  <si>
    <t>5534</t>
  </si>
  <si>
    <t>Opposite Jamia Masjid Hamid Ali Shah, Block No.5, Liaquat Road, Sargodha</t>
  </si>
  <si>
    <t>IBB- Satyana Road, Faisalabad</t>
  </si>
  <si>
    <t>5533</t>
  </si>
  <si>
    <t>597-B, Satyana Road, Faisalabad</t>
  </si>
  <si>
    <t>IBB- SITE - II, Karachi</t>
  </si>
  <si>
    <t>5539</t>
  </si>
  <si>
    <t>Plot# B-24/A, SITE-II (Super Highway Phase-I), Karachi</t>
  </si>
  <si>
    <t>IBB- Bewal Branch</t>
  </si>
  <si>
    <t>5554</t>
  </si>
  <si>
    <t>Samote Road, Village Dhera Kanayal Bewal, Tehsil Gujar Khan</t>
  </si>
  <si>
    <t>Bewal</t>
  </si>
  <si>
    <t>IBB- Hasan Abdal Branch - Lease 1</t>
  </si>
  <si>
    <t>5557</t>
  </si>
  <si>
    <t>Hamdan Building, G.T. Road, Hasan Abdal,
District Attock</t>
  </si>
  <si>
    <t>Hasan Abdal</t>
  </si>
  <si>
    <t>IBB- Jalalpur Jattan Branch</t>
  </si>
  <si>
    <t>5556</t>
  </si>
  <si>
    <t>Kashmir Nagar, Circular Road, Jalalpur Jattan, District Gujrat</t>
  </si>
  <si>
    <t>Jalalpur Jattan</t>
  </si>
  <si>
    <t>IBB- Kamalia Branch</t>
  </si>
  <si>
    <t>5551</t>
  </si>
  <si>
    <t>Mohallah Mehtianwala, Niazabad, Kamalia District Toba Tek Singh</t>
  </si>
  <si>
    <t>Kamalia</t>
  </si>
  <si>
    <t>IBB- Khushab Branch</t>
  </si>
  <si>
    <t>5549</t>
  </si>
  <si>
    <t>Shaheryar Market, Near New Bus Stand, Mianwali Road, Khushab</t>
  </si>
  <si>
    <t>IBB- Mailsi Branch(Relocated)</t>
  </si>
  <si>
    <t>5553</t>
  </si>
  <si>
    <t>Property Bearing Khewat No. 710/704, Khatoni No.826, Salim Khata, Mohail Mailsi Distt. Vehari</t>
  </si>
  <si>
    <t>Mailsi</t>
  </si>
  <si>
    <t>IBB- Mumtazabad Branch, Multan</t>
  </si>
  <si>
    <t>5558</t>
  </si>
  <si>
    <t>Vehari Road, Near Ghausia Chowk, Mumtazabad Multan</t>
  </si>
  <si>
    <t>IBB- North Karachi Branch</t>
  </si>
  <si>
    <t>5559</t>
  </si>
  <si>
    <t>Shop # 3-11 Sarah View Phase II Sector 11-B, North Karachi, Karachi</t>
  </si>
  <si>
    <t>IBB- Orangi Town Branch, Karachi</t>
  </si>
  <si>
    <t>5560</t>
  </si>
  <si>
    <t>Plot # LS32, 33 &amp; 43, Sector 11, Near Round About # 5, Orangi Town, Karachi</t>
  </si>
  <si>
    <t>IBB- Sangla Hill Branch</t>
  </si>
  <si>
    <t>5550</t>
  </si>
  <si>
    <t>Fawara Chowk, Circular Road, Sangla Hill, District Nankana Sahib</t>
  </si>
  <si>
    <t>Nanakana Sahib</t>
  </si>
  <si>
    <t>IBB- Sarai Alamgir Branch</t>
  </si>
  <si>
    <t>5555</t>
  </si>
  <si>
    <t>Al- Saeed Shopping Centre, G.T. Road, Sarai Alamgir, District Gujrat</t>
  </si>
  <si>
    <t>Serai Alamgir</t>
  </si>
  <si>
    <t>IBB- Vehari Branch</t>
  </si>
  <si>
    <t>5552</t>
  </si>
  <si>
    <t>Plot No. 11, Block E, Karkhana Bazar, Vehari</t>
  </si>
  <si>
    <t>IBB-  Bahawalpur Branch</t>
  </si>
  <si>
    <t>5580</t>
  </si>
  <si>
    <t xml:space="preserve">12-B, Model Town-B, Bahawalpur </t>
  </si>
  <si>
    <t>IBB - Clifton Branch, Karachi New Premises Relocation-19</t>
  </si>
  <si>
    <t>5561</t>
  </si>
  <si>
    <t>Plot no F-94, Schon Circle Clifton, Block-7, Karachi</t>
  </si>
  <si>
    <t xml:space="preserve">IBB - Nazimabad Branch, Karachi </t>
  </si>
  <si>
    <t>5563</t>
  </si>
  <si>
    <t xml:space="preserve">Ground Floor, Plot # 25 Row # 1 Sub-block A, Block No. 1, Nazimabad, Near Urdu Bazar, Karachi        </t>
  </si>
  <si>
    <t xml:space="preserve">IBB - Saddar, Karachi </t>
  </si>
  <si>
    <t>5562</t>
  </si>
  <si>
    <t xml:space="preserve">Plot No.292 &amp; 266 Fort Mansion, Artillery Maidan Qrts.Regal Chowk, Saddar Karachi </t>
  </si>
  <si>
    <t>IBB- Azam Cloth Market Branch, Lahore</t>
  </si>
  <si>
    <t>5571</t>
  </si>
  <si>
    <t>Property No. F-1185, Karachi Block, Near Masjid Farooq-e-Azam, Azam Cloth Market, Lahore</t>
  </si>
  <si>
    <t>IBB- Bahria Town Branch, Islamabad (New Premises relocation 2019)</t>
  </si>
  <si>
    <t>5569</t>
  </si>
  <si>
    <t>Plot no 65, Street no 26, Sector F, DHA -1 Rawalpindi</t>
  </si>
  <si>
    <t>IBB- College Road Township Branch, Lahore</t>
  </si>
  <si>
    <t>5572</t>
  </si>
  <si>
    <t>39- Civic Centre, College Road, Township, Lahore</t>
  </si>
  <si>
    <t>IBB- Daroghawala Branch, Lahore</t>
  </si>
  <si>
    <t>5573</t>
  </si>
  <si>
    <t xml:space="preserve">Plot No.327, G.T. Road, Daroghawala, Lahore. </t>
  </si>
  <si>
    <t>IBB- DHA Phase II Branch, Islamabad</t>
  </si>
  <si>
    <t>5567</t>
  </si>
  <si>
    <t>Street No.  JBW East, Sector A, Plaza One,  DHA Phase II, Islamabad</t>
  </si>
  <si>
    <t>IBB- E-II Branch, Islamabad</t>
  </si>
  <si>
    <t>5568</t>
  </si>
  <si>
    <t>Plot No. 1 &amp; 2, Main Double Road, Federation of Employees Cooperative Housing Society, Sector E-11, Islamabad</t>
  </si>
  <si>
    <t>IBB- Gulberg Road Branch, Faisalabad</t>
  </si>
  <si>
    <t>5579</t>
  </si>
  <si>
    <t>310, Block-A, Gulberg Road, Opposite National Hospital, Faisalabad</t>
  </si>
  <si>
    <t>IBB- Kabirwala Branch</t>
  </si>
  <si>
    <t>5576</t>
  </si>
  <si>
    <t>Khanewal Road, Kabirwala, Distict Khanewal</t>
  </si>
  <si>
    <t>Kabirwala</t>
  </si>
  <si>
    <t>IBB- Kahna Nau Branch, Lahore</t>
  </si>
  <si>
    <t>5575</t>
  </si>
  <si>
    <t>23 - Km Ferozepur Road, Kahna Nau, Lahore</t>
  </si>
  <si>
    <t>IBG- Khayaban-e-Sir Syed Branch, Rawalpindi</t>
  </si>
  <si>
    <t>5570</t>
  </si>
  <si>
    <t>Saggoo Centre, Plot No. 5-B, Sector II, Site II, Main Double Road, Khayaban-e-Sir Syed, Rawalpindi</t>
  </si>
  <si>
    <t>IBB- Kot Addu Branch</t>
  </si>
  <si>
    <t>5578</t>
  </si>
  <si>
    <t>G.T. Road, Kot Addu, District Muzaffargarh</t>
  </si>
  <si>
    <t>Kot Addu</t>
  </si>
  <si>
    <t>IBB- Masjid Road, Quetta</t>
  </si>
  <si>
    <t>5565</t>
  </si>
  <si>
    <t>Plot No. 396, 397 &amp; 398, Masjid Road, Quetta</t>
  </si>
  <si>
    <t>IBB- Misri Shah Branch, Lahore</t>
  </si>
  <si>
    <t>5574</t>
  </si>
  <si>
    <t xml:space="preserve">455-Main Shad Bagh Road, Misri Shah Lahore. </t>
  </si>
  <si>
    <t>IBB- Shahkot Branch - New Premises Relocation-2020</t>
  </si>
  <si>
    <t>5577</t>
  </si>
  <si>
    <t>Circular Road, Adjacent National Bank of Pakistan, Shahkot. Tehsil Shahkot &amp; District Nankana Sahib</t>
  </si>
  <si>
    <t>Shahkot</t>
  </si>
  <si>
    <t>IBB- Shershah Branch, Karachi New Premises 25/6/2018</t>
  </si>
  <si>
    <t>5564</t>
  </si>
  <si>
    <t>Plot no D/96 &amp; D96-B Site Area Karachi</t>
  </si>
  <si>
    <t>IBB- Sukkur Branch</t>
  </si>
  <si>
    <t>5566</t>
  </si>
  <si>
    <t>Plot No. B-1055, Near Jamia Masjid,  Bunder Road, Sukkur</t>
  </si>
  <si>
    <t>IBB- DHA Phase VI Branch, Lahore</t>
  </si>
  <si>
    <t>5583</t>
  </si>
  <si>
    <t>115 -J, Main Boulevard Phase VI, DHA Lahore</t>
  </si>
  <si>
    <t>IBB- Hayatabad Branch, Peshawar</t>
  </si>
  <si>
    <t>5585</t>
  </si>
  <si>
    <t>Ground Floor, Commercial Complex, Block 2, Phase V, Hayatabad, Peshawar</t>
  </si>
  <si>
    <t>IBB- Jhelum Branch</t>
  </si>
  <si>
    <t>5584</t>
  </si>
  <si>
    <t>Saeed Plaza, Civil Lines, Jhelum</t>
  </si>
  <si>
    <t>IBB- Mission Chowk Branch, Quetta</t>
  </si>
  <si>
    <t>5582</t>
  </si>
  <si>
    <t>Shop # 6-1/36, 6-1/37, Mission chowk, Quetta</t>
  </si>
  <si>
    <t>IBB- Sadiqabad Branch</t>
  </si>
  <si>
    <t>5581</t>
  </si>
  <si>
    <t>Chak # 10/NP, Main KLP Road, Sadiqbad, District Rahim Yaar Khan</t>
  </si>
  <si>
    <t>Saidqabad</t>
  </si>
  <si>
    <t>IBB- Allama Iqbal Road Branch, Karachi</t>
  </si>
  <si>
    <t>5592</t>
  </si>
  <si>
    <t>Ayesha Pride, Plot No. 76-S, AIIama Iqbal Road, Block-2, P.E.C.H.5. Karachi</t>
  </si>
  <si>
    <t xml:space="preserve">IBB- Bahadurabad Branch, Karachi </t>
  </si>
  <si>
    <t>5587</t>
  </si>
  <si>
    <t>Plot No. 7, Block 3, Main Bahadurabad Chowrangi, Karachi Cooperative Housing Society, Karachi</t>
  </si>
  <si>
    <t>IBB- Bokhari Commercial, Karachi</t>
  </si>
  <si>
    <t>5590</t>
  </si>
  <si>
    <t>Plot No. 36-C, Bokhari Commercial Lane-13, Phase VI, DHA, Karachi</t>
  </si>
  <si>
    <t>IBB- Civil Lines Jhang Branch</t>
  </si>
  <si>
    <t>5612</t>
  </si>
  <si>
    <t>Property No. 738, Civil Lines, Nawaz Square, Jhang</t>
  </si>
  <si>
    <t xml:space="preserve">IBB- Dera Adda Chowk Branch, Multan </t>
  </si>
  <si>
    <t>5609</t>
  </si>
  <si>
    <t>Plot No. 54, Azmat Wasti Road, Dera Adda Chowk, Multan</t>
  </si>
  <si>
    <t>IBB- DHA Main Boulevard Branch, Lahore</t>
  </si>
  <si>
    <t>5604</t>
  </si>
  <si>
    <t>Property No, E-167, Iqbal Park, Beside Main Gate DHA Main Boulevard, DHA Lahore Cantt</t>
  </si>
  <si>
    <t>IBB- DHA Phase II Branch, Karachi</t>
  </si>
  <si>
    <t>5594</t>
  </si>
  <si>
    <t>Plot No. 3C &amp; 4C, Commercial Area- A, DHA Phase -II Karachi</t>
  </si>
  <si>
    <t>IBB- Ferozpur Road Branch, Lahore</t>
  </si>
  <si>
    <t>5605</t>
  </si>
  <si>
    <t>387-E, Main Ferozepur Road, Near Ghazi Chowk, Lahore</t>
  </si>
  <si>
    <t xml:space="preserve">IBB- G-13 Branch, Islamabad </t>
  </si>
  <si>
    <t>5602</t>
  </si>
  <si>
    <t>Plot No. 8-A, Bazar # 1, Sector G-13/1, Islamabad</t>
  </si>
  <si>
    <t xml:space="preserve">IBB- Grain Market Branch, Okara </t>
  </si>
  <si>
    <t>5606</t>
  </si>
  <si>
    <t>Baba Farid Complex, B-Block, Grain Market, Okara</t>
  </si>
  <si>
    <t xml:space="preserve">IBB- Gulbahar Branch, Peshawar </t>
  </si>
  <si>
    <t>5596</t>
  </si>
  <si>
    <t>Plot No. 6, Hussainabad Colony, Main Gulbahar Road, Peshawar</t>
  </si>
  <si>
    <t>IBB- Gulshan Chowrangi Branch, Karachi</t>
  </si>
  <si>
    <t>5595</t>
  </si>
  <si>
    <t>Plot No. C-15/1, block -3, Gulshan-e-Iqbal, Karachi</t>
  </si>
  <si>
    <t>IBB- Hamilton Road Branch, Rawalpindi</t>
  </si>
  <si>
    <t>5600</t>
  </si>
  <si>
    <t>Shop # AA/730-732, Hamilton Road, Rawalpindi</t>
  </si>
  <si>
    <t xml:space="preserve">IBB- Hill Park Branch, Karachi </t>
  </si>
  <si>
    <t>5586</t>
  </si>
  <si>
    <t>Plot No. 68/Z, Zonal Commercial Area, Jinnah Co-operative Housing Society, Block 7-8, Karachi</t>
  </si>
  <si>
    <t>IBB- Jaranwala Road Branch, Faisalabad</t>
  </si>
  <si>
    <t>5611</t>
  </si>
  <si>
    <t>Property No. 636, Main Jaranwala Road, Adjacent to National Silk Mills Ltd. Faisalabad</t>
  </si>
  <si>
    <t xml:space="preserve">IBB- Kalma Chowk Branch, Rawalpindi </t>
  </si>
  <si>
    <t>5597</t>
  </si>
  <si>
    <t>Plot No. 58, Kalma Chowk, Dhamial Road, Rawalpindi</t>
  </si>
  <si>
    <t>IBB- Mansehra Branch</t>
  </si>
  <si>
    <t>5601</t>
  </si>
  <si>
    <t>Opposite DHQ Hospital, Abbotabad Road Mansehra</t>
  </si>
  <si>
    <t xml:space="preserve">IBB- Model Town Branch, Gujranwala </t>
  </si>
  <si>
    <t>5607</t>
  </si>
  <si>
    <t>Al-Fazzan Plaza, 393-A, Main Market, Model Town, Gujranwala</t>
  </si>
  <si>
    <t>IBB- K Block, Model Town Branch, Lahore</t>
  </si>
  <si>
    <t>5603</t>
  </si>
  <si>
    <t>7 K Block, Commercial Area, Model Town Extension, Lahore</t>
  </si>
  <si>
    <t xml:space="preserve">IBB- Paper Market Branch, Karachi </t>
  </si>
  <si>
    <t>5589</t>
  </si>
  <si>
    <t>Shop No. 14-17, Plot No. S.R.9/15, Taj Mahal, Serai Quarters, Paper Market, Karachi</t>
  </si>
  <si>
    <t>IBB- Sargodha Road Branch, Faisalabad</t>
  </si>
  <si>
    <t>5610</t>
  </si>
  <si>
    <t>Property No, 387, Main Sargodha Road, Ali Town, Opposite Sitara Textile Mills, Faisalabad</t>
  </si>
  <si>
    <t>IBB- Satellite Town Branch Quetta</t>
  </si>
  <si>
    <t>5591</t>
  </si>
  <si>
    <t>Shop No. 3-5, opposite Hassan Plaza, New Adda Chowrangi, Satellite Town, Quetta.</t>
  </si>
  <si>
    <t>IBB- Shadab Branch, Karachi</t>
  </si>
  <si>
    <t>5588</t>
  </si>
  <si>
    <t>Plot No. BS-7, Block 12, KDA Sceme No. 16, F.B. Area, Karachi</t>
  </si>
  <si>
    <t>IBB- Sialkot Cantt Branch</t>
  </si>
  <si>
    <t>5608</t>
  </si>
  <si>
    <t>Property No. 17, Aziz shaheed Road, sialkot Cantt.</t>
  </si>
  <si>
    <t>IBG- Jhang Road Branch, Faisalabad</t>
  </si>
  <si>
    <t>5613</t>
  </si>
  <si>
    <t>P-215-A, Firdous Colony, near Shadab More, Main Jhang Road, Faisalabad</t>
  </si>
  <si>
    <t>IBG- K-Block Branch DHA Lahore New Premises Relocation-2020</t>
  </si>
  <si>
    <t>5617</t>
  </si>
  <si>
    <t>Plot No. CC-A-149, Commercial Area, Phase IV, Lahore</t>
  </si>
  <si>
    <t>IBG- Committee Chowk Branch, Rawalpindi New Premises Relocation-2020</t>
  </si>
  <si>
    <t>5630</t>
  </si>
  <si>
    <t xml:space="preserve">Plot No.2, Alferoz Building Sherpao Colony Committee Chowk, Rawalpindi </t>
  </si>
  <si>
    <t>IBG- Afshan Colony Branch, Rawalpindi</t>
  </si>
  <si>
    <t>5629</t>
  </si>
  <si>
    <t>Plot#261, Main Range Road, Opposite ABL, Mouza Ratta Amral dehati, Afshan Colony, Rawalpindi</t>
  </si>
  <si>
    <t>IBG- F-8 Markaz Branch, Islamabad</t>
  </si>
  <si>
    <t>5627</t>
  </si>
  <si>
    <t>Shop # 4-6 Kalim Plaza F-8 Markaz, Islamabad.</t>
  </si>
  <si>
    <t>IBG- Sharakpur Branch</t>
  </si>
  <si>
    <t>5625</t>
  </si>
  <si>
    <t>Main Circular Road, Sharakpur, Tehsil Ferozwala, District Sheikhupura</t>
  </si>
  <si>
    <t>Sharakpur</t>
  </si>
  <si>
    <t xml:space="preserve">IBG- Latifabad Branch, Hyderabad </t>
  </si>
  <si>
    <t>5631</t>
  </si>
  <si>
    <t>Plot NO.1 Block-C, Civic Center Unit NO.7, Latifabad, Hyderabad</t>
  </si>
  <si>
    <t>IBG- Vehari Chowk Multan Branch</t>
  </si>
  <si>
    <t>5623</t>
  </si>
  <si>
    <t>Shops No. 55 to 59, &amp; 71 to 76, Ground Floor, Al Makkah Commercial Centre, Chungi No. 14, Near Vehari Chowk Multan.</t>
  </si>
  <si>
    <t>IBG- Arbab Road Saddar Branch, Peshawar</t>
  </si>
  <si>
    <t>5624</t>
  </si>
  <si>
    <t>Shop# 33-A, Near PIA Building, Arbab Road Saddar, Peshawar</t>
  </si>
  <si>
    <t>IBG- Buffer Zone Branch, Karachi</t>
  </si>
  <si>
    <t>5640</t>
  </si>
  <si>
    <t>Shop No. 1 &amp; 2, Ammar Heights, SB-3 (ST-3) and shop No. 1, Nadeem Apartments, SB-1 (SB-3/4) Sector 15/A-5, Buffer Zone North Karachi Township, Karachi</t>
  </si>
  <si>
    <t>IBG Khayaban-e-Jinnah Johar Town Branch, Lahore</t>
  </si>
  <si>
    <t>5619</t>
  </si>
  <si>
    <t>Property No. C-189, C-19, Air Line Society, Khayabane-e-Jinnah, Johar Town, Lahore</t>
  </si>
  <si>
    <t>IBG Katchery Road Branch, Dera Ghazi Khan</t>
  </si>
  <si>
    <t>5614</t>
  </si>
  <si>
    <t>Plot # 45, 46 &amp; 47, Block # 2, Kutchery Road, Dera Ghazi Khan</t>
  </si>
  <si>
    <t>D.G Khan</t>
  </si>
  <si>
    <t>Dera Ghazi Khan</t>
  </si>
  <si>
    <t>IBG Izmir Town Branch Lahore</t>
  </si>
  <si>
    <t>5618</t>
  </si>
  <si>
    <t>A-2, Commercial Area, Izmir Town, Lahore</t>
  </si>
  <si>
    <t>IBG Soldier Bazar Branch, Karachi</t>
  </si>
  <si>
    <t>5638</t>
  </si>
  <si>
    <t>Shop No. 8 &amp; 9 Sania Arcade, Plot NO.2/189, Britto Road, Jamshed Quarters, Soldier Bazar Garden East, Karachi.</t>
  </si>
  <si>
    <t>IBG Circular Road Branch, Faisalabad</t>
  </si>
  <si>
    <t>5621</t>
  </si>
  <si>
    <t>P-184/9, Circular Road, Opposite Government College, Karkhana Bazar, Faisalabad</t>
  </si>
  <si>
    <t>IBG Highway Trade Center Branch (formerly Sohrab Goth Branch), Karachi</t>
  </si>
  <si>
    <t>5634</t>
  </si>
  <si>
    <t>Shop No. 21 &amp; 22 Highway Trade Center Plot No, 1-B/3, Sector 1-A, Scheme No. 33, Karachi.</t>
  </si>
  <si>
    <t>IBG F-10 Markaz Branch, Islamabad</t>
  </si>
  <si>
    <t>5626</t>
  </si>
  <si>
    <t>Plot # 4-D Urfi Center (Lower Ground) F-10 Markaz, Islamabad</t>
  </si>
  <si>
    <t>IBG Yaseenabad Branch, Karachi</t>
  </si>
  <si>
    <t>5639</t>
  </si>
  <si>
    <t>Shop NO.3, 4 and S, SB-8, Federal B Area Yaseenabad, Karachi</t>
  </si>
  <si>
    <t>IBG Brandreth Road Branch, Lahore</t>
  </si>
  <si>
    <t>5616</t>
  </si>
  <si>
    <t>Property No. SE-9R-43/8 Rehman Gali No 2 Brandreth Road, Lahore</t>
  </si>
  <si>
    <t>IBG Raiwind City Branch, District Lahore</t>
  </si>
  <si>
    <t>5620</t>
  </si>
  <si>
    <t>641 Railway Road Main Bazar, Raiwind City District Lahore</t>
  </si>
  <si>
    <t>IBG Makan Bagh Mingora Swat Branch</t>
  </si>
  <si>
    <t>5628</t>
  </si>
  <si>
    <t>Basement and Ground Floor, Zahoor Plaza, Makan Bagh Chowk, Mingora, Swat</t>
  </si>
  <si>
    <t>IBG Gulistan-e-Johar Branch Block 3, Karachi</t>
  </si>
  <si>
    <t>5636</t>
  </si>
  <si>
    <t>Shop NO.1 &amp; 2, Plot No. SB-1S, Block 3-A, Gulistan-e-Johar, Karachi</t>
  </si>
  <si>
    <t>IBG KDA Officers Society, Karachi</t>
  </si>
  <si>
    <t>5637</t>
  </si>
  <si>
    <t>Shop No, 18 &amp; 19, Commercial Area, Block -A, KDA Officers Society, Near National Stadium, Karachi.</t>
  </si>
  <si>
    <t>IBG Mirpurkhas</t>
  </si>
  <si>
    <t>5641</t>
  </si>
  <si>
    <t>Plot No. P-S7,Ram Nagar, Mirpurkhas.</t>
  </si>
  <si>
    <t>IBG T-Chowk Branch Shah Rukn-e-Alam Colony, Multan</t>
  </si>
  <si>
    <t>5622</t>
  </si>
  <si>
    <t>Plot # F/20, T-Chowk, Shah Rukn-e-Alam Colony, Multan</t>
  </si>
  <si>
    <t>IBG West Wharf Branch, Karachi</t>
  </si>
  <si>
    <t>5633</t>
  </si>
  <si>
    <t>T-12/B, Plot No.19, West Wharf, Karachi</t>
  </si>
  <si>
    <t>IBG SITE Branch Karachi</t>
  </si>
  <si>
    <t>5632</t>
  </si>
  <si>
    <t>Shop # 11 &amp; 12, Plot E/38, Estate Avenue, SITE, Karachi</t>
  </si>
  <si>
    <t>IBB-Khuzdar Branch (IBG Hub relocated to Khuzdar)</t>
  </si>
  <si>
    <t>5642</t>
  </si>
  <si>
    <t>Bank Afalah Islamic, Khuzdar Branch. KHASRA NO. 3788/3582/2056, RODE 18 POLE, SITUATED AT MOHAL &amp; MOUZA TOWN TEHSIL, KHUZDAR, DISTRICT KHUZDAR</t>
  </si>
  <si>
    <t>Khuzdar</t>
  </si>
  <si>
    <t>IBG- Fruit Market Branch, Gujrat</t>
  </si>
  <si>
    <t>5655</t>
  </si>
  <si>
    <t>Fruit Market, Gulzar-e-Madina Chowk, G.T Road, Gujrat</t>
  </si>
  <si>
    <t>IBG - Q Block, DHA Branch, Lahore</t>
  </si>
  <si>
    <t>5657</t>
  </si>
  <si>
    <t>Property No. 289, Q- Block, DHA Phase Ii, Lahore.</t>
  </si>
  <si>
    <t>IBG - Tech Society Branch, Lahore</t>
  </si>
  <si>
    <t>5659</t>
  </si>
  <si>
    <t>P-13. The Engineering Cooperative Housing Society Ltd. Canal Bank, Lahore</t>
  </si>
  <si>
    <t>IBG - Mianwali Branch</t>
  </si>
  <si>
    <t>5647</t>
  </si>
  <si>
    <t>Shope # 95/G, 223/G, Ballu Khail Road, Tehsil &amp; District, Mianwali</t>
  </si>
  <si>
    <t>IBG - Pasrur Road Branch, Sialkot</t>
  </si>
  <si>
    <t>5658</t>
  </si>
  <si>
    <t>Mohallah Hamza Ghous Purana, Pasrur Road, 5ialkot.</t>
  </si>
  <si>
    <t>Overseas</t>
  </si>
  <si>
    <t>Agrabad, Chittagong-Bangladesh</t>
  </si>
  <si>
    <t>0703</t>
  </si>
  <si>
    <t>57, Agrabad, Chittagong, Bangla Desh</t>
  </si>
  <si>
    <t>Bangladesh</t>
  </si>
  <si>
    <t>Chittagong</t>
  </si>
  <si>
    <t>Motijheel Branch + Offsite ATM</t>
  </si>
  <si>
    <t>0701</t>
  </si>
  <si>
    <t>5, Rajuk Avenue, Motijheel C.A.  Dhaka, Bangla Desh</t>
  </si>
  <si>
    <t>Dhaka</t>
  </si>
  <si>
    <t>Gulshan, Dhaka-Bangladesh</t>
  </si>
  <si>
    <t>0702</t>
  </si>
  <si>
    <t>168, Gulshan Avenue, Gulshan North, Dhaka 1212, Bangladesh</t>
  </si>
  <si>
    <t>Kabul- Afghanistan</t>
  </si>
  <si>
    <t>0902</t>
  </si>
  <si>
    <t>410 Chahrahi-e-Sadarat, Shar-e-Nou, Kabul, Afghanistan</t>
  </si>
  <si>
    <t>Afghanistan</t>
  </si>
  <si>
    <t>Kabul</t>
  </si>
  <si>
    <t>Herat, Afghanistan</t>
  </si>
  <si>
    <t>0803</t>
  </si>
  <si>
    <t xml:space="preserve">Ground Floor, Chamber of Commerce &amp; Industries, Heart Blood Bank Street, Heart, Afghanistan </t>
  </si>
  <si>
    <t>Herat</t>
  </si>
  <si>
    <t>Manama- Bahrain (WBU)</t>
  </si>
  <si>
    <t>0601</t>
  </si>
  <si>
    <t>Suite No. 1302, Level 13, Bahrain Financial Harbour, Tower West, PO Box 1375, Manama - Kingdom of Bahrain</t>
  </si>
  <si>
    <t>Bahrain</t>
  </si>
  <si>
    <t>Manama</t>
  </si>
  <si>
    <t>Dhanmondi, Dhaka- Bangladesh</t>
  </si>
  <si>
    <t>0705</t>
  </si>
  <si>
    <t>81/A - Sat masjid Road, Dhanmondi, Dhaka, Bangladesh</t>
  </si>
  <si>
    <t>Sylhet - Bangladesh</t>
  </si>
  <si>
    <t>0704</t>
  </si>
  <si>
    <t>Merchant Tower, 582 East Mira Bazar, Sylhet
Bangladesh</t>
  </si>
  <si>
    <t>Sylhet</t>
  </si>
  <si>
    <t>Uttara, Dhaka Bangladesh</t>
  </si>
  <si>
    <t>0707</t>
  </si>
  <si>
    <t>House 4, Garib Enewaz Avenue, Sector 11, Uttara Dhaka-1230</t>
  </si>
  <si>
    <t>Mirpur, Dhaka Bangladesh</t>
  </si>
  <si>
    <t>0708</t>
  </si>
  <si>
    <t>lakewood Avenue, Plot 1, Avenue 1, Block D, Section 11, Mirpur, Dhaka-1216</t>
  </si>
  <si>
    <t>Wholesale Banking Branch, Branch</t>
  </si>
  <si>
    <t>0501</t>
  </si>
  <si>
    <t>Al-khleej Building, Zaabeel Street, Karama, P,O Dubai, UAE</t>
  </si>
  <si>
    <t>Dubai</t>
  </si>
  <si>
    <t>UAE</t>
  </si>
  <si>
    <t>Bhimber Branch, AJK</t>
  </si>
  <si>
    <t>0437</t>
  </si>
  <si>
    <t>Ashraf Centre, Ground Floor, Mirpur Chowk - Bhimber, AJK</t>
  </si>
  <si>
    <t>Bhimber</t>
  </si>
  <si>
    <t>Chowk Azam Branch</t>
  </si>
  <si>
    <t>0432</t>
  </si>
  <si>
    <t>Fatehpur Road, Chowk Azam, Tehsil &amp; District Layyah</t>
  </si>
  <si>
    <t>Chowk Azam</t>
  </si>
  <si>
    <t>Truck Stand Branch, Peshawar</t>
  </si>
  <si>
    <t>0446</t>
  </si>
  <si>
    <t>Al-Aziz Tower, Haji Camp, G.T Road, Peshawar</t>
  </si>
  <si>
    <t>Bahria Town Branch Phase-VII, Rawalpindi</t>
  </si>
  <si>
    <t>0442</t>
  </si>
  <si>
    <t>Plot No.16, Business Bay, Bahria Town, Phase VII, Rawalpindi</t>
  </si>
  <si>
    <t>Khoiratta Branch, AJK</t>
  </si>
  <si>
    <t>0439</t>
  </si>
  <si>
    <t>7-Star Plaza, Bypass Road, Khoiratta, District Kotli, AJK</t>
  </si>
  <si>
    <t>Khoiratta</t>
  </si>
  <si>
    <t>Deh Baiji Branch, Pano Aqil</t>
  </si>
  <si>
    <t>0450</t>
  </si>
  <si>
    <t>Survey No. 444/5, Shahi Bazar, Baiji Chowk, Pano Aqil, District Sukkur.</t>
  </si>
  <si>
    <t>Pano Aqil</t>
  </si>
  <si>
    <t>Depalpur Chowk Branch, Okara. New Premises Relocation-2020</t>
  </si>
  <si>
    <t>0434</t>
  </si>
  <si>
    <t>Depalpur Road, Chak No. 54/2.L, Okara. Tehsil &amp; District</t>
  </si>
  <si>
    <t>IBG UNIVERSITY ROAD BRANCH, SARGODHA</t>
  </si>
  <si>
    <t>5643</t>
  </si>
  <si>
    <t>Shop # 4/2-3 Saidabad, University Road, Sargodha</t>
  </si>
  <si>
    <t>Satellite Town Branch, Bahawalpur.</t>
  </si>
  <si>
    <t>0441</t>
  </si>
  <si>
    <t>Plot No. 19-D, Near One Unit Chowk, Satellite town, Bahawalpur.</t>
  </si>
  <si>
    <t>Chamberlain Circular Road Branch, Lahore</t>
  </si>
  <si>
    <t>0447</t>
  </si>
  <si>
    <t>Property # 53/107, Main Circular Road, Lahore.</t>
  </si>
  <si>
    <t>Chak Jhumra Branch</t>
  </si>
  <si>
    <t>0443</t>
  </si>
  <si>
    <t>P-93 Grain Market, Chak Jhumra, District Faisalabad.</t>
  </si>
  <si>
    <t>faisalabad</t>
  </si>
  <si>
    <t>Defence Fatima Jinnah Road, Hyderabad</t>
  </si>
  <si>
    <t>0472</t>
  </si>
  <si>
    <t>Shops No.2 &amp; 3, Defence Plaza, Defence Housing Society, Fatima Jinnah Road, Hyderabad</t>
  </si>
  <si>
    <t>Shensa Branch, AJK (Closed to Islamgarh)</t>
  </si>
  <si>
    <t>0845</t>
  </si>
  <si>
    <t>Bank Alfalah, Propefi Khawat No, 1, Khata No. 291, Khasra No. 100, College Road, Shensa, Distt Koti I AlK.</t>
  </si>
  <si>
    <t>Shensa</t>
  </si>
  <si>
    <t>Multan Road Phool Nagar</t>
  </si>
  <si>
    <t>0476</t>
  </si>
  <si>
    <t>Opposite Police Station Saddar, Multan Road, Phool Nagar</t>
  </si>
  <si>
    <t>Phool Nagar</t>
  </si>
  <si>
    <t>Gujranwala Cantt. Branch</t>
  </si>
  <si>
    <t>0449</t>
  </si>
  <si>
    <t>GT Road, Gujranwala Cantt.</t>
  </si>
  <si>
    <t>Factory Area Rahim Yar Khan Branch</t>
  </si>
  <si>
    <t>0456</t>
  </si>
  <si>
    <t>Plot # 05, Shahbaz Pur Road, Factory Area, Rahim Yar Khan.</t>
  </si>
  <si>
    <t>F-6 Markaz Branch, Islamabad</t>
  </si>
  <si>
    <t>0461</t>
  </si>
  <si>
    <t>Al-Abraj Centre, Plot No.15, F-6 Markaz, Islamabad
Multan</t>
  </si>
  <si>
    <t>IBG-High street Sahiwal</t>
  </si>
  <si>
    <t>5652</t>
  </si>
  <si>
    <t>Property # 164-B II, High street, Jinnah road, Sahiwal</t>
  </si>
  <si>
    <t>IBG - Alamdar Chowk Branch, Muzaffarabad (AJK)</t>
  </si>
  <si>
    <t>5673</t>
  </si>
  <si>
    <t>Ground Floor, Apex Tower, Alamdr Chowk, Muzaffarabad</t>
  </si>
  <si>
    <t>Pirwadhai Branch</t>
  </si>
  <si>
    <t>0457</t>
  </si>
  <si>
    <t>Property No.Z-B, 7128, Main Pirwadhai Road, Rawalpindi</t>
  </si>
  <si>
    <t>Gulberg Green Branch closed to Gulraiz Branch</t>
  </si>
  <si>
    <t>0847</t>
  </si>
  <si>
    <t>Plot # 18, Luxus Mall &amp; Residency Business Avenue, Gulberg Expressway, Gulberg Greens, Islamabad.</t>
  </si>
  <si>
    <t>Ayoub Chowk Branch, Jhang</t>
  </si>
  <si>
    <t>0431</t>
  </si>
  <si>
    <t>Sargodha Road, Ayoub Chowk, Jhang</t>
  </si>
  <si>
    <t>IBG - Bahria Town, Phase-IV, Rawalpindi</t>
  </si>
  <si>
    <t>5668</t>
  </si>
  <si>
    <t>Shops No.8 &amp; 9, Bahria Town Heights-II, Phase-IV, Rawalpindi</t>
  </si>
  <si>
    <t>IBG - Jail Road Branch, Bahawalnagar</t>
  </si>
  <si>
    <t>5653</t>
  </si>
  <si>
    <t>Property No.XIX-54/B, Satloj Park Chowk, Jail Road, Bahawalnagar</t>
  </si>
  <si>
    <t>IBG - P.I.A. Employees Housing Society, Lahore</t>
  </si>
  <si>
    <t>5656</t>
  </si>
  <si>
    <t>Property no.21, E-Block, Main Boulevard, PIA Employees Housing Society, Lahore</t>
  </si>
  <si>
    <t>IBG - Qaddafi Chowk Branch, Multan</t>
  </si>
  <si>
    <t>5649</t>
  </si>
  <si>
    <t>Property No.1138, Masoom Shah Road, Qaddafi Chowk, Multan</t>
  </si>
  <si>
    <t>IBG - Gulistan Colony Branch, Faisalabad</t>
  </si>
  <si>
    <t>5644</t>
  </si>
  <si>
    <t>Plot No.70-F, Gulistan Colony No.1, Aziz Fatima Road, Faisalabad</t>
  </si>
  <si>
    <t>Ghakhar Branch</t>
  </si>
  <si>
    <t>0453</t>
  </si>
  <si>
    <t>Main G.T. Road, Ghakhar, Tehsil Wazirabad, Distt. Gujranwala</t>
  </si>
  <si>
    <t>Mehrabpur Branch</t>
  </si>
  <si>
    <t>0468</t>
  </si>
  <si>
    <t>Plot No. 6 &amp; 7, Galla Mandi, Mehrabpur.</t>
  </si>
  <si>
    <t>Mehrabpur.</t>
  </si>
  <si>
    <t>Nousheroferoz</t>
  </si>
  <si>
    <t>D-Type Colony</t>
  </si>
  <si>
    <t>0460</t>
  </si>
  <si>
    <t>Doctor Chowk, D-Type Colony, Faisalabad</t>
  </si>
  <si>
    <t>Taunsa Sharif branch, Multan</t>
  </si>
  <si>
    <t>0462</t>
  </si>
  <si>
    <t>Al-Hussain Building, Vahowa Road, Taunsa Sharif</t>
  </si>
  <si>
    <t>DG Khan</t>
  </si>
  <si>
    <t>23-H Block Branch, Gulberg II, Lahore.</t>
  </si>
  <si>
    <t>0477</t>
  </si>
  <si>
    <t>Property # 23, Block H, Mateen Fatima Road, Gulberg II, Lahore.</t>
  </si>
  <si>
    <t>Ghalla Mandi, G.T Road, Sahiwal.</t>
  </si>
  <si>
    <t>0458</t>
  </si>
  <si>
    <t>Outside Ghalla Mandi G.T Road, Sahiwal.</t>
  </si>
  <si>
    <t>Faisal Town Branch, Lahore.</t>
  </si>
  <si>
    <t>0455</t>
  </si>
  <si>
    <t>569 Block A, Faisal Town, Lahore.</t>
  </si>
  <si>
    <t>Alipur Chatha Branch, Gujranwala.</t>
  </si>
  <si>
    <t>0454</t>
  </si>
  <si>
    <t>Ameer Raza Chowk, Gujranwala Road, Gujranwala.</t>
  </si>
  <si>
    <t>Peoples Colony Branch, Gujranwala.</t>
  </si>
  <si>
    <t>0452</t>
  </si>
  <si>
    <t>29Y-1-1, Main market, Peoples Colony, Gujranwala</t>
  </si>
  <si>
    <t>Wapda Town Branch, Gujranwala</t>
  </si>
  <si>
    <t>0445</t>
  </si>
  <si>
    <t>Plot No. MM-47, Main Market B-3, Wapda Emp. Town, Gujranwala.
Plot No. MM-47, Main Market B-3, Wapda Emp. Town, Gujranwala.</t>
  </si>
  <si>
    <t>Kahror Pacca Branch</t>
  </si>
  <si>
    <t>0466</t>
  </si>
  <si>
    <t>Ward No. 9, Opp. Boys High School, Dunya Pur Road, Kahror Pacca, District Lodharan.</t>
  </si>
  <si>
    <t>Lodharan</t>
  </si>
  <si>
    <t>Shikarpur Branch</t>
  </si>
  <si>
    <t>0473</t>
  </si>
  <si>
    <t>City Survey No. 315,316,330, Sividar Muhalla, Shikarpur.</t>
  </si>
  <si>
    <t>Shikarpur</t>
  </si>
  <si>
    <t>Mehar Branch</t>
  </si>
  <si>
    <t>0470</t>
  </si>
  <si>
    <t>City Survey No. 945/1, Ward-A, Taulka Mehar Dist. Dadu.</t>
  </si>
  <si>
    <t>Mehar</t>
  </si>
  <si>
    <t>Shahdadkot Branch + Additional Space</t>
  </si>
  <si>
    <t>0471</t>
  </si>
  <si>
    <t>City Survey No. 986/1, Ward B Station Road, Shahdadkot.</t>
  </si>
  <si>
    <t>Shahdadkot</t>
  </si>
  <si>
    <t>Jalalpur Pirwala Branch</t>
  </si>
  <si>
    <t>0464</t>
  </si>
  <si>
    <t>Bangla Dewean Sb., Permit Road, Jalalpur Pirwala, Dist. Multan.</t>
  </si>
  <si>
    <t>Siranwali Branch, Sialkot</t>
  </si>
  <si>
    <t>0465</t>
  </si>
  <si>
    <t>Ghala Mandi, Siranwali, Tehsil Daska Distt. Sialkot.</t>
  </si>
  <si>
    <t>Kotli Loharan Branch, Sialkot</t>
  </si>
  <si>
    <t>0478</t>
  </si>
  <si>
    <t>Kotli Loharan, Tehsil &amp; Dist. Sialkot.</t>
  </si>
  <si>
    <t>New Civil Line, Sargodha Road Branch</t>
  </si>
  <si>
    <t>0467</t>
  </si>
  <si>
    <t>P-238, New Civil Line, Sargodha Road, Faisalabad
P-238, New Civil Line, Sargodha Road, Faisalabad</t>
  </si>
  <si>
    <t>Choharmal Road, Quetta Branch</t>
  </si>
  <si>
    <t>0903</t>
  </si>
  <si>
    <t>Corner Dr. Bano Road, Choharmal Road, Quetta</t>
  </si>
  <si>
    <t>Sidco Centre Branch, Karachi</t>
  </si>
  <si>
    <t>0482</t>
  </si>
  <si>
    <t>Plot # 04 Street R.B.A, Block 9, Have Lock Road Near Press Club, Karachi.</t>
  </si>
  <si>
    <t>Ghauri Town Phase-IV Branch, Islamabad.</t>
  </si>
  <si>
    <t>0481</t>
  </si>
  <si>
    <t>MC 39-40, Kalma Chowk, Ghauri Town, Phase IV, Islamabad.</t>
  </si>
  <si>
    <t>Usta Muhammad Branch</t>
  </si>
  <si>
    <t>0475</t>
  </si>
  <si>
    <t>Plot No. 494/2, M.A Jinnah Road, Usta Muhammad, District Jaffarabad</t>
  </si>
  <si>
    <t>Usta Muhammad</t>
  </si>
  <si>
    <t>Jaffarabad</t>
  </si>
  <si>
    <t>Khayaban-e-Shahbaz Branch</t>
  </si>
  <si>
    <t>0474</t>
  </si>
  <si>
    <t>Plot No. 22-C, Khayaban-e-Shahbaz, DHA Phase VI, Karachi</t>
  </si>
  <si>
    <t>IBG Kh e Kashmir Branch, Islamabad. (G-15, F-15)</t>
  </si>
  <si>
    <t>5669</t>
  </si>
  <si>
    <t>House No. 15-A, Street No. 12, F-8/3, Islamabad.</t>
  </si>
  <si>
    <t>Khan Bela Branch, Bahawalpur</t>
  </si>
  <si>
    <t>0486</t>
  </si>
  <si>
    <t>Khata No. 155/156, Khatooni No. 550 to 557, Khan Bela, Liaquatpur, Distt. Rahimyar Khan</t>
  </si>
  <si>
    <t>Khan Bela</t>
  </si>
  <si>
    <t>Rahimyar Khan</t>
  </si>
  <si>
    <t>Gulbahar Branch, Sialkot</t>
  </si>
  <si>
    <t>0484</t>
  </si>
  <si>
    <t>Gulbahar Kalan, P.O. Gulbahar Khurd, The &amp; Distt. Sialkot.</t>
  </si>
  <si>
    <t>Tufail Road (Lahore Cantt.) - Lease 1</t>
  </si>
  <si>
    <t>0047</t>
  </si>
  <si>
    <t>Survey No. 160C, Tufail Road, Lahore Cantt.</t>
  </si>
  <si>
    <t>Kohinoor City Branch, Faisalabad.</t>
  </si>
  <si>
    <t>0489</t>
  </si>
  <si>
    <t>P25/26, Kohinoor City, College road, Faisalabad.</t>
  </si>
  <si>
    <t>Pasrur Branch, Sialkot</t>
  </si>
  <si>
    <t>0485</t>
  </si>
  <si>
    <t>Khewat No.346, Khatooni No.603, Khasra No.1135/885, 1152/1040/901,900, Qitat 2, Sadullah Pur, Tehsil Pasroor, District Sialkot</t>
  </si>
  <si>
    <t>Pasrur</t>
  </si>
  <si>
    <t>Jinnah Boulevard, Sector E, DHA-II, Islamabad</t>
  </si>
  <si>
    <t>0491</t>
  </si>
  <si>
    <t>Plot No.6, Jinnah Boulevard, Sector E, DHA-II, Islamabad</t>
  </si>
  <si>
    <t>Chawinda, Sialkot</t>
  </si>
  <si>
    <t>0493</t>
  </si>
  <si>
    <t>Property No. 811-3-5-32, Circular Road, Chawinda, Tehsil Pasrur, District Sialkot</t>
  </si>
  <si>
    <t>SIALKOT</t>
  </si>
  <si>
    <t>Diplomatic Enclave, Islamabad</t>
  </si>
  <si>
    <t>0494</t>
  </si>
  <si>
    <t>Unit No.1, Block-A, Diplomatic Enclave-1, adjoining to Standard Chartered Bank, Sector G-5, Islamabad</t>
  </si>
  <si>
    <t>Manga Mandi, Lahore</t>
  </si>
  <si>
    <t>0498</t>
  </si>
  <si>
    <t>Shop No.8-13, Bypass Road, Manga Mandi, Lahore</t>
  </si>
  <si>
    <t>Manga Mandi</t>
  </si>
  <si>
    <t>Shabqadar</t>
  </si>
  <si>
    <t>0496</t>
  </si>
  <si>
    <t>Khasra No.277, Opp. Town Committee Office, Peshawar Road, Shabqadar, District Charsada</t>
  </si>
  <si>
    <t>2016-17</t>
  </si>
  <si>
    <t>Engro Fertilizer Branch-Deharki</t>
  </si>
  <si>
    <t>0907</t>
  </si>
  <si>
    <t>Engro Fertilizer Branch Deharki, Tehsil Mirpur Mathelo, District Ghotki</t>
  </si>
  <si>
    <t>Deharki</t>
  </si>
  <si>
    <t>Wapda Town Multan</t>
  </si>
  <si>
    <t>0913</t>
  </si>
  <si>
    <t>158 &amp; 159-A, Multan Town, Main Market, Multan</t>
  </si>
  <si>
    <t xml:space="preserve"> Multan</t>
  </si>
  <si>
    <t>Bahria Town ,Karachi</t>
  </si>
  <si>
    <t>0909</t>
  </si>
  <si>
    <t>Ground Floor, Bahria Town Head office Building, Super Highway, Karachi</t>
  </si>
  <si>
    <t>Dasu-KOHISTAN Branch</t>
  </si>
  <si>
    <t>0905</t>
  </si>
  <si>
    <t>Arafat Hotal Building, Near China Bridge, Dasu -Kohistan</t>
  </si>
  <si>
    <t>KOHISTAN</t>
  </si>
  <si>
    <t>Panjgur Branch</t>
  </si>
  <si>
    <t>0911</t>
  </si>
  <si>
    <t>Property No.9-216, 9-209 to 9-203, 9-214 to 9-221, GICHK Road, Panjgur Baluchistan</t>
  </si>
  <si>
    <t>Panjgoor</t>
  </si>
  <si>
    <t>0914</t>
  </si>
  <si>
    <t>Plot # 86, Near Agriculture office, District Kashmore, Sindh</t>
  </si>
  <si>
    <t>Grain Market Rahim Yar Khan</t>
  </si>
  <si>
    <t>0921</t>
  </si>
  <si>
    <t>By Pass Road, New Grain Market, Tehsil &amp; District Rahim Yar Khan</t>
  </si>
  <si>
    <t>Naushki Branch (New branch (ABEP-19)</t>
  </si>
  <si>
    <t>0725</t>
  </si>
  <si>
    <t>Ward No. 10 Khasra No. 177 Bazar Nasuhki, Tehsil Naushki District Chaghi</t>
  </si>
  <si>
    <t>Sub-Branch</t>
  </si>
  <si>
    <t>Machi Goth Branch, Sadiqabad (New Premises ABEP 18) 31-Dec-18</t>
  </si>
  <si>
    <t>0970</t>
  </si>
  <si>
    <t>Khata no. 53/54 Khatoni # 170 to 175 Mauza Wahid Baksh lar, Tehsil Sadiqabad District Rahim Yar Khan</t>
  </si>
  <si>
    <t>Chandni Chowk Branch, RWP (ThroughBharia Town Ph-8 (0408) 28-Dec-18</t>
  </si>
  <si>
    <t>0966</t>
  </si>
  <si>
    <t>Shop no 19 and 20Ground Floor and 1-B, 15-A and 16-A First Floor, Plot no C-45, Al-Shiekh Plaza, Muree Road, C Block Satellite Town, Chandni Chowk, Rawalpindi.</t>
  </si>
  <si>
    <t>Cantt Multan Branch (ABEP 2018 new premises) 31-Dec-18</t>
  </si>
  <si>
    <t>0976</t>
  </si>
  <si>
    <t xml:space="preserve">Commercial Shop no, 44/A -2, Tipu Sultan Road, Multan Cantt </t>
  </si>
  <si>
    <t>Darra Adam Khel Branch (ABEP 2018 New premises) 28-Dec-2018</t>
  </si>
  <si>
    <t>0972</t>
  </si>
  <si>
    <t>Khan Mir Plaza, Darra Adam Khet Bazar, F.R Kohat</t>
  </si>
  <si>
    <t>Fatta</t>
  </si>
  <si>
    <t>Qila Kalarwala Branch (ABEP 2018 New premises) 28-Dec-18</t>
  </si>
  <si>
    <t>0968</t>
  </si>
  <si>
    <t>Qila Kalarwala, Tehsil Pusrur, District Sialkot</t>
  </si>
  <si>
    <t>Blue Area Islamabad Ayesha Plaza Branch (ABEP-19)</t>
  </si>
  <si>
    <t>0977</t>
  </si>
  <si>
    <t>Unit no 7&amp;8, Plot No. 8, Ayesha Plaza, Ground Floor, and Mezinine Floor, Blue Area Islamabad.</t>
  </si>
  <si>
    <t>Hospital Road, Sadiqabad Branch (ABEP-19)</t>
  </si>
  <si>
    <t>0982</t>
  </si>
  <si>
    <t>Near THQ Hospital Chowk, Hospital, Road, Sadiqabad</t>
  </si>
  <si>
    <t>DHA Phase-VI Branch, Lahore - New Premises (ABEP-19)</t>
  </si>
  <si>
    <t>0719</t>
  </si>
  <si>
    <t>Basement, Ground &amp; Mezzanine Floors at Property no, 31 - MB, DHA Phase VI, Lahore</t>
  </si>
  <si>
    <t>Thandlian Wala Branch, Faisalabad (ABEP-19</t>
  </si>
  <si>
    <t>0984</t>
  </si>
  <si>
    <t>Quaid-e-Azam Road, Opposite Grain Markat, Thandlianwala, District Faisalbad</t>
  </si>
  <si>
    <t>IBG Mardan Branch, (ABEP-19)</t>
  </si>
  <si>
    <t>5678</t>
  </si>
  <si>
    <t>Property Hadbast no 80, Bank Road, Neelab Chamber, Malik Plaza Mardan, Tehsil &amp; District Mardan</t>
  </si>
  <si>
    <t>Lalkurti Branch, Rawalpindi - (ABEP-19)</t>
  </si>
  <si>
    <t>0721</t>
  </si>
  <si>
    <t>Commerial property no. 958-959 "Saad Plaza", located, at Khadim Hussain Road) Tariq Abad, Sarvay no, 622/1236, commonly known as lalkurti</t>
  </si>
  <si>
    <t>Military Road Branch, Sukkur (ABEP-19)</t>
  </si>
  <si>
    <t>0730</t>
  </si>
  <si>
    <t>Property at plot no, 54, at muslim coorporative housing society, sukkur Deh tapo purano sukkur taluka new sukkur</t>
  </si>
  <si>
    <t>Sialkot Cantt, Branch (ABEP-19)</t>
  </si>
  <si>
    <t>0986</t>
  </si>
  <si>
    <t>Commerial Hall, Tariq Road, Near Punjab Bank, Situated, at sialkot cantt.</t>
  </si>
  <si>
    <t>Hujra Shah Muqeem Branch, Okara (ABEP-19)</t>
  </si>
  <si>
    <t>0985</t>
  </si>
  <si>
    <t>Commerial property newly constructed with located at khewat no. 761, khatooni no , 1416 to 1419 Hujra shah muqeem.</t>
  </si>
  <si>
    <t>Qila Deedar Singh Branch, Gujranwala (ABEP-19)</t>
  </si>
  <si>
    <t>0748</t>
  </si>
  <si>
    <t>Khewat no. 1519, Opposite Govt. High School No. 01, Main Bazar, Qila Didar Singh, District Gujranwala</t>
  </si>
  <si>
    <t>gujranwala</t>
  </si>
  <si>
    <t>Qila Saifullah Quetta(ABEP-19)</t>
  </si>
  <si>
    <t>0784</t>
  </si>
  <si>
    <t>Nawabzada Abid jogezia Market, Main Quetta Zhob Road, Junction Chowk, Qila.</t>
  </si>
  <si>
    <t>Timber Market, Lahore (ABEP-19)</t>
  </si>
  <si>
    <t>0732</t>
  </si>
  <si>
    <t>Ground &amp; First Floor at property having plot no 36, Situated at New Timber Market, Ravi Road, Lahore</t>
  </si>
  <si>
    <t>IBG Jadoon plaza , Haripur Branch (ABEP-19)</t>
  </si>
  <si>
    <t>5686</t>
  </si>
  <si>
    <t>property Khasra no. 409, Jadoon plaza, Haripur City, Tehsil and District, Haripur</t>
  </si>
  <si>
    <t>Raza Shah Road Branch, Larkana (ABEP-19)</t>
  </si>
  <si>
    <t>0723</t>
  </si>
  <si>
    <t>property No CS No. 799 situated at ward c, AT Raza Shah Kabir Road, Larkana.</t>
  </si>
  <si>
    <t>Shaheed Gunj Branch, Sukkur (ABEP-19)</t>
  </si>
  <si>
    <t>0727</t>
  </si>
  <si>
    <t>Property no CS no. 2625 situated at Shaheed Gunj Sukkur Ward B, City Sukkur</t>
  </si>
  <si>
    <t>Khayaban-e- Seher Branch DHA Phase-7 (ABEP-19)</t>
  </si>
  <si>
    <t>0981</t>
  </si>
  <si>
    <t>Shop no. 3 and 4 at property no. 24-C, Lane-9, Seher Commerial, DHA Phase-7, Karachi</t>
  </si>
  <si>
    <t>Zahir pir Branch (ABEP-19)</t>
  </si>
  <si>
    <t>0734</t>
  </si>
  <si>
    <t>Khata no. 54/54, Khatooni no. 144 to 146, Mauza Tatar, Chachran Road, Zahir pir, tehsil Khanpur, District Rahim Yar Khan</t>
  </si>
  <si>
    <t>Khata Chowk, Sargodha Khushab Branch (ABEP-19)</t>
  </si>
  <si>
    <t>0742</t>
  </si>
  <si>
    <t>Khata Chowk, Sargodha Road, Khewat no. 668, Khasra Salam Khata, Qitat 13, Khatooni Badastoor, khushab.</t>
  </si>
  <si>
    <t>IBG Naval Colony Branch (ABEP-19)</t>
  </si>
  <si>
    <t>5676</t>
  </si>
  <si>
    <t>Property no.07-B, Commercial Street no. Shahrah-e-Khalique, Sector no. IV, naval Colony, Yousuf Goth, tehsil and District Karachi</t>
  </si>
  <si>
    <t>IBG Karaianwala Branch (ABEP-19)</t>
  </si>
  <si>
    <t>5677</t>
  </si>
  <si>
    <t>Property bearing Khewat / Khatooni no 529/821, Situated at Jalalpur Jattan Road, Karianwala, District Gujrat</t>
  </si>
  <si>
    <t>Gulshan Market Branch (ABEP-19)</t>
  </si>
  <si>
    <t>0736</t>
  </si>
  <si>
    <t>Property no. 69-A, Block-S, Gulshan Market, New Multan, District Multan</t>
  </si>
  <si>
    <t>Sangham Chowk Branch Dera Ghazi Khan-II, ABEP-19</t>
  </si>
  <si>
    <t>0744</t>
  </si>
  <si>
    <t>Sangham Chowk, Dera Ghazi Khan, (Ex- Ajwa Retrurant Hall)</t>
  </si>
  <si>
    <t>IBG Timergarah Branch, (ABEP-19)</t>
  </si>
  <si>
    <t>5687</t>
  </si>
  <si>
    <t>Property at Shop No.2 at Continental Hotel, G.T Road, Timergara, Lower Dir Thesil and District Lower Dir</t>
  </si>
  <si>
    <t>IBG Cavalery Branch (ABEP-19)</t>
  </si>
  <si>
    <t>5688</t>
  </si>
  <si>
    <t>Property No.67, Survey No.313/316-C, Cavalary Ground, DHA, Lahore</t>
  </si>
  <si>
    <t>IBG Muhammad Ali Memorial Cooperative Housing Society (MAMCHS) Branch, Khi (ABEP-19)</t>
  </si>
  <si>
    <t>5689</t>
  </si>
  <si>
    <t>Shops No.4 &amp; 5, Plot No.F-1, Survey Sheet No.35-P/1, at Muhammad Ali Memorial Cooperative Housing Society Ltd, Karachi Tehsil and District Karachi</t>
  </si>
  <si>
    <t>Gulistan-e-Johar, Block 20, Karachi (ABEP-19)</t>
  </si>
  <si>
    <t>0739</t>
  </si>
  <si>
    <t>Property No.1-A, Block-A, Latifi Cooperative Housing Society Limited, Block-20, Gulistan-e-Johar, Karachi Tehsil and District Karachi</t>
  </si>
  <si>
    <t>SMCHS, Shahrah-e-Faisal, Karachi  (ABEP-19)</t>
  </si>
  <si>
    <t>0738</t>
  </si>
  <si>
    <t>Showroom No. G-003, Port-Way Trade Centre, on Commercial Plot No. 189, Block-A, Sindhi Muslim Co-Operative Housing Society, Main Shahrah-e-Faisal, Karachi Tehsil and District Karachi</t>
  </si>
  <si>
    <t>Stadium Road, KDA Scheme-1, Karachi  (ABEP-19)</t>
  </si>
  <si>
    <t>0740</t>
  </si>
  <si>
    <t>Property No. SB-10,KDA Scheme-1-A, Stadium Road, Karachi Tehsil and District Karachi</t>
  </si>
  <si>
    <t>Dargai Branch, Malakand (ABEP-19)</t>
  </si>
  <si>
    <t>0750</t>
  </si>
  <si>
    <t>Samar Khan Market - Opp Nadra Office, tehsil Dargai District Malakand</t>
  </si>
  <si>
    <t>Dargai</t>
  </si>
  <si>
    <t>IBG Gulberg Green Branch, Islamabad (ABEP-19</t>
  </si>
  <si>
    <t>5697</t>
  </si>
  <si>
    <t>Plot no 43, Ground Floor Shop, no 01 , 12 &amp; 13 and Plot no 42, Basement Shop no 02, Located at Business Park, Gulgerg Green, Islamabad</t>
  </si>
  <si>
    <t>IBG F-6  Markaz, Islamabad (ABEP-19)</t>
  </si>
  <si>
    <t>5707</t>
  </si>
  <si>
    <t>Ground Floor and First Floor, Flats no 4, Block-F, Super Market, F-6 Markaz, Islamabad</t>
  </si>
  <si>
    <t>Sost  Branch Hunza, Gilgit (ABEP-19)</t>
  </si>
  <si>
    <t>0746</t>
  </si>
  <si>
    <t>Ground Floor, Commercial Property nearing Khasra no 920 mouza Sost, Tehsil Gulmit Gojal, District Hunza, Gilgit Baltistan</t>
  </si>
  <si>
    <t>G.T Road Model Town Branch, Wah Cantt Kohistan Enclave (ABEP-19)</t>
  </si>
  <si>
    <t>0762</t>
  </si>
  <si>
    <t>Ground Floor, Saeed Plaza located at Plot No. 17, Khasra MP/2352/217, Moza Kohli, Wah Model Town, Phase-1, G. T. Road, Wah Cantt.</t>
  </si>
  <si>
    <t xml:space="preserve">Nazimabad No.3 </t>
  </si>
  <si>
    <t>0758</t>
  </si>
  <si>
    <t>Ground Floor at Property having Plot No.21, Row-1, Block-III, Sub Block-B, Nazimabad No.3, Opposite AO Clinic and Imtiaz Super Store, Karachi</t>
  </si>
  <si>
    <t>Yaru Balochistan (ABEP-19)</t>
  </si>
  <si>
    <t>0766</t>
  </si>
  <si>
    <t>Proprty Mutation No.231, Mohal Kuskaba Yaro, Mouza Yaro, Tappa Bostan, Tehsil Karaizat and District Pashin, Yaro</t>
  </si>
  <si>
    <t>Yaro</t>
  </si>
  <si>
    <t>Canal Road Faisalabad (ABEP-19)</t>
  </si>
  <si>
    <t>0754</t>
  </si>
  <si>
    <t>Property bearing No.74, Khasra No.2/2/8, Khewat No.2543, Khatuni No.2654, situated in Chak No.203/RB Tehsil City District Faisalabad, Canal Road, Faisalabad</t>
  </si>
  <si>
    <t>Khayaban-e-Ittehad Commercial (ABEP-19)</t>
  </si>
  <si>
    <t>0756</t>
  </si>
  <si>
    <t>Property No. 29-C, Lane 10, Khayaban-e-Ittehad, DHA, Karachi</t>
  </si>
  <si>
    <t>DHA Phase VIII-Lahore (ABEP-19)</t>
  </si>
  <si>
    <t>0770</t>
  </si>
  <si>
    <t>Property No.21, BWB Block - Broadway Commercial, DHA Phase-8 Lahore.</t>
  </si>
  <si>
    <t>Muree Road, Branch Abbotabad (ABEP-19)</t>
  </si>
  <si>
    <t>0760</t>
  </si>
  <si>
    <t>Ground Floor at Board of intermediate &amp; secondary education building, located at main Murree Road, Abbotabad</t>
  </si>
  <si>
    <t>Metco Site II Super Highway, industrial Area</t>
  </si>
  <si>
    <t>0752</t>
  </si>
  <si>
    <t>Property  at B-I/A, SITE, Phase-1, Super Highway Industrial Area, Karachi</t>
  </si>
  <si>
    <t>Euro Continental N Nazimabad, Karachi Karsaaz/Muhammad Ali Society (ABEP-19)</t>
  </si>
  <si>
    <t>0768</t>
  </si>
  <si>
    <t>Showroom No. 3,  Euro Continental Tower, constructed on plot bearing No. D-10,situated at Block-B, North Nazimabad, KDA Scheme No. 2, Karachi</t>
  </si>
  <si>
    <t>Adda Daska Sialkot (ABEP-19)</t>
  </si>
  <si>
    <t>0764</t>
  </si>
  <si>
    <t xml:space="preserve">Ground Floor, Plot No. 29-34, Qitat No.11, Khewat No. 11, Khasra No. 11,mutation bearing No.236  ADda  Daska Sialkot. </t>
  </si>
  <si>
    <t>Bypass Road Hyderabad (ABEP-19)</t>
  </si>
  <si>
    <t>0772</t>
  </si>
  <si>
    <t xml:space="preserve">Plot No.08, PALM Residency, Main National Highway,  Bypass Road, Hyderabad District and Tehsil Hyderabad </t>
  </si>
  <si>
    <t>Allama Iqbal, Club Road, Grain Market, Vehari (ABEP-19)</t>
  </si>
  <si>
    <t>0782</t>
  </si>
  <si>
    <t>Khewat No.235, Khatooni No.237, Khasra No.B-95, at Allama Iqbal Road, Vehari</t>
  </si>
  <si>
    <t>Dunia Pur (ABEP-19)</t>
  </si>
  <si>
    <t>0786</t>
  </si>
  <si>
    <t>Plot bearing Khewat No.6, Mohall Dunia Pur Sharqi Tehsil Dunia-Pur, District Lodhran.</t>
  </si>
  <si>
    <t>Dunia Pur</t>
  </si>
  <si>
    <t>Bahawalpur-III (ABEP-19)</t>
  </si>
  <si>
    <t>0774</t>
  </si>
  <si>
    <t>Property khata # 84, Khatooni # 197, Mauza Dera Izzat, Dubai Chowk Bahawalpur, Tehsil and District Bahawalpur.</t>
  </si>
  <si>
    <t>Old Shujabad, Multan (ABEP-19)</t>
  </si>
  <si>
    <t>0780</t>
  </si>
  <si>
    <t>Ground Floor, Sultan Plaza, Old Shujabad Road, Mouza Qutabpura, Near Farooq Pura Chowk, Multan</t>
  </si>
  <si>
    <t>Sahiwal Al razzaq Executive</t>
  </si>
  <si>
    <t>0853</t>
  </si>
  <si>
    <t>Khewat no. 174/169, Khatooni 499-509 at Chak no. 87- A/6, Al- Razzaq Executive Block, Madhali Road, Sahiwal</t>
  </si>
  <si>
    <t>IBG Multan Road, Burewala (ABEP-2020)</t>
  </si>
  <si>
    <t>5716</t>
  </si>
  <si>
    <t>Ground Floor, Khewat no 157/146, Khatooni no. 323, Khasra No. 49/7/1, Multan Road Burewala, District Vehari</t>
  </si>
  <si>
    <t>IBG Achani Chowk Ring Road Branch (ABEP-2020)</t>
  </si>
  <si>
    <t>5709</t>
  </si>
  <si>
    <t>Khatooni no. 1006/2217 to 1007, 215/410, 249/549, Mouza sofaid Dheri, Al behzad Plaza, Achani Chowk Ring road Hayatabad, Peshawar</t>
  </si>
  <si>
    <t>IBG Buch Villas, Multan (ABEP-2020)</t>
  </si>
  <si>
    <t>5708</t>
  </si>
  <si>
    <t>Buch Executive Villas, Bosam Road, Multan</t>
  </si>
  <si>
    <t>IBG Batkhela, Malakand (ABEP-2020)</t>
  </si>
  <si>
    <t>5719</t>
  </si>
  <si>
    <t>Naik Zada Plaza. Near Zafaar Park Main Bazar, Batkhela, District Malakand.</t>
  </si>
  <si>
    <t>IBG Kutchery Road, Branch MDA Chowk, Multan</t>
  </si>
  <si>
    <t>5718</t>
  </si>
  <si>
    <t>Ground Floor Khewat no. 289/286 Khatooni No 359 to 360Commercial Hall Multan, Tehsil and District Multan</t>
  </si>
  <si>
    <t>Wah Medical College Sub Branch, Wah Cantt</t>
  </si>
  <si>
    <t>0990</t>
  </si>
  <si>
    <t>Inside Wah Medical College, Quaid Avenue, The Mall, Wah Cantt. Tehsil Taxila, Rawalpindi</t>
  </si>
  <si>
    <t>PECHS Valancia, Lahore. (ABEP-2020)</t>
  </si>
  <si>
    <t>0857</t>
  </si>
  <si>
    <t>Property no, 18/D, Pakistan Expatriates Coorporative Housing Society (PECHS), Valansia, Lahore</t>
  </si>
  <si>
    <t>IBG Dinga Branch, Dinga Kharian, Gujrat. (ABEP-2020)</t>
  </si>
  <si>
    <t>5726</t>
  </si>
  <si>
    <t>Khasra no. 542, Javaid Plaza, Kharian Road, Dinga Tehsil Kharian. District Gujrat.</t>
  </si>
  <si>
    <t>IBG Attock Branch. (ABEP-2020)</t>
  </si>
  <si>
    <t>5736</t>
  </si>
  <si>
    <t>Main Attock Kamra Road, Opposite Farooq e Azam Colony, Attock</t>
  </si>
  <si>
    <t>IBG Talash Branch, Lower Dir (ABEP-2020)</t>
  </si>
  <si>
    <t>5727</t>
  </si>
  <si>
    <t>Kalpani Bazar, Shahi Road, Chakdara to Timergira, Near Asad Auto, Talash, Tehsil Timergara, District Lower Dir.</t>
  </si>
  <si>
    <t>Satyana Road, Faisalabad (ABEP-2020)</t>
  </si>
  <si>
    <t>0859</t>
  </si>
  <si>
    <t>Khasra no. 10/5, Satyana Road Chak No 214/R.B, Opposite Shehzad Colony, Faisalabad.. Tehsil &amp; District Faisalabad</t>
  </si>
  <si>
    <t>Jatoi, Muzaffargarh Branch (ABEP-2020)</t>
  </si>
  <si>
    <t>0861</t>
  </si>
  <si>
    <t>Khewat No.7/6, Khatoni # 13 to 16, Permat Road, Jatoi. Tehsil Jatoi &amp; District Muzaffargarh.</t>
  </si>
  <si>
    <t>Noorkot Branch (ABEP-2020)</t>
  </si>
  <si>
    <t>0863</t>
  </si>
  <si>
    <t>Khewat no. 55, Khatooni No.68, Khasra No. 82/2, Noorkot, Tehsil Sakargarh &amp; District Narowal</t>
  </si>
  <si>
    <t>IBG Fazilpur Branch (ABEP-2020)</t>
  </si>
  <si>
    <t>5717</t>
  </si>
  <si>
    <t>Ground Floor Khewat No.682, Indus Highway Fazilpur, Tehsil Fazilpur, District Rajanpur</t>
  </si>
  <si>
    <t>Fazilpur</t>
  </si>
  <si>
    <t>Hala (ABEP-2020)</t>
  </si>
  <si>
    <t>0867</t>
  </si>
  <si>
    <t>Survey No. 1397/23, situated at Dargah Road Hala New. Tehsil Hala &amp; District Matiari</t>
  </si>
  <si>
    <t>Hala</t>
  </si>
  <si>
    <t>Matiari</t>
  </si>
  <si>
    <t>IBG Susan Road, Faisalabad (ABEP-2020)</t>
  </si>
  <si>
    <t>5729</t>
  </si>
  <si>
    <t>S-8, Madina town Susan Road Extension Faisalabad. Tehsil &amp; District Faisalabad</t>
  </si>
  <si>
    <t>Royal City Gujranwala (ABEP-2020)</t>
  </si>
  <si>
    <t>0865</t>
  </si>
  <si>
    <t>Plot # 102 &amp; 103, Royal Palm City Housing Scheme, Gujranwala. Tehsil &amp; District Gujranwala</t>
  </si>
  <si>
    <t>Station Road Gambat</t>
  </si>
  <si>
    <t>0871</t>
  </si>
  <si>
    <t>Property MC No:2152 at Station Road Gambat, Khairpur. Tehsil &amp; District Khairpur</t>
  </si>
  <si>
    <t>IBG Quaid-e-Azam Road, Haroonabad Branch (ABEP-2020)</t>
  </si>
  <si>
    <t>5737</t>
  </si>
  <si>
    <t>Quaid e Azam Road, Khewat #447, Khatooni#447, Block B Site # 106, Mohall Qasba Haroonabad. Tehsil Haroonabad &amp; District Bahawalnagar.</t>
  </si>
  <si>
    <t>Hafizabad Road, Gujranwala (ABEP-2020)</t>
  </si>
  <si>
    <t>0869</t>
  </si>
  <si>
    <t>Hafizabad Road, Cornor Gala Akber Butt Wala, Main Hafizabad, Gujranwala, Tehsil &amp; District Gujranwala</t>
  </si>
  <si>
    <t>IBG Kot Radha Kishan (ABEP-2020)</t>
  </si>
  <si>
    <t>5738</t>
  </si>
  <si>
    <t>Main Changa Manga Raiwind Road Khata No, 12, Khatooni No. 15, Khasra No. 1117, and 1118, Kot Radha Kishan , Tehsil Kot Radha Kishan &amp; District Kasur</t>
  </si>
  <si>
    <t>Kot Radha Kishan</t>
  </si>
  <si>
    <t>IBG Satellite Town, Bahawalpur</t>
  </si>
  <si>
    <t>5749</t>
  </si>
  <si>
    <t>IBG Jhung Road Branch, Muzaffargarh</t>
  </si>
  <si>
    <t>5748</t>
  </si>
  <si>
    <t>Khewat No 701, Jhang Road Near Jhang Morr, Mohall Muzaffargarh, Tehsil &amp; District Muzaffargarh.</t>
  </si>
  <si>
    <t>IBG Bahria Town, Lahore</t>
  </si>
  <si>
    <t>5745</t>
  </si>
  <si>
    <t>Plot No.3, Block-B, CommercialC Market Bahria Town, Lahore. Tehsil &amp; District Lahore.</t>
  </si>
  <si>
    <t>IBG Main Bazar Darora, Upperdir</t>
  </si>
  <si>
    <t>5751</t>
  </si>
  <si>
    <t>Darora Main Bazar, Tehsil Larjam, District Upper Dir.</t>
  </si>
  <si>
    <t>Larjam</t>
  </si>
  <si>
    <t>Upper Dir</t>
  </si>
  <si>
    <t>IBG College Road, Khanewal</t>
  </si>
  <si>
    <t>5756</t>
  </si>
  <si>
    <t>Khewat No 143, Khatooni No 188, College Road Khanewal, Tehsil &amp; District Khanewal.</t>
  </si>
  <si>
    <t>IBG Bahria Enclave, Islamabad</t>
  </si>
  <si>
    <t>5754</t>
  </si>
  <si>
    <t>Shop No. 6 to 10, Capital Mall, Bahria Enclave, Islamabad. Tehsil &amp; District Islamabad.</t>
  </si>
  <si>
    <t>IBG Gojra Branch</t>
  </si>
  <si>
    <t>5746</t>
  </si>
  <si>
    <t xml:space="preserve">Khewat # 818, Khatooni # 843, Chak. No470/GB, Gojra, office Road, Gojra. Tehsil Gojra &amp; District Toba Tek Singh. </t>
  </si>
  <si>
    <t>IBG Qasaban Gate, Bannu</t>
  </si>
  <si>
    <t>5752</t>
  </si>
  <si>
    <t>Property Survey No. 322/DA - 322/DG near Qasaban Gate, Bannu City, Tehsil and District Bannu.</t>
  </si>
  <si>
    <t>IBG Behrum center Branch, Jahangira</t>
  </si>
  <si>
    <t>5753</t>
  </si>
  <si>
    <t>Khasra No. 901/418 &amp; 898/419, Behrum Center, Near Bus Stop lahangira, Tehsil Jahangira, District Nowhsera.</t>
  </si>
  <si>
    <t>Jahangira</t>
  </si>
  <si>
    <t>Nowhera</t>
  </si>
  <si>
    <t>IBG Bahria Town Phase-8 Rawalpindi</t>
  </si>
  <si>
    <t>5750</t>
  </si>
  <si>
    <t>Plot No.3, Overseas Sector 5, Commercial Phase-8, Bahria Town, Rawalpindi. Tehsil &amp; District Rawalpindi.</t>
  </si>
  <si>
    <t>IBG Karachi University</t>
  </si>
  <si>
    <t>5743</t>
  </si>
  <si>
    <t>Near Silver jubilee Gate, Karachi University, Karachi. Tehsil &amp; District Karachi</t>
  </si>
  <si>
    <t>IBG Dolmen Mall Clifton</t>
  </si>
  <si>
    <t>5757</t>
  </si>
  <si>
    <t>Showroom No. LG-6 &amp; 7, Lower Ground Floor, Dolmen Mall, Dolmen City, HC-3, Block-4, Schem-5, Clifton Karachi</t>
  </si>
  <si>
    <t>IBG Grain Market Arifwala</t>
  </si>
  <si>
    <t>5747</t>
  </si>
  <si>
    <t>Site No. 63-A, Khewat No. 849, Khatooni No. 853, near Grain Market Arifwala tehsil &amp; District Pakpattan</t>
  </si>
  <si>
    <t>Arifwala</t>
  </si>
  <si>
    <t>IBG Airport Road, Quetta</t>
  </si>
  <si>
    <t>5758</t>
  </si>
  <si>
    <t>Khasra No. 1778/442-443-444/445-415-448, Mohal Kareez Sher Dil, Mouza Killi Gul Muhammad Tappa Durrani-1, Airport Road, Quetta. Tehsil &amp; District Quetta.</t>
  </si>
  <si>
    <t>IBG BZU Multan</t>
  </si>
  <si>
    <t>5767</t>
  </si>
  <si>
    <t>Bahaddin Zakrira University, Multan</t>
  </si>
  <si>
    <t>Nishter Road, Multan (ABEP-2021)</t>
  </si>
  <si>
    <t>0885</t>
  </si>
  <si>
    <t>Plot # 2574/E-3, E-3A, E-38, Nishter Road, Multan. Tehsil &amp; District Multan</t>
  </si>
  <si>
    <t>IBG Wari Bala Bazar Branch, Upper Dir</t>
  </si>
  <si>
    <t>5766</t>
  </si>
  <si>
    <t>Khan Plaza,Main G.T. Road , Wari Bala Bazar, Wari, Upper Dir. Tehsil Wari &amp; District Upper Dir</t>
  </si>
  <si>
    <t>Wari</t>
  </si>
  <si>
    <t>IBG Taimoor Market, Pabbi, Nowshera</t>
  </si>
  <si>
    <t>5763</t>
  </si>
  <si>
    <t>Taimoor Market, Near TMA Office G.T. Road Pabbi Nowshera. Tehsil Pabbi &amp; District Nowshera</t>
  </si>
  <si>
    <t>Pabbi</t>
  </si>
  <si>
    <t>Hala Naka Branch, Hyderabad</t>
  </si>
  <si>
    <t>0851</t>
  </si>
  <si>
    <t>Plot No. 105, Revenue Survey No. 158, Hala Naka Road, Deh and Tappa Gujjo, Taluka City, Hyderabad.</t>
  </si>
  <si>
    <t>IBG Model Colony, Karachi</t>
  </si>
  <si>
    <t>5776</t>
  </si>
  <si>
    <t>Plot No. 1/1, Field Sheet No. 09, Model Colony, Karachi East, Karachi.</t>
  </si>
  <si>
    <t>IBG - Khayaban-e-Shamsheer Branch, Karachi</t>
  </si>
  <si>
    <t>5768</t>
  </si>
  <si>
    <t>Plot No. 10 - C, Shop No. 101, Basement No. 101, Khayaban-e-Shamsheer DHA Phase-V, Karachi.</t>
  </si>
  <si>
    <t>IBG - Shaheed-e-Millat Road Branch, Karachi</t>
  </si>
  <si>
    <t>5777</t>
  </si>
  <si>
    <t>Ground Floor, Saima Fine Tower, Shaheed-e-Millat Road, Tehsil &amp; District Karachi</t>
  </si>
  <si>
    <t xml:space="preserve">IBG - North Napier Road Branch, Karachi </t>
  </si>
  <si>
    <t>5784</t>
  </si>
  <si>
    <t>Plot No. l8/1, Sheet No. WO-l, Shop - 8, Wadhumal Odharam, Napier Road, Tehsil &amp; District Karachi</t>
  </si>
  <si>
    <t>IBG - Saba Avenue Branch, Karachi</t>
  </si>
  <si>
    <t>5785</t>
  </si>
  <si>
    <t>Plot NO. 60-C, Khayaban-e-Shahbaz, Defense Housing Authority (DHA) Phase VI, DHA Shahbaz Commercial and Saba Avenue, Tehsil &amp; District Karachi.</t>
  </si>
  <si>
    <t>IBG - I-8 Markaz branch, Islamabad</t>
  </si>
  <si>
    <t>5770</t>
  </si>
  <si>
    <t>Plot No. 30 &amp; 31, Shops No. G-12, G-13, G-14, c-28 &amp; G-29, Pakland City Center, I-8 Markaz, Tehsil &amp; District Islamabad.</t>
  </si>
  <si>
    <t>IBG - Mohal Mujawar, Taxila Branch</t>
  </si>
  <si>
    <t>5761</t>
  </si>
  <si>
    <t>Khewat No. 66, 67, Khatooni No. 112, 113, Khasra No.125/1, 126/1, 125/2, 126/2, Mohal Mujawar, Taxila, Rawalpindi, Tehsil Taxila &amp; District Rawalpindi.</t>
  </si>
  <si>
    <t>IBG - Khall Upper Bazar, Lower Dir Branch</t>
  </si>
  <si>
    <t>5759</t>
  </si>
  <si>
    <t>Jehan Zada Market, Khall Upper Bazar, G T Road, Khall, Lower Dir. Tehsil Khall &amp; District Lower Dir.</t>
  </si>
  <si>
    <t>Khall</t>
  </si>
  <si>
    <t>IBG - Kanju, Airport Road Branch, Mingora - Swat</t>
  </si>
  <si>
    <t>5760</t>
  </si>
  <si>
    <t>Khasra No. 594, Situated at Hayat Market, Airpoft Road, Mouza Mingora, Swat. Tehsil Babuzai, District Swat.</t>
  </si>
  <si>
    <t>Babuzai</t>
  </si>
  <si>
    <t>IBG - Pindi Road, Chakwal Branch</t>
  </si>
  <si>
    <t>5762</t>
  </si>
  <si>
    <t>Khasra No. 689, Khata No. 1667/3006,3007, Main Pindi Road Chakwal.</t>
  </si>
  <si>
    <t>IBG - Chowk Sadiqabad Branch, Talagang</t>
  </si>
  <si>
    <t>5765</t>
  </si>
  <si>
    <t>Plot No. 639/1157, Chowk Sadique Abad, Mianwali Road, Tehsil Talagang &amp; District Chakwal</t>
  </si>
  <si>
    <t>IBG - Liaquat Town ABC Road Branch, Faisalabad</t>
  </si>
  <si>
    <t>5771</t>
  </si>
  <si>
    <t>Sq No. 65, Khewat No. 13749, Khatooni No. 14221, Chak No. 220/RB Liaquat Town ABC Road Faisalabad. Tehsil &amp;
District Faisalabad</t>
  </si>
  <si>
    <t xml:space="preserve">IBG - D-Ground Peoples Colony Branch, Faisalabad </t>
  </si>
  <si>
    <t>5786</t>
  </si>
  <si>
    <t>Plot No. 7/ B, D-Ground, Peoples Colony, Tehsil &amp; District Faisalabad.</t>
  </si>
  <si>
    <t>IBG - Samundri Road Branch, Faisalabad</t>
  </si>
  <si>
    <t>5772</t>
  </si>
  <si>
    <t>Sq No. 34, Khewat No. 3762, Khatooni No. 5926, Samundri Road, Tehsil &amp; District Faisalabad.</t>
  </si>
  <si>
    <t>IBG - Satyana Bunglow Faisalabad Branch</t>
  </si>
  <si>
    <t>5783</t>
  </si>
  <si>
    <t xml:space="preserve">Satyana Bunglow, Sq No. 22, Khewat No.2231279, Khatooni No. 507, Chak No. 39lGB, Tehsil Jaranwala &amp; District Faisalabad. </t>
  </si>
  <si>
    <t>IBG – Al-Hilal Industries, Sultan Nagar, Vehari Road Branch, Multan</t>
  </si>
  <si>
    <t>5773</t>
  </si>
  <si>
    <t>Al-Hilal Industries, Khewat No. 81/70, 82/71, Mouza Bahaini, Vehari Road, Tehsil &amp; District Multan.</t>
  </si>
  <si>
    <t>IBG - Bahawalpur Bypass Branch, Multan</t>
  </si>
  <si>
    <t>5793</t>
  </si>
  <si>
    <t>Khewat No. 621/613, Khatooni No. 876-882, Bahawalpur Bypass road, Mouza Ram Kamli, Tehsil &amp; District Multan.</t>
  </si>
  <si>
    <t>IBG - Nishter Road Branch, Mian Channu</t>
  </si>
  <si>
    <t>5774</t>
  </si>
  <si>
    <t>Khewat No. 26, Khatooni No. 26, Block No. 6, Mohalla Mandi Nishter Road, Tehsil Mian Channu &amp; District Khanewal</t>
  </si>
  <si>
    <t>IBG New Ghalla Mandi Khanpur</t>
  </si>
  <si>
    <t>5775</t>
  </si>
  <si>
    <t>Khatooni # 571-585, Khata No.119/115 New Grain Market Khanpur</t>
  </si>
  <si>
    <t>IBG - Prince Road Branch, Quefta</t>
  </si>
  <si>
    <t>5781</t>
  </si>
  <si>
    <t>Khewat No. 72, Khatooni No. 100, Khasra No. 285, 286 &amp; 287 , Ward No. 25, Tappa Urban No. 3, Prince Road Quetta.</t>
  </si>
  <si>
    <t>IBG - Paragon City Barki Road Branch, Lahore</t>
  </si>
  <si>
    <t>5782</t>
  </si>
  <si>
    <t>Khewat No. 2, Khatooni No. 9, Moza Dogra Khurd Barki Road, Tehsil Cantt Lahore &amp; District Lahore.</t>
  </si>
  <si>
    <t>IBG - Batti Chowk Branch, Sheikhupura</t>
  </si>
  <si>
    <t>5790</t>
  </si>
  <si>
    <t>Khewat No. 204, Khatooni No, 457, Moza Hinjranwala, Batti Chowk, Tehsil &amp; District Sheikhupura.</t>
  </si>
  <si>
    <t>Sheikupura</t>
  </si>
  <si>
    <t>IBG - Doulat Nagar Gujrat Branch</t>
  </si>
  <si>
    <t>5769</t>
  </si>
  <si>
    <t>Khewat No. 518, Khatooni No. 676, Khasra No. Qitat 3 (1721, L722, L723), Moza Doulat Nagar, Gujrat, Tehsil &amp; District Gujrat.</t>
  </si>
  <si>
    <t>Allah Wala Chowk Branch, Kunri</t>
  </si>
  <si>
    <t>0895</t>
  </si>
  <si>
    <t>Plot No. 09, 10, 11 &amp; 12, Deh Gharao, Tappo, Chajro, Near Town Committee Allah Wala Chowk, Kunri, Tensil Kunri &amp; District Umerkot.</t>
  </si>
  <si>
    <t>Kunri</t>
  </si>
  <si>
    <t>IBG - Islam Pura Jabbar Branch, Gujar Khan</t>
  </si>
  <si>
    <t>5792</t>
  </si>
  <si>
    <t>Khata No. 21,95 - 109 Salm Khata, situated at Bhaneer Kaswaal, Islam Pura Jabbar, Tehsil Gujar Khan &amp; District Rawalpindi.</t>
  </si>
  <si>
    <t>IBG Gawadar Market, Karak</t>
  </si>
  <si>
    <t>5794</t>
  </si>
  <si>
    <t>Gawadar Market, lail Chowlq Main Indus Highway, Tehsil &amp; District Karak.</t>
  </si>
  <si>
    <t>Karak</t>
  </si>
  <si>
    <t>IBG - Jail Road Branch, Lahore</t>
  </si>
  <si>
    <t>5778</t>
  </si>
  <si>
    <t>High Q Tower, Plot # 1. Gulberg V, Jail Road, Tehsil &amp; District Lahore.</t>
  </si>
  <si>
    <t>IBG - Defence Road Sialkot Branch</t>
  </si>
  <si>
    <t>5779</t>
  </si>
  <si>
    <t>Khewat No. 23, Khatooni No. 49, 51, Fateh Garh, Defence Road, Tehsil &amp; District Sialkot.</t>
  </si>
  <si>
    <t>IBG - Circular Road Daska Branch</t>
  </si>
  <si>
    <t>5780</t>
  </si>
  <si>
    <t>Property No. BVIII-190, Godown, Circular Road Daska, Tehsil Daska &amp; District Sialkot.</t>
  </si>
  <si>
    <t>EME II</t>
  </si>
  <si>
    <t>0875</t>
  </si>
  <si>
    <t>Plot No. 9, Commercial D. DHA Phase XII, EME Lahore</t>
  </si>
  <si>
    <t>Lake City Branch, Lahore</t>
  </si>
  <si>
    <t>0877</t>
  </si>
  <si>
    <t>Plot No. C-30-10, Lake City Holdings (Pvt) Ltd, Lahore, Tehsil &amp; District Lahore</t>
  </si>
  <si>
    <t>Ayubia Market Branch, Lahore</t>
  </si>
  <si>
    <t>0849</t>
  </si>
  <si>
    <t>242 A, Ayubia Market, New Muslim Town Lahore</t>
  </si>
  <si>
    <t>Feroze Wattwan Branch, Sheikhupura</t>
  </si>
  <si>
    <t>0881</t>
  </si>
  <si>
    <t>Khata # 5, Khatooni # 343, Sq No.298, Killa No 2411, Mauza Feroze Wattwan, Sheikhupura, Tehsil &amp; District Sheikhupura.</t>
  </si>
  <si>
    <t>Hajipura, Sialkot Branch</t>
  </si>
  <si>
    <t>0883</t>
  </si>
  <si>
    <t>Property No. BV-4S- 11/8/ A/ Rh, Haji Pura, Daska, Road, Sialkot</t>
  </si>
  <si>
    <t>City Chowk Bahawalnagar II Branch</t>
  </si>
  <si>
    <t>0887</t>
  </si>
  <si>
    <t>City Chowk, Jail Road, Near ABL bearing Khewat No. 1811, Khatooni No. 1904, Qita 2, Salim Khata situated at Mohall Qasba, Bahawalnagar. Tehsil &amp; District Bahawalnagar.</t>
  </si>
  <si>
    <t>Church Road Branch, Okara</t>
  </si>
  <si>
    <t>0836</t>
  </si>
  <si>
    <t>Khewat No.7747, Khatooni No. 1765, Church Road, Okara Tehsil &amp; District Okara</t>
  </si>
  <si>
    <t>Church</t>
  </si>
  <si>
    <t>Rafique Chowk, Shorkot Cantt Branch</t>
  </si>
  <si>
    <t>0889</t>
  </si>
  <si>
    <t>C.B 117-118, Survey No. 69/11, Rafique Chowk, Shorkot Cantt, Tehsil Shorkot &amp; District Jhang.</t>
  </si>
  <si>
    <t>IBG - Taramri Branch, Islamabad</t>
  </si>
  <si>
    <t>5789</t>
  </si>
  <si>
    <t>Ch. Fazal Dad Plaza, Main Lehtrar Road Alipur, Taramri Chowk, Tehsil &amp; District Islamabad.</t>
  </si>
  <si>
    <t>IBG - GT Road Thana Branch, Malakand</t>
  </si>
  <si>
    <t>5795</t>
  </si>
  <si>
    <t>Main G. T. Road, Batkhela, Thana, Malakand Tehsil Batkhela &amp; District Malakand</t>
  </si>
  <si>
    <t xml:space="preserve">IBG - Toba Tek Singh Branch </t>
  </si>
  <si>
    <t>5788</t>
  </si>
  <si>
    <t>Ahata No. 79, Khewat No.72172, Khatooni No. 72, Chak No. 325, RB, Tehsil &amp; District Toba Tek Singh</t>
  </si>
  <si>
    <t>IBG - Jauharabad, Khushab</t>
  </si>
  <si>
    <t>5791</t>
  </si>
  <si>
    <t>Plot No. 212, Commercial Block Main Bazar Jauharabad, Tehsil &amp; District Khushab.</t>
  </si>
  <si>
    <t>IBG - Circular Road Branch Sialkot</t>
  </si>
  <si>
    <t>5796</t>
  </si>
  <si>
    <t>Property Tax NO. BXIV-3-S-1/RH Situated at Mohallah Tiba Jallian, Circular Road Sialkot</t>
  </si>
  <si>
    <t>IBG - Gulyana Branch Gujrat</t>
  </si>
  <si>
    <t>5797</t>
  </si>
  <si>
    <t>Khewat No. 56, Khatooni No. 146-148 Gulyana, Lala Musa Road, Kharian Gujrat. Tehsil Kharian &amp; District Gujrat.</t>
  </si>
  <si>
    <t>DHA Raya Branch, Lahore</t>
  </si>
  <si>
    <t>0832</t>
  </si>
  <si>
    <t>Unit No. EOI No. CP0008, Fairways Commercial, DHA Raya Golf and Country Club, DHA Phase VI, Tehsil &amp; District Lahore.</t>
  </si>
  <si>
    <t>Faisal Hills Branch, Taxila</t>
  </si>
  <si>
    <t>0834</t>
  </si>
  <si>
    <t>Plot No. 40, Executive Block, Faisal Hills, FaisalTown Pvt Ltd, Head Office, Tehsil Taxila &amp; District Rawalpindi.</t>
  </si>
  <si>
    <t>Kapoorwali Branch, Sialkot</t>
  </si>
  <si>
    <t>0841</t>
  </si>
  <si>
    <t>Khewat No. 378, Khatooni No. 506. Revenue Estate, Mohall Kapoorwali, Tehsil &amp; District Sialkot.</t>
  </si>
  <si>
    <t>Miran Shah Branch, North Waziristan</t>
  </si>
  <si>
    <t>0843</t>
  </si>
  <si>
    <t>Said Muhammad Khan Plaza. Ayub Abad, Main Bannu Road, Miran Shah, North Waziristan, Tehsil Miran Shah &amp; District Nofth Waziristan.</t>
  </si>
  <si>
    <t>IBG New Sabzi Mandi, Karachi</t>
  </si>
  <si>
    <t>5755</t>
  </si>
  <si>
    <t>Plot No. 11, Block No. C7/F, New Sabzi Mandi, Super Highway Karachi.</t>
  </si>
  <si>
    <t>5801</t>
  </si>
  <si>
    <t>Plot No. 23, Pak Block, Allama Iqbal, Town, Lahore. Tehsil &amp; District Lahore.</t>
  </si>
  <si>
    <t>Gulshan-e-Maymar Branch, Karachi</t>
  </si>
  <si>
    <t>0830</t>
  </si>
  <si>
    <t>Plot No. SB-15, Sector Z, Sub-Sector IV, Gulshan-e-Maymar, Scheme No. 45, Karachi. Tehsil &amp; District Karachi.</t>
  </si>
  <si>
    <t>Mauripur Road, Karachi [Sub-Branch New Premises Relocation-2020</t>
  </si>
  <si>
    <t>0958</t>
  </si>
  <si>
    <t>Plot No. 30/A, Old Truck Stand, Maripur, Karachi</t>
  </si>
  <si>
    <t>SGM Sugar Mills [Sub-Branch of Ghotki] (0124-SB)</t>
  </si>
  <si>
    <t>0978</t>
  </si>
  <si>
    <t>17 Km, Jarwah Road, Wallo Mahar,
SGM Sugar Mills, Ghotki</t>
  </si>
  <si>
    <t>H-13, SUB Branch G-11 Markaz / Comsats Institute of IT - Islamabad(0082 SB) [Sub-Branch of I-10 Markaz, Islamabad]  Relocated</t>
  </si>
  <si>
    <t>0918</t>
  </si>
  <si>
    <t>Office No: 1, Ground Floor, Paris Roase Apartment, Opposite NUST, H-13, Islamabad.</t>
  </si>
  <si>
    <t>Mohra Chowk, Taxila [Sub-Branch of Wah Cantt.](0056-SB)</t>
  </si>
  <si>
    <t>0956</t>
  </si>
  <si>
    <t>Mouza Lab Thatoo, Mohra Chowk, Hazara Road, Tehsil Taxila, Distt. Rawalpindi</t>
  </si>
  <si>
    <t>Qutba, District Attock [Sub-Branch of Kamra] (0191-SB)</t>
  </si>
  <si>
    <t>0954</t>
  </si>
  <si>
    <t>Alfalah Centre, Main G. T. Road, Qutba, Kamra, 
Tehsil, Hazro, District Attock</t>
  </si>
  <si>
    <t>Qutba</t>
  </si>
  <si>
    <t>CMH, Quetta  [Sub-Branch of Zamzama] (0310-SB)</t>
  </si>
  <si>
    <t>0945</t>
  </si>
  <si>
    <t>Combined Military Hospital, Chiltan Road, Quetta Cantt.</t>
  </si>
  <si>
    <t>Millenium Mall, Quetta [Sub-Branch of Shahrah-e-Iqbal Branch] (0097-SB)</t>
  </si>
  <si>
    <t>0949</t>
  </si>
  <si>
    <t>Millennium Mall, Gulshan Road, Quetta</t>
  </si>
  <si>
    <t>F.C Hospital, Quetta  [Sub-Branch of Model Town](0183-SB)</t>
  </si>
  <si>
    <t>0947</t>
  </si>
  <si>
    <t>F.CHospital ,Link Road, Airport Road, Quetta</t>
  </si>
  <si>
    <t>Canal View Housing Scheme (Sub-Branch of Wapda Town Br. Gujranwala) (0445)</t>
  </si>
  <si>
    <t>0933</t>
  </si>
  <si>
    <t>Ali Plaza, Canal View Markaz, Commercial Plot No.8-B, Canal View Housing Scheme, Gujranwala</t>
  </si>
  <si>
    <t>Ghallah Mandi, Chichawatni</t>
  </si>
  <si>
    <t>0931</t>
  </si>
  <si>
    <t>Shop No.43, Ghalla Mandi Railway Road, Chichawatni</t>
  </si>
  <si>
    <t>Chichawatni</t>
  </si>
  <si>
    <t>Kotri (Island Textile Mills) of Autobhan Road Br. Hyderabad (0418-SB)</t>
  </si>
  <si>
    <t>0937</t>
  </si>
  <si>
    <t>Island Textile Mill Ltd. (Tata Pak), Plot No.A-12, SITE Area Kotri District Jamshoro</t>
  </si>
  <si>
    <t>Kotri</t>
  </si>
  <si>
    <t>Jamshoro</t>
  </si>
  <si>
    <t>Choti Zareen, D.G Khan (Sub-Branch of Jampur Road DG Khan) (0075-SB)</t>
  </si>
  <si>
    <t>0927</t>
  </si>
  <si>
    <t>Plot No.242, 243, New City Housing Scheme, Kot Chutta, Road, Choti Zareen, Dera Ghazi Khan</t>
  </si>
  <si>
    <t>Choti Zareen</t>
  </si>
  <si>
    <t>Wapda City Faisalabad</t>
  </si>
  <si>
    <t>0929</t>
  </si>
  <si>
    <t>Plot no. 8, P-8-J, Block-J, Wapda City, Faisalabad</t>
  </si>
  <si>
    <t>IMDC (Sub-Branch of Barakhu Islamabad) (0207-SB)</t>
  </si>
  <si>
    <t>0952</t>
  </si>
  <si>
    <t>Islamabad Medical &amp; Dental College, Mouza Phulgran, Bhara Kahu, Islamabad</t>
  </si>
  <si>
    <t>Etihad Sugar Mills Karamabad Rahim Yar Khan (0072-SB)</t>
  </si>
  <si>
    <t>0919</t>
  </si>
  <si>
    <t>Etihad Sugar Mills Pvt Ltd. Main KLP Road Karamabad District Rahim Yar Khan</t>
  </si>
  <si>
    <t>2017-Relocation</t>
  </si>
  <si>
    <t>Textile Plaza, Karachi (relocated from UP More)(0213-SB)</t>
  </si>
  <si>
    <t>0935</t>
  </si>
  <si>
    <t>Second Floor,Textile Plaza, Survey No.8/A, Street SRI Old Survey No.B-17/PO 1, I.I. Chundrigar Road, Karachi</t>
  </si>
  <si>
    <t>5666</t>
  </si>
  <si>
    <t>Bank Alfalah Limited, IBG DHA-1 Branch, Plot No. 15, Sector Central Commercial-2, Sheet Lak Blvd, DHA Phase- 5, Islamabad.</t>
  </si>
  <si>
    <t>Grain Market, Burewala</t>
  </si>
  <si>
    <t>0916</t>
  </si>
  <si>
    <t>Shop No. 19/G, Grain Market, Tehsil Burewala, District Vehari</t>
  </si>
  <si>
    <t>Site Area Branch Hyderabad (ABEP 2018) 28-Dec-18</t>
  </si>
  <si>
    <t>0964</t>
  </si>
  <si>
    <t>Plot no. A/23 Site Area, Opposite Rangers Head Quarter, Site Area Hyderabad</t>
  </si>
  <si>
    <t>Rohillan Wali</t>
  </si>
  <si>
    <t>0974</t>
  </si>
  <si>
    <t>Rohillan Qali, Ali Pur Road, Mouza Sandeela Yehsil &amp; District Muzaffargarh</t>
  </si>
  <si>
    <t>Sub branch Fruit Market Hazar Ganji, Quetta (ABEP 2018 new premises) 28-Dec-18</t>
  </si>
  <si>
    <t>0962</t>
  </si>
  <si>
    <t>D-42 &amp; 252, Hazar Ganji Fruit Market, Quetta</t>
  </si>
  <si>
    <t>Sub branch Salamatpura, GT Road, Lahore</t>
  </si>
  <si>
    <t>0873</t>
  </si>
  <si>
    <t>Plot no. 386, Khewat No. 192, Khasra No. 454/293, GT Road, Salamatpura, Lahore</t>
  </si>
  <si>
    <t>Karachi Main</t>
  </si>
  <si>
    <t>0005</t>
  </si>
  <si>
    <t>B.A. Building, I.I.Chundrigar Road,  Karachi</t>
  </si>
  <si>
    <t>Owned</t>
  </si>
  <si>
    <t xml:space="preserve">Abbottabad </t>
  </si>
  <si>
    <t>0068</t>
  </si>
  <si>
    <t>Plot No. 854, Main Mansehra Road, Abbottabad</t>
  </si>
  <si>
    <t>0115</t>
  </si>
  <si>
    <t>47-D, Zain Palace, Qaboola Road, Arifwala</t>
  </si>
  <si>
    <t>0129</t>
  </si>
  <si>
    <t>City Trade Centre, Tehsil Chowk, Rawalpindi Road, Chakwal</t>
  </si>
  <si>
    <t>0116</t>
  </si>
  <si>
    <t>Plot No. 16/28, Civil Lines, Chichawatni, District Sahiwal</t>
  </si>
  <si>
    <t>Daharki</t>
  </si>
  <si>
    <t>0123</t>
  </si>
  <si>
    <t>B.A Building, Zafar bazaar, DAHARKI</t>
  </si>
  <si>
    <t>Depalpur</t>
  </si>
  <si>
    <t>0192</t>
  </si>
  <si>
    <t>Kutchery Road, Depalpur</t>
  </si>
  <si>
    <t>0075</t>
  </si>
  <si>
    <t>B.A. Building, Jampur Road, Dera Ghazi Khan</t>
  </si>
  <si>
    <t>Peoples Colony, Faisalabad</t>
  </si>
  <si>
    <t>0054</t>
  </si>
  <si>
    <t>17-A/2, Sir Fazal Hussain Road, Opposite Radio Stattion, Peoples Colony No. 1, Faisalabad</t>
  </si>
  <si>
    <t>Susan Road, Faisalabad</t>
  </si>
  <si>
    <t>0106</t>
  </si>
  <si>
    <t>P-98/22, Main Susan Road, Madina Town, Faisalabad</t>
  </si>
  <si>
    <t>Minerva Road, Faisalabad</t>
  </si>
  <si>
    <t>0104</t>
  </si>
  <si>
    <t>P-64-B, Minerva Road,  Faisalabad</t>
  </si>
  <si>
    <t>Yarn Market, Faisalabad</t>
  </si>
  <si>
    <t>0108</t>
  </si>
  <si>
    <t>P-78, Street No. 3, Yarn Market, Montgomery Bazar, Faisalabad</t>
  </si>
  <si>
    <t>Rail Bazar, Faisalabad</t>
  </si>
  <si>
    <t>0107</t>
  </si>
  <si>
    <t>Property No. P-81, Rail Bazar, Faisalabad</t>
  </si>
  <si>
    <t>0143</t>
  </si>
  <si>
    <t>Main Shahrah-e-Hazara, G.T. Road, Haripur</t>
  </si>
  <si>
    <t>Hasilpur</t>
  </si>
  <si>
    <t>0126</t>
  </si>
  <si>
    <t>17-D, B.A. Building, Baldia Road, Hasilpur</t>
  </si>
  <si>
    <t>I-8 Markaz, Islamabad</t>
  </si>
  <si>
    <t>0146</t>
  </si>
  <si>
    <t>Plot No. 34, I-8 Markaz, Islamabad</t>
  </si>
  <si>
    <t>0159</t>
  </si>
  <si>
    <t>P-813, Street No. 3, Nia Bazar, Jaranwala</t>
  </si>
  <si>
    <t>Clifton, Karachi</t>
  </si>
  <si>
    <t>0031</t>
  </si>
  <si>
    <t>Plot # BC-6, Block 9, Clifton, Karachi, 75600</t>
  </si>
  <si>
    <t>S.I.T.E., Karachi</t>
  </si>
  <si>
    <t>0019</t>
  </si>
  <si>
    <t>D-40, Estate Avenue, Siemens Chowrangi, S.I.T.E., Karachi</t>
  </si>
  <si>
    <t>North Karachi Industrial Area, Karachi</t>
  </si>
  <si>
    <t>0009</t>
  </si>
  <si>
    <t>Sector 12-B, North Karachi Industrial Area, Opp: Police Station Gabol Town, Karachi</t>
  </si>
  <si>
    <t>Tariq Road, Karachi</t>
  </si>
  <si>
    <t>0089</t>
  </si>
  <si>
    <t>124/A, Block 2, P.E.C.H.S., Main Tariq Road, Karachi</t>
  </si>
  <si>
    <t>Defence Karachi (Phase V)</t>
  </si>
  <si>
    <t>0014</t>
  </si>
  <si>
    <t>C-12-C, 26th Street, Tauheed Commercial, Phase V, DHA, Karachi</t>
  </si>
  <si>
    <t>Shahrah-e-Faisal, Karachi</t>
  </si>
  <si>
    <t>0030</t>
  </si>
  <si>
    <t>Progressive Square, 11-A, Main Shahra-e-Faisal Block 6, PECHS, Karachi</t>
  </si>
  <si>
    <t>Federal 'B' Area, Karachi</t>
  </si>
  <si>
    <t>0004</t>
  </si>
  <si>
    <t>C-28, Block - 13, K.D.A. Scheme 16, Federal 'B' Area, Shahrah-e-Pakistan, Karachi - 75950.</t>
  </si>
  <si>
    <t>Marriot Road, Karachi</t>
  </si>
  <si>
    <t>0013</t>
  </si>
  <si>
    <t>Survery No.67, Sheet No.MR.1,Murad Khan Road,Opp, Khori Garden, Karachi</t>
  </si>
  <si>
    <t>Cloth Market, Karachi</t>
  </si>
  <si>
    <t>0027</t>
  </si>
  <si>
    <t>Cochinwala Cloth Market, Luxmidas Street, Karachi</t>
  </si>
  <si>
    <t>M.A. Jinnah Road, Karachi</t>
  </si>
  <si>
    <t>0015</t>
  </si>
  <si>
    <t>Plot No.23/1, Corner M.A.Jinnah Road/Abdullah Haroon Road,Karachi</t>
  </si>
  <si>
    <t>Tipu Sultan Road, Karachi</t>
  </si>
  <si>
    <t>0025</t>
  </si>
  <si>
    <t>Plot No: 118-119 Z, DBCHS, Tipu Sultan Road, Shabbirabad, Karachi</t>
  </si>
  <si>
    <t>Bahadurabad, Karachi</t>
  </si>
  <si>
    <t>0016</t>
  </si>
  <si>
    <t>Prime Arcade, Shop No. 1-3, Bahadur Shah Zafar Road, Bahadurabad, Karachi-74800</t>
  </si>
  <si>
    <t>PECHS, Karachi</t>
  </si>
  <si>
    <t>0020</t>
  </si>
  <si>
    <t>Shop No. 3, 154-S, Block-2, P.E.C.H.S. Karachi.</t>
  </si>
  <si>
    <t>Akbar Road, Karachi</t>
  </si>
  <si>
    <t>0212</t>
  </si>
  <si>
    <t>Plot # 294, AM-3, Artillery Maidan Quarters, Preedy Street, Saddar, Karachi</t>
  </si>
  <si>
    <t>Shershah, Karachi</t>
  </si>
  <si>
    <t>0091</t>
  </si>
  <si>
    <t>D-283, Main Shershah Road, Quality Godown, S.I.T.E., Karachi</t>
  </si>
  <si>
    <t>Steel Market (New Memon Masjid)</t>
  </si>
  <si>
    <t>0213</t>
  </si>
  <si>
    <t>Plot # 8 &amp; 9/D-1, S.R.1, Liaquat Market, Serai Quarters, Opp. New Memon Majid, M.A. Jinnah Road, Karachi</t>
  </si>
  <si>
    <t>Eidgah, Karachi</t>
  </si>
  <si>
    <t>0024</t>
  </si>
  <si>
    <t>166 M. A. Jinnah Road, near Light House Karachi</t>
  </si>
  <si>
    <t>Garden East, Karachi</t>
  </si>
  <si>
    <t>0145</t>
  </si>
  <si>
    <t>Silver Jubilee Centre, 194/2/1, Britto Road, Near Ismailia Jamat Khana, Garden East, Karachi</t>
  </si>
  <si>
    <t>Paper Market, Karachi</t>
  </si>
  <si>
    <t>0018</t>
  </si>
  <si>
    <t xml:space="preserve">A-01 to A 03, A-101, A-102 &amp; A-103 New Challi Trade Centre,  Shahrah-e-Liaquat  Karachi  </t>
  </si>
  <si>
    <t>Johar Chowrangi, Karachi</t>
  </si>
  <si>
    <t>0189</t>
  </si>
  <si>
    <t>Plot# 118-119-C/1 K.D.A Scheme No.36 Rufi Shopping Mall, Block 18, Gulistan-e-Johar, Karachi</t>
  </si>
  <si>
    <t>Karachi Stock Exchange</t>
  </si>
  <si>
    <t>0012</t>
  </si>
  <si>
    <t>18-20, Karachi Stock Exchange Building, Stock Exchange Road,Karachi&amp; office 105,106,107&amp; 108 2nd floor karachi</t>
  </si>
  <si>
    <t>SHAH DIN Manzil, Lahore (Add , Audit &amp; Inspection Group, 11/Jan/18)</t>
  </si>
  <si>
    <t>0066</t>
  </si>
  <si>
    <t>Shahdin Manzil, Faysal Chowk, Mall Road, Lahore</t>
  </si>
  <si>
    <t>Shadman Market, Lahore</t>
  </si>
  <si>
    <t>0044</t>
  </si>
  <si>
    <t>88, Shadman-1, Lahore</t>
  </si>
  <si>
    <t>IBB- Gulberg Branch, Lahore</t>
  </si>
  <si>
    <t>5501</t>
  </si>
  <si>
    <t>66-Main Boulevard, Gulberg, Lahore</t>
  </si>
  <si>
    <t>Circular Road, Lahore</t>
  </si>
  <si>
    <t>0037</t>
  </si>
  <si>
    <t>A-43/A, Opp: Mazar Hazrat Shah Mohammad Ghous,Circular Road, Lahore</t>
  </si>
  <si>
    <t>Badami Bagh, Lahore</t>
  </si>
  <si>
    <t>0041</t>
  </si>
  <si>
    <t>29-30 PECO Road, Badami Bagh, Lahore</t>
  </si>
  <si>
    <t>Ravi Road, Lahore</t>
  </si>
  <si>
    <t>0061</t>
  </si>
  <si>
    <t>13 Ravi Raod Branch, Lahore</t>
  </si>
  <si>
    <t>Baghbanpura, Lahore</t>
  </si>
  <si>
    <t>0063</t>
  </si>
  <si>
    <t>278 G.T. Road, Baghbanpura, Lahore</t>
  </si>
  <si>
    <t>Liberty Market, Lahore</t>
  </si>
  <si>
    <t>0065</t>
  </si>
  <si>
    <t>10-C, Commercial Area, Liberty Market, Gulberg-III, Lahore</t>
  </si>
  <si>
    <t>0074</t>
  </si>
  <si>
    <t>Kutchery Road, Mandi Bahauddin</t>
  </si>
  <si>
    <t>Vehari Road</t>
  </si>
  <si>
    <t>0038</t>
  </si>
  <si>
    <t>Near Grain Market, Vehari Road, Multan</t>
  </si>
  <si>
    <t>Shah Rukn-e-Alam, Multan</t>
  </si>
  <si>
    <t>0185</t>
  </si>
  <si>
    <t>230-A &amp; 251-A, Main Road, Shah Rukn-e-Alam, Multan</t>
  </si>
  <si>
    <t>IBB- Bosan Road, Multan (relocated)</t>
  </si>
  <si>
    <t>5513</t>
  </si>
  <si>
    <t>Property No.16-E/II-III, Officers Colony, Bosan Road, Multan</t>
  </si>
  <si>
    <t xml:space="preserve">Okara </t>
  </si>
  <si>
    <t>0069</t>
  </si>
  <si>
    <t>Plot No. 25-28, M.A Jinnah Road Okara</t>
  </si>
  <si>
    <t xml:space="preserve">Pattoki </t>
  </si>
  <si>
    <t>0227</t>
  </si>
  <si>
    <t>Allama Iqbal Road, Pattoki, District Kasur</t>
  </si>
  <si>
    <t>Pattoki</t>
  </si>
  <si>
    <t>Peshawar Main</t>
  </si>
  <si>
    <t>0032</t>
  </si>
  <si>
    <t>6-B, Islamia Road, Peshawar Cantt.</t>
  </si>
  <si>
    <t>G.T. Road, Peshawar</t>
  </si>
  <si>
    <t>0103</t>
  </si>
  <si>
    <t>1045-1046, Hashtnagri, Opp: Sarhad Chamber of Commerce &amp; Industries, G.T. Road, Peshawar</t>
  </si>
  <si>
    <t>Quetta Main [M.A. Jinnah Road]</t>
  </si>
  <si>
    <t>0060</t>
  </si>
  <si>
    <t>Property No. 2-13/4, M.A. Jinnah Road, Quetta</t>
  </si>
  <si>
    <t>0072</t>
  </si>
  <si>
    <t>12-A, Model Town, Shahi Road, Rahim Yar Khan</t>
  </si>
  <si>
    <t>Mall Rawalpindi [Rawalpindi Main]</t>
  </si>
  <si>
    <t>0007</t>
  </si>
  <si>
    <t xml:space="preserve">8, The Mall, Saddar, Rawalpindi </t>
  </si>
  <si>
    <t>0043</t>
  </si>
  <si>
    <t>91-C/2, University Road, Sargodha</t>
  </si>
  <si>
    <t>Sialkot Branch</t>
  </si>
  <si>
    <t>0029</t>
  </si>
  <si>
    <t>68 Paris Road, Sialkot</t>
  </si>
  <si>
    <t>DHA Phase V, Lahore Branch opening 28-Dec-2018</t>
  </si>
  <si>
    <t>0960</t>
  </si>
  <si>
    <t>Plot No.79, Block CCA, Phase V, Commercial Area, DHA, Lahore</t>
  </si>
  <si>
    <t>IBG New Garden Town, Lahore Branch /Learning Center-Central</t>
  </si>
  <si>
    <t>5706</t>
  </si>
  <si>
    <t>12-Tipu Block, New Garden Town, Lahore</t>
  </si>
  <si>
    <t>IBG DC Colony Gujranwala (ABEP-19)</t>
  </si>
  <si>
    <t>5705</t>
  </si>
  <si>
    <t>Khasra No. 75, Khewat No. 403, Khatuni No. 647, Revenue Estate of Kot Shahan, Tehsil Saddar, District Gujranwala</t>
  </si>
  <si>
    <t>IBG "Y" Block, DHA, Lahore</t>
  </si>
  <si>
    <t>5502</t>
  </si>
  <si>
    <t>Plot # 107, 'Y' Block, Phase-III-C, D.H.A., Lahore</t>
  </si>
  <si>
    <t>Bosan Road, Multan</t>
  </si>
  <si>
    <t>0198</t>
  </si>
  <si>
    <t>Plot No.888-2, Ward 9-EX, Near Telephone Exchange, Bosan Road, Multan. (For relocation of Conventional Branch)</t>
  </si>
  <si>
    <t>IBG - DHA Peshawar Branch</t>
  </si>
  <si>
    <t>5833</t>
  </si>
  <si>
    <t>Ground Floor at Frontier Corps Welfare Foundation Plaza, Sector A, DHA, Peshawar. Tehsil &amp; District Peshawar.</t>
  </si>
  <si>
    <t>IBG - Bahria University Sub branch</t>
  </si>
  <si>
    <t>5808</t>
  </si>
  <si>
    <t>Bahria University, Sector E-8, Islamabad, Tehsil &amp; District Islamabad.</t>
  </si>
  <si>
    <t>IBG Allama Iqbal Town Lahore</t>
  </si>
  <si>
    <t>5805</t>
  </si>
  <si>
    <t>IBG - Main Bazar Matta Branch, Swat</t>
  </si>
  <si>
    <t>Main Bazar, Matta Bagh Dherai Road, College Chowk Matta, Tehsil Matta, District Swat.</t>
  </si>
  <si>
    <t>Urban, Rural</t>
  </si>
  <si>
    <t>Urban</t>
  </si>
  <si>
    <t>Rural</t>
  </si>
  <si>
    <t>Plot No 8 C, Commercial Area Satellite Town Bahawalpur Tehsil &amp; District Bahawalpur.</t>
  </si>
  <si>
    <t>Sub Branch IBG DHA Phase-5, Islamabad</t>
  </si>
  <si>
    <t>Civil Lines Sheikhupura</t>
  </si>
  <si>
    <t>Plot No. 1, Khewat No. 43, Khatooni No. 340, Civil Line Sheikhupura</t>
  </si>
  <si>
    <t>New Metro City Sarai Alamgir</t>
  </si>
  <si>
    <t>Plot No. 1, Block-B, Bilal Heights, Street Ahmed Avenue Commercial Building, New Metro City, GT Road, Sarai Alamgir, Jhelum. Tehsil Sarai Alamgir &amp; District Gujrat</t>
  </si>
  <si>
    <t>Sarai Alamgir</t>
  </si>
  <si>
    <t>Gulgasht Multan</t>
  </si>
  <si>
    <t>Plot No. 104/B &amp; 104/C, Property Unit No.259, Ward No. X, Rating Area, Multan, Mohallah Gulgasht Colony, Tehsil &amp; District Multan</t>
  </si>
  <si>
    <t>Dera Ghazi Khan III Gaddai Gharb</t>
  </si>
  <si>
    <t>Khewat No.551,Mouza Gaddai Gharbi Tehsil &amp; District Dera Ghazi Khan</t>
  </si>
  <si>
    <t xml:space="preserve">Showroom No.9, Ground Floor with Basement located at AL-MADNI TOWER on Commercial Plot of land bearing No.15-A, Survey Sheet No.35-P/1) situated at Block No.6, Pakistan Employees Cooperative Housing Society Limited, Karachi </t>
  </si>
  <si>
    <t>IBG North Nazimabad Block L, Karachi</t>
  </si>
  <si>
    <t>IBG PECHS Shahrah-e-Faisal, Karachi</t>
  </si>
  <si>
    <t>IBG F-7 Markaz, Islamabad</t>
  </si>
  <si>
    <t>Plot No. 19-A, Best way Plaza, F-7 Markaz, Islamabad. Tehsil &amp; District Islamabad.</t>
  </si>
  <si>
    <t>IBG Gut Wala Sheikhupura Road Faisalabad</t>
  </si>
  <si>
    <t>Sq No. 64,Khewat No.169,Khatooni NO.232,Guttwala,Sheikhupura Road,Chak                    No.198/RB,Tehsil Saddar  Distrit Faisalabad</t>
  </si>
  <si>
    <t>IBG Khwaza-khela</t>
  </si>
  <si>
    <t>Property bearing Khasra No. 1447, Khan Plaza, Madyan Road Besham Chowk,  Mouza Khwaza Khela, District Swat.</t>
  </si>
  <si>
    <t>Khwaza Khela</t>
  </si>
  <si>
    <t>IBG  M.A Jinnah Road</t>
  </si>
  <si>
    <t>Khatooni No. 90, Khewat No.392-408 Moza Dorana Langah, MA Jinnah Road, Tehsil and District Multan</t>
  </si>
  <si>
    <t>New Premises</t>
  </si>
  <si>
    <t>Shop No. SR-01 &amp; Shop No. SR-02, Plot No. B-76, AJWA PARK VIEW, Block L, North Nazimabad. Karachi.</t>
  </si>
  <si>
    <t>No of Branches</t>
  </si>
  <si>
    <t>Row Labels</t>
  </si>
  <si>
    <t>Grand Total</t>
  </si>
  <si>
    <t>Count of Premises Code</t>
  </si>
  <si>
    <t>List of Branches:</t>
  </si>
  <si>
    <t>Peepal Mandi, Peshawar</t>
  </si>
  <si>
    <t>Jamrud Road, Peshawar</t>
  </si>
  <si>
    <t>Satellite Town, Sargodha</t>
  </si>
  <si>
    <t>Millenium Mall, Quetta</t>
  </si>
  <si>
    <t>F.C Hospital, Quetta</t>
  </si>
  <si>
    <t>Sub branch Fruit Market Hazar Ganji, Quetta</t>
  </si>
  <si>
    <t>Darra Adam Khel Branch</t>
  </si>
  <si>
    <t>old</t>
  </si>
  <si>
    <t>Old</t>
  </si>
  <si>
    <t>Cluster</t>
  </si>
  <si>
    <t>IBG</t>
  </si>
  <si>
    <t>IBG South</t>
  </si>
  <si>
    <t>IBG-Karachi (Central &amp; west) Area</t>
  </si>
  <si>
    <t>Central East</t>
  </si>
  <si>
    <t>Lahore IV</t>
  </si>
  <si>
    <t>Central West</t>
  </si>
  <si>
    <t xml:space="preserve">IBG </t>
  </si>
  <si>
    <t>CIBG</t>
  </si>
  <si>
    <t xml:space="preserve">No of branches </t>
  </si>
  <si>
    <t>ABEP-2022</t>
  </si>
  <si>
    <t>Extension ABEP-2021</t>
  </si>
  <si>
    <t>Total</t>
  </si>
  <si>
    <t>5764</t>
  </si>
  <si>
    <t>Khasra No. L447, Khan Plaza, Madyan Road, Besham Chowk Mouza Khwaza Khela, Tehsil Khawaza Khela, District Swat.</t>
  </si>
  <si>
    <t>Khawaza Khela</t>
  </si>
  <si>
    <t>0822</t>
  </si>
  <si>
    <t>Shop No. 104/B, 104/C, Property No. 259, Ward X, Gulgasht, Multan, Tehsil &amp; District Multan</t>
  </si>
  <si>
    <t>5835</t>
  </si>
  <si>
    <t>Shop No. SR-01 &amp; Shop No. SR-02, Plot No. 8-76, Ajwa Park View, Block-L, North Nazimabad, Karachi, Tehsil &amp; District Karachi.</t>
  </si>
  <si>
    <t>5836</t>
  </si>
  <si>
    <t>Showroom No. 09, Al-Madni Tower, Plot No. 15-A, Survey Sheet No. 35-PlL, Block No. 06, PECHS, Shahrah-e-Faisal, Karachi</t>
  </si>
  <si>
    <t>0828</t>
  </si>
  <si>
    <t>Plot No. 01, Block-B, Bilal Heights, Street Ahmed Avenue Commercial Building, New Metro City, G.T. Road, Sarai Alamgir, Tehsil Sarai Alamgir, District Gujrat.</t>
  </si>
  <si>
    <t>Complex Branch, Abbottabad</t>
  </si>
  <si>
    <t>Sa Garden, Kala Shah Kaku Branch, Sheikhupura.</t>
  </si>
  <si>
    <t>Shop No. 26, 27, 28, Near SA Garden, Khewat No.34/32, Khatooni No. 34, (18 KM Main G.T. Road, Lahore), Kala Shah Kaku, Tehsil Muridke, and District Sheikhupura.</t>
  </si>
  <si>
    <t>0682</t>
  </si>
  <si>
    <t>Basti Malook Branch, Multan</t>
  </si>
  <si>
    <t>0640</t>
  </si>
  <si>
    <t>Khewat No. 29129, Khatooni No. 269 to 288, Salim Khata, Chak No. 12/F, Basti Maloolk Tehsil and District Multan</t>
  </si>
  <si>
    <t>Harbanspura Branch, Lahore</t>
  </si>
  <si>
    <t>0658</t>
  </si>
  <si>
    <t>Khewat No. 1069, Khatooni No. 1217, C:nal Road, Harbanspura, Lahore, Tehsil and District Lahore.</t>
  </si>
  <si>
    <t>0634</t>
  </si>
  <si>
    <t>6220/4117, Mouza Mirpur-|, Main Mansehra Road, Near Ayub Medical Complex, Abbottabad</t>
  </si>
  <si>
    <t xml:space="preserve">Balakot Branch </t>
  </si>
  <si>
    <t>Khata No. 1052/1368, Khasra No. 3351/3311/1900, Mouza Balakot, Main Bazar, Near PTDC Hotel, Sarwar Plaza, Main Road Balakot, Mansehra</t>
  </si>
  <si>
    <t>G-13 Islamabad Branch</t>
  </si>
  <si>
    <t>SITE II Branch, Karachi</t>
  </si>
  <si>
    <t xml:space="preserve">Plot No. H/5-C, Sindh, Industrial Trading Estate Ltd, Estate Avenue, SITE Area, Karachi </t>
  </si>
  <si>
    <t>Saeedabad Branch, Karachi</t>
  </si>
  <si>
    <t>Plot No. 828/I Saeedabad, Baldia Town, Karachi</t>
  </si>
  <si>
    <t>Syed Gold Mall Sub Branch, Rawalpindi</t>
  </si>
  <si>
    <t>Citi Housing Branch, Jhelum</t>
  </si>
  <si>
    <t>Property No. 67 &amp; 68, Main Boulevard 3, Citi Housing Society, Jhelum, Tehsil &amp; District Jhelum.</t>
  </si>
  <si>
    <t>Khan Garh Branch, Muzaffargarh</t>
  </si>
  <si>
    <t>Unit No. BV/ll-S-76(50). Near Chowk Shah Jamal, Ali Pur Road Khan Garh, Tehsil &amp; District Muzaffargarh</t>
  </si>
  <si>
    <t>IBG - Warsak Road Branch, Peshawar</t>
  </si>
  <si>
    <t>Ground Floor, situated at Shokaib Market, Azam Abad, Near Peshawar Public School, Warsak Road, Peshawar</t>
  </si>
  <si>
    <t>IBG - GT Road Peshawar Branch</t>
  </si>
  <si>
    <t>Wahab Uddin Plaza, BilalTown, Opposite Gulbahar Police Station, GT Road Peshawar, Tehsil &amp; District Peshawar</t>
  </si>
  <si>
    <t>0639</t>
  </si>
  <si>
    <t>Balakot</t>
  </si>
  <si>
    <t>Manshera</t>
  </si>
  <si>
    <t>0656</t>
  </si>
  <si>
    <t>Plot # 5-8, Ground Floor, Bazar No. 8, Sector G -13/4, Islamabad</t>
  </si>
  <si>
    <t>0666</t>
  </si>
  <si>
    <t>0644</t>
  </si>
  <si>
    <t>0652</t>
  </si>
  <si>
    <t>Plot # 539 Central Business District, South Service Road S-2 Bahria Town Phase VIII Rawalpindi.</t>
  </si>
  <si>
    <t>0678</t>
  </si>
  <si>
    <t>0642</t>
  </si>
  <si>
    <t>5844</t>
  </si>
  <si>
    <t>IBG - Millat Town Branch Faisalabad</t>
  </si>
  <si>
    <t>5842</t>
  </si>
  <si>
    <t>5838</t>
  </si>
  <si>
    <t>Plot No. 293-D &amp; 294-D Millat Town Faisalabad, Tehsil &amp; District Faisalabad.</t>
  </si>
  <si>
    <t>IBG - Bhalwal Branch, Sargodha</t>
  </si>
  <si>
    <t>5837</t>
  </si>
  <si>
    <t>SQ No. 305, Khewat No. 52, Manzoor Hayyat Colony Bhalwal Tehsil Bhalwal &amp; District Sargodha.</t>
  </si>
  <si>
    <t>IBG - Jinnah Avenue Malir Cantt Branch, Karachi</t>
  </si>
  <si>
    <t>Shop No. 3, Main M.M Alam Road, Malir Cantt., Jinnah Avenue, Super Highway Link Road, Karachi, Tehsil &amp; District Karachi.</t>
  </si>
  <si>
    <t>5839</t>
  </si>
  <si>
    <t>IBG - Fatteh Pur Karor Road Branch, Layyah</t>
  </si>
  <si>
    <t>5841</t>
  </si>
  <si>
    <t>Khata No 5, Khewat No 5, 249/TDA, Fatteh Pur, Tehsil Karor Lal Esan, District Layyah.</t>
  </si>
  <si>
    <t>Karor Lal Esan</t>
  </si>
  <si>
    <t>IBG - Karor Lal Esan Branch, Layyah</t>
  </si>
  <si>
    <t>5840</t>
  </si>
  <si>
    <t>Khewat No 111, Chak No 84-A, Karor Lal Esan, Tehsil Karor Lal Esan, District Layyah</t>
  </si>
  <si>
    <t>Chowk Fawara Branch, Multan</t>
  </si>
  <si>
    <t>0654</t>
  </si>
  <si>
    <t>Plot No. 1832, Ward No. 9, Chowk Fawara, Abdali Road, Multan</t>
  </si>
  <si>
    <t>Islamabad II</t>
  </si>
  <si>
    <t>Lahore III</t>
  </si>
  <si>
    <t>Faisalabad - II</t>
  </si>
  <si>
    <t>Islamabad/Rawalpindi</t>
  </si>
  <si>
    <t>Gujranwala &amp; Sialkot</t>
  </si>
  <si>
    <t>Karachi II</t>
  </si>
  <si>
    <t>Old City-I</t>
  </si>
  <si>
    <t>Clifton</t>
  </si>
  <si>
    <t>KPK I</t>
  </si>
  <si>
    <t>Rawalpindi I</t>
  </si>
  <si>
    <t>Lahore II</t>
  </si>
  <si>
    <t>Gulshan-e-Iqbal</t>
  </si>
  <si>
    <t>Karachi I</t>
  </si>
  <si>
    <t>Old City-II</t>
  </si>
  <si>
    <t>Quetta-II</t>
  </si>
  <si>
    <t>KPK II</t>
  </si>
  <si>
    <t>Karachi North</t>
  </si>
  <si>
    <t>Islamabad I</t>
  </si>
  <si>
    <t>Rawalpindi II</t>
  </si>
  <si>
    <t>Rahim Yar khan</t>
  </si>
  <si>
    <t>Quetta-I</t>
  </si>
  <si>
    <t>Faisalabad - I</t>
  </si>
  <si>
    <t>Lahore I</t>
  </si>
  <si>
    <t>DHA</t>
  </si>
  <si>
    <t>ARBH</t>
  </si>
  <si>
    <t>Hazara</t>
  </si>
  <si>
    <t>Shahra-e-Faisal</t>
  </si>
  <si>
    <t>IBG North</t>
  </si>
  <si>
    <t>IBG-Islamabad Area</t>
  </si>
  <si>
    <t>IBG Multan &amp; Faisalabad</t>
  </si>
  <si>
    <t>IBG-Faisalabad</t>
  </si>
  <si>
    <t>IBG-Rawalpindi</t>
  </si>
  <si>
    <t>IBG Central</t>
  </si>
  <si>
    <t>IBG-Gujranwala</t>
  </si>
  <si>
    <t>IBG-Peshawar</t>
  </si>
  <si>
    <t>IBG-Gulberg</t>
  </si>
  <si>
    <t>IBG-Lahore City</t>
  </si>
  <si>
    <t>IBG-Karachi South</t>
  </si>
  <si>
    <t>IBG-Hyderabad &amp; Highway</t>
  </si>
  <si>
    <t>IBG-Multan</t>
  </si>
  <si>
    <t>IBG-Quetta</t>
  </si>
  <si>
    <t>Quaid-e-Azam Road, Multan Cantt.</t>
  </si>
  <si>
    <t>Abdali Road, Multan [Multan Main]</t>
  </si>
  <si>
    <t>Gulshan-e-Iqbal, Karachi</t>
  </si>
  <si>
    <t>Lahore Stock Exchange</t>
  </si>
  <si>
    <t>Urdu Bazar, Lahore</t>
  </si>
  <si>
    <t>Main Market Gulberg, Lahore</t>
  </si>
  <si>
    <t>Khayaban-e-Muslim, DHA, Karachi</t>
  </si>
  <si>
    <t>Main Bazar, Kohat</t>
  </si>
  <si>
    <t>Hunza Nagar Branch</t>
  </si>
  <si>
    <t>Kandhkot Branch</t>
  </si>
  <si>
    <t>Super Highway, Karachi</t>
  </si>
  <si>
    <t>IBB- Hasan Abdal Branch</t>
  </si>
  <si>
    <t>Tufail Road (Lahore Cantt.)</t>
  </si>
  <si>
    <t>IBG New Garden Town, Lahore Branch</t>
  </si>
  <si>
    <t>Joyan Wala Mor, Ball Branch, Sheikhupura (ABEP-2022)</t>
  </si>
  <si>
    <t>0674</t>
  </si>
  <si>
    <t>Khata No. 142, Khatooni No.253, Joyan Wala Mor, Lahore Road, Mciuza Ball, Joyanwala, Tehsil &amp; District Sheikhupura.</t>
  </si>
  <si>
    <t>Carrefour Anwar Industries Branch, Gujranwala (ABEP-2022)</t>
  </si>
  <si>
    <t>0676</t>
  </si>
  <si>
    <t>Anwar Industries, Block B-2, Khewat No. 132, Khatooni No. 304, Mouza Khiali Shah Pur, G.T. Road, Gujranwala, Tehsil &amp; District Gujranwala.</t>
  </si>
  <si>
    <t>Plot No. MM-47, Main Market B-3, Wapda Emp. Town, Gujranwala.</t>
  </si>
  <si>
    <t>Shop No. 1,2,3 &amp; 4 situated at plot No. 7-C/1, Khayaban-e-Ittehad, DHA Phase 7, Karachi</t>
  </si>
  <si>
    <t>Bahria Safari Branch, Lahore</t>
  </si>
  <si>
    <t>0653</t>
  </si>
  <si>
    <t>Plot No. 1, Shop No. 12, D-Plaza, Sector B, Near Safari Villas, Bahria Town, Mohlanwal Multan Road, Lahore, Tehsil &amp; District Lahore.</t>
  </si>
  <si>
    <t>Gulberg, Lahore</t>
  </si>
  <si>
    <t>LDA Plaza, Lahore</t>
  </si>
  <si>
    <t>DHA Phase V, Lahore Branch</t>
  </si>
  <si>
    <t>SHAH DIN Manzil, Lahore</t>
  </si>
  <si>
    <t>IBG - Sheikh Maltoon Branch Mardan</t>
  </si>
  <si>
    <t>Khata No. L3Ul3l, Khatooni No. 223 to 224, Mouza Surakh Dhari, situated at HNH Safi Plaza, Muhabatabad Patak, Opposite Sheikh Maltoon, Mardan, Tehsil &amp; District Mardan</t>
  </si>
  <si>
    <t>5843</t>
  </si>
  <si>
    <t>5787</t>
  </si>
  <si>
    <t>Sq No. 64, Khewat No. 169, Khatooni No. 232, Gatwala, Sheikhupura Road Chak No. 198/RB, Faisalabad. Tehsil &amp; District Faisalabad.</t>
  </si>
  <si>
    <t>IBG - Shah Faisal Colony Branch, Karachi</t>
  </si>
  <si>
    <t>Plot No. CA-1 &amp; CA-2, Al-Falah Cooperative Housing Society Ltd., Shah Faisal Colony, Karachi, Tehsil &amp; District Karachi</t>
  </si>
  <si>
    <t>Showroom No. 2, Machiyara Spring Field at Plot No. DC-2, Block 8, KDA Scheme No. 5, Khekashan Clifton, Karachi, Tehsil &amp; District Karachi.</t>
  </si>
  <si>
    <t>0670</t>
  </si>
  <si>
    <t>5859</t>
  </si>
  <si>
    <t>Fortune Towers, Shahrah-e-Faisal Branch, Karachi</t>
  </si>
  <si>
    <t>0648</t>
  </si>
  <si>
    <t>Showroom No. S-4 (Ground Floor) Fortune Towers at Plot No. 43/1-A, Block-6, PECHS Razi Road, Main Shahrah-e- Faisal, Karachi, Tehsil &amp; District Karachi.</t>
  </si>
  <si>
    <t xml:space="preserve">Schone Circle, Clifton, Karachi </t>
  </si>
  <si>
    <t>IBG - Gujar Khan, Tehsil Gujjar Khan, District Rawalpindi</t>
  </si>
  <si>
    <t>5845</t>
  </si>
  <si>
    <t>Khasra No. 310, Khewat No. 34/60, Subhan Plaza, Mouza Chohan Najjar, Ward ttIo. 15, G.T Road, Gujar Khan, Tehsil Gujar Khan, District Rawalpindi</t>
  </si>
  <si>
    <t>FC Hospital Branch</t>
  </si>
  <si>
    <t>Frontier Corps Hospital, Opposite Askari Park, Airport Road, Commercial Centre Situated at Survey No. 139, Quetta, Tehsil &amp; District Quetta.</t>
  </si>
  <si>
    <t>Machi Goth Sadiqabad Branch</t>
  </si>
  <si>
    <t>Khata No. 53/54, Khatooni No. 170 to 175, Mauza Wahid Baksh Lar, Sadiqabad, Tehsil &amp; District Rahim Yar Khan.</t>
  </si>
  <si>
    <t>Sq No. 65, Khewat No. 13749, Khatooni No. 14221, Chak No. 220/RB Liaquat Town ABC Road Faisalabad. Tehsil &amp; District Faisalabad</t>
  </si>
  <si>
    <t>Akbarabad Chowk, Aimanabad Road, Sialkot Branch</t>
  </si>
  <si>
    <t>0672</t>
  </si>
  <si>
    <t>Khewat No. 09 to 13, Khasra No. 24, 25, 28 to 33, 52 to 55, 8, 26, 564/27,259, 563/23. Khatooni No. 09 to 13, Qita 13, Mohalla Akbarabad, Aminabad Road, Habib Pura, Tehsil &amp; District Sialkot</t>
  </si>
  <si>
    <t>0879</t>
  </si>
  <si>
    <t>Plot No. 1, Khata No. 43, Khatooni No. 340, Khasra No. 1222, Shami Road, Civil Lines, Sheikhupura, Tehsil &amp; District Sheikhupura.</t>
  </si>
  <si>
    <t>Bank Alfalah, Propety Khawat No, 1, Khata No. 291, Khasra No. 100, College Road, Shensa, Distt Kotli AJK.</t>
  </si>
  <si>
    <t>Fruit Market Hazar Ganji, Quetta</t>
  </si>
  <si>
    <t>D-42 &amp; D-252, Fruit Market, Hazar Ganji, Quetta, Tehsil &amp; District Quetta</t>
  </si>
  <si>
    <t>Shop No. 3 &amp; 4, Ground Floor, Millennium Mall, Gulistan Road, Mutation No. 1007/1008/1009/1006, Khewat No. 189, Khatooni No. 276, Khasra No. 665/5, Quetta, Tehsil&amp; District Quetta.</t>
  </si>
  <si>
    <t>Feroza Branch</t>
  </si>
  <si>
    <t>Civil Lines, Sheikhupura Branch ABEP-2021</t>
  </si>
  <si>
    <t>0574</t>
  </si>
  <si>
    <t>Khewat No. 227, Mouza Hayat Lar, Feroza, Tehsil Liaquat Pur, District Rahim Yar Khan.</t>
  </si>
  <si>
    <t>Liaquat pur</t>
  </si>
  <si>
    <t>Top City, Islamabad Branch</t>
  </si>
  <si>
    <t>0650</t>
  </si>
  <si>
    <t>Shop No. 4, 5 &amp; 6, located at Prime Mall, Kashmir Highway, situated at Plot No. 5, Block A, Kunwar Block, Top City-I, Islamabad, Tehsil &amp; District Islamabad</t>
  </si>
  <si>
    <t>IBG - Multan Cantt, SS Mall, Nusrat Shaheed Road, Multan
Branch</t>
  </si>
  <si>
    <t>5852</t>
  </si>
  <si>
    <t>Property No. 1563, Suruey No, 262, SS Mall, Nusrat Shaheed Road, Multan Cantt., Multan, Tehsil &amp; District Multan.</t>
  </si>
  <si>
    <t>IBG - Khwaza Khela Swat Branch ABEP-2021</t>
  </si>
  <si>
    <t>Gulgasht Branch, Multan ABEP-2021</t>
  </si>
  <si>
    <t>IBG - F-7 Markaz Islamabad Branch ABEP-2021</t>
  </si>
  <si>
    <t>IBG - North Nazimabad, Block-L, Karachi ABEP-2021</t>
  </si>
  <si>
    <t>IBG - Block-6 PECHS Branch Shahrah-e-Faisal Karachi ABEP-2021</t>
  </si>
  <si>
    <t>New Metro City Branch Sarai Alamgir ABEP-2021</t>
  </si>
  <si>
    <t>IBG - Gatwala Sheikhupura Road Faisalabad Branch ABEP-2021</t>
  </si>
  <si>
    <t>Plot No. D-3, Block-A, North Nazimabad Karachi.</t>
  </si>
  <si>
    <t>IBG - Bhatta Chowk Branch, Rawalpindi</t>
  </si>
  <si>
    <t>5854</t>
  </si>
  <si>
    <t>Khewat No. 445, Khatooni No.771-772, Khasra No.2174, situated at Ashraf Plaza, Misriyal Road near Bhatta Chowk, Rawalpindi, Tehsil &amp; District Rawalpindi.</t>
  </si>
  <si>
    <t>IBG - Kharian Branch, Tehsil Kharian, District Gujrat</t>
  </si>
  <si>
    <t>5855</t>
  </si>
  <si>
    <t>Khewat No. 559 &amp; 336, Khatooni No. 1110-1114 &amp; 799, Qitta No. 27 &amp; 2 situated at Behind G.T. Road, Mahaal Kharian, Tehsil Kharian, District Gujrat</t>
  </si>
  <si>
    <t>0826</t>
  </si>
  <si>
    <t>Khewat No. 551, Mouza Ghaddai Gharbi, Dera Ghazi Khan,
Tehsil &amp; District Dera Ghazi Khan</t>
  </si>
  <si>
    <t>Mohra Chowk, Wah Cantt Branch</t>
  </si>
  <si>
    <t>Main Shahbaz, DHA Branch, Karachi</t>
  </si>
  <si>
    <t>0660</t>
  </si>
  <si>
    <t>Plot No. 12-C, Shahbaz Lane 2, Phase 6, DHA, Khayaban-e Shahbaz, Karachi, Tehsil &amp; District Karachi</t>
  </si>
  <si>
    <t>IBG - Chowk Sarwar Shaheed Branch</t>
  </si>
  <si>
    <t>5850</t>
  </si>
  <si>
    <t>Khewat No. 18, Propety Unit No. 89 S-H, Block No. 1, Chak No. 571/TDA Chowk Sarwar, Kot Addu, Muzaffargarh, Tehsil &amp; District Muzaffargarh</t>
  </si>
  <si>
    <t>IBG - Adda Khanpur, Rahim Yar Khan Branch</t>
  </si>
  <si>
    <t>5863</t>
  </si>
  <si>
    <t>Khewat No. 20120, Khatooni No. 60-63, Adda Khanpur, Khanpur Road, Rahim Yar Khan, Tehsil &amp; District Rahim Yar Khan.</t>
  </si>
  <si>
    <t>MM Tower, MM Alam Road Branch, Gulberg II Lahore</t>
  </si>
  <si>
    <t>0662</t>
  </si>
  <si>
    <t>IBG - Kot Khadim Ali Shah, Sahiwal Branch</t>
  </si>
  <si>
    <t>5848</t>
  </si>
  <si>
    <t>Khewat No. 635, Khatooni No. 986, Kot Khadim Ali Shah, Mian Noor Shah Road, Chak No. B5/6-R, Sahiwal, Tehsil &amp; District Sahiwal</t>
  </si>
  <si>
    <t>Satsira Chowk, Mandi Bahauddin Branch</t>
  </si>
  <si>
    <t>0684</t>
  </si>
  <si>
    <t>Khewat No.977/975 &amp; 992/990, Khatooni No. 2962 to 2966 &amp; 3019 to 3020, Khasra No. 2241/1 &amp; 2242, Mouza Sohawa Bolani, Mandi Bahauddin, Tehsil &amp; District Mandi Bahauddin</t>
  </si>
  <si>
    <t>IBG - Citi Housing Branch Sialkot</t>
  </si>
  <si>
    <t>Plot No. 44-8, Corner Block: MB-COM, Phase-I, Citi Housing, Daska Road, Sialkot, Tehsil &amp; District Sialkot</t>
  </si>
  <si>
    <t>5860</t>
  </si>
  <si>
    <t>Plot No. 19-A, Bestway Plaza, F-7 Markaz, Islamabad, Tehsil &amp; District Islamabad.</t>
  </si>
  <si>
    <t>DHA Phase VII, Khayaban-e-Ittehad Branch, Karachi</t>
  </si>
  <si>
    <t>Salehput Branch</t>
  </si>
  <si>
    <t>0580</t>
  </si>
  <si>
    <t>Deh Chak No. 5, TAPO and Taluka Salehput, Tehsil Salehput, District Sukkur</t>
  </si>
  <si>
    <t>Saleh put</t>
  </si>
  <si>
    <t>IBG - Ambela Bazar Buner Branch</t>
  </si>
  <si>
    <t>5856</t>
  </si>
  <si>
    <t>Khasra No. 1396, 1397, Khata/ Khatooni 1216/14Z3, Mouza Ambela Bazar, Buner, Tehsil &amp; District Buner.</t>
  </si>
  <si>
    <t>IBG - Baitus Salam DHA Phase IV Branch, Karachi</t>
  </si>
  <si>
    <t>5846</t>
  </si>
  <si>
    <t>Plot No. 2-C, Sunset Commercial Street-2, DHA Phase IV, Defence Housing Authority, Karachi, Tehsil &amp; District Karachi.</t>
  </si>
  <si>
    <t>5834</t>
  </si>
  <si>
    <t>11-12-13, City Centre, Shahi Road Rahim Yar Khan</t>
  </si>
  <si>
    <t>IBG - Matakka. Dir Chitral Road Branch</t>
  </si>
  <si>
    <t>5857</t>
  </si>
  <si>
    <t>Zaman Building/ Market, G.T. Road near Matakka, Main Dir-Chitral Road, Dir Town, Tehsil &amp; District Dir Upper</t>
  </si>
  <si>
    <t>IBG - Patang Chowk, Ring Road Peshawar Branch</t>
  </si>
  <si>
    <t>5858</t>
  </si>
  <si>
    <t>Khata/ Khatooni No. 53/64, Khasra No. 122, 413/125, 416/126, 117, 4 Sarasai Commercial Plaza, Patang Chowk, Ring Road, Peshawar, Tehsil &amp; District Peshawar</t>
  </si>
  <si>
    <t>Shop No. 2G, Grain Market Branch, Burewala.</t>
  </si>
  <si>
    <t>G.T Road Qasba Gujrat Branch</t>
  </si>
  <si>
    <t>0776</t>
  </si>
  <si>
    <t>Khata No. 298, Umer Market near Jimco Chowk, G.T. Road, Qasba Gujrat (PARCO), Tehsil Kot Addu, District Muzaffargarh.</t>
  </si>
  <si>
    <t>Shop No. 6 (Lower Ground Floor) in the Building Name "BIN HASHIM" situated at Plot No. SB-9, Block No. 11, KDA Scheme No. 36, Gulistan-e-Jauhar, Karachi</t>
  </si>
  <si>
    <t>Grain Market, Opposite HBL Bank Nankana Sahib</t>
  </si>
  <si>
    <t>Station Road Gambat (ABEP-2020)</t>
  </si>
  <si>
    <t>IBG Satellite Town, Bahawalpur (ABEP-2020)</t>
  </si>
  <si>
    <t>IBG Jhung Road Branch, Muzaffargarh (ABEP-2020)</t>
  </si>
  <si>
    <t>IBG Bahria Town, Lahore (ABEP-2020)</t>
  </si>
  <si>
    <t>IBG Main Bazar Darora, Upperdir (ABEP-2020)</t>
  </si>
  <si>
    <t>IBG College Road, Khanewal (ABEP-2020)</t>
  </si>
  <si>
    <t>IBG Bahria Enclave, Islamabad (ABEP-2020)</t>
  </si>
  <si>
    <t>Kohistan Enclave Branch, Wah Cantt</t>
  </si>
  <si>
    <t>0680</t>
  </si>
  <si>
    <t>Head Office, Plot Block F, Kohistan Enclave Plaza, Khewat No. 4, 28,252,213, 197, 192, 159, 127, 104, 101, Sugra Barahimah, Taxila, Wah Cantt., Tehsil Wah Cantt., District Rawalpindi.</t>
  </si>
  <si>
    <t>IBG - Par Hoti, Mardan Branch</t>
  </si>
  <si>
    <t>5867</t>
  </si>
  <si>
    <t>Par Hoti</t>
  </si>
  <si>
    <t>Khata No. 30/30, 564/552, 665/653, Khatooni No. 58, 1097, 1098, 1099 to 1011 situated at Malik Samad Plaza, Main Par Hoti, Tehsil &amp; District Mardan.</t>
  </si>
  <si>
    <t>IBG - G-11 Markaz Islamabad Branch</t>
  </si>
  <si>
    <t>5853</t>
  </si>
  <si>
    <t>Shop No. 3,4, LL,12 Ground Floor, Plot No. 18, Islamabad Arcade, G-11 Markaz, Islamabad, Tehsil &amp; District Islamabad.</t>
  </si>
  <si>
    <t>IBG - Shahabpura Road, Sialkot Branch</t>
  </si>
  <si>
    <t>5861</t>
  </si>
  <si>
    <t>Khewat No. 202, Khatooni No. 564, Khasra No. 836, Revenue Estate of Muzaffarpur, Shahabpura Road, Sialkot, Tehsil &amp; District Sialkot</t>
  </si>
  <si>
    <t>IBG - Penta Square, DHA V, Lahore Branch</t>
  </si>
  <si>
    <t>5862</t>
  </si>
  <si>
    <t>Plot No. 147, Block CCA, Main Boulevard, DHA Phase 5C, Lahore, Tehsil &amp; District Lahore.</t>
  </si>
  <si>
    <t>G.T Road Kot Addu Branch</t>
  </si>
  <si>
    <t>0630</t>
  </si>
  <si>
    <t>Khata No. 455, G.T. Road, Opposite Attock Petroleum, Kot Addu, Tehsil Kot Addu, District Muzaffargarh.</t>
  </si>
  <si>
    <t>IBG - Bahria University Sub Branch</t>
  </si>
  <si>
    <t>Khewat # 2016, Khatooni 2109, Qita 4 located at Grain Market situated at Mohalla Qasba Bahwalnagar Tehsil &amp; District Bahawalpur.</t>
  </si>
  <si>
    <t>IBG-I.I Chundrigar Road Branch Karachi</t>
  </si>
  <si>
    <t>IBG - Dhamkey Branch</t>
  </si>
  <si>
    <t>5869</t>
  </si>
  <si>
    <t>IBG - Kabal Chowk Branch, Swat</t>
  </si>
  <si>
    <t>Khata No. 1053, Khatooni No. 1371 Khasra No. 2257, situated at Farooq Plaza, Kabal Chowk Kabal, Tehsil Kabal, District Swat</t>
  </si>
  <si>
    <t>Kabal</t>
  </si>
  <si>
    <t>5868</t>
  </si>
  <si>
    <t>Circular Road, (Ghallah Mandl), Minchanabad Branch</t>
  </si>
  <si>
    <t>0632</t>
  </si>
  <si>
    <t>Khewat No. 191, Khaboni No. 191, Muhall Minchanabad, Tehsil Minchanabad, District Bahawalnagar</t>
  </si>
  <si>
    <t>Minchanabad</t>
  </si>
  <si>
    <t>Ghaddai Gharbi DG Khan Branch ABEP-2021</t>
  </si>
  <si>
    <t>Property No. 28 K, Gulberg II, MM Alam Road, Lahore, Tehsil &amp; District Lahore.</t>
  </si>
  <si>
    <t>Eden Garden Faisalabad</t>
  </si>
  <si>
    <t>0636</t>
  </si>
  <si>
    <t>Khasra no 25/1/7, sq no.23, Khewat no. 1823/1520, Khatooni no. 2166,situated at  Chak no.208/RB, Eden Garden, Faisalabad,Tehsil and District</t>
  </si>
  <si>
    <t>Khewat no. 488, Khatooni no. 570, Chak no.45, Queens Road, Sargodha, Tehsil and Distrcit Sargodha</t>
  </si>
  <si>
    <t>Chunian</t>
  </si>
  <si>
    <t>Plot No.369 Khewat No.522/27, Khatoni No.828 /4878, Changa Manga Road, Tehsil Chunian, District Kasur</t>
  </si>
  <si>
    <t>IBG - M.A Jinnah Road, Multan Branch</t>
  </si>
  <si>
    <t>0696</t>
  </si>
  <si>
    <t>5864</t>
  </si>
  <si>
    <t>Plot No. 239-A, MDA Officers Housing Colony, M.A. Jinnah Road, Multan, Tehsil &amp; District Multan.</t>
  </si>
  <si>
    <t>5831</t>
  </si>
  <si>
    <t>Airport Road, Bahawalpur Branch</t>
  </si>
  <si>
    <t>Khewat No. 32, Khatooni No. 47, Qita 21, Salim Khata, situated at Mohall Banga, Airport Road (Yazman Road), Dilawar Colony, Bahawalpur, Tehsil &amp; District Bahawalpur.</t>
  </si>
  <si>
    <t>0576</t>
  </si>
  <si>
    <t>IBG - Dharanwala Branch</t>
  </si>
  <si>
    <t>5865</t>
  </si>
  <si>
    <t>KheLat No, 5/5. Khatooni No. 33-38, Chak No. 169, Dharanwah, Haroonabad Road, Tehsil Chishthn, Dlstrict Bahawalnagar</t>
  </si>
  <si>
    <t>Lahore Road, Burewala Branch</t>
  </si>
  <si>
    <t>0610</t>
  </si>
  <si>
    <t>Khewat No. 285/288, Khatooni No. 531, 97/P, Lahore Road, Burewala. Tehsil Burewala, District Vehari.</t>
  </si>
  <si>
    <t>Main Bazar, Matta Swat Branch</t>
  </si>
  <si>
    <t>0626</t>
  </si>
  <si>
    <t>Khata No. 640, Khatooni No. 684, Bagh Dheri Road, Main Bazar, Matta, Tehsil Matta, District Swat.</t>
  </si>
  <si>
    <t>0694</t>
  </si>
  <si>
    <t>Plot No. 03, R/II, MA, Johar Town, Lahore, Tehsil &amp; District Lahore.</t>
  </si>
  <si>
    <t>IBG - Bucheki Branch</t>
  </si>
  <si>
    <t>5849</t>
  </si>
  <si>
    <t>Salam Khata 1-Qitta bearing Khasra No. 20/2/2, Sq No,7, Khewat No. 8286, Khatooni No. 648 Situated at Arazi Bucheki, Tehsil &amp; District Nankana Sahib,</t>
  </si>
  <si>
    <t>R Block Johar Town Branch, Lahore</t>
  </si>
  <si>
    <t>IBG - Rajhana Branch</t>
  </si>
  <si>
    <t>5847</t>
  </si>
  <si>
    <t>Khewat No. 30, Khatooni No. 82, Chak No. 286/GB, Peer Mahal Road, Rajhana, Tehsil Toba Tek Singh, District Toba Tek Singh.</t>
  </si>
  <si>
    <t>IBG - Naval Anchorage Branch</t>
  </si>
  <si>
    <t>5876</t>
  </si>
  <si>
    <t>5877</t>
  </si>
  <si>
    <t>Khewat No. 300-283, Khatoni No. 339, Khasra No.2324/11, Mouza Ghazi Kohli, Bahtar Mor, Wah Cantt., Tehsil Taxila, District Rawalpindi.</t>
  </si>
  <si>
    <t>IBG - Bahtar Mor, Wah Cantt Branch</t>
  </si>
  <si>
    <t>IBG - Kala Pul, Mansehra Road, Abbottabad Branch</t>
  </si>
  <si>
    <t>5870</t>
  </si>
  <si>
    <t>Khata No. 3834, Khatooni No. 2804, as per Khasra No. 1188, Mouza Mirpur Village Oppostie Gillani Mart, Main Mansehra Road, Abbottabad, Tehsil &amp; District Abbottabad.</t>
  </si>
  <si>
    <t>IBG - Aabpara Branch</t>
  </si>
  <si>
    <t>5866</t>
  </si>
  <si>
    <t>Plot No. 715, Kamran Shopping Centre, Aabpara Market, Secbr G-6/1-4, Islamabad, Tehsil &amp; District Islamabad</t>
  </si>
  <si>
    <t>Golf View, Plaza, Plot No. 1, Block D, NS-3, Commercial -3, Naval Anchorage, Islamabad, Tehsil &amp; District Islamabad.</t>
  </si>
  <si>
    <t>5880</t>
  </si>
  <si>
    <t>Shop No. 5, Plot No. B-51 &amp; B-52, Abdul Samad Business Center, Jinnah Avenue Commercial, Bahria Town, Karachi, Tehsil &amp; District Karachi</t>
  </si>
  <si>
    <t>Khewat No. 217/204, Khatooni No. 622 to 623, Khasra No. 22/2, 23, 24/1/1, 25, 6, 10, 11, 12/2, 8/2, 9/2, Qita No. 11, Revenue Estate of Mahal Muhammad Pur/ Dhamkey, District Sheikhupura.</t>
  </si>
  <si>
    <t xml:space="preserve">Ground Floor, Plot No. 29-34, Qitat No.11, Khewat No. 11, Khasra No. 11,mutation bearing No.236  Adda  Daska Sialkot. </t>
  </si>
  <si>
    <t>Plot # 4-A, Junaid Plaza, I-10 Markaz, Islamabad</t>
  </si>
  <si>
    <t>Neka Pura, Sialkot Branch</t>
  </si>
  <si>
    <t>0628</t>
  </si>
  <si>
    <t>Khewat No. 403, Khatooni No. 754, Parts / Khasra No. 1077/1008/1009, 117/1278 situated at Mohaal Hamza Ghous, Zafarwal Road, Nekapura, Sialkot, Tehsil &amp; District Siallot.</t>
  </si>
  <si>
    <t>IBG - Jinnah Avenue, Bahria Town, Karachi</t>
  </si>
  <si>
    <t>10 Months</t>
  </si>
  <si>
    <t>Rent Free</t>
  </si>
  <si>
    <t>N/A</t>
  </si>
  <si>
    <t>Astore, Eid Gah, Main Road Astore Branch</t>
  </si>
  <si>
    <t>0616</t>
  </si>
  <si>
    <t>Astore</t>
  </si>
  <si>
    <t>Traffic Chowk, Dera Road Jampur, District Rajanpur.</t>
  </si>
  <si>
    <t xml:space="preserve">IBG - PWD Branch, Rawalpindi </t>
  </si>
  <si>
    <t>Plot No. 251, Sector Block A, PWD Employees Cooperative Housing Society, Main Road, Rawalpindi, Tehsil &amp; District Rawalpindi.</t>
  </si>
  <si>
    <t>5872</t>
  </si>
  <si>
    <t>Mustafabad Lalyani Branch, Kasur</t>
  </si>
  <si>
    <t>0816</t>
  </si>
  <si>
    <t>Khasra No. 1181, Khewat No. 046, Khatooni No. 51, Amir Colony, Lalyani, Mustafabad (Andrron), Kasur, Tehsil &amp; District Kasur</t>
  </si>
  <si>
    <t>Merchant Tower, 582 East Mira Bazar, Sylhet Bangladesh</t>
  </si>
  <si>
    <t>Commercial Property 09 shops, Khasra No. 2050/261, Main Road, Eidgah, Astore Tehsil &amp; Disbict Astore, Gilgit Baltistan.</t>
  </si>
  <si>
    <t>5832</t>
  </si>
  <si>
    <t>Garh Mor, Ahmed Pur Sial, Dist. Jhang Branch</t>
  </si>
  <si>
    <t>Khewat No. 434/44, Mouza VUhi, carh Mor, Ahmed Pur Sial, Tehsil Ahmed Pur Sial, District Jhang.</t>
  </si>
  <si>
    <t>0614</t>
  </si>
  <si>
    <t>Ahmed Pur Sial</t>
  </si>
  <si>
    <t>Qazi Plaza, Opp Masjid Aqsa, Main KLP Road, Khan Bela, Tehsil Liaquat Pur, District Rahim Yar Khan.</t>
  </si>
  <si>
    <t>1/989/988/982, Al-Rahim Market, Noor Gali, People Vehra Shahalam, Lahore</t>
  </si>
  <si>
    <t>D-12 Markaz Branch, Islamabad</t>
  </si>
  <si>
    <t>0558</t>
  </si>
  <si>
    <t>381-Arcade, Plot No. 11, D-12 Markaz, Islamabad, Tehsil &amp; District Islamabad.</t>
  </si>
  <si>
    <t>Taunsa Sharif</t>
  </si>
  <si>
    <t>Taunsa Sharif Branch</t>
  </si>
  <si>
    <t>Dasu</t>
  </si>
  <si>
    <t>5888</t>
  </si>
  <si>
    <t>Plot No. 200, 200A, 201, 201A, 203, 203A, 240, 240A, 241, Khasra No. 10712, Lala Zar, Commercial Market, Mouza Niaz Baig, Raiwind Road, Lahore, Tehsil &amp; District Lahore.</t>
  </si>
  <si>
    <t>IBG - Shahbaz Town Branch Quetta</t>
  </si>
  <si>
    <t>5889</t>
  </si>
  <si>
    <t>Plot Number 26 C, Jinnah Shahbaz Town, Phase-2, Quetta Cantt., Tehsil Zarghon, District Quetta</t>
  </si>
  <si>
    <t>IBG - Naul More, Wazirabad Road Branch, Sialkot</t>
  </si>
  <si>
    <t>5883</t>
  </si>
  <si>
    <t>Khewat No. 88, Khatooni No. 196, Khasra No.597/ 434/ 300/ 3, Naul More, Kashmir-Wazirabad Road, Sialkot, Tehsil &amp; District Sialkot.</t>
  </si>
  <si>
    <t>IBG - Painsra Branch</t>
  </si>
  <si>
    <t>5851</t>
  </si>
  <si>
    <t>Khewat No. 194, 2404, 1998, Khatooni No. 203, 1995, 2407, Chak No. 275/RB, Painsra, Faisalabad, Tehsil &amp; District Faisalabad.</t>
  </si>
  <si>
    <t>Wahdat Road, Lahore Branch</t>
  </si>
  <si>
    <t>0552</t>
  </si>
  <si>
    <t>Property No. SXXXVII-WR-21, Khasra No. 21922/ 14898/ 9993, Wahdat Road, Hadbast, Mouza Ichra, Lahore, Tehsil &amp; District Lahore.</t>
  </si>
  <si>
    <t>DHA Branch, Multan</t>
  </si>
  <si>
    <t>0578</t>
  </si>
  <si>
    <t>Plot No. CV-C, Commercial Area, Sector C, DHA, Phase-l, Multan, Tehsil &amp; District Multan.</t>
  </si>
  <si>
    <t>Fish Harbour Branch, Karachi</t>
  </si>
  <si>
    <t>0566</t>
  </si>
  <si>
    <t>Shop No. 22-A, situated at Commercial Center, Karachi Fish Authority, Commonly known as Fishri, Karachi, Tehsil &amp; District Karachi.</t>
  </si>
  <si>
    <t xml:space="preserve">Jamal ChowK Pakpattan Branch </t>
  </si>
  <si>
    <t>0572</t>
  </si>
  <si>
    <t>Khewat No.77/68, Khatooni No. 132, 19/SP Jamal Chowk, Pakpattan, Tehsil &amp; District Pakpattan.</t>
  </si>
  <si>
    <t>Citi Housing, Sialkot Branch</t>
  </si>
  <si>
    <t>0554</t>
  </si>
  <si>
    <t>Plot No. 67/A, Block FF Commercial, Phase-I, Main Boulevard, Citi Housing, Sialkot, Tehsil &amp; District Sialkot</t>
  </si>
  <si>
    <t>Nalka Kohala Branch, Faisalabad</t>
  </si>
  <si>
    <t>0692</t>
  </si>
  <si>
    <t>Khewat No. 1282/ 1021 /1520, Khatooni No. 1342, situated at Chak No. 7/JB, Nalka Kohala Sargodha Road, Faisalabad, Tehsil &amp; District Faisalabad.</t>
  </si>
  <si>
    <t>IBG - Isra Tower, Gulistan-e-Jauhar Branch, Karachi</t>
  </si>
  <si>
    <t>Shop No. 02, Ground Floor, Isra Tower, Plot No. SB-8, Block-7, situated at KDA Scheme No. 36, Gulistan-e Jauhar, Karachi, Tehsil &amp; District Karachi</t>
  </si>
  <si>
    <t>IBG - Jinnah University for Women Sub Branch,
Karachi</t>
  </si>
  <si>
    <t>5887</t>
  </si>
  <si>
    <t>5890</t>
  </si>
  <si>
    <t>Jinnah University for Women, 5C, Block-S, Nazimabad, Karachi, Tehsil &amp; District Karachi.</t>
  </si>
  <si>
    <t>IBG - Air University Campus Sub Branch, Bahawalpur
Road, Multan</t>
  </si>
  <si>
    <t>5886</t>
  </si>
  <si>
    <t>Air University Multan Campus, Chak No. 5, Faiz Bahawalpur Road, Multan, Tehsil &amp; District Multan</t>
  </si>
  <si>
    <t>IBG - Shahbaz Khan Road, Kasur Branch</t>
  </si>
  <si>
    <t>5882</t>
  </si>
  <si>
    <t>B-I-10-R-No. 4/RH, Main, Shahbaz Khan Road, Kasur, Tehsil &amp; District Kasur.</t>
  </si>
  <si>
    <t>Reef Tower, Emaar Branch, Karachi</t>
  </si>
  <si>
    <t>0688</t>
  </si>
  <si>
    <t>Reef Tower 1, Crescent Bay, Emaar, Phase-VIII, DHA, Karachi, Tehsil &amp; District Karachi.</t>
  </si>
  <si>
    <t>IBG - B-17 Branch, Islamabad</t>
  </si>
  <si>
    <t>5881</t>
  </si>
  <si>
    <t>Khewat No. 103, Khatooni No. 110, Lower Ground, Sea Square Plaza, Main Peshawar Grand Trunk Road, Sector B 17, Islamabad, Tehsil &amp; District Islamabad</t>
  </si>
  <si>
    <t>Nishat Phase VI DHA Branch, Karachi</t>
  </si>
  <si>
    <t>0564</t>
  </si>
  <si>
    <t>Plot No. 3-C, Nishat Lane-3, DHA Phase VI, Karachi, Tehsil &amp; District Karachi.</t>
  </si>
  <si>
    <t>Zamzama Commercial Branch, Karachi</t>
  </si>
  <si>
    <t>0562</t>
  </si>
  <si>
    <t>Plot No. 18-C, Zamzama Commercial, "E" Street, Phase-V, Defence Housing Authority, Karachi, Tehsil &amp; District Karachi.</t>
  </si>
  <si>
    <t>IBG - Sadhar Bypass Sub Branch, Jhang Road,
Faisalabad</t>
  </si>
  <si>
    <t>5884</t>
  </si>
  <si>
    <t>Tank Bazar</t>
  </si>
  <si>
    <t>0560</t>
  </si>
  <si>
    <t>Shop No. 01,02,11,12,13 &amp; 14, Iftikhar Plaza, Commercial property 08, Tank Bazar, Tank City. Tank</t>
  </si>
  <si>
    <t>Tank</t>
  </si>
  <si>
    <t>IBG Queens Road , Sargodha</t>
  </si>
  <si>
    <t>IBG Sub Branch  DHA Phase-5, Islamabad</t>
  </si>
  <si>
    <t>IBG - 55th Avenue, Thokar Niaz Baig, Lahore Branch</t>
  </si>
  <si>
    <t>Khewat No. 1054, Khatooni No. 1175, Chak No. 67/Jb, Sadhar Bypass, Jhang Road, Faisalabad, Tehsil &amp; District Faisalabad</t>
  </si>
  <si>
    <t>Shop # 8, Block-C, F-6 Marl&lt;az Islamabad.</t>
  </si>
  <si>
    <t>Lasbella</t>
  </si>
  <si>
    <t>Bahawalnagar Road, Arifwala Branch</t>
  </si>
  <si>
    <t>0556</t>
  </si>
  <si>
    <t>Khewat No. 55, Khatooni No. 251, Qita 32, located at Muhaal 65/EB, Qaboola Road, Arifwala, Tehsil Arifwala, District Pakpattan.</t>
  </si>
  <si>
    <t>iBG</t>
  </si>
  <si>
    <t>Retail Banking Central East</t>
  </si>
  <si>
    <t>Retail Banking Central West</t>
  </si>
  <si>
    <t>Retail Banking North</t>
  </si>
  <si>
    <t>Retail Banking South</t>
  </si>
  <si>
    <t>Branches Summary</t>
  </si>
  <si>
    <t>Dated:</t>
  </si>
  <si>
    <t>IBG - Maulana Shoukat Ali Road, Lahore Branch</t>
  </si>
  <si>
    <t>5892</t>
  </si>
  <si>
    <t>Plot No. 871-C &amp; 872-C, Main Maulana Shoukat Ali Road, Lahore, Tehsil &amp; District Lahore.</t>
  </si>
  <si>
    <t>IBB- Jodia Bazar Branch, Karachi</t>
  </si>
  <si>
    <t>Abdul Ahad Tower, Khewet at No. 532, Khatooni No. 1053, Khasra No. 1886, Main G.T Road, Kharian</t>
  </si>
  <si>
    <t>IBG - Fizaghat Mingora, Swat Branch</t>
  </si>
  <si>
    <t>5896</t>
  </si>
  <si>
    <t>Fizaghat Kalam Road, Mingora, Tehsil Mingora, District Swat.</t>
  </si>
  <si>
    <t>IBG - Basti Bosan Multan Branch</t>
  </si>
  <si>
    <t>5902</t>
  </si>
  <si>
    <t>Khewat No. 148, Khatooni No. 418-419, Adda Basti Bosan, Multan, Tehsil &amp; District Multan.</t>
  </si>
  <si>
    <t>IBG - Bahria Orchid, Lahore Branch</t>
  </si>
  <si>
    <t>5739</t>
  </si>
  <si>
    <t>Plot No. 17, Block Commercial District, Main Boulevard, Bahria Orchard, Lahore, Tehsil &amp; District Lahore.</t>
  </si>
  <si>
    <t>IBG - DHA Complex Phase 6, Lahore Branch</t>
  </si>
  <si>
    <t>5895</t>
  </si>
  <si>
    <t>Plot No. 63-A, Commercial, DHA, Phase VI, Lahore, Tehsil &amp; District Lahore.</t>
  </si>
  <si>
    <t>IBG - Ghalib Road Gulberg III, Lahore Branch</t>
  </si>
  <si>
    <t>5742</t>
  </si>
  <si>
    <t>Plot No. 48, Block C/II, MM Alam Road, Gulberg III,  Lahore, Tehsil &amp; District Lahore.</t>
  </si>
  <si>
    <t>IBG - Quaid-e-Azam Town College Road, Lahore Branch</t>
  </si>
  <si>
    <t>5894</t>
  </si>
  <si>
    <t>IBG - DHA Rahbar, Lahore Branch</t>
  </si>
  <si>
    <t>5744</t>
  </si>
  <si>
    <t>Plot No. 40, Block CCI, DHA Rahbar, Phase 11, Lahore, Tehsil &amp; District Lahore.</t>
  </si>
  <si>
    <t>Plot No. 36, Block-17, Sector B-1, Quaid-e-Azam Town, College Road, Lahore, Tehsil &amp; District Lahore.</t>
  </si>
  <si>
    <t>IBG - Hajiabad Faisalabad Branch</t>
  </si>
  <si>
    <t>5903</t>
  </si>
  <si>
    <t>Khewat No. 1, Khatooni No. 4247, Chak No. 20lRB, Faisalabad, Tehsil &amp; District Faisalabad</t>
  </si>
  <si>
    <t>IBG - Badar Commercial, DHA Phase-V Branch, Karachi</t>
  </si>
  <si>
    <t>5875</t>
  </si>
  <si>
    <t>Shop No. 2, 3 and 4 at Plot No. 25-C, Suruey No. 26, measuring 200 sq. yds., situated on Badar Commercial Lane No. 1, Phase-V Ext, Defence Housing Authority, Karachi, Tehsil &amp; District Karachi</t>
  </si>
  <si>
    <t>IBG - Ameer Chowk, Lahore Branch</t>
  </si>
  <si>
    <t>5893</t>
  </si>
  <si>
    <t>Plot No. 154, Block-B, Ameer Chowk, Main College Road, PCSIR Staff Cooperative Housing Society Ltd., Lahore, Tehsil &amp; District Lahore.</t>
  </si>
  <si>
    <t>Park View Housing Society - Shahpur Main Bazar Branch,</t>
  </si>
  <si>
    <t>0548</t>
  </si>
  <si>
    <t>Plot No. 228, Rose Bloc( Park View, Multan Road Lahore</t>
  </si>
  <si>
    <t>IBG - Taru Jabba, GT Road Nowshera Branch</t>
  </si>
  <si>
    <t>5913</t>
  </si>
  <si>
    <t>R.K. Plaza, Hadbast No. 34, Khasra No. 7523161, g+17, Khata/Khatooni No. 823/1133, GT Road, Tarru Jabba, Pabbi, Nowshera.</t>
  </si>
  <si>
    <t>Main Bazar, Kot Ghulam Muhammad Branch</t>
  </si>
  <si>
    <t>0594</t>
  </si>
  <si>
    <t>City Suruey No. 1219, Ward B, Kot Ghulam Muhammad, Bhurguri, Mirpurkhas.</t>
  </si>
  <si>
    <t>Bhurguri</t>
  </si>
  <si>
    <t>Jail Road Branch, Lahore</t>
  </si>
  <si>
    <t>0612</t>
  </si>
  <si>
    <t>Plot No. 4-C, Jail Road, Gulberg V, Lahore.</t>
  </si>
  <si>
    <t>Wandala Road Branch, Shahdarah Lahore</t>
  </si>
  <si>
    <t>0606</t>
  </si>
  <si>
    <t>Khewat No. 4674, Khatooni No. 6465, Khasra No. 5418/360 situated at, Wandala Road, Hadbast Mouza, Shahdrah, Lahore, Tehsil &amp; District Lahore.</t>
  </si>
  <si>
    <t>Tanda Gujrat</t>
  </si>
  <si>
    <t xml:space="preserve">Khewat no. 491, khatooni no. 904, Khasra no. 2924/1, Tanda Gujrat </t>
  </si>
  <si>
    <t>Garden town Gujranwala</t>
  </si>
  <si>
    <t>Plot no. 47-48, Garden town Phase III, Gujranwala</t>
  </si>
  <si>
    <t>Retail Banking</t>
  </si>
  <si>
    <t>Sakrand</t>
  </si>
  <si>
    <t>Survey no.5, Deh 18 Sakrand, Old National highway, Sakrand, Shaheed Benazirabad, Tehsil Sakrand  &amp; District Shaheed Benazirabad</t>
  </si>
  <si>
    <t>Shaheed Benazirabad</t>
  </si>
  <si>
    <t>Sheikh Bhirkio</t>
  </si>
  <si>
    <t xml:space="preserve">Deh and Tappa Shaikh Bhirkio, Tehsil/ Taluka/ District  Tando Muhammad Khan  </t>
  </si>
  <si>
    <t>Tando Muhammad Khan</t>
  </si>
  <si>
    <t>Khewat no. 547, Khasra no. 223 Kingra, Psrur, Sialkot</t>
  </si>
  <si>
    <t>Sunder Estate, Lahore</t>
  </si>
  <si>
    <t xml:space="preserve">Khewat No. 159/154, Khatoni No. 260 Hadbast ,Mouza Bhai Kot Near Sunder Industrial Estate, Raiwand Road, Lahore </t>
  </si>
  <si>
    <t>Bahria Orchard , Lahore</t>
  </si>
  <si>
    <t xml:space="preserve">Plot no. 2, Orchard, Central District Block, Maib Boulevard, Bahria Orchard, Lahore </t>
  </si>
  <si>
    <t>Ali Chowk, Hafizabad</t>
  </si>
  <si>
    <t>Khara # 1369, Kahtoni # 2713 to 2837, Qita 146, Mauza Ghari Awan, Ali Chowk, College Road, Hafizabad</t>
  </si>
  <si>
    <t>Minhaj University, Lahore</t>
  </si>
  <si>
    <t>Boys college, Civic Center,i.e.Minhaj University Township, Lahore Tehsil &amp; District Lahore</t>
  </si>
  <si>
    <t>0586</t>
  </si>
  <si>
    <t>Khipro City</t>
  </si>
  <si>
    <t>City Survey  No. 896, 3818, Mirpurkhas Road, Khipro Town ,Sanghar</t>
  </si>
  <si>
    <t>Khipro</t>
  </si>
  <si>
    <t>Abu Dhabi Palace Road Branch</t>
  </si>
  <si>
    <t>Khatoni 264-265, Khata No. 56, Chak 85/p Near Rahim Yar Khan Medical &amp; Dental College, Rahim Yar Khan</t>
  </si>
  <si>
    <t>Jaddah Town</t>
  </si>
  <si>
    <t>Sukheke Mandi Branch</t>
  </si>
  <si>
    <t>Khata No. 23, Khatooni No. 937 to 678, Qita 923, Mouza Sukheke, Pindi Bhattian, Hafizabad</t>
  </si>
  <si>
    <t>Sukheke Mandi</t>
  </si>
  <si>
    <t>Mauripur Road, Karachi</t>
  </si>
  <si>
    <t>Canal View Housing Scheme</t>
  </si>
  <si>
    <t>Garha Moor Branch</t>
  </si>
  <si>
    <t>Chak No. 100/W. B, Khewat No. 35/37, Khatooni No. 146 to L47, Qita 2 Salim Khata, Garha Moor Main Multan Vehari Road, Vehari, Tehsil &amp; District Vehari</t>
  </si>
  <si>
    <t>Gulab Pura, Rahwali Cantt, Gujranwala, Tehsil &amp; Dist
Gujranwala</t>
  </si>
  <si>
    <t>0538</t>
  </si>
  <si>
    <t>Plot No. 2-G, Survey No. 3/107-G, Bazar Area, Gulabpura, Grlranwala Cantt.</t>
  </si>
  <si>
    <t>0507</t>
  </si>
  <si>
    <t>D.C Colony, Gujranwala, Tehsil &amp; Dist Gujranwala</t>
  </si>
  <si>
    <t>0515</t>
  </si>
  <si>
    <t>Plot # 11, Block Satluj Commercial, D.C Crlony, Gujranwala.</t>
  </si>
  <si>
    <t>5922</t>
  </si>
  <si>
    <t>IBG - Schon Circle, Clifton, Karachi Branch</t>
  </si>
  <si>
    <t>5873</t>
  </si>
  <si>
    <t>Shop No. l, 2, 3 &amp; 4, Ground Floor, Mezzanine Floor, Maine Galleria, Plot No. G-19/3, Block-9, Khayaban -eJami, KDA Scheme No. 5, Clifton, Karachi, Tehsil &amp; District Karachi.</t>
  </si>
  <si>
    <t>5906</t>
  </si>
  <si>
    <t>Plot No. 19-A, Block Z, AD-III, Model Town C, Bahawalpur, Tehsil &amp; District Bahawalpur</t>
  </si>
  <si>
    <t>Head Rajkan Branch</t>
  </si>
  <si>
    <t>0717</t>
  </si>
  <si>
    <t>Kewat No. 3, Khatooni No. 10-15 Qita 30, Salim Khata location at Head Rajkan, Ahmed Pur East Road, Chak No. 113/DN4 Yazman, Bahawalpur. Tehsil Yazman &amp; District Bahawalpur. Tehsil Yazman &amp; District Bahawalpur</t>
  </si>
  <si>
    <t>Ahmed Pur East</t>
  </si>
  <si>
    <t>5904</t>
  </si>
  <si>
    <t>Plot No. 1, H-Block. DHA Phase 1, Lahore Tehsil &amp; District Lahore.</t>
  </si>
  <si>
    <t>0899</t>
  </si>
  <si>
    <t>0544</t>
  </si>
  <si>
    <t>0608</t>
  </si>
  <si>
    <t>5909</t>
  </si>
  <si>
    <t>5908</t>
  </si>
  <si>
    <t>0550</t>
  </si>
  <si>
    <t>0542</t>
  </si>
  <si>
    <t>0622</t>
  </si>
  <si>
    <t>5905</t>
  </si>
  <si>
    <t>Property No.67, Survey No.313/316-C, Cavalary Ground,  Lahore</t>
  </si>
  <si>
    <t>IBG - Ex Park View, DHA Phase 8, Lahore Branch</t>
  </si>
  <si>
    <t>IBG Kingra More, Sialkot</t>
  </si>
  <si>
    <t>IBG - Model Town Block C, Bahawalpur Branch</t>
  </si>
  <si>
    <t>IBG - SARIAB ROAD QUETTA BRANCH</t>
  </si>
  <si>
    <t>5907</t>
  </si>
  <si>
    <t>Kechi Baig Number Z,Mouza Ahmed Khanzai, Burma Sariab Road, Quetta, Tehsil &amp; District Quetta.</t>
  </si>
  <si>
    <t>Khanpur Branch, District Haripur</t>
  </si>
  <si>
    <t>Khasra No. 277/77, Khewat no. 50/45/53, Opposite TMA Office Main Road, Khanpur, Haripur</t>
  </si>
  <si>
    <t>Plot No. 41, Block CA, Ex Park View, DHA Phase 8, Lahore</t>
  </si>
  <si>
    <t>IBG - DHA Phase 1, Lahore Branch</t>
  </si>
  <si>
    <t>0715</t>
  </si>
  <si>
    <t>0588</t>
  </si>
  <si>
    <t>0794</t>
  </si>
  <si>
    <t>Office</t>
  </si>
  <si>
    <t>B+G</t>
  </si>
  <si>
    <t>1st+2nd+3</t>
  </si>
  <si>
    <t>Floor</t>
  </si>
  <si>
    <t>Branch + CPC</t>
  </si>
  <si>
    <t>G+B</t>
  </si>
  <si>
    <t>Branch + Corporate Banking + Digital</t>
  </si>
  <si>
    <t>B+G+1</t>
  </si>
  <si>
    <t>Branch + RBH Office + Consumer Commercial</t>
  </si>
  <si>
    <t>Branch + Area Office + CPC</t>
  </si>
  <si>
    <t>B+1</t>
  </si>
  <si>
    <t>G+1</t>
  </si>
  <si>
    <t>Branch + Area Office + SME</t>
  </si>
  <si>
    <t>Branch + Area Office</t>
  </si>
  <si>
    <t>Branch + Area Office + Leering &amp; CPC</t>
  </si>
  <si>
    <t>Branch + Area Office + Premier</t>
  </si>
  <si>
    <t>Branch + RBH Office + Area Office + SME</t>
  </si>
  <si>
    <t>Branch + RBH Office + Area Office</t>
  </si>
  <si>
    <t>Branch + CSD Office +RBH Office + Area Office + SME commercial + risk + HR + L&amp;D</t>
  </si>
  <si>
    <t>Branch + CPC + Audit</t>
  </si>
  <si>
    <t>Branch + DMS hub</t>
  </si>
  <si>
    <t>Satellite Town, Rawalpindi</t>
  </si>
  <si>
    <t>Branch + SME + Area Office</t>
  </si>
  <si>
    <t>Branch + Consumer Alfalah Insurance, Bank at work + Internal Contol + CPC + CAD</t>
  </si>
  <si>
    <t>Branch + HR</t>
  </si>
  <si>
    <t>Branch + GM Office + Cluter Operation + SME + Area Office + Protocol + HR + Credit + Banca</t>
  </si>
  <si>
    <t/>
  </si>
  <si>
    <t>Branch + Quality assurance</t>
  </si>
  <si>
    <t>Branch + RBH Office + China Desk + Digital</t>
  </si>
  <si>
    <t>Branch + CMC + RBH Office + Area Office</t>
  </si>
  <si>
    <t>Branch + Area Office + Consumer + SAM + SME</t>
  </si>
  <si>
    <t>Branch + SAM + SME + CPC + Credit</t>
  </si>
  <si>
    <t>Branch + Area Operation + Treasury + SAM</t>
  </si>
  <si>
    <t>Branch + Office</t>
  </si>
  <si>
    <t>Branch + Corporate</t>
  </si>
  <si>
    <t xml:space="preserve">Branch + CEU + Corporate Regional office,  </t>
  </si>
  <si>
    <t>Branch + Credit dept</t>
  </si>
  <si>
    <t xml:space="preserve">Branch + Engineering, SAM + Credit dept + Banca employee banking + service quality + priority lounge + Cluster office + Business Head + COH. </t>
  </si>
  <si>
    <t xml:space="preserve">Branch +  China desk + BH </t>
  </si>
  <si>
    <t>Branch + CPC, Credits</t>
  </si>
  <si>
    <t>4 Floor</t>
  </si>
  <si>
    <t>G</t>
  </si>
  <si>
    <t>Branch + Credit factory + DMS + Area Office + CPU + Consumer + Credit Factory etc CPC</t>
  </si>
  <si>
    <t>Branch Basement Locker + Area office + Trade and Credit</t>
  </si>
  <si>
    <t xml:space="preserve">Branch, hybride lounge </t>
  </si>
  <si>
    <t>Branch + Area office + RBH + Premier hybrid lounge + Credit team + Archive house</t>
  </si>
  <si>
    <t>B+G+1+2</t>
  </si>
  <si>
    <t>Branch + hybride lounge + CPC</t>
  </si>
  <si>
    <t>Branch + quality assurance</t>
  </si>
  <si>
    <t>Branch + Consumer</t>
  </si>
  <si>
    <t>Branch + Security + BCP</t>
  </si>
  <si>
    <t xml:space="preserve">Branch + SME + Archive house </t>
  </si>
  <si>
    <t>G+1+2</t>
  </si>
  <si>
    <t>Branch + BCP + CPC</t>
  </si>
  <si>
    <t>Branch +  Trade</t>
  </si>
  <si>
    <t>Branch +  Audit</t>
  </si>
  <si>
    <t>G+2nd Floor</t>
  </si>
  <si>
    <t>Branch + Audit dept</t>
  </si>
  <si>
    <t>Branch + Premier</t>
  </si>
  <si>
    <t xml:space="preserve">Branch + SME </t>
  </si>
  <si>
    <t>Branch +  Bank at work</t>
  </si>
  <si>
    <t>Branch + SME + Agri</t>
  </si>
  <si>
    <t>Branch + Trade + SME</t>
  </si>
  <si>
    <t>Branch + Trade SME</t>
  </si>
  <si>
    <t>Branch + AOM</t>
  </si>
  <si>
    <t>Branch + Area office + Consumer merchant</t>
  </si>
  <si>
    <t>Branch + area office, trade, credit, premier</t>
  </si>
  <si>
    <t>Branch + Area office + Banca, Ijarah</t>
  </si>
  <si>
    <t>Branch + Consumer Finance + FMU + treasury</t>
  </si>
  <si>
    <t>G+1+2+3+4</t>
  </si>
  <si>
    <t>Branch + SME + Trade</t>
  </si>
  <si>
    <t>Branch + Premier + Legal dept + RBH + Area office</t>
  </si>
  <si>
    <t xml:space="preserve">Branch + Area office  + ASM </t>
  </si>
  <si>
    <t>Branch + Area office</t>
  </si>
  <si>
    <t>Branch + RBH + Premier + Credit Risk + Credit factory</t>
  </si>
  <si>
    <t>Branch + Area office + Certralized clearing</t>
  </si>
  <si>
    <t>G+2+3</t>
  </si>
  <si>
    <t>Branch + 'Basement, CSD, ICD, SME, Agri, IT, Ground Branch, Mezzanine, SME, Cluster office, BH, RBH, 1st floor, Audit, CSD, BBH, 2nd floor, SAM, HR</t>
  </si>
  <si>
    <t>B+G+M+1+2</t>
  </si>
  <si>
    <t>Branch + Area office + CAC + Credit risk</t>
  </si>
  <si>
    <t>Branch + consumer + RBH + BBH + Area office</t>
  </si>
  <si>
    <t>Branch + Ijarah + Trade + Banca + premier + Area office, SME, Regional office</t>
  </si>
  <si>
    <t>Branch + CPC + SME + CPU, Consumer Area office + regional office, RBH</t>
  </si>
  <si>
    <t xml:space="preserve">Branch + 'HR, Area Manager, Premier lounge, Wealth Management, </t>
  </si>
  <si>
    <t>G+1+2+4</t>
  </si>
  <si>
    <t>Branch + Learning center</t>
  </si>
  <si>
    <t>Branch + 1st premier lounge + BB operation + BBH</t>
  </si>
  <si>
    <t>Branch + Trade</t>
  </si>
  <si>
    <t>Head Count</t>
  </si>
  <si>
    <t>IBG - Citi Housing Gujranwala</t>
  </si>
  <si>
    <t>5911</t>
  </si>
  <si>
    <t>Sultan Plaza, Bajna Road, Shinkiari</t>
  </si>
  <si>
    <t>LDA Plaza, Kashmir Road, Lahore</t>
  </si>
  <si>
    <t>0514</t>
  </si>
  <si>
    <t>Khewat No. 130, Khatooni No. 130, Khatooni No. 200, Khasra No. 1134/2, Chaudhry plaza, Main Chakri Adda, Opposite Fatima Tu Zehra Masjid, Chaki, Rawalpindi. Tehsil &amp; District Rawalpindi.</t>
  </si>
  <si>
    <t>Jhulki Branch, Lahore</t>
  </si>
  <si>
    <t>0570</t>
  </si>
  <si>
    <t>Plot No. 05, Commercial Block-A, Central Park, Jhulki, Lahore. Tehsil &amp; District Lahore.</t>
  </si>
  <si>
    <t>Opposite DHQ Hospital Alipur Road, Muzaffargarh</t>
  </si>
  <si>
    <t>0624</t>
  </si>
  <si>
    <t>Khewat No. 471, Opposite DHQ Hospital Alipur Road, Muzaffargarh.</t>
  </si>
  <si>
    <t>IBG - Adda Nandipur Branch, Kingra Road</t>
  </si>
  <si>
    <t>5926</t>
  </si>
  <si>
    <t>Khewat No. 64/6/64, Khatooni No. 94 to 99, Khasra No. 102 to 105, 108 to 111, 1118, 113, 127, 128, 129, 149, 150, 152, 360, 360/1, 677/341, 677/341/2, 679/342/2, 739/361, 742/361, 98, 99 25 Qitats, Share 900/242273 Revenue Estate of Rasool Pur, Nandipur, Sialkot.</t>
  </si>
  <si>
    <t>IBG - Iqbal Town, Defence Road, Sialkot</t>
  </si>
  <si>
    <t>5912</t>
  </si>
  <si>
    <t>Khewat No. 389, Khatooni No. 455, Khasra No. 246, 1916 / 247, 323, 1635 / 333, 1637 / 334, 324, 325, 1631/331, 1909/301, 1633/332, 1902/326, 1629/327 Muzaffar pur, Iqbal Town, Defence Road, Sialkot.</t>
  </si>
  <si>
    <t>IBG - Canal Gardens, Canal Bank Road, Lahore</t>
  </si>
  <si>
    <t>5924</t>
  </si>
  <si>
    <t>Khewit No. 7, Khatoni No. 61 to 68, Qita-8, Plot No. 71 &amp; 71-A, Tufail Block, Canal Garden Canal Bank Housing Scheme Hadbast Mouza Salamatpura, Shalimar Lahore. Tehsil &amp; District Lahore.</t>
  </si>
  <si>
    <t>IBG - Bank Stop Ferozpur Road, Lahore</t>
  </si>
  <si>
    <t>Khewet No. 445, Khatoni No. 2531 to 2559, Qitat-30, Bank Stop 17 Kilometer Ferozpur Road, Lahore, Tehsil &amp; District Lahore.</t>
  </si>
  <si>
    <t>5919</t>
  </si>
  <si>
    <t xml:space="preserve">Safdarabad Mandi Branch </t>
  </si>
  <si>
    <t>0508</t>
  </si>
  <si>
    <t xml:space="preserve">Khatta No. 269, Khatooni No. 597, SQ No. 192 Killa, Revenue Estate of Chak 13R8, Ghair Urban, Safdarabad, Sheikhupura. </t>
  </si>
  <si>
    <t>Mustafabad Dharampura Lahore</t>
  </si>
  <si>
    <t>0814</t>
  </si>
  <si>
    <t>SE 6Q, Mayo Road Mustafa Abad Dharampura, Lahore. Tehsil &amp; District Lahore.</t>
  </si>
  <si>
    <t>Marakiwal Branch, Sialkot</t>
  </si>
  <si>
    <t>0503</t>
  </si>
  <si>
    <t>Khewat No. 390, Khatooni No. 364, Khasara No. 1017, Gondal Road, Mouza Marakiwal, Sialkot. Tehsil &amp; District Sialkot.</t>
  </si>
  <si>
    <t>Sharaqpur Sharif Branch</t>
  </si>
  <si>
    <t>0540</t>
  </si>
  <si>
    <t>Khata No. 157, Khatooni No.371, Khasra No.840/935/2/4 Main Circular Road near Middle School, Sharaqpur Sheikhupura.</t>
  </si>
  <si>
    <t>IBG - DHA Phase III Branch, Rawalpindi</t>
  </si>
  <si>
    <t>5916</t>
  </si>
  <si>
    <t>Plot No. 13.&amp; 14, Avenue 8, Sector 4 Phase III, DHA Rawalpindi, Tehsil &amp; District Rawalpindi.</t>
  </si>
  <si>
    <t>IBG - Chobara, Tehsil Pasrur, Disst. Sialkot</t>
  </si>
  <si>
    <t>5936</t>
  </si>
  <si>
    <t>Khewat No. 233, Khatooni No. 409, Khasra No. 1151/824, Chobara, Pasrur, Sialkot Tehsil &amp; District Sialkot.</t>
  </si>
  <si>
    <t>IBG - Jalalpur Sobatian Branch</t>
  </si>
  <si>
    <t>5934</t>
  </si>
  <si>
    <t>Khawat No. 167/172, Khatooni No. 174, Khasra No. 681, Mohal Jalalpur Sobatian, Gujrat Tehsil &amp; District Gujrat.</t>
  </si>
  <si>
    <t>IBG Tanda Gujrat</t>
  </si>
  <si>
    <t>IBG Minhaj University, Lahore</t>
  </si>
  <si>
    <t>Warburton, Mandi Nankana Branch, Dist. Nankana Sahib</t>
  </si>
  <si>
    <t>Khewat 255, Khatooni No. 322/265, Khasra No. 739, Near Allied Bank Ltd, Ghala Mandi, Warburton, Nankana Sahib. Tehsil &amp; District Nankana.</t>
  </si>
  <si>
    <t>Khasra no 1476, Khatooni no 489, situated at Moza Khad, Chamrok Sultan Ibrahim Khan Road, Khuzdar.</t>
  </si>
  <si>
    <t>Khuzdar Branch</t>
  </si>
  <si>
    <t>0792</t>
  </si>
  <si>
    <t>0810</t>
  </si>
  <si>
    <t>IBG I.I Chundrigar Road Branch Karachi</t>
  </si>
  <si>
    <t>IBG High street Sahiwal</t>
  </si>
  <si>
    <t>IBB- Bosan Road, Multan</t>
  </si>
  <si>
    <t>Timber Market, Karachi</t>
  </si>
  <si>
    <t>Hyderi (North Nazimabad), Karachi</t>
  </si>
  <si>
    <t>Shahdara, Lahore</t>
  </si>
  <si>
    <t>Airport Road, Rawalpindi</t>
  </si>
  <si>
    <t>G-9 Markaz, Islamabad</t>
  </si>
  <si>
    <t>Gulshan Chowrangi, Karachi</t>
  </si>
  <si>
    <t>Model Town, Lahore</t>
  </si>
  <si>
    <t>Grain Market, Hyderabad</t>
  </si>
  <si>
    <t>Johar Town, Lahore</t>
  </si>
  <si>
    <t>G-11 Markaz, Islamabad</t>
  </si>
  <si>
    <t>Shakargarh Branch</t>
  </si>
  <si>
    <t>Zarar Shaheed Road - Guldasht Town, Lahore</t>
  </si>
  <si>
    <t>Chillas Branch</t>
  </si>
  <si>
    <t>Hall Road Lahore</t>
  </si>
  <si>
    <t>Nagan Chowrangi, Karachi</t>
  </si>
  <si>
    <t>Faisal Shaheed Road Taxila Branch</t>
  </si>
  <si>
    <t>Badin Branch</t>
  </si>
  <si>
    <t>IBB- New Garden Town, Lahore</t>
  </si>
  <si>
    <t>IBB - Clifton Branch, Karachi</t>
  </si>
  <si>
    <t>IBB- Bahria Town Branch, Islamabad</t>
  </si>
  <si>
    <t>IBB- Shahkot Branch</t>
  </si>
  <si>
    <t>IBB- Shershah Branch, Karachi</t>
  </si>
  <si>
    <t>IBG- K-Block Branch DHA Lahore</t>
  </si>
  <si>
    <t>IBG- Committee Chowk Branch, Rawalpindi</t>
  </si>
  <si>
    <t>IBG Highway Trade Center Branch</t>
  </si>
  <si>
    <t>IBB-Khuzdar Branch</t>
  </si>
  <si>
    <t>Motijheel Branch</t>
  </si>
  <si>
    <t>Depalpur Chowk Branch, Okara</t>
  </si>
  <si>
    <t>Shensa Branch, AJK</t>
  </si>
  <si>
    <t>Gulberg Green Branch</t>
  </si>
  <si>
    <t>Shahdadkot Branch</t>
  </si>
  <si>
    <t>5923</t>
  </si>
  <si>
    <t>Shop No. l, 2, 3, 4 &amp; 5 Zaib Plaza, Khewat No. 142/134,Khatooni No. 389, Khasra No. 155, Situated at Mouza Khota Khurd, Chaki Road, Pcwalpindi, Tehsil &amp; District Rawalpindi.</t>
  </si>
  <si>
    <t>Gulfishan Colony Jhang Raod Branch</t>
  </si>
  <si>
    <t>0790</t>
  </si>
  <si>
    <t>Khewat No. 1563, Khatoni No. 16586, Chak No. 220 I RB Khasra No. 4/1/5, Muraba No. 43 Jhang Road, Faisalabad. Tehsil &amp; District Faisalabad.</t>
  </si>
  <si>
    <t>Tulamba Road Mian Channu Branch</t>
  </si>
  <si>
    <t>Khewat No. 217, Khatooni No. 290 to 295, eita 09, Tulamba Road, Mian Channu, Khanewal. Tehsil &amp; District
Khanewal.</t>
  </si>
  <si>
    <t>0788</t>
  </si>
  <si>
    <t>IBG - Tariq Bin Ziyad Colony, Sahiwal Branch</t>
  </si>
  <si>
    <t>5943</t>
  </si>
  <si>
    <t>Plot No. 4, Block V 60 Feet Vide, Tariq Bin Ziyad Colony, Sahiwal. Tehsil &amp; District Sahiwal.</t>
  </si>
  <si>
    <t>Liaqat Shaheed Road, Mouza Mandi Bhalwal</t>
  </si>
  <si>
    <t>Bahria Enclave, Islamabad Branch</t>
  </si>
  <si>
    <t>8315</t>
  </si>
  <si>
    <t>Plot 40, Shop No. 1, 2 &amp; 3, Sector Commercial A, BME Panoroma, Main Commercial Avenue. Bahria Enclave, Islamabad.</t>
  </si>
  <si>
    <t>Paradise Commercial Branch, Bahria Town</t>
  </si>
  <si>
    <t>8317</t>
  </si>
  <si>
    <t>Plot No. 1, Street No. 5, Bahria Paradise Commercial, Bahria Town Rawalpindi.</t>
  </si>
  <si>
    <t>IBG - Chakri Road Branch, Rawalpindi</t>
  </si>
  <si>
    <t>IBG - Shalimar Link Road, Lahore</t>
  </si>
  <si>
    <t>5940</t>
  </si>
  <si>
    <t>Khasra No. 3390/214, Khewat No. 448, Khatooni No. 516, Hadbast Mouza Shaowari, Shalimar Link Road, Lahore. Tehsil &amp; District Lahore.</t>
  </si>
  <si>
    <t>IBG - Adyala Road Branch, Rawalpindi</t>
  </si>
  <si>
    <t>5915</t>
  </si>
  <si>
    <t>Plot No. 68 to 68/8, Main Adyala Road, Rawalpindi. Tehsil &amp; District Rawalpindi</t>
  </si>
  <si>
    <t>Shop No. 5, Corner on Ground Floor, Yousuf Grand Square Plot No. 11, Sheet No. SB-5, Saddar Bazar Quarters, Karachi.</t>
  </si>
  <si>
    <t>Chakri Ghous Azam Road Branch</t>
  </si>
  <si>
    <t>Nowshera Road Mardan Branch, Mardan</t>
  </si>
  <si>
    <t>0808</t>
  </si>
  <si>
    <t>Khata/Khatooni No. 443/389/1, 584, 802/1/ 1236, Khasra No. 1705/2/21705/1, MouzaBagh Irum, Had Bast No. 100, Royal Plaza, Nowshera Road, Opp. Premier Sugar Mill &amp; Distillery Co. Ltd, Mardan.</t>
  </si>
  <si>
    <t>Khewat No. 1352, Khatoni No. 1671, Qitat - 18, Hadbast Mouza Raiwind, Lahore. Tehsil &amp; District Lahore.</t>
  </si>
  <si>
    <t>Raiwind City, Lahore</t>
  </si>
  <si>
    <t>0713</t>
  </si>
  <si>
    <t>Tajpura Branch Lahore</t>
  </si>
  <si>
    <t>0592</t>
  </si>
  <si>
    <t>Plot No. 56, Block A-1, Tajpura Scheme, Lahore</t>
  </si>
  <si>
    <t>IBG - Saidu Sharif , Babuzai, Swat Branch</t>
  </si>
  <si>
    <t>5914</t>
  </si>
  <si>
    <t>Karam Capital Center, Saidu Shareef, Babuzai, Swat</t>
  </si>
  <si>
    <t>Sameejabad Branch</t>
  </si>
  <si>
    <t>Khewat No. 256/253, Khatooni No. 424 to 429, Piran Ghaib Mahal, Sameejabad, Multan</t>
  </si>
  <si>
    <t>8310</t>
  </si>
  <si>
    <t>IBG Makuana Branch</t>
  </si>
  <si>
    <t>Khata No. 10 Chak No. 229lRB, Jaranwala, Faisalabad Tehsil Jaranwala &amp; District Faisalabad.</t>
  </si>
  <si>
    <t>5928</t>
  </si>
  <si>
    <t>IBG AA Block Sector D Bahria Town Branch, Lahore</t>
  </si>
  <si>
    <t>5920</t>
  </si>
  <si>
    <t>Property No. 5 A &amp; 6 A Commercial, AA Block Sector D, Bahria Town, Lahore</t>
  </si>
  <si>
    <t>Khanewal Road MEPCO Branch, Multan</t>
  </si>
  <si>
    <t>8309</t>
  </si>
  <si>
    <t>Khewat No. 999 R/980 B, Khatooni No. 1100, Khasra No. 3935 (Old 1625), New Moza Taraf Juma Andar Hadod Cammti, Rasheedabad MEPCO Office, Khanewal Road, Multan</t>
  </si>
  <si>
    <t>D-663, Block D. Satellite Town, Rawalpindi</t>
  </si>
  <si>
    <t>Commercial Property No. 30, old Cattle Fair Ground, Jinnah Colony, Faisalabad</t>
  </si>
  <si>
    <t>Main Makan Bagh Chowk Mingora, Swat KPK</t>
  </si>
  <si>
    <t>Plot No. 2/B, Block PH-I-C, Phase 1, Citi Housing G.t. Road, Gujranwala. Tehsil &amp; District Gujranwala.</t>
  </si>
  <si>
    <t>IBG Malka Branch</t>
  </si>
  <si>
    <t>5945</t>
  </si>
  <si>
    <t>Khewat No. 102/105, Khatooni No. 224 to 229 Khasra No. 109, 1099, 1100, 1346, 1347,2166,2767,55,559 to 566, 582 to 586, 734 to 738 (25 Qitats) Revenue Estate of Malka, Kharian, Gujrat.</t>
  </si>
  <si>
    <t>IBG Johar Town, Revenue Society Branch, Lahore</t>
  </si>
  <si>
    <t>5947</t>
  </si>
  <si>
    <t>Plot No. 48-4, 49, Block - A, Revenue Employees Co-Operative Housing Society Lahore.</t>
  </si>
  <si>
    <t>G.T.Road Branch Qutba, Kamra Cantt</t>
  </si>
  <si>
    <t>Khewat No. 194/172, Khatooni No. 294/295, Khasra No. 421,423,429,430,432,433, Qitab 6, Mouza Qutba, Hazro Attock. Tehsil Qutba Hazro &amp; District Attock</t>
  </si>
  <si>
    <t>ICT</t>
  </si>
  <si>
    <t>IBG International Islamic University Branch - Islamabad</t>
  </si>
  <si>
    <t>5963</t>
  </si>
  <si>
    <t>International Islamic Un iversity, Sector H- 1 0, Islamabad</t>
  </si>
  <si>
    <t>Thul Branch</t>
  </si>
  <si>
    <t>0584</t>
  </si>
  <si>
    <t>Deh Oudi, Taluka Thul, District Jacobabad</t>
  </si>
  <si>
    <t>Thul</t>
  </si>
  <si>
    <t>jacobabad</t>
  </si>
  <si>
    <t>Islamic Banking Group</t>
  </si>
  <si>
    <t>Corporate &amp; Investment Banking Group</t>
  </si>
  <si>
    <t>Foreign Business</t>
  </si>
  <si>
    <t>Qainchi More Branch</t>
  </si>
  <si>
    <t>8314</t>
  </si>
  <si>
    <t>Khewat/ Khatooni No. 14/14, Khasra No. 26-A, Mouza 46- Shumali Block Z, Sargodha</t>
  </si>
  <si>
    <t>IBG Chakdara, Lower Dir Branch</t>
  </si>
  <si>
    <t>5925</t>
  </si>
  <si>
    <t>Qazi Tower, G.T.Road, Chakdara, Adenzai, Lower Dir.</t>
  </si>
  <si>
    <t>Dhuddiwala Jaranwala Road Branch</t>
  </si>
  <si>
    <t>8308</t>
  </si>
  <si>
    <t>Khewat No. 6714, Khatooni No. 15680, Khasara No. 24/2, Muraba No.66, Chak No. 214/RB (Dhuddiwala), Jaranwala Road, Faisalabad.</t>
  </si>
  <si>
    <t>IBG Attowala Branch</t>
  </si>
  <si>
    <t>Khewat No.88, Khatooni No. 150 to 170, Khasra No. Qitat 77, Revenue Estate of Attowala, Kharian, Gujrat.</t>
  </si>
  <si>
    <t>5944</t>
  </si>
  <si>
    <t>IBG Shakargarh Branch</t>
  </si>
  <si>
    <t>5933</t>
  </si>
  <si>
    <t>Khewat No. 501 to 202, Khatooni No. 1512/58 &amp; 1513/58, Revenue Estate of Deen Pur, Shakargarh, Dist. Narowal</t>
  </si>
  <si>
    <t>IBG DHA Phase VIII Broadway Branch</t>
  </si>
  <si>
    <t>Plot No. 246, Block C, DHA Phase 8 CBW Commercial, Lahore.</t>
  </si>
  <si>
    <t>5918</t>
  </si>
  <si>
    <t>IBG Kassowal Branch</t>
  </si>
  <si>
    <t>Khewat No. 48. Khatoni No. 168 lo 174, Qita 31, Salik Khata Adda Kassowal, Chichawatni, Sahiwal.</t>
  </si>
  <si>
    <t>5960</t>
  </si>
  <si>
    <t>IBG Bara Kahu Branch</t>
  </si>
  <si>
    <t>5948</t>
  </si>
  <si>
    <t>Khewat No. 15/159,56, Khatooni No. 17-19, Salim 113-114, Mouza Shahpur, Bara Kahu, Islamabad</t>
  </si>
  <si>
    <t>IBG Dolmen Sky Tower Branch</t>
  </si>
  <si>
    <t>5874</t>
  </si>
  <si>
    <t>Ground Floor, Sky Tower A, HC-3, Block-4, Scheme-S, Dolmen Mall, Clifton, Karachi</t>
  </si>
  <si>
    <t>Ghazikot Township Mansehra Branch</t>
  </si>
  <si>
    <t>8318</t>
  </si>
  <si>
    <t>Khasra No. 676 situated at Ghazi Kot Township, Mansehra</t>
  </si>
  <si>
    <t>IBG Waris Pura Faisalabad Branch</t>
  </si>
  <si>
    <t>5932</t>
  </si>
  <si>
    <t>Khasra No.14/2/2l1, Sq No. 45, Khewat No. 1449, Khatoni No.3731, Chak No. 224/RB, Waris Pura, Faisalabad.</t>
  </si>
  <si>
    <t>Beverley Center Bahria Town Phase VIII Rawalpindi Branch</t>
  </si>
  <si>
    <t>8319</t>
  </si>
  <si>
    <t>Plot No. 79, Beverley Commercial Center Bahria Businees near Bahria Head Office, Phase VIII, Bahria Town, Rawalpindi.</t>
  </si>
  <si>
    <t>IBG Zulfiqar Avenue DHA Phase VIII Branch</t>
  </si>
  <si>
    <t>Plot No. 5C, Zulfiqar Avenue, DHA Phase 8, Karachi</t>
  </si>
  <si>
    <t>5968</t>
  </si>
  <si>
    <t>Bheikupur, Sialkot Road, Gujranwala Branch</t>
  </si>
  <si>
    <t>8305</t>
  </si>
  <si>
    <t>Khewat No. 1122, Khatoni No. 1261, Khasra No. 404, Qitat 1, Bheikupur, Sialkot Road, Gujranwala.</t>
  </si>
  <si>
    <t>IBG Bhawana Branch</t>
  </si>
  <si>
    <t>5982</t>
  </si>
  <si>
    <t>Khata No. 206, Khatooni No. 886, Bhawana, Chiniot</t>
  </si>
  <si>
    <t>Maroot, Foft Abbas Branch</t>
  </si>
  <si>
    <t>8313</t>
  </si>
  <si>
    <t>Khata No. 157/757, Khatauni No. 345, Mahal No. 319/ MR, Maroot, Fort Abbas, Bahawalnagar</t>
  </si>
  <si>
    <t>IBG Phase VII, DHA, Lahore Branch</t>
  </si>
  <si>
    <t>5954</t>
  </si>
  <si>
    <t>Plot No. 103, Block Q, Phase 7C, DHA, Lahore</t>
  </si>
  <si>
    <t>IBG Dhullanwala Branch</t>
  </si>
  <si>
    <t>5959</t>
  </si>
  <si>
    <t>Khewat No. 100/110, Khatooni No. 364 to 367, Khasra No. 1253, 1254, 1328, 1690, 1700, 1701, Dhullanwala, Kharian, Gujrat.</t>
  </si>
  <si>
    <t>IBG Sue-e-Asal, Ferozepur Road, Lahore Branch</t>
  </si>
  <si>
    <t>5939</t>
  </si>
  <si>
    <t>Khewat No.203/172, Khatauni No. 420, Qita 1, Sue-e-Asal, Main Ferozepur Road, Lahore.</t>
  </si>
  <si>
    <t>5974</t>
  </si>
  <si>
    <t>Pak Arab Fertilizers Pvt Ltd, Khanewal Road, Multan, Tehsil &amp; District Multan.</t>
  </si>
  <si>
    <t>Jallo More Branch, Lahore</t>
  </si>
  <si>
    <t>Khewat No. 20 &amp; 21, Khatoni No. 27 &amp; 28, Khasra No. 107 &amp; 108, Main Road Jallo Park, Had Bast Moze Tuls Pura, Lahore Cantt, Lahore.</t>
  </si>
  <si>
    <t>0812</t>
  </si>
  <si>
    <t>Khayaban-e-Bukhari Branch, DHA, Karachi</t>
  </si>
  <si>
    <t>8338</t>
  </si>
  <si>
    <t>Plot No. 42-C, Main Khayaban-e-Bukhari, Phase VI, DHA, Karachi</t>
  </si>
  <si>
    <t>Pindi Bhattian Branch</t>
  </si>
  <si>
    <t>0596</t>
  </si>
  <si>
    <t>Khatta No. 218, Khatooni No. 690 to 7t9, Pindi Bhattian, Hafizabad</t>
  </si>
  <si>
    <t>Warsak Road Sher Ali Town Branch, Peshawar</t>
  </si>
  <si>
    <t>8325</t>
  </si>
  <si>
    <t>Plot No. 1774-A to D, Bearing Khata Khatooni No. 750/2111-2119, 891-897, Warsak Road, Darmangi, Peshawar.</t>
  </si>
  <si>
    <t>IBG Abdul Hakeem Branch</t>
  </si>
  <si>
    <t>Khewat No. 58/55, Khatauni No. 192 to 199, Mouza Jungle Ali Chappa, Abdul Hakeem, Kacha Khu Road, Kabirwala, Khanewal.</t>
  </si>
  <si>
    <t>5970</t>
  </si>
  <si>
    <t>IBG E-8 Naval Complex Centre Islamabad</t>
  </si>
  <si>
    <t>Hall No. A-01 &amp; Shops No. 37, 38(L), Naval Complex Center, E-8, Islamabad</t>
  </si>
  <si>
    <t>5949</t>
  </si>
  <si>
    <t>Gulshan-e-Ravi Branch, Lahore</t>
  </si>
  <si>
    <t>8326</t>
  </si>
  <si>
    <t>Khewat No. 743, Khatauni No. 4406, Khasra No. 9613/1117, 9600/1116, Maqadas Park, Gulshan-e-Ravi, Lahore.</t>
  </si>
  <si>
    <t>IBG Tajpura Branch, Lahore</t>
  </si>
  <si>
    <t>5937</t>
  </si>
  <si>
    <t>Khewat No. 387, Khatauni No. 661 to 1014, Qitat No. 247, Hadbast Mouza Fateh Garh, Taj Pura, Lahore</t>
  </si>
  <si>
    <t>IBG Sabzazar Branch, Lahore</t>
  </si>
  <si>
    <t>5953</t>
  </si>
  <si>
    <t>Plot No. 97, Civic Center, Sabzazar, Lahore</t>
  </si>
  <si>
    <t>PMC DAEWOO Road, Faisalabad</t>
  </si>
  <si>
    <t>8311</t>
  </si>
  <si>
    <t>Khata 63-K -9- 125, Qitat 62 bearing Muraba No. 46, Khewat No. 48, Khatauni No. 55 to 65, Khasra No. S 35/4/1 to 46/6/7, PMC Daewoo Road, Faisalabad</t>
  </si>
  <si>
    <t>Dijkot Branch, Faisalabad</t>
  </si>
  <si>
    <t>8320</t>
  </si>
  <si>
    <t>IBG Hamdard University Sub Branch</t>
  </si>
  <si>
    <t>5930</t>
  </si>
  <si>
    <t>Hamdard University, Madinat-ul-Hikmat, Muhammad Bin Qasim Avenue, Karachi</t>
  </si>
  <si>
    <t>Jinnah Avenue, Bahria Town Branch, Karachi</t>
  </si>
  <si>
    <t>8332</t>
  </si>
  <si>
    <t>Plot No. 8-B, Block- 1, Corner Shop No. 3, Ground Floor, Alfalah Tower, Main Jinnah Avenue Commercial, Bahria Tow, Karachi</t>
  </si>
  <si>
    <t>Central Commercial DHA Phase V Branch, Islamabad</t>
  </si>
  <si>
    <t>8316</t>
  </si>
  <si>
    <t>Plot No. 10, Central Commercial III, Masjid Bouleverd Sector, Phase V, DHA, Islamabad</t>
  </si>
  <si>
    <t>IBG Boat Basin, Clifton Branch, Karachi</t>
  </si>
  <si>
    <t>5917</t>
  </si>
  <si>
    <t>Sub Plot No. C-1, Block- C of Plot No. FL-1, Shop No. 5 &amp; 6, Block 5, KDA Scheme No. 5, Kehkashan, Clifton, Karachi</t>
  </si>
  <si>
    <t>Vehari Road, Hasilpur Branch, Bahawalpur</t>
  </si>
  <si>
    <t>8312</t>
  </si>
  <si>
    <t>Khata No. 246/236, Khatauni No. 575, Vehari Road, Hasilpur, Bahawalpur</t>
  </si>
  <si>
    <t>Total Retail Banking Branches</t>
  </si>
  <si>
    <t>Khewat No. 2398, Khatooni No.2942, Chak No. 263/RB, Saddar, Dijkot, Faisalabad</t>
  </si>
  <si>
    <t>IBG Pakarab Fertilizer Branch</t>
  </si>
  <si>
    <t>Total Branches</t>
  </si>
  <si>
    <t>Bara Bazar Branch</t>
  </si>
  <si>
    <t>8333</t>
  </si>
  <si>
    <t>Bara Alam Gudar Road, Bara, Khyber</t>
  </si>
  <si>
    <t>Khyber Agency</t>
  </si>
  <si>
    <t>IBG Main Defence Road Branch, Lahore</t>
  </si>
  <si>
    <t>5983</t>
  </si>
  <si>
    <t>Khewat No. 202/163, Khatauni No. 251, Mouza Sadoki, Model Town, Defence Road, Lahore.</t>
  </si>
  <si>
    <t>IBG Pakistan Technocrats Housing Co-Operative Society Branch, Lahore</t>
  </si>
  <si>
    <t>5966</t>
  </si>
  <si>
    <t>Plot No. 11, Block BC, Commercial Phase-l, Technocrats Co-Operative Housing Society, Lahore</t>
  </si>
  <si>
    <t xml:space="preserve">IBG Kutchehry Road Branch Sialkot </t>
  </si>
  <si>
    <t>5958</t>
  </si>
  <si>
    <t>Taxation No. Bl-25-46/URH/SH, Kutchery Road, Sialkot</t>
  </si>
  <si>
    <t>New Cloth Market Branch, Hyderabad</t>
  </si>
  <si>
    <t>8330</t>
  </si>
  <si>
    <t>Plot No. 94, C.S No. G/94, Ward G, City Afts College Colony, Pinjrapole Near Cloth Market, Hyderabad</t>
  </si>
  <si>
    <t>Khyber agency</t>
  </si>
  <si>
    <t>DHA Quetta Branch</t>
  </si>
  <si>
    <t>8337</t>
  </si>
  <si>
    <t>Sector A-3, Commercial Avenue, Main Jinnah Expressway, DHA, Quetta</t>
  </si>
  <si>
    <t>IBG Allama Iqbal Road Sadiqabad Branch</t>
  </si>
  <si>
    <t>5973</t>
  </si>
  <si>
    <t>Khewat No. 104/104, Khatauni No. 104, Qita No. 2, Salim Khata, Main Bazar, Allama Iqbal Road, Sadiqabad</t>
  </si>
  <si>
    <t>IBG Kotla Arab Ali Khan Branch</t>
  </si>
  <si>
    <t>5978</t>
  </si>
  <si>
    <t>Khewat No. 132/126, Khatauni No. 816, Khasra No. Qitat 343 (698-8) Revenue Estate Pahara, Kharian, Gujrat</t>
  </si>
  <si>
    <t>IBG Chowk Mohri Sharif Branch</t>
  </si>
  <si>
    <t>5977</t>
  </si>
  <si>
    <t>Khewat No. 47, Khatauni No. 55, Khasra No. 1654, Revenue State Kharian, Mohri Sharif, Kharian, Gujrat</t>
  </si>
  <si>
    <t>Shaheen Complex Branch, Karachi</t>
  </si>
  <si>
    <t>8339</t>
  </si>
  <si>
    <t>Showroom No G-06, Shaheen Complex, M.R. Kiyani Road, Karachi.</t>
  </si>
  <si>
    <t>Kunjah Branch, Gujrat</t>
  </si>
  <si>
    <t>Khasra No. 1164 situated at Mouza Arsal Plaza, Sheikhan Wala Chowk, Kunjah, Gujrat</t>
  </si>
  <si>
    <t>8335</t>
  </si>
  <si>
    <t>IBG 1 Constitution Avenue Islamabad Branch</t>
  </si>
  <si>
    <t>5962</t>
  </si>
  <si>
    <t>Plot No. 1-E, Jinnah Avenue, F-6/G-6, Ali Plaza, Blue Area, Islamabad</t>
  </si>
  <si>
    <t>IBG Raza Abad Faisalabad Branch</t>
  </si>
  <si>
    <t>5879</t>
  </si>
  <si>
    <t>Plot No. 432, Gulshan Colony, Raza Abad, Faisalabad</t>
  </si>
  <si>
    <t>IBG Government College Women University Faisalabad Branch</t>
  </si>
  <si>
    <t>5950</t>
  </si>
  <si>
    <t>Government College University for Women, Allama Iqbal Road, Faisalabad</t>
  </si>
  <si>
    <t>B-17, Multi Gardens Branch</t>
  </si>
  <si>
    <t>8334</t>
  </si>
  <si>
    <t>Plot No.6, Main Commercial, B Block, MPCHS, Sector B-17, Islamabad</t>
  </si>
  <si>
    <t>Pabbi Main Bazar Branch, Pabbi</t>
  </si>
  <si>
    <t>8336</t>
  </si>
  <si>
    <t>Khasra No. 1738, Mouza Pabbi, Pabbi, Nowshera</t>
  </si>
  <si>
    <t>IBG Daewoo Road Faisalabad Branch</t>
  </si>
  <si>
    <t>5965</t>
  </si>
  <si>
    <t>Khasra No. 15/2/1/1, 15/2/2/1, 15/2/3/1, 15/2/1/2, 15/2/2/3, 14/2/2/1, Chak No. 123/JB, Faisalabad</t>
  </si>
  <si>
    <t>DHA Phase VIII Branch, Karachi</t>
  </si>
  <si>
    <t>8329</t>
  </si>
  <si>
    <t>Sangohi Malho Jhelum Branch</t>
  </si>
  <si>
    <t>Khewat No. 231/216, Khasra No. 2056/213, Sangohi Malho, Jhelum</t>
  </si>
  <si>
    <t>Plot No.D-15, Block-H, KDA Scheme No.2, North Nazimabad, Karachi.</t>
  </si>
  <si>
    <t>IBG Nofth Nazimabad, Block-H, Branch, Karachi</t>
  </si>
  <si>
    <t>5969</t>
  </si>
  <si>
    <t>Plot No. 212-C, Al-Murtaza Commercial Lane 3, Phase VIII-A DHA, Karachi</t>
  </si>
  <si>
    <t>Branches</t>
  </si>
  <si>
    <t>Sub-branches</t>
  </si>
  <si>
    <t>Overseas Branches</t>
  </si>
  <si>
    <t>Sales &amp; Service Centers</t>
  </si>
  <si>
    <t>8327</t>
  </si>
  <si>
    <t>Fata</t>
  </si>
  <si>
    <t>Permanent Booth</t>
  </si>
  <si>
    <t>Khewat No. 369, Ayaz Marker Seet Pur Road, Alipur, Tehsil Alipur, District Muzaffargarh.</t>
  </si>
  <si>
    <t>Plot no. 38-C, Shop No. 1 &amp; 2, Stadium Lane 1, DHA Phase V, Karachi</t>
  </si>
  <si>
    <t>86 D1 Main Boulevard Gulberg III Lahore</t>
  </si>
  <si>
    <t>Shop No. 25, Block B, Highway Road, Grain Market, Chishtian, Tehsil Chishtian, District Bahawalpur</t>
  </si>
  <si>
    <t>Booth</t>
  </si>
  <si>
    <t>HITEC Booth, Rawalpindi</t>
  </si>
  <si>
    <t>Permanent Booth, Bahria University, Islamabad.</t>
  </si>
  <si>
    <t>Permanent Booth, The Sultan Foundation High School Eidgah Road Toba Tek Singh.</t>
  </si>
  <si>
    <t>Permanent Booth at Gerry's International Express (Pvt) Ltd, Islamabad</t>
  </si>
  <si>
    <t>Permanent Booth at Gerry's International Express (Pvt) LTD, Karachi</t>
  </si>
  <si>
    <t>Permanent Booth at Gerry's International Express (Pvt) Ltd, Lahore</t>
  </si>
  <si>
    <t xml:space="preserve">Permanent Booth at IBG - Islamic International Medical College Trust, Lahore </t>
  </si>
  <si>
    <t>Permenent Booth at Gerry's International Express (Pvt) Ltd, Peshawar.</t>
  </si>
  <si>
    <t>Permenent Booth at IBG - DHA Head office, DHA-I, Islamabad.</t>
  </si>
  <si>
    <t>Permenent Booth at Jinnah University for Women Booth Karachi</t>
  </si>
  <si>
    <t xml:space="preserve">University of Wah Cantt. </t>
  </si>
  <si>
    <t>Permenent Booth at Islamic Rippah International University</t>
  </si>
  <si>
    <t>Permenent Booth at Islamic Mehria Town, Attock</t>
  </si>
  <si>
    <t>Permenent Booth at Urban City Lahore</t>
  </si>
  <si>
    <t>IBG - Permanent Booth, International Islamic University, Islamabad</t>
  </si>
  <si>
    <t>IBG - Permanent Booth, Islamia University of Bahawalpur</t>
  </si>
  <si>
    <t>Permenent Booth at Al Kabir Orchard Kala Shah Kaku</t>
  </si>
  <si>
    <t>Heavy Industries Taxila, Education City, Taxila Cantt</t>
  </si>
  <si>
    <t>Permanent Booth, Bahria University,
Islamabad.</t>
  </si>
  <si>
    <t>The Sultan Foundation High School Eidgah Road Toba Tek Singh.</t>
  </si>
  <si>
    <t>Gerry's International Awami Trade Center, 3rd Floor, G-9 Markaz, Islamabad, Tehsil &amp; District Islamabad.</t>
  </si>
  <si>
    <t>The Enterprises Building, 1 KM Thokar Niaz Baig, Multan Road, Eden Value Homes, Tehsil &amp; District Lahore,</t>
  </si>
  <si>
    <t>Islamic International Medical College Trust (IIMCT) Raiwind Campus, 13 KM Main Raiwind Road near Lahore Safari Park &amp; Ring Road Interchange, Lahore</t>
  </si>
  <si>
    <t>3d Floor, Al-Haj Plaza, Main University Road,
Peshawar.</t>
  </si>
  <si>
    <t>Basement, DHA head office, DHA Phase-l,
Islamabad.</t>
  </si>
  <si>
    <t>Jinnah University for Women, Plot no 5C, block 5, Nazimabad, Karachi</t>
  </si>
  <si>
    <t>University of Wah Cantt. Quaid Avenue, Wah Cantt</t>
  </si>
  <si>
    <t>Islamic Rippah International University, Islamabad</t>
  </si>
  <si>
    <t>Phase,III, Commercial Block-I Mehria Town, Attock</t>
  </si>
  <si>
    <t>Urban City, CP#11, Fairways Commercial Raya, DHA Phase VI, Lahore</t>
  </si>
  <si>
    <t>International Islamic University, H-10 Campus,Islamabad.</t>
  </si>
  <si>
    <t>Islamia University of Bahawalpur, Abbasia Gmpus, Bahawalpur.</t>
  </si>
  <si>
    <t>Chak No. 45, Khewat No. 7, Khatauni No. 29, Khasra No. 20-21, Kala Shah Kaku, Ferozewala, Sheikhupura.</t>
  </si>
  <si>
    <t>Bahwalpur</t>
  </si>
  <si>
    <t>Property No. 530/3-1, M.A. Jinnah Road, Usta
Muhammad, Tehsil &amp; District Usta Muhammad</t>
  </si>
  <si>
    <t>C-19, Extension Phase-I &amp; II Gulshan-e-Hadeed Bin
Qasim, Karachi</t>
  </si>
  <si>
    <t>Shop # 8, Block-C, F-6 Markaz Islamabad.</t>
  </si>
  <si>
    <t>342/D &amp; 343/D Andron Kasban Chowk Bannu City KPK</t>
  </si>
  <si>
    <t>Showroom No, 109, The Residence, Plot No. D-18, Block - 8, Chaudary Khaliq-uz-Zaman Road, Clifton, Karachi</t>
  </si>
  <si>
    <t>Plot No. 132 Khasra No, 1105, 1106, 1115 Plaza Bhimber Road Kotla Distt. Gujrat</t>
  </si>
  <si>
    <t>Khilji Plaza, Link Sariab Road, Satellite Town, Quetta</t>
  </si>
  <si>
    <t>Property No. B-IV-16-S-7, situated at Nia Mohallah Civil Lines Jhelum</t>
  </si>
  <si>
    <t>List of Branches</t>
  </si>
  <si>
    <t>Lasbela</t>
  </si>
  <si>
    <t>Nushki</t>
  </si>
  <si>
    <t>Panjgur</t>
  </si>
  <si>
    <t>PDA Complex (Block B), Phase 5, Hayatabad, Peshawar</t>
  </si>
  <si>
    <t>Plot No. 66, Commercial Block Z, Phase 3 DHA Lahore</t>
  </si>
  <si>
    <t>Shop/Office no. 1 at Plot no. 99, Sheet no. SR-9 Kutchery Road, Pakistan Chowk Serai Quafters, (Service Shoes Shop) Karachi</t>
  </si>
  <si>
    <t>IBG North Nazimabad, Block-H, Branch, Karachi</t>
  </si>
  <si>
    <t>Ring Road Hayatabad Branch, Peshawar</t>
  </si>
  <si>
    <t>8328</t>
  </si>
  <si>
    <t>Khata. Khatooni No. 886/2388-2389, Khasra No. 1495, 1493, 1516, 1519, Mouza Saeband, Ring Road, Peshawar.</t>
  </si>
  <si>
    <t>Khewat No. 181, Khatooni no.267, Ward no. 34, Liaquat Bazar, District city Quetta</t>
  </si>
  <si>
    <t>Property/Plot Khewat No. 1, Khatooni No. 95, Khasrat No. 343,345,346, Muhallah Jamia Masjid, G.T Road, Lala Musa, Mahal Kahira, Tehsil Kharian, District Gujrat.</t>
  </si>
  <si>
    <t>8340</t>
  </si>
  <si>
    <t>Khata No. 300/277, Khatauni No' 757, Mahal Sadha Galewal, Lodhran.</t>
  </si>
  <si>
    <t>Galewal, Lodhran Branch</t>
  </si>
  <si>
    <t>Gwadar</t>
  </si>
  <si>
    <t>Batagram</t>
  </si>
  <si>
    <t>Mirpur khas</t>
  </si>
  <si>
    <t>Umer kot</t>
  </si>
  <si>
    <t>NAUSHAHRO FEROZE</t>
  </si>
  <si>
    <t>Hunza</t>
  </si>
  <si>
    <t>D.I.Khan</t>
  </si>
  <si>
    <t>Bahwalnagar</t>
  </si>
  <si>
    <t>Khyber</t>
  </si>
  <si>
    <t>NOWSHERA</t>
  </si>
  <si>
    <t>Killa Saifullah</t>
  </si>
  <si>
    <t>Killa Abdullah</t>
  </si>
  <si>
    <t>Rahim yar Khan</t>
  </si>
  <si>
    <t>Shahdad kot</t>
  </si>
  <si>
    <t>Said Muhammad Khan Plaza. Ayub Abad, Main Bannu Road, Miran Shah, North Waziristan, Tehsil Miran Shah &amp; District North Waziristan.</t>
  </si>
  <si>
    <t>North Waziristan</t>
  </si>
  <si>
    <t>LAHORE</t>
  </si>
  <si>
    <t>MULTAN</t>
  </si>
  <si>
    <t>FAISALABAD</t>
  </si>
  <si>
    <t>GUJRANWALA</t>
  </si>
  <si>
    <t>KARACHI SOUTH DISTRICT</t>
  </si>
  <si>
    <t>KARACHI KORANGI</t>
  </si>
  <si>
    <t>GUJRAT</t>
  </si>
  <si>
    <t>HYDERABAD</t>
  </si>
  <si>
    <t>MARDAN</t>
  </si>
  <si>
    <t>SAHIWAL</t>
  </si>
  <si>
    <t>SUKKUR</t>
  </si>
  <si>
    <t>BAHAWALPUR</t>
  </si>
  <si>
    <t>KARACHI EAST DISTRICT</t>
  </si>
  <si>
    <t>JHELUM</t>
  </si>
  <si>
    <t>SWAT</t>
  </si>
  <si>
    <t>PESHAWAR</t>
  </si>
  <si>
    <t>GWADAR</t>
  </si>
  <si>
    <t>VEHARI</t>
  </si>
  <si>
    <t>D.I.KHAN</t>
  </si>
  <si>
    <t>QUETTA</t>
  </si>
  <si>
    <t>KARACHI CENTRAL DISTRICT</t>
  </si>
  <si>
    <t>JHANG</t>
  </si>
  <si>
    <t>KOHAT</t>
  </si>
  <si>
    <t>KHANEWAL</t>
  </si>
  <si>
    <t>RAHIM YAR KHAN</t>
  </si>
  <si>
    <t>SHEIKHUPURA</t>
  </si>
  <si>
    <t>TOBA TEK SINGH</t>
  </si>
  <si>
    <t>ATTOCK</t>
  </si>
  <si>
    <t>SARGODHA</t>
  </si>
  <si>
    <t>KILLA ABDULLAH</t>
  </si>
  <si>
    <t>CHINIOT</t>
  </si>
  <si>
    <t>GHOTKI</t>
  </si>
  <si>
    <t>GILGIT</t>
  </si>
  <si>
    <t>HAFIZABAD</t>
  </si>
  <si>
    <t>HANGU</t>
  </si>
  <si>
    <t>BAHWALNAGAR</t>
  </si>
  <si>
    <t>KASUR</t>
  </si>
  <si>
    <t>KARACHI MALIR DISTRICT</t>
  </si>
  <si>
    <t>MIRPUR KHAS</t>
  </si>
  <si>
    <t>SHAHEED BENAZIRABAD</t>
  </si>
  <si>
    <t>BANNU</t>
  </si>
  <si>
    <t>CHITRAL</t>
  </si>
  <si>
    <t>LARKANA</t>
  </si>
  <si>
    <t>MANSEHRA</t>
  </si>
  <si>
    <t>MIRPUR</t>
  </si>
  <si>
    <t>MUZAFFARGARH</t>
  </si>
  <si>
    <t>KHUSHAB</t>
  </si>
  <si>
    <t>NANKANA SAHIB</t>
  </si>
  <si>
    <t>MIANWALI</t>
  </si>
  <si>
    <t>CHAKWAL</t>
  </si>
  <si>
    <t>BATAGRAM</t>
  </si>
  <si>
    <t>BHAKKAR</t>
  </si>
  <si>
    <t>LODHRAN</t>
  </si>
  <si>
    <t>LORALAI</t>
  </si>
  <si>
    <t>NAROWAL</t>
  </si>
  <si>
    <t>NORTH WAZIRISTAN</t>
  </si>
  <si>
    <t>KARACHI WEST DISTRICT</t>
  </si>
  <si>
    <t>ABBOTTABAD</t>
  </si>
  <si>
    <t>JACOBABAD</t>
  </si>
  <si>
    <t>PISHIN</t>
  </si>
  <si>
    <t>SWABI</t>
  </si>
  <si>
    <t>CHARSADDA</t>
  </si>
  <si>
    <t>DIAMIR</t>
  </si>
  <si>
    <t>RAJANPUR</t>
  </si>
  <si>
    <t>KOTLI</t>
  </si>
  <si>
    <t>LAYYAH</t>
  </si>
  <si>
    <t>MUZAFFARABAD</t>
  </si>
  <si>
    <t>MANDI BAHAUDDIN</t>
  </si>
  <si>
    <t>OKARA</t>
  </si>
  <si>
    <t>SANGHAR</t>
  </si>
  <si>
    <t>SIBI</t>
  </si>
  <si>
    <t>LOWER DIR</t>
  </si>
  <si>
    <t>MALAKAND</t>
  </si>
  <si>
    <t>HARIPUR</t>
  </si>
  <si>
    <t>HUNZA</t>
  </si>
  <si>
    <t>KASHMORE</t>
  </si>
  <si>
    <t>TANDO ALLAHYAR</t>
  </si>
  <si>
    <t>KHAIRPUR</t>
  </si>
  <si>
    <t>LASBELA</t>
  </si>
  <si>
    <t>KILLA SAIFULLAH</t>
  </si>
  <si>
    <t>ZHOB</t>
  </si>
  <si>
    <t>DADU</t>
  </si>
  <si>
    <t>SHANGLA</t>
  </si>
  <si>
    <t>UMER KOT</t>
  </si>
  <si>
    <t>BADIN</t>
  </si>
  <si>
    <t>BUNER</t>
  </si>
  <si>
    <t>KHUZDAR</t>
  </si>
  <si>
    <t>BHIMBER</t>
  </si>
  <si>
    <t>SHIKARPUR</t>
  </si>
  <si>
    <t>JAFFARABAD</t>
  </si>
  <si>
    <t>PANJGUR</t>
  </si>
  <si>
    <t>NUSHKI</t>
  </si>
  <si>
    <t>MATIARI</t>
  </si>
  <si>
    <t>UPPER DIR</t>
  </si>
  <si>
    <t>KARAK</t>
  </si>
  <si>
    <t>ASTORE</t>
  </si>
  <si>
    <t>TANK</t>
  </si>
  <si>
    <t>TANDO MUHAMMAD KHAN</t>
  </si>
  <si>
    <t>KHYBER</t>
  </si>
  <si>
    <t>Plot No. RB 10/16-III, A210, Ram Bagh, Urdu Bazar,  M.A. Jinnah Road, Karachi</t>
  </si>
  <si>
    <t>Property having Khewat No. 1154, Khsara No. 850, 851 Shop/Hall Ward No. 3, Wahova Road Tehsil Taunsa Sharif District Dera Ghazi Khan</t>
  </si>
  <si>
    <t>Railway Road Kot Mithan Branch</t>
  </si>
  <si>
    <t>Khewat No. 112, Khatauni No. 127, Qita No. 1 ,Ward No. 4, Near Al Fareed Hotel Railway Road, Kot Mithan, Rajanpur</t>
  </si>
  <si>
    <t>Kot Mithan</t>
  </si>
  <si>
    <t>8307</t>
  </si>
  <si>
    <t>D Block, DHA Phase VI, Lahore</t>
  </si>
  <si>
    <t>Plot No. 123,Sector CC-2, Phase VI, DHA, Lahore</t>
  </si>
  <si>
    <t>0546</t>
  </si>
  <si>
    <t>IBG Etihad Tower Branch</t>
  </si>
  <si>
    <t>Plot No. 17-C, Main Khayaban-e-Ittehad, Phase 6, DHA, Karachi</t>
  </si>
  <si>
    <t>5967</t>
  </si>
  <si>
    <t>IBG - Jhangiwala Road Bahawalpur Branch</t>
  </si>
  <si>
    <t>Khewat No. 448/447, Khatauni No. 1440 to 1445, Jhangiwala Road, Mohalla Sahillan, Bahawalpur</t>
  </si>
  <si>
    <t>5988</t>
  </si>
  <si>
    <t>IBG -Jaurah Karnana Branch</t>
  </si>
  <si>
    <t>5979</t>
  </si>
  <si>
    <t>Khewat No. 51, Khatauni No. 140 to 143, Khasra No. Qitats 4, Chak Miana Karnana, Kharian, Gujrat</t>
  </si>
  <si>
    <t>IBG- Rana Town Shahdara Branch</t>
  </si>
  <si>
    <t>5956</t>
  </si>
  <si>
    <t>Khewat No. 461, Khatauni No. 537, Khasra No. 4314, Chak No. 39, Shahdara, Ferozewala, Sheikhupura</t>
  </si>
  <si>
    <t>IBG - Athara Hazari Branch, Jhang</t>
  </si>
  <si>
    <t>Khata No. 248, Mohall Chokan Janpur, Athara Hazari, Jhang</t>
  </si>
  <si>
    <t>5929</t>
  </si>
  <si>
    <t>IBG-Satellite Town Branch, Jhang</t>
  </si>
  <si>
    <t>P-594/RH, Block A, Satellite Town, Jhang</t>
  </si>
  <si>
    <t>5975</t>
  </si>
  <si>
    <t>IBG - Muridke Branch</t>
  </si>
  <si>
    <t>5987</t>
  </si>
  <si>
    <t>Khewat No. 364, Khatauni No. 963, Khasra No. 1898/U2, Muridke, Sheikhupura</t>
  </si>
  <si>
    <t>Bund Road Branch, Sahiwal</t>
  </si>
  <si>
    <t>Khewat No. 3920, Khatauni No. 3991, Khatta No. 11061, Muhalla Faizabad City, Bund Road, Sahiwal</t>
  </si>
  <si>
    <t>8324</t>
  </si>
  <si>
    <t>IBG - DHA Raya Branch, Lahore</t>
  </si>
  <si>
    <t>5946</t>
  </si>
  <si>
    <t>CP No. 15, Fairways Commercial Defense Raya, Phase 6, DHA, Lahore</t>
  </si>
  <si>
    <t>IBG-Air University Campus Branch, Bahawalpur Road, Multan</t>
  </si>
  <si>
    <t>IBG Expo Johar Town Branch, Lahore</t>
  </si>
  <si>
    <t>Plot No. 591, Block H/3, M.A Johar Town, Lahore</t>
  </si>
  <si>
    <t>5981</t>
  </si>
  <si>
    <t>Ameer Chowk Bagrian, Lahore</t>
  </si>
  <si>
    <t>8306</t>
  </si>
  <si>
    <t>Plot No. 44, Block 4 Ameer Chowtf Milibry Account Co_ Operative Housing Society Limited, Lahore</t>
  </si>
  <si>
    <t xml:space="preserve">Faqir Wali Branch </t>
  </si>
  <si>
    <t xml:space="preserve">Khata No. 09, Khatooni No. 35, Mouza Chak No. 124/6R, Faqir Wali, Haroonabad, Bahawalnagar </t>
  </si>
  <si>
    <t>Model Town B. Bahawalpur Branch</t>
  </si>
  <si>
    <t>Khata No. 863/811, Khatooni No' 1151, Mahal Model Town B, Bahawalpur</t>
  </si>
  <si>
    <t>8345</t>
  </si>
  <si>
    <t>8343</t>
  </si>
  <si>
    <t>Commercial Property 65, Defense Business Bay, Main Bahria Express Way, Sector F, DHA -1 Islamabad</t>
  </si>
  <si>
    <t>IBG Downtown Lake City Branch, Lahore</t>
  </si>
  <si>
    <t>5955</t>
  </si>
  <si>
    <t>Plot No. C-43(11), Sector CCB Near Down Town, l-ake City Housing, Lahore</t>
  </si>
  <si>
    <t>PIA Road Branch, Lahore</t>
  </si>
  <si>
    <t>8349</t>
  </si>
  <si>
    <t>Plot No. 15, Block A1, PIA Employees Cooperative Housing Society Limited, Lahore</t>
  </si>
  <si>
    <t>8342</t>
  </si>
  <si>
    <t>Khewat No. 613/221, Khatooni No. 713, Qibt 2, Mouza Sadhoki, Model Torvn, Defence Road, DHA Pahber, Lahore</t>
  </si>
  <si>
    <t>IBG DD Phase IV DHA Branch</t>
  </si>
  <si>
    <t>DHA Rahber Branch, Lahore</t>
  </si>
  <si>
    <t>IBG DHA Z Block Branch</t>
  </si>
  <si>
    <t>Abbot Road Branch, Lahore</t>
  </si>
  <si>
    <t>Property No. S-E-25-R-34 Abbot Road, Lahore</t>
  </si>
  <si>
    <t>Corporate - SITE Branch, Karachi</t>
  </si>
  <si>
    <t>8374</t>
  </si>
  <si>
    <t>Plot No. D-40, Estate Avenue, Siemens Chowrangi, SITE Area, Karachi</t>
  </si>
  <si>
    <t>Etihad Sugar Mills Branch, Rahim Yar Khan</t>
  </si>
  <si>
    <t>Khewit No. 736, Khatooni No. 741 Khasra No. 2503, Bedian Road Tehsil Lahore Cantt, District Lahore</t>
  </si>
  <si>
    <t>IBG-Aminpur Bungalow Branch</t>
  </si>
  <si>
    <t>Khasra No. 5/2/2, 5/2/11, 5/1/8, Sq No. 56, Khewat No. 636/621 Khatoni No. 825 to 826, Chak No. 31/JB, Aminpur Bungalow, Sadar, Faisalabad</t>
  </si>
  <si>
    <t>IBG-Choubara Road Layyah Branch</t>
  </si>
  <si>
    <t>5990</t>
  </si>
  <si>
    <t>Property Unit No. 11-P-416/1/SH, Main Choubara Road, Mohallah Faizabad, Layyah</t>
  </si>
  <si>
    <t>5972</t>
  </si>
  <si>
    <t>Samundri Road Branch, Sadar, Faisalabad</t>
  </si>
  <si>
    <t>8357</t>
  </si>
  <si>
    <t>Khewat No. 260/27/28/29, Khatooni No. 260, Khasra No. 2/3/1/1/11,12/13, Chak No. 234/RB, Samundari Road, Sadar, Faisalabad</t>
  </si>
  <si>
    <t>8355</t>
  </si>
  <si>
    <t>Plot No. 6-C, F-10 Markaz, Islamabad</t>
  </si>
  <si>
    <t>IBG-Shujabad Branch</t>
  </si>
  <si>
    <t>5985</t>
  </si>
  <si>
    <t>Khewat No.370, Khatoni No. 20230, Shafiq-Ur-Rehman Plaza Jalalpur Pinruala Road, Mohall Gajju Hatta, Shujabad, Multan</t>
  </si>
  <si>
    <t>City scape Plaza Branch, F10 Markaz, Islamabad</t>
  </si>
  <si>
    <t>Khewat No. 135/135 &amp; 137/137, Khatooni No. 152 &amp; 154, Khasra No. 202/3/2/2 &amp; 202/3/1, Mouza Thanda
Chouha (Shah Maqsood), Haripur</t>
  </si>
  <si>
    <t>8367</t>
  </si>
  <si>
    <t>Shah Maqsood, Haripur Branch</t>
  </si>
  <si>
    <t>IBG-Pine Avenue Branch, Lahore</t>
  </si>
  <si>
    <t>Plot No. 123, Block - F/1, Overseas Pakistanis Foundation Housing Scheme, Phase I Extension, Pine Avenue Society, Lahore</t>
  </si>
  <si>
    <t>Kalaskay Branch, Gujranwala</t>
  </si>
  <si>
    <t>Khewat No. 165, Khatooni No. 317 to 342, Qitat No. 41, Kalasskay, Alipur, Gujranwala</t>
  </si>
  <si>
    <t>8375</t>
  </si>
  <si>
    <t>5952</t>
  </si>
  <si>
    <t>IBG Chaklala Scheme III Branch, Rawalplndi</t>
  </si>
  <si>
    <t>Khewat No. 28/27, Khatooni No. 37, Khasra No. 83 &amp; 84, Mouza Topl, Butt Plaza, Chaudhry Bostn Khan Road, Chaklala, Scheme III, Rawalpindi</t>
  </si>
  <si>
    <t>5993</t>
  </si>
  <si>
    <t>IBG-Phase I, DHA Branch Rawalpindi</t>
  </si>
  <si>
    <t>Plot No. 10, Defense Avenue, Sector B-I, Phase-I, DHA, Rawalpindi</t>
  </si>
  <si>
    <t>5994</t>
  </si>
  <si>
    <t>I-9 Markaz Branch, Islamabad</t>
  </si>
  <si>
    <t>8346</t>
  </si>
  <si>
    <t>Jawa Arcade, Plot No. 19, I-9 Markaz Opposite Northern Sui Gas, Islamabad</t>
  </si>
  <si>
    <t>IBG-Qadirpur Rawan Branch Multan</t>
  </si>
  <si>
    <t>Khewat No. 219/243, Khatooni No. 1198, Salim Khata Mohall Qadirpur Rawan, Gharbi, Sadar, Multan</t>
  </si>
  <si>
    <t>5663</t>
  </si>
  <si>
    <t>5665</t>
  </si>
  <si>
    <t>Plot No. 1-A, Block A, Main Boulevard (Shabroze Heights), Royal Orchard, Multan</t>
  </si>
  <si>
    <t>IBG-Royal Orchrard Branch, Multan</t>
  </si>
  <si>
    <t>Sabzi Mandi Branch, Mansehra</t>
  </si>
  <si>
    <t>8386</t>
  </si>
  <si>
    <t>Khewat and Khatoni No. 1198/1530, Khasra No. 1053, Kaghan Moar, Sabzi Mandi Near College Dohraha, Mansehra</t>
  </si>
  <si>
    <t>Commercial Plots No. 032, 032A 032B 032C, Sector M Category 4 M, Canal View Housing Sdreme, Gujranwala</t>
  </si>
  <si>
    <t>Nazimabad District(Central)</t>
  </si>
  <si>
    <t>Shop No. 1, Plot # 27/28, Sector-16 Korangi Industrial Area, Karachi</t>
  </si>
  <si>
    <t>Orangi District(West)</t>
  </si>
  <si>
    <t>Malir</t>
  </si>
  <si>
    <t>Khewat no. 14/47, Khasra no. 2230/2170/1587, Mouza Dandai Basham, Shagla</t>
  </si>
  <si>
    <t>Dandai Shagla</t>
  </si>
  <si>
    <t>5980</t>
  </si>
  <si>
    <t>Commercial Unit at / Shops No. 8, 9 &amp; 10, Ground Floor, Haly Tower, Plot No. 301-R Lalik Jan Chowk T Block DHA
Phase II, Lahore</t>
  </si>
  <si>
    <t>IBG Doctors Hospital Johar Town Branch, Lahore</t>
  </si>
  <si>
    <t>IBG Haly Tower, T Block DHA Phase II Branch, Lahore</t>
  </si>
  <si>
    <t>Plot No. 87, Block G-1, Muhammad Ali Johar Town, Lahore</t>
  </si>
  <si>
    <t>5660</t>
  </si>
  <si>
    <t>IBG-Mumtaz City Branch, Islamabad</t>
  </si>
  <si>
    <t>Plot No. 4/19-B, AG Towers, Commercial 4, Street Saka, Mumtaz City, Islamabad</t>
  </si>
  <si>
    <t>5992</t>
  </si>
  <si>
    <t>Gulyana, Kharian Gujrat Branch</t>
  </si>
  <si>
    <t>8356</t>
  </si>
  <si>
    <t>Khewat No. 525, Khatooni No. 888-889, Khasra No. 1359 &amp; 1355, Mouza Guliana, Kharian, Gujrat</t>
  </si>
  <si>
    <t>IBG - Chichawatni Branch</t>
  </si>
  <si>
    <t>5664</t>
  </si>
  <si>
    <t>Khewat No. 140, Khatooni No. 140, Qita 6 Salim Khata, P.U # P-728SH/RH, Block XVIII, G.T Road, Chichawatni, Sahiwal</t>
  </si>
  <si>
    <t>Quaid-e.Millat Road Branch, Khanpur</t>
  </si>
  <si>
    <t>8354</t>
  </si>
  <si>
    <t>Khata No. 495-489, Khatooni No. 1035, Khanpur, Rahim Yar Khan</t>
  </si>
  <si>
    <t>Plot No. 32-1-A, Shop No. 5-6 and S-7, Al-Tijarah Centre, Shahrah-e-Faisal, Block 6, P.E.C.H.S, Karachi</t>
  </si>
  <si>
    <t>Jalalpur Jattan, Gujrat Branch</t>
  </si>
  <si>
    <t>8383</t>
  </si>
  <si>
    <t>Khewat No. 1595, Khatooni No. 1898, Khasra No. 2038, Mouza Jalalpur Jattan, Gujrat</t>
  </si>
  <si>
    <t>IBG - G-9 Markaz, Islamabad</t>
  </si>
  <si>
    <t>5670</t>
  </si>
  <si>
    <t>Plot No. 58, I&amp;T Center Road, Sector G9/4, Islamabad</t>
  </si>
  <si>
    <t>IBG - F-11 Markaz Brandl, Islamabad</t>
  </si>
  <si>
    <t>5991</t>
  </si>
  <si>
    <t>Plot No. 25, Savoy Arcade. Hilal Road, F-11 Markaz, Islamabad</t>
  </si>
  <si>
    <t>8368</t>
  </si>
  <si>
    <t>IBG - Bahria Paradise Branch, Rawalpindi</t>
  </si>
  <si>
    <t>5674</t>
  </si>
  <si>
    <t>Plot No. 198, Street 8, Cornice Road, Bahria Paradise Commercial, Bahria Town, Rawalpindi</t>
  </si>
  <si>
    <t>Property having Opposite Gate No. 5, Hawksbay Truck Stand, Hawksbay Road, Maripur, Karachi. Tehsil &amp; District Karachi</t>
  </si>
  <si>
    <t>Beadon Road Branch, lahore</t>
  </si>
  <si>
    <t>8359</t>
  </si>
  <si>
    <t>Property No. S-37-R-115/8, Main Beadon Road, Lahore</t>
  </si>
  <si>
    <t>University of Sargodha Branch</t>
  </si>
  <si>
    <t>8352</t>
  </si>
  <si>
    <t>University of Sargodha, University Road, Sargodha</t>
  </si>
  <si>
    <t>8358</t>
  </si>
  <si>
    <t>Plot No. 28-8, Ali Block, New Garden Town, Lahore</t>
  </si>
  <si>
    <t>New Garden Town Branch, Lahore</t>
  </si>
  <si>
    <t>Gujjar Pura China Scheme Branch, Lahore</t>
  </si>
  <si>
    <t>8384</t>
  </si>
  <si>
    <t>Plot No. 55, Block-D-l, Guijar Pura China Scheme, Lahore</t>
  </si>
  <si>
    <t>Khanewal II Branch, Multan</t>
  </si>
  <si>
    <t>Khewat No. 964, Khatooni No. 1000, Khasara No. 851, Salim Khata, Block 7, Jannat Road, Property Unit No. 39-40/A, Khanewal</t>
  </si>
  <si>
    <t>8398</t>
  </si>
  <si>
    <t>Dhamial Branch, Rawalpindi</t>
  </si>
  <si>
    <t>8365</t>
  </si>
  <si>
    <t>Mirpur Plaza, Khasra No. 1546/1257, Mouza Dhamial, Mohri Ghazan, Chaki Road, Rawalpindi</t>
  </si>
  <si>
    <t>Sq Ft</t>
  </si>
  <si>
    <t>Timber Market Branch, Multan</t>
  </si>
  <si>
    <t>8372</t>
  </si>
  <si>
    <t>Plob No. 12 &amp; 13/S, Tlmber Market, Multan</t>
  </si>
  <si>
    <t>IBG - Sialkot Road Branch, Gujranwala</t>
  </si>
  <si>
    <t>5957</t>
  </si>
  <si>
    <t>Khewat No. 981, Khatooni No. 1200, Khasra No. Qita 1 (12-10, Share 203/4112), Revenue Estate Weena Wala, Sialkot Road, Gujranwala</t>
  </si>
  <si>
    <t>Fattomand Branch, Gujranwala</t>
  </si>
  <si>
    <t>8360</t>
  </si>
  <si>
    <t>Khewat No. 114, Khatooni No. 114 to 116, Qitat No. 3, D.C Road Opposite Sahi Market, Revenue Estate Fattomand, Gujranwala</t>
  </si>
  <si>
    <t>IBG - Pakpattan Branch</t>
  </si>
  <si>
    <t>5704</t>
  </si>
  <si>
    <t>Khewat No. 2610/2777 &amp; 1183/1163, Khatooni No. 2795/2796 &amp; 1271, Khasra No. 2422, Salim Khata, Nagina Chowk Eid Gah Road, Pakpattan</t>
  </si>
  <si>
    <t>Kot Chutta Branch, Dera Ghazi Khan</t>
  </si>
  <si>
    <t>8373</t>
  </si>
  <si>
    <t>Khewat No. 32, Mouza Kot Chutta-3, Tehsil Kot Chutta, Dera Ghazi Khan</t>
  </si>
  <si>
    <t>Arif Builder Branch, Sukkur</t>
  </si>
  <si>
    <t>8370</t>
  </si>
  <si>
    <t>Plot No. 7, Sector II, Category A, Arif Builders, Sukkur Township, Airport Road, Sukkur</t>
  </si>
  <si>
    <t>Adda Bhagowal Branch, Sialkot</t>
  </si>
  <si>
    <t>8382</t>
  </si>
  <si>
    <t>Khasra no.259,247,248,250 &amp;,257, Phalora Road Revenue Estate of Mohall Nawaday, Adda Bhagowal, Sialkot</t>
  </si>
  <si>
    <t>IBG - Lodhran Branch</t>
  </si>
  <si>
    <t>Khewat No. 9,88, Khatooni No. 9,90 Salim Khata, D.C Office Road, Mohall Mandi, Lodhran</t>
  </si>
  <si>
    <t>IBG G-8 Markaz Branch, Islamabad</t>
  </si>
  <si>
    <t>5672</t>
  </si>
  <si>
    <t>Plot No. 12-A, CBC Corporate, G-8 Markaz, Islamabad</t>
  </si>
  <si>
    <t>5690</t>
  </si>
  <si>
    <t>Five Ways Chowk Branch, Sahiwal</t>
  </si>
  <si>
    <t>Khewat # 145, Khatooni # 162, Mouza Liaquat Road, Five Ways Chowk Sahiwal</t>
  </si>
  <si>
    <t>Property having Shop No. 48,52, Shah Rukn-e-Alam Colony Market Multan</t>
  </si>
  <si>
    <t>Corporate - Korangi, Branch, Karachi</t>
  </si>
  <si>
    <t>8395</t>
  </si>
  <si>
    <t>Plot No. 37/10, Sector 15, Korangi Industrial Area, Karachi</t>
  </si>
  <si>
    <t>IBG - Narowal Branch</t>
  </si>
  <si>
    <t>5679</t>
  </si>
  <si>
    <t>Khewat No. 222, Khatooni No. 444 to 445, Khasra No. Qitat 35, Near DHQ Hospital, circular Road Narowal</t>
  </si>
  <si>
    <t>IBG - Adda Motra Branch</t>
  </si>
  <si>
    <t>5684</t>
  </si>
  <si>
    <t>Khewat No. 57, Khatooni No. 98, Khasra No. Qitat 11, Sialkot Gujranwala Road, Adda Motra, Daska Sialkot</t>
  </si>
  <si>
    <t>IBG - Adda Kamir, Branch</t>
  </si>
  <si>
    <t>5695</t>
  </si>
  <si>
    <t>Khewat No. 77177, Khatooni No'372, Qita 6 salim Khata, Arifwala Road, Chak No.120/1, Adda Kamir, Sahiwal</t>
  </si>
  <si>
    <t>IBG DC Colony Gujranwala</t>
  </si>
  <si>
    <t xml:space="preserve">IBG - Adda Mundeke Branch, Sialkot </t>
  </si>
  <si>
    <t xml:space="preserve">Khewat No.3/3, Khatooni No.05, Khasra No.711 &amp;. 712, Jandoke Goraya, Adda Mundeke, Daska, Sialkot </t>
  </si>
  <si>
    <t>5798</t>
  </si>
  <si>
    <t xml:space="preserve">Expo Center - J Block Johar Town Branch, Lahore </t>
  </si>
  <si>
    <t xml:space="preserve">Plot No. 13, Block - J/3, M.A Johar Town, Lahore </t>
  </si>
  <si>
    <t>8350</t>
  </si>
  <si>
    <t xml:space="preserve">IBG - Askari X Branch, Lahore </t>
  </si>
  <si>
    <t>Commercial Area (Old Spice Factory Building), Sector F, Askari - X, Lahore.</t>
  </si>
  <si>
    <t>Bela Branch</t>
  </si>
  <si>
    <t>5682</t>
  </si>
  <si>
    <t>8393</t>
  </si>
  <si>
    <t>Khewat No. 2384, Khasra No. 77126, Mohal &amp; Mouza Wang, Qasim Market, Rest House' Road, Tehsil Bela, Lasbela</t>
  </si>
  <si>
    <t>Bela</t>
  </si>
  <si>
    <t>Noshehro Feroz Branch</t>
  </si>
  <si>
    <t>Plot No. 332 &amp; 333, Abbasi Town, Naushahro Feroze</t>
  </si>
  <si>
    <t>Naushahro Feroze</t>
  </si>
  <si>
    <t>8388</t>
  </si>
  <si>
    <t>KDA Scheme-33 Branch, Karachi</t>
  </si>
  <si>
    <t>8405</t>
  </si>
  <si>
    <t>Plot No. C-2, Sector 24-A. Inchouli Cooperative Housing
Society Ltd., KDA Scheme 33, Karachi</t>
  </si>
  <si>
    <t>IBG - Pahrianwali Branch</t>
  </si>
  <si>
    <t>Khewat No. 82, 79 &amp; 81 , 78, Khatooni No. 141 &amp; 140, Qita
2 Revenue Estate Chak Zahir, Pahrianwali, Phalia, Mandi
Bahauddin</t>
  </si>
  <si>
    <t>5897</t>
  </si>
  <si>
    <t>IBG - Hasilpur Branch</t>
  </si>
  <si>
    <t>Khewat No. 85, Khatooni No. 85, Qita 1 Salim Khata Near Jhangi Chowk, Grain Market, Hasilpur, Bahawalpur</t>
  </si>
  <si>
    <t>IBG - Liaquatpur Branch</t>
  </si>
  <si>
    <t>Plot No. 40-1, Chak No. 19/A, Grain Market Road, Liaqat Pur, Rahim Yar Khan</t>
  </si>
  <si>
    <t>5733</t>
  </si>
  <si>
    <t>5734</t>
  </si>
  <si>
    <t>Khewat No. 15/14, Khatooni No. 39 to 42, Chak No. 107 South, Pull 111 Tahsil and District Sargodha</t>
  </si>
  <si>
    <t>IBG Chowk Shah Abbas Multan</t>
  </si>
  <si>
    <t>Khewat No. 709/709, 710/710, 726/726, Qita No. 1/7/9, Near Chowk Shah Abbas Opposite T&amp;T Tower, Vehari Road, Multan</t>
  </si>
  <si>
    <t>IBG Bosan Road Northern Bypass Chowk Multan</t>
  </si>
  <si>
    <t>Property No.842/23, Khewat No. 1314/1316, Khatooni No. 1922, 1923 Qita 27 Salim Khata, Bosan Road, Bypass Chowk, Multan</t>
  </si>
  <si>
    <t>EX Parkview DHA Phase VIII Lahore</t>
  </si>
  <si>
    <t>Plot No. 52, Block CCA Commercial, Phase VIII, DHA, Lahore</t>
  </si>
  <si>
    <t xml:space="preserve">IBG - Chishtian Branch </t>
  </si>
  <si>
    <t xml:space="preserve">Khewat No. 392/392, 394/394, Khatooni No. 392,394, site No. 52,53, Block C, salim Khata Mohall Qasba Chishtian, Tehsil Chishtian, District Bahawalnagar </t>
  </si>
  <si>
    <t xml:space="preserve">Shahkot Branch, Faisalabad </t>
  </si>
  <si>
    <t>Khewat No. 230, Khatooni No. 903, Qitat No. 2 84/RB, Shahkot, District Nankana Sahib</t>
  </si>
  <si>
    <t>IBG - Hazro Branch</t>
  </si>
  <si>
    <t>Bearing No. Blll-386, Blll-386A &amp; Blll-382-A, Mouza Abdul, Hazro, Attock</t>
  </si>
  <si>
    <t>IBG- Pasroor Trade Centre Branch</t>
  </si>
  <si>
    <t>Khewat No. 31, 123, Khatooni No. 45,198,199, Qitat No. 2, 3 Revenue Estate Sanarian, Qila Ahmedabad, Sialkot Road, Pasrur, Narowal</t>
  </si>
  <si>
    <t>IBG - Gulshan Market Branch, Multan</t>
  </si>
  <si>
    <t>Plots No. 19 &amp; 21, Street No. 100, Block S, Makkah Tower (LIH) Area Development Scheme, Gulshan Market, New Multan, Multan</t>
  </si>
  <si>
    <t>IBG - Soan Garden Branch, Islamabad</t>
  </si>
  <si>
    <t>Plot No. SC 2/4, CECHS, Mian Block Soan Garden, Islamabad</t>
  </si>
  <si>
    <t>IBG- Maharaja Road Branch, Sialkot</t>
  </si>
  <si>
    <t>Property Tax No. BXXX11-11S-284&amp;284/A, Saraye Mahraja Road, Sialkot (Near Kullowal Road), Sambrial, Sialkot</t>
  </si>
  <si>
    <t>Multan Road Pattoki Branch</t>
  </si>
  <si>
    <t>Khewat No.880, Khatooni No. 2625, Khasra No. 1924/1594, Chak No. 35, Pattoki Multan Road, Pattoki, Kasur</t>
  </si>
  <si>
    <t>IBG- Faisal Town Branch, Islamabad</t>
  </si>
  <si>
    <t>Plot, No. 4, Dream Oks Heights, Faisal Town, Block-A, Phase 1, Islamabad</t>
  </si>
  <si>
    <t>IBG- I-10 Markaz Branch, Islamabad</t>
  </si>
  <si>
    <t>Plot No. 4-A, Sector I-10 Markaz, Islamabad</t>
  </si>
  <si>
    <t>IBG- Small Industrial Estate - II Branch, Gujranwala</t>
  </si>
  <si>
    <t>Plot No. 147-C, Small Industrial Estate - II near Khiali Bypass, Gujranwala</t>
  </si>
  <si>
    <t>Kalabagh Branch, Mianwali</t>
  </si>
  <si>
    <t>Khewat No. 52, Khasra No. 450 &amp; 453, Hadbast Mouza Kalabagh, Tehsil Esa Khel, District Mianwali</t>
  </si>
  <si>
    <t>WTC Clifton Branch, Karachi</t>
  </si>
  <si>
    <t>Plot No. FL-10, World Trade Center (W.T.C), Corner Showroom, KDA Scheme 5, Block-5, Clifton, Karachi</t>
  </si>
  <si>
    <t>5931</t>
  </si>
  <si>
    <t>8364</t>
  </si>
  <si>
    <t>5996</t>
  </si>
  <si>
    <t>5698</t>
  </si>
  <si>
    <t>5714</t>
  </si>
  <si>
    <t>5703</t>
  </si>
  <si>
    <t>5685</t>
  </si>
  <si>
    <t>8402</t>
  </si>
  <si>
    <t>5723</t>
  </si>
  <si>
    <t>5710</t>
  </si>
  <si>
    <t>8404</t>
  </si>
  <si>
    <t>8323</t>
  </si>
  <si>
    <t>5680</t>
  </si>
  <si>
    <t>5715</t>
  </si>
  <si>
    <t>Al-Murtaza Commercial, DHA Phase VIII Branch, Karachi</t>
  </si>
  <si>
    <t>8387</t>
  </si>
  <si>
    <t>Plot No. 118-C, Al-Murtaza Commercial Lane No. 3, Phase- VIII, DHA, Karachi</t>
  </si>
  <si>
    <t>IBG - Shadman Branch, Lahore</t>
  </si>
  <si>
    <t>5693</t>
  </si>
  <si>
    <t>Plot No. 114, Shadman Colony No' 1, Lahore</t>
  </si>
  <si>
    <t>IBG - Mandi Bahauddin Branch</t>
  </si>
  <si>
    <t>5699</t>
  </si>
  <si>
    <t>Khewat No. 57411, Khatooni No. 579/1, Khasra No. 112, Revenue Estate of Chak No. 51, Mandi Bahauddin</t>
  </si>
  <si>
    <t>IBG - Adh Wali Branch</t>
  </si>
  <si>
    <t>5942</t>
  </si>
  <si>
    <t>Khewat No. 1621174, Khatooni No. 179, Q10, Chak Kala, Adhwali, Gujrat</t>
  </si>
  <si>
    <t>IBG - Phalia Branch</t>
  </si>
  <si>
    <t>5901</t>
  </si>
  <si>
    <t>Khewat No. 330, 331,322,324,329, Khatooni No.677, 678, 679, Khasra No. Qita 1 Revenue Estate Phalia Kimaan, Phalia, Mandi Bahuddin</t>
  </si>
  <si>
    <t>IBG - Chandni Chowk, Muree Road Branch, Rawalpindi</t>
  </si>
  <si>
    <t>5662</t>
  </si>
  <si>
    <t>Property No. 29181, B-1 Block Satellite Town. Chandni Chowk, Murree Road, Rawalpindi.</t>
  </si>
  <si>
    <t>IBG - Khayaban-e-Tanzeem Branch, Karachi</t>
  </si>
  <si>
    <t>5692</t>
  </si>
  <si>
    <t>Plot No. 14-C, Khayaban-e-Tanzeem, DHA Phase V, Karachi</t>
  </si>
  <si>
    <t>Faisalabad Road Okara Branch</t>
  </si>
  <si>
    <t>8344</t>
  </si>
  <si>
    <t>Khewat No. 2562, Khatooni No. 2852, Khasra No. 32120 to 2513, Al-Raheem Mall, Faisalabad Road, Chak No. 7c-1, Okara</t>
  </si>
  <si>
    <t>Corporate - Peco Road Kot Lakhpat Branch, Lahore</t>
  </si>
  <si>
    <t>Plot No. 5-A/C, Phase - 3, Government Employees Co- Operative Limited, Kot Lakhpat, Lahore</t>
  </si>
  <si>
    <t>IBG - Thanda Pani Branch, Islamabad</t>
  </si>
  <si>
    <t>Khasra No. 9045, Khewat No. 35 36, Khatooni No. 54 to 56, Markaz Al-Maaon, Thanda Pani, Lehtrar Road, Islamabad</t>
  </si>
  <si>
    <t>IBG - Kuri Road Branch, Islamabad</t>
  </si>
  <si>
    <t>5691</t>
  </si>
  <si>
    <t>5720</t>
  </si>
  <si>
    <t>Khasra No. 1045/1231/2, Mouza Rehara, Kuri Road, Islamabad</t>
  </si>
  <si>
    <t>IBG - Peshawar City, GT Road &amp;anch</t>
  </si>
  <si>
    <t>5961</t>
  </si>
  <si>
    <t>Plot No. 15, Situated at Sikandar Pura (Hashtnagri), G.T Road, Peshawar City, Tehsil &amp; District peshawar</t>
  </si>
  <si>
    <t>IBG - Golra More Branch, Islamabad</t>
  </si>
  <si>
    <t>5997</t>
  </si>
  <si>
    <t>Khasra No. 782/73, 784/75, Khewat No. 173 &amp;. 174, Khatooni No. 13-5, 17-19, Islamabad Corporate Center, Golra Road, Golra More, Islamabad</t>
  </si>
  <si>
    <t>IBG - Ghauri Town Branch, Islamabad</t>
  </si>
  <si>
    <t>5681</t>
  </si>
  <si>
    <t>Land Mark Height, Plot No. 3, 4, 21, 22, 23, Ghauri Town, Phase V, Service Road East, Islamabad</t>
  </si>
  <si>
    <t>Sargodha Road Branch, Gujrat</t>
  </si>
  <si>
    <t>8380</t>
  </si>
  <si>
    <t>Khewat No. 436, Khatooni No. 471, Khasra No. 616, Mouza Narwali, Timber Market, Sargodha Road, Gujrat</t>
  </si>
  <si>
    <t>8422</t>
  </si>
  <si>
    <t>IBG - Baghbanpura Branch, Lahore</t>
  </si>
  <si>
    <t>5713</t>
  </si>
  <si>
    <t>Plot No. 122, Khewat no. 3985, Khatooni No. 7150, Khasara No. 1495/1414, Mouza Baghbanpura, Lahore</t>
  </si>
  <si>
    <t>IBG - Bhagowal Kalan Brandr, Gujrat</t>
  </si>
  <si>
    <t>5826</t>
  </si>
  <si>
    <t>Khewat No. 433, Khatooni No. 481, Khasra Qitat ,10 Revenue Estate of Bhagowal Kalan, Gujrat</t>
  </si>
  <si>
    <t>IBG - Shadiwal Branch, Gujrat</t>
  </si>
  <si>
    <t>5825</t>
  </si>
  <si>
    <t>Khewat No. 129, Khatooni No. 88, Khasra No. 2627, Revenue Estate of Shadiwal Achhr Ke, Kunjah, Gujrat</t>
  </si>
  <si>
    <t>Kunjah</t>
  </si>
  <si>
    <t>IBG - Fateh Pur Branch</t>
  </si>
  <si>
    <t>5827</t>
  </si>
  <si>
    <t>Khewat No. 1163, Khatooni No. 1220, Khasra No. 83/20/3, Main Road Revenue Estate Fateh Pur, Gujrat</t>
  </si>
  <si>
    <t>IBG - Chota Sahiwal Branch</t>
  </si>
  <si>
    <t>Khewat No. 2438, Khatooni No. 3576, Khasara No. 18 Sq No. 20, Sahiwal, Sargodha</t>
  </si>
  <si>
    <t>5941</t>
  </si>
  <si>
    <t>IBG - Ahmedpur East Branch</t>
  </si>
  <si>
    <t>5722</t>
  </si>
  <si>
    <t>Khewat No. 55, Khatooni No. 56, Qita 1, Salim Khata Azam Plaza, Kacheri Road, Ahmedpur East, Bahawalpur</t>
  </si>
  <si>
    <t>Zeb Tower, By Pass Road Near Sabawoon Chowk, Timergara, Lower Dir</t>
  </si>
  <si>
    <t>5971</t>
  </si>
  <si>
    <t>IBG - Yar Hussain Branch, Swabi</t>
  </si>
  <si>
    <t>5646</t>
  </si>
  <si>
    <t>Khewat &amp; Khatooni No.1434/2918, 14352919, 1439/2923, 1441/2925, 1442/2926, Mouza Yar Hussain Arbi, Swabi</t>
  </si>
  <si>
    <t>IBG - Khayaban-e-Nishat Branch, Karachi</t>
  </si>
  <si>
    <t>5995</t>
  </si>
  <si>
    <t>Plot No. C-1-C, Khayaban-e-Nishat, Lane-l, Phase VI, DHA, Karachi</t>
  </si>
  <si>
    <t>G.T. Road Branch, Muridke</t>
  </si>
  <si>
    <t>8407</t>
  </si>
  <si>
    <t>Khewat No. 1667 to 1583, Khatooni No. 2010 to 2035, Malkan Wala Bazar, G.T Road, Muridke, Sheikhupura</t>
  </si>
  <si>
    <t>Tando Muhammad Khan Branch</t>
  </si>
  <si>
    <t>Plot No. 3, Bearing City Survey No. 1876/03/Comm, Ward B, situated at Madina Cty Housing Scheme, Iqbal Bloc( Sujjawal Road, Tando Muhammad Khan</t>
  </si>
  <si>
    <t>8413</t>
  </si>
  <si>
    <t>Manawala Branch</t>
  </si>
  <si>
    <t>8406</t>
  </si>
  <si>
    <t>Khata No. 29, Khatooni No. 96 to 98, Qita No. 98, Mauza Manawala Karpal Singh, Sheikhupura</t>
  </si>
  <si>
    <t>Royal Garden, Chichawatni Road Branch, Burewala</t>
  </si>
  <si>
    <t>Plot No. 4, Commercial Zone, Khewat No. 15 Min to 20 Min 52 Min to 64 Min, Khatooni No. 38, Chak No. 435/EB, Royal Garden, Burewala, Vehari</t>
  </si>
  <si>
    <t>8403</t>
  </si>
  <si>
    <t>Tatlay Aali Branch</t>
  </si>
  <si>
    <t>8409</t>
  </si>
  <si>
    <t>Khata No. 15, 17,491, Khatooni No. 58, 60, 812, Revenue Estate of Mouza Tattaly Aali, Nowshera Virkan, Gujranwala,</t>
  </si>
  <si>
    <t>Aroop Branch, Gujranwala</t>
  </si>
  <si>
    <t>8416</t>
  </si>
  <si>
    <t>Khewat No. 1407, 1408, Khatooni No. 1515, 1516, Khasra No. 4590, Revenue Estate of Aroop, Tehsil Sadar, District Gujranwala</t>
  </si>
  <si>
    <t>Colony Road Branch, Mailsi</t>
  </si>
  <si>
    <t>8417</t>
  </si>
  <si>
    <t>Khewat No. 457/453, Khatooni No. 556, Khasara No. 60/22, Muhaal Mailsi Urban, Mailsi, Vehari</t>
  </si>
  <si>
    <t>Airport Chowk Satellite Town Branch, Turbat</t>
  </si>
  <si>
    <t>8390</t>
  </si>
  <si>
    <t>Khasra No. 48, Block-A, situated at plot No. 48, Satellite Town near Airport Chowk Turbat</t>
  </si>
  <si>
    <t>Wahndo Branch, Gujranwala</t>
  </si>
  <si>
    <t>Khewat No. 458, Khatooni No. 692, Khasra No. 1248/2/1, Mouza Wahndo, Kamole, Gujranwala</t>
  </si>
  <si>
    <t>8410</t>
  </si>
  <si>
    <t>8377</t>
  </si>
  <si>
    <t>5986</t>
  </si>
  <si>
    <t>IBG - PIDC Branch, Karachi</t>
  </si>
  <si>
    <t>Plot No. G5, Al Fareed Centre, P.I.D.C, M.T Khan Road, Karachi</t>
  </si>
  <si>
    <t>5921</t>
  </si>
  <si>
    <t>Sector A, DHA VI Branch, Lahore</t>
  </si>
  <si>
    <t>8378</t>
  </si>
  <si>
    <t>Plot No. 70-A, Sector A, Commercial, DHA Phase 6C, DHA, Lahore</t>
  </si>
  <si>
    <t>Branch Summary</t>
  </si>
  <si>
    <t>Ownership</t>
  </si>
  <si>
    <t>IBG - By Pass Road Timergara Branch</t>
  </si>
  <si>
    <t>IBG - Gaggo Mandi Branch</t>
  </si>
  <si>
    <t>5731</t>
  </si>
  <si>
    <t>Khewat No.56, Khatooni No.218, Khasra No.59/3, salim Khata Sheikh Fazal Road, Gaggo Mandi, Burewala, Vehari</t>
  </si>
  <si>
    <t>IBG - Peshawar Road Westridge Branch, Rawalpindi</t>
  </si>
  <si>
    <t>Khewat No. 37, Khatooni No. 47, Khasra No. 1183, Mauza Chur Harpal, Potohar Plaza, Peshawar Road Westridge, Rawalpindi Cantt, Rawalpindi</t>
  </si>
  <si>
    <t>5730</t>
  </si>
  <si>
    <t>IBG - Dhera Sandha Branch</t>
  </si>
  <si>
    <t>5824</t>
  </si>
  <si>
    <t>Khewat No, 93, 94, 138 to 140, Khatooni No, 226 to 229, 283 to 285, Dhera Sandha, Sialkot Pasrur Road, Revenue Estate of Bheeko Choor, Pasrur, Sialkot</t>
  </si>
  <si>
    <t>5725</t>
  </si>
  <si>
    <t>Plaza No. 12. Sector E, Commercial Area, linnah Boulevard, DHA Phase II, Islamabad</t>
  </si>
  <si>
    <t>IBG-Jinnah Boulevard, DHA Phase II Branch, Islamabad</t>
  </si>
  <si>
    <t>Jinnah Colony Branch, Faisalabad</t>
  </si>
  <si>
    <t>PCDMA House, Rambharti Street, Jodia Bazar Karachi</t>
  </si>
  <si>
    <t>Dewan Khas Marriage Hall, Near Kartaba Islamic Center GT Road, situated at Mouza Jatwakul, Tehsil &amp; District Gujrat</t>
  </si>
  <si>
    <t>IBG - College Road Sahiwal Branch</t>
  </si>
  <si>
    <t>5694</t>
  </si>
  <si>
    <t>Plot No. 01, Block'E', Street 30 Feet wide situated at A.D.S II, College Road, Fareed Town, Sahiwal</t>
  </si>
  <si>
    <t>MACHS Branch, Karachi</t>
  </si>
  <si>
    <t>8414</t>
  </si>
  <si>
    <t>Plot No. 1/1-8, Survey Sheet No. 35-P/1, Muhammad Ali Memorial Co- Operative Housing Society Ltd. (MACHS), Karachi</t>
  </si>
  <si>
    <t>Area</t>
  </si>
  <si>
    <t>AM</t>
  </si>
  <si>
    <t>RBH</t>
  </si>
  <si>
    <t>Cluster Head</t>
  </si>
  <si>
    <t>AOM</t>
  </si>
  <si>
    <t xml:space="preserve">Cluster Op Head </t>
  </si>
  <si>
    <t>IBG Karachi-III</t>
  </si>
  <si>
    <t>Sabir</t>
  </si>
  <si>
    <t>waqas bukhari</t>
  </si>
  <si>
    <t>abdul rehim</t>
  </si>
  <si>
    <t>Hassan Qadeer</t>
  </si>
  <si>
    <t>IBG Islamabad-I</t>
  </si>
  <si>
    <t>Wajahat Zia</t>
  </si>
  <si>
    <t>humayun</t>
  </si>
  <si>
    <t>Faisal Iftikhar</t>
  </si>
  <si>
    <t>sirshar ahmed</t>
  </si>
  <si>
    <t>masood ul Islam</t>
  </si>
  <si>
    <t>IBG Faisalabad-I</t>
  </si>
  <si>
    <t>Awais Ahmad Khan</t>
  </si>
  <si>
    <t>Rehan Aqeel</t>
  </si>
  <si>
    <t>ali but</t>
  </si>
  <si>
    <t>atif sohail</t>
  </si>
  <si>
    <t>Rashid Ashraf</t>
  </si>
  <si>
    <t>IBG Rawalpindi-I</t>
  </si>
  <si>
    <t>Umer Ahmed Farooqi</t>
  </si>
  <si>
    <t>Aman</t>
  </si>
  <si>
    <t>moazzam ali</t>
  </si>
  <si>
    <t>IBG Gujranwala</t>
  </si>
  <si>
    <t>Umer Mussadiq</t>
  </si>
  <si>
    <t>asghar</t>
  </si>
  <si>
    <t>qasim baig ali</t>
  </si>
  <si>
    <t>IBG KPK-I</t>
  </si>
  <si>
    <t>Kamran Ali Babar</t>
  </si>
  <si>
    <t>adil</t>
  </si>
  <si>
    <t>adnan mohib</t>
  </si>
  <si>
    <t>IBG Lahore-II</t>
  </si>
  <si>
    <t>Ahsan Ali</t>
  </si>
  <si>
    <t>Ahsen Butt</t>
  </si>
  <si>
    <t>syed amir zaheer</t>
  </si>
  <si>
    <t>IBG Lahore-III</t>
  </si>
  <si>
    <t>Waqas Mustafa</t>
  </si>
  <si>
    <t>asma abbas bukh</t>
  </si>
  <si>
    <t>IBG Sialkot</t>
  </si>
  <si>
    <t>Muhammad Yousaf Usman</t>
  </si>
  <si>
    <t>waseem anwar</t>
  </si>
  <si>
    <t>IBG Faisalabad-II</t>
  </si>
  <si>
    <t>Muhammad Imran Manzoor</t>
  </si>
  <si>
    <t>waqas naseer</t>
  </si>
  <si>
    <t>IBG Karachi-I</t>
  </si>
  <si>
    <t xml:space="preserve">basheer </t>
  </si>
  <si>
    <t>IBG Karachi-II</t>
  </si>
  <si>
    <t>Saad Ahmed Khan</t>
  </si>
  <si>
    <t>adnan ahmed</t>
  </si>
  <si>
    <t>IBG Multan-II</t>
  </si>
  <si>
    <t>Hasan Ali</t>
  </si>
  <si>
    <t>Fawad</t>
  </si>
  <si>
    <t>waqas hashmi</t>
  </si>
  <si>
    <t>IBG Lahore-I</t>
  </si>
  <si>
    <t>ch owais</t>
  </si>
  <si>
    <t>IBG Rawalpindi-II</t>
  </si>
  <si>
    <t>Majid Ali Khan</t>
  </si>
  <si>
    <t>abid mehmood</t>
  </si>
  <si>
    <t>IBG Karachi-IV &amp; Hyderabad</t>
  </si>
  <si>
    <t>Muhammad Umer Siddiqui</t>
  </si>
  <si>
    <t>KASHIF KHAN</t>
  </si>
  <si>
    <t>IBG Islamabad-II</t>
  </si>
  <si>
    <t>manzoor</t>
  </si>
  <si>
    <t>IBG Quetta</t>
  </si>
  <si>
    <t>Hamza Faiz Ur Rasool</t>
  </si>
  <si>
    <t xml:space="preserve">saleem </t>
  </si>
  <si>
    <t>IBG Multan-I</t>
  </si>
  <si>
    <t>Muhammad Anwar</t>
  </si>
  <si>
    <t>naveed u</t>
  </si>
  <si>
    <t>IBG KPK-II</t>
  </si>
  <si>
    <t>Hashmat Ullah Khan</t>
  </si>
  <si>
    <t>wahad uddin</t>
  </si>
  <si>
    <t>Khawaja Zia Abbas</t>
  </si>
  <si>
    <t>Muhammad Khalid Israr</t>
  </si>
  <si>
    <t>Syed Fawad Ali</t>
  </si>
  <si>
    <t xml:space="preserve">Iftikhar Ali </t>
  </si>
  <si>
    <t>Zeeshan Haider</t>
  </si>
  <si>
    <t>Ali Adnan Haider</t>
  </si>
  <si>
    <t>Irfan Ahmed</t>
  </si>
  <si>
    <t>Tauqir Ahmed Qureshi</t>
  </si>
  <si>
    <t>Naeem Siddiqui</t>
  </si>
  <si>
    <t>Faisal Salah Ud Din</t>
  </si>
  <si>
    <t>Muhammad Ali Zamin Hashmi</t>
  </si>
  <si>
    <t>Saqib Javed</t>
  </si>
  <si>
    <t xml:space="preserve">Muhammad Mudassar Altaf Sheikh </t>
  </si>
  <si>
    <t>Aftab Ahmed Abbasi</t>
  </si>
  <si>
    <t>Rawalpindi III</t>
  </si>
  <si>
    <t>Muhammad Ejaz</t>
  </si>
  <si>
    <t>Fahad Ahmed Khan</t>
  </si>
  <si>
    <t>Naresh Kumar</t>
  </si>
  <si>
    <t>Aftab Ahmed</t>
  </si>
  <si>
    <t>Muhammad Rizwan</t>
  </si>
  <si>
    <t>Abdul Nabi Kartio</t>
  </si>
  <si>
    <t>Adil Farooq</t>
  </si>
  <si>
    <t>Farooq Mujtaba</t>
  </si>
  <si>
    <t>Ammar Javaid</t>
  </si>
  <si>
    <t>Shahraiz Shafi</t>
  </si>
  <si>
    <t>Sajjad Hussain</t>
  </si>
  <si>
    <t>Om Parkash</t>
  </si>
  <si>
    <t>Sabeen Wajih</t>
  </si>
  <si>
    <t>Shahid Noor Gondal</t>
  </si>
  <si>
    <t>Saqib Mobeen</t>
  </si>
  <si>
    <t>Fida Hussain Ahmed</t>
  </si>
  <si>
    <t>Asif Ali Qureshi</t>
  </si>
  <si>
    <t>Farhan Noor Memon</t>
  </si>
  <si>
    <t>Abid Gul</t>
  </si>
  <si>
    <t>Muhammad Farhan Maqsood</t>
  </si>
  <si>
    <t>Muhammad Tahir Aziz</t>
  </si>
  <si>
    <t>Zakir Hussain</t>
  </si>
  <si>
    <t>Mudassar Ameen</t>
  </si>
  <si>
    <t>Syed Ali Fraz</t>
  </si>
  <si>
    <t xml:space="preserve">Hafiz Muhammad Usman </t>
  </si>
  <si>
    <t>Mansoor Khan</t>
  </si>
  <si>
    <t>Omair Omer Shaikh</t>
  </si>
  <si>
    <t>Defence</t>
  </si>
  <si>
    <t>Old City II</t>
  </si>
  <si>
    <t>Irfan Mahmood</t>
  </si>
  <si>
    <t>Junaid Shahid Malik</t>
  </si>
  <si>
    <t>Muhammad Omer Mirza</t>
  </si>
  <si>
    <t>Umair Hassan</t>
  </si>
  <si>
    <t>Muhammad Asif</t>
  </si>
  <si>
    <t>Kashif Mansoor</t>
  </si>
  <si>
    <t>Shaikh Abdul Rahman</t>
  </si>
  <si>
    <t>Johar Town</t>
  </si>
  <si>
    <t>Rizwan Saleem Khan</t>
  </si>
  <si>
    <t xml:space="preserve">Muhamamd Ashfaq Gulraiz </t>
  </si>
  <si>
    <t>Muhammad Usman Baloch</t>
  </si>
  <si>
    <t>Mudasar Raza</t>
  </si>
  <si>
    <t>Sohail Anwar</t>
  </si>
  <si>
    <t>Sultana Tabbasum</t>
  </si>
  <si>
    <t>Jhelum &amp; AJK</t>
  </si>
  <si>
    <t>Muhamamd Tahir Mehmood</t>
  </si>
  <si>
    <t>Imran Ali Muhammad Khosa</t>
  </si>
  <si>
    <t>Iftikhar Ali</t>
  </si>
  <si>
    <t>Old City 1 Lahore</t>
  </si>
  <si>
    <t>Agha M.Ali Qazilbash</t>
  </si>
  <si>
    <t>Muhammad Kamal Siddiqui</t>
  </si>
  <si>
    <t>Muhammad Irfan</t>
  </si>
  <si>
    <t xml:space="preserve">North Karachi </t>
  </si>
  <si>
    <t>Syed Samar Abbas</t>
  </si>
  <si>
    <t>Islamabad III</t>
  </si>
  <si>
    <t>Jawad Qayyum</t>
  </si>
  <si>
    <t>Syed Kamil Abbas</t>
  </si>
  <si>
    <t>Nadia Shafi</t>
  </si>
  <si>
    <t>Bahria Town</t>
  </si>
  <si>
    <t>Faisal Aslam</t>
  </si>
  <si>
    <t>Hammad Nasim</t>
  </si>
  <si>
    <t>Hammad Khan Saddozai</t>
  </si>
  <si>
    <t>Farrukh Rehan Qureshi</t>
  </si>
  <si>
    <t>Syed Asad Abbas</t>
  </si>
  <si>
    <t>Muhammad Anwar Mirza</t>
  </si>
  <si>
    <t>Nadeem Shahzad</t>
  </si>
  <si>
    <t>Imtiaz Hussain Soomro</t>
  </si>
  <si>
    <t>Kashif Hussain</t>
  </si>
  <si>
    <t>Rizwan Hussain</t>
  </si>
  <si>
    <t>Gulberg</t>
  </si>
  <si>
    <t>Muhammad Jassem Butt</t>
  </si>
  <si>
    <t>Sheraz Alam</t>
  </si>
  <si>
    <t>Mohsin Ali</t>
  </si>
  <si>
    <t xml:space="preserve">Muhammad Ajmal Javed </t>
  </si>
  <si>
    <t>Muhammad Yasir Ashfaq</t>
  </si>
  <si>
    <t>Muhammad Waseem</t>
  </si>
  <si>
    <t>Hassan Ali</t>
  </si>
  <si>
    <t>khalid israr</t>
  </si>
  <si>
    <t>Muhammad Tahir Mehmood</t>
  </si>
  <si>
    <t>Moneeb Ahmed Moon</t>
  </si>
  <si>
    <t>Malik Tayyab</t>
  </si>
  <si>
    <t>Umer Ahmed Farooqi/ Majid Ali Khan</t>
  </si>
  <si>
    <t>Shahbaz Ahmad</t>
  </si>
  <si>
    <t>Mohammad Shehzad Ali</t>
  </si>
  <si>
    <t>Safwan Yunus</t>
  </si>
  <si>
    <t>Khalique Ahmed Baloch</t>
  </si>
  <si>
    <t>Muhammad Abid Waseem</t>
  </si>
  <si>
    <t>Ehtisham Ul Haq</t>
  </si>
  <si>
    <t>Muhammad Farhan Asif</t>
  </si>
  <si>
    <t>Akmal Khan Khattak</t>
  </si>
  <si>
    <t>Sohail Ikram</t>
  </si>
  <si>
    <t>Raja Shahzad Ali Khan</t>
  </si>
  <si>
    <t>Nausheen Karamally</t>
  </si>
  <si>
    <t>Azm Rahim Durrani</t>
  </si>
  <si>
    <t>Sanaullah</t>
  </si>
  <si>
    <t>Asad Mehmood</t>
  </si>
  <si>
    <t>Syed Zeeshan Sohail Azmi</t>
  </si>
  <si>
    <t>Haider Zaman</t>
  </si>
  <si>
    <t>Jamil Ahmad Savul</t>
  </si>
  <si>
    <t>Muhammad Ejaz/ Syed Asad Abbas</t>
  </si>
  <si>
    <t>Syed Zeeshan Sohail Azmi/ Jawad Qayyum</t>
  </si>
  <si>
    <t>Shehryar Orakzai</t>
  </si>
  <si>
    <t>Muhammad Farhan Asif/ Muhammad Farhan Asif</t>
  </si>
  <si>
    <t>Zakir Hussain/ Nadeem Shahzad</t>
  </si>
  <si>
    <t>Sabeen Wajih/Muhammad Farhan Asif</t>
  </si>
  <si>
    <t>IBG - M.A linnah Road Okara Branch</t>
  </si>
  <si>
    <t>5721</t>
  </si>
  <si>
    <t>Khewat No. 1098, Khatooni no. 1112, Khasara No. 534 to 536/8 Salim Khata, M.A. Jinnah Road Sahiwal Road, Chak No. 1-A/4-1, Okara</t>
  </si>
  <si>
    <t>IBG - Model Town A, Bahawalpur Branch</t>
  </si>
  <si>
    <t>Khewat No. 1572/1495, Khatooni no. 2252, Qita 105, Mehmood Ghaznavi Road, Model Town-A, Gazetteer
Officers Colony, Block B/1, Bahawalpur</t>
  </si>
  <si>
    <t>5871</t>
  </si>
  <si>
    <t>IBG - Fareed Town, Pasrur Road Branch, Gujranwala</t>
  </si>
  <si>
    <t>5821</t>
  </si>
  <si>
    <t>Khewat No. 133, Khatooni No. 216, Khasra No. 368, Revenue Estate of Chichar Wali Urban, Fareed Town, Gujranwala</t>
  </si>
  <si>
    <t>IBG - Tail 49, Sargodha Branch</t>
  </si>
  <si>
    <t>Khewat No 199/165. 97/90, 96/89, 54/47, 151 to 162, Khatooni No. 359, 215, 214, 151 to 162, Chak No. 49
Sumali, Tail 49, Kot Momin, Sargodha</t>
  </si>
  <si>
    <t>5702</t>
  </si>
  <si>
    <t>IBG - U.P More North Karachi Branch, Karachi</t>
  </si>
  <si>
    <t>Showroom No. SA-5, ST, AL-Buksh Plaza, Sector 11-C1, North Karachi</t>
  </si>
  <si>
    <t>5819</t>
  </si>
  <si>
    <t>IBG - Adda Sahowala Branch, Sialkot</t>
  </si>
  <si>
    <t>Khewat No. 201, Khatooni No. 374, , Khasra 1388/1079, Qitat 1, Revenue Estate of Mundair Khurd, Adda Sahowala, Wazirabad Road, Sambrial, Sialkot</t>
  </si>
  <si>
    <t>5816</t>
  </si>
  <si>
    <t>Mandiala Tegha Branch, Gujranwala</t>
  </si>
  <si>
    <t>8408</t>
  </si>
  <si>
    <t>Khewat No. 34, 70, Khatooni No. 84, 179 , Khasra No. 1335, Qitat 11, Revenue Estate of Mandiala Taiga, Kamoke, Gujranwala</t>
  </si>
  <si>
    <t>Plot No. C-43(11), Sector CCB Near Down Town, Lake City Housing, Lahore</t>
  </si>
  <si>
    <t>IBG - Morgah Branch, Rawalpindi</t>
  </si>
  <si>
    <t>5671</t>
  </si>
  <si>
    <t>Khasra No. 4245/1658, Khewat No. 210, Khatooni No. 319, Kotha Kalan, Morgah Chowk, Rawalpindi</t>
  </si>
  <si>
    <t>IBG - Shalimar Town Branch, Gujranwala</t>
  </si>
  <si>
    <t>Khewat No. 48, Khatooni No. 95, Khasra No. 740/496, Shalimar Town Near Ali Pur Chowk, Revenue Estate of Qiyyam Pur, Tehsil Sadar, District Gujranwala</t>
  </si>
  <si>
    <t>5820</t>
  </si>
  <si>
    <t>IBG - Puli Top Khana, Sialkot</t>
  </si>
  <si>
    <t>Property Tax No. B1-27S-413/SH, Gondal Road, Mahal Laylian Puli Top Khana, Sialkot</t>
  </si>
  <si>
    <t>5823</t>
  </si>
  <si>
    <t>Race Course Road Branch, Gujranwala</t>
  </si>
  <si>
    <t>8366</t>
  </si>
  <si>
    <t>Khewat No. 733, Khatooni No. 895, Khasra No. 2101/793, 2102/793, Qita 2, Revenue Estate of Hardo Chicherwali
Urban, Race Course Road, Gujranwala</t>
  </si>
  <si>
    <t>IBG - Peco Road Kot Lakhpat Branch, Lahore</t>
  </si>
  <si>
    <t>5712</t>
  </si>
  <si>
    <t>Khewat No. 2256, Khatooni No. 2350, Khasra No. 3201/1570/371, Mouza Peco Road Kot Lakhpat, Lahore</t>
  </si>
  <si>
    <t>IBG - Gohadpur Branch, Sialkot</t>
  </si>
  <si>
    <t>5822</t>
  </si>
  <si>
    <t>Khewat No. 40, 41,42, Khatooni No. 139 to 146, Qitat 18, Gohad Pur Village, Sialkot</t>
  </si>
  <si>
    <t>Etihad Garden Branch, Rahim Yar Khan</t>
  </si>
  <si>
    <t>8385</t>
  </si>
  <si>
    <t>Khewat No. 31/31, 74/74, Khatooni No. 215 to 30, 773 to 789, Mouza Ali Akbar Sanghi, Etihad Garden, Rahim Yar Khan</t>
  </si>
  <si>
    <t>IBG - Chiniot Branch</t>
  </si>
  <si>
    <t>Khewat No. 3188/3182, Mouza Chiniot No. 2, Tehsil &amp; District Chiniot</t>
  </si>
  <si>
    <t>5818</t>
  </si>
  <si>
    <t>IBG - Park View City Branch, Islamabad</t>
  </si>
  <si>
    <t>5661</t>
  </si>
  <si>
    <t>Plot No. 32, Block Commercial Downtown, Park View City, Islamabad</t>
  </si>
  <si>
    <t>IBG - Sambrial Sialkot Branch</t>
  </si>
  <si>
    <t>5998</t>
  </si>
  <si>
    <t>Khewat No. 20L1185, Khatooni No. 374, Khasra No. 1388/1079, Qitat 1, Mandeer Khurd (Rural), Sambrial, Sialkot</t>
  </si>
  <si>
    <t>IBG - Cloth Market Branch, Karachi</t>
  </si>
  <si>
    <t>5814</t>
  </si>
  <si>
    <t>Plot No. 27, Survey Sheet No. 05, Shops No. 28, 29 &amp; 29 B, Cochinwala Market Building, Cloth Market, Bunder Road Quarters, Karachi</t>
  </si>
  <si>
    <t>IBG - Ghakhar Mandi Branch, Wazirabad</t>
  </si>
  <si>
    <t>5815</t>
  </si>
  <si>
    <t>Khewat No. 1751, 2349, Khatooni No. 2503, 3121, Khasra Qitat 11, 2039, Revenue Estate of Ghakhar, Wazirabad</t>
  </si>
  <si>
    <t>Nokhar Branch, Gujranwala</t>
  </si>
  <si>
    <t>8423</t>
  </si>
  <si>
    <t>Khewat No. 143, 801, Khatooni No' 1369, , Khasra No' 1085, Revenue Estate of Nokhar, Nowshera Virkan, Gujranwala</t>
  </si>
  <si>
    <t>Khewat/ Khatooni 52/77,61/93 to 102, Khasra No. 19, Qithat Mouza Haripur Urban Tehsil &amp; District Haripur</t>
  </si>
  <si>
    <t>Khata/ Khatooni No.3292/5486, Khasra No. 10270/325, Near Bedra Chowk, Mansehra 2, Tehsil &amp; District Mansehra - KPK</t>
  </si>
  <si>
    <t>Tier</t>
  </si>
  <si>
    <t>I</t>
  </si>
  <si>
    <t>II</t>
  </si>
  <si>
    <t>III</t>
  </si>
  <si>
    <t>IV</t>
  </si>
  <si>
    <t>Count of Rec #</t>
  </si>
  <si>
    <t>IBG-Chungi No. 09, Satellite Town, Sargodha Branch</t>
  </si>
  <si>
    <t>5711</t>
  </si>
  <si>
    <t>Khewat No. 4211, Khatooni No. 4211, Khsara No. 134/A, Chungi No. 09, Satellite Town, Sargodha</t>
  </si>
  <si>
    <t>IBG - Bank Chowk Nawabban Wala Branch, Faisalabad</t>
  </si>
  <si>
    <t>5732</t>
  </si>
  <si>
    <t>Khasra No. 15/2/336, Sq No. 50, Khata No. 2030, Khatooni 2137, Chak No. 222/RB, Nawabban Wala, Faisalabad</t>
  </si>
  <si>
    <t>Plot No. 6-C, Rahat Lane - 3, Phase-VI, DHA, Karachi</t>
  </si>
  <si>
    <t>Khewat No. 21, Khatooni No. 99, Noman Butt Plaza, GT
Road, Dina, District Jehlum</t>
  </si>
  <si>
    <t>Khewait No. 196, Khatooni No. 358, Khasra No. 325, 326, Revenue Estate of Mohall Doulchilkay, Tehsil &amp; District Sialkot</t>
  </si>
  <si>
    <t>Khewat No. 1352, Khatooni No 1571, Khasra No. Qitat 17, Revenue Estate Raiwind, Tehsil Raiwind, District Lahore.</t>
  </si>
  <si>
    <t>SMBB Medical University, near High Court Larkana</t>
  </si>
  <si>
    <t>IBG - University Road Branch, Peshawar</t>
  </si>
  <si>
    <t>Khewat &amp; Khatooni No. 808/793/1661, Khasra No.5019/4719, 5022/4723, 5027/4727, Mouza Safaid Dheri,
Noor Plaza, University Road, Peshawar</t>
  </si>
  <si>
    <t xml:space="preserve">IBG Dolmen Mall Branch </t>
  </si>
  <si>
    <t>Outlet No. 001 &amp; 002, Lower Ground Floor, Dolmen Mal!, Sector A, Phase VI, DHA, Lahore</t>
  </si>
  <si>
    <t>IBG Wazirabad Branch</t>
  </si>
  <si>
    <t>Khewat No. 489, Khatooni No. 760, Khasra No. 304/2, Wazirabad.</t>
  </si>
  <si>
    <t>5654</t>
  </si>
  <si>
    <t>5989</t>
  </si>
  <si>
    <t>5813</t>
  </si>
  <si>
    <t>IBG - Khushab Road, Block 8 Branch, Saroodha</t>
  </si>
  <si>
    <t>Khewait No. 11, Khatooni No. 11, Muhal 45 Shumali, Block 8, Tehsil &amp; District Sargodha</t>
  </si>
  <si>
    <t>Property bearing No. 7414, Mandi Quaidabad, District Khushab</t>
  </si>
  <si>
    <t>Block A, Madina Market, Karkhano Market, Hayatabad, Peshawar</t>
  </si>
  <si>
    <t>Khichian, Pulli Top Khana Branch, Sialkot</t>
  </si>
  <si>
    <t>8415</t>
  </si>
  <si>
    <t>Khewaat No. 15, 24, Khatooni No. 45 to 56, 65, Pulli Top Khana, Kitchian Road, Lahilayan, Sialkot</t>
  </si>
  <si>
    <t>IBG - Jand Attock Branch</t>
  </si>
  <si>
    <t>Khasra No. 63-0 9988, Makhad Road Near Muhammad Ali Chowk, Jand, Attock</t>
  </si>
  <si>
    <t>5817</t>
  </si>
  <si>
    <t>IBG - Sadra Badra Branch, Sialkot</t>
  </si>
  <si>
    <t>5683</t>
  </si>
  <si>
    <t>Khewat No. 141, 123, 142, 124, 107, Khatooni No. 244, 245, 225 to 227, Khasra No. Qitat 2, Sadra Badra Sialkot Road, Gujranwala, Daska, Sialkot</t>
  </si>
  <si>
    <t>SMBB Medical University Branch, Larkana</t>
  </si>
  <si>
    <t>Choti Zareen Branch, Dera Ghazi Khan</t>
  </si>
  <si>
    <t>KARACHI CENTRAL</t>
  </si>
  <si>
    <t>KARACHI EAST</t>
  </si>
  <si>
    <t>KARACHI SOUTH</t>
  </si>
  <si>
    <t>KARACHI WEST</t>
  </si>
  <si>
    <t>DERA ISMAIL KHAN</t>
  </si>
  <si>
    <t>KASHMOR</t>
  </si>
  <si>
    <t>KORANGI</t>
  </si>
  <si>
    <t>MALAKAND P.A.</t>
  </si>
  <si>
    <t>MALIR</t>
  </si>
  <si>
    <t>Plot No. 44, Block A, Ameer Chowk Military Account Co_ Operative Housing Society Limited, Lahore</t>
  </si>
  <si>
    <t>IBG - Askari 11 Branch, Lahore</t>
  </si>
  <si>
    <t>5799</t>
  </si>
  <si>
    <t>Unit No. 04, Commercial Plaza Sector-B, Space-3, Askari 11, Lahore</t>
  </si>
  <si>
    <t>Maroot, Fort Abbas Branch</t>
  </si>
  <si>
    <t>Jhelum Cantt Branch</t>
  </si>
  <si>
    <t>8419</t>
  </si>
  <si>
    <t>Khewat No. 28, Khatooni No. 54 Opposite CMH, Eid Gah, Jhelum</t>
  </si>
  <si>
    <t>Khewait No. 7289, Khatooni No. 18083, Chak No. 207 RB, Tehsil City District Faisalabad.</t>
  </si>
  <si>
    <t>Khata No. 3, Khatoni No. 03 to 05, Mouza Paka Urban Duniapur road Kehror Pacca (0466), Tehsil Kehror Pacca, District Lodhran</t>
  </si>
  <si>
    <t>Property No. 129/1/1, Ward # VIII-M, Old Bahawalpur Road, (Qaswer Gardezi Road) Multan</t>
  </si>
  <si>
    <t>Plot no. 16, Block - F, Main Boulevard, Wapda Employee Cooperative Housing Society Ltd, Faisalabad.</t>
  </si>
  <si>
    <t>Plot no. 2, Bangala Khured Library Park Road Liaqatpur District Rahim Yar Khan</t>
  </si>
  <si>
    <t>Availability of Wheel Chair Ramp (Yes/No)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</si>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</sst>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[$-409]dd/mmm/yy;@"/>
    <numFmt numFmtId="166" formatCode="dd\-mmm\-yyyy"/>
    <numFmt numFmtId="167" formatCode="[$-409]d/mmm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Calibri"/>
      <family val="2"/>
    </font>
    <font>
      <sz val="10"/>
      <color theme="1"/>
      <name val="Calibri"/>
      <family val="2"/>
    </font>
    <font>
      <b/>
      <i/>
      <u/>
      <sz val="16"/>
      <color theme="1"/>
      <name val="Calibri"/>
      <family val="2"/>
      <scheme val="minor"/>
    </font>
    <font>
      <b/>
      <sz val="10"/>
      <color theme="0"/>
      <name val="Calibri"/>
      <family val="2"/>
    </font>
    <font>
      <sz val="11"/>
      <color theme="1"/>
      <name val="Calibri"/>
      <family val="2"/>
    </font>
    <font>
      <sz val="9"/>
      <name val="Calibri"/>
      <family val="2"/>
    </font>
    <font>
      <sz val="9"/>
      <color theme="1"/>
      <name val="Calibri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0"/>
      <color rgb="FFFFFF00"/>
      <name val="Calibri"/>
      <family val="2"/>
    </font>
    <font>
      <b/>
      <sz val="10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Calibri"/>
      <family val="2"/>
    </font>
    <font>
      <sz val="10"/>
      <color rgb="FF000000"/>
      <name val="Calibri"/>
      <family val="2"/>
      <scheme val="minor"/>
    </font>
    <font>
      <b/>
      <i/>
      <sz val="14"/>
      <name val="Calibri"/>
      <family val="2"/>
    </font>
    <font>
      <sz val="10"/>
      <color theme="0"/>
      <name val="Calibri"/>
      <family val="2"/>
    </font>
    <font>
      <b/>
      <sz val="12"/>
      <name val="Calibri"/>
      <family val="2"/>
    </font>
    <font>
      <b/>
      <sz val="12"/>
      <color theme="0"/>
      <name val="Calibri"/>
      <family val="2"/>
    </font>
    <font>
      <b/>
      <sz val="11"/>
      <name val="Calibri"/>
      <family val="2"/>
    </font>
    <font>
      <sz val="1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7A9A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-0.49998474074526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85">
    <xf numFmtId="0" fontId="0" fillId="0" borderId="0" xfId="0"/>
    <xf numFmtId="0" fontId="3" fillId="0" borderId="0" xfId="2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164" fontId="6" fillId="2" borderId="2" xfId="1" applyNumberFormat="1" applyFont="1" applyFill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/>
    </xf>
    <xf numFmtId="165" fontId="7" fillId="0" borderId="6" xfId="2" applyNumberFormat="1" applyFont="1" applyBorder="1" applyAlignment="1">
      <alignment horizontal="center" vertical="center"/>
    </xf>
    <xf numFmtId="0" fontId="4" fillId="0" borderId="7" xfId="2" applyFont="1" applyBorder="1" applyAlignment="1">
      <alignment horizontal="center"/>
    </xf>
    <xf numFmtId="0" fontId="4" fillId="0" borderId="7" xfId="2" applyFont="1" applyBorder="1" applyAlignment="1">
      <alignment horizontal="center" vertical="center"/>
    </xf>
    <xf numFmtId="0" fontId="4" fillId="0" borderId="7" xfId="2" applyFont="1" applyBorder="1" applyAlignment="1">
      <alignment horizontal="left" vertical="center" wrapText="1"/>
    </xf>
    <xf numFmtId="0" fontId="4" fillId="0" borderId="7" xfId="2" applyFont="1" applyBorder="1" applyAlignment="1">
      <alignment vertical="center"/>
    </xf>
    <xf numFmtId="0" fontId="4" fillId="0" borderId="10" xfId="2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 wrapText="1"/>
    </xf>
    <xf numFmtId="0" fontId="3" fillId="0" borderId="7" xfId="2" applyFont="1" applyBorder="1" applyAlignment="1">
      <alignment horizontal="center" vertical="center"/>
    </xf>
    <xf numFmtId="0" fontId="3" fillId="0" borderId="7" xfId="2" applyFont="1" applyBorder="1" applyAlignment="1">
      <alignment vertical="center"/>
    </xf>
    <xf numFmtId="0" fontId="3" fillId="0" borderId="7" xfId="2" applyFont="1" applyBorder="1" applyAlignment="1">
      <alignment vertical="center" wrapText="1"/>
    </xf>
    <xf numFmtId="0" fontId="3" fillId="0" borderId="10" xfId="2" quotePrefix="1" applyFont="1" applyBorder="1" applyAlignment="1">
      <alignment horizontal="center" vertical="center"/>
    </xf>
    <xf numFmtId="0" fontId="4" fillId="0" borderId="7" xfId="2" applyFont="1" applyBorder="1" applyAlignment="1">
      <alignment vertical="center" wrapText="1"/>
    </xf>
    <xf numFmtId="0" fontId="3" fillId="5" borderId="7" xfId="2" applyFont="1" applyFill="1" applyBorder="1" applyAlignment="1">
      <alignment horizontal="center" vertical="center"/>
    </xf>
    <xf numFmtId="0" fontId="8" fillId="0" borderId="7" xfId="2" applyFont="1" applyBorder="1" applyAlignment="1">
      <alignment vertical="center"/>
    </xf>
    <xf numFmtId="0" fontId="9" fillId="0" borderId="7" xfId="2" applyFont="1" applyBorder="1" applyAlignment="1">
      <alignment horizontal="center" vertical="center"/>
    </xf>
    <xf numFmtId="0" fontId="10" fillId="4" borderId="7" xfId="0" applyFont="1" applyFill="1" applyBorder="1" applyAlignment="1">
      <alignment vertical="center" wrapText="1"/>
    </xf>
    <xf numFmtId="0" fontId="4" fillId="4" borderId="7" xfId="2" applyFont="1" applyFill="1" applyBorder="1" applyAlignment="1">
      <alignment horizontal="center" vertical="center"/>
    </xf>
    <xf numFmtId="165" fontId="7" fillId="0" borderId="9" xfId="2" applyNumberFormat="1" applyFont="1" applyBorder="1" applyAlignment="1">
      <alignment horizontal="center" vertical="center"/>
    </xf>
    <xf numFmtId="165" fontId="7" fillId="0" borderId="12" xfId="2" quotePrefix="1" applyNumberFormat="1" applyFont="1" applyBorder="1" applyAlignment="1">
      <alignment horizontal="center" vertical="center"/>
    </xf>
    <xf numFmtId="0" fontId="4" fillId="0" borderId="10" xfId="2" quotePrefix="1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164" fontId="6" fillId="2" borderId="3" xfId="1" applyNumberFormat="1" applyFont="1" applyFill="1" applyBorder="1" applyAlignment="1">
      <alignment horizontal="center" vertical="center" wrapText="1"/>
    </xf>
    <xf numFmtId="0" fontId="6" fillId="2" borderId="7" xfId="2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3" fillId="0" borderId="0" xfId="2" applyFont="1" applyAlignment="1">
      <alignment vertical="center"/>
    </xf>
    <xf numFmtId="0" fontId="4" fillId="0" borderId="0" xfId="2" applyFont="1" applyAlignment="1">
      <alignment horizontal="center" vertical="center"/>
    </xf>
    <xf numFmtId="43" fontId="3" fillId="0" borderId="0" xfId="1" applyFont="1" applyFill="1" applyAlignment="1">
      <alignment vertical="center"/>
    </xf>
    <xf numFmtId="164" fontId="3" fillId="0" borderId="0" xfId="1" applyNumberFormat="1" applyFont="1" applyFill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5" xfId="2" applyFont="1" applyBorder="1" applyAlignment="1">
      <alignment horizontal="center" vertical="center"/>
    </xf>
    <xf numFmtId="0" fontId="4" fillId="0" borderId="5" xfId="2" applyFont="1" applyBorder="1" applyAlignment="1">
      <alignment vertical="center"/>
    </xf>
    <xf numFmtId="0" fontId="4" fillId="0" borderId="8" xfId="2" applyFont="1" applyBorder="1" applyAlignment="1">
      <alignment horizontal="center" vertical="center"/>
    </xf>
    <xf numFmtId="0" fontId="4" fillId="0" borderId="4" xfId="2" applyFont="1" applyBorder="1" applyAlignment="1">
      <alignment vertical="center"/>
    </xf>
    <xf numFmtId="164" fontId="4" fillId="0" borderId="4" xfId="1" applyNumberFormat="1" applyFont="1" applyFill="1" applyBorder="1" applyAlignment="1">
      <alignment vertical="center"/>
    </xf>
    <xf numFmtId="0" fontId="4" fillId="0" borderId="0" xfId="2" applyFont="1" applyAlignment="1">
      <alignment vertical="center"/>
    </xf>
    <xf numFmtId="0" fontId="4" fillId="0" borderId="9" xfId="2" applyFont="1" applyBorder="1" applyAlignment="1">
      <alignment horizontal="center" vertical="center"/>
    </xf>
    <xf numFmtId="0" fontId="4" fillId="0" borderId="9" xfId="2" applyFont="1" applyBorder="1" applyAlignment="1">
      <alignment vertical="center"/>
    </xf>
    <xf numFmtId="49" fontId="4" fillId="0" borderId="10" xfId="2" applyNumberFormat="1" applyFont="1" applyBorder="1" applyAlignment="1">
      <alignment horizontal="center" vertical="center"/>
    </xf>
    <xf numFmtId="0" fontId="4" fillId="4" borderId="7" xfId="2" applyFont="1" applyFill="1" applyBorder="1" applyAlignment="1">
      <alignment vertical="center"/>
    </xf>
    <xf numFmtId="49" fontId="4" fillId="0" borderId="10" xfId="2" quotePrefix="1" applyNumberFormat="1" applyFont="1" applyBorder="1" applyAlignment="1">
      <alignment horizontal="center" vertical="center"/>
    </xf>
    <xf numFmtId="0" fontId="4" fillId="3" borderId="0" xfId="2" applyFont="1" applyFill="1" applyAlignment="1">
      <alignment vertical="center"/>
    </xf>
    <xf numFmtId="0" fontId="3" fillId="0" borderId="7" xfId="2" quotePrefix="1" applyFont="1" applyBorder="1" applyAlignment="1">
      <alignment vertical="center"/>
    </xf>
    <xf numFmtId="0" fontId="8" fillId="0" borderId="7" xfId="2" applyFont="1" applyBorder="1" applyAlignment="1">
      <alignment vertical="center" wrapText="1"/>
    </xf>
    <xf numFmtId="0" fontId="4" fillId="0" borderId="6" xfId="2" applyFont="1" applyBorder="1" applyAlignment="1">
      <alignment vertical="center"/>
    </xf>
    <xf numFmtId="165" fontId="7" fillId="0" borderId="9" xfId="2" quotePrefix="1" applyNumberFormat="1" applyFont="1" applyBorder="1" applyAlignment="1">
      <alignment horizontal="center" vertical="center"/>
    </xf>
    <xf numFmtId="49" fontId="4" fillId="0" borderId="8" xfId="2" quotePrefix="1" applyNumberFormat="1" applyFont="1" applyBorder="1" applyAlignment="1">
      <alignment horizontal="center" vertical="center"/>
    </xf>
    <xf numFmtId="164" fontId="4" fillId="0" borderId="7" xfId="1" applyNumberFormat="1" applyFont="1" applyFill="1" applyBorder="1" applyAlignment="1">
      <alignment vertical="center"/>
    </xf>
    <xf numFmtId="0" fontId="12" fillId="0" borderId="0" xfId="0" applyFont="1"/>
    <xf numFmtId="0" fontId="13" fillId="2" borderId="2" xfId="2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/>
    </xf>
    <xf numFmtId="0" fontId="11" fillId="0" borderId="7" xfId="0" applyFont="1" applyBorder="1"/>
    <xf numFmtId="0" fontId="3" fillId="0" borderId="8" xfId="2" quotePrefix="1" applyFont="1" applyBorder="1" applyAlignment="1">
      <alignment horizontal="center" vertical="center"/>
    </xf>
    <xf numFmtId="0" fontId="3" fillId="0" borderId="4" xfId="2" applyFont="1" applyBorder="1" applyAlignment="1">
      <alignment vertical="center" wrapText="1"/>
    </xf>
    <xf numFmtId="0" fontId="4" fillId="0" borderId="9" xfId="2" applyFont="1" applyBorder="1" applyAlignment="1">
      <alignment horizontal="center"/>
    </xf>
    <xf numFmtId="0" fontId="4" fillId="0" borderId="7" xfId="2" applyFont="1" applyBorder="1"/>
    <xf numFmtId="0" fontId="4" fillId="0" borderId="10" xfId="2" applyFont="1" applyBorder="1"/>
    <xf numFmtId="49" fontId="4" fillId="0" borderId="10" xfId="2" quotePrefix="1" applyNumberFormat="1" applyFont="1" applyBorder="1" applyAlignment="1">
      <alignment horizontal="center"/>
    </xf>
    <xf numFmtId="0" fontId="4" fillId="0" borderId="4" xfId="2" applyFont="1" applyBorder="1"/>
    <xf numFmtId="164" fontId="4" fillId="0" borderId="7" xfId="1" applyNumberFormat="1" applyFont="1" applyFill="1" applyBorder="1"/>
    <xf numFmtId="164" fontId="4" fillId="0" borderId="4" xfId="1" applyNumberFormat="1" applyFont="1" applyFill="1" applyBorder="1"/>
    <xf numFmtId="166" fontId="7" fillId="0" borderId="7" xfId="0" applyNumberFormat="1" applyFont="1" applyBorder="1" applyAlignment="1">
      <alignment horizontal="center" vertical="center"/>
    </xf>
    <xf numFmtId="1" fontId="7" fillId="0" borderId="7" xfId="1" applyNumberFormat="1" applyFont="1" applyFill="1" applyBorder="1" applyAlignment="1">
      <alignment horizontal="center" vertical="center"/>
    </xf>
    <xf numFmtId="9" fontId="4" fillId="0" borderId="7" xfId="3" applyFont="1" applyFill="1" applyBorder="1" applyAlignment="1">
      <alignment horizontal="center"/>
    </xf>
    <xf numFmtId="0" fontId="4" fillId="0" borderId="0" xfId="2" applyFont="1" applyAlignment="1">
      <alignment horizontal="center"/>
    </xf>
    <xf numFmtId="167" fontId="4" fillId="0" borderId="0" xfId="2" applyNumberFormat="1" applyFont="1" applyAlignment="1">
      <alignment horizontal="center"/>
    </xf>
    <xf numFmtId="0" fontId="4" fillId="0" borderId="0" xfId="2" applyFont="1"/>
    <xf numFmtId="164" fontId="14" fillId="0" borderId="7" xfId="1" applyNumberFormat="1" applyFont="1" applyFill="1" applyBorder="1"/>
    <xf numFmtId="0" fontId="4" fillId="0" borderId="10" xfId="2" quotePrefix="1" applyFont="1" applyBorder="1" applyAlignment="1">
      <alignment horizontal="center"/>
    </xf>
    <xf numFmtId="0" fontId="4" fillId="0" borderId="7" xfId="2" applyFont="1" applyBorder="1" applyAlignment="1">
      <alignment wrapText="1"/>
    </xf>
    <xf numFmtId="164" fontId="4" fillId="0" borderId="10" xfId="1" applyNumberFormat="1" applyFont="1" applyFill="1" applyBorder="1"/>
    <xf numFmtId="1" fontId="7" fillId="0" borderId="4" xfId="1" applyNumberFormat="1" applyFont="1" applyFill="1" applyBorder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5" fontId="7" fillId="0" borderId="7" xfId="2" applyNumberFormat="1" applyFont="1" applyBorder="1" applyAlignment="1">
      <alignment horizontal="center" vertical="center"/>
    </xf>
    <xf numFmtId="49" fontId="4" fillId="0" borderId="7" xfId="2" quotePrefix="1" applyNumberFormat="1" applyFont="1" applyBorder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6" fillId="2" borderId="0" xfId="2" applyFont="1" applyFill="1" applyAlignment="1">
      <alignment horizontal="center" vertical="center"/>
    </xf>
    <xf numFmtId="0" fontId="17" fillId="0" borderId="15" xfId="2" applyFont="1" applyBorder="1" applyAlignment="1">
      <alignment vertical="center"/>
    </xf>
    <xf numFmtId="0" fontId="17" fillId="0" borderId="16" xfId="2" applyFont="1" applyBorder="1" applyAlignment="1">
      <alignment horizontal="center" vertical="center"/>
    </xf>
    <xf numFmtId="0" fontId="3" fillId="0" borderId="15" xfId="2" applyFont="1" applyBorder="1" applyAlignment="1">
      <alignment vertical="center"/>
    </xf>
    <xf numFmtId="0" fontId="3" fillId="0" borderId="16" xfId="2" applyFont="1" applyBorder="1" applyAlignment="1">
      <alignment horizontal="center" vertical="center"/>
    </xf>
    <xf numFmtId="0" fontId="3" fillId="0" borderId="17" xfId="2" applyFont="1" applyBorder="1" applyAlignment="1">
      <alignment vertical="center"/>
    </xf>
    <xf numFmtId="0" fontId="3" fillId="0" borderId="18" xfId="2" applyFont="1" applyBorder="1" applyAlignment="1">
      <alignment horizontal="center" vertical="center"/>
    </xf>
    <xf numFmtId="167" fontId="17" fillId="0" borderId="0" xfId="2" applyNumberFormat="1" applyFont="1" applyAlignment="1">
      <alignment horizontal="center" vertical="center"/>
    </xf>
    <xf numFmtId="0" fontId="3" fillId="0" borderId="4" xfId="2" applyFont="1" applyBorder="1" applyAlignment="1">
      <alignment vertical="center"/>
    </xf>
    <xf numFmtId="0" fontId="4" fillId="3" borderId="7" xfId="2" applyFont="1" applyFill="1" applyBorder="1" applyAlignment="1">
      <alignment vertical="center"/>
    </xf>
    <xf numFmtId="0" fontId="4" fillId="0" borderId="19" xfId="2" applyFont="1" applyBorder="1" applyAlignment="1">
      <alignment horizontal="center" vertical="center"/>
    </xf>
    <xf numFmtId="0" fontId="4" fillId="4" borderId="20" xfId="2" applyFont="1" applyFill="1" applyBorder="1" applyAlignment="1">
      <alignment vertical="center"/>
    </xf>
    <xf numFmtId="0" fontId="4" fillId="4" borderId="20" xfId="2" applyFont="1" applyFill="1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165" fontId="7" fillId="0" borderId="21" xfId="2" applyNumberFormat="1" applyFont="1" applyBorder="1" applyAlignment="1">
      <alignment horizontal="center" vertical="center"/>
    </xf>
    <xf numFmtId="0" fontId="3" fillId="0" borderId="12" xfId="2" quotePrefix="1" applyFont="1" applyBorder="1" applyAlignment="1">
      <alignment horizontal="center" vertical="center"/>
    </xf>
    <xf numFmtId="0" fontId="4" fillId="0" borderId="19" xfId="2" applyFont="1" applyBorder="1" applyAlignment="1">
      <alignment vertical="center"/>
    </xf>
    <xf numFmtId="164" fontId="4" fillId="0" borderId="5" xfId="1" applyNumberFormat="1" applyFont="1" applyFill="1" applyBorder="1" applyAlignment="1">
      <alignment vertical="center"/>
    </xf>
    <xf numFmtId="0" fontId="4" fillId="0" borderId="6" xfId="2" applyFont="1" applyBorder="1" applyAlignment="1">
      <alignment horizontal="center" vertical="center"/>
    </xf>
    <xf numFmtId="0" fontId="3" fillId="0" borderId="7" xfId="2" quotePrefix="1" applyFont="1" applyBorder="1" applyAlignment="1">
      <alignment horizontal="center" vertical="center"/>
    </xf>
    <xf numFmtId="0" fontId="4" fillId="0" borderId="4" xfId="2" applyFont="1" applyBorder="1" applyAlignment="1">
      <alignment vertical="center" wrapText="1"/>
    </xf>
    <xf numFmtId="0" fontId="18" fillId="0" borderId="0" xfId="0" applyFont="1"/>
    <xf numFmtId="0" fontId="18" fillId="0" borderId="7" xfId="0" applyFont="1" applyBorder="1"/>
    <xf numFmtId="0" fontId="18" fillId="0" borderId="7" xfId="0" applyFont="1" applyBorder="1" applyAlignment="1">
      <alignment wrapText="1"/>
    </xf>
    <xf numFmtId="0" fontId="4" fillId="0" borderId="20" xfId="2" applyFont="1" applyBorder="1" applyAlignment="1">
      <alignment vertical="center" wrapText="1"/>
    </xf>
    <xf numFmtId="0" fontId="3" fillId="0" borderId="0" xfId="2" quotePrefix="1" applyFont="1" applyAlignment="1">
      <alignment horizontal="center" vertical="center"/>
    </xf>
    <xf numFmtId="0" fontId="6" fillId="6" borderId="2" xfId="2" applyFont="1" applyFill="1" applyBorder="1" applyAlignment="1">
      <alignment horizontal="center" vertical="center" wrapText="1"/>
    </xf>
    <xf numFmtId="0" fontId="18" fillId="0" borderId="4" xfId="0" applyFont="1" applyBorder="1" applyAlignment="1">
      <alignment wrapText="1"/>
    </xf>
    <xf numFmtId="0" fontId="19" fillId="0" borderId="0" xfId="2" applyFont="1" applyAlignment="1">
      <alignment vertical="center"/>
    </xf>
    <xf numFmtId="0" fontId="4" fillId="3" borderId="4" xfId="2" applyFont="1" applyFill="1" applyBorder="1" applyAlignment="1">
      <alignment vertical="center" wrapText="1"/>
    </xf>
    <xf numFmtId="0" fontId="4" fillId="3" borderId="7" xfId="2" applyFont="1" applyFill="1" applyBorder="1" applyAlignment="1">
      <alignment vertical="center" wrapText="1"/>
    </xf>
    <xf numFmtId="0" fontId="6" fillId="2" borderId="23" xfId="2" applyFont="1" applyFill="1" applyBorder="1" applyAlignment="1">
      <alignment horizontal="center" vertical="center"/>
    </xf>
    <xf numFmtId="0" fontId="6" fillId="2" borderId="24" xfId="2" applyFont="1" applyFill="1" applyBorder="1" applyAlignment="1">
      <alignment horizontal="center" vertical="center"/>
    </xf>
    <xf numFmtId="0" fontId="3" fillId="0" borderId="1" xfId="2" applyFont="1" applyBorder="1" applyAlignment="1">
      <alignment vertical="center"/>
    </xf>
    <xf numFmtId="0" fontId="3" fillId="0" borderId="25" xfId="2" applyFont="1" applyBorder="1" applyAlignment="1">
      <alignment horizontal="center" vertical="center"/>
    </xf>
    <xf numFmtId="0" fontId="3" fillId="0" borderId="13" xfId="2" applyFont="1" applyBorder="1" applyAlignment="1">
      <alignment vertical="center"/>
    </xf>
    <xf numFmtId="0" fontId="3" fillId="0" borderId="14" xfId="2" applyFont="1" applyBorder="1" applyAlignment="1">
      <alignment horizontal="center" vertical="center"/>
    </xf>
    <xf numFmtId="0" fontId="3" fillId="7" borderId="1" xfId="2" applyFont="1" applyFill="1" applyBorder="1" applyAlignment="1">
      <alignment vertical="center"/>
    </xf>
    <xf numFmtId="0" fontId="3" fillId="7" borderId="25" xfId="2" applyFont="1" applyFill="1" applyBorder="1" applyAlignment="1">
      <alignment horizontal="center" vertical="center"/>
    </xf>
    <xf numFmtId="0" fontId="6" fillId="2" borderId="26" xfId="2" applyFont="1" applyFill="1" applyBorder="1" applyAlignment="1">
      <alignment horizontal="center" vertical="center"/>
    </xf>
    <xf numFmtId="0" fontId="20" fillId="8" borderId="22" xfId="2" applyFont="1" applyFill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22" fillId="2" borderId="27" xfId="2" applyFont="1" applyFill="1" applyBorder="1" applyAlignment="1">
      <alignment horizontal="center" vertical="center"/>
    </xf>
    <xf numFmtId="0" fontId="22" fillId="8" borderId="28" xfId="2" applyFont="1" applyFill="1" applyBorder="1" applyAlignment="1">
      <alignment horizontal="center" vertical="center"/>
    </xf>
    <xf numFmtId="0" fontId="21" fillId="0" borderId="29" xfId="2" applyFont="1" applyBorder="1" applyAlignment="1">
      <alignment horizontal="center" vertical="center"/>
    </xf>
    <xf numFmtId="0" fontId="18" fillId="0" borderId="4" xfId="0" applyFont="1" applyBorder="1"/>
    <xf numFmtId="0" fontId="3" fillId="0" borderId="30" xfId="2" applyFont="1" applyBorder="1" applyAlignment="1">
      <alignment vertical="center"/>
    </xf>
    <xf numFmtId="0" fontId="3" fillId="0" borderId="31" xfId="2" applyFont="1" applyBorder="1" applyAlignment="1">
      <alignment horizontal="center" vertical="center"/>
    </xf>
    <xf numFmtId="0" fontId="6" fillId="2" borderId="25" xfId="2" applyFont="1" applyFill="1" applyBorder="1" applyAlignment="1">
      <alignment horizontal="center" vertical="center"/>
    </xf>
    <xf numFmtId="0" fontId="3" fillId="0" borderId="32" xfId="2" applyFont="1" applyBorder="1" applyAlignment="1">
      <alignment vertical="center"/>
    </xf>
    <xf numFmtId="0" fontId="3" fillId="0" borderId="33" xfId="2" applyFont="1" applyBorder="1" applyAlignment="1">
      <alignment horizontal="center" vertical="center"/>
    </xf>
    <xf numFmtId="0" fontId="23" fillId="0" borderId="1" xfId="2" applyFont="1" applyBorder="1" applyAlignment="1">
      <alignment horizontal="center" vertical="center"/>
    </xf>
    <xf numFmtId="0" fontId="23" fillId="0" borderId="25" xfId="2" applyFont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164" fontId="3" fillId="0" borderId="7" xfId="1" applyNumberFormat="1" applyFont="1" applyFill="1" applyBorder="1" applyAlignment="1">
      <alignment vertical="center"/>
    </xf>
    <xf numFmtId="0" fontId="13" fillId="2" borderId="7" xfId="2" applyFont="1" applyFill="1" applyBorder="1" applyAlignment="1">
      <alignment horizontal="center" vertical="center" wrapText="1"/>
    </xf>
    <xf numFmtId="49" fontId="4" fillId="0" borderId="7" xfId="2" applyNumberFormat="1" applyFont="1" applyBorder="1" applyAlignment="1">
      <alignment horizontal="center" vertical="center"/>
    </xf>
    <xf numFmtId="0" fontId="4" fillId="0" borderId="7" xfId="2" quotePrefix="1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 wrapText="1"/>
    </xf>
    <xf numFmtId="165" fontId="7" fillId="0" borderId="7" xfId="2" quotePrefix="1" applyNumberFormat="1" applyFont="1" applyBorder="1" applyAlignment="1">
      <alignment horizontal="center" vertical="center"/>
    </xf>
    <xf numFmtId="165" fontId="7" fillId="0" borderId="4" xfId="2" applyNumberFormat="1" applyFont="1" applyBorder="1" applyAlignment="1">
      <alignment horizontal="center" vertical="center"/>
    </xf>
    <xf numFmtId="164" fontId="6" fillId="2" borderId="7" xfId="1" applyNumberFormat="1" applyFont="1" applyFill="1" applyBorder="1" applyAlignment="1">
      <alignment horizontal="center" vertical="center" wrapText="1"/>
    </xf>
    <xf numFmtId="0" fontId="3" fillId="9" borderId="7" xfId="2" quotePrefix="1" applyFont="1" applyFill="1" applyBorder="1" applyAlignment="1">
      <alignment horizontal="center" vertical="center"/>
    </xf>
    <xf numFmtId="0" fontId="6" fillId="2" borderId="13" xfId="2" applyFont="1" applyFill="1" applyBorder="1" applyAlignment="1">
      <alignment horizontal="center" vertical="center" wrapText="1"/>
    </xf>
    <xf numFmtId="0" fontId="6" fillId="2" borderId="14" xfId="2" applyFont="1" applyFill="1" applyBorder="1" applyAlignment="1">
      <alignment horizontal="center" vertical="center" wrapText="1"/>
    </xf>
    <xf numFmtId="0" fontId="10" fillId="0" borderId="15" xfId="2" applyFont="1" applyBorder="1" applyAlignment="1">
      <alignment vertical="center"/>
    </xf>
    <xf numFmtId="0" fontId="10" fillId="0" borderId="17" xfId="2" applyFont="1" applyBorder="1" applyAlignment="1">
      <alignment vertical="center"/>
    </xf>
    <xf numFmtId="0" fontId="24" fillId="0" borderId="16" xfId="2" applyFont="1" applyBorder="1" applyAlignment="1">
      <alignment horizontal="center" vertical="center"/>
    </xf>
    <xf numFmtId="0" fontId="24" fillId="0" borderId="18" xfId="2" applyFont="1" applyBorder="1" applyAlignment="1">
      <alignment horizontal="center" vertical="center"/>
    </xf>
    <xf numFmtId="0" fontId="3" fillId="4" borderId="0" xfId="2" applyFont="1" applyFill="1" applyAlignment="1">
      <alignment vertical="center"/>
    </xf>
    <xf numFmtId="0" fontId="3" fillId="4" borderId="0" xfId="2" applyFont="1" applyFill="1" applyAlignment="1">
      <alignment horizontal="center" vertical="center"/>
    </xf>
    <xf numFmtId="164" fontId="3" fillId="4" borderId="0" xfId="1" applyNumberFormat="1" applyFont="1" applyFill="1" applyAlignment="1">
      <alignment vertical="center"/>
    </xf>
    <xf numFmtId="164" fontId="4" fillId="4" borderId="7" xfId="1" applyNumberFormat="1" applyFont="1" applyFill="1" applyBorder="1" applyAlignment="1">
      <alignment vertical="center"/>
    </xf>
    <xf numFmtId="0" fontId="4" fillId="4" borderId="0" xfId="2" applyFont="1" applyFill="1" applyAlignment="1">
      <alignment vertical="center"/>
    </xf>
    <xf numFmtId="165" fontId="7" fillId="4" borderId="7" xfId="2" applyNumberFormat="1" applyFont="1" applyFill="1" applyBorder="1" applyAlignment="1">
      <alignment horizontal="center" vertical="center"/>
    </xf>
    <xf numFmtId="0" fontId="4" fillId="4" borderId="7" xfId="2" applyFont="1" applyFill="1" applyBorder="1" applyAlignment="1">
      <alignment horizontal="left" vertical="center" wrapText="1"/>
    </xf>
    <xf numFmtId="49" fontId="4" fillId="4" borderId="7" xfId="2" applyNumberFormat="1" applyFont="1" applyFill="1" applyBorder="1" applyAlignment="1">
      <alignment horizontal="center" vertical="center"/>
    </xf>
    <xf numFmtId="0" fontId="4" fillId="4" borderId="7" xfId="2" applyFont="1" applyFill="1" applyBorder="1" applyAlignment="1">
      <alignment vertical="center" wrapText="1"/>
    </xf>
    <xf numFmtId="0" fontId="4" fillId="4" borderId="7" xfId="2" quotePrefix="1" applyFont="1" applyFill="1" applyBorder="1" applyAlignment="1">
      <alignment horizontal="center" vertical="center"/>
    </xf>
    <xf numFmtId="49" fontId="4" fillId="4" borderId="7" xfId="2" quotePrefix="1" applyNumberFormat="1" applyFont="1" applyFill="1" applyBorder="1" applyAlignment="1">
      <alignment horizontal="center" vertical="center"/>
    </xf>
    <xf numFmtId="0" fontId="3" fillId="4" borderId="7" xfId="2" applyFont="1" applyFill="1" applyBorder="1" applyAlignment="1">
      <alignment vertical="center"/>
    </xf>
    <xf numFmtId="0" fontId="3" fillId="4" borderId="7" xfId="2" applyFont="1" applyFill="1" applyBorder="1" applyAlignment="1">
      <alignment horizontal="center" vertical="center"/>
    </xf>
    <xf numFmtId="0" fontId="3" fillId="4" borderId="7" xfId="2" applyFont="1" applyFill="1" applyBorder="1" applyAlignment="1">
      <alignment vertical="center" wrapText="1"/>
    </xf>
    <xf numFmtId="0" fontId="3" fillId="4" borderId="7" xfId="2" quotePrefix="1" applyFont="1" applyFill="1" applyBorder="1" applyAlignment="1">
      <alignment horizontal="center" vertical="center"/>
    </xf>
    <xf numFmtId="0" fontId="8" fillId="4" borderId="7" xfId="2" applyFont="1" applyFill="1" applyBorder="1" applyAlignment="1">
      <alignment vertical="center"/>
    </xf>
    <xf numFmtId="0" fontId="9" fillId="4" borderId="7" xfId="2" applyFont="1" applyFill="1" applyBorder="1" applyAlignment="1">
      <alignment horizontal="center" vertical="center"/>
    </xf>
    <xf numFmtId="0" fontId="8" fillId="4" borderId="7" xfId="2" applyFont="1" applyFill="1" applyBorder="1" applyAlignment="1">
      <alignment vertical="center" wrapText="1"/>
    </xf>
    <xf numFmtId="165" fontId="7" fillId="4" borderId="7" xfId="2" quotePrefix="1" applyNumberFormat="1" applyFont="1" applyFill="1" applyBorder="1" applyAlignment="1">
      <alignment horizontal="center" vertical="center"/>
    </xf>
    <xf numFmtId="0" fontId="18" fillId="4" borderId="7" xfId="0" applyFont="1" applyFill="1" applyBorder="1"/>
    <xf numFmtId="0" fontId="18" fillId="4" borderId="7" xfId="0" applyFont="1" applyFill="1" applyBorder="1" applyAlignment="1">
      <alignment wrapText="1"/>
    </xf>
    <xf numFmtId="0" fontId="6" fillId="10" borderId="7" xfId="2" applyFont="1" applyFill="1" applyBorder="1" applyAlignment="1">
      <alignment horizontal="center" vertical="center" wrapText="1"/>
    </xf>
    <xf numFmtId="164" fontId="6" fillId="10" borderId="7" xfId="1" applyNumberFormat="1" applyFont="1" applyFill="1" applyBorder="1" applyAlignment="1">
      <alignment horizontal="center" vertical="center" wrapText="1"/>
    </xf>
    <xf numFmtId="0" fontId="7" fillId="4" borderId="7" xfId="2" quotePrefix="1" applyFont="1" applyFill="1" applyBorder="1" applyAlignment="1">
      <alignment horizontal="center" vertical="center"/>
    </xf>
    <xf numFmtId="164" fontId="6" fillId="11" borderId="7" xfId="1" applyNumberFormat="1" applyFont="1" applyFill="1" applyBorder="1" applyAlignment="1">
      <alignment horizontal="center" vertical="center" wrapText="1"/>
    </xf>
    <xf numFmtId="0" fontId="21" fillId="0" borderId="29" xfId="2" applyFont="1" applyBorder="1" applyAlignment="1">
      <alignment horizontal="center" vertical="center"/>
    </xf>
    <xf numFmtId="0" fontId="21" fillId="0" borderId="28" xfId="2" applyFont="1" applyBorder="1" applyAlignment="1">
      <alignment horizontal="center" vertical="center"/>
    </xf>
    <xf numFmtId="0" fontId="6" fillId="2" borderId="13" xfId="2" applyFont="1" applyFill="1" applyBorder="1" applyAlignment="1">
      <alignment horizontal="center" vertical="center"/>
    </xf>
    <xf numFmtId="0" fontId="6" fillId="2" borderId="14" xfId="2" applyFont="1" applyFill="1" applyBorder="1" applyAlignment="1">
      <alignment horizontal="center" vertical="center"/>
    </xf>
  </cellXfs>
  <cellStyles count="4">
    <cellStyle name="Comma" xfId="1" builtinId="3"/>
    <cellStyle name="Normal" xfId="0" builtinId="0"/>
    <cellStyle name="Normal 5" xfId="2" xr:uid="{00000000-0005-0000-0000-000002000000}"/>
    <cellStyle name="Percent" xfId="3" builtinId="5"/>
  </cellStyles>
  <dxfs count="0"/>
  <tableStyles count="0" defaultTableStyle="TableStyleMedium2" defaultPivotStyle="PivotStyleLight16"/>
  <colors>
    <mruColors>
      <color rgb="FF07A9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800100</xdr:colOff>
      <xdr:row>2</xdr:row>
      <xdr:rowOff>133350</xdr:rowOff>
    </xdr:from>
    <xdr:to>
      <xdr:col>14</xdr:col>
      <xdr:colOff>553467</xdr:colOff>
      <xdr:row>6</xdr:row>
      <xdr:rowOff>104877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514350"/>
          <a:ext cx="7287642" cy="7335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.hussain/Desktop/Template%20-%20List%20of%20ATMs%20and%20Branch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.hussain/Desktop/MIS/Premises%20Asset%20Management%20Budget%2020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.hussain/Desktop/Owned%20Properties%20MI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.hussain/Desktop/Copy%20of%20JAN%2022%20TO%20JUN%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3">
          <cell r="D3" t="str">
            <v>Islamabad</v>
          </cell>
        </row>
        <row r="4">
          <cell r="D4" t="str">
            <v>ATTOCK</v>
          </cell>
        </row>
        <row r="5">
          <cell r="D5" t="str">
            <v>RAWALPINDI</v>
          </cell>
        </row>
        <row r="6">
          <cell r="D6" t="str">
            <v>JHELUM</v>
          </cell>
        </row>
        <row r="7">
          <cell r="D7" t="str">
            <v>CHAKWAL</v>
          </cell>
        </row>
        <row r="8">
          <cell r="D8" t="str">
            <v>SARGODHA</v>
          </cell>
        </row>
        <row r="9">
          <cell r="D9" t="str">
            <v>BHAKKAR</v>
          </cell>
        </row>
        <row r="10">
          <cell r="D10" t="str">
            <v>KHUSHAB</v>
          </cell>
        </row>
        <row r="11">
          <cell r="D11" t="str">
            <v>MIANWALI</v>
          </cell>
        </row>
        <row r="12">
          <cell r="D12" t="str">
            <v>FAISALABAD</v>
          </cell>
        </row>
        <row r="13">
          <cell r="D13" t="str">
            <v>CHINIOT</v>
          </cell>
        </row>
        <row r="14">
          <cell r="D14" t="str">
            <v>JHANG</v>
          </cell>
        </row>
        <row r="15">
          <cell r="D15" t="str">
            <v>TOBA TEK SINGH</v>
          </cell>
        </row>
        <row r="16">
          <cell r="D16" t="str">
            <v>GUJRANWALA</v>
          </cell>
        </row>
        <row r="17">
          <cell r="D17" t="str">
            <v>HAFIZABAD</v>
          </cell>
        </row>
        <row r="18">
          <cell r="D18" t="str">
            <v>GUJRAT</v>
          </cell>
        </row>
        <row r="19">
          <cell r="D19" t="str">
            <v>MANDI BAHAUDDIN</v>
          </cell>
        </row>
        <row r="20">
          <cell r="D20" t="str">
            <v>SIALKOT</v>
          </cell>
        </row>
        <row r="21">
          <cell r="D21" t="str">
            <v>NAROWAL</v>
          </cell>
        </row>
        <row r="22">
          <cell r="D22" t="str">
            <v>LAHORE</v>
          </cell>
        </row>
        <row r="23">
          <cell r="D23" t="str">
            <v>KASUR</v>
          </cell>
        </row>
        <row r="24">
          <cell r="D24" t="str">
            <v>SHEIKHUPURA</v>
          </cell>
        </row>
        <row r="25">
          <cell r="D25" t="str">
            <v>NANKANA SAHIB</v>
          </cell>
        </row>
        <row r="26">
          <cell r="D26" t="str">
            <v>OKARA</v>
          </cell>
        </row>
        <row r="27">
          <cell r="D27" t="str">
            <v>SAHIWAL</v>
          </cell>
        </row>
        <row r="28">
          <cell r="D28" t="str">
            <v>PAKPATTA</v>
          </cell>
        </row>
        <row r="29">
          <cell r="D29" t="str">
            <v>VEHARI</v>
          </cell>
        </row>
        <row r="30">
          <cell r="D30" t="str">
            <v>MULTAN</v>
          </cell>
        </row>
        <row r="31">
          <cell r="D31" t="str">
            <v>LODHRAN</v>
          </cell>
        </row>
        <row r="32">
          <cell r="D32" t="str">
            <v>KHANEWAL</v>
          </cell>
        </row>
        <row r="33">
          <cell r="D33" t="str">
            <v>DER GHAZI KHAN</v>
          </cell>
        </row>
        <row r="34">
          <cell r="D34" t="str">
            <v>RAJANPUR</v>
          </cell>
        </row>
        <row r="35">
          <cell r="D35" t="str">
            <v>LAYYAH</v>
          </cell>
        </row>
        <row r="36">
          <cell r="D36" t="str">
            <v>MUZAFFARGARH</v>
          </cell>
        </row>
        <row r="37">
          <cell r="D37" t="str">
            <v>BAHAWALPUR</v>
          </cell>
        </row>
        <row r="38">
          <cell r="D38" t="str">
            <v>BAHWALNAGAR</v>
          </cell>
        </row>
        <row r="39">
          <cell r="D39" t="str">
            <v>RAHIM YAR KHAN</v>
          </cell>
        </row>
        <row r="40">
          <cell r="D40" t="str">
            <v>QUETTA</v>
          </cell>
        </row>
        <row r="41">
          <cell r="D41" t="str">
            <v>PISHIN</v>
          </cell>
        </row>
        <row r="42">
          <cell r="D42" t="str">
            <v>KILLA ABDULLAH</v>
          </cell>
        </row>
        <row r="43">
          <cell r="D43" t="str">
            <v>LORALAI</v>
          </cell>
        </row>
        <row r="44">
          <cell r="D44" t="str">
            <v>BARKHAN</v>
          </cell>
        </row>
        <row r="45">
          <cell r="D45" t="str">
            <v>MUSAKHEL</v>
          </cell>
        </row>
        <row r="46">
          <cell r="D46" t="str">
            <v>KILLA SAIFULLAH</v>
          </cell>
        </row>
        <row r="47">
          <cell r="D47" t="str">
            <v>ZHOB</v>
          </cell>
        </row>
        <row r="48">
          <cell r="D48" t="str">
            <v>SHERANI</v>
          </cell>
        </row>
        <row r="49">
          <cell r="D49" t="str">
            <v>DUKI</v>
          </cell>
        </row>
        <row r="50">
          <cell r="D50" t="str">
            <v>SIBI</v>
          </cell>
        </row>
        <row r="51">
          <cell r="D51" t="str">
            <v>HARNAI</v>
          </cell>
        </row>
        <row r="52">
          <cell r="D52" t="str">
            <v>ZIARAT</v>
          </cell>
        </row>
        <row r="53">
          <cell r="D53" t="str">
            <v>KOHLU</v>
          </cell>
        </row>
        <row r="54">
          <cell r="D54" t="str">
            <v>DERA BUGTI</v>
          </cell>
        </row>
        <row r="55">
          <cell r="D55" t="str">
            <v>KACHHI/BOLAN</v>
          </cell>
        </row>
        <row r="56">
          <cell r="D56" t="str">
            <v>JAFFARABAD</v>
          </cell>
        </row>
        <row r="57">
          <cell r="D57" t="str">
            <v>NASIRABAD</v>
          </cell>
        </row>
        <row r="58">
          <cell r="D58" t="str">
            <v>JHAL MAGSI</v>
          </cell>
        </row>
        <row r="59">
          <cell r="D59" t="str">
            <v>SOHBATPUR</v>
          </cell>
        </row>
        <row r="60">
          <cell r="D60" t="str">
            <v>KALAT</v>
          </cell>
        </row>
        <row r="61">
          <cell r="D61" t="str">
            <v>MASTUNG</v>
          </cell>
        </row>
        <row r="62">
          <cell r="D62" t="str">
            <v>KHUZDAR</v>
          </cell>
        </row>
        <row r="63">
          <cell r="D63" t="str">
            <v>AWARAN</v>
          </cell>
        </row>
        <row r="64">
          <cell r="D64" t="str">
            <v>LASBELA</v>
          </cell>
        </row>
        <row r="65">
          <cell r="D65" t="str">
            <v>SHAHEED SIKANDAR ABAD</v>
          </cell>
        </row>
        <row r="66">
          <cell r="D66" t="str">
            <v>KECH/TURBAT</v>
          </cell>
        </row>
        <row r="67">
          <cell r="D67" t="str">
            <v>GWADAR</v>
          </cell>
        </row>
        <row r="68">
          <cell r="D68" t="str">
            <v>PANJGUR</v>
          </cell>
        </row>
        <row r="69">
          <cell r="D69" t="str">
            <v>CHAGAI</v>
          </cell>
        </row>
        <row r="70">
          <cell r="D70" t="str">
            <v>KHARAN</v>
          </cell>
        </row>
        <row r="71">
          <cell r="D71" t="str">
            <v>NUSHKI</v>
          </cell>
        </row>
        <row r="72">
          <cell r="D72" t="str">
            <v>WASHUK</v>
          </cell>
        </row>
        <row r="73">
          <cell r="D73" t="str">
            <v>CHITRAL</v>
          </cell>
        </row>
        <row r="74">
          <cell r="D74" t="str">
            <v>UPPER DIR</v>
          </cell>
        </row>
        <row r="75">
          <cell r="D75" t="str">
            <v>LOWER DIR</v>
          </cell>
        </row>
        <row r="76">
          <cell r="D76" t="str">
            <v>SWAT</v>
          </cell>
        </row>
        <row r="77">
          <cell r="D77" t="str">
            <v>SHANGLA</v>
          </cell>
        </row>
        <row r="78">
          <cell r="D78" t="str">
            <v>BUNER</v>
          </cell>
        </row>
        <row r="79">
          <cell r="D79" t="str">
            <v>MALAKAND</v>
          </cell>
        </row>
        <row r="80">
          <cell r="D80" t="str">
            <v>BAJAUR</v>
          </cell>
        </row>
        <row r="81">
          <cell r="D81" t="str">
            <v>KOHISTAN</v>
          </cell>
        </row>
        <row r="82">
          <cell r="D82" t="str">
            <v>MANSEHRA</v>
          </cell>
        </row>
        <row r="83">
          <cell r="D83" t="str">
            <v>BATAGRAM</v>
          </cell>
        </row>
        <row r="84">
          <cell r="D84" t="str">
            <v>ABBOTTABAD</v>
          </cell>
        </row>
        <row r="85">
          <cell r="D85" t="str">
            <v>HARIPUR</v>
          </cell>
        </row>
        <row r="86">
          <cell r="D86" t="str">
            <v>TORGHAR</v>
          </cell>
        </row>
        <row r="87">
          <cell r="D87" t="str">
            <v>MARDAN</v>
          </cell>
        </row>
        <row r="88">
          <cell r="D88" t="str">
            <v>SWABI</v>
          </cell>
        </row>
        <row r="89">
          <cell r="D89" t="str">
            <v>CHARSADDA</v>
          </cell>
        </row>
        <row r="90">
          <cell r="D90" t="str">
            <v>PESHAWAR</v>
          </cell>
        </row>
        <row r="91">
          <cell r="D91" t="str">
            <v>NOWSHERA</v>
          </cell>
        </row>
        <row r="92">
          <cell r="D92" t="str">
            <v>KHYBER</v>
          </cell>
        </row>
        <row r="93">
          <cell r="D93" t="str">
            <v>MOHMAND</v>
          </cell>
        </row>
        <row r="94">
          <cell r="D94" t="str">
            <v>KOHAT</v>
          </cell>
        </row>
        <row r="95">
          <cell r="D95" t="str">
            <v>HANGU</v>
          </cell>
        </row>
        <row r="96">
          <cell r="D96" t="str">
            <v>KARAK</v>
          </cell>
        </row>
        <row r="97">
          <cell r="D97" t="str">
            <v>KURRAM</v>
          </cell>
        </row>
        <row r="98">
          <cell r="D98" t="str">
            <v>ORAKZAI</v>
          </cell>
        </row>
        <row r="99">
          <cell r="D99" t="str">
            <v>BANNU</v>
          </cell>
        </row>
        <row r="100">
          <cell r="D100" t="str">
            <v>LAKKI MARWAT</v>
          </cell>
        </row>
        <row r="101">
          <cell r="D101" t="str">
            <v>NORTH WAZIRISTAN</v>
          </cell>
        </row>
        <row r="102">
          <cell r="D102" t="str">
            <v>D.I.KHAN</v>
          </cell>
        </row>
        <row r="103">
          <cell r="D103" t="str">
            <v>TANK</v>
          </cell>
        </row>
        <row r="104">
          <cell r="D104" t="str">
            <v>SOUTH WAZIRISTAN</v>
          </cell>
        </row>
        <row r="105">
          <cell r="D105" t="str">
            <v>JACOBABAD</v>
          </cell>
        </row>
        <row r="106">
          <cell r="D106" t="str">
            <v>KASHMORE</v>
          </cell>
        </row>
        <row r="107">
          <cell r="D107" t="str">
            <v>SHIKARPUR</v>
          </cell>
        </row>
        <row r="108">
          <cell r="D108" t="str">
            <v>LARKANA</v>
          </cell>
        </row>
        <row r="109">
          <cell r="D109" t="str">
            <v>KAMBAR/SHAHADAD KOT</v>
          </cell>
        </row>
        <row r="110">
          <cell r="D110" t="str">
            <v>SUKKUR</v>
          </cell>
        </row>
        <row r="111">
          <cell r="D111" t="str">
            <v>GHOTKI</v>
          </cell>
        </row>
        <row r="112">
          <cell r="D112" t="str">
            <v>KHAIRPUR</v>
          </cell>
        </row>
        <row r="113">
          <cell r="D113" t="str">
            <v>DADU</v>
          </cell>
        </row>
        <row r="114">
          <cell r="D114" t="str">
            <v>JAMSHORO</v>
          </cell>
        </row>
        <row r="115">
          <cell r="D115" t="str">
            <v>HYDERABAD</v>
          </cell>
        </row>
        <row r="116">
          <cell r="D116" t="str">
            <v>TANDO ALLAHYAR</v>
          </cell>
        </row>
        <row r="117">
          <cell r="D117" t="str">
            <v>TANDO MUHAMMAD KHAN</v>
          </cell>
        </row>
        <row r="118">
          <cell r="D118" t="str">
            <v>MATIARI</v>
          </cell>
        </row>
        <row r="119">
          <cell r="D119" t="str">
            <v>BADIN</v>
          </cell>
        </row>
        <row r="120">
          <cell r="D120" t="str">
            <v>THATTA</v>
          </cell>
        </row>
        <row r="121">
          <cell r="D121" t="str">
            <v>SUJAWAL</v>
          </cell>
        </row>
        <row r="122">
          <cell r="D122" t="str">
            <v>MIRPUR KHAS</v>
          </cell>
        </row>
        <row r="123">
          <cell r="D123" t="str">
            <v>UMER KOT</v>
          </cell>
        </row>
        <row r="124">
          <cell r="D124" t="str">
            <v>THARPARKAR</v>
          </cell>
        </row>
        <row r="125">
          <cell r="D125" t="str">
            <v>KARACHI WEST</v>
          </cell>
        </row>
        <row r="126">
          <cell r="D126" t="str">
            <v>MALIR</v>
          </cell>
        </row>
        <row r="127">
          <cell r="D127" t="str">
            <v>KARACHI SOUTH</v>
          </cell>
        </row>
        <row r="128">
          <cell r="D128" t="str">
            <v>KARACHI EAST</v>
          </cell>
        </row>
        <row r="129">
          <cell r="D129" t="str">
            <v>KARACHI CENTRAL</v>
          </cell>
        </row>
        <row r="130">
          <cell r="D130" t="str">
            <v>KORANGI</v>
          </cell>
        </row>
        <row r="131">
          <cell r="D131" t="str">
            <v>NAUSHAHRO FEROZE</v>
          </cell>
        </row>
        <row r="132">
          <cell r="D132" t="str">
            <v>SHAHEED BENAZIRABAD</v>
          </cell>
        </row>
        <row r="133">
          <cell r="D133" t="str">
            <v>SANGHAR</v>
          </cell>
        </row>
        <row r="134">
          <cell r="D134" t="str">
            <v>MUZAFFARABAD</v>
          </cell>
        </row>
        <row r="135">
          <cell r="D135" t="str">
            <v>NEELUM</v>
          </cell>
        </row>
        <row r="136">
          <cell r="D136" t="str">
            <v>HATTIAN BALA</v>
          </cell>
        </row>
        <row r="137">
          <cell r="D137" t="str">
            <v>BAGH</v>
          </cell>
        </row>
        <row r="138">
          <cell r="D138" t="str">
            <v>SUDHNOTI/PULANDRI</v>
          </cell>
        </row>
        <row r="139">
          <cell r="D139" t="str">
            <v>POONCH/RAWALAKOT</v>
          </cell>
        </row>
        <row r="140">
          <cell r="D140" t="str">
            <v>HAVELI</v>
          </cell>
        </row>
        <row r="141">
          <cell r="D141" t="str">
            <v>BHIMBER</v>
          </cell>
        </row>
        <row r="142">
          <cell r="D142" t="str">
            <v>MIRPUR</v>
          </cell>
        </row>
        <row r="143">
          <cell r="D143" t="str">
            <v>KOTLI</v>
          </cell>
        </row>
        <row r="144">
          <cell r="D144" t="str">
            <v>GILGIT</v>
          </cell>
        </row>
        <row r="145">
          <cell r="D145" t="str">
            <v>KHIZER</v>
          </cell>
        </row>
        <row r="146">
          <cell r="D146" t="str">
            <v>HUNZA</v>
          </cell>
        </row>
        <row r="147">
          <cell r="D147" t="str">
            <v>NAGAR</v>
          </cell>
        </row>
        <row r="148">
          <cell r="D148" t="str">
            <v>GHANCHE</v>
          </cell>
        </row>
        <row r="149">
          <cell r="D149" t="str">
            <v>BALTISTAN</v>
          </cell>
        </row>
        <row r="150">
          <cell r="D150" t="str">
            <v>SHIGAR</v>
          </cell>
        </row>
        <row r="151">
          <cell r="D151" t="str">
            <v>KHARMANG</v>
          </cell>
        </row>
        <row r="152">
          <cell r="D152" t="str">
            <v>DIAMIR</v>
          </cell>
        </row>
        <row r="153">
          <cell r="D153" t="str">
            <v>ASTORE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50"/>
      <sheetName val="Summary 2024"/>
      <sheetName val="Rented Branches"/>
      <sheetName val="Rented Branches (2)"/>
      <sheetName val="Sheet1"/>
      <sheetName val="Rent Other Properties 2025 1"/>
      <sheetName val="Renewal &amp; Registration 2025"/>
      <sheetName val="ABEP-2025"/>
      <sheetName val="Owned Premises"/>
      <sheetName val="Property Regularizaition"/>
      <sheetName val="Property Acqusition"/>
      <sheetName val="Other Professional Services"/>
      <sheetName val="Building Mainteannce "/>
      <sheetName val="Rented Premises (2)"/>
    </sheetNames>
    <sheetDataSet>
      <sheetData sheetId="0"/>
      <sheetData sheetId="1"/>
      <sheetData sheetId="2">
        <row r="5">
          <cell r="I5" t="str">
            <v>0028</v>
          </cell>
          <cell r="R5">
            <v>14648</v>
          </cell>
        </row>
        <row r="6">
          <cell r="I6" t="str">
            <v>0131</v>
          </cell>
          <cell r="R6">
            <v>14397</v>
          </cell>
        </row>
        <row r="7">
          <cell r="I7" t="str">
            <v>0285</v>
          </cell>
          <cell r="R7">
            <v>6300</v>
          </cell>
        </row>
        <row r="8">
          <cell r="I8" t="str">
            <v>0006</v>
          </cell>
          <cell r="R8">
            <v>4000</v>
          </cell>
        </row>
        <row r="9">
          <cell r="I9" t="str">
            <v>0034</v>
          </cell>
          <cell r="R9">
            <v>16574</v>
          </cell>
        </row>
        <row r="10">
          <cell r="I10" t="str">
            <v>0033</v>
          </cell>
          <cell r="R10">
            <v>12600</v>
          </cell>
        </row>
        <row r="11">
          <cell r="I11" t="str">
            <v>0036</v>
          </cell>
          <cell r="R11">
            <v>6350</v>
          </cell>
        </row>
        <row r="12">
          <cell r="I12" t="str">
            <v>0035</v>
          </cell>
          <cell r="R12">
            <v>8270</v>
          </cell>
        </row>
        <row r="13">
          <cell r="I13" t="str">
            <v>0053</v>
          </cell>
          <cell r="R13">
            <v>9717</v>
          </cell>
        </row>
        <row r="14">
          <cell r="I14" t="str">
            <v>0023</v>
          </cell>
          <cell r="R14">
            <v>3340</v>
          </cell>
        </row>
        <row r="15">
          <cell r="I15" t="str">
            <v>0081</v>
          </cell>
          <cell r="R15">
            <v>11000</v>
          </cell>
        </row>
        <row r="16">
          <cell r="I16" t="str">
            <v>0045</v>
          </cell>
          <cell r="R16">
            <v>4600</v>
          </cell>
        </row>
        <row r="17">
          <cell r="I17" t="str">
            <v>0067</v>
          </cell>
          <cell r="R17">
            <v>7242</v>
          </cell>
        </row>
        <row r="18">
          <cell r="I18" t="str">
            <v>0077</v>
          </cell>
          <cell r="R18">
            <v>9950</v>
          </cell>
        </row>
        <row r="19">
          <cell r="I19" t="str">
            <v>0008</v>
          </cell>
          <cell r="R19">
            <v>7956</v>
          </cell>
        </row>
        <row r="20">
          <cell r="I20" t="str">
            <v>0040</v>
          </cell>
          <cell r="R20">
            <v>4292</v>
          </cell>
        </row>
        <row r="21">
          <cell r="I21" t="str">
            <v>0039</v>
          </cell>
          <cell r="R21">
            <v>6990</v>
          </cell>
        </row>
        <row r="22">
          <cell r="I22" t="str">
            <v>0042</v>
          </cell>
          <cell r="R22">
            <v>8494</v>
          </cell>
        </row>
        <row r="23">
          <cell r="I23" t="str">
            <v>0085</v>
          </cell>
          <cell r="R23">
            <v>15018</v>
          </cell>
        </row>
        <row r="24">
          <cell r="I24" t="str">
            <v>0011</v>
          </cell>
          <cell r="R24">
            <v>4024</v>
          </cell>
        </row>
        <row r="25">
          <cell r="I25" t="str">
            <v>0070</v>
          </cell>
          <cell r="R25">
            <v>8320</v>
          </cell>
        </row>
        <row r="26">
          <cell r="I26" t="str">
            <v>0078</v>
          </cell>
          <cell r="R26">
            <v>3340</v>
          </cell>
        </row>
        <row r="27">
          <cell r="I27" t="str">
            <v>0003</v>
          </cell>
          <cell r="R27">
            <v>3690</v>
          </cell>
        </row>
        <row r="28">
          <cell r="I28" t="str">
            <v>0064</v>
          </cell>
          <cell r="R28">
            <v>3145</v>
          </cell>
        </row>
        <row r="29">
          <cell r="I29" t="str">
            <v>0046</v>
          </cell>
          <cell r="R29">
            <v>4455</v>
          </cell>
        </row>
        <row r="30">
          <cell r="I30" t="str">
            <v>0021</v>
          </cell>
          <cell r="R30">
            <v>1700</v>
          </cell>
        </row>
        <row r="31">
          <cell r="I31" t="str">
            <v>0355</v>
          </cell>
          <cell r="R31">
            <v>10125</v>
          </cell>
        </row>
        <row r="32">
          <cell r="I32" t="str">
            <v>0048</v>
          </cell>
          <cell r="R32">
            <v>2932</v>
          </cell>
        </row>
        <row r="33">
          <cell r="I33" t="str">
            <v>0055</v>
          </cell>
          <cell r="R33">
            <v>3680</v>
          </cell>
        </row>
        <row r="34">
          <cell r="I34" t="str">
            <v>0057</v>
          </cell>
          <cell r="R34">
            <v>4675</v>
          </cell>
        </row>
        <row r="35">
          <cell r="I35" t="str">
            <v>0017</v>
          </cell>
          <cell r="R35">
            <v>2200</v>
          </cell>
        </row>
        <row r="36">
          <cell r="I36" t="str">
            <v>0059</v>
          </cell>
          <cell r="R36">
            <v>3675</v>
          </cell>
        </row>
        <row r="37">
          <cell r="I37" t="str">
            <v>0084</v>
          </cell>
          <cell r="R37">
            <v>4070</v>
          </cell>
        </row>
        <row r="38">
          <cell r="I38" t="str">
            <v>0082</v>
          </cell>
          <cell r="R38">
            <v>2665</v>
          </cell>
        </row>
        <row r="39">
          <cell r="I39" t="str">
            <v>0058</v>
          </cell>
          <cell r="R39">
            <v>9658</v>
          </cell>
        </row>
        <row r="40">
          <cell r="I40" t="str">
            <v>0083</v>
          </cell>
          <cell r="R40">
            <v>8297</v>
          </cell>
        </row>
        <row r="41">
          <cell r="I41" t="str">
            <v>0086</v>
          </cell>
          <cell r="R41">
            <v>4894</v>
          </cell>
        </row>
        <row r="42">
          <cell r="I42" t="str">
            <v>0071</v>
          </cell>
          <cell r="R42">
            <v>2659</v>
          </cell>
        </row>
        <row r="43">
          <cell r="I43" t="str">
            <v>0073</v>
          </cell>
          <cell r="R43">
            <v>7884</v>
          </cell>
        </row>
        <row r="44">
          <cell r="I44" t="str">
            <v>0076</v>
          </cell>
          <cell r="R44">
            <v>5600</v>
          </cell>
        </row>
        <row r="45">
          <cell r="I45" t="str">
            <v>0052</v>
          </cell>
          <cell r="R45">
            <v>6256</v>
          </cell>
        </row>
        <row r="46">
          <cell r="I46" t="str">
            <v>0062</v>
          </cell>
          <cell r="R46">
            <v>4080</v>
          </cell>
        </row>
        <row r="47">
          <cell r="I47" t="str">
            <v>0079</v>
          </cell>
          <cell r="R47">
            <v>3304</v>
          </cell>
        </row>
        <row r="48">
          <cell r="I48" t="str">
            <v>0122</v>
          </cell>
          <cell r="R48">
            <v>2339</v>
          </cell>
        </row>
        <row r="49">
          <cell r="I49" t="str">
            <v>0120</v>
          </cell>
          <cell r="R49">
            <v>6000</v>
          </cell>
        </row>
        <row r="50">
          <cell r="I50" t="str">
            <v>0219</v>
          </cell>
          <cell r="R50">
            <v>2430</v>
          </cell>
        </row>
        <row r="51">
          <cell r="I51" t="str">
            <v>0105</v>
          </cell>
          <cell r="R51">
            <v>2600</v>
          </cell>
        </row>
        <row r="52">
          <cell r="I52" t="str">
            <v>0098</v>
          </cell>
          <cell r="R52">
            <v>3600</v>
          </cell>
        </row>
        <row r="53">
          <cell r="I53" t="str">
            <v>0121</v>
          </cell>
          <cell r="R53">
            <v>3232</v>
          </cell>
        </row>
        <row r="54">
          <cell r="I54" t="str">
            <v>0111</v>
          </cell>
          <cell r="R54">
            <v>4600</v>
          </cell>
        </row>
        <row r="55">
          <cell r="I55" t="str">
            <v>0110</v>
          </cell>
          <cell r="R55">
            <v>4736</v>
          </cell>
        </row>
        <row r="56">
          <cell r="I56" t="str">
            <v>0100</v>
          </cell>
          <cell r="R56">
            <v>6163</v>
          </cell>
        </row>
        <row r="57">
          <cell r="I57" t="str">
            <v>0112</v>
          </cell>
          <cell r="R57">
            <v>2834</v>
          </cell>
        </row>
        <row r="58">
          <cell r="I58" t="str">
            <v>0220</v>
          </cell>
          <cell r="R58">
            <v>2177</v>
          </cell>
        </row>
        <row r="59">
          <cell r="I59" t="str">
            <v>0022</v>
          </cell>
          <cell r="R59">
            <v>2000</v>
          </cell>
        </row>
        <row r="60">
          <cell r="I60" t="str">
            <v>0404</v>
          </cell>
          <cell r="R60">
            <v>9000</v>
          </cell>
        </row>
        <row r="61">
          <cell r="I61" t="str">
            <v>0094</v>
          </cell>
          <cell r="R61">
            <v>3030</v>
          </cell>
        </row>
        <row r="62">
          <cell r="I62" t="str">
            <v>0124</v>
          </cell>
          <cell r="R62">
            <v>3888</v>
          </cell>
        </row>
        <row r="63">
          <cell r="I63" t="str">
            <v>0119</v>
          </cell>
          <cell r="R63">
            <v>3388</v>
          </cell>
        </row>
        <row r="64">
          <cell r="I64" t="str">
            <v>0113</v>
          </cell>
          <cell r="R64">
            <v>3255</v>
          </cell>
        </row>
        <row r="65">
          <cell r="I65" t="str">
            <v>0080</v>
          </cell>
          <cell r="R65">
            <v>3000</v>
          </cell>
        </row>
        <row r="66">
          <cell r="I66" t="str">
            <v>0125</v>
          </cell>
          <cell r="R66">
            <v>5300</v>
          </cell>
        </row>
        <row r="67">
          <cell r="I67" t="str">
            <v>0128</v>
          </cell>
          <cell r="R67">
            <v>6140</v>
          </cell>
        </row>
        <row r="68">
          <cell r="I68" t="str">
            <v>0109</v>
          </cell>
          <cell r="R68">
            <v>9128</v>
          </cell>
        </row>
        <row r="69">
          <cell r="I69" t="str">
            <v>0407</v>
          </cell>
          <cell r="R69">
            <v>2341</v>
          </cell>
        </row>
        <row r="70">
          <cell r="I70" t="str">
            <v>0102</v>
          </cell>
          <cell r="R70">
            <v>3700</v>
          </cell>
        </row>
        <row r="71">
          <cell r="I71" t="str">
            <v>0117</v>
          </cell>
          <cell r="R71">
            <v>3040</v>
          </cell>
        </row>
        <row r="72">
          <cell r="I72" t="str">
            <v>0114</v>
          </cell>
          <cell r="R72">
            <v>3150</v>
          </cell>
        </row>
        <row r="73">
          <cell r="I73" t="str">
            <v>0101</v>
          </cell>
          <cell r="R73">
            <v>7300</v>
          </cell>
        </row>
        <row r="74">
          <cell r="I74" t="str">
            <v>0088</v>
          </cell>
          <cell r="R74">
            <v>2524</v>
          </cell>
        </row>
        <row r="75">
          <cell r="I75" t="str">
            <v>0092</v>
          </cell>
          <cell r="R75">
            <v>2183</v>
          </cell>
        </row>
        <row r="76">
          <cell r="I76" t="str">
            <v>0132</v>
          </cell>
          <cell r="R76">
            <v>2136</v>
          </cell>
        </row>
        <row r="77">
          <cell r="I77" t="str">
            <v>0127</v>
          </cell>
          <cell r="R77">
            <v>3404</v>
          </cell>
        </row>
        <row r="78">
          <cell r="I78" t="str">
            <v>0118</v>
          </cell>
          <cell r="R78">
            <v>3514</v>
          </cell>
        </row>
        <row r="79">
          <cell r="I79" t="str">
            <v>0221</v>
          </cell>
          <cell r="R79">
            <v>3600</v>
          </cell>
        </row>
        <row r="80">
          <cell r="I80" t="str">
            <v>0095</v>
          </cell>
          <cell r="R80">
            <v>3900</v>
          </cell>
        </row>
        <row r="81">
          <cell r="I81" t="str">
            <v>0097</v>
          </cell>
          <cell r="R81">
            <v>1710</v>
          </cell>
        </row>
        <row r="82">
          <cell r="I82" t="str">
            <v>0093</v>
          </cell>
          <cell r="R82">
            <v>4853</v>
          </cell>
        </row>
        <row r="83">
          <cell r="I83" t="str">
            <v>0096</v>
          </cell>
          <cell r="R83">
            <v>7464</v>
          </cell>
        </row>
        <row r="84">
          <cell r="I84" t="str">
            <v>0140</v>
          </cell>
          <cell r="R84">
            <v>6245</v>
          </cell>
        </row>
        <row r="85">
          <cell r="I85" t="str">
            <v>0164</v>
          </cell>
          <cell r="R85">
            <v>3746</v>
          </cell>
        </row>
        <row r="86">
          <cell r="I86" t="str">
            <v>0154</v>
          </cell>
          <cell r="R86">
            <v>4062</v>
          </cell>
        </row>
        <row r="87">
          <cell r="I87" t="str">
            <v>0133</v>
          </cell>
          <cell r="R87">
            <v>3002</v>
          </cell>
        </row>
        <row r="88">
          <cell r="I88" t="str">
            <v>0157</v>
          </cell>
          <cell r="R88">
            <v>4050</v>
          </cell>
        </row>
        <row r="89">
          <cell r="I89" t="str">
            <v>0162</v>
          </cell>
          <cell r="R89">
            <v>2430</v>
          </cell>
        </row>
        <row r="90">
          <cell r="I90" t="str">
            <v>0142</v>
          </cell>
          <cell r="R90">
            <v>6000</v>
          </cell>
        </row>
        <row r="91">
          <cell r="I91" t="str">
            <v>0153</v>
          </cell>
          <cell r="R91">
            <v>8272</v>
          </cell>
        </row>
        <row r="92">
          <cell r="I92" t="str">
            <v>0156</v>
          </cell>
          <cell r="R92">
            <v>6890</v>
          </cell>
        </row>
        <row r="93">
          <cell r="I93" t="str">
            <v>0155</v>
          </cell>
          <cell r="R93">
            <v>5406</v>
          </cell>
        </row>
        <row r="94">
          <cell r="I94" t="str">
            <v>0169</v>
          </cell>
          <cell r="R94">
            <v>5434</v>
          </cell>
        </row>
        <row r="95">
          <cell r="I95" t="str">
            <v>0170</v>
          </cell>
          <cell r="R95">
            <v>3163</v>
          </cell>
        </row>
        <row r="96">
          <cell r="I96" t="str">
            <v>0148</v>
          </cell>
          <cell r="R96">
            <v>4318</v>
          </cell>
        </row>
        <row r="97">
          <cell r="I97" t="str">
            <v>0147</v>
          </cell>
          <cell r="R97">
            <v>2622</v>
          </cell>
        </row>
        <row r="98">
          <cell r="I98" t="str">
            <v>0134</v>
          </cell>
          <cell r="R98">
            <v>11057</v>
          </cell>
        </row>
        <row r="99">
          <cell r="I99" t="str">
            <v>0160</v>
          </cell>
          <cell r="R99">
            <v>3388</v>
          </cell>
        </row>
        <row r="100">
          <cell r="I100" t="str">
            <v>0149</v>
          </cell>
          <cell r="R100">
            <v>3396</v>
          </cell>
        </row>
        <row r="101">
          <cell r="I101" t="str">
            <v>0135</v>
          </cell>
          <cell r="R101">
            <v>3960</v>
          </cell>
        </row>
        <row r="102">
          <cell r="I102" t="str">
            <v>0141</v>
          </cell>
          <cell r="R102">
            <v>4300</v>
          </cell>
        </row>
        <row r="103">
          <cell r="I103" t="str">
            <v>0150</v>
          </cell>
          <cell r="R103">
            <v>6225</v>
          </cell>
        </row>
        <row r="104">
          <cell r="I104" t="str">
            <v>0165</v>
          </cell>
          <cell r="R104">
            <v>8750</v>
          </cell>
        </row>
        <row r="105">
          <cell r="I105" t="str">
            <v>0144</v>
          </cell>
          <cell r="R105">
            <v>4800</v>
          </cell>
        </row>
        <row r="106">
          <cell r="I106" t="str">
            <v>0152</v>
          </cell>
          <cell r="R106">
            <v>4821</v>
          </cell>
        </row>
        <row r="107">
          <cell r="I107" t="str">
            <v>0161</v>
          </cell>
          <cell r="R107">
            <v>2250</v>
          </cell>
        </row>
        <row r="108">
          <cell r="I108" t="str">
            <v>0138</v>
          </cell>
          <cell r="R108">
            <v>5453</v>
          </cell>
        </row>
        <row r="109">
          <cell r="I109" t="str">
            <v>0151</v>
          </cell>
          <cell r="R109">
            <v>3849</v>
          </cell>
        </row>
        <row r="110">
          <cell r="I110" t="str">
            <v>0137</v>
          </cell>
          <cell r="R110">
            <v>5056</v>
          </cell>
        </row>
        <row r="111">
          <cell r="I111" t="str">
            <v>0166</v>
          </cell>
          <cell r="R111">
            <v>4080</v>
          </cell>
        </row>
        <row r="112">
          <cell r="I112" t="str">
            <v>0136</v>
          </cell>
          <cell r="R112">
            <v>8479</v>
          </cell>
        </row>
        <row r="113">
          <cell r="I113" t="str">
            <v>5806</v>
          </cell>
          <cell r="R113">
            <v>3394</v>
          </cell>
        </row>
        <row r="114">
          <cell r="I114" t="str">
            <v>0139</v>
          </cell>
          <cell r="R114">
            <v>3134</v>
          </cell>
        </row>
        <row r="115">
          <cell r="I115" t="str">
            <v>0163</v>
          </cell>
          <cell r="R115">
            <v>1942.48</v>
          </cell>
        </row>
        <row r="116">
          <cell r="I116" t="str">
            <v>0158</v>
          </cell>
          <cell r="R116">
            <v>4565</v>
          </cell>
        </row>
        <row r="117">
          <cell r="I117" t="str">
            <v>0168</v>
          </cell>
          <cell r="R117">
            <v>4370</v>
          </cell>
        </row>
        <row r="118">
          <cell r="I118" t="str">
            <v>0187</v>
          </cell>
          <cell r="R118">
            <v>3670</v>
          </cell>
        </row>
        <row r="119">
          <cell r="I119" t="str">
            <v>0176</v>
          </cell>
          <cell r="R119">
            <v>1375</v>
          </cell>
        </row>
        <row r="120">
          <cell r="I120" t="str">
            <v>0190</v>
          </cell>
          <cell r="R120">
            <v>4900</v>
          </cell>
        </row>
        <row r="121">
          <cell r="I121" t="str">
            <v>0193</v>
          </cell>
          <cell r="R121">
            <v>3654</v>
          </cell>
        </row>
        <row r="122">
          <cell r="I122" t="str">
            <v>0181</v>
          </cell>
          <cell r="R122">
            <v>2815</v>
          </cell>
        </row>
        <row r="123">
          <cell r="I123" t="str">
            <v>0182</v>
          </cell>
          <cell r="R123">
            <v>2330</v>
          </cell>
        </row>
        <row r="124">
          <cell r="I124" t="str">
            <v>0173</v>
          </cell>
          <cell r="R124">
            <v>4200</v>
          </cell>
        </row>
        <row r="125">
          <cell r="I125" t="str">
            <v>0195</v>
          </cell>
          <cell r="R125">
            <v>5571</v>
          </cell>
        </row>
        <row r="126">
          <cell r="I126" t="str">
            <v>0191</v>
          </cell>
          <cell r="R126">
            <v>3900</v>
          </cell>
        </row>
        <row r="127">
          <cell r="I127" t="str">
            <v>0184</v>
          </cell>
          <cell r="R127">
            <v>4000</v>
          </cell>
        </row>
        <row r="128">
          <cell r="I128" t="str">
            <v>0177</v>
          </cell>
          <cell r="R128">
            <v>2812</v>
          </cell>
        </row>
        <row r="129">
          <cell r="I129" t="str">
            <v>0174</v>
          </cell>
          <cell r="R129">
            <v>2793</v>
          </cell>
        </row>
        <row r="130">
          <cell r="I130" t="str">
            <v>0172</v>
          </cell>
          <cell r="R130">
            <v>5200</v>
          </cell>
        </row>
        <row r="131">
          <cell r="I131" t="str">
            <v>0183</v>
          </cell>
          <cell r="R131">
            <v>7502</v>
          </cell>
        </row>
        <row r="132">
          <cell r="I132" t="str">
            <v>0175</v>
          </cell>
          <cell r="R132">
            <v>3100</v>
          </cell>
        </row>
        <row r="133">
          <cell r="I133" t="str">
            <v>0180</v>
          </cell>
          <cell r="R133">
            <v>2000</v>
          </cell>
        </row>
        <row r="134">
          <cell r="I134" t="str">
            <v>0179</v>
          </cell>
          <cell r="R134">
            <v>1740</v>
          </cell>
        </row>
        <row r="135">
          <cell r="I135" t="str">
            <v>0186</v>
          </cell>
          <cell r="R135">
            <v>2301</v>
          </cell>
        </row>
        <row r="136">
          <cell r="I136" t="str">
            <v>0188</v>
          </cell>
          <cell r="R136">
            <v>3444</v>
          </cell>
        </row>
        <row r="137">
          <cell r="I137" t="str">
            <v>0171</v>
          </cell>
          <cell r="R137">
            <v>6680</v>
          </cell>
        </row>
        <row r="138">
          <cell r="I138" t="str">
            <v>0178</v>
          </cell>
          <cell r="R138">
            <v>4490</v>
          </cell>
        </row>
        <row r="139">
          <cell r="I139" t="str">
            <v>0230</v>
          </cell>
          <cell r="R139">
            <v>3600</v>
          </cell>
        </row>
        <row r="140">
          <cell r="I140" t="str">
            <v>0229</v>
          </cell>
          <cell r="R140">
            <v>2466</v>
          </cell>
        </row>
        <row r="141">
          <cell r="I141" t="str">
            <v>0202</v>
          </cell>
          <cell r="R141">
            <v>2225</v>
          </cell>
        </row>
        <row r="142">
          <cell r="I142" t="str">
            <v>0207</v>
          </cell>
          <cell r="R142">
            <v>3680</v>
          </cell>
        </row>
        <row r="143">
          <cell r="I143" t="str">
            <v>0215</v>
          </cell>
          <cell r="R143">
            <v>2970</v>
          </cell>
        </row>
        <row r="144">
          <cell r="I144" t="str">
            <v>0200</v>
          </cell>
          <cell r="R144">
            <v>2480</v>
          </cell>
        </row>
        <row r="145">
          <cell r="I145" t="str">
            <v>0228</v>
          </cell>
          <cell r="R145">
            <v>3027</v>
          </cell>
        </row>
        <row r="146">
          <cell r="I146" t="str">
            <v>0231</v>
          </cell>
          <cell r="R146">
            <v>2400</v>
          </cell>
        </row>
        <row r="147">
          <cell r="I147" t="str">
            <v>0206</v>
          </cell>
          <cell r="R147">
            <v>2160</v>
          </cell>
        </row>
        <row r="148">
          <cell r="I148" t="str">
            <v>0196</v>
          </cell>
          <cell r="R148">
            <v>2160</v>
          </cell>
        </row>
        <row r="149">
          <cell r="I149" t="str">
            <v>0224</v>
          </cell>
          <cell r="R149">
            <v>2600</v>
          </cell>
        </row>
        <row r="150">
          <cell r="I150" t="str">
            <v>0204</v>
          </cell>
          <cell r="R150">
            <v>2600</v>
          </cell>
        </row>
        <row r="151">
          <cell r="I151" t="str">
            <v>0199</v>
          </cell>
          <cell r="R151">
            <v>2400</v>
          </cell>
        </row>
        <row r="152">
          <cell r="I152" t="str">
            <v>0201</v>
          </cell>
          <cell r="R152">
            <v>2625</v>
          </cell>
        </row>
        <row r="153">
          <cell r="I153" t="str">
            <v>0209</v>
          </cell>
          <cell r="R153">
            <v>2820</v>
          </cell>
        </row>
        <row r="154">
          <cell r="I154" t="str">
            <v>0197</v>
          </cell>
          <cell r="R154">
            <v>6480</v>
          </cell>
        </row>
        <row r="155">
          <cell r="I155" t="str">
            <v>0217</v>
          </cell>
          <cell r="R155">
            <v>2000</v>
          </cell>
        </row>
        <row r="156">
          <cell r="I156" t="str">
            <v>0216</v>
          </cell>
          <cell r="R156">
            <v>1800</v>
          </cell>
        </row>
        <row r="157">
          <cell r="I157" t="str">
            <v>0214</v>
          </cell>
          <cell r="R157">
            <v>2800</v>
          </cell>
        </row>
        <row r="158">
          <cell r="I158" t="str">
            <v>0226</v>
          </cell>
          <cell r="R158">
            <v>3122</v>
          </cell>
        </row>
        <row r="159">
          <cell r="I159" t="str">
            <v>0225</v>
          </cell>
          <cell r="R159">
            <v>7837</v>
          </cell>
        </row>
        <row r="160">
          <cell r="I160" t="str">
            <v>0208</v>
          </cell>
          <cell r="R160">
            <v>3584</v>
          </cell>
        </row>
        <row r="161">
          <cell r="I161" t="str">
            <v>0223</v>
          </cell>
          <cell r="R161">
            <v>2856</v>
          </cell>
        </row>
        <row r="162">
          <cell r="I162" t="str">
            <v>0203</v>
          </cell>
          <cell r="R162">
            <v>4726</v>
          </cell>
        </row>
        <row r="163">
          <cell r="I163" t="str">
            <v>0211</v>
          </cell>
          <cell r="R163">
            <v>4093</v>
          </cell>
        </row>
        <row r="164">
          <cell r="I164" t="str">
            <v>0205</v>
          </cell>
          <cell r="R164">
            <v>2800</v>
          </cell>
        </row>
        <row r="165">
          <cell r="I165" t="str">
            <v>0218</v>
          </cell>
          <cell r="R165">
            <v>3400</v>
          </cell>
        </row>
        <row r="166">
          <cell r="I166" t="str">
            <v>0309</v>
          </cell>
          <cell r="R166">
            <v>1850</v>
          </cell>
        </row>
        <row r="167">
          <cell r="I167" t="str">
            <v>0210</v>
          </cell>
          <cell r="R167">
            <v>3144</v>
          </cell>
        </row>
        <row r="168">
          <cell r="I168" t="str">
            <v>0222</v>
          </cell>
          <cell r="R168">
            <v>4074</v>
          </cell>
        </row>
        <row r="169">
          <cell r="I169" t="str">
            <v>0232</v>
          </cell>
          <cell r="R169">
            <v>2340</v>
          </cell>
        </row>
        <row r="170">
          <cell r="I170" t="str">
            <v>0242</v>
          </cell>
          <cell r="R170">
            <v>2100</v>
          </cell>
        </row>
        <row r="171">
          <cell r="I171" t="str">
            <v>0255</v>
          </cell>
          <cell r="R171">
            <v>5000</v>
          </cell>
        </row>
        <row r="172">
          <cell r="I172" t="str">
            <v>0243</v>
          </cell>
          <cell r="R172">
            <v>1700</v>
          </cell>
        </row>
        <row r="173">
          <cell r="I173" t="str">
            <v>0251</v>
          </cell>
          <cell r="R173">
            <v>2232</v>
          </cell>
        </row>
        <row r="174">
          <cell r="I174" t="str">
            <v>0235</v>
          </cell>
          <cell r="R174">
            <v>2920</v>
          </cell>
        </row>
        <row r="175">
          <cell r="I175" t="str">
            <v>0247</v>
          </cell>
          <cell r="R175">
            <v>2581</v>
          </cell>
        </row>
        <row r="176">
          <cell r="I176" t="str">
            <v>0252</v>
          </cell>
          <cell r="R176">
            <v>4656</v>
          </cell>
        </row>
        <row r="177">
          <cell r="I177" t="str">
            <v>0234</v>
          </cell>
          <cell r="R177">
            <v>2000</v>
          </cell>
        </row>
        <row r="178">
          <cell r="I178" t="str">
            <v>0253</v>
          </cell>
          <cell r="R178">
            <v>1924</v>
          </cell>
        </row>
        <row r="179">
          <cell r="I179" t="str">
            <v>0250</v>
          </cell>
          <cell r="R179">
            <v>1080</v>
          </cell>
        </row>
        <row r="180">
          <cell r="I180" t="str">
            <v>0256</v>
          </cell>
          <cell r="R180">
            <v>2700</v>
          </cell>
        </row>
        <row r="181">
          <cell r="I181" t="str">
            <v>0245</v>
          </cell>
          <cell r="R181">
            <v>2291</v>
          </cell>
        </row>
        <row r="182">
          <cell r="I182" t="str">
            <v>0257</v>
          </cell>
          <cell r="R182">
            <v>3215</v>
          </cell>
        </row>
        <row r="183">
          <cell r="I183" t="str">
            <v>0238</v>
          </cell>
          <cell r="R183">
            <v>1680</v>
          </cell>
        </row>
        <row r="184">
          <cell r="I184" t="str">
            <v>0233</v>
          </cell>
          <cell r="R184">
            <v>1755</v>
          </cell>
        </row>
        <row r="185">
          <cell r="I185" t="str">
            <v>0246</v>
          </cell>
          <cell r="R185">
            <v>2000</v>
          </cell>
        </row>
        <row r="186">
          <cell r="I186" t="str">
            <v>0248</v>
          </cell>
          <cell r="R186">
            <v>2500</v>
          </cell>
        </row>
        <row r="187">
          <cell r="I187" t="str">
            <v>0236</v>
          </cell>
          <cell r="R187">
            <v>2625</v>
          </cell>
        </row>
        <row r="188">
          <cell r="I188" t="str">
            <v>0244</v>
          </cell>
          <cell r="R188">
            <v>1900</v>
          </cell>
        </row>
        <row r="189">
          <cell r="I189" t="str">
            <v>0249</v>
          </cell>
          <cell r="R189">
            <v>1708</v>
          </cell>
        </row>
        <row r="190">
          <cell r="I190" t="str">
            <v>0237</v>
          </cell>
          <cell r="R190">
            <v>1415</v>
          </cell>
        </row>
        <row r="191">
          <cell r="I191" t="str">
            <v>0241</v>
          </cell>
          <cell r="R191">
            <v>2552</v>
          </cell>
        </row>
        <row r="192">
          <cell r="I192" t="str">
            <v>0240</v>
          </cell>
          <cell r="R192">
            <v>1735</v>
          </cell>
        </row>
        <row r="193">
          <cell r="I193" t="str">
            <v>0239</v>
          </cell>
          <cell r="R193">
            <v>1800</v>
          </cell>
        </row>
        <row r="194">
          <cell r="I194" t="str">
            <v>0273</v>
          </cell>
          <cell r="R194">
            <v>2050</v>
          </cell>
        </row>
        <row r="195">
          <cell r="I195" t="str">
            <v>0268</v>
          </cell>
          <cell r="R195">
            <v>2222</v>
          </cell>
        </row>
        <row r="196">
          <cell r="I196" t="str">
            <v>0260</v>
          </cell>
          <cell r="R196">
            <v>4380</v>
          </cell>
        </row>
        <row r="197">
          <cell r="I197" t="str">
            <v>0307</v>
          </cell>
          <cell r="R197">
            <v>1150</v>
          </cell>
        </row>
        <row r="198">
          <cell r="I198" t="str">
            <v>0287</v>
          </cell>
          <cell r="R198">
            <v>1296</v>
          </cell>
        </row>
        <row r="199">
          <cell r="I199" t="str">
            <v>0275</v>
          </cell>
          <cell r="R199">
            <v>1865</v>
          </cell>
        </row>
        <row r="200">
          <cell r="I200" t="str">
            <v>0282</v>
          </cell>
          <cell r="R200">
            <v>3700</v>
          </cell>
        </row>
        <row r="201">
          <cell r="I201" t="str">
            <v>0304</v>
          </cell>
          <cell r="R201">
            <v>1975</v>
          </cell>
        </row>
        <row r="202">
          <cell r="I202" t="str">
            <v>0263</v>
          </cell>
          <cell r="R202">
            <v>4000</v>
          </cell>
        </row>
        <row r="203">
          <cell r="I203" t="str">
            <v>0267</v>
          </cell>
          <cell r="R203">
            <v>2798</v>
          </cell>
        </row>
        <row r="204">
          <cell r="I204" t="str">
            <v>0277</v>
          </cell>
          <cell r="R204">
            <v>1980</v>
          </cell>
        </row>
        <row r="205">
          <cell r="I205" t="str">
            <v>0308</v>
          </cell>
          <cell r="R205">
            <v>2440</v>
          </cell>
        </row>
        <row r="206">
          <cell r="I206" t="str">
            <v>0266</v>
          </cell>
          <cell r="R206">
            <v>2000</v>
          </cell>
        </row>
        <row r="207">
          <cell r="I207" t="str">
            <v>0357</v>
          </cell>
          <cell r="R207">
            <v>1367</v>
          </cell>
        </row>
        <row r="208">
          <cell r="I208" t="str">
            <v>0286</v>
          </cell>
          <cell r="R208">
            <v>2858</v>
          </cell>
        </row>
        <row r="209">
          <cell r="I209" t="str">
            <v>0264</v>
          </cell>
          <cell r="R209">
            <v>2700</v>
          </cell>
        </row>
        <row r="210">
          <cell r="I210" t="str">
            <v>0269</v>
          </cell>
          <cell r="R210">
            <v>3500</v>
          </cell>
        </row>
        <row r="211">
          <cell r="I211" t="str">
            <v>0372</v>
          </cell>
          <cell r="R211">
            <v>1720</v>
          </cell>
        </row>
        <row r="212">
          <cell r="I212" t="str">
            <v>0279</v>
          </cell>
          <cell r="R212">
            <v>2400</v>
          </cell>
        </row>
        <row r="213">
          <cell r="I213" t="str">
            <v>0314</v>
          </cell>
          <cell r="R213">
            <v>930</v>
          </cell>
        </row>
        <row r="214">
          <cell r="I214" t="str">
            <v>0283</v>
          </cell>
          <cell r="R214">
            <v>2000</v>
          </cell>
        </row>
        <row r="215">
          <cell r="I215" t="str">
            <v>0321</v>
          </cell>
          <cell r="R215">
            <v>1320</v>
          </cell>
        </row>
        <row r="216">
          <cell r="I216" t="str">
            <v>0274</v>
          </cell>
          <cell r="R216">
            <v>2973</v>
          </cell>
        </row>
        <row r="217">
          <cell r="I217" t="str">
            <v>0288</v>
          </cell>
          <cell r="R217">
            <v>2407</v>
          </cell>
        </row>
        <row r="218">
          <cell r="I218" t="str">
            <v>0261</v>
          </cell>
          <cell r="R218">
            <v>1906</v>
          </cell>
        </row>
        <row r="219">
          <cell r="I219" t="str">
            <v>0281</v>
          </cell>
          <cell r="R219">
            <v>2470</v>
          </cell>
        </row>
        <row r="220">
          <cell r="I220" t="str">
            <v>0306</v>
          </cell>
          <cell r="R220">
            <v>2160</v>
          </cell>
        </row>
        <row r="221">
          <cell r="I221" t="str">
            <v>0271</v>
          </cell>
          <cell r="R221">
            <v>1452</v>
          </cell>
        </row>
        <row r="222">
          <cell r="I222" t="str">
            <v>0270</v>
          </cell>
          <cell r="R222">
            <v>5880</v>
          </cell>
        </row>
        <row r="223">
          <cell r="I223" t="str">
            <v>0265</v>
          </cell>
          <cell r="R223">
            <v>3080</v>
          </cell>
        </row>
        <row r="224">
          <cell r="I224" t="str">
            <v>0259</v>
          </cell>
          <cell r="R224">
            <v>3160</v>
          </cell>
        </row>
        <row r="225">
          <cell r="I225" t="str">
            <v>0262</v>
          </cell>
          <cell r="R225">
            <v>2030</v>
          </cell>
        </row>
        <row r="226">
          <cell r="I226" t="str">
            <v>0278</v>
          </cell>
          <cell r="R226">
            <v>3737</v>
          </cell>
        </row>
        <row r="227">
          <cell r="I227" t="str">
            <v>0305</v>
          </cell>
          <cell r="R227">
            <v>1350</v>
          </cell>
        </row>
        <row r="228">
          <cell r="I228" t="str">
            <v>0276</v>
          </cell>
          <cell r="R228">
            <v>1480</v>
          </cell>
        </row>
        <row r="229">
          <cell r="I229" t="str">
            <v>0483</v>
          </cell>
          <cell r="R229">
            <v>6764</v>
          </cell>
        </row>
        <row r="230">
          <cell r="I230" t="str">
            <v>0258</v>
          </cell>
          <cell r="R230">
            <v>2352</v>
          </cell>
        </row>
        <row r="231">
          <cell r="I231" t="str">
            <v>0315</v>
          </cell>
          <cell r="R231">
            <v>2345</v>
          </cell>
        </row>
        <row r="232">
          <cell r="I232" t="str">
            <v>0272</v>
          </cell>
          <cell r="R232">
            <v>2800</v>
          </cell>
        </row>
        <row r="233">
          <cell r="I233" t="str">
            <v>0280</v>
          </cell>
          <cell r="R233">
            <v>3400</v>
          </cell>
        </row>
        <row r="234">
          <cell r="I234" t="str">
            <v>0300</v>
          </cell>
          <cell r="R234">
            <v>2734</v>
          </cell>
        </row>
        <row r="235">
          <cell r="I235" t="str">
            <v>0295</v>
          </cell>
          <cell r="R235">
            <v>3524</v>
          </cell>
        </row>
        <row r="236">
          <cell r="I236" t="str">
            <v>0292</v>
          </cell>
          <cell r="R236">
            <v>2072</v>
          </cell>
        </row>
        <row r="237">
          <cell r="I237" t="str">
            <v>0291</v>
          </cell>
          <cell r="R237">
            <v>3755</v>
          </cell>
        </row>
        <row r="238">
          <cell r="I238" t="str">
            <v>0303</v>
          </cell>
          <cell r="R238">
            <v>4550</v>
          </cell>
        </row>
        <row r="239">
          <cell r="I239" t="str">
            <v>0293</v>
          </cell>
          <cell r="R239">
            <v>2900</v>
          </cell>
        </row>
        <row r="240">
          <cell r="I240" t="str">
            <v>0289</v>
          </cell>
          <cell r="R240">
            <v>2812</v>
          </cell>
        </row>
        <row r="241">
          <cell r="I241" t="str">
            <v>0297</v>
          </cell>
          <cell r="R241">
            <v>2400</v>
          </cell>
        </row>
        <row r="242">
          <cell r="I242" t="str">
            <v>0302</v>
          </cell>
          <cell r="R242">
            <v>1718</v>
          </cell>
        </row>
        <row r="243">
          <cell r="I243" t="str">
            <v>0290</v>
          </cell>
          <cell r="R243">
            <v>2766</v>
          </cell>
        </row>
        <row r="244">
          <cell r="I244" t="str">
            <v>0296</v>
          </cell>
          <cell r="R244">
            <v>3683</v>
          </cell>
        </row>
        <row r="245">
          <cell r="I245" t="str">
            <v>0301</v>
          </cell>
          <cell r="R245">
            <v>2500</v>
          </cell>
        </row>
        <row r="246">
          <cell r="I246" t="str">
            <v>0294</v>
          </cell>
          <cell r="R246">
            <v>1164</v>
          </cell>
        </row>
        <row r="247">
          <cell r="I247" t="str">
            <v>0298</v>
          </cell>
          <cell r="R247">
            <v>2664</v>
          </cell>
        </row>
        <row r="248">
          <cell r="I248" t="str">
            <v>0299</v>
          </cell>
          <cell r="R248">
            <v>1800</v>
          </cell>
        </row>
        <row r="249">
          <cell r="I249" t="str">
            <v>0352</v>
          </cell>
          <cell r="R249">
            <v>576</v>
          </cell>
        </row>
        <row r="250">
          <cell r="I250" t="str">
            <v>0344</v>
          </cell>
          <cell r="R250">
            <v>2600</v>
          </cell>
        </row>
        <row r="251">
          <cell r="I251" t="str">
            <v>0318</v>
          </cell>
          <cell r="R251">
            <v>1357</v>
          </cell>
        </row>
        <row r="252">
          <cell r="I252" t="str">
            <v>0351</v>
          </cell>
          <cell r="R252">
            <v>2086</v>
          </cell>
        </row>
        <row r="253">
          <cell r="I253" t="str">
            <v>0332</v>
          </cell>
          <cell r="R253">
            <v>2350</v>
          </cell>
        </row>
        <row r="254">
          <cell r="I254" t="str">
            <v>0356</v>
          </cell>
          <cell r="R254">
            <v>1197</v>
          </cell>
        </row>
        <row r="255">
          <cell r="I255" t="str">
            <v>0353</v>
          </cell>
          <cell r="R255">
            <v>2412</v>
          </cell>
        </row>
        <row r="256">
          <cell r="I256" t="str">
            <v>0317</v>
          </cell>
          <cell r="R256">
            <v>1950</v>
          </cell>
        </row>
        <row r="257">
          <cell r="I257" t="str">
            <v>0343</v>
          </cell>
          <cell r="R257">
            <v>3909</v>
          </cell>
        </row>
        <row r="258">
          <cell r="I258" t="str">
            <v>0336</v>
          </cell>
          <cell r="R258">
            <v>2267</v>
          </cell>
        </row>
        <row r="259">
          <cell r="I259" t="str">
            <v>0329</v>
          </cell>
          <cell r="R259">
            <v>2000</v>
          </cell>
        </row>
        <row r="260">
          <cell r="I260" t="str">
            <v>0327</v>
          </cell>
          <cell r="R260">
            <v>2132</v>
          </cell>
        </row>
        <row r="261">
          <cell r="I261" t="str">
            <v>0312</v>
          </cell>
          <cell r="R261">
            <v>2278</v>
          </cell>
        </row>
        <row r="262">
          <cell r="I262" t="str">
            <v>0348</v>
          </cell>
          <cell r="R262">
            <v>2375</v>
          </cell>
        </row>
        <row r="263">
          <cell r="I263" t="str">
            <v>0347</v>
          </cell>
          <cell r="R263">
            <v>2250</v>
          </cell>
        </row>
        <row r="264">
          <cell r="I264" t="str">
            <v>0345</v>
          </cell>
          <cell r="R264">
            <v>2400</v>
          </cell>
        </row>
        <row r="265">
          <cell r="I265" t="str">
            <v>0328</v>
          </cell>
          <cell r="R265">
            <v>1920</v>
          </cell>
        </row>
        <row r="266">
          <cell r="I266" t="str">
            <v>0325</v>
          </cell>
          <cell r="R266">
            <v>2684</v>
          </cell>
        </row>
        <row r="267">
          <cell r="I267" t="str">
            <v>0319</v>
          </cell>
          <cell r="R267">
            <v>1619</v>
          </cell>
        </row>
        <row r="268">
          <cell r="I268" t="str">
            <v>0354</v>
          </cell>
          <cell r="R268">
            <v>1962</v>
          </cell>
        </row>
        <row r="269">
          <cell r="I269" t="str">
            <v>0313</v>
          </cell>
          <cell r="R269">
            <v>1600</v>
          </cell>
        </row>
        <row r="270">
          <cell r="I270" t="str">
            <v>0340</v>
          </cell>
          <cell r="R270">
            <v>2081</v>
          </cell>
        </row>
        <row r="271">
          <cell r="I271" t="str">
            <v>0326</v>
          </cell>
          <cell r="R271">
            <v>1360</v>
          </cell>
        </row>
        <row r="272">
          <cell r="I272" t="str">
            <v>0349</v>
          </cell>
          <cell r="R272">
            <v>1324</v>
          </cell>
        </row>
        <row r="273">
          <cell r="I273" t="str">
            <v>0337</v>
          </cell>
          <cell r="R273">
            <v>3100</v>
          </cell>
        </row>
        <row r="274">
          <cell r="I274" t="str">
            <v>0333</v>
          </cell>
          <cell r="R274">
            <v>2880</v>
          </cell>
        </row>
        <row r="275">
          <cell r="I275" t="str">
            <v>0341</v>
          </cell>
          <cell r="R275">
            <v>2971</v>
          </cell>
        </row>
        <row r="276">
          <cell r="I276" t="str">
            <v>0339</v>
          </cell>
          <cell r="R276">
            <v>2700</v>
          </cell>
        </row>
        <row r="277">
          <cell r="I277" t="str">
            <v>0334</v>
          </cell>
          <cell r="R277">
            <v>1800</v>
          </cell>
        </row>
        <row r="278">
          <cell r="I278" t="str">
            <v>0335</v>
          </cell>
          <cell r="R278">
            <v>1900</v>
          </cell>
        </row>
        <row r="279">
          <cell r="I279" t="str">
            <v>0331</v>
          </cell>
          <cell r="R279">
            <v>2313</v>
          </cell>
        </row>
        <row r="280">
          <cell r="I280" t="str">
            <v>0346</v>
          </cell>
          <cell r="R280">
            <v>1750</v>
          </cell>
        </row>
        <row r="281">
          <cell r="I281" t="str">
            <v>0330</v>
          </cell>
          <cell r="R281">
            <v>2540</v>
          </cell>
        </row>
        <row r="282">
          <cell r="I282" t="str">
            <v>0324</v>
          </cell>
          <cell r="R282">
            <v>3103</v>
          </cell>
        </row>
        <row r="283">
          <cell r="I283" t="str">
            <v>0310</v>
          </cell>
          <cell r="R283">
            <v>1936</v>
          </cell>
        </row>
        <row r="284">
          <cell r="I284" t="str">
            <v>0395</v>
          </cell>
          <cell r="R284">
            <v>1764</v>
          </cell>
        </row>
        <row r="285">
          <cell r="I285" t="str">
            <v>0398</v>
          </cell>
          <cell r="R285">
            <v>1350</v>
          </cell>
        </row>
        <row r="286">
          <cell r="I286" t="str">
            <v>0379</v>
          </cell>
          <cell r="R286">
            <v>1450</v>
          </cell>
        </row>
        <row r="287">
          <cell r="I287" t="str">
            <v>0380</v>
          </cell>
          <cell r="R287">
            <v>2418</v>
          </cell>
        </row>
        <row r="288">
          <cell r="I288" t="str">
            <v>0374</v>
          </cell>
          <cell r="R288">
            <v>1737</v>
          </cell>
        </row>
        <row r="289">
          <cell r="I289" t="str">
            <v>0375</v>
          </cell>
          <cell r="R289">
            <v>1500</v>
          </cell>
        </row>
        <row r="290">
          <cell r="I290" t="str">
            <v>0382</v>
          </cell>
          <cell r="R290">
            <v>1588</v>
          </cell>
        </row>
        <row r="291">
          <cell r="I291" t="str">
            <v>0360</v>
          </cell>
          <cell r="R291">
            <v>1900</v>
          </cell>
        </row>
        <row r="292">
          <cell r="I292" t="str">
            <v>0358</v>
          </cell>
          <cell r="R292">
            <v>1750</v>
          </cell>
        </row>
        <row r="293">
          <cell r="I293" t="str">
            <v>0370</v>
          </cell>
          <cell r="R293">
            <v>1622</v>
          </cell>
        </row>
        <row r="294">
          <cell r="I294" t="str">
            <v>0364</v>
          </cell>
          <cell r="R294">
            <v>2865</v>
          </cell>
        </row>
        <row r="295">
          <cell r="I295" t="str">
            <v>0366</v>
          </cell>
          <cell r="R295">
            <v>2064</v>
          </cell>
        </row>
        <row r="296">
          <cell r="I296" t="str">
            <v>0368</v>
          </cell>
          <cell r="R296">
            <v>2400</v>
          </cell>
        </row>
        <row r="297">
          <cell r="I297" t="str">
            <v>0369</v>
          </cell>
          <cell r="R297">
            <v>1836</v>
          </cell>
        </row>
        <row r="298">
          <cell r="I298" t="str">
            <v>0384</v>
          </cell>
          <cell r="R298">
            <v>1536</v>
          </cell>
        </row>
        <row r="299">
          <cell r="I299" t="str">
            <v>0383</v>
          </cell>
          <cell r="R299">
            <v>2640</v>
          </cell>
        </row>
        <row r="300">
          <cell r="I300" t="str">
            <v>0362</v>
          </cell>
          <cell r="R300">
            <v>1500</v>
          </cell>
        </row>
        <row r="301">
          <cell r="I301" t="str">
            <v>0405</v>
          </cell>
          <cell r="R301">
            <v>2104</v>
          </cell>
        </row>
        <row r="302">
          <cell r="I302" t="str">
            <v>0361</v>
          </cell>
          <cell r="R302">
            <v>2192</v>
          </cell>
        </row>
        <row r="303">
          <cell r="I303" t="str">
            <v>0387</v>
          </cell>
          <cell r="R303">
            <v>1967</v>
          </cell>
        </row>
        <row r="304">
          <cell r="I304" t="str">
            <v>0388</v>
          </cell>
          <cell r="R304">
            <v>1887</v>
          </cell>
        </row>
        <row r="305">
          <cell r="I305" t="str">
            <v>0403</v>
          </cell>
          <cell r="R305">
            <v>2850</v>
          </cell>
        </row>
        <row r="306">
          <cell r="I306" t="str">
            <v>0376</v>
          </cell>
          <cell r="R306">
            <v>1800</v>
          </cell>
        </row>
        <row r="307">
          <cell r="I307" t="str">
            <v>0399</v>
          </cell>
          <cell r="R307">
            <v>1448</v>
          </cell>
        </row>
        <row r="308">
          <cell r="I308" t="str">
            <v>0396</v>
          </cell>
          <cell r="R308">
            <v>1800</v>
          </cell>
        </row>
        <row r="309">
          <cell r="I309" t="str">
            <v>0393</v>
          </cell>
          <cell r="R309">
            <v>1350</v>
          </cell>
        </row>
        <row r="310">
          <cell r="I310" t="str">
            <v>0391</v>
          </cell>
          <cell r="R310">
            <v>2800</v>
          </cell>
        </row>
        <row r="311">
          <cell r="I311" t="str">
            <v>0386</v>
          </cell>
          <cell r="R311">
            <v>1680</v>
          </cell>
        </row>
        <row r="312">
          <cell r="I312" t="str">
            <v>0390</v>
          </cell>
          <cell r="R312">
            <v>1800</v>
          </cell>
        </row>
        <row r="313">
          <cell r="I313" t="str">
            <v>0394</v>
          </cell>
          <cell r="R313">
            <v>2900</v>
          </cell>
        </row>
        <row r="314">
          <cell r="I314" t="str">
            <v>0377</v>
          </cell>
          <cell r="R314">
            <v>1500</v>
          </cell>
        </row>
        <row r="315">
          <cell r="I315" t="str">
            <v>0411</v>
          </cell>
          <cell r="R315">
            <v>2850</v>
          </cell>
        </row>
        <row r="316">
          <cell r="I316" t="str">
            <v>0194</v>
          </cell>
          <cell r="R316">
            <v>1800</v>
          </cell>
        </row>
        <row r="317">
          <cell r="I317" t="str">
            <v>0419</v>
          </cell>
          <cell r="R317">
            <v>2000</v>
          </cell>
        </row>
        <row r="318">
          <cell r="I318" t="str">
            <v>0409</v>
          </cell>
          <cell r="R318">
            <v>1453</v>
          </cell>
        </row>
        <row r="319">
          <cell r="I319" t="str">
            <v>0401</v>
          </cell>
          <cell r="R319">
            <v>1960</v>
          </cell>
        </row>
        <row r="320">
          <cell r="I320" t="str">
            <v>0417</v>
          </cell>
          <cell r="R320">
            <v>2674</v>
          </cell>
        </row>
        <row r="321">
          <cell r="I321" t="str">
            <v>0424</v>
          </cell>
          <cell r="R321">
            <v>2239</v>
          </cell>
        </row>
        <row r="322">
          <cell r="I322" t="str">
            <v>0423</v>
          </cell>
          <cell r="R322">
            <v>2250</v>
          </cell>
        </row>
        <row r="323">
          <cell r="I323" t="str">
            <v>0413</v>
          </cell>
          <cell r="R323">
            <v>2226</v>
          </cell>
        </row>
        <row r="324">
          <cell r="I324" t="str">
            <v>0427</v>
          </cell>
          <cell r="R324">
            <v>1855</v>
          </cell>
        </row>
        <row r="325">
          <cell r="I325" t="str">
            <v>0408</v>
          </cell>
          <cell r="R325">
            <v>2800</v>
          </cell>
        </row>
        <row r="326">
          <cell r="I326" t="str">
            <v>0422</v>
          </cell>
          <cell r="R326">
            <v>2628</v>
          </cell>
        </row>
        <row r="327">
          <cell r="I327" t="str">
            <v>0402</v>
          </cell>
          <cell r="R327">
            <v>2922</v>
          </cell>
        </row>
        <row r="328">
          <cell r="I328" t="str">
            <v>0425</v>
          </cell>
          <cell r="R328">
            <v>8348</v>
          </cell>
        </row>
        <row r="329">
          <cell r="I329" t="str">
            <v>0420</v>
          </cell>
          <cell r="R329">
            <v>1334</v>
          </cell>
        </row>
        <row r="330">
          <cell r="I330" t="str">
            <v>0371</v>
          </cell>
          <cell r="R330">
            <v>1800</v>
          </cell>
        </row>
        <row r="331">
          <cell r="I331" t="str">
            <v>0412</v>
          </cell>
          <cell r="R331">
            <v>2100</v>
          </cell>
        </row>
        <row r="332">
          <cell r="I332" t="str">
            <v>0418</v>
          </cell>
          <cell r="R332">
            <v>5256</v>
          </cell>
        </row>
        <row r="333">
          <cell r="I333" t="str">
            <v>0367</v>
          </cell>
          <cell r="R333">
            <v>2400</v>
          </cell>
        </row>
        <row r="334">
          <cell r="I334" t="str">
            <v>0365</v>
          </cell>
          <cell r="R334">
            <v>2000</v>
          </cell>
        </row>
        <row r="335">
          <cell r="I335" t="str">
            <v>0415</v>
          </cell>
          <cell r="R335">
            <v>2004</v>
          </cell>
        </row>
        <row r="336">
          <cell r="I336" t="str">
            <v>0414</v>
          </cell>
          <cell r="R336">
            <v>2126</v>
          </cell>
        </row>
        <row r="337">
          <cell r="I337" t="str">
            <v>0429</v>
          </cell>
          <cell r="R337">
            <v>2400</v>
          </cell>
        </row>
        <row r="338">
          <cell r="I338" t="str">
            <v>0433</v>
          </cell>
          <cell r="R338">
            <v>2300</v>
          </cell>
        </row>
        <row r="339">
          <cell r="I339" t="str">
            <v>0435</v>
          </cell>
          <cell r="R339">
            <v>1600</v>
          </cell>
        </row>
        <row r="340">
          <cell r="I340" t="str">
            <v>5504</v>
          </cell>
          <cell r="R340">
            <v>4944</v>
          </cell>
        </row>
        <row r="341">
          <cell r="I341" t="str">
            <v>5503</v>
          </cell>
          <cell r="R341">
            <v>6895</v>
          </cell>
        </row>
        <row r="342">
          <cell r="I342" t="str">
            <v>5505</v>
          </cell>
          <cell r="R342">
            <v>11500</v>
          </cell>
        </row>
        <row r="343">
          <cell r="I343" t="str">
            <v>5514</v>
          </cell>
          <cell r="R343">
            <v>7366</v>
          </cell>
        </row>
        <row r="344">
          <cell r="I344" t="str">
            <v>5507</v>
          </cell>
          <cell r="R344">
            <v>2672</v>
          </cell>
        </row>
        <row r="345">
          <cell r="I345" t="str">
            <v>5509</v>
          </cell>
          <cell r="R345">
            <v>8722</v>
          </cell>
        </row>
        <row r="346">
          <cell r="I346" t="str">
            <v>5506</v>
          </cell>
          <cell r="R346">
            <v>6660</v>
          </cell>
        </row>
        <row r="347">
          <cell r="I347" t="str">
            <v>5508</v>
          </cell>
          <cell r="R347">
            <v>3150</v>
          </cell>
        </row>
        <row r="348">
          <cell r="I348" t="str">
            <v>5510</v>
          </cell>
          <cell r="R348">
            <v>5920</v>
          </cell>
        </row>
        <row r="349">
          <cell r="I349" t="str">
            <v>5515</v>
          </cell>
          <cell r="R349">
            <v>6988</v>
          </cell>
        </row>
        <row r="350">
          <cell r="I350" t="str">
            <v>5511</v>
          </cell>
          <cell r="R350">
            <v>5777</v>
          </cell>
        </row>
        <row r="351">
          <cell r="I351" t="str">
            <v>5512</v>
          </cell>
          <cell r="R351">
            <v>5400</v>
          </cell>
        </row>
        <row r="352">
          <cell r="I352" t="str">
            <v>5519</v>
          </cell>
          <cell r="R352">
            <v>2925</v>
          </cell>
        </row>
        <row r="353">
          <cell r="I353" t="str">
            <v>5518</v>
          </cell>
          <cell r="R353">
            <v>3150</v>
          </cell>
        </row>
        <row r="354">
          <cell r="I354" t="str">
            <v>5521</v>
          </cell>
          <cell r="R354">
            <v>5816</v>
          </cell>
        </row>
        <row r="355">
          <cell r="I355" t="str">
            <v>5517</v>
          </cell>
          <cell r="R355">
            <v>3125</v>
          </cell>
        </row>
        <row r="356">
          <cell r="I356" t="str">
            <v>5523</v>
          </cell>
          <cell r="R356">
            <v>6025</v>
          </cell>
        </row>
        <row r="357">
          <cell r="I357" t="str">
            <v>5516</v>
          </cell>
          <cell r="R357">
            <v>3654</v>
          </cell>
        </row>
        <row r="358">
          <cell r="I358" t="str">
            <v>5522</v>
          </cell>
          <cell r="R358">
            <v>5600</v>
          </cell>
        </row>
        <row r="359">
          <cell r="I359" t="str">
            <v>5532</v>
          </cell>
          <cell r="R359">
            <v>4800</v>
          </cell>
        </row>
        <row r="360">
          <cell r="I360" t="str">
            <v>5528</v>
          </cell>
          <cell r="R360">
            <v>4800</v>
          </cell>
        </row>
        <row r="361">
          <cell r="I361" t="str">
            <v>5525</v>
          </cell>
          <cell r="R361">
            <v>3000</v>
          </cell>
        </row>
        <row r="362">
          <cell r="I362" t="str">
            <v>5530</v>
          </cell>
          <cell r="R362">
            <v>3100</v>
          </cell>
        </row>
        <row r="363">
          <cell r="I363" t="str">
            <v>5524</v>
          </cell>
          <cell r="R363">
            <v>5100</v>
          </cell>
        </row>
        <row r="364">
          <cell r="I364" t="str">
            <v>5526</v>
          </cell>
          <cell r="R364">
            <v>6766</v>
          </cell>
        </row>
        <row r="365">
          <cell r="I365" t="str">
            <v>5529</v>
          </cell>
          <cell r="R365">
            <v>4400</v>
          </cell>
        </row>
        <row r="366">
          <cell r="I366" t="str">
            <v>5531</v>
          </cell>
          <cell r="R366">
            <v>2750</v>
          </cell>
        </row>
        <row r="367">
          <cell r="I367" t="str">
            <v>5527</v>
          </cell>
          <cell r="R367">
            <v>3246</v>
          </cell>
        </row>
        <row r="368">
          <cell r="I368" t="str">
            <v>5547</v>
          </cell>
          <cell r="R368">
            <v>2244</v>
          </cell>
        </row>
        <row r="369">
          <cell r="I369" t="str">
            <v>5544</v>
          </cell>
          <cell r="R369">
            <v>5793</v>
          </cell>
        </row>
        <row r="370">
          <cell r="I370" t="str">
            <v>5542</v>
          </cell>
          <cell r="R370">
            <v>4125</v>
          </cell>
        </row>
        <row r="371">
          <cell r="I371" t="str">
            <v>5536</v>
          </cell>
          <cell r="R371">
            <v>2800</v>
          </cell>
        </row>
        <row r="372">
          <cell r="I372" t="str">
            <v>5548</v>
          </cell>
          <cell r="R372">
            <v>1395</v>
          </cell>
        </row>
        <row r="373">
          <cell r="I373" t="str">
            <v>5540</v>
          </cell>
          <cell r="R373">
            <v>1666</v>
          </cell>
        </row>
        <row r="374">
          <cell r="I374" t="str">
            <v>5545</v>
          </cell>
          <cell r="R374">
            <v>2400</v>
          </cell>
        </row>
        <row r="375">
          <cell r="I375" t="str">
            <v>5537</v>
          </cell>
          <cell r="R375">
            <v>3034</v>
          </cell>
        </row>
        <row r="376">
          <cell r="I376" t="str">
            <v>5546</v>
          </cell>
          <cell r="R376">
            <v>4387</v>
          </cell>
        </row>
        <row r="377">
          <cell r="I377" t="str">
            <v>5543</v>
          </cell>
          <cell r="R377">
            <v>2450</v>
          </cell>
        </row>
        <row r="378">
          <cell r="I378" t="str">
            <v>5535</v>
          </cell>
          <cell r="R378">
            <v>3200</v>
          </cell>
        </row>
        <row r="379">
          <cell r="I379" t="str">
            <v>5541</v>
          </cell>
          <cell r="R379">
            <v>1500</v>
          </cell>
        </row>
        <row r="380">
          <cell r="I380" t="str">
            <v>5538</v>
          </cell>
          <cell r="R380">
            <v>3921</v>
          </cell>
        </row>
        <row r="381">
          <cell r="I381" t="str">
            <v>5534</v>
          </cell>
          <cell r="R381">
            <v>3750</v>
          </cell>
        </row>
        <row r="382">
          <cell r="I382" t="str">
            <v>5533</v>
          </cell>
          <cell r="R382">
            <v>4554</v>
          </cell>
        </row>
        <row r="383">
          <cell r="I383" t="str">
            <v>5539</v>
          </cell>
          <cell r="R383">
            <v>2680</v>
          </cell>
        </row>
        <row r="384">
          <cell r="I384" t="str">
            <v>5554</v>
          </cell>
          <cell r="R384">
            <v>1500</v>
          </cell>
        </row>
        <row r="385">
          <cell r="I385" t="str">
            <v>5557</v>
          </cell>
          <cell r="R385">
            <v>4240</v>
          </cell>
        </row>
        <row r="386">
          <cell r="I386" t="str">
            <v>5556</v>
          </cell>
          <cell r="R386">
            <v>2520</v>
          </cell>
        </row>
        <row r="387">
          <cell r="I387" t="str">
            <v>5551</v>
          </cell>
          <cell r="R387">
            <v>2880</v>
          </cell>
        </row>
        <row r="388">
          <cell r="I388" t="str">
            <v>5549</v>
          </cell>
          <cell r="R388">
            <v>4010</v>
          </cell>
        </row>
        <row r="389">
          <cell r="I389" t="str">
            <v>5553</v>
          </cell>
          <cell r="R389">
            <v>1360</v>
          </cell>
        </row>
        <row r="390">
          <cell r="I390" t="str">
            <v>5558</v>
          </cell>
          <cell r="R390">
            <v>4620</v>
          </cell>
        </row>
        <row r="391">
          <cell r="I391" t="str">
            <v>5559</v>
          </cell>
          <cell r="R391">
            <v>1536</v>
          </cell>
        </row>
        <row r="392">
          <cell r="I392" t="str">
            <v>5560</v>
          </cell>
          <cell r="R392">
            <v>1650</v>
          </cell>
        </row>
        <row r="393">
          <cell r="I393" t="str">
            <v>5550</v>
          </cell>
          <cell r="R393">
            <v>2063</v>
          </cell>
        </row>
        <row r="394">
          <cell r="I394" t="str">
            <v>5555</v>
          </cell>
          <cell r="R394">
            <v>1564</v>
          </cell>
        </row>
        <row r="395">
          <cell r="I395" t="str">
            <v>5552</v>
          </cell>
          <cell r="R395">
            <v>2080</v>
          </cell>
        </row>
        <row r="396">
          <cell r="I396" t="str">
            <v>5580</v>
          </cell>
          <cell r="R396">
            <v>2800</v>
          </cell>
        </row>
        <row r="397">
          <cell r="I397" t="str">
            <v>5561</v>
          </cell>
          <cell r="R397">
            <v>5500</v>
          </cell>
        </row>
        <row r="398">
          <cell r="I398" t="str">
            <v>5563</v>
          </cell>
          <cell r="R398">
            <v>2650</v>
          </cell>
        </row>
        <row r="399">
          <cell r="I399" t="str">
            <v>5562</v>
          </cell>
          <cell r="R399">
            <v>2500</v>
          </cell>
        </row>
        <row r="400">
          <cell r="I400" t="str">
            <v>5571</v>
          </cell>
          <cell r="R400">
            <v>2190</v>
          </cell>
        </row>
        <row r="401">
          <cell r="I401" t="str">
            <v>5569</v>
          </cell>
          <cell r="R401">
            <v>3100</v>
          </cell>
        </row>
        <row r="402">
          <cell r="I402" t="str">
            <v>5572</v>
          </cell>
          <cell r="R402">
            <v>2100</v>
          </cell>
        </row>
        <row r="403">
          <cell r="I403" t="str">
            <v>5573</v>
          </cell>
          <cell r="R403">
            <v>4900</v>
          </cell>
        </row>
        <row r="404">
          <cell r="I404" t="str">
            <v>5567</v>
          </cell>
          <cell r="R404">
            <v>4433</v>
          </cell>
        </row>
        <row r="405">
          <cell r="I405" t="str">
            <v>5568</v>
          </cell>
          <cell r="R405">
            <v>2800</v>
          </cell>
        </row>
        <row r="406">
          <cell r="I406" t="str">
            <v>5579</v>
          </cell>
          <cell r="R406">
            <v>2196</v>
          </cell>
        </row>
        <row r="407">
          <cell r="I407" t="str">
            <v>5576</v>
          </cell>
          <cell r="R407">
            <v>2304</v>
          </cell>
        </row>
        <row r="408">
          <cell r="I408" t="str">
            <v>5575</v>
          </cell>
          <cell r="R408">
            <v>3600</v>
          </cell>
        </row>
        <row r="409">
          <cell r="I409" t="str">
            <v>5570</v>
          </cell>
          <cell r="R409">
            <v>2000</v>
          </cell>
        </row>
        <row r="410">
          <cell r="I410" t="str">
            <v>5578</v>
          </cell>
          <cell r="R410">
            <v>2800</v>
          </cell>
        </row>
        <row r="411">
          <cell r="I411" t="str">
            <v>5565</v>
          </cell>
          <cell r="R411">
            <v>1736</v>
          </cell>
        </row>
        <row r="412">
          <cell r="I412" t="str">
            <v>5574</v>
          </cell>
          <cell r="R412">
            <v>4800</v>
          </cell>
        </row>
        <row r="413">
          <cell r="I413" t="str">
            <v>5577</v>
          </cell>
          <cell r="R413">
            <v>2150</v>
          </cell>
        </row>
        <row r="414">
          <cell r="I414" t="str">
            <v>5564</v>
          </cell>
          <cell r="R414">
            <v>1400</v>
          </cell>
        </row>
        <row r="415">
          <cell r="I415" t="str">
            <v>5566</v>
          </cell>
          <cell r="R415">
            <v>2000</v>
          </cell>
        </row>
        <row r="416">
          <cell r="I416" t="str">
            <v>5583</v>
          </cell>
          <cell r="R416">
            <v>5898</v>
          </cell>
        </row>
        <row r="417">
          <cell r="I417" t="str">
            <v>5585</v>
          </cell>
          <cell r="R417">
            <v>1944</v>
          </cell>
        </row>
        <row r="418">
          <cell r="I418" t="str">
            <v>5584</v>
          </cell>
          <cell r="R418">
            <v>2350</v>
          </cell>
        </row>
        <row r="419">
          <cell r="I419" t="str">
            <v>5582</v>
          </cell>
          <cell r="R419">
            <v>3419</v>
          </cell>
        </row>
        <row r="420">
          <cell r="I420" t="str">
            <v>5581</v>
          </cell>
          <cell r="R420">
            <v>1440</v>
          </cell>
        </row>
        <row r="421">
          <cell r="I421" t="str">
            <v>5592</v>
          </cell>
          <cell r="R421">
            <v>1964</v>
          </cell>
        </row>
        <row r="422">
          <cell r="I422" t="str">
            <v>5587</v>
          </cell>
          <cell r="R422">
            <v>1900</v>
          </cell>
        </row>
        <row r="423">
          <cell r="I423" t="str">
            <v>5612</v>
          </cell>
          <cell r="R423">
            <v>2362</v>
          </cell>
        </row>
        <row r="424">
          <cell r="I424" t="str">
            <v>5609</v>
          </cell>
          <cell r="R424">
            <v>2752</v>
          </cell>
        </row>
        <row r="425">
          <cell r="I425" t="str">
            <v>5604</v>
          </cell>
          <cell r="R425">
            <v>2967</v>
          </cell>
        </row>
        <row r="426">
          <cell r="I426" t="str">
            <v>5594</v>
          </cell>
          <cell r="R426">
            <v>2400</v>
          </cell>
        </row>
        <row r="427">
          <cell r="I427" t="str">
            <v>5605</v>
          </cell>
          <cell r="R427">
            <v>2850</v>
          </cell>
        </row>
        <row r="428">
          <cell r="I428" t="str">
            <v>5602</v>
          </cell>
          <cell r="R428">
            <v>1800</v>
          </cell>
        </row>
        <row r="429">
          <cell r="I429" t="str">
            <v>5606</v>
          </cell>
          <cell r="R429">
            <v>2550</v>
          </cell>
        </row>
        <row r="430">
          <cell r="I430" t="str">
            <v>5596</v>
          </cell>
          <cell r="R430">
            <v>2128.5</v>
          </cell>
        </row>
        <row r="431">
          <cell r="I431" t="str">
            <v>5595</v>
          </cell>
          <cell r="R431">
            <v>2150</v>
          </cell>
        </row>
        <row r="432">
          <cell r="I432" t="str">
            <v>5600</v>
          </cell>
          <cell r="R432">
            <v>2300</v>
          </cell>
        </row>
        <row r="433">
          <cell r="I433" t="str">
            <v>5586</v>
          </cell>
          <cell r="R433">
            <v>2000</v>
          </cell>
        </row>
        <row r="434">
          <cell r="I434" t="str">
            <v>5611</v>
          </cell>
          <cell r="R434">
            <v>2552</v>
          </cell>
        </row>
        <row r="435">
          <cell r="I435" t="str">
            <v>5597</v>
          </cell>
          <cell r="R435">
            <v>2700</v>
          </cell>
        </row>
        <row r="436">
          <cell r="I436" t="str">
            <v>5601</v>
          </cell>
          <cell r="R436">
            <v>1800</v>
          </cell>
        </row>
        <row r="437">
          <cell r="I437" t="str">
            <v>5607</v>
          </cell>
          <cell r="R437">
            <v>2300</v>
          </cell>
        </row>
        <row r="438">
          <cell r="I438" t="str">
            <v>5603</v>
          </cell>
          <cell r="R438">
            <v>2200</v>
          </cell>
        </row>
        <row r="439">
          <cell r="I439" t="str">
            <v>5589</v>
          </cell>
          <cell r="R439">
            <v>1560</v>
          </cell>
        </row>
        <row r="440">
          <cell r="I440" t="str">
            <v>5610</v>
          </cell>
          <cell r="R440">
            <v>3300</v>
          </cell>
        </row>
        <row r="441">
          <cell r="I441" t="str">
            <v>5591</v>
          </cell>
          <cell r="R441">
            <v>3280</v>
          </cell>
        </row>
        <row r="442">
          <cell r="I442" t="str">
            <v>5588</v>
          </cell>
          <cell r="R442">
            <v>1550</v>
          </cell>
        </row>
        <row r="443">
          <cell r="I443" t="str">
            <v>5608</v>
          </cell>
          <cell r="R443">
            <v>2628</v>
          </cell>
        </row>
        <row r="444">
          <cell r="I444" t="str">
            <v>5613</v>
          </cell>
          <cell r="R444">
            <v>3500</v>
          </cell>
        </row>
        <row r="445">
          <cell r="I445" t="str">
            <v>5617</v>
          </cell>
          <cell r="R445">
            <v>2500</v>
          </cell>
        </row>
        <row r="446">
          <cell r="I446" t="str">
            <v>5630</v>
          </cell>
          <cell r="R446">
            <v>2100</v>
          </cell>
        </row>
        <row r="447">
          <cell r="I447" t="str">
            <v>5629</v>
          </cell>
          <cell r="R447">
            <v>2050</v>
          </cell>
        </row>
        <row r="448">
          <cell r="I448" t="str">
            <v>5627</v>
          </cell>
          <cell r="R448">
            <v>2500</v>
          </cell>
        </row>
        <row r="449">
          <cell r="I449" t="str">
            <v>5625</v>
          </cell>
          <cell r="R449">
            <v>1420</v>
          </cell>
        </row>
        <row r="450">
          <cell r="I450" t="str">
            <v>5631</v>
          </cell>
          <cell r="R450">
            <v>1800</v>
          </cell>
        </row>
        <row r="451">
          <cell r="I451" t="str">
            <v>5623</v>
          </cell>
          <cell r="R451">
            <v>1710</v>
          </cell>
        </row>
        <row r="452">
          <cell r="I452" t="str">
            <v>5624</v>
          </cell>
          <cell r="R452">
            <v>2807</v>
          </cell>
        </row>
        <row r="453">
          <cell r="I453" t="str">
            <v>5640</v>
          </cell>
          <cell r="R453">
            <v>1300</v>
          </cell>
        </row>
        <row r="454">
          <cell r="I454" t="str">
            <v>5619</v>
          </cell>
          <cell r="R454">
            <v>2436</v>
          </cell>
        </row>
        <row r="455">
          <cell r="I455" t="str">
            <v>5614</v>
          </cell>
          <cell r="R455">
            <v>2088</v>
          </cell>
        </row>
        <row r="456">
          <cell r="I456" t="str">
            <v>5618</v>
          </cell>
          <cell r="R456">
            <v>2464</v>
          </cell>
        </row>
        <row r="457">
          <cell r="I457" t="str">
            <v>5638</v>
          </cell>
          <cell r="R457">
            <v>1600</v>
          </cell>
        </row>
        <row r="458">
          <cell r="I458" t="str">
            <v>5621</v>
          </cell>
          <cell r="R458">
            <v>1650</v>
          </cell>
        </row>
        <row r="459">
          <cell r="I459" t="str">
            <v>5634</v>
          </cell>
          <cell r="R459">
            <v>1800</v>
          </cell>
        </row>
        <row r="460">
          <cell r="I460" t="str">
            <v>5626</v>
          </cell>
          <cell r="R460">
            <v>2500</v>
          </cell>
        </row>
        <row r="461">
          <cell r="I461" t="str">
            <v>5639</v>
          </cell>
          <cell r="R461">
            <v>2278</v>
          </cell>
        </row>
        <row r="462">
          <cell r="I462" t="str">
            <v>5616</v>
          </cell>
          <cell r="R462">
            <v>1610</v>
          </cell>
        </row>
        <row r="463">
          <cell r="I463" t="str">
            <v>5620</v>
          </cell>
          <cell r="R463">
            <v>3760</v>
          </cell>
        </row>
        <row r="464">
          <cell r="I464" t="str">
            <v>5628</v>
          </cell>
          <cell r="R464">
            <v>2639</v>
          </cell>
        </row>
        <row r="465">
          <cell r="I465" t="str">
            <v>5636</v>
          </cell>
          <cell r="R465">
            <v>2100</v>
          </cell>
        </row>
        <row r="466">
          <cell r="I466" t="str">
            <v>5637</v>
          </cell>
          <cell r="R466">
            <v>1600</v>
          </cell>
        </row>
        <row r="467">
          <cell r="I467" t="str">
            <v>5641</v>
          </cell>
          <cell r="R467">
            <v>1400</v>
          </cell>
        </row>
        <row r="468">
          <cell r="I468" t="str">
            <v>5622</v>
          </cell>
          <cell r="R468">
            <v>2550</v>
          </cell>
        </row>
        <row r="469">
          <cell r="I469" t="str">
            <v>5633</v>
          </cell>
          <cell r="R469">
            <v>2500</v>
          </cell>
        </row>
        <row r="470">
          <cell r="I470" t="str">
            <v>5632</v>
          </cell>
          <cell r="R470">
            <v>1660</v>
          </cell>
        </row>
        <row r="471">
          <cell r="I471" t="str">
            <v>5642</v>
          </cell>
          <cell r="R471">
            <v>2640</v>
          </cell>
        </row>
        <row r="472">
          <cell r="I472" t="str">
            <v>5655</v>
          </cell>
          <cell r="R472">
            <v>4950</v>
          </cell>
        </row>
        <row r="473">
          <cell r="I473" t="str">
            <v>5657</v>
          </cell>
          <cell r="R473">
            <v>2741</v>
          </cell>
        </row>
        <row r="474">
          <cell r="I474" t="str">
            <v>5659</v>
          </cell>
          <cell r="R474">
            <v>2750</v>
          </cell>
        </row>
        <row r="475">
          <cell r="I475" t="str">
            <v>5647</v>
          </cell>
          <cell r="R475">
            <v>1334</v>
          </cell>
        </row>
        <row r="476">
          <cell r="I476" t="str">
            <v>5658</v>
          </cell>
          <cell r="R476">
            <v>2280</v>
          </cell>
        </row>
        <row r="477">
          <cell r="I477" t="str">
            <v>0437</v>
          </cell>
          <cell r="R477">
            <v>1990</v>
          </cell>
        </row>
        <row r="478">
          <cell r="I478" t="str">
            <v>0432</v>
          </cell>
          <cell r="R478">
            <v>2232</v>
          </cell>
        </row>
        <row r="479">
          <cell r="I479" t="str">
            <v>0446</v>
          </cell>
          <cell r="R479">
            <v>1800</v>
          </cell>
        </row>
        <row r="480">
          <cell r="I480" t="str">
            <v>0442</v>
          </cell>
          <cell r="R480">
            <v>1900</v>
          </cell>
        </row>
        <row r="481">
          <cell r="I481" t="str">
            <v>0439</v>
          </cell>
          <cell r="R481">
            <v>2212</v>
          </cell>
        </row>
        <row r="482">
          <cell r="I482" t="str">
            <v>0450</v>
          </cell>
          <cell r="R482">
            <v>1470</v>
          </cell>
        </row>
        <row r="483">
          <cell r="I483" t="str">
            <v>0434</v>
          </cell>
          <cell r="R483">
            <v>1590</v>
          </cell>
        </row>
        <row r="484">
          <cell r="I484" t="str">
            <v>5643</v>
          </cell>
          <cell r="R484">
            <v>1771</v>
          </cell>
        </row>
        <row r="485">
          <cell r="I485" t="str">
            <v>0441</v>
          </cell>
          <cell r="R485">
            <v>2574</v>
          </cell>
        </row>
        <row r="486">
          <cell r="I486" t="str">
            <v>0447</v>
          </cell>
          <cell r="R486">
            <v>3735</v>
          </cell>
        </row>
        <row r="487">
          <cell r="I487" t="str">
            <v>0443</v>
          </cell>
          <cell r="R487">
            <v>2246</v>
          </cell>
        </row>
        <row r="488">
          <cell r="I488" t="str">
            <v>0472</v>
          </cell>
          <cell r="R488">
            <v>1326.62</v>
          </cell>
        </row>
        <row r="489">
          <cell r="I489" t="str">
            <v>0845</v>
          </cell>
          <cell r="R489">
            <v>1800</v>
          </cell>
        </row>
        <row r="490">
          <cell r="I490" t="str">
            <v>0476</v>
          </cell>
          <cell r="R490">
            <v>3372</v>
          </cell>
        </row>
        <row r="491">
          <cell r="I491" t="str">
            <v>0449</v>
          </cell>
          <cell r="R491">
            <v>1800</v>
          </cell>
        </row>
        <row r="492">
          <cell r="I492" t="str">
            <v>0456</v>
          </cell>
          <cell r="R492">
            <v>2268</v>
          </cell>
        </row>
        <row r="493">
          <cell r="I493" t="str">
            <v>0461</v>
          </cell>
          <cell r="R493">
            <v>1200</v>
          </cell>
        </row>
        <row r="494">
          <cell r="I494" t="str">
            <v>5652</v>
          </cell>
          <cell r="R494">
            <v>2150</v>
          </cell>
        </row>
        <row r="495">
          <cell r="I495" t="str">
            <v>5673</v>
          </cell>
          <cell r="R495">
            <v>1951</v>
          </cell>
        </row>
        <row r="496">
          <cell r="I496" t="str">
            <v>0457</v>
          </cell>
          <cell r="R496">
            <v>2070</v>
          </cell>
        </row>
        <row r="497">
          <cell r="I497" t="str">
            <v>0847</v>
          </cell>
          <cell r="R497">
            <v>2930</v>
          </cell>
        </row>
        <row r="498">
          <cell r="I498" t="str">
            <v>0431</v>
          </cell>
          <cell r="R498">
            <v>2000</v>
          </cell>
        </row>
        <row r="499">
          <cell r="I499" t="str">
            <v>5668</v>
          </cell>
          <cell r="R499">
            <v>1820</v>
          </cell>
        </row>
        <row r="500">
          <cell r="I500" t="str">
            <v>5653</v>
          </cell>
          <cell r="R500">
            <v>2420</v>
          </cell>
        </row>
        <row r="501">
          <cell r="I501" t="str">
            <v>5656</v>
          </cell>
          <cell r="R501">
            <v>2198</v>
          </cell>
        </row>
        <row r="502">
          <cell r="I502" t="str">
            <v>5649</v>
          </cell>
          <cell r="R502">
            <v>3084</v>
          </cell>
        </row>
        <row r="503">
          <cell r="I503" t="str">
            <v>5644</v>
          </cell>
          <cell r="R503">
            <v>1947</v>
          </cell>
        </row>
        <row r="504">
          <cell r="I504" t="str">
            <v>0453</v>
          </cell>
          <cell r="R504">
            <v>1925</v>
          </cell>
        </row>
        <row r="505">
          <cell r="I505" t="str">
            <v>0460</v>
          </cell>
          <cell r="R505">
            <v>2808</v>
          </cell>
        </row>
        <row r="506">
          <cell r="I506" t="str">
            <v>0462</v>
          </cell>
          <cell r="R506">
            <v>2134</v>
          </cell>
        </row>
        <row r="507">
          <cell r="I507" t="str">
            <v>0458</v>
          </cell>
          <cell r="R507">
            <v>4470</v>
          </cell>
        </row>
        <row r="508">
          <cell r="I508" t="str">
            <v>0455</v>
          </cell>
          <cell r="R508">
            <v>3189</v>
          </cell>
        </row>
        <row r="509">
          <cell r="I509" t="str">
            <v>0454</v>
          </cell>
          <cell r="R509">
            <v>1780</v>
          </cell>
        </row>
        <row r="510">
          <cell r="I510" t="str">
            <v>0452</v>
          </cell>
          <cell r="R510">
            <v>5899.5</v>
          </cell>
        </row>
        <row r="511">
          <cell r="I511" t="str">
            <v>0445</v>
          </cell>
          <cell r="R511">
            <v>4725</v>
          </cell>
        </row>
        <row r="512">
          <cell r="I512" t="str">
            <v>0466</v>
          </cell>
          <cell r="R512">
            <v>1531</v>
          </cell>
        </row>
        <row r="513">
          <cell r="I513" t="str">
            <v>0473</v>
          </cell>
          <cell r="R513">
            <v>2000</v>
          </cell>
        </row>
        <row r="514">
          <cell r="I514" t="str">
            <v>0470</v>
          </cell>
          <cell r="R514">
            <v>2755</v>
          </cell>
        </row>
        <row r="515">
          <cell r="I515" t="str">
            <v>0471</v>
          </cell>
          <cell r="R515">
            <v>1255.3</v>
          </cell>
        </row>
        <row r="516">
          <cell r="I516" t="str">
            <v>0464</v>
          </cell>
          <cell r="R516">
            <v>1618</v>
          </cell>
        </row>
        <row r="517">
          <cell r="I517" t="str">
            <v>0465</v>
          </cell>
          <cell r="R517">
            <v>2706</v>
          </cell>
        </row>
        <row r="518">
          <cell r="I518" t="str">
            <v>0478</v>
          </cell>
          <cell r="R518">
            <v>2140</v>
          </cell>
        </row>
        <row r="519">
          <cell r="I519" t="str">
            <v>0467</v>
          </cell>
          <cell r="R519">
            <v>2600</v>
          </cell>
        </row>
        <row r="520">
          <cell r="I520" t="str">
            <v>0903</v>
          </cell>
          <cell r="R520">
            <v>2250</v>
          </cell>
        </row>
        <row r="521">
          <cell r="I521" t="str">
            <v>0482</v>
          </cell>
          <cell r="R521">
            <v>2750</v>
          </cell>
        </row>
        <row r="522">
          <cell r="I522" t="str">
            <v>0481</v>
          </cell>
          <cell r="R522">
            <v>1275</v>
          </cell>
        </row>
        <row r="523">
          <cell r="I523" t="str">
            <v>0475</v>
          </cell>
          <cell r="R523">
            <v>2240</v>
          </cell>
        </row>
        <row r="524">
          <cell r="I524" t="str">
            <v>0474</v>
          </cell>
          <cell r="R524">
            <v>5400</v>
          </cell>
        </row>
        <row r="525">
          <cell r="I525" t="str">
            <v>5669</v>
          </cell>
          <cell r="R525">
            <v>2046</v>
          </cell>
        </row>
        <row r="526">
          <cell r="I526" t="str">
            <v>0486</v>
          </cell>
          <cell r="R526">
            <v>1843</v>
          </cell>
        </row>
        <row r="527">
          <cell r="I527" t="str">
            <v>0484</v>
          </cell>
          <cell r="R527">
            <v>2246</v>
          </cell>
        </row>
        <row r="528">
          <cell r="I528" t="str">
            <v>0047</v>
          </cell>
          <cell r="R528">
            <v>17916</v>
          </cell>
        </row>
        <row r="529">
          <cell r="I529" t="str">
            <v>0489</v>
          </cell>
          <cell r="R529">
            <v>2850</v>
          </cell>
        </row>
        <row r="530">
          <cell r="I530" t="str">
            <v>0485</v>
          </cell>
          <cell r="R530">
            <v>2450</v>
          </cell>
        </row>
        <row r="531">
          <cell r="I531" t="str">
            <v>0491</v>
          </cell>
          <cell r="R531">
            <v>2666</v>
          </cell>
        </row>
        <row r="532">
          <cell r="I532" t="str">
            <v>0493</v>
          </cell>
          <cell r="R532">
            <v>2448</v>
          </cell>
        </row>
        <row r="533">
          <cell r="I533" t="str">
            <v>0494</v>
          </cell>
          <cell r="R533">
            <v>1700</v>
          </cell>
        </row>
        <row r="534">
          <cell r="I534" t="str">
            <v>0498</v>
          </cell>
          <cell r="R534">
            <v>2400</v>
          </cell>
        </row>
        <row r="535">
          <cell r="I535" t="str">
            <v>0496</v>
          </cell>
          <cell r="R535">
            <v>1633.5</v>
          </cell>
        </row>
        <row r="536">
          <cell r="I536" t="str">
            <v>0907</v>
          </cell>
          <cell r="R536">
            <v>1775</v>
          </cell>
        </row>
        <row r="537">
          <cell r="I537" t="str">
            <v>0913</v>
          </cell>
          <cell r="R537">
            <v>1874</v>
          </cell>
        </row>
        <row r="538">
          <cell r="I538" t="str">
            <v>0909</v>
          </cell>
          <cell r="R538">
            <v>1875</v>
          </cell>
        </row>
        <row r="539">
          <cell r="I539" t="str">
            <v>0905</v>
          </cell>
          <cell r="R539">
            <v>2760</v>
          </cell>
        </row>
        <row r="540">
          <cell r="I540" t="str">
            <v>0911</v>
          </cell>
          <cell r="R540">
            <v>1575</v>
          </cell>
        </row>
        <row r="541">
          <cell r="I541" t="str">
            <v>0921</v>
          </cell>
          <cell r="R541">
            <v>2448</v>
          </cell>
        </row>
        <row r="542">
          <cell r="I542" t="str">
            <v>0725</v>
          </cell>
          <cell r="R542">
            <v>965</v>
          </cell>
        </row>
        <row r="543">
          <cell r="I543" t="str">
            <v>0970</v>
          </cell>
          <cell r="R543">
            <v>1400</v>
          </cell>
        </row>
        <row r="544">
          <cell r="I544" t="str">
            <v>0966</v>
          </cell>
          <cell r="R544">
            <v>3100</v>
          </cell>
        </row>
        <row r="545">
          <cell r="I545" t="str">
            <v>0976</v>
          </cell>
          <cell r="R545">
            <v>3300</v>
          </cell>
        </row>
        <row r="546">
          <cell r="I546" t="str">
            <v>0972</v>
          </cell>
          <cell r="R546">
            <v>1080</v>
          </cell>
        </row>
        <row r="547">
          <cell r="I547" t="str">
            <v>0968</v>
          </cell>
          <cell r="R547">
            <v>2800</v>
          </cell>
        </row>
        <row r="548">
          <cell r="I548" t="str">
            <v>0977</v>
          </cell>
          <cell r="R548">
            <v>2000</v>
          </cell>
        </row>
        <row r="549">
          <cell r="I549" t="str">
            <v>0982</v>
          </cell>
          <cell r="R549">
            <v>1903</v>
          </cell>
        </row>
        <row r="550">
          <cell r="I550" t="str">
            <v>0719</v>
          </cell>
          <cell r="R550">
            <v>4000</v>
          </cell>
        </row>
        <row r="551">
          <cell r="I551" t="str">
            <v>0984</v>
          </cell>
          <cell r="R551">
            <v>1000</v>
          </cell>
        </row>
        <row r="552">
          <cell r="I552" t="str">
            <v>5678</v>
          </cell>
          <cell r="R552">
            <v>1800</v>
          </cell>
        </row>
        <row r="553">
          <cell r="I553" t="str">
            <v>0721</v>
          </cell>
          <cell r="R553">
            <v>2000</v>
          </cell>
        </row>
        <row r="554">
          <cell r="I554" t="str">
            <v>0730</v>
          </cell>
          <cell r="R554">
            <v>1750</v>
          </cell>
        </row>
        <row r="555">
          <cell r="I555" t="str">
            <v>0986</v>
          </cell>
          <cell r="R555">
            <v>3727</v>
          </cell>
        </row>
        <row r="556">
          <cell r="I556" t="str">
            <v>0985</v>
          </cell>
          <cell r="R556">
            <v>2692</v>
          </cell>
        </row>
        <row r="557">
          <cell r="I557" t="str">
            <v>0748</v>
          </cell>
          <cell r="R557">
            <v>2500</v>
          </cell>
        </row>
        <row r="558">
          <cell r="I558" t="str">
            <v>0784</v>
          </cell>
          <cell r="R558">
            <v>2500</v>
          </cell>
        </row>
        <row r="559">
          <cell r="I559" t="str">
            <v>0732</v>
          </cell>
          <cell r="R559">
            <v>1800</v>
          </cell>
        </row>
        <row r="560">
          <cell r="I560" t="str">
            <v>5686</v>
          </cell>
          <cell r="R560">
            <v>2100</v>
          </cell>
        </row>
        <row r="561">
          <cell r="I561" t="str">
            <v>0723</v>
          </cell>
          <cell r="R561">
            <v>1400</v>
          </cell>
        </row>
        <row r="562">
          <cell r="I562" t="str">
            <v>0727</v>
          </cell>
          <cell r="R562">
            <v>2040</v>
          </cell>
        </row>
        <row r="563">
          <cell r="I563" t="str">
            <v>0981</v>
          </cell>
          <cell r="R563">
            <v>1700</v>
          </cell>
        </row>
        <row r="564">
          <cell r="I564" t="str">
            <v>0734</v>
          </cell>
          <cell r="R564">
            <v>1400</v>
          </cell>
        </row>
        <row r="565">
          <cell r="I565" t="str">
            <v>0742</v>
          </cell>
          <cell r="R565">
            <v>1800</v>
          </cell>
        </row>
        <row r="566">
          <cell r="I566" t="str">
            <v>5676</v>
          </cell>
          <cell r="R566">
            <v>2000</v>
          </cell>
        </row>
        <row r="567">
          <cell r="I567" t="str">
            <v>5677</v>
          </cell>
          <cell r="R567">
            <v>1200</v>
          </cell>
        </row>
        <row r="568">
          <cell r="I568" t="str">
            <v>0736</v>
          </cell>
          <cell r="R568">
            <v>2256</v>
          </cell>
        </row>
        <row r="569">
          <cell r="I569" t="str">
            <v>0744</v>
          </cell>
          <cell r="R569">
            <v>3510</v>
          </cell>
        </row>
        <row r="570">
          <cell r="I570" t="str">
            <v>5687</v>
          </cell>
          <cell r="R570">
            <v>2000</v>
          </cell>
        </row>
        <row r="571">
          <cell r="I571" t="str">
            <v>5688</v>
          </cell>
          <cell r="R571">
            <v>3000</v>
          </cell>
        </row>
        <row r="572">
          <cell r="I572" t="str">
            <v>5689</v>
          </cell>
          <cell r="R572">
            <v>2500</v>
          </cell>
        </row>
        <row r="573">
          <cell r="I573" t="str">
            <v>0739</v>
          </cell>
          <cell r="R573">
            <v>1450</v>
          </cell>
        </row>
        <row r="574">
          <cell r="I574" t="str">
            <v>0738</v>
          </cell>
          <cell r="R574">
            <v>2400</v>
          </cell>
        </row>
        <row r="575">
          <cell r="I575" t="str">
            <v>0740</v>
          </cell>
          <cell r="R575">
            <v>3300</v>
          </cell>
        </row>
        <row r="576">
          <cell r="I576" t="str">
            <v>0750</v>
          </cell>
          <cell r="R576">
            <v>1800</v>
          </cell>
        </row>
        <row r="577">
          <cell r="I577" t="str">
            <v>5697</v>
          </cell>
          <cell r="R577">
            <v>1611</v>
          </cell>
        </row>
        <row r="578">
          <cell r="I578" t="str">
            <v>5707</v>
          </cell>
          <cell r="R578">
            <v>2300</v>
          </cell>
        </row>
        <row r="579">
          <cell r="I579" t="str">
            <v>0746</v>
          </cell>
          <cell r="R579">
            <v>2000</v>
          </cell>
        </row>
        <row r="580">
          <cell r="I580" t="str">
            <v>0762</v>
          </cell>
          <cell r="R580">
            <v>2600</v>
          </cell>
        </row>
        <row r="581">
          <cell r="I581" t="str">
            <v>0758</v>
          </cell>
          <cell r="R581">
            <v>1700</v>
          </cell>
        </row>
        <row r="582">
          <cell r="I582" t="str">
            <v>0766</v>
          </cell>
          <cell r="R582">
            <v>850</v>
          </cell>
        </row>
        <row r="583">
          <cell r="I583" t="str">
            <v>0754</v>
          </cell>
          <cell r="R583">
            <v>2000</v>
          </cell>
        </row>
        <row r="584">
          <cell r="I584" t="str">
            <v>0756</v>
          </cell>
          <cell r="R584">
            <v>4800</v>
          </cell>
        </row>
        <row r="585">
          <cell r="I585" t="str">
            <v>0770</v>
          </cell>
          <cell r="R585">
            <v>4000</v>
          </cell>
        </row>
        <row r="586">
          <cell r="I586" t="str">
            <v>0760</v>
          </cell>
          <cell r="R586">
            <v>1776</v>
          </cell>
        </row>
        <row r="587">
          <cell r="I587" t="str">
            <v>0752</v>
          </cell>
          <cell r="R587">
            <v>1400</v>
          </cell>
        </row>
        <row r="588">
          <cell r="I588" t="str">
            <v>0768</v>
          </cell>
          <cell r="R588">
            <v>1577</v>
          </cell>
        </row>
        <row r="589">
          <cell r="I589" t="str">
            <v>0764</v>
          </cell>
          <cell r="R589">
            <v>3000</v>
          </cell>
        </row>
        <row r="590">
          <cell r="I590" t="str">
            <v>0772</v>
          </cell>
          <cell r="R590">
            <v>1800</v>
          </cell>
        </row>
        <row r="591">
          <cell r="I591" t="str">
            <v>0782</v>
          </cell>
          <cell r="R591">
            <v>2400</v>
          </cell>
        </row>
        <row r="592">
          <cell r="I592" t="str">
            <v>0786</v>
          </cell>
          <cell r="R592">
            <v>2450</v>
          </cell>
        </row>
        <row r="593">
          <cell r="I593" t="str">
            <v>0774</v>
          </cell>
          <cell r="R593">
            <v>1800</v>
          </cell>
        </row>
        <row r="594">
          <cell r="I594" t="str">
            <v>0780</v>
          </cell>
          <cell r="R594">
            <v>3000</v>
          </cell>
        </row>
        <row r="595">
          <cell r="I595" t="str">
            <v>0853</v>
          </cell>
          <cell r="R595">
            <v>4400</v>
          </cell>
        </row>
        <row r="596">
          <cell r="I596" t="str">
            <v>5716</v>
          </cell>
          <cell r="R596">
            <v>1925</v>
          </cell>
        </row>
        <row r="597">
          <cell r="I597" t="str">
            <v>5709</v>
          </cell>
          <cell r="R597">
            <v>2400</v>
          </cell>
        </row>
        <row r="598">
          <cell r="I598" t="str">
            <v>5708</v>
          </cell>
          <cell r="R598">
            <v>3700</v>
          </cell>
        </row>
        <row r="599">
          <cell r="I599" t="str">
            <v>5719</v>
          </cell>
          <cell r="R599">
            <v>2800</v>
          </cell>
        </row>
        <row r="600">
          <cell r="I600" t="str">
            <v>5718</v>
          </cell>
          <cell r="R600">
            <v>1711</v>
          </cell>
        </row>
        <row r="601">
          <cell r="I601" t="str">
            <v>0990</v>
          </cell>
          <cell r="R601">
            <v>1200</v>
          </cell>
        </row>
        <row r="602">
          <cell r="I602" t="str">
            <v>0857</v>
          </cell>
          <cell r="R602">
            <v>2700</v>
          </cell>
        </row>
        <row r="603">
          <cell r="I603" t="str">
            <v>5726</v>
          </cell>
          <cell r="R603">
            <v>2000</v>
          </cell>
        </row>
        <row r="604">
          <cell r="I604" t="str">
            <v>5736</v>
          </cell>
          <cell r="R604">
            <v>1750</v>
          </cell>
        </row>
        <row r="605">
          <cell r="I605" t="str">
            <v>5727</v>
          </cell>
          <cell r="R605">
            <v>1647</v>
          </cell>
        </row>
        <row r="606">
          <cell r="I606" t="str">
            <v>0859</v>
          </cell>
          <cell r="R606">
            <v>2000</v>
          </cell>
        </row>
        <row r="607">
          <cell r="I607" t="str">
            <v>0861</v>
          </cell>
          <cell r="R607">
            <v>1800</v>
          </cell>
        </row>
        <row r="608">
          <cell r="I608" t="str">
            <v>0863</v>
          </cell>
          <cell r="R608">
            <v>2200</v>
          </cell>
        </row>
        <row r="609">
          <cell r="I609" t="str">
            <v>5717</v>
          </cell>
          <cell r="R609">
            <v>1925</v>
          </cell>
        </row>
        <row r="610">
          <cell r="I610" t="str">
            <v>0867</v>
          </cell>
          <cell r="R610">
            <v>1704</v>
          </cell>
        </row>
        <row r="611">
          <cell r="I611" t="str">
            <v>5729</v>
          </cell>
          <cell r="R611">
            <v>5500</v>
          </cell>
        </row>
        <row r="612">
          <cell r="I612" t="str">
            <v>0865</v>
          </cell>
          <cell r="R612">
            <v>2000</v>
          </cell>
        </row>
        <row r="613">
          <cell r="I613" t="str">
            <v>0871</v>
          </cell>
          <cell r="R613">
            <v>1600</v>
          </cell>
        </row>
        <row r="614">
          <cell r="I614" t="str">
            <v>5737</v>
          </cell>
          <cell r="R614">
            <v>2400</v>
          </cell>
        </row>
        <row r="615">
          <cell r="I615" t="str">
            <v>0869</v>
          </cell>
          <cell r="R615">
            <v>2280</v>
          </cell>
        </row>
        <row r="616">
          <cell r="I616" t="str">
            <v>5738</v>
          </cell>
          <cell r="R616">
            <v>1750</v>
          </cell>
        </row>
        <row r="617">
          <cell r="I617" t="str">
            <v>5749</v>
          </cell>
          <cell r="R617">
            <v>2400</v>
          </cell>
        </row>
        <row r="618">
          <cell r="I618" t="str">
            <v>5748</v>
          </cell>
          <cell r="R618">
            <v>1800</v>
          </cell>
        </row>
        <row r="619">
          <cell r="I619" t="str">
            <v>5745</v>
          </cell>
          <cell r="R619">
            <v>4800</v>
          </cell>
        </row>
        <row r="620">
          <cell r="I620" t="str">
            <v>5751</v>
          </cell>
          <cell r="R620">
            <v>2600</v>
          </cell>
        </row>
        <row r="621">
          <cell r="I621" t="str">
            <v>5756</v>
          </cell>
          <cell r="R621">
            <v>2100</v>
          </cell>
        </row>
        <row r="622">
          <cell r="I622" t="str">
            <v>5754</v>
          </cell>
          <cell r="R622">
            <v>2100</v>
          </cell>
        </row>
        <row r="623">
          <cell r="I623" t="str">
            <v>5746</v>
          </cell>
          <cell r="R623">
            <v>2000</v>
          </cell>
        </row>
        <row r="624">
          <cell r="I624" t="str">
            <v>5752</v>
          </cell>
          <cell r="R624">
            <v>2500</v>
          </cell>
        </row>
        <row r="625">
          <cell r="I625" t="str">
            <v>5753</v>
          </cell>
          <cell r="R625">
            <v>1430</v>
          </cell>
        </row>
        <row r="626">
          <cell r="I626" t="str">
            <v>5750</v>
          </cell>
          <cell r="R626">
            <v>4642</v>
          </cell>
        </row>
        <row r="627">
          <cell r="I627" t="str">
            <v>5743</v>
          </cell>
          <cell r="R627">
            <v>3000</v>
          </cell>
        </row>
        <row r="628">
          <cell r="I628" t="str">
            <v>5757</v>
          </cell>
          <cell r="R628">
            <v>1436</v>
          </cell>
        </row>
        <row r="629">
          <cell r="I629" t="str">
            <v>5747</v>
          </cell>
          <cell r="R629">
            <v>2100</v>
          </cell>
        </row>
        <row r="630">
          <cell r="I630" t="str">
            <v>5758</v>
          </cell>
          <cell r="R630">
            <v>3000</v>
          </cell>
        </row>
        <row r="631">
          <cell r="I631" t="str">
            <v>5767</v>
          </cell>
          <cell r="R631">
            <v>4760</v>
          </cell>
        </row>
        <row r="632">
          <cell r="I632" t="str">
            <v>0885</v>
          </cell>
          <cell r="R632">
            <v>1540</v>
          </cell>
        </row>
        <row r="633">
          <cell r="I633" t="str">
            <v>5766</v>
          </cell>
          <cell r="R633">
            <v>3600</v>
          </cell>
        </row>
        <row r="634">
          <cell r="I634" t="str">
            <v>5763</v>
          </cell>
          <cell r="R634">
            <v>1800</v>
          </cell>
        </row>
        <row r="635">
          <cell r="I635" t="str">
            <v>0851</v>
          </cell>
          <cell r="R635">
            <v>2450</v>
          </cell>
        </row>
        <row r="636">
          <cell r="I636" t="str">
            <v>5776</v>
          </cell>
          <cell r="R636">
            <v>2689</v>
          </cell>
        </row>
        <row r="637">
          <cell r="I637" t="str">
            <v>5768</v>
          </cell>
          <cell r="R637">
            <v>2500</v>
          </cell>
        </row>
        <row r="638">
          <cell r="I638" t="str">
            <v>5777</v>
          </cell>
          <cell r="R638">
            <v>1500</v>
          </cell>
        </row>
        <row r="639">
          <cell r="I639" t="str">
            <v>5784</v>
          </cell>
          <cell r="R639">
            <v>1120</v>
          </cell>
        </row>
        <row r="640">
          <cell r="I640" t="str">
            <v>5785</v>
          </cell>
          <cell r="R640">
            <v>3300</v>
          </cell>
        </row>
        <row r="641">
          <cell r="I641" t="str">
            <v>5770</v>
          </cell>
          <cell r="R641">
            <v>1650</v>
          </cell>
        </row>
        <row r="642">
          <cell r="I642" t="str">
            <v>5761</v>
          </cell>
          <cell r="R642">
            <v>1800</v>
          </cell>
        </row>
        <row r="643">
          <cell r="I643" t="str">
            <v>5759</v>
          </cell>
          <cell r="R643">
            <v>2025</v>
          </cell>
        </row>
        <row r="644">
          <cell r="I644" t="str">
            <v>5760</v>
          </cell>
          <cell r="R644">
            <v>3040</v>
          </cell>
        </row>
        <row r="645">
          <cell r="I645" t="str">
            <v>5762</v>
          </cell>
          <cell r="R645">
            <v>2500</v>
          </cell>
        </row>
        <row r="646">
          <cell r="I646" t="str">
            <v>5764</v>
          </cell>
          <cell r="R646">
            <v>3480</v>
          </cell>
        </row>
        <row r="647">
          <cell r="I647" t="str">
            <v>5765</v>
          </cell>
          <cell r="R647">
            <v>2000</v>
          </cell>
        </row>
        <row r="648">
          <cell r="I648" t="str">
            <v>5771</v>
          </cell>
          <cell r="R648">
            <v>1680</v>
          </cell>
        </row>
        <row r="649">
          <cell r="I649" t="str">
            <v>5786</v>
          </cell>
          <cell r="R649">
            <v>8000</v>
          </cell>
        </row>
        <row r="650">
          <cell r="I650" t="str">
            <v>5787</v>
          </cell>
          <cell r="R650">
            <v>3200</v>
          </cell>
        </row>
        <row r="651">
          <cell r="I651" t="str">
            <v>5772</v>
          </cell>
          <cell r="R651">
            <v>2516</v>
          </cell>
        </row>
        <row r="652">
          <cell r="I652" t="str">
            <v>5783</v>
          </cell>
          <cell r="R652">
            <v>2200</v>
          </cell>
        </row>
        <row r="653">
          <cell r="I653" t="str">
            <v>5773</v>
          </cell>
          <cell r="R653">
            <v>2000</v>
          </cell>
        </row>
        <row r="654">
          <cell r="I654" t="str">
            <v>5793</v>
          </cell>
          <cell r="R654">
            <v>2030</v>
          </cell>
        </row>
        <row r="655">
          <cell r="I655" t="str">
            <v>5774</v>
          </cell>
          <cell r="R655">
            <v>1800</v>
          </cell>
        </row>
        <row r="656">
          <cell r="I656" t="str">
            <v>5775</v>
          </cell>
          <cell r="R656">
            <v>2600</v>
          </cell>
        </row>
        <row r="657">
          <cell r="I657" t="str">
            <v>5781</v>
          </cell>
          <cell r="R657">
            <v>4000</v>
          </cell>
        </row>
        <row r="658">
          <cell r="I658" t="str">
            <v>5782</v>
          </cell>
          <cell r="R658">
            <v>2400</v>
          </cell>
        </row>
        <row r="659">
          <cell r="I659" t="str">
            <v>5790</v>
          </cell>
          <cell r="R659">
            <v>3600</v>
          </cell>
        </row>
        <row r="660">
          <cell r="I660" t="str">
            <v>5769</v>
          </cell>
          <cell r="R660">
            <v>2200</v>
          </cell>
        </row>
        <row r="661">
          <cell r="I661" t="str">
            <v>0895</v>
          </cell>
          <cell r="R661">
            <v>1500</v>
          </cell>
        </row>
        <row r="662">
          <cell r="I662" t="str">
            <v>5792</v>
          </cell>
          <cell r="R662">
            <v>2400</v>
          </cell>
        </row>
        <row r="663">
          <cell r="I663" t="str">
            <v>5794</v>
          </cell>
          <cell r="R663">
            <v>1980</v>
          </cell>
        </row>
        <row r="664">
          <cell r="I664" t="str">
            <v>5778</v>
          </cell>
          <cell r="R664">
            <v>3380</v>
          </cell>
        </row>
        <row r="665">
          <cell r="I665" t="str">
            <v>5779</v>
          </cell>
          <cell r="R665">
            <v>3264</v>
          </cell>
        </row>
        <row r="666">
          <cell r="I666" t="str">
            <v>5780</v>
          </cell>
          <cell r="R666">
            <v>3264</v>
          </cell>
        </row>
        <row r="667">
          <cell r="I667" t="str">
            <v>0875</v>
          </cell>
          <cell r="R667">
            <v>3000</v>
          </cell>
        </row>
        <row r="668">
          <cell r="I668" t="str">
            <v>0877</v>
          </cell>
          <cell r="R668">
            <v>3200</v>
          </cell>
        </row>
        <row r="669">
          <cell r="I669" t="str">
            <v>0849</v>
          </cell>
          <cell r="R669">
            <v>2200</v>
          </cell>
        </row>
        <row r="670">
          <cell r="I670" t="str">
            <v>0879</v>
          </cell>
          <cell r="R670">
            <v>6300</v>
          </cell>
        </row>
        <row r="671">
          <cell r="I671" t="str">
            <v>0881</v>
          </cell>
          <cell r="R671">
            <v>2236</v>
          </cell>
        </row>
        <row r="672">
          <cell r="I672" t="str">
            <v>0883</v>
          </cell>
          <cell r="R672">
            <v>9344</v>
          </cell>
        </row>
        <row r="673">
          <cell r="I673" t="str">
            <v>0887</v>
          </cell>
          <cell r="R673">
            <v>1680</v>
          </cell>
        </row>
        <row r="674">
          <cell r="I674" t="str">
            <v>0836</v>
          </cell>
          <cell r="R674">
            <v>2150</v>
          </cell>
        </row>
        <row r="675">
          <cell r="I675" t="str">
            <v>0889</v>
          </cell>
          <cell r="R675">
            <v>1728</v>
          </cell>
        </row>
        <row r="676">
          <cell r="I676" t="str">
            <v>5789</v>
          </cell>
          <cell r="R676">
            <v>1750</v>
          </cell>
        </row>
        <row r="677">
          <cell r="I677" t="str">
            <v>5795</v>
          </cell>
          <cell r="R677">
            <v>1800</v>
          </cell>
        </row>
        <row r="678">
          <cell r="I678" t="str">
            <v>5788</v>
          </cell>
          <cell r="R678">
            <v>3900</v>
          </cell>
        </row>
        <row r="679">
          <cell r="I679" t="str">
            <v>5791</v>
          </cell>
          <cell r="R679">
            <v>2430</v>
          </cell>
        </row>
        <row r="680">
          <cell r="I680" t="str">
            <v>5796</v>
          </cell>
          <cell r="R680">
            <v>3264</v>
          </cell>
        </row>
        <row r="681">
          <cell r="I681" t="str">
            <v>5797</v>
          </cell>
          <cell r="R681">
            <v>2200</v>
          </cell>
        </row>
        <row r="682">
          <cell r="I682" t="str">
            <v>0832</v>
          </cell>
          <cell r="R682">
            <v>4200</v>
          </cell>
        </row>
        <row r="683">
          <cell r="I683" t="str">
            <v>0834</v>
          </cell>
          <cell r="R683">
            <v>3057</v>
          </cell>
        </row>
        <row r="684">
          <cell r="I684" t="str">
            <v>0841</v>
          </cell>
          <cell r="R684">
            <v>2400</v>
          </cell>
        </row>
        <row r="685">
          <cell r="I685" t="str">
            <v>0828</v>
          </cell>
          <cell r="R685">
            <v>3200</v>
          </cell>
        </row>
        <row r="686">
          <cell r="I686" t="str">
            <v>0843</v>
          </cell>
          <cell r="R686">
            <v>1920</v>
          </cell>
        </row>
        <row r="687">
          <cell r="I687" t="str">
            <v>5755</v>
          </cell>
          <cell r="R687">
            <v>1740</v>
          </cell>
        </row>
        <row r="688">
          <cell r="I688" t="str">
            <v>5833</v>
          </cell>
          <cell r="R688">
            <v>1700</v>
          </cell>
        </row>
        <row r="689">
          <cell r="I689" t="str">
            <v>5832</v>
          </cell>
          <cell r="R689">
            <v>3012</v>
          </cell>
        </row>
        <row r="690">
          <cell r="I690" t="str">
            <v>5805</v>
          </cell>
          <cell r="R690">
            <v>1870</v>
          </cell>
        </row>
        <row r="691">
          <cell r="I691" t="str">
            <v>5834</v>
          </cell>
          <cell r="R691">
            <v>1500</v>
          </cell>
        </row>
        <row r="692">
          <cell r="I692" t="str">
            <v>5835</v>
          </cell>
          <cell r="R692">
            <v>1200</v>
          </cell>
        </row>
        <row r="693">
          <cell r="I693" t="str">
            <v>5836</v>
          </cell>
          <cell r="R693">
            <v>3000</v>
          </cell>
        </row>
        <row r="694">
          <cell r="I694" t="str">
            <v>5801</v>
          </cell>
          <cell r="R694">
            <v>5568</v>
          </cell>
        </row>
        <row r="695">
          <cell r="I695" t="str">
            <v>0826</v>
          </cell>
          <cell r="R695">
            <v>2361</v>
          </cell>
        </row>
        <row r="696">
          <cell r="I696" t="str">
            <v>0830</v>
          </cell>
          <cell r="R696">
            <v>3600</v>
          </cell>
        </row>
        <row r="697">
          <cell r="I697" t="str">
            <v>0822</v>
          </cell>
          <cell r="R697">
            <v>3700</v>
          </cell>
        </row>
        <row r="698">
          <cell r="I698" t="str">
            <v>0682</v>
          </cell>
          <cell r="R698">
            <v>2200</v>
          </cell>
        </row>
        <row r="699">
          <cell r="I699" t="str">
            <v>0640</v>
          </cell>
          <cell r="R699">
            <v>2000</v>
          </cell>
        </row>
        <row r="700">
          <cell r="I700" t="str">
            <v>0658</v>
          </cell>
          <cell r="R700">
            <v>5500</v>
          </cell>
        </row>
        <row r="701">
          <cell r="I701" t="str">
            <v>0634</v>
          </cell>
          <cell r="R701">
            <v>2770</v>
          </cell>
        </row>
        <row r="702">
          <cell r="I702" t="str">
            <v>0639</v>
          </cell>
          <cell r="R702">
            <v>1800</v>
          </cell>
        </row>
        <row r="703">
          <cell r="I703" t="str">
            <v>0656</v>
          </cell>
          <cell r="R703">
            <v>1800</v>
          </cell>
        </row>
        <row r="704">
          <cell r="I704" t="str">
            <v>0666</v>
          </cell>
          <cell r="R704">
            <v>1500</v>
          </cell>
        </row>
        <row r="705">
          <cell r="I705" t="str">
            <v>0644</v>
          </cell>
          <cell r="R705">
            <v>2000</v>
          </cell>
        </row>
        <row r="706">
          <cell r="I706" t="str">
            <v>0678</v>
          </cell>
          <cell r="R706">
            <v>2200</v>
          </cell>
        </row>
        <row r="707">
          <cell r="I707" t="str">
            <v>0642</v>
          </cell>
          <cell r="R707">
            <v>1800</v>
          </cell>
        </row>
        <row r="708">
          <cell r="I708" t="str">
            <v>5844</v>
          </cell>
          <cell r="R708">
            <v>2150</v>
          </cell>
        </row>
        <row r="709">
          <cell r="I709" t="str">
            <v>5842</v>
          </cell>
          <cell r="R709">
            <v>2600</v>
          </cell>
        </row>
        <row r="710">
          <cell r="I710" t="str">
            <v>5838</v>
          </cell>
          <cell r="R710">
            <v>3000</v>
          </cell>
        </row>
        <row r="711">
          <cell r="I711" t="str">
            <v>5837</v>
          </cell>
          <cell r="R711">
            <v>2600</v>
          </cell>
        </row>
        <row r="712">
          <cell r="I712" t="str">
            <v>5839</v>
          </cell>
          <cell r="R712">
            <v>2700</v>
          </cell>
        </row>
        <row r="713">
          <cell r="I713" t="str">
            <v>5840</v>
          </cell>
          <cell r="R713">
            <v>2000</v>
          </cell>
        </row>
        <row r="714">
          <cell r="I714" t="str">
            <v>5841</v>
          </cell>
          <cell r="R714">
            <v>1900</v>
          </cell>
        </row>
        <row r="715">
          <cell r="I715" t="str">
            <v>0654</v>
          </cell>
          <cell r="R715">
            <v>3200</v>
          </cell>
        </row>
        <row r="716">
          <cell r="I716" t="str">
            <v>0652</v>
          </cell>
          <cell r="R716">
            <v>796</v>
          </cell>
        </row>
        <row r="717">
          <cell r="I717" t="str">
            <v>0674</v>
          </cell>
          <cell r="R717">
            <v>2100</v>
          </cell>
        </row>
        <row r="718">
          <cell r="I718" t="str">
            <v>0676</v>
          </cell>
          <cell r="R718">
            <v>2500</v>
          </cell>
        </row>
        <row r="719">
          <cell r="I719" t="str">
            <v>0653</v>
          </cell>
          <cell r="R719">
            <v>1619</v>
          </cell>
        </row>
        <row r="720">
          <cell r="I720" t="str">
            <v>5843</v>
          </cell>
          <cell r="R720">
            <v>1510</v>
          </cell>
        </row>
        <row r="721">
          <cell r="I721" t="str">
            <v>5859</v>
          </cell>
          <cell r="R721">
            <v>3000</v>
          </cell>
        </row>
        <row r="722">
          <cell r="I722" t="str">
            <v>0670</v>
          </cell>
          <cell r="R722">
            <v>1439</v>
          </cell>
        </row>
        <row r="723">
          <cell r="I723" t="str">
            <v>0648</v>
          </cell>
          <cell r="R723">
            <v>2506</v>
          </cell>
        </row>
        <row r="724">
          <cell r="I724" t="str">
            <v>5845</v>
          </cell>
          <cell r="R724">
            <v>2040</v>
          </cell>
        </row>
        <row r="725">
          <cell r="I725" t="str">
            <v>0672</v>
          </cell>
          <cell r="R725">
            <v>4855</v>
          </cell>
        </row>
        <row r="726">
          <cell r="I726" t="str">
            <v>0574</v>
          </cell>
          <cell r="R726">
            <v>2178</v>
          </cell>
        </row>
        <row r="727">
          <cell r="I727" t="str">
            <v>0650</v>
          </cell>
          <cell r="R727">
            <v>1180</v>
          </cell>
        </row>
        <row r="728">
          <cell r="I728" t="str">
            <v>5852</v>
          </cell>
          <cell r="R728">
            <v>3300</v>
          </cell>
        </row>
        <row r="729">
          <cell r="I729" t="str">
            <v>5854</v>
          </cell>
          <cell r="R729">
            <v>2000</v>
          </cell>
        </row>
        <row r="730">
          <cell r="I730" t="str">
            <v>5855</v>
          </cell>
          <cell r="R730">
            <v>2700</v>
          </cell>
        </row>
        <row r="731">
          <cell r="I731" t="str">
            <v>0660</v>
          </cell>
          <cell r="R731">
            <v>4800</v>
          </cell>
        </row>
        <row r="732">
          <cell r="I732" t="str">
            <v>5850</v>
          </cell>
          <cell r="R732">
            <v>2100</v>
          </cell>
        </row>
        <row r="733">
          <cell r="I733" t="str">
            <v>5863</v>
          </cell>
          <cell r="R733">
            <v>2777</v>
          </cell>
        </row>
        <row r="734">
          <cell r="I734" t="str">
            <v>0662</v>
          </cell>
          <cell r="R734">
            <v>5500</v>
          </cell>
        </row>
        <row r="735">
          <cell r="I735" t="str">
            <v>5848</v>
          </cell>
          <cell r="R735">
            <v>1923</v>
          </cell>
        </row>
        <row r="736">
          <cell r="I736" t="str">
            <v>0684</v>
          </cell>
          <cell r="R736">
            <v>2400</v>
          </cell>
        </row>
        <row r="737">
          <cell r="I737" t="str">
            <v>5860</v>
          </cell>
          <cell r="R737">
            <v>2230</v>
          </cell>
        </row>
        <row r="738">
          <cell r="I738" t="str">
            <v>0580</v>
          </cell>
          <cell r="R738">
            <v>1800</v>
          </cell>
        </row>
        <row r="739">
          <cell r="I739" t="str">
            <v>5846</v>
          </cell>
          <cell r="R739">
            <v>4500</v>
          </cell>
        </row>
        <row r="740">
          <cell r="I740" t="str">
            <v>5856</v>
          </cell>
          <cell r="R740">
            <v>2900</v>
          </cell>
        </row>
        <row r="741">
          <cell r="I741" t="str">
            <v>5857</v>
          </cell>
          <cell r="R741">
            <v>2200</v>
          </cell>
        </row>
        <row r="742">
          <cell r="I742" t="str">
            <v>5858</v>
          </cell>
          <cell r="R742">
            <v>2000</v>
          </cell>
        </row>
        <row r="743">
          <cell r="I743" t="str">
            <v>0776</v>
          </cell>
          <cell r="R743">
            <v>2178</v>
          </cell>
        </row>
        <row r="744">
          <cell r="I744" t="str">
            <v>0680</v>
          </cell>
          <cell r="R744">
            <v>2000</v>
          </cell>
        </row>
        <row r="745">
          <cell r="I745" t="str">
            <v>5867</v>
          </cell>
          <cell r="R745">
            <v>1159</v>
          </cell>
        </row>
        <row r="746">
          <cell r="I746" t="str">
            <v>5853</v>
          </cell>
          <cell r="R746">
            <v>1212</v>
          </cell>
        </row>
        <row r="747">
          <cell r="I747" t="str">
            <v>5861</v>
          </cell>
          <cell r="R747">
            <v>2600</v>
          </cell>
        </row>
        <row r="748">
          <cell r="I748" t="str">
            <v>0189</v>
          </cell>
          <cell r="R748">
            <v>1875</v>
          </cell>
        </row>
        <row r="749">
          <cell r="I749" t="str">
            <v>0958</v>
          </cell>
          <cell r="R749">
            <v>1050</v>
          </cell>
        </row>
        <row r="750">
          <cell r="I750" t="str">
            <v>0918</v>
          </cell>
          <cell r="R750">
            <v>1000</v>
          </cell>
        </row>
        <row r="751">
          <cell r="I751" t="str">
            <v>0956</v>
          </cell>
          <cell r="R751">
            <v>1700</v>
          </cell>
        </row>
        <row r="752">
          <cell r="I752" t="str">
            <v>0945</v>
          </cell>
          <cell r="R752">
            <v>1112</v>
          </cell>
        </row>
        <row r="753">
          <cell r="I753" t="str">
            <v>0949</v>
          </cell>
          <cell r="R753">
            <v>1310</v>
          </cell>
        </row>
        <row r="754">
          <cell r="I754" t="str">
            <v>0947</v>
          </cell>
          <cell r="R754">
            <v>1300</v>
          </cell>
        </row>
        <row r="755">
          <cell r="I755" t="str">
            <v>0933</v>
          </cell>
          <cell r="R755">
            <v>1782</v>
          </cell>
        </row>
        <row r="756">
          <cell r="I756" t="str">
            <v>0931</v>
          </cell>
          <cell r="R756">
            <v>1495</v>
          </cell>
        </row>
        <row r="757">
          <cell r="I757" t="str">
            <v>0927</v>
          </cell>
          <cell r="R757">
            <v>1247</v>
          </cell>
        </row>
        <row r="758">
          <cell r="I758" t="str">
            <v>0929</v>
          </cell>
          <cell r="R758">
            <v>1600</v>
          </cell>
        </row>
        <row r="759">
          <cell r="I759" t="str">
            <v>0952</v>
          </cell>
          <cell r="R759">
            <v>855</v>
          </cell>
        </row>
        <row r="760">
          <cell r="I760" t="str">
            <v>0919</v>
          </cell>
          <cell r="R760">
            <v>1864</v>
          </cell>
        </row>
        <row r="761">
          <cell r="I761" t="str">
            <v>0935</v>
          </cell>
          <cell r="R761">
            <v>872</v>
          </cell>
        </row>
        <row r="762">
          <cell r="I762" t="str">
            <v>5666</v>
          </cell>
          <cell r="R762">
            <v>42</v>
          </cell>
        </row>
        <row r="763">
          <cell r="I763" t="str">
            <v>0916</v>
          </cell>
          <cell r="R763">
            <v>750</v>
          </cell>
        </row>
        <row r="764">
          <cell r="I764" t="str">
            <v>0964</v>
          </cell>
          <cell r="R764">
            <v>1832</v>
          </cell>
        </row>
        <row r="765">
          <cell r="I765" t="str">
            <v>0974</v>
          </cell>
          <cell r="R765">
            <v>2143</v>
          </cell>
        </row>
        <row r="766">
          <cell r="I766" t="str">
            <v>0962</v>
          </cell>
          <cell r="R766">
            <v>1361</v>
          </cell>
        </row>
        <row r="767">
          <cell r="I767" t="str">
            <v>0873</v>
          </cell>
          <cell r="R767">
            <v>1750</v>
          </cell>
        </row>
        <row r="768">
          <cell r="I768" t="str">
            <v>5876</v>
          </cell>
          <cell r="R768">
            <v>4200</v>
          </cell>
        </row>
        <row r="769">
          <cell r="I769" t="str">
            <v>5872</v>
          </cell>
          <cell r="R769">
            <v>6000</v>
          </cell>
        </row>
        <row r="770">
          <cell r="I770" t="str">
            <v>5881</v>
          </cell>
          <cell r="R770">
            <v>2144</v>
          </cell>
        </row>
        <row r="771">
          <cell r="I771" t="str">
            <v>5862</v>
          </cell>
          <cell r="R771">
            <v>1710</v>
          </cell>
        </row>
        <row r="772">
          <cell r="I772" t="str">
            <v>5742</v>
          </cell>
          <cell r="R772">
            <v>3000</v>
          </cell>
        </row>
        <row r="773">
          <cell r="I773" t="str">
            <v>5744</v>
          </cell>
          <cell r="R773">
            <v>2700</v>
          </cell>
        </row>
        <row r="774">
          <cell r="I774" t="str">
            <v>5866</v>
          </cell>
          <cell r="R774">
            <v>1000</v>
          </cell>
        </row>
        <row r="775">
          <cell r="I775" t="str">
            <v>5739</v>
          </cell>
          <cell r="R775">
            <v>2900</v>
          </cell>
        </row>
        <row r="776">
          <cell r="I776" t="str">
            <v>5880</v>
          </cell>
          <cell r="R776">
            <v>2300</v>
          </cell>
        </row>
        <row r="777">
          <cell r="I777" t="str">
            <v>5894</v>
          </cell>
          <cell r="R777">
            <v>3200</v>
          </cell>
        </row>
        <row r="778">
          <cell r="I778" t="str">
            <v>5887</v>
          </cell>
          <cell r="R778">
            <v>1757</v>
          </cell>
        </row>
        <row r="779">
          <cell r="I779" t="str">
            <v>5888</v>
          </cell>
          <cell r="R779">
            <v>3900</v>
          </cell>
        </row>
        <row r="780">
          <cell r="I780" t="str">
            <v>5895</v>
          </cell>
          <cell r="R780">
            <v>5272</v>
          </cell>
        </row>
        <row r="781">
          <cell r="I781" t="str">
            <v>5869</v>
          </cell>
          <cell r="R781">
            <v>1800</v>
          </cell>
        </row>
        <row r="782">
          <cell r="I782" t="str">
            <v>5890</v>
          </cell>
          <cell r="R782">
            <v>1790</v>
          </cell>
        </row>
        <row r="783">
          <cell r="I783" t="str">
            <v>5886</v>
          </cell>
          <cell r="R783">
            <v>1500</v>
          </cell>
        </row>
        <row r="784">
          <cell r="I784" t="str">
            <v>5868</v>
          </cell>
          <cell r="R784">
            <v>2000</v>
          </cell>
        </row>
        <row r="785">
          <cell r="I785" t="str">
            <v>5877</v>
          </cell>
          <cell r="R785">
            <v>2000</v>
          </cell>
        </row>
        <row r="786">
          <cell r="I786" t="str">
            <v>5902</v>
          </cell>
          <cell r="R786">
            <v>1942</v>
          </cell>
        </row>
        <row r="787">
          <cell r="I787" t="str">
            <v>5864</v>
          </cell>
          <cell r="R787">
            <v>2400</v>
          </cell>
        </row>
        <row r="788">
          <cell r="I788" t="str">
            <v>5831</v>
          </cell>
          <cell r="R788">
            <v>2000</v>
          </cell>
        </row>
        <row r="789">
          <cell r="I789" t="str">
            <v>5883</v>
          </cell>
          <cell r="R789">
            <v>3000</v>
          </cell>
        </row>
        <row r="790">
          <cell r="I790" t="str">
            <v>5889</v>
          </cell>
          <cell r="R790">
            <v>1800</v>
          </cell>
        </row>
        <row r="791">
          <cell r="I791" t="str">
            <v>5884</v>
          </cell>
          <cell r="R791">
            <v>1800</v>
          </cell>
        </row>
        <row r="792">
          <cell r="I792" t="str">
            <v>5870</v>
          </cell>
          <cell r="R792">
            <v>2100</v>
          </cell>
        </row>
        <row r="793">
          <cell r="I793" t="str">
            <v>5865</v>
          </cell>
          <cell r="R793">
            <v>2280</v>
          </cell>
        </row>
        <row r="794">
          <cell r="I794" t="str">
            <v>5849</v>
          </cell>
          <cell r="R794">
            <v>2200</v>
          </cell>
        </row>
        <row r="795">
          <cell r="I795" t="str">
            <v>5851</v>
          </cell>
          <cell r="R795">
            <v>2550</v>
          </cell>
        </row>
        <row r="796">
          <cell r="I796" t="str">
            <v>5847</v>
          </cell>
          <cell r="R796">
            <v>1485</v>
          </cell>
        </row>
        <row r="797">
          <cell r="I797" t="str">
            <v>5882</v>
          </cell>
          <cell r="R797">
            <v>2000</v>
          </cell>
        </row>
        <row r="798">
          <cell r="I798" t="str">
            <v>5896</v>
          </cell>
          <cell r="R798">
            <v>1950</v>
          </cell>
        </row>
        <row r="799">
          <cell r="I799" t="str">
            <v>0694</v>
          </cell>
          <cell r="R799">
            <v>2800</v>
          </cell>
        </row>
        <row r="800">
          <cell r="I800" t="str">
            <v>0636</v>
          </cell>
          <cell r="R800">
            <v>2710</v>
          </cell>
        </row>
        <row r="801">
          <cell r="I801" t="str">
            <v>0558</v>
          </cell>
          <cell r="R801">
            <v>2507</v>
          </cell>
        </row>
        <row r="802">
          <cell r="I802" t="str">
            <v>0564</v>
          </cell>
          <cell r="R802">
            <v>1445</v>
          </cell>
        </row>
        <row r="803">
          <cell r="I803" t="str">
            <v>0562</v>
          </cell>
          <cell r="R803">
            <v>661</v>
          </cell>
        </row>
        <row r="804">
          <cell r="I804" t="str">
            <v>0628</v>
          </cell>
          <cell r="R804">
            <v>2600</v>
          </cell>
        </row>
        <row r="805">
          <cell r="I805" t="str">
            <v>0610</v>
          </cell>
          <cell r="R805">
            <v>1950</v>
          </cell>
        </row>
        <row r="806">
          <cell r="I806" t="str">
            <v>0572</v>
          </cell>
          <cell r="R806">
            <v>2000</v>
          </cell>
        </row>
        <row r="807">
          <cell r="I807" t="str">
            <v>0556</v>
          </cell>
          <cell r="R807">
            <v>2750</v>
          </cell>
        </row>
        <row r="808">
          <cell r="I808" t="str">
            <v>0630</v>
          </cell>
          <cell r="R808">
            <v>2160</v>
          </cell>
        </row>
        <row r="809">
          <cell r="I809" t="str">
            <v>0576</v>
          </cell>
          <cell r="R809">
            <v>1920</v>
          </cell>
        </row>
        <row r="810">
          <cell r="I810" t="str">
            <v>0554</v>
          </cell>
          <cell r="R810">
            <v>2800</v>
          </cell>
        </row>
        <row r="811">
          <cell r="I811" t="str">
            <v>0816</v>
          </cell>
          <cell r="R811">
            <v>2250</v>
          </cell>
        </row>
        <row r="812">
          <cell r="I812" t="str">
            <v>0632</v>
          </cell>
          <cell r="R812">
            <v>3200</v>
          </cell>
        </row>
        <row r="813">
          <cell r="I813" t="str">
            <v>0692</v>
          </cell>
          <cell r="R813">
            <v>2610</v>
          </cell>
        </row>
        <row r="814">
          <cell r="I814" t="str">
            <v>0626</v>
          </cell>
          <cell r="R814">
            <v>2340</v>
          </cell>
        </row>
        <row r="815">
          <cell r="I815" t="str">
            <v>0560</v>
          </cell>
          <cell r="R815">
            <v>1600</v>
          </cell>
        </row>
        <row r="816">
          <cell r="I816" t="str">
            <v>0616</v>
          </cell>
          <cell r="R816">
            <v>2300</v>
          </cell>
        </row>
        <row r="817">
          <cell r="I817" t="str">
            <v>0696</v>
          </cell>
          <cell r="R817">
            <v>1912</v>
          </cell>
        </row>
        <row r="818">
          <cell r="I818" t="str">
            <v>0614</v>
          </cell>
          <cell r="R818">
            <v>2400</v>
          </cell>
        </row>
        <row r="819">
          <cell r="I819" t="str">
            <v>0566</v>
          </cell>
          <cell r="R819">
            <v>1640</v>
          </cell>
        </row>
        <row r="820">
          <cell r="I820" t="str">
            <v>0552</v>
          </cell>
          <cell r="R820">
            <v>2300</v>
          </cell>
        </row>
        <row r="821">
          <cell r="I821" t="str">
            <v>5892</v>
          </cell>
          <cell r="R821">
            <v>3025</v>
          </cell>
        </row>
        <row r="822">
          <cell r="I822" t="str">
            <v>5903</v>
          </cell>
          <cell r="R822">
            <v>3150</v>
          </cell>
        </row>
        <row r="823">
          <cell r="I823" t="str">
            <v>5875</v>
          </cell>
          <cell r="R823">
            <v>5410</v>
          </cell>
        </row>
        <row r="824">
          <cell r="I824" t="str">
            <v>5893</v>
          </cell>
          <cell r="R824">
            <v>2500</v>
          </cell>
        </row>
        <row r="825">
          <cell r="I825" t="str">
            <v>0548</v>
          </cell>
          <cell r="R825">
            <v>3600</v>
          </cell>
        </row>
        <row r="826">
          <cell r="I826" t="str">
            <v>0899</v>
          </cell>
          <cell r="R826">
            <v>2100</v>
          </cell>
        </row>
        <row r="827">
          <cell r="I827" t="str">
            <v>5908</v>
          </cell>
          <cell r="R827">
            <v>2808</v>
          </cell>
        </row>
        <row r="828">
          <cell r="I828" t="str">
            <v>5913</v>
          </cell>
          <cell r="R828">
            <v>2000</v>
          </cell>
        </row>
        <row r="829">
          <cell r="I829" t="str">
            <v>0594</v>
          </cell>
          <cell r="R829">
            <v>1500</v>
          </cell>
        </row>
        <row r="830">
          <cell r="I830" t="str">
            <v>0612</v>
          </cell>
          <cell r="R830">
            <v>3000</v>
          </cell>
        </row>
        <row r="831">
          <cell r="I831" t="str">
            <v>0606</v>
          </cell>
          <cell r="R831">
            <v>3000</v>
          </cell>
        </row>
        <row r="832">
          <cell r="I832" t="str">
            <v>5909</v>
          </cell>
          <cell r="R832">
            <v>2200</v>
          </cell>
        </row>
        <row r="833">
          <cell r="I833" t="str">
            <v>0544</v>
          </cell>
          <cell r="R833">
            <v>2000</v>
          </cell>
        </row>
        <row r="834">
          <cell r="I834" t="str">
            <v>0608</v>
          </cell>
          <cell r="R834">
            <v>1800</v>
          </cell>
        </row>
        <row r="835">
          <cell r="I835" t="str">
            <v>0550</v>
          </cell>
          <cell r="R835">
            <v>3000</v>
          </cell>
        </row>
        <row r="836">
          <cell r="I836" t="str">
            <v>0542</v>
          </cell>
          <cell r="R836">
            <v>2900</v>
          </cell>
        </row>
        <row r="837">
          <cell r="I837" t="str">
            <v>0622</v>
          </cell>
          <cell r="R837">
            <v>2850</v>
          </cell>
        </row>
        <row r="838">
          <cell r="I838" t="str">
            <v>5905</v>
          </cell>
          <cell r="R838">
            <v>4400</v>
          </cell>
        </row>
        <row r="839">
          <cell r="I839" t="str">
            <v>0586</v>
          </cell>
          <cell r="R839">
            <v>2050</v>
          </cell>
        </row>
        <row r="840">
          <cell r="I840" t="str">
            <v>0715</v>
          </cell>
          <cell r="R840">
            <v>1700</v>
          </cell>
        </row>
        <row r="841">
          <cell r="I841" t="str">
            <v>0588</v>
          </cell>
          <cell r="R841">
            <v>3000</v>
          </cell>
        </row>
        <row r="842">
          <cell r="I842" t="str">
            <v>0507</v>
          </cell>
          <cell r="R842">
            <v>2400</v>
          </cell>
        </row>
        <row r="843">
          <cell r="I843" t="str">
            <v>0538</v>
          </cell>
          <cell r="R843">
            <v>3000</v>
          </cell>
        </row>
        <row r="844">
          <cell r="I844" t="str">
            <v>0515</v>
          </cell>
          <cell r="R844">
            <v>2400</v>
          </cell>
        </row>
        <row r="845">
          <cell r="I845" t="str">
            <v>5922</v>
          </cell>
          <cell r="R845">
            <v>3986</v>
          </cell>
        </row>
        <row r="846">
          <cell r="I846" t="str">
            <v>5873</v>
          </cell>
          <cell r="R846">
            <v>5794</v>
          </cell>
        </row>
        <row r="847">
          <cell r="I847" t="str">
            <v>5906</v>
          </cell>
          <cell r="R847">
            <v>1619</v>
          </cell>
        </row>
        <row r="848">
          <cell r="I848" t="str">
            <v>0717</v>
          </cell>
          <cell r="R848">
            <v>2720</v>
          </cell>
        </row>
        <row r="849">
          <cell r="I849" t="str">
            <v>5904</v>
          </cell>
          <cell r="R849">
            <v>2640</v>
          </cell>
        </row>
        <row r="850">
          <cell r="I850" t="str">
            <v>5907</v>
          </cell>
          <cell r="R850">
            <v>2700</v>
          </cell>
        </row>
        <row r="851">
          <cell r="I851" t="str">
            <v>0794</v>
          </cell>
          <cell r="R851">
            <v>4046</v>
          </cell>
        </row>
        <row r="852">
          <cell r="I852" t="str">
            <v>5911</v>
          </cell>
          <cell r="R852">
            <v>3107</v>
          </cell>
        </row>
        <row r="853">
          <cell r="I853" t="str">
            <v>0514</v>
          </cell>
          <cell r="R853">
            <v>2232</v>
          </cell>
        </row>
        <row r="854">
          <cell r="I854" t="str">
            <v>0570</v>
          </cell>
          <cell r="R854">
            <v>3500</v>
          </cell>
        </row>
        <row r="855">
          <cell r="I855" t="str">
            <v>0624</v>
          </cell>
          <cell r="R855">
            <v>1415</v>
          </cell>
        </row>
        <row r="856">
          <cell r="I856" t="str">
            <v>5926</v>
          </cell>
          <cell r="R856">
            <v>2139</v>
          </cell>
        </row>
        <row r="857">
          <cell r="I857" t="str">
            <v>5912</v>
          </cell>
          <cell r="R857">
            <v>1900</v>
          </cell>
        </row>
        <row r="858">
          <cell r="I858" t="str">
            <v>5924</v>
          </cell>
          <cell r="R858">
            <v>2858</v>
          </cell>
        </row>
        <row r="859">
          <cell r="I859" t="str">
            <v>5919</v>
          </cell>
          <cell r="R859">
            <v>1505</v>
          </cell>
        </row>
        <row r="860">
          <cell r="I860" t="str">
            <v>0508</v>
          </cell>
          <cell r="R860">
            <v>2300</v>
          </cell>
        </row>
        <row r="861">
          <cell r="I861" t="str">
            <v>0814</v>
          </cell>
          <cell r="R861">
            <v>1900</v>
          </cell>
        </row>
        <row r="862">
          <cell r="I862" t="str">
            <v>0503</v>
          </cell>
          <cell r="R862">
            <v>2242</v>
          </cell>
        </row>
        <row r="863">
          <cell r="I863" t="str">
            <v>0540</v>
          </cell>
          <cell r="R863">
            <v>1951</v>
          </cell>
        </row>
        <row r="864">
          <cell r="I864" t="str">
            <v>5916</v>
          </cell>
          <cell r="R864">
            <v>1580</v>
          </cell>
        </row>
        <row r="865">
          <cell r="I865" t="str">
            <v>5936</v>
          </cell>
          <cell r="R865">
            <v>2272</v>
          </cell>
        </row>
        <row r="866">
          <cell r="I866" t="str">
            <v>0792</v>
          </cell>
          <cell r="R866">
            <v>1940</v>
          </cell>
        </row>
        <row r="867">
          <cell r="I867" t="str">
            <v>0810</v>
          </cell>
          <cell r="R867">
            <v>2000</v>
          </cell>
        </row>
        <row r="868">
          <cell r="I868" t="str">
            <v>0788</v>
          </cell>
          <cell r="R868">
            <v>2470</v>
          </cell>
        </row>
        <row r="869">
          <cell r="I869" t="str">
            <v>5934</v>
          </cell>
          <cell r="R869">
            <v>1576</v>
          </cell>
        </row>
        <row r="870">
          <cell r="I870" t="str">
            <v>8326</v>
          </cell>
          <cell r="R870">
            <v>2300</v>
          </cell>
        </row>
        <row r="871">
          <cell r="I871" t="str">
            <v>0592</v>
          </cell>
          <cell r="R871">
            <v>2360</v>
          </cell>
        </row>
        <row r="872">
          <cell r="I872" t="str">
            <v>8305</v>
          </cell>
          <cell r="R872">
            <v>2710</v>
          </cell>
        </row>
        <row r="873">
          <cell r="I873" t="str">
            <v>0812</v>
          </cell>
          <cell r="R873">
            <v>2000</v>
          </cell>
        </row>
        <row r="874">
          <cell r="I874" t="str">
            <v>0596</v>
          </cell>
          <cell r="R874">
            <v>2400</v>
          </cell>
        </row>
        <row r="875">
          <cell r="I875" t="str">
            <v>0713</v>
          </cell>
          <cell r="R875">
            <v>2000</v>
          </cell>
        </row>
        <row r="876">
          <cell r="I876" t="str">
            <v>8311</v>
          </cell>
          <cell r="R876">
            <v>2450</v>
          </cell>
        </row>
        <row r="877">
          <cell r="I877" t="str">
            <v>0790</v>
          </cell>
          <cell r="R877">
            <v>2556</v>
          </cell>
        </row>
        <row r="878">
          <cell r="I878" t="str">
            <v>8309</v>
          </cell>
          <cell r="R878">
            <v>2160</v>
          </cell>
        </row>
        <row r="879">
          <cell r="I879" t="str">
            <v>8310</v>
          </cell>
          <cell r="R879">
            <v>2577</v>
          </cell>
        </row>
        <row r="880">
          <cell r="I880" t="str">
            <v>8320</v>
          </cell>
          <cell r="R880">
            <v>2556</v>
          </cell>
        </row>
        <row r="881">
          <cell r="I881" t="str">
            <v>8308</v>
          </cell>
          <cell r="R881">
            <v>2225</v>
          </cell>
        </row>
        <row r="882">
          <cell r="I882" t="str">
            <v>8313</v>
          </cell>
          <cell r="R882">
            <v>2250</v>
          </cell>
        </row>
        <row r="883">
          <cell r="I883" t="str">
            <v>8312</v>
          </cell>
          <cell r="R883">
            <v>1764</v>
          </cell>
        </row>
        <row r="884">
          <cell r="I884" t="str">
            <v>8319</v>
          </cell>
          <cell r="R884">
            <v>1911</v>
          </cell>
        </row>
        <row r="885">
          <cell r="I885" t="str">
            <v>8334</v>
          </cell>
          <cell r="R885">
            <v>2770</v>
          </cell>
        </row>
        <row r="886">
          <cell r="I886" t="str">
            <v>8317</v>
          </cell>
          <cell r="R886">
            <v>3400</v>
          </cell>
        </row>
        <row r="887">
          <cell r="I887" t="str">
            <v>8325</v>
          </cell>
          <cell r="R887">
            <v>3033</v>
          </cell>
        </row>
        <row r="888">
          <cell r="I888" t="str">
            <v>0808</v>
          </cell>
          <cell r="R888">
            <v>3325</v>
          </cell>
        </row>
        <row r="889">
          <cell r="I889" t="str">
            <v>8318</v>
          </cell>
          <cell r="R889">
            <v>3121</v>
          </cell>
        </row>
        <row r="890">
          <cell r="I890" t="str">
            <v>8314</v>
          </cell>
          <cell r="R890">
            <v>1917</v>
          </cell>
        </row>
        <row r="891">
          <cell r="I891" t="str">
            <v>8335</v>
          </cell>
          <cell r="R891">
            <v>2400</v>
          </cell>
        </row>
        <row r="892">
          <cell r="I892" t="str">
            <v>8327</v>
          </cell>
          <cell r="R892">
            <v>1690</v>
          </cell>
        </row>
        <row r="893">
          <cell r="I893" t="str">
            <v>0954</v>
          </cell>
          <cell r="R893">
            <v>2068</v>
          </cell>
        </row>
        <row r="894">
          <cell r="I894" t="str">
            <v>8340</v>
          </cell>
          <cell r="R894">
            <v>1087</v>
          </cell>
        </row>
        <row r="895">
          <cell r="I895" t="str">
            <v>8336</v>
          </cell>
          <cell r="R895">
            <v>2019</v>
          </cell>
        </row>
        <row r="896">
          <cell r="I896" t="str">
            <v>5948</v>
          </cell>
          <cell r="R896">
            <v>3919</v>
          </cell>
        </row>
        <row r="897">
          <cell r="I897" t="str">
            <v>8337</v>
          </cell>
          <cell r="R897">
            <v>2000</v>
          </cell>
        </row>
        <row r="898">
          <cell r="I898" t="str">
            <v>8332</v>
          </cell>
          <cell r="R898">
            <v>1980</v>
          </cell>
        </row>
        <row r="899">
          <cell r="I899" t="str">
            <v>8338</v>
          </cell>
          <cell r="R899">
            <v>1414</v>
          </cell>
        </row>
        <row r="900">
          <cell r="I900" t="str">
            <v>8339</v>
          </cell>
          <cell r="R900">
            <v>5223</v>
          </cell>
        </row>
        <row r="901">
          <cell r="I901" t="str">
            <v>8329</v>
          </cell>
          <cell r="R901">
            <v>3200</v>
          </cell>
        </row>
        <row r="902">
          <cell r="I902" t="str">
            <v>8330</v>
          </cell>
          <cell r="R902">
            <v>3557</v>
          </cell>
        </row>
        <row r="903">
          <cell r="I903" t="str">
            <v>5966</v>
          </cell>
          <cell r="R903">
            <v>2500</v>
          </cell>
        </row>
        <row r="904">
          <cell r="I904" t="str">
            <v>5937</v>
          </cell>
          <cell r="R904">
            <v>2225</v>
          </cell>
        </row>
        <row r="905">
          <cell r="I905" t="str">
            <v>5918</v>
          </cell>
          <cell r="R905">
            <v>3696</v>
          </cell>
        </row>
        <row r="906">
          <cell r="I906" t="str">
            <v>5939</v>
          </cell>
          <cell r="R906">
            <v>2515</v>
          </cell>
        </row>
        <row r="907">
          <cell r="I907" t="str">
            <v>5947</v>
          </cell>
          <cell r="R907">
            <v>3927</v>
          </cell>
        </row>
        <row r="908">
          <cell r="I908" t="str">
            <v>5953</v>
          </cell>
          <cell r="R908">
            <v>3545</v>
          </cell>
        </row>
        <row r="909">
          <cell r="I909" t="str">
            <v>5940</v>
          </cell>
          <cell r="R909">
            <v>1418</v>
          </cell>
        </row>
        <row r="910">
          <cell r="I910" t="str">
            <v>5954</v>
          </cell>
          <cell r="R910">
            <v>1902</v>
          </cell>
        </row>
        <row r="911">
          <cell r="I911" t="str">
            <v>5920</v>
          </cell>
          <cell r="R911">
            <v>2661</v>
          </cell>
        </row>
        <row r="912">
          <cell r="I912" t="str">
            <v>5914</v>
          </cell>
          <cell r="R912">
            <v>4700</v>
          </cell>
        </row>
        <row r="913">
          <cell r="I913" t="str">
            <v>5958</v>
          </cell>
          <cell r="R913">
            <v>2090</v>
          </cell>
        </row>
        <row r="914">
          <cell r="I914" t="str">
            <v>5959</v>
          </cell>
          <cell r="R914">
            <v>2088</v>
          </cell>
        </row>
        <row r="915">
          <cell r="I915" t="str">
            <v>5977</v>
          </cell>
          <cell r="R915">
            <v>2079</v>
          </cell>
        </row>
        <row r="916">
          <cell r="I916" t="str">
            <v>5944</v>
          </cell>
          <cell r="R916">
            <v>2710</v>
          </cell>
        </row>
        <row r="917">
          <cell r="I917" t="str">
            <v>5978</v>
          </cell>
          <cell r="R917">
            <v>2494</v>
          </cell>
        </row>
        <row r="918">
          <cell r="I918" t="str">
            <v>5945</v>
          </cell>
          <cell r="R918">
            <v>2552</v>
          </cell>
        </row>
        <row r="919">
          <cell r="I919" t="str">
            <v>5933</v>
          </cell>
          <cell r="R919">
            <v>2166</v>
          </cell>
        </row>
        <row r="920">
          <cell r="I920" t="str">
            <v>5950</v>
          </cell>
          <cell r="R920">
            <v>2520</v>
          </cell>
        </row>
        <row r="921">
          <cell r="I921" t="str">
            <v>5960</v>
          </cell>
          <cell r="R921">
            <v>1984</v>
          </cell>
        </row>
        <row r="922">
          <cell r="I922" t="str">
            <v>5928</v>
          </cell>
          <cell r="R922">
            <v>2224</v>
          </cell>
        </row>
        <row r="923">
          <cell r="I923" t="str">
            <v>5879</v>
          </cell>
          <cell r="R923">
            <v>2296</v>
          </cell>
        </row>
        <row r="924">
          <cell r="I924" t="str">
            <v>5932</v>
          </cell>
          <cell r="R924">
            <v>2280</v>
          </cell>
        </row>
        <row r="925">
          <cell r="I925" t="str">
            <v>5982</v>
          </cell>
          <cell r="R925">
            <v>2460</v>
          </cell>
        </row>
        <row r="926">
          <cell r="I926" t="str">
            <v>5973</v>
          </cell>
          <cell r="R926">
            <v>2767</v>
          </cell>
        </row>
        <row r="927">
          <cell r="I927" t="str">
            <v>5974</v>
          </cell>
          <cell r="R927">
            <v>2600</v>
          </cell>
        </row>
        <row r="928">
          <cell r="I928" t="str">
            <v>5943</v>
          </cell>
          <cell r="R928">
            <v>2468</v>
          </cell>
        </row>
        <row r="929">
          <cell r="I929" t="str">
            <v>5970</v>
          </cell>
          <cell r="R929">
            <v>1990</v>
          </cell>
        </row>
        <row r="930">
          <cell r="I930" t="str">
            <v>5965</v>
          </cell>
          <cell r="R930">
            <v>2400</v>
          </cell>
        </row>
        <row r="931">
          <cell r="I931" t="str">
            <v>5963</v>
          </cell>
          <cell r="R931">
            <v>815</v>
          </cell>
        </row>
        <row r="932">
          <cell r="I932" t="str">
            <v>5969</v>
          </cell>
          <cell r="R932">
            <v>2400</v>
          </cell>
        </row>
        <row r="933">
          <cell r="I933" t="str">
            <v>5930</v>
          </cell>
          <cell r="R933">
            <v>2500</v>
          </cell>
        </row>
        <row r="934">
          <cell r="I934" t="str">
            <v>5874</v>
          </cell>
          <cell r="R934">
            <v>5419</v>
          </cell>
        </row>
        <row r="935">
          <cell r="I935" t="str">
            <v>5917</v>
          </cell>
          <cell r="R935">
            <v>1676</v>
          </cell>
        </row>
        <row r="936">
          <cell r="I936" t="str">
            <v>5949</v>
          </cell>
          <cell r="R936">
            <v>1800</v>
          </cell>
        </row>
        <row r="937">
          <cell r="I937" t="str">
            <v>5962</v>
          </cell>
          <cell r="R937">
            <v>3900</v>
          </cell>
        </row>
        <row r="938">
          <cell r="I938" t="str">
            <v>5915</v>
          </cell>
          <cell r="R938">
            <v>3000</v>
          </cell>
        </row>
        <row r="939">
          <cell r="I939" t="str">
            <v>5923</v>
          </cell>
          <cell r="R939">
            <v>2291</v>
          </cell>
        </row>
        <row r="940">
          <cell r="I940" t="str">
            <v>5925</v>
          </cell>
          <cell r="R940">
            <v>2300</v>
          </cell>
        </row>
        <row r="941">
          <cell r="I941" t="str">
            <v>8333</v>
          </cell>
          <cell r="R941">
            <v>2209</v>
          </cell>
        </row>
        <row r="942">
          <cell r="I942" t="str">
            <v>5983</v>
          </cell>
          <cell r="R942">
            <v>1988</v>
          </cell>
        </row>
        <row r="943">
          <cell r="I943" t="str">
            <v>0584</v>
          </cell>
          <cell r="R943">
            <v>2005</v>
          </cell>
        </row>
        <row r="944">
          <cell r="I944" t="str">
            <v>5520</v>
          </cell>
          <cell r="R944">
            <v>1646</v>
          </cell>
        </row>
        <row r="945">
          <cell r="I945" t="str">
            <v>8328</v>
          </cell>
          <cell r="R945">
            <v>1890</v>
          </cell>
        </row>
        <row r="946">
          <cell r="I946" t="str">
            <v>8307</v>
          </cell>
          <cell r="R946">
            <v>1914</v>
          </cell>
        </row>
        <row r="947">
          <cell r="I947" t="str">
            <v>0546</v>
          </cell>
          <cell r="R947">
            <v>1800</v>
          </cell>
        </row>
        <row r="948">
          <cell r="I948" t="str">
            <v>5988</v>
          </cell>
          <cell r="R948">
            <v>4704</v>
          </cell>
        </row>
        <row r="949">
          <cell r="I949" t="str">
            <v>5979</v>
          </cell>
          <cell r="R949">
            <v>2700</v>
          </cell>
        </row>
        <row r="950">
          <cell r="I950" t="str">
            <v>5956</v>
          </cell>
          <cell r="R950">
            <v>1953</v>
          </cell>
        </row>
        <row r="951">
          <cell r="I951" t="str">
            <v>5987</v>
          </cell>
          <cell r="R951">
            <v>3266</v>
          </cell>
        </row>
        <row r="952">
          <cell r="I952" t="str">
            <v>5929</v>
          </cell>
          <cell r="R952">
            <v>2475</v>
          </cell>
        </row>
        <row r="953">
          <cell r="I953" t="str">
            <v>5975</v>
          </cell>
          <cell r="R953">
            <v>2720</v>
          </cell>
        </row>
        <row r="954">
          <cell r="I954" t="str">
            <v>8324</v>
          </cell>
          <cell r="R954">
            <v>2700</v>
          </cell>
        </row>
        <row r="955">
          <cell r="I955" t="str">
            <v>5946</v>
          </cell>
          <cell r="R955">
            <v>3819</v>
          </cell>
        </row>
        <row r="956">
          <cell r="I956" t="str">
            <v>5981</v>
          </cell>
          <cell r="R956">
            <v>5012</v>
          </cell>
        </row>
        <row r="957">
          <cell r="I957" t="str">
            <v>8306</v>
          </cell>
          <cell r="R957">
            <v>3550</v>
          </cell>
        </row>
        <row r="958">
          <cell r="I958" t="str">
            <v>8345</v>
          </cell>
          <cell r="R958">
            <v>4760</v>
          </cell>
        </row>
        <row r="959">
          <cell r="I959" t="str">
            <v>8343</v>
          </cell>
          <cell r="R959">
            <v>2719</v>
          </cell>
        </row>
        <row r="960">
          <cell r="I960" t="str">
            <v>5955</v>
          </cell>
          <cell r="R960">
            <v>3681</v>
          </cell>
        </row>
        <row r="961">
          <cell r="I961" t="str">
            <v>8349</v>
          </cell>
          <cell r="R961">
            <v>2252</v>
          </cell>
        </row>
        <row r="962">
          <cell r="I962" t="str">
            <v>8342</v>
          </cell>
          <cell r="R962">
            <v>2445</v>
          </cell>
        </row>
        <row r="963">
          <cell r="I963" t="str">
            <v>8357</v>
          </cell>
          <cell r="R963">
            <v>2285</v>
          </cell>
        </row>
        <row r="964">
          <cell r="I964" t="str">
            <v>8355</v>
          </cell>
          <cell r="R964">
            <v>2700</v>
          </cell>
        </row>
        <row r="965">
          <cell r="I965" t="str">
            <v>8367</v>
          </cell>
          <cell r="R965">
            <v>2607</v>
          </cell>
        </row>
        <row r="966">
          <cell r="I966" t="str">
            <v>8375</v>
          </cell>
          <cell r="R966">
            <v>2492</v>
          </cell>
        </row>
        <row r="967">
          <cell r="I967" t="str">
            <v>5660</v>
          </cell>
          <cell r="R967">
            <v>2356</v>
          </cell>
        </row>
        <row r="968">
          <cell r="I968" t="str">
            <v>5980</v>
          </cell>
          <cell r="R968">
            <v>2527</v>
          </cell>
        </row>
        <row r="969">
          <cell r="I969">
            <v>8368</v>
          </cell>
          <cell r="R969">
            <v>2151</v>
          </cell>
        </row>
        <row r="970">
          <cell r="I970" t="str">
            <v>8346</v>
          </cell>
          <cell r="R970">
            <v>5176</v>
          </cell>
        </row>
        <row r="971">
          <cell r="I971" t="str">
            <v>5663</v>
          </cell>
          <cell r="R971">
            <v>1890</v>
          </cell>
        </row>
        <row r="972">
          <cell r="I972" t="str">
            <v>5665</v>
          </cell>
          <cell r="R972">
            <v>1750</v>
          </cell>
        </row>
        <row r="973">
          <cell r="I973" t="str">
            <v>8386</v>
          </cell>
          <cell r="R973">
            <v>2400</v>
          </cell>
        </row>
        <row r="974">
          <cell r="I974" t="str">
            <v>5990</v>
          </cell>
          <cell r="R974">
            <v>1526</v>
          </cell>
        </row>
        <row r="975">
          <cell r="I975" t="str">
            <v>5972</v>
          </cell>
          <cell r="R975">
            <v>2201</v>
          </cell>
        </row>
        <row r="976">
          <cell r="I976" t="str">
            <v>5985</v>
          </cell>
          <cell r="R976">
            <v>1366</v>
          </cell>
        </row>
        <row r="977">
          <cell r="I977" t="str">
            <v>5952</v>
          </cell>
          <cell r="R977">
            <v>3550</v>
          </cell>
        </row>
        <row r="978">
          <cell r="I978" t="str">
            <v>5993</v>
          </cell>
          <cell r="R978">
            <v>3500</v>
          </cell>
        </row>
        <row r="979">
          <cell r="I979" t="str">
            <v>5994</v>
          </cell>
          <cell r="R979">
            <v>2916</v>
          </cell>
        </row>
        <row r="980">
          <cell r="I980">
            <v>0</v>
          </cell>
          <cell r="R980">
            <v>0</v>
          </cell>
        </row>
        <row r="981">
          <cell r="I981">
            <v>0</v>
          </cell>
          <cell r="R981">
            <v>0</v>
          </cell>
        </row>
        <row r="982">
          <cell r="I982">
            <v>0</v>
          </cell>
          <cell r="R982">
            <v>0</v>
          </cell>
        </row>
        <row r="983">
          <cell r="I983">
            <v>0</v>
          </cell>
          <cell r="R983">
            <v>0</v>
          </cell>
        </row>
        <row r="984">
          <cell r="I984">
            <v>0</v>
          </cell>
          <cell r="R984">
            <v>0</v>
          </cell>
        </row>
        <row r="985">
          <cell r="I985">
            <v>0</v>
          </cell>
          <cell r="R985">
            <v>0</v>
          </cell>
        </row>
        <row r="986">
          <cell r="I986">
            <v>0</v>
          </cell>
          <cell r="R986">
            <v>0</v>
          </cell>
        </row>
        <row r="987">
          <cell r="I987" t="str">
            <v>5679</v>
          </cell>
          <cell r="R987">
            <v>0</v>
          </cell>
        </row>
        <row r="988">
          <cell r="I988">
            <v>0</v>
          </cell>
          <cell r="R988">
            <v>0</v>
          </cell>
        </row>
        <row r="989">
          <cell r="I989">
            <v>0</v>
          </cell>
          <cell r="R989">
            <v>0</v>
          </cell>
        </row>
        <row r="990">
          <cell r="I990">
            <v>0</v>
          </cell>
          <cell r="R990">
            <v>0</v>
          </cell>
        </row>
        <row r="991">
          <cell r="I991">
            <v>0</v>
          </cell>
          <cell r="R991">
            <v>0</v>
          </cell>
        </row>
        <row r="992">
          <cell r="I992">
            <v>0</v>
          </cell>
          <cell r="R992">
            <v>0</v>
          </cell>
        </row>
        <row r="993">
          <cell r="I993" t="str">
            <v>5798</v>
          </cell>
          <cell r="R993">
            <v>0</v>
          </cell>
        </row>
        <row r="994">
          <cell r="I994">
            <v>0</v>
          </cell>
          <cell r="R994">
            <v>0</v>
          </cell>
        </row>
        <row r="995">
          <cell r="I995" t="str">
            <v>5684</v>
          </cell>
          <cell r="R995">
            <v>0</v>
          </cell>
        </row>
        <row r="996">
          <cell r="I996">
            <v>0</v>
          </cell>
          <cell r="R996">
            <v>0</v>
          </cell>
        </row>
        <row r="997">
          <cell r="I997">
            <v>0</v>
          </cell>
          <cell r="R997">
            <v>0</v>
          </cell>
        </row>
        <row r="998">
          <cell r="I998" t="str">
            <v>5897</v>
          </cell>
          <cell r="R998">
            <v>0</v>
          </cell>
        </row>
        <row r="999">
          <cell r="I999">
            <v>0</v>
          </cell>
          <cell r="R999">
            <v>0</v>
          </cell>
        </row>
        <row r="1000">
          <cell r="I1000">
            <v>0</v>
          </cell>
          <cell r="R1000">
            <v>0</v>
          </cell>
        </row>
        <row r="1001">
          <cell r="I1001">
            <v>0</v>
          </cell>
          <cell r="R1001">
            <v>0</v>
          </cell>
        </row>
        <row r="1002">
          <cell r="I1002">
            <v>0</v>
          </cell>
          <cell r="R1002">
            <v>0</v>
          </cell>
        </row>
        <row r="1003">
          <cell r="I1003">
            <v>0</v>
          </cell>
          <cell r="R1003">
            <v>0</v>
          </cell>
        </row>
        <row r="1004">
          <cell r="I1004">
            <v>0</v>
          </cell>
          <cell r="R1004">
            <v>0</v>
          </cell>
        </row>
        <row r="1005">
          <cell r="I1005">
            <v>0</v>
          </cell>
          <cell r="R1005">
            <v>0</v>
          </cell>
        </row>
        <row r="1006">
          <cell r="I1006">
            <v>0</v>
          </cell>
          <cell r="R1006">
            <v>0</v>
          </cell>
        </row>
        <row r="1007">
          <cell r="I1007">
            <v>0</v>
          </cell>
          <cell r="R1007">
            <v>0</v>
          </cell>
        </row>
        <row r="1008">
          <cell r="I1008">
            <v>0</v>
          </cell>
          <cell r="R1008">
            <v>0</v>
          </cell>
        </row>
        <row r="1009">
          <cell r="I1009">
            <v>0</v>
          </cell>
          <cell r="R1009">
            <v>0</v>
          </cell>
        </row>
        <row r="1010">
          <cell r="I1010">
            <v>0</v>
          </cell>
          <cell r="R1010">
            <v>0</v>
          </cell>
        </row>
        <row r="1011">
          <cell r="I1011">
            <v>0</v>
          </cell>
          <cell r="R1011">
            <v>0</v>
          </cell>
        </row>
        <row r="1012">
          <cell r="I1012" t="str">
            <v>5664</v>
          </cell>
          <cell r="R1012">
            <v>1852</v>
          </cell>
        </row>
        <row r="1013">
          <cell r="I1013" t="str">
            <v>5664</v>
          </cell>
          <cell r="R1013">
            <v>1852</v>
          </cell>
        </row>
        <row r="1014">
          <cell r="I1014">
            <v>0</v>
          </cell>
          <cell r="R1014">
            <v>0</v>
          </cell>
        </row>
        <row r="1015">
          <cell r="I1015">
            <v>0</v>
          </cell>
          <cell r="R1015">
            <v>0</v>
          </cell>
        </row>
        <row r="1016">
          <cell r="I1016">
            <v>0</v>
          </cell>
          <cell r="R1016">
            <v>0</v>
          </cell>
        </row>
        <row r="1017">
          <cell r="I1017">
            <v>0</v>
          </cell>
          <cell r="R1017">
            <v>0</v>
          </cell>
        </row>
        <row r="1018">
          <cell r="I1018">
            <v>0</v>
          </cell>
          <cell r="R1018">
            <v>0</v>
          </cell>
        </row>
        <row r="1019">
          <cell r="I1019">
            <v>0</v>
          </cell>
          <cell r="R1019">
            <v>0</v>
          </cell>
        </row>
        <row r="1020">
          <cell r="I1020">
            <v>0</v>
          </cell>
          <cell r="R1020">
            <v>0</v>
          </cell>
        </row>
        <row r="1021">
          <cell r="I1021">
            <v>0</v>
          </cell>
          <cell r="R1021">
            <v>0</v>
          </cell>
        </row>
        <row r="1022">
          <cell r="I1022" t="str">
            <v>5690</v>
          </cell>
          <cell r="R1022">
            <v>0</v>
          </cell>
        </row>
        <row r="1023">
          <cell r="I1023">
            <v>0</v>
          </cell>
          <cell r="R1023">
            <v>0</v>
          </cell>
        </row>
        <row r="1024">
          <cell r="I1024">
            <v>0</v>
          </cell>
          <cell r="R1024">
            <v>0</v>
          </cell>
        </row>
        <row r="1025">
          <cell r="I1025" t="str">
            <v>5704</v>
          </cell>
          <cell r="R1025">
            <v>0</v>
          </cell>
        </row>
        <row r="1026">
          <cell r="I1026">
            <v>0</v>
          </cell>
          <cell r="R1026">
            <v>0</v>
          </cell>
        </row>
        <row r="1027">
          <cell r="I1027">
            <v>0</v>
          </cell>
          <cell r="R1027">
            <v>0</v>
          </cell>
        </row>
        <row r="1028">
          <cell r="I1028">
            <v>0</v>
          </cell>
          <cell r="R1028">
            <v>0</v>
          </cell>
        </row>
        <row r="1029">
          <cell r="I1029" t="str">
            <v>5695</v>
          </cell>
          <cell r="R1029">
            <v>0</v>
          </cell>
        </row>
        <row r="1030">
          <cell r="I1030">
            <v>0</v>
          </cell>
          <cell r="R1030">
            <v>0</v>
          </cell>
        </row>
        <row r="1031">
          <cell r="I1031">
            <v>0</v>
          </cell>
          <cell r="R1031">
            <v>0</v>
          </cell>
        </row>
        <row r="1032">
          <cell r="I1032">
            <v>0</v>
          </cell>
          <cell r="R1032">
            <v>0</v>
          </cell>
        </row>
        <row r="1033">
          <cell r="I1033">
            <v>0</v>
          </cell>
          <cell r="R1033">
            <v>0</v>
          </cell>
        </row>
        <row r="1034">
          <cell r="I1034" t="str">
            <v>5991</v>
          </cell>
          <cell r="R1034">
            <v>4517</v>
          </cell>
        </row>
        <row r="1035">
          <cell r="I1035" t="str">
            <v>5991</v>
          </cell>
          <cell r="R1035">
            <v>4517</v>
          </cell>
        </row>
        <row r="1036">
          <cell r="I1036">
            <v>0</v>
          </cell>
          <cell r="R1036">
            <v>0</v>
          </cell>
        </row>
        <row r="1037">
          <cell r="I1037" t="str">
            <v>5670</v>
          </cell>
          <cell r="R1037">
            <v>2400</v>
          </cell>
        </row>
        <row r="1038">
          <cell r="I1038" t="str">
            <v>5670</v>
          </cell>
          <cell r="R1038">
            <v>2400</v>
          </cell>
        </row>
        <row r="1039">
          <cell r="I1039">
            <v>0</v>
          </cell>
          <cell r="R1039">
            <v>0</v>
          </cell>
        </row>
        <row r="1040">
          <cell r="I1040">
            <v>0</v>
          </cell>
          <cell r="R1040">
            <v>0</v>
          </cell>
        </row>
        <row r="1041">
          <cell r="I1041">
            <v>0</v>
          </cell>
          <cell r="R1041">
            <v>0</v>
          </cell>
        </row>
        <row r="1042">
          <cell r="I1042">
            <v>0</v>
          </cell>
          <cell r="R1042">
            <v>0</v>
          </cell>
        </row>
        <row r="1043">
          <cell r="I1043" t="str">
            <v>5992</v>
          </cell>
          <cell r="R1043">
            <v>3750</v>
          </cell>
        </row>
        <row r="1044">
          <cell r="I1044" t="str">
            <v>5992</v>
          </cell>
          <cell r="R1044">
            <v>3750</v>
          </cell>
        </row>
        <row r="1045">
          <cell r="I1045">
            <v>0</v>
          </cell>
          <cell r="R1045">
            <v>0</v>
          </cell>
        </row>
        <row r="1046">
          <cell r="I1046">
            <v>0</v>
          </cell>
          <cell r="R1046">
            <v>0</v>
          </cell>
        </row>
        <row r="1047">
          <cell r="I1047">
            <v>0</v>
          </cell>
          <cell r="R1047">
            <v>0</v>
          </cell>
        </row>
        <row r="1048">
          <cell r="I1048">
            <v>0</v>
          </cell>
          <cell r="R1048">
            <v>0</v>
          </cell>
        </row>
        <row r="1049">
          <cell r="I1049">
            <v>0</v>
          </cell>
          <cell r="R1049">
            <v>0</v>
          </cell>
        </row>
        <row r="1050">
          <cell r="I1050">
            <v>0</v>
          </cell>
          <cell r="R1050">
            <v>0</v>
          </cell>
        </row>
        <row r="1051">
          <cell r="I1051">
            <v>0</v>
          </cell>
          <cell r="R1051">
            <v>0</v>
          </cell>
        </row>
        <row r="1052">
          <cell r="I1052">
            <v>0</v>
          </cell>
          <cell r="R1052">
            <v>0</v>
          </cell>
        </row>
        <row r="1053">
          <cell r="I1053" t="str">
            <v>5674</v>
          </cell>
          <cell r="R1053">
            <v>2400</v>
          </cell>
        </row>
        <row r="1054">
          <cell r="I1054" t="str">
            <v>5674</v>
          </cell>
          <cell r="R1054">
            <v>2400</v>
          </cell>
        </row>
        <row r="1055">
          <cell r="I1055">
            <v>0</v>
          </cell>
          <cell r="R1055">
            <v>0</v>
          </cell>
        </row>
        <row r="1056">
          <cell r="I1056">
            <v>0</v>
          </cell>
          <cell r="R1056">
            <v>0</v>
          </cell>
        </row>
        <row r="1057">
          <cell r="I1057">
            <v>0</v>
          </cell>
          <cell r="R1057">
            <v>0</v>
          </cell>
        </row>
        <row r="1058">
          <cell r="I1058">
            <v>0</v>
          </cell>
          <cell r="R1058">
            <v>0</v>
          </cell>
        </row>
        <row r="1059">
          <cell r="I1059">
            <v>0</v>
          </cell>
          <cell r="R1059">
            <v>0</v>
          </cell>
        </row>
        <row r="1060">
          <cell r="I1060">
            <v>0</v>
          </cell>
          <cell r="R1060">
            <v>0</v>
          </cell>
        </row>
        <row r="1061">
          <cell r="I1061">
            <v>0</v>
          </cell>
          <cell r="R1061">
            <v>0</v>
          </cell>
        </row>
        <row r="1062">
          <cell r="I1062">
            <v>0</v>
          </cell>
          <cell r="R1062">
            <v>0</v>
          </cell>
        </row>
        <row r="1063">
          <cell r="I1063">
            <v>0</v>
          </cell>
          <cell r="R1063">
            <v>0</v>
          </cell>
        </row>
        <row r="1064">
          <cell r="I1064">
            <v>0</v>
          </cell>
          <cell r="R1064">
            <v>0</v>
          </cell>
        </row>
        <row r="1065">
          <cell r="I1065">
            <v>0</v>
          </cell>
          <cell r="R1065">
            <v>0</v>
          </cell>
        </row>
        <row r="1066">
          <cell r="I1066">
            <v>0</v>
          </cell>
          <cell r="R1066">
            <v>0</v>
          </cell>
        </row>
        <row r="1067">
          <cell r="I1067" t="str">
            <v>8350</v>
          </cell>
          <cell r="R1067">
            <v>0</v>
          </cell>
        </row>
        <row r="1068">
          <cell r="I1068" t="str">
            <v>8377</v>
          </cell>
          <cell r="R1068">
            <v>0</v>
          </cell>
        </row>
        <row r="1069">
          <cell r="I1069" t="str">
            <v>8359</v>
          </cell>
          <cell r="R1069">
            <v>1550</v>
          </cell>
        </row>
        <row r="1070">
          <cell r="I1070" t="str">
            <v>8359</v>
          </cell>
          <cell r="R1070">
            <v>1550</v>
          </cell>
        </row>
        <row r="1071">
          <cell r="I1071" t="str">
            <v>8358</v>
          </cell>
          <cell r="R1071">
            <v>3072</v>
          </cell>
        </row>
        <row r="1072">
          <cell r="I1072" t="str">
            <v>8358</v>
          </cell>
          <cell r="R1072">
            <v>3072</v>
          </cell>
        </row>
        <row r="1073">
          <cell r="I1073" t="str">
            <v>8360</v>
          </cell>
          <cell r="R1073">
            <v>2392</v>
          </cell>
        </row>
        <row r="1074">
          <cell r="I1074">
            <v>0</v>
          </cell>
          <cell r="R1074">
            <v>0</v>
          </cell>
        </row>
        <row r="1075">
          <cell r="I1075" t="str">
            <v>8384</v>
          </cell>
          <cell r="R1075">
            <v>1748</v>
          </cell>
        </row>
        <row r="1076">
          <cell r="I1076" t="str">
            <v>8384</v>
          </cell>
          <cell r="R1076">
            <v>1748</v>
          </cell>
        </row>
        <row r="1077">
          <cell r="I1077">
            <v>0</v>
          </cell>
          <cell r="R1077">
            <v>0</v>
          </cell>
        </row>
        <row r="1078">
          <cell r="I1078">
            <v>0</v>
          </cell>
          <cell r="R1078">
            <v>0</v>
          </cell>
        </row>
        <row r="1079">
          <cell r="I1079" t="str">
            <v>8382</v>
          </cell>
          <cell r="R1079">
            <v>0</v>
          </cell>
        </row>
        <row r="1080">
          <cell r="I1080">
            <v>0</v>
          </cell>
          <cell r="R1080">
            <v>0</v>
          </cell>
        </row>
        <row r="1081">
          <cell r="I1081" t="str">
            <v>8372</v>
          </cell>
          <cell r="R1081">
            <v>1350</v>
          </cell>
        </row>
        <row r="1082">
          <cell r="I1082" t="str">
            <v>8398</v>
          </cell>
          <cell r="R1082">
            <v>3900</v>
          </cell>
        </row>
        <row r="1083">
          <cell r="I1083" t="str">
            <v>8398</v>
          </cell>
          <cell r="R1083">
            <v>3900</v>
          </cell>
        </row>
        <row r="1084">
          <cell r="I1084" t="str">
            <v>8354</v>
          </cell>
          <cell r="R1084">
            <v>2480</v>
          </cell>
        </row>
        <row r="1085">
          <cell r="I1085" t="str">
            <v>8402</v>
          </cell>
          <cell r="R1085">
            <v>0</v>
          </cell>
        </row>
        <row r="1086">
          <cell r="I1086" t="str">
            <v>8344</v>
          </cell>
          <cell r="R1086">
            <v>0</v>
          </cell>
        </row>
        <row r="1087">
          <cell r="I1087">
            <v>0</v>
          </cell>
          <cell r="R1087">
            <v>0</v>
          </cell>
        </row>
        <row r="1088">
          <cell r="I1088">
            <v>0</v>
          </cell>
          <cell r="R1088">
            <v>0</v>
          </cell>
        </row>
        <row r="1089">
          <cell r="I1089" t="str">
            <v>8373</v>
          </cell>
          <cell r="R1089">
            <v>0</v>
          </cell>
        </row>
        <row r="1090">
          <cell r="I1090">
            <v>0</v>
          </cell>
          <cell r="R1090">
            <v>0</v>
          </cell>
        </row>
        <row r="1091">
          <cell r="I1091">
            <v>0</v>
          </cell>
          <cell r="R1091">
            <v>0</v>
          </cell>
        </row>
        <row r="1092">
          <cell r="I1092">
            <v>0</v>
          </cell>
          <cell r="R1092">
            <v>0</v>
          </cell>
        </row>
        <row r="1093">
          <cell r="I1093">
            <v>0</v>
          </cell>
          <cell r="R1093">
            <v>0</v>
          </cell>
        </row>
        <row r="1094">
          <cell r="I1094">
            <v>0</v>
          </cell>
          <cell r="R1094">
            <v>0</v>
          </cell>
        </row>
        <row r="1095">
          <cell r="I1095" t="str">
            <v>8365</v>
          </cell>
          <cell r="R1095">
            <v>3250</v>
          </cell>
        </row>
        <row r="1096">
          <cell r="I1096" t="str">
            <v>8365</v>
          </cell>
          <cell r="R1096">
            <v>3250</v>
          </cell>
        </row>
        <row r="1097">
          <cell r="I1097">
            <v>0</v>
          </cell>
          <cell r="R1097">
            <v>0</v>
          </cell>
        </row>
        <row r="1098">
          <cell r="I1098" t="str">
            <v>8356</v>
          </cell>
          <cell r="R1098">
            <v>3408</v>
          </cell>
        </row>
        <row r="1099">
          <cell r="I1099" t="str">
            <v>8356</v>
          </cell>
          <cell r="R1099">
            <v>3408</v>
          </cell>
        </row>
        <row r="1100">
          <cell r="I1100" t="str">
            <v>8383</v>
          </cell>
          <cell r="R1100">
            <v>3000</v>
          </cell>
        </row>
        <row r="1101">
          <cell r="I1101">
            <v>0</v>
          </cell>
          <cell r="R1101">
            <v>0</v>
          </cell>
        </row>
        <row r="1102">
          <cell r="I1102">
            <v>0</v>
          </cell>
          <cell r="R1102">
            <v>0</v>
          </cell>
        </row>
        <row r="1103">
          <cell r="I1103">
            <v>0</v>
          </cell>
          <cell r="R1103">
            <v>0</v>
          </cell>
        </row>
        <row r="1104">
          <cell r="I1104" t="str">
            <v>8405</v>
          </cell>
          <cell r="R1104">
            <v>0</v>
          </cell>
        </row>
        <row r="1105">
          <cell r="I1105" t="str">
            <v>8352</v>
          </cell>
          <cell r="R1105">
            <v>3200</v>
          </cell>
        </row>
        <row r="1106">
          <cell r="I1106" t="str">
            <v>8352</v>
          </cell>
          <cell r="R1106">
            <v>3200</v>
          </cell>
        </row>
        <row r="1107">
          <cell r="I1107">
            <v>0</v>
          </cell>
          <cell r="R1107">
            <v>0</v>
          </cell>
        </row>
        <row r="1108">
          <cell r="I1108" t="str">
            <v>8388</v>
          </cell>
          <cell r="R1108">
            <v>0</v>
          </cell>
        </row>
        <row r="1109">
          <cell r="I1109" t="str">
            <v>8370</v>
          </cell>
          <cell r="R1109">
            <v>0</v>
          </cell>
        </row>
        <row r="1110">
          <cell r="I1110">
            <v>0</v>
          </cell>
          <cell r="R1110">
            <v>0</v>
          </cell>
        </row>
        <row r="1111">
          <cell r="I1111" t="str">
            <v>8393</v>
          </cell>
          <cell r="R1111">
            <v>0</v>
          </cell>
        </row>
        <row r="1112">
          <cell r="I1112">
            <v>0</v>
          </cell>
          <cell r="R1112">
            <v>0</v>
          </cell>
        </row>
        <row r="1113">
          <cell r="I1113" t="str">
            <v>8395</v>
          </cell>
          <cell r="R1113">
            <v>0</v>
          </cell>
        </row>
        <row r="1114">
          <cell r="I1114">
            <v>0</v>
          </cell>
          <cell r="R1114">
            <v>0</v>
          </cell>
        </row>
        <row r="1115">
          <cell r="I1115">
            <v>0</v>
          </cell>
          <cell r="R1115">
            <v>0</v>
          </cell>
        </row>
        <row r="1116">
          <cell r="I1116">
            <v>0</v>
          </cell>
          <cell r="R111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Owned Premises MIS"/>
      <sheetName val="Property Sale"/>
    </sheetNames>
    <sheetDataSet>
      <sheetData sheetId="0"/>
      <sheetData sheetId="1">
        <row r="2">
          <cell r="H2" t="str">
            <v>0005</v>
          </cell>
          <cell r="Q2">
            <v>108625</v>
          </cell>
        </row>
        <row r="3">
          <cell r="H3" t="str">
            <v>0068</v>
          </cell>
          <cell r="Q3">
            <v>19953</v>
          </cell>
        </row>
        <row r="4">
          <cell r="H4" t="str">
            <v>0115</v>
          </cell>
          <cell r="Q4">
            <v>6879</v>
          </cell>
        </row>
        <row r="5">
          <cell r="H5" t="str">
            <v>0129</v>
          </cell>
          <cell r="Q5">
            <v>3122</v>
          </cell>
        </row>
        <row r="6">
          <cell r="H6" t="str">
            <v>0116</v>
          </cell>
          <cell r="Q6">
            <v>4059</v>
          </cell>
        </row>
        <row r="7">
          <cell r="H7" t="str">
            <v>0123</v>
          </cell>
          <cell r="Q7">
            <v>5000</v>
          </cell>
        </row>
        <row r="8">
          <cell r="H8" t="str">
            <v>0192</v>
          </cell>
          <cell r="Q8">
            <v>10350</v>
          </cell>
        </row>
        <row r="9">
          <cell r="H9" t="str">
            <v>0075</v>
          </cell>
          <cell r="Q9">
            <v>7735</v>
          </cell>
        </row>
        <row r="10">
          <cell r="H10" t="str">
            <v>0054</v>
          </cell>
          <cell r="Q10">
            <v>35420</v>
          </cell>
        </row>
        <row r="11">
          <cell r="H11" t="str">
            <v>0106</v>
          </cell>
          <cell r="Q11">
            <v>22572</v>
          </cell>
        </row>
        <row r="12">
          <cell r="H12" t="str">
            <v>0104</v>
          </cell>
          <cell r="Q12">
            <v>19860</v>
          </cell>
        </row>
        <row r="13">
          <cell r="H13" t="str">
            <v>0108</v>
          </cell>
          <cell r="Q13">
            <v>4344</v>
          </cell>
        </row>
        <row r="14">
          <cell r="H14" t="str">
            <v>0107</v>
          </cell>
          <cell r="Q14">
            <v>4212</v>
          </cell>
        </row>
        <row r="15">
          <cell r="H15" t="str">
            <v>0143</v>
          </cell>
          <cell r="Q15">
            <v>7249</v>
          </cell>
        </row>
        <row r="16">
          <cell r="H16" t="str">
            <v>0126</v>
          </cell>
          <cell r="Q16">
            <v>6780</v>
          </cell>
        </row>
        <row r="17">
          <cell r="H17" t="str">
            <v>0146</v>
          </cell>
          <cell r="Q17">
            <v>26400</v>
          </cell>
        </row>
        <row r="18">
          <cell r="H18" t="str">
            <v>0159</v>
          </cell>
          <cell r="Q18">
            <v>4904</v>
          </cell>
        </row>
        <row r="19">
          <cell r="H19" t="str">
            <v>0031</v>
          </cell>
          <cell r="Q19">
            <v>15473</v>
          </cell>
        </row>
        <row r="20">
          <cell r="H20" t="str">
            <v>0019</v>
          </cell>
          <cell r="Q20">
            <v>12760</v>
          </cell>
        </row>
        <row r="21">
          <cell r="H21" t="str">
            <v>0009</v>
          </cell>
          <cell r="Q21">
            <v>11322</v>
          </cell>
        </row>
        <row r="22">
          <cell r="H22" t="str">
            <v>0089</v>
          </cell>
          <cell r="Q22">
            <v>11100</v>
          </cell>
        </row>
        <row r="23">
          <cell r="H23" t="str">
            <v>0014</v>
          </cell>
          <cell r="Q23">
            <v>10800</v>
          </cell>
        </row>
        <row r="24">
          <cell r="H24" t="str">
            <v>0030</v>
          </cell>
          <cell r="Q24">
            <v>8064</v>
          </cell>
        </row>
        <row r="25">
          <cell r="H25" t="str">
            <v>0004</v>
          </cell>
          <cell r="Q25">
            <v>7735</v>
          </cell>
        </row>
        <row r="26">
          <cell r="H26" t="str">
            <v>0013</v>
          </cell>
          <cell r="Q26">
            <v>6414</v>
          </cell>
        </row>
        <row r="27">
          <cell r="H27" t="str">
            <v>0027</v>
          </cell>
          <cell r="Q27">
            <v>5966</v>
          </cell>
        </row>
        <row r="28">
          <cell r="H28" t="str">
            <v>0015</v>
          </cell>
          <cell r="Q28">
            <v>4605</v>
          </cell>
        </row>
        <row r="29">
          <cell r="H29" t="str">
            <v>0025</v>
          </cell>
          <cell r="Q29">
            <v>4480</v>
          </cell>
        </row>
        <row r="30">
          <cell r="H30" t="str">
            <v>0016</v>
          </cell>
          <cell r="Q30">
            <v>4373</v>
          </cell>
        </row>
        <row r="31">
          <cell r="H31" t="str">
            <v>0020</v>
          </cell>
          <cell r="Q31">
            <v>4284</v>
          </cell>
        </row>
        <row r="32">
          <cell r="H32" t="str">
            <v>0212</v>
          </cell>
          <cell r="Q32">
            <v>3585</v>
          </cell>
        </row>
        <row r="33">
          <cell r="H33" t="str">
            <v>0091</v>
          </cell>
          <cell r="Q33">
            <v>3370</v>
          </cell>
        </row>
        <row r="34">
          <cell r="H34" t="str">
            <v>0213</v>
          </cell>
          <cell r="Q34">
            <v>3343</v>
          </cell>
        </row>
        <row r="35">
          <cell r="H35" t="str">
            <v>0024</v>
          </cell>
          <cell r="Q35">
            <v>3231</v>
          </cell>
        </row>
        <row r="36">
          <cell r="H36" t="str">
            <v>0145</v>
          </cell>
          <cell r="Q36">
            <v>2736</v>
          </cell>
        </row>
        <row r="37">
          <cell r="H37" t="str">
            <v>0018</v>
          </cell>
          <cell r="Q37">
            <v>2405</v>
          </cell>
        </row>
        <row r="38">
          <cell r="H38">
            <v>0</v>
          </cell>
          <cell r="Q38">
            <v>2078</v>
          </cell>
        </row>
        <row r="39">
          <cell r="H39" t="str">
            <v>0012</v>
          </cell>
          <cell r="Q39">
            <v>1665</v>
          </cell>
        </row>
        <row r="40">
          <cell r="H40" t="str">
            <v>0066</v>
          </cell>
          <cell r="Q40">
            <v>61575</v>
          </cell>
        </row>
        <row r="41">
          <cell r="H41" t="str">
            <v>0044</v>
          </cell>
          <cell r="Q41">
            <v>21517</v>
          </cell>
        </row>
        <row r="42">
          <cell r="H42" t="str">
            <v>5501</v>
          </cell>
          <cell r="Q42">
            <v>19078</v>
          </cell>
        </row>
        <row r="43">
          <cell r="H43" t="str">
            <v>0037</v>
          </cell>
          <cell r="Q43">
            <v>11880</v>
          </cell>
        </row>
        <row r="44">
          <cell r="H44" t="str">
            <v>0041</v>
          </cell>
          <cell r="Q44">
            <v>11092</v>
          </cell>
        </row>
        <row r="45">
          <cell r="H45" t="str">
            <v>0061</v>
          </cell>
          <cell r="Q45">
            <v>9193</v>
          </cell>
        </row>
        <row r="46">
          <cell r="H46" t="str">
            <v>0063</v>
          </cell>
          <cell r="Q46">
            <v>6920</v>
          </cell>
        </row>
        <row r="47">
          <cell r="H47" t="str">
            <v>0065</v>
          </cell>
          <cell r="Q47">
            <v>4050</v>
          </cell>
        </row>
        <row r="48">
          <cell r="H48" t="str">
            <v>0074</v>
          </cell>
          <cell r="Q48">
            <v>8625</v>
          </cell>
        </row>
        <row r="49">
          <cell r="H49" t="str">
            <v>0038</v>
          </cell>
          <cell r="Q49">
            <v>24668</v>
          </cell>
        </row>
        <row r="50">
          <cell r="H50" t="str">
            <v>0185</v>
          </cell>
          <cell r="Q50">
            <v>16900</v>
          </cell>
        </row>
        <row r="51">
          <cell r="H51" t="str">
            <v>5513</v>
          </cell>
          <cell r="Q51">
            <v>9598</v>
          </cell>
        </row>
        <row r="52">
          <cell r="H52" t="str">
            <v>0069</v>
          </cell>
          <cell r="Q52">
            <v>13196</v>
          </cell>
        </row>
        <row r="53">
          <cell r="H53" t="str">
            <v>0227</v>
          </cell>
          <cell r="Q53">
            <v>4136</v>
          </cell>
        </row>
        <row r="54">
          <cell r="H54" t="str">
            <v>0032</v>
          </cell>
          <cell r="Q54">
            <v>10978</v>
          </cell>
        </row>
        <row r="55">
          <cell r="H55" t="str">
            <v>0103</v>
          </cell>
          <cell r="Q55">
            <v>2400</v>
          </cell>
        </row>
        <row r="56">
          <cell r="H56" t="str">
            <v>0060</v>
          </cell>
          <cell r="Q56">
            <v>10060</v>
          </cell>
        </row>
        <row r="57">
          <cell r="H57" t="str">
            <v>0072</v>
          </cell>
          <cell r="Q57">
            <v>2516</v>
          </cell>
        </row>
        <row r="58">
          <cell r="H58" t="str">
            <v>0007</v>
          </cell>
          <cell r="Q58">
            <v>33742</v>
          </cell>
        </row>
        <row r="59">
          <cell r="H59" t="str">
            <v>0043</v>
          </cell>
          <cell r="Q59">
            <v>8700</v>
          </cell>
        </row>
        <row r="60">
          <cell r="H60" t="str">
            <v>0029</v>
          </cell>
          <cell r="Q60">
            <v>14542</v>
          </cell>
        </row>
        <row r="61">
          <cell r="H61" t="str">
            <v>0960</v>
          </cell>
          <cell r="Q61">
            <v>1800</v>
          </cell>
        </row>
        <row r="62">
          <cell r="H62" t="str">
            <v>5706</v>
          </cell>
          <cell r="Q62">
            <v>9255</v>
          </cell>
        </row>
        <row r="63">
          <cell r="H63" t="str">
            <v>5705</v>
          </cell>
          <cell r="Q63">
            <v>7477</v>
          </cell>
        </row>
        <row r="64">
          <cell r="H64" t="str">
            <v>5502</v>
          </cell>
          <cell r="Q64">
            <v>1800</v>
          </cell>
        </row>
        <row r="65">
          <cell r="H65" t="str">
            <v>0198</v>
          </cell>
          <cell r="Q65">
            <v>5400</v>
          </cell>
        </row>
        <row r="66">
          <cell r="H66" t="str">
            <v>0477</v>
          </cell>
          <cell r="Q66">
            <v>41468</v>
          </cell>
        </row>
        <row r="67">
          <cell r="H67" t="str">
            <v>0688</v>
          </cell>
          <cell r="Q67">
            <v>1677</v>
          </cell>
        </row>
        <row r="68">
          <cell r="H68" t="str">
            <v>0338</v>
          </cell>
          <cell r="Q68">
            <v>2400</v>
          </cell>
        </row>
        <row r="69">
          <cell r="H69" t="str">
            <v>0026</v>
          </cell>
          <cell r="Q69">
            <v>6000</v>
          </cell>
        </row>
        <row r="70">
          <cell r="H70" t="str">
            <v>8316</v>
          </cell>
          <cell r="Q70">
            <v>9000</v>
          </cell>
        </row>
        <row r="71">
          <cell r="H71" t="str">
            <v>0056</v>
          </cell>
          <cell r="Q71">
            <v>11000</v>
          </cell>
        </row>
        <row r="72">
          <cell r="H72" t="str">
            <v>5968</v>
          </cell>
          <cell r="Q72">
            <v>3300</v>
          </cell>
        </row>
        <row r="73">
          <cell r="H73" t="str">
            <v>0578</v>
          </cell>
          <cell r="Q73">
            <v>1125</v>
          </cell>
        </row>
        <row r="74">
          <cell r="H74" t="str">
            <v>8315</v>
          </cell>
          <cell r="Q74">
            <v>3532</v>
          </cell>
        </row>
        <row r="75">
          <cell r="H75" t="str">
            <v>0436</v>
          </cell>
          <cell r="Q75">
            <v>2750</v>
          </cell>
        </row>
        <row r="76">
          <cell r="H76" t="str">
            <v xml:space="preserve">0   </v>
          </cell>
          <cell r="Q76">
            <v>18883</v>
          </cell>
        </row>
        <row r="77">
          <cell r="H77" t="str">
            <v xml:space="preserve">0   </v>
          </cell>
          <cell r="Q77">
            <v>17139</v>
          </cell>
        </row>
        <row r="78">
          <cell r="H78" t="str">
            <v xml:space="preserve">0   </v>
          </cell>
          <cell r="Q78">
            <v>17031</v>
          </cell>
        </row>
        <row r="79">
          <cell r="H79" t="str">
            <v xml:space="preserve">0   </v>
          </cell>
          <cell r="Q79">
            <v>32746</v>
          </cell>
        </row>
        <row r="80">
          <cell r="H80" t="str">
            <v xml:space="preserve">0   </v>
          </cell>
          <cell r="Q80">
            <v>0</v>
          </cell>
        </row>
        <row r="81">
          <cell r="H81" t="str">
            <v xml:space="preserve">0   </v>
          </cell>
          <cell r="Q81">
            <v>0</v>
          </cell>
        </row>
        <row r="82">
          <cell r="H82" t="str">
            <v xml:space="preserve">0   </v>
          </cell>
          <cell r="Q82">
            <v>7392</v>
          </cell>
        </row>
        <row r="83">
          <cell r="H83" t="str">
            <v xml:space="preserve">0   </v>
          </cell>
          <cell r="Q83">
            <v>4800</v>
          </cell>
        </row>
        <row r="84">
          <cell r="H84" t="str">
            <v xml:space="preserve">0   </v>
          </cell>
          <cell r="Q84">
            <v>2990</v>
          </cell>
        </row>
        <row r="85">
          <cell r="H85" t="str">
            <v xml:space="preserve">0   </v>
          </cell>
          <cell r="Q85">
            <v>5445.99</v>
          </cell>
        </row>
        <row r="86">
          <cell r="H86" t="str">
            <v>0</v>
          </cell>
          <cell r="Q86">
            <v>4500</v>
          </cell>
        </row>
        <row r="87">
          <cell r="H87" t="str">
            <v xml:space="preserve">0   </v>
          </cell>
          <cell r="Q87">
            <v>18083</v>
          </cell>
        </row>
        <row r="88">
          <cell r="H88" t="str">
            <v>0</v>
          </cell>
          <cell r="Q88">
            <v>9000</v>
          </cell>
        </row>
        <row r="89">
          <cell r="H89" t="str">
            <v xml:space="preserve">0   </v>
          </cell>
          <cell r="Q89">
            <v>9000</v>
          </cell>
        </row>
        <row r="90">
          <cell r="H90" t="str">
            <v>00</v>
          </cell>
          <cell r="Q90">
            <v>35360</v>
          </cell>
        </row>
        <row r="91">
          <cell r="H91" t="str">
            <v xml:space="preserve">0   </v>
          </cell>
          <cell r="Q91">
            <v>2000</v>
          </cell>
        </row>
        <row r="92">
          <cell r="H92" t="str">
            <v xml:space="preserve">0   </v>
          </cell>
          <cell r="Q92">
            <v>57172</v>
          </cell>
        </row>
        <row r="93">
          <cell r="H93" t="str">
            <v xml:space="preserve">0   </v>
          </cell>
          <cell r="Q93">
            <v>201000</v>
          </cell>
        </row>
        <row r="94">
          <cell r="H94" t="str">
            <v xml:space="preserve">0   </v>
          </cell>
          <cell r="Q94">
            <v>10000</v>
          </cell>
        </row>
        <row r="95">
          <cell r="H95" t="str">
            <v xml:space="preserve">0   </v>
          </cell>
          <cell r="Q95">
            <v>11105</v>
          </cell>
        </row>
        <row r="96">
          <cell r="H96" t="str">
            <v xml:space="preserve">0   </v>
          </cell>
          <cell r="Q96">
            <v>1800</v>
          </cell>
        </row>
        <row r="97">
          <cell r="H97" t="str">
            <v xml:space="preserve">0   </v>
          </cell>
          <cell r="Q97">
            <v>1800</v>
          </cell>
        </row>
        <row r="98">
          <cell r="H98" t="str">
            <v xml:space="preserve">0   </v>
          </cell>
          <cell r="Q98">
            <v>16320</v>
          </cell>
        </row>
        <row r="99">
          <cell r="H99" t="str">
            <v>5967</v>
          </cell>
          <cell r="Q99">
            <v>10000</v>
          </cell>
        </row>
        <row r="100">
          <cell r="H100" t="str">
            <v>0</v>
          </cell>
          <cell r="Q100">
            <v>2700</v>
          </cell>
        </row>
        <row r="101">
          <cell r="H101" t="str">
            <v>0</v>
          </cell>
          <cell r="Q101">
            <v>2800</v>
          </cell>
        </row>
        <row r="102">
          <cell r="H102" t="str">
            <v>0</v>
          </cell>
          <cell r="Q102">
            <v>4350000</v>
          </cell>
        </row>
        <row r="103">
          <cell r="H103" t="str">
            <v>0</v>
          </cell>
          <cell r="Q103">
            <v>16335</v>
          </cell>
        </row>
        <row r="104">
          <cell r="H104" t="str">
            <v>0</v>
          </cell>
          <cell r="Q104">
            <v>36348</v>
          </cell>
        </row>
        <row r="105">
          <cell r="H105" t="str">
            <v>0</v>
          </cell>
          <cell r="Q105">
            <v>1197909</v>
          </cell>
        </row>
        <row r="106">
          <cell r="H106" t="str">
            <v>0</v>
          </cell>
          <cell r="Q106">
            <v>9000</v>
          </cell>
        </row>
        <row r="107">
          <cell r="H107" t="str">
            <v>0</v>
          </cell>
          <cell r="Q107">
            <v>0</v>
          </cell>
        </row>
        <row r="108">
          <cell r="H108" t="str">
            <v>0</v>
          </cell>
          <cell r="Q108">
            <v>12500</v>
          </cell>
        </row>
        <row r="109">
          <cell r="H109">
            <v>0</v>
          </cell>
          <cell r="Q109">
            <v>25000</v>
          </cell>
        </row>
        <row r="110">
          <cell r="H110" t="str">
            <v>0</v>
          </cell>
          <cell r="Q110">
            <v>2555</v>
          </cell>
        </row>
        <row r="111">
          <cell r="H111" t="str">
            <v>5590</v>
          </cell>
          <cell r="Q111">
            <v>3000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22"/>
      <sheetName val="FEB-22"/>
      <sheetName val="March 22"/>
      <sheetName val="APRIL-22"/>
      <sheetName val="May-22"/>
      <sheetName val="June-22"/>
      <sheetName val="Consoli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C3" t="str">
            <v>0016</v>
          </cell>
          <cell r="M3">
            <v>95000</v>
          </cell>
        </row>
        <row r="4">
          <cell r="C4" t="str">
            <v>0016</v>
          </cell>
          <cell r="M4">
            <v>95000</v>
          </cell>
        </row>
        <row r="5">
          <cell r="C5" t="str">
            <v>5669</v>
          </cell>
          <cell r="M5">
            <v>234375</v>
          </cell>
        </row>
        <row r="6">
          <cell r="C6" t="str">
            <v>0484</v>
          </cell>
          <cell r="M6">
            <v>70312.5</v>
          </cell>
        </row>
        <row r="7">
          <cell r="C7" t="str">
            <v>0050</v>
          </cell>
          <cell r="M7">
            <v>150984</v>
          </cell>
        </row>
        <row r="8">
          <cell r="C8" t="str">
            <v>0476</v>
          </cell>
          <cell r="M8">
            <v>85937.5</v>
          </cell>
        </row>
        <row r="9">
          <cell r="C9" t="str">
            <v>0277</v>
          </cell>
          <cell r="M9">
            <v>313044</v>
          </cell>
        </row>
        <row r="10">
          <cell r="C10" t="str">
            <v>5658</v>
          </cell>
          <cell r="M10">
            <v>164062.5</v>
          </cell>
        </row>
        <row r="11">
          <cell r="C11" t="str">
            <v>5612</v>
          </cell>
          <cell r="M11">
            <v>146485</v>
          </cell>
        </row>
        <row r="12">
          <cell r="C12" t="str">
            <v>0208</v>
          </cell>
          <cell r="M12">
            <v>125000</v>
          </cell>
        </row>
        <row r="13">
          <cell r="C13" t="str">
            <v>0471</v>
          </cell>
          <cell r="M13">
            <v>120937.5</v>
          </cell>
        </row>
        <row r="14">
          <cell r="C14" t="str">
            <v>5549</v>
          </cell>
          <cell r="M14">
            <v>134278.75999999998</v>
          </cell>
        </row>
        <row r="15">
          <cell r="C15" t="str">
            <v>0073</v>
          </cell>
          <cell r="M15">
            <v>12207.200000000003</v>
          </cell>
        </row>
        <row r="16">
          <cell r="C16" t="str">
            <v>0073</v>
          </cell>
          <cell r="M16">
            <v>94931.223333333328</v>
          </cell>
        </row>
        <row r="17">
          <cell r="C17" t="str">
            <v>5575</v>
          </cell>
          <cell r="M17">
            <v>165244.28833333333</v>
          </cell>
        </row>
        <row r="18">
          <cell r="C18" t="str">
            <v>5605</v>
          </cell>
          <cell r="M18">
            <v>234375</v>
          </cell>
        </row>
        <row r="19">
          <cell r="C19" t="str">
            <v>0257</v>
          </cell>
          <cell r="M19">
            <v>134278.75</v>
          </cell>
        </row>
        <row r="20">
          <cell r="C20" t="str">
            <v>5551</v>
          </cell>
          <cell r="M20">
            <v>88135.75</v>
          </cell>
        </row>
        <row r="21">
          <cell r="C21" t="str">
            <v>5557</v>
          </cell>
          <cell r="M21">
            <v>43174.710000000014</v>
          </cell>
        </row>
        <row r="22">
          <cell r="C22" t="str">
            <v>5557</v>
          </cell>
          <cell r="M22">
            <v>113315.79999999994</v>
          </cell>
        </row>
        <row r="23">
          <cell r="C23" t="str">
            <v>5624</v>
          </cell>
          <cell r="M23">
            <v>657627.28833333321</v>
          </cell>
        </row>
        <row r="24">
          <cell r="C24" t="str">
            <v>5516</v>
          </cell>
          <cell r="M24">
            <v>456025.53166666668</v>
          </cell>
        </row>
        <row r="25">
          <cell r="C25" t="str">
            <v>5522</v>
          </cell>
          <cell r="M25">
            <v>587238.1</v>
          </cell>
        </row>
        <row r="26">
          <cell r="C26" t="str">
            <v>0341</v>
          </cell>
          <cell r="M26">
            <v>126953.75</v>
          </cell>
        </row>
        <row r="27">
          <cell r="C27" t="str">
            <v>5515</v>
          </cell>
          <cell r="M27">
            <v>292968.75999999995</v>
          </cell>
        </row>
        <row r="28">
          <cell r="C28" t="str">
            <v>0214</v>
          </cell>
          <cell r="M28">
            <v>97656.239999999991</v>
          </cell>
        </row>
        <row r="29">
          <cell r="C29" t="str">
            <v>5597</v>
          </cell>
          <cell r="M29">
            <v>224741.61000000002</v>
          </cell>
        </row>
        <row r="30">
          <cell r="C30" t="str">
            <v>0465</v>
          </cell>
          <cell r="M30">
            <v>54688</v>
          </cell>
        </row>
        <row r="31">
          <cell r="C31" t="str">
            <v>5510</v>
          </cell>
          <cell r="M31">
            <v>375000</v>
          </cell>
        </row>
        <row r="32">
          <cell r="C32" t="str">
            <v>0399</v>
          </cell>
          <cell r="M32">
            <v>132816.75</v>
          </cell>
        </row>
        <row r="33">
          <cell r="C33" t="str">
            <v>0317</v>
          </cell>
          <cell r="M33">
            <v>244140</v>
          </cell>
        </row>
        <row r="34">
          <cell r="C34" t="str">
            <v>0176</v>
          </cell>
          <cell r="M34">
            <v>48828.75</v>
          </cell>
        </row>
        <row r="35">
          <cell r="C35" t="str">
            <v>0176</v>
          </cell>
          <cell r="M35">
            <v>29297.5</v>
          </cell>
        </row>
        <row r="36">
          <cell r="C36" t="str">
            <v>0269</v>
          </cell>
          <cell r="M36">
            <v>511500</v>
          </cell>
        </row>
        <row r="37">
          <cell r="C37" t="str">
            <v>0415</v>
          </cell>
          <cell r="M37">
            <v>117188</v>
          </cell>
        </row>
        <row r="38">
          <cell r="C38" t="str">
            <v>0456</v>
          </cell>
          <cell r="M38">
            <v>93750</v>
          </cell>
        </row>
        <row r="39">
          <cell r="C39" t="str">
            <v>0372</v>
          </cell>
          <cell r="M39">
            <v>236200</v>
          </cell>
        </row>
        <row r="40">
          <cell r="C40" t="str">
            <v>5544</v>
          </cell>
          <cell r="M40">
            <v>448794.57</v>
          </cell>
        </row>
        <row r="41">
          <cell r="C41" t="str">
            <v>0933</v>
          </cell>
          <cell r="M41">
            <v>114583.33333333333</v>
          </cell>
        </row>
        <row r="42">
          <cell r="C42" t="str">
            <v>0453</v>
          </cell>
          <cell r="M42">
            <v>132812.5</v>
          </cell>
        </row>
        <row r="43">
          <cell r="C43" t="str">
            <v>0313</v>
          </cell>
          <cell r="M43">
            <v>19531.25</v>
          </cell>
        </row>
        <row r="44">
          <cell r="C44" t="str">
            <v>5508</v>
          </cell>
          <cell r="M44">
            <v>745956</v>
          </cell>
        </row>
        <row r="45">
          <cell r="C45" t="str">
            <v>0053</v>
          </cell>
          <cell r="M45">
            <v>65240</v>
          </cell>
        </row>
        <row r="46">
          <cell r="C46" t="str">
            <v>0136</v>
          </cell>
          <cell r="M46">
            <v>305174</v>
          </cell>
        </row>
        <row r="47">
          <cell r="C47" t="str">
            <v>0093</v>
          </cell>
          <cell r="M47">
            <v>402907.5</v>
          </cell>
        </row>
        <row r="48">
          <cell r="C48" t="str">
            <v>0224</v>
          </cell>
          <cell r="M48">
            <v>27343.750000000004</v>
          </cell>
        </row>
        <row r="49">
          <cell r="C49" t="str">
            <v>0260</v>
          </cell>
          <cell r="M49">
            <v>78125.333333333328</v>
          </cell>
        </row>
        <row r="50">
          <cell r="C50" t="str">
            <v>0109</v>
          </cell>
          <cell r="M50">
            <v>292969</v>
          </cell>
        </row>
        <row r="51">
          <cell r="C51" t="str">
            <v>0268</v>
          </cell>
          <cell r="M51">
            <v>105795.83333333333</v>
          </cell>
        </row>
        <row r="52">
          <cell r="C52" t="str">
            <v>5580</v>
          </cell>
          <cell r="M52">
            <v>209847.02</v>
          </cell>
        </row>
        <row r="53">
          <cell r="C53" t="str">
            <v>0324</v>
          </cell>
          <cell r="M53">
            <v>87891.25</v>
          </cell>
        </row>
        <row r="54">
          <cell r="C54" t="str">
            <v>5532</v>
          </cell>
          <cell r="M54">
            <v>265868.46000000002</v>
          </cell>
        </row>
        <row r="55">
          <cell r="C55" t="str">
            <v>5511</v>
          </cell>
          <cell r="M55">
            <v>638204.85166666645</v>
          </cell>
        </row>
        <row r="56">
          <cell r="C56" t="str">
            <v>5678</v>
          </cell>
          <cell r="M56">
            <v>237777.78</v>
          </cell>
        </row>
        <row r="57">
          <cell r="C57" t="str">
            <v>0949</v>
          </cell>
          <cell r="M57">
            <v>491076.20000000013</v>
          </cell>
        </row>
        <row r="58">
          <cell r="C58" t="str">
            <v>0982</v>
          </cell>
          <cell r="M58">
            <v>74433.333333333328</v>
          </cell>
        </row>
        <row r="59">
          <cell r="C59" t="str">
            <v>0137</v>
          </cell>
          <cell r="M59">
            <v>404871</v>
          </cell>
        </row>
        <row r="60">
          <cell r="C60" t="str">
            <v>0434</v>
          </cell>
          <cell r="M60">
            <v>156566.66666666666</v>
          </cell>
        </row>
        <row r="61">
          <cell r="C61" t="str">
            <v>0194</v>
          </cell>
          <cell r="M61">
            <v>80000</v>
          </cell>
        </row>
        <row r="62">
          <cell r="C62" t="str">
            <v>0082</v>
          </cell>
          <cell r="M62">
            <v>250000</v>
          </cell>
        </row>
        <row r="63">
          <cell r="C63" t="str">
            <v>0183</v>
          </cell>
          <cell r="M63">
            <v>476171.14000000007</v>
          </cell>
        </row>
        <row r="64">
          <cell r="C64" t="str">
            <v>0008</v>
          </cell>
          <cell r="M64">
            <v>500490</v>
          </cell>
        </row>
        <row r="65">
          <cell r="C65" t="str">
            <v>0354</v>
          </cell>
          <cell r="M65">
            <v>70314</v>
          </cell>
        </row>
        <row r="66">
          <cell r="C66" t="str">
            <v>0175</v>
          </cell>
          <cell r="M66">
            <v>318750</v>
          </cell>
        </row>
        <row r="67">
          <cell r="C67" t="str">
            <v>0919</v>
          </cell>
          <cell r="M67">
            <v>93750</v>
          </cell>
        </row>
        <row r="68">
          <cell r="C68" t="str">
            <v>0079</v>
          </cell>
          <cell r="M68">
            <v>127129.48</v>
          </cell>
        </row>
        <row r="69">
          <cell r="C69" t="str">
            <v>0239</v>
          </cell>
          <cell r="M69">
            <v>108900</v>
          </cell>
        </row>
        <row r="70">
          <cell r="C70" t="str">
            <v>0774</v>
          </cell>
          <cell r="M70">
            <v>82500</v>
          </cell>
        </row>
        <row r="71">
          <cell r="C71" t="str">
            <v>5747</v>
          </cell>
          <cell r="M71">
            <v>138638.88999999998</v>
          </cell>
        </row>
        <row r="72">
          <cell r="C72" t="str">
            <v>0008</v>
          </cell>
          <cell r="M72">
            <v>450000</v>
          </cell>
        </row>
        <row r="73">
          <cell r="C73" t="str">
            <v>0274</v>
          </cell>
          <cell r="M73">
            <v>454666.66666666669</v>
          </cell>
        </row>
        <row r="74">
          <cell r="C74" t="str">
            <v>0338</v>
          </cell>
          <cell r="M74">
            <v>0</v>
          </cell>
        </row>
        <row r="75">
          <cell r="C75" t="str">
            <v>5755</v>
          </cell>
          <cell r="M75">
            <v>197000</v>
          </cell>
        </row>
        <row r="76">
          <cell r="C76" t="str">
            <v>0881</v>
          </cell>
          <cell r="M76">
            <v>25638.886666666669</v>
          </cell>
        </row>
        <row r="77">
          <cell r="C77" t="str">
            <v>0188</v>
          </cell>
          <cell r="M77">
            <v>168750</v>
          </cell>
        </row>
        <row r="78">
          <cell r="C78" t="str">
            <v>0238</v>
          </cell>
          <cell r="M78">
            <v>152500</v>
          </cell>
        </row>
        <row r="79">
          <cell r="C79" t="str">
            <v>0351</v>
          </cell>
          <cell r="M79">
            <v>782222.16666666663</v>
          </cell>
        </row>
        <row r="80">
          <cell r="C80" t="str">
            <v>0226</v>
          </cell>
          <cell r="M80">
            <v>100000</v>
          </cell>
        </row>
        <row r="81">
          <cell r="C81" t="str">
            <v>0725</v>
          </cell>
          <cell r="M81">
            <v>50753</v>
          </cell>
        </row>
        <row r="82">
          <cell r="C82" t="str">
            <v>5656</v>
          </cell>
          <cell r="M82">
            <v>437705.36000000004</v>
          </cell>
        </row>
        <row r="83">
          <cell r="C83" t="str">
            <v>5840</v>
          </cell>
          <cell r="M83">
            <v>562500</v>
          </cell>
        </row>
        <row r="84">
          <cell r="C84" t="str">
            <v>0644</v>
          </cell>
          <cell r="M84">
            <v>650000</v>
          </cell>
        </row>
        <row r="85">
          <cell r="C85" t="str">
            <v>5673</v>
          </cell>
          <cell r="M85">
            <v>218750</v>
          </cell>
        </row>
        <row r="86">
          <cell r="C86" t="str">
            <v>0060</v>
          </cell>
          <cell r="M86">
            <v>34757.666666666664</v>
          </cell>
        </row>
        <row r="87">
          <cell r="C87" t="str">
            <v>0335</v>
          </cell>
          <cell r="M87">
            <v>140000</v>
          </cell>
        </row>
        <row r="88">
          <cell r="C88" t="str">
            <v>0190</v>
          </cell>
          <cell r="M88">
            <v>0</v>
          </cell>
        </row>
        <row r="89">
          <cell r="C89" t="str">
            <v>5572</v>
          </cell>
          <cell r="M89">
            <v>215893</v>
          </cell>
        </row>
        <row r="90">
          <cell r="C90" t="str">
            <v>0460</v>
          </cell>
          <cell r="M90">
            <v>85937.5</v>
          </cell>
        </row>
        <row r="91">
          <cell r="C91" t="str">
            <v>0362</v>
          </cell>
          <cell r="M91">
            <v>61524</v>
          </cell>
        </row>
        <row r="92">
          <cell r="C92" t="str">
            <v>0308</v>
          </cell>
          <cell r="M92">
            <v>40527.055</v>
          </cell>
        </row>
        <row r="93">
          <cell r="C93" t="str">
            <v>5581</v>
          </cell>
          <cell r="M93">
            <v>136718.76</v>
          </cell>
        </row>
        <row r="94">
          <cell r="C94" t="str">
            <v>5623</v>
          </cell>
          <cell r="M94">
            <v>156250</v>
          </cell>
        </row>
        <row r="95">
          <cell r="C95" t="str">
            <v>5578</v>
          </cell>
          <cell r="M95">
            <v>93265.3</v>
          </cell>
        </row>
        <row r="96">
          <cell r="C96" t="str">
            <v>5578</v>
          </cell>
          <cell r="M96">
            <v>309600</v>
          </cell>
        </row>
        <row r="97">
          <cell r="C97" t="str">
            <v>0085</v>
          </cell>
          <cell r="M97">
            <v>366211</v>
          </cell>
        </row>
        <row r="98">
          <cell r="C98" t="str">
            <v>0417</v>
          </cell>
          <cell r="M98">
            <v>218745</v>
          </cell>
        </row>
        <row r="99">
          <cell r="C99" t="str">
            <v>5521</v>
          </cell>
          <cell r="M99">
            <v>691740.77333333332</v>
          </cell>
        </row>
        <row r="100">
          <cell r="C100" t="str">
            <v>5583</v>
          </cell>
          <cell r="M100">
            <v>367018.26</v>
          </cell>
        </row>
        <row r="101">
          <cell r="C101" t="str">
            <v>0371</v>
          </cell>
          <cell r="M101">
            <v>62500</v>
          </cell>
        </row>
        <row r="102">
          <cell r="C102" t="str">
            <v>0144</v>
          </cell>
          <cell r="M102">
            <v>122070</v>
          </cell>
        </row>
        <row r="103">
          <cell r="C103" t="str">
            <v>5659</v>
          </cell>
          <cell r="M103">
            <v>269814.45</v>
          </cell>
        </row>
        <row r="104">
          <cell r="C104" t="str">
            <v>0314</v>
          </cell>
          <cell r="M104">
            <v>66406</v>
          </cell>
        </row>
        <row r="105">
          <cell r="C105" t="str">
            <v>0437</v>
          </cell>
          <cell r="M105">
            <v>78140.639999999999</v>
          </cell>
        </row>
        <row r="106">
          <cell r="C106" t="str">
            <v>0328</v>
          </cell>
          <cell r="M106">
            <v>44922.5</v>
          </cell>
        </row>
        <row r="107">
          <cell r="C107" t="str">
            <v>5567</v>
          </cell>
          <cell r="M107">
            <v>536403.98499999999</v>
          </cell>
        </row>
        <row r="108">
          <cell r="C108" t="str">
            <v>0954</v>
          </cell>
          <cell r="M108">
            <v>54688</v>
          </cell>
        </row>
        <row r="109">
          <cell r="C109" t="str">
            <v>0314</v>
          </cell>
          <cell r="M109">
            <v>23436</v>
          </cell>
        </row>
        <row r="110">
          <cell r="C110" t="str">
            <v>0187</v>
          </cell>
          <cell r="M110">
            <v>325000</v>
          </cell>
        </row>
        <row r="111">
          <cell r="C111" t="str">
            <v>0454</v>
          </cell>
          <cell r="M111">
            <v>67187.5</v>
          </cell>
        </row>
        <row r="112">
          <cell r="C112" t="str">
            <v>0347</v>
          </cell>
          <cell r="M112">
            <v>156250</v>
          </cell>
        </row>
        <row r="113">
          <cell r="C113" t="str">
            <v>0358</v>
          </cell>
          <cell r="M113">
            <v>383162.59333333327</v>
          </cell>
        </row>
        <row r="114">
          <cell r="C114" t="str">
            <v>0080</v>
          </cell>
          <cell r="M114">
            <v>62500</v>
          </cell>
        </row>
        <row r="115">
          <cell r="C115" t="str">
            <v>5601</v>
          </cell>
          <cell r="M115">
            <v>246558.18000000002</v>
          </cell>
        </row>
        <row r="116">
          <cell r="C116" t="str">
            <v>0141</v>
          </cell>
          <cell r="M116">
            <v>145833.33333333334</v>
          </cell>
        </row>
        <row r="117">
          <cell r="C117" t="str">
            <v>0387</v>
          </cell>
          <cell r="M117">
            <v>69010.416666666672</v>
          </cell>
        </row>
        <row r="118">
          <cell r="C118" t="str">
            <v>0052</v>
          </cell>
          <cell r="M118">
            <v>69428.666666666672</v>
          </cell>
        </row>
        <row r="119">
          <cell r="C119" t="str">
            <v>5523</v>
          </cell>
          <cell r="M119">
            <v>610351.25</v>
          </cell>
        </row>
        <row r="120">
          <cell r="C120" t="str">
            <v>0331</v>
          </cell>
          <cell r="M120">
            <v>448010.93999999971</v>
          </cell>
        </row>
        <row r="121">
          <cell r="C121" t="str">
            <v>5536</v>
          </cell>
          <cell r="M121">
            <v>163177.03</v>
          </cell>
        </row>
        <row r="122">
          <cell r="C122" t="str">
            <v>0224</v>
          </cell>
          <cell r="M122">
            <v>102538.74000000003</v>
          </cell>
        </row>
        <row r="123">
          <cell r="C123" t="str">
            <v>0081</v>
          </cell>
          <cell r="M123">
            <v>164794.99000000005</v>
          </cell>
        </row>
        <row r="124">
          <cell r="C124" t="str">
            <v>0496</v>
          </cell>
          <cell r="M124">
            <v>157217.89000000001</v>
          </cell>
        </row>
        <row r="125">
          <cell r="C125" t="str">
            <v>0223</v>
          </cell>
          <cell r="M125">
            <v>254259</v>
          </cell>
        </row>
        <row r="126">
          <cell r="C126" t="str">
            <v>0281</v>
          </cell>
          <cell r="M126">
            <v>64372.02</v>
          </cell>
        </row>
        <row r="127">
          <cell r="C127" t="str">
            <v>0312</v>
          </cell>
          <cell r="M127">
            <v>273437.5</v>
          </cell>
        </row>
        <row r="128">
          <cell r="C128" t="str">
            <v>0916</v>
          </cell>
          <cell r="M128">
            <v>112500</v>
          </cell>
        </row>
        <row r="129">
          <cell r="C129" t="str">
            <v>0343</v>
          </cell>
          <cell r="M129">
            <v>312500</v>
          </cell>
        </row>
        <row r="130">
          <cell r="C130" t="str">
            <v>0836</v>
          </cell>
          <cell r="M130">
            <v>100000</v>
          </cell>
        </row>
        <row r="131">
          <cell r="C131" t="str">
            <v>0732</v>
          </cell>
          <cell r="M131">
            <v>300080</v>
          </cell>
        </row>
        <row r="132">
          <cell r="C132" t="str">
            <v>0097</v>
          </cell>
          <cell r="M132">
            <v>242000</v>
          </cell>
        </row>
        <row r="133">
          <cell r="C133" t="str">
            <v>0047</v>
          </cell>
          <cell r="M133">
            <v>44437.5</v>
          </cell>
        </row>
        <row r="134">
          <cell r="C134" t="str">
            <v>0471</v>
          </cell>
          <cell r="M134">
            <v>12000</v>
          </cell>
        </row>
        <row r="135">
          <cell r="C135" t="str">
            <v>5738</v>
          </cell>
          <cell r="M135">
            <v>90412</v>
          </cell>
        </row>
        <row r="136">
          <cell r="C136" t="str">
            <v>0100</v>
          </cell>
          <cell r="M136">
            <v>476000</v>
          </cell>
        </row>
        <row r="137">
          <cell r="C137" t="str">
            <v>5542</v>
          </cell>
          <cell r="M137">
            <v>748269</v>
          </cell>
        </row>
        <row r="138">
          <cell r="C138" t="str">
            <v>0984</v>
          </cell>
          <cell r="M138">
            <v>61833.333333333336</v>
          </cell>
        </row>
        <row r="139">
          <cell r="C139" t="str">
            <v>0449</v>
          </cell>
          <cell r="M139">
            <v>225000</v>
          </cell>
        </row>
        <row r="140">
          <cell r="C140" t="str">
            <v>0976</v>
          </cell>
          <cell r="M140">
            <v>437500</v>
          </cell>
        </row>
        <row r="141">
          <cell r="C141" t="str">
            <v>0970</v>
          </cell>
          <cell r="M141">
            <v>45705</v>
          </cell>
        </row>
        <row r="142">
          <cell r="C142" t="str">
            <v>5737</v>
          </cell>
          <cell r="M142">
            <v>250066.66666666666</v>
          </cell>
        </row>
        <row r="143">
          <cell r="C143" t="str">
            <v>0895</v>
          </cell>
          <cell r="M143">
            <v>35000</v>
          </cell>
        </row>
        <row r="144">
          <cell r="C144" t="str">
            <v>0044</v>
          </cell>
          <cell r="M144">
            <v>211106.66666666666</v>
          </cell>
        </row>
        <row r="145">
          <cell r="C145" t="str">
            <v>5763</v>
          </cell>
          <cell r="M145">
            <v>71875</v>
          </cell>
        </row>
        <row r="146">
          <cell r="C146" t="str">
            <v>0082</v>
          </cell>
          <cell r="M146">
            <v>462500</v>
          </cell>
        </row>
        <row r="147">
          <cell r="C147" t="str">
            <v>0344</v>
          </cell>
          <cell r="M147">
            <v>302735</v>
          </cell>
        </row>
        <row r="148">
          <cell r="C148" t="str">
            <v>0887</v>
          </cell>
          <cell r="M148">
            <v>50000</v>
          </cell>
        </row>
        <row r="149">
          <cell r="C149" t="str">
            <v>0914</v>
          </cell>
          <cell r="M149">
            <v>112500</v>
          </cell>
        </row>
        <row r="150">
          <cell r="C150" t="str">
            <v>5666</v>
          </cell>
          <cell r="M150">
            <v>126000</v>
          </cell>
        </row>
        <row r="151">
          <cell r="C151" t="str">
            <v>Aima</v>
          </cell>
          <cell r="M151">
            <v>924324.56666666677</v>
          </cell>
        </row>
        <row r="152">
          <cell r="C152" t="str">
            <v>5779</v>
          </cell>
          <cell r="M152">
            <v>112500</v>
          </cell>
        </row>
        <row r="153">
          <cell r="C153" t="str">
            <v>5636</v>
          </cell>
          <cell r="M153">
            <v>332425</v>
          </cell>
        </row>
        <row r="154">
          <cell r="C154" t="str">
            <v>3411</v>
          </cell>
          <cell r="M154">
            <v>1788908.3666666665</v>
          </cell>
        </row>
        <row r="155">
          <cell r="C155" t="str">
            <v>0076</v>
          </cell>
          <cell r="M155">
            <v>612500</v>
          </cell>
        </row>
        <row r="156">
          <cell r="C156" t="str">
            <v>0168</v>
          </cell>
          <cell r="M156">
            <v>259400</v>
          </cell>
        </row>
        <row r="157">
          <cell r="C157" t="str">
            <v>0364</v>
          </cell>
          <cell r="M157">
            <v>282986.11</v>
          </cell>
        </row>
        <row r="158">
          <cell r="C158" t="str">
            <v>0391</v>
          </cell>
          <cell r="M158">
            <v>97657.5</v>
          </cell>
        </row>
        <row r="159">
          <cell r="C159" t="str">
            <v>0088</v>
          </cell>
          <cell r="M159">
            <v>439230</v>
          </cell>
        </row>
        <row r="160">
          <cell r="C160" t="str">
            <v>5550</v>
          </cell>
          <cell r="M160">
            <v>64086.27</v>
          </cell>
        </row>
        <row r="161">
          <cell r="C161" t="str">
            <v>0285</v>
          </cell>
          <cell r="M161">
            <v>634766</v>
          </cell>
        </row>
        <row r="162">
          <cell r="C162" t="str">
            <v>0034</v>
          </cell>
          <cell r="M162">
            <v>375976</v>
          </cell>
        </row>
        <row r="163">
          <cell r="C163" t="str">
            <v>0034</v>
          </cell>
          <cell r="M163">
            <v>70000</v>
          </cell>
        </row>
        <row r="164">
          <cell r="C164" t="str">
            <v>0209</v>
          </cell>
          <cell r="M164">
            <v>115000</v>
          </cell>
        </row>
        <row r="165">
          <cell r="C165" t="str">
            <v>5609</v>
          </cell>
          <cell r="M165">
            <v>244141.25</v>
          </cell>
        </row>
        <row r="166">
          <cell r="C166" t="str">
            <v>0275</v>
          </cell>
          <cell r="M166">
            <v>135579.93833333332</v>
          </cell>
        </row>
        <row r="167">
          <cell r="C167" t="str">
            <v>0142</v>
          </cell>
          <cell r="M167">
            <v>122070</v>
          </cell>
        </row>
        <row r="168">
          <cell r="C168" t="str">
            <v>0173</v>
          </cell>
          <cell r="M168">
            <v>69444.266666666663</v>
          </cell>
        </row>
        <row r="169">
          <cell r="C169" t="str">
            <v>5531</v>
          </cell>
          <cell r="M169">
            <v>335000</v>
          </cell>
        </row>
        <row r="170">
          <cell r="C170" t="str">
            <v>0219</v>
          </cell>
          <cell r="M170">
            <v>427248.75</v>
          </cell>
        </row>
        <row r="171">
          <cell r="C171" t="str">
            <v>5503</v>
          </cell>
          <cell r="M171">
            <v>708333</v>
          </cell>
        </row>
        <row r="172">
          <cell r="C172" t="str">
            <v>0326</v>
          </cell>
          <cell r="M172">
            <v>479448.84666666674</v>
          </cell>
        </row>
        <row r="173">
          <cell r="C173" t="str">
            <v>5619</v>
          </cell>
          <cell r="M173">
            <v>345194.12000000005</v>
          </cell>
        </row>
        <row r="174">
          <cell r="C174" t="str">
            <v>0386</v>
          </cell>
          <cell r="M174">
            <v>73340.366666666654</v>
          </cell>
        </row>
        <row r="175">
          <cell r="C175" t="str">
            <v>5509</v>
          </cell>
          <cell r="M175">
            <v>781250</v>
          </cell>
        </row>
        <row r="176">
          <cell r="C176" t="str">
            <v>0931</v>
          </cell>
          <cell r="M176">
            <v>75000</v>
          </cell>
        </row>
        <row r="177">
          <cell r="C177" t="str">
            <v>0367</v>
          </cell>
          <cell r="M177">
            <v>148438</v>
          </cell>
        </row>
        <row r="178">
          <cell r="C178" t="str">
            <v>5507</v>
          </cell>
          <cell r="M178">
            <v>469415.55999999988</v>
          </cell>
        </row>
        <row r="179">
          <cell r="C179" t="str">
            <v>0006</v>
          </cell>
          <cell r="M179">
            <v>71173.75</v>
          </cell>
        </row>
        <row r="180">
          <cell r="C180" t="str">
            <v>0215</v>
          </cell>
          <cell r="M180">
            <v>73242.5</v>
          </cell>
        </row>
        <row r="181">
          <cell r="C181" t="str">
            <v>5600</v>
          </cell>
          <cell r="M181">
            <v>419922.5</v>
          </cell>
        </row>
        <row r="182">
          <cell r="C182" t="str">
            <v>0225</v>
          </cell>
          <cell r="M182">
            <v>194135.53333333333</v>
          </cell>
        </row>
        <row r="183">
          <cell r="C183" t="str">
            <v>0078</v>
          </cell>
          <cell r="M183">
            <v>95369</v>
          </cell>
        </row>
        <row r="184">
          <cell r="C184" t="str">
            <v>0217</v>
          </cell>
          <cell r="M184">
            <v>124981.22166666666</v>
          </cell>
        </row>
        <row r="185">
          <cell r="C185" t="str">
            <v>0450</v>
          </cell>
          <cell r="M185">
            <v>84500</v>
          </cell>
        </row>
        <row r="186">
          <cell r="C186" t="str">
            <v>0409</v>
          </cell>
          <cell r="M186">
            <v>101563</v>
          </cell>
        </row>
        <row r="187">
          <cell r="C187" t="str">
            <v>0464</v>
          </cell>
          <cell r="M187">
            <v>101562.5</v>
          </cell>
        </row>
        <row r="188">
          <cell r="C188" t="str">
            <v>0114</v>
          </cell>
          <cell r="M188">
            <v>158700</v>
          </cell>
        </row>
        <row r="189">
          <cell r="C189" t="str">
            <v>0241</v>
          </cell>
          <cell r="M189">
            <v>256348.75000000003</v>
          </cell>
        </row>
        <row r="190">
          <cell r="C190" t="str">
            <v>0361</v>
          </cell>
          <cell r="M190">
            <v>118489.58333333333</v>
          </cell>
        </row>
        <row r="191">
          <cell r="C191" t="str">
            <v>0211</v>
          </cell>
          <cell r="M191">
            <v>109863.75</v>
          </cell>
        </row>
        <row r="192">
          <cell r="C192" t="str">
            <v>5628</v>
          </cell>
          <cell r="M192">
            <v>249875.54</v>
          </cell>
        </row>
        <row r="193">
          <cell r="C193" t="str">
            <v>0478</v>
          </cell>
          <cell r="M193">
            <v>85937.5</v>
          </cell>
        </row>
        <row r="194">
          <cell r="C194" t="str">
            <v>0301</v>
          </cell>
          <cell r="M194">
            <v>135937</v>
          </cell>
        </row>
        <row r="195">
          <cell r="C195" t="str">
            <v>0112</v>
          </cell>
          <cell r="M195">
            <v>167848.75</v>
          </cell>
        </row>
        <row r="196">
          <cell r="C196" t="str">
            <v>0117</v>
          </cell>
          <cell r="M196">
            <v>203451.04000000004</v>
          </cell>
        </row>
        <row r="197">
          <cell r="C197" t="str">
            <v>5657</v>
          </cell>
          <cell r="M197">
            <v>281424.34166666667</v>
          </cell>
        </row>
        <row r="198">
          <cell r="C198" t="str">
            <v>0157</v>
          </cell>
          <cell r="M198">
            <v>610351.25</v>
          </cell>
        </row>
        <row r="199">
          <cell r="C199" t="str">
            <v>5716</v>
          </cell>
          <cell r="M199">
            <v>201333.33333333334</v>
          </cell>
        </row>
        <row r="200">
          <cell r="C200" t="str">
            <v>0748</v>
          </cell>
          <cell r="M200">
            <v>139150</v>
          </cell>
        </row>
        <row r="201">
          <cell r="C201" t="str">
            <v>0455</v>
          </cell>
          <cell r="M201">
            <v>390625</v>
          </cell>
        </row>
        <row r="202">
          <cell r="C202" t="str">
            <v>0885</v>
          </cell>
          <cell r="M202">
            <v>256250</v>
          </cell>
        </row>
        <row r="203">
          <cell r="C203" t="str">
            <v>0111</v>
          </cell>
          <cell r="M203">
            <v>125000</v>
          </cell>
        </row>
        <row r="204">
          <cell r="C204" t="str">
            <v>5644</v>
          </cell>
          <cell r="M204">
            <v>171875</v>
          </cell>
        </row>
        <row r="205">
          <cell r="C205" t="str">
            <v>0354</v>
          </cell>
          <cell r="M205">
            <v>15625</v>
          </cell>
        </row>
        <row r="206">
          <cell r="C206" t="str">
            <v>0730</v>
          </cell>
          <cell r="M206">
            <v>202100.66666666666</v>
          </cell>
        </row>
        <row r="207">
          <cell r="C207" t="str">
            <v>0047</v>
          </cell>
          <cell r="M207">
            <v>390625</v>
          </cell>
        </row>
        <row r="208">
          <cell r="C208" t="str">
            <v>5677</v>
          </cell>
          <cell r="M208">
            <v>16666.666666666668</v>
          </cell>
        </row>
        <row r="209">
          <cell r="C209" t="str">
            <v>0889</v>
          </cell>
          <cell r="M209">
            <v>55000</v>
          </cell>
        </row>
        <row r="210">
          <cell r="C210" t="str">
            <v>0183</v>
          </cell>
          <cell r="M210">
            <v>71166.666666666672</v>
          </cell>
        </row>
        <row r="211">
          <cell r="C211" t="str">
            <v>0021</v>
          </cell>
          <cell r="M211">
            <v>665499.99999999988</v>
          </cell>
        </row>
        <row r="212">
          <cell r="C212" t="str">
            <v>5561</v>
          </cell>
          <cell r="M212">
            <v>1198034.4466666665</v>
          </cell>
        </row>
        <row r="213">
          <cell r="C213" t="str">
            <v>0742</v>
          </cell>
          <cell r="M213">
            <v>95295.5</v>
          </cell>
        </row>
        <row r="214">
          <cell r="C214" t="str">
            <v>0340</v>
          </cell>
          <cell r="M214">
            <v>121093.75</v>
          </cell>
        </row>
        <row r="215">
          <cell r="C215" t="str">
            <v>0744</v>
          </cell>
          <cell r="M215">
            <v>106500</v>
          </cell>
        </row>
        <row r="216">
          <cell r="C216" t="str">
            <v>0133</v>
          </cell>
          <cell r="M216">
            <v>1284381</v>
          </cell>
        </row>
        <row r="217">
          <cell r="C217" t="str">
            <v>0786</v>
          </cell>
          <cell r="M217">
            <v>37500</v>
          </cell>
        </row>
        <row r="218">
          <cell r="C218" t="str">
            <v>5746</v>
          </cell>
          <cell r="M218">
            <v>87000</v>
          </cell>
        </row>
        <row r="219">
          <cell r="C219" t="str">
            <v>0968</v>
          </cell>
          <cell r="M219">
            <v>93750</v>
          </cell>
        </row>
        <row r="220">
          <cell r="C220" t="str">
            <v>0863</v>
          </cell>
          <cell r="M220">
            <v>49070</v>
          </cell>
        </row>
        <row r="221">
          <cell r="C221" t="str">
            <v>5617</v>
          </cell>
          <cell r="M221">
            <v>433320</v>
          </cell>
        </row>
        <row r="222">
          <cell r="C222" t="str">
            <v>0036</v>
          </cell>
          <cell r="M222">
            <v>41666.666666666664</v>
          </cell>
        </row>
        <row r="223">
          <cell r="C223" t="str">
            <v>5750</v>
          </cell>
          <cell r="M223">
            <v>749000</v>
          </cell>
        </row>
        <row r="224">
          <cell r="C224" t="str">
            <v>0412</v>
          </cell>
          <cell r="M224">
            <v>62500</v>
          </cell>
        </row>
        <row r="225">
          <cell r="C225" t="str">
            <v>5796</v>
          </cell>
          <cell r="M225">
            <v>130000</v>
          </cell>
        </row>
        <row r="226">
          <cell r="C226" t="str">
            <v>0780</v>
          </cell>
          <cell r="M226">
            <v>110000</v>
          </cell>
        </row>
        <row r="227">
          <cell r="C227" t="str">
            <v>0289</v>
          </cell>
          <cell r="M227">
            <v>117187.5</v>
          </cell>
        </row>
        <row r="228">
          <cell r="C228" t="str">
            <v>5655</v>
          </cell>
          <cell r="M228">
            <v>157410.85</v>
          </cell>
        </row>
        <row r="229">
          <cell r="C229" t="str">
            <v>0229</v>
          </cell>
          <cell r="M229">
            <v>306130</v>
          </cell>
        </row>
        <row r="230">
          <cell r="C230" t="str">
            <v>0285</v>
          </cell>
          <cell r="M230">
            <v>156250</v>
          </cell>
        </row>
        <row r="231">
          <cell r="C231" t="str">
            <v>0292</v>
          </cell>
          <cell r="M231">
            <v>107422.5</v>
          </cell>
        </row>
        <row r="232">
          <cell r="C232" t="str">
            <v>0055</v>
          </cell>
          <cell r="M232">
            <v>97656</v>
          </cell>
        </row>
        <row r="233">
          <cell r="C233" t="str">
            <v>0110</v>
          </cell>
          <cell r="M233">
            <v>274657.48000000016</v>
          </cell>
        </row>
        <row r="234">
          <cell r="C234" t="str">
            <v>5622</v>
          </cell>
          <cell r="M234">
            <v>140624</v>
          </cell>
        </row>
        <row r="235">
          <cell r="C235" t="str">
            <v>0383</v>
          </cell>
          <cell r="M235">
            <v>90516</v>
          </cell>
        </row>
        <row r="236">
          <cell r="C236" t="str">
            <v>0276</v>
          </cell>
          <cell r="M236">
            <v>122750.83333333333</v>
          </cell>
        </row>
        <row r="237">
          <cell r="C237" t="str">
            <v>0261</v>
          </cell>
          <cell r="M237">
            <v>34559.778333333335</v>
          </cell>
        </row>
        <row r="238">
          <cell r="C238" t="str">
            <v>5603</v>
          </cell>
          <cell r="M238">
            <v>296348.05</v>
          </cell>
        </row>
        <row r="239">
          <cell r="C239" t="str">
            <v>0452</v>
          </cell>
          <cell r="M239">
            <v>250000</v>
          </cell>
        </row>
        <row r="240">
          <cell r="C240" t="str">
            <v>5571</v>
          </cell>
          <cell r="M240">
            <v>408146.68</v>
          </cell>
        </row>
        <row r="241">
          <cell r="C241" t="str">
            <v>5613</v>
          </cell>
          <cell r="M241">
            <v>114258.375</v>
          </cell>
        </row>
        <row r="242">
          <cell r="C242" t="str">
            <v>0425</v>
          </cell>
          <cell r="M242">
            <v>625000</v>
          </cell>
        </row>
        <row r="243">
          <cell r="C243" t="str">
            <v>0309</v>
          </cell>
          <cell r="M243">
            <v>39062.5</v>
          </cell>
        </row>
        <row r="244">
          <cell r="C244" t="str">
            <v>0379</v>
          </cell>
          <cell r="M244">
            <v>62500</v>
          </cell>
        </row>
        <row r="245">
          <cell r="C245" t="str">
            <v>5556</v>
          </cell>
          <cell r="M245">
            <v>103932.21999999999</v>
          </cell>
        </row>
        <row r="246">
          <cell r="C246" t="str">
            <v>0067</v>
          </cell>
          <cell r="M246">
            <v>343750</v>
          </cell>
        </row>
        <row r="247">
          <cell r="C247" t="str">
            <v>0006</v>
          </cell>
          <cell r="M247">
            <v>18707.600000000002</v>
          </cell>
        </row>
        <row r="248">
          <cell r="C248" t="str">
            <v>0203</v>
          </cell>
          <cell r="M248">
            <v>244141.24000000008</v>
          </cell>
        </row>
        <row r="249">
          <cell r="C249" t="str">
            <v>0372</v>
          </cell>
          <cell r="M249">
            <v>140000</v>
          </cell>
        </row>
        <row r="250">
          <cell r="C250" t="str">
            <v>0493</v>
          </cell>
          <cell r="M250">
            <v>87500</v>
          </cell>
        </row>
        <row r="251">
          <cell r="C251" t="str">
            <v>0330</v>
          </cell>
          <cell r="M251">
            <v>227739.53500000003</v>
          </cell>
        </row>
        <row r="252">
          <cell r="C252" t="str">
            <v>5573</v>
          </cell>
          <cell r="M252">
            <v>249484</v>
          </cell>
        </row>
        <row r="253">
          <cell r="C253" t="str">
            <v>5526</v>
          </cell>
          <cell r="M253">
            <v>279797.2</v>
          </cell>
        </row>
        <row r="254">
          <cell r="C254" t="str">
            <v>0093</v>
          </cell>
          <cell r="M254">
            <v>354007.5</v>
          </cell>
        </row>
        <row r="255">
          <cell r="C255" t="str">
            <v>5652</v>
          </cell>
          <cell r="M255">
            <v>327475.76</v>
          </cell>
        </row>
        <row r="256">
          <cell r="C256" t="str">
            <v>0077</v>
          </cell>
          <cell r="M256">
            <v>123873.41666666667</v>
          </cell>
        </row>
        <row r="257">
          <cell r="C257" t="str">
            <v>5653</v>
          </cell>
          <cell r="M257">
            <v>125000</v>
          </cell>
        </row>
        <row r="258">
          <cell r="C258" t="str">
            <v>0246</v>
          </cell>
          <cell r="M258">
            <v>172800</v>
          </cell>
        </row>
        <row r="259">
          <cell r="C259" t="str">
            <v>0423</v>
          </cell>
          <cell r="M259">
            <v>78125</v>
          </cell>
        </row>
        <row r="260">
          <cell r="C260" t="str">
            <v>5543</v>
          </cell>
          <cell r="M260">
            <v>120000</v>
          </cell>
        </row>
        <row r="261">
          <cell r="C261" t="str">
            <v>0429</v>
          </cell>
          <cell r="M261">
            <v>465055</v>
          </cell>
        </row>
        <row r="262">
          <cell r="C262" t="str">
            <v>0861</v>
          </cell>
          <cell r="M262">
            <v>38400</v>
          </cell>
        </row>
        <row r="263">
          <cell r="C263" t="str">
            <v>0419</v>
          </cell>
          <cell r="M263">
            <v>195313</v>
          </cell>
        </row>
        <row r="264">
          <cell r="C264" t="str">
            <v>0008</v>
          </cell>
          <cell r="M264">
            <v>76496</v>
          </cell>
        </row>
        <row r="265">
          <cell r="C265" t="str">
            <v>0859</v>
          </cell>
          <cell r="M265">
            <v>214240.2766666667</v>
          </cell>
        </row>
        <row r="266">
          <cell r="C266" t="str">
            <v>0972</v>
          </cell>
          <cell r="M266">
            <v>119790</v>
          </cell>
        </row>
        <row r="267">
          <cell r="C267" t="str">
            <v>0871</v>
          </cell>
          <cell r="M267">
            <v>60000</v>
          </cell>
        </row>
        <row r="268">
          <cell r="C268" t="str">
            <v>5773</v>
          </cell>
          <cell r="M268">
            <v>250000</v>
          </cell>
        </row>
        <row r="269">
          <cell r="C269" t="str">
            <v>0727</v>
          </cell>
          <cell r="M269">
            <v>45000</v>
          </cell>
        </row>
        <row r="270">
          <cell r="C270" t="str">
            <v>0163</v>
          </cell>
          <cell r="M270">
            <v>284398.39999999997</v>
          </cell>
        </row>
        <row r="271">
          <cell r="C271" t="str">
            <v>0186</v>
          </cell>
          <cell r="M271">
            <v>231250</v>
          </cell>
        </row>
        <row r="272">
          <cell r="C272" t="str">
            <v>5687</v>
          </cell>
          <cell r="M272">
            <v>184750</v>
          </cell>
        </row>
        <row r="273">
          <cell r="C273" t="str">
            <v>0772</v>
          </cell>
          <cell r="M273">
            <v>193600</v>
          </cell>
        </row>
        <row r="274">
          <cell r="C274" t="str">
            <v>0974</v>
          </cell>
          <cell r="M274">
            <v>28125</v>
          </cell>
        </row>
        <row r="275">
          <cell r="C275" t="str">
            <v>0365</v>
          </cell>
          <cell r="M275">
            <v>236816.80000000002</v>
          </cell>
        </row>
        <row r="276">
          <cell r="C276" t="str">
            <v>0294</v>
          </cell>
          <cell r="M276">
            <v>467188</v>
          </cell>
        </row>
        <row r="277">
          <cell r="C277" t="str">
            <v>5790</v>
          </cell>
          <cell r="M277">
            <v>75000</v>
          </cell>
        </row>
        <row r="278">
          <cell r="C278" t="str">
            <v>0127</v>
          </cell>
          <cell r="M278">
            <v>234375</v>
          </cell>
        </row>
        <row r="279">
          <cell r="C279" t="str">
            <v>0236</v>
          </cell>
          <cell r="M279">
            <v>150000</v>
          </cell>
        </row>
        <row r="280">
          <cell r="C280" t="str">
            <v xml:space="preserve">DHA </v>
          </cell>
          <cell r="M280">
            <v>444520.54833333316</v>
          </cell>
        </row>
        <row r="281">
          <cell r="C281" t="str">
            <v>DHA-</v>
          </cell>
          <cell r="M281">
            <v>2750000</v>
          </cell>
        </row>
        <row r="282">
          <cell r="C282" t="str">
            <v>Site</v>
          </cell>
          <cell r="M282">
            <v>122849.31500000002</v>
          </cell>
        </row>
        <row r="283">
          <cell r="C283" t="str">
            <v>Saee</v>
          </cell>
          <cell r="M283">
            <v>105068.49333333333</v>
          </cell>
        </row>
        <row r="284">
          <cell r="C284" t="str">
            <v>0346</v>
          </cell>
          <cell r="M284">
            <v>87891</v>
          </cell>
        </row>
        <row r="285">
          <cell r="C285" t="str">
            <v>0016</v>
          </cell>
          <cell r="M285">
            <v>95000</v>
          </cell>
        </row>
        <row r="286">
          <cell r="C286" t="str">
            <v>3210</v>
          </cell>
          <cell r="M286">
            <v>322859</v>
          </cell>
        </row>
        <row r="287">
          <cell r="C287" t="str">
            <v>0431</v>
          </cell>
          <cell r="M287">
            <v>93750</v>
          </cell>
        </row>
        <row r="288">
          <cell r="C288" t="str">
            <v>0062</v>
          </cell>
          <cell r="M288">
            <v>482790</v>
          </cell>
        </row>
        <row r="289">
          <cell r="C289" t="str">
            <v>0482</v>
          </cell>
          <cell r="M289">
            <v>341026</v>
          </cell>
        </row>
        <row r="290">
          <cell r="C290" t="str">
            <v>0280</v>
          </cell>
          <cell r="M290">
            <v>101929.14666666667</v>
          </cell>
        </row>
        <row r="291">
          <cell r="C291" t="str">
            <v>0462</v>
          </cell>
          <cell r="M291">
            <v>78125</v>
          </cell>
        </row>
        <row r="292">
          <cell r="C292" t="str">
            <v>0073</v>
          </cell>
          <cell r="M292">
            <v>8324</v>
          </cell>
        </row>
        <row r="293">
          <cell r="C293" t="str">
            <v>0405</v>
          </cell>
          <cell r="M293">
            <v>97656.25</v>
          </cell>
        </row>
        <row r="294">
          <cell r="C294" t="str">
            <v>0290</v>
          </cell>
          <cell r="M294">
            <v>234375</v>
          </cell>
        </row>
        <row r="295">
          <cell r="C295" t="str">
            <v>5618</v>
          </cell>
          <cell r="M295">
            <v>140625</v>
          </cell>
        </row>
        <row r="296">
          <cell r="C296" t="str">
            <v>0470</v>
          </cell>
          <cell r="M296">
            <v>93750</v>
          </cell>
        </row>
        <row r="297">
          <cell r="C297" t="str">
            <v>5620</v>
          </cell>
          <cell r="M297">
            <v>148438</v>
          </cell>
        </row>
        <row r="298">
          <cell r="C298" t="str">
            <v>0446</v>
          </cell>
          <cell r="M298">
            <v>125000</v>
          </cell>
        </row>
        <row r="299">
          <cell r="C299" t="str">
            <v>0169</v>
          </cell>
          <cell r="M299">
            <v>122070</v>
          </cell>
        </row>
        <row r="300">
          <cell r="C300" t="str">
            <v>5574</v>
          </cell>
          <cell r="M300">
            <v>315938.28999999998</v>
          </cell>
        </row>
        <row r="301">
          <cell r="C301" t="str">
            <v>0134</v>
          </cell>
          <cell r="M301">
            <v>429687.5</v>
          </cell>
        </row>
        <row r="302">
          <cell r="C302" t="str">
            <v>0489</v>
          </cell>
          <cell r="M302">
            <v>296875</v>
          </cell>
        </row>
        <row r="303">
          <cell r="C303" t="str">
            <v>5607</v>
          </cell>
          <cell r="M303">
            <v>244141.25</v>
          </cell>
        </row>
        <row r="304">
          <cell r="C304" t="str">
            <v>0252</v>
          </cell>
          <cell r="M304">
            <v>707850</v>
          </cell>
        </row>
        <row r="305">
          <cell r="C305" t="str">
            <v>3412</v>
          </cell>
          <cell r="M305">
            <v>118750</v>
          </cell>
        </row>
        <row r="306">
          <cell r="C306" t="str">
            <v>0113</v>
          </cell>
          <cell r="M306">
            <v>146485</v>
          </cell>
        </row>
        <row r="307">
          <cell r="C307" t="str">
            <v>0120</v>
          </cell>
          <cell r="M307">
            <v>172614.97</v>
          </cell>
        </row>
        <row r="308">
          <cell r="C308" t="str">
            <v>0424</v>
          </cell>
          <cell r="M308">
            <v>142969</v>
          </cell>
        </row>
        <row r="309">
          <cell r="C309" t="str">
            <v>0118</v>
          </cell>
          <cell r="M309">
            <v>106200.41666666667</v>
          </cell>
        </row>
        <row r="310">
          <cell r="C310" t="str">
            <v>0929</v>
          </cell>
          <cell r="M310">
            <v>75000</v>
          </cell>
        </row>
        <row r="311">
          <cell r="C311" t="str">
            <v>5576</v>
          </cell>
          <cell r="M311">
            <v>125535.92999999998</v>
          </cell>
        </row>
        <row r="312">
          <cell r="C312" t="str">
            <v>5530</v>
          </cell>
          <cell r="M312">
            <v>820460.44</v>
          </cell>
        </row>
        <row r="313">
          <cell r="C313" t="str">
            <v>0436</v>
          </cell>
          <cell r="M313">
            <v>226562.5</v>
          </cell>
        </row>
        <row r="314">
          <cell r="C314" t="str">
            <v>0160</v>
          </cell>
          <cell r="M314">
            <v>73243</v>
          </cell>
        </row>
        <row r="315">
          <cell r="C315" t="str">
            <v>5504</v>
          </cell>
          <cell r="M315">
            <v>1875641.57</v>
          </cell>
        </row>
        <row r="316">
          <cell r="C316" t="str">
            <v>5745</v>
          </cell>
          <cell r="M316">
            <v>148954</v>
          </cell>
        </row>
        <row r="317">
          <cell r="C317" t="str">
            <v>0299</v>
          </cell>
          <cell r="M317">
            <v>233280</v>
          </cell>
        </row>
        <row r="318">
          <cell r="C318" t="str">
            <v>5686</v>
          </cell>
          <cell r="M318">
            <v>440000</v>
          </cell>
        </row>
        <row r="319">
          <cell r="C319" t="str">
            <v>5552</v>
          </cell>
          <cell r="M319">
            <v>125909.48</v>
          </cell>
        </row>
        <row r="320">
          <cell r="C320" t="str">
            <v>0766</v>
          </cell>
          <cell r="M320">
            <v>25000</v>
          </cell>
        </row>
        <row r="321">
          <cell r="C321" t="str">
            <v>5782</v>
          </cell>
          <cell r="M321">
            <v>137500</v>
          </cell>
        </row>
        <row r="322">
          <cell r="C322" t="str">
            <v>5528</v>
          </cell>
          <cell r="M322">
            <v>102298</v>
          </cell>
        </row>
        <row r="323">
          <cell r="C323" t="str">
            <v>0750</v>
          </cell>
          <cell r="M323">
            <v>80000</v>
          </cell>
        </row>
        <row r="324">
          <cell r="C324" t="str">
            <v>5569</v>
          </cell>
          <cell r="M324">
            <v>699213.24833333341</v>
          </cell>
        </row>
        <row r="325">
          <cell r="C325" t="str">
            <v>5727</v>
          </cell>
          <cell r="M325">
            <v>51150</v>
          </cell>
        </row>
        <row r="326">
          <cell r="C326" t="str">
            <v>5729</v>
          </cell>
          <cell r="M326">
            <v>324000</v>
          </cell>
        </row>
        <row r="327">
          <cell r="C327" t="str">
            <v>5577</v>
          </cell>
          <cell r="M327">
            <v>110000</v>
          </cell>
        </row>
        <row r="328">
          <cell r="C328" t="str">
            <v>0754</v>
          </cell>
          <cell r="M328">
            <v>217800</v>
          </cell>
        </row>
        <row r="329">
          <cell r="C329" t="str">
            <v>0986</v>
          </cell>
          <cell r="M329">
            <v>114761.77666666667</v>
          </cell>
        </row>
        <row r="330">
          <cell r="C330" t="str">
            <v>5793</v>
          </cell>
          <cell r="M330">
            <v>60000</v>
          </cell>
        </row>
        <row r="331">
          <cell r="C331" t="str">
            <v>0473</v>
          </cell>
          <cell r="M331">
            <v>140625</v>
          </cell>
        </row>
        <row r="332">
          <cell r="C332" t="str">
            <v>0051</v>
          </cell>
          <cell r="M332">
            <v>408460</v>
          </cell>
        </row>
        <row r="333">
          <cell r="C333" t="str">
            <v>0640</v>
          </cell>
          <cell r="M333">
            <v>70000</v>
          </cell>
        </row>
        <row r="334">
          <cell r="C334" t="str">
            <v>0841</v>
          </cell>
          <cell r="M334">
            <v>57500</v>
          </cell>
        </row>
        <row r="335">
          <cell r="C335" t="str">
            <v>0822</v>
          </cell>
          <cell r="M335">
            <v>137083.33333333334</v>
          </cell>
        </row>
        <row r="336">
          <cell r="C336" t="str">
            <v>0468</v>
          </cell>
          <cell r="M336">
            <v>93750</v>
          </cell>
        </row>
        <row r="337">
          <cell r="C337" t="str">
            <v>0048</v>
          </cell>
          <cell r="M337">
            <v>50415</v>
          </cell>
        </row>
        <row r="338">
          <cell r="C338" t="str">
            <v>0050</v>
          </cell>
          <cell r="M338">
            <v>201420</v>
          </cell>
        </row>
        <row r="339">
          <cell r="C339" t="str">
            <v>5619</v>
          </cell>
          <cell r="M339">
            <v>148065.60000000001</v>
          </cell>
        </row>
        <row r="340">
          <cell r="C340" t="str">
            <v>0270</v>
          </cell>
          <cell r="M340">
            <v>83550.346666666665</v>
          </cell>
        </row>
        <row r="341">
          <cell r="C341" t="str">
            <v>5527</v>
          </cell>
          <cell r="M341">
            <v>488281</v>
          </cell>
        </row>
        <row r="342">
          <cell r="C342" t="str">
            <v>0475</v>
          </cell>
          <cell r="M342">
            <v>126750</v>
          </cell>
        </row>
        <row r="343">
          <cell r="C343" t="str">
            <v>0418</v>
          </cell>
          <cell r="M343">
            <v>25000</v>
          </cell>
        </row>
        <row r="344">
          <cell r="C344" t="str">
            <v>0034</v>
          </cell>
          <cell r="M344">
            <v>152587.5</v>
          </cell>
        </row>
        <row r="345">
          <cell r="C345" t="str">
            <v>0369</v>
          </cell>
          <cell r="M345">
            <v>80859.375</v>
          </cell>
        </row>
        <row r="346">
          <cell r="C346" t="str">
            <v>0266</v>
          </cell>
          <cell r="M346">
            <v>299224.60000000003</v>
          </cell>
        </row>
        <row r="347">
          <cell r="C347" t="str">
            <v>0265</v>
          </cell>
          <cell r="M347">
            <v>323079.70333333331</v>
          </cell>
        </row>
        <row r="348">
          <cell r="C348" t="str">
            <v>0318</v>
          </cell>
          <cell r="M348">
            <v>156250</v>
          </cell>
        </row>
        <row r="349">
          <cell r="C349" t="str">
            <v>5538</v>
          </cell>
          <cell r="M349">
            <v>688909.93333333347</v>
          </cell>
        </row>
        <row r="350">
          <cell r="C350" t="str">
            <v>5608</v>
          </cell>
          <cell r="M350">
            <v>498047.5</v>
          </cell>
        </row>
        <row r="351">
          <cell r="C351" t="str">
            <v>5604</v>
          </cell>
          <cell r="M351">
            <v>332855.46000000002</v>
          </cell>
        </row>
        <row r="352">
          <cell r="C352" t="str">
            <v>5643</v>
          </cell>
          <cell r="M352">
            <v>195312.5</v>
          </cell>
        </row>
        <row r="353">
          <cell r="C353" t="str">
            <v>0483</v>
          </cell>
          <cell r="M353">
            <v>426250</v>
          </cell>
        </row>
        <row r="354">
          <cell r="C354" t="str">
            <v>5611</v>
          </cell>
          <cell r="M354">
            <v>194872.11333333331</v>
          </cell>
        </row>
        <row r="355">
          <cell r="C355" t="str">
            <v>0184</v>
          </cell>
          <cell r="M355">
            <v>146485</v>
          </cell>
        </row>
        <row r="356">
          <cell r="C356" t="str">
            <v>0432</v>
          </cell>
          <cell r="M356">
            <v>78125</v>
          </cell>
        </row>
        <row r="357">
          <cell r="C357" t="str">
            <v>0388</v>
          </cell>
          <cell r="M357">
            <v>66493.055000000008</v>
          </cell>
        </row>
        <row r="358">
          <cell r="C358" t="str">
            <v>0248</v>
          </cell>
          <cell r="M358">
            <v>109847.42999999998</v>
          </cell>
        </row>
        <row r="359">
          <cell r="C359" t="str">
            <v>0050</v>
          </cell>
          <cell r="M359">
            <v>1626988</v>
          </cell>
        </row>
        <row r="360">
          <cell r="C360" t="str">
            <v>0070</v>
          </cell>
          <cell r="M360">
            <v>617282.38833333331</v>
          </cell>
        </row>
        <row r="361">
          <cell r="C361" t="str">
            <v>0070</v>
          </cell>
          <cell r="M361">
            <v>570900</v>
          </cell>
        </row>
        <row r="362">
          <cell r="C362" t="str">
            <v>0199</v>
          </cell>
          <cell r="M362">
            <v>85450</v>
          </cell>
        </row>
        <row r="363">
          <cell r="C363" t="str">
            <v>0202</v>
          </cell>
          <cell r="M363">
            <v>109863.75</v>
          </cell>
        </row>
        <row r="364">
          <cell r="C364" t="str">
            <v>0235</v>
          </cell>
          <cell r="M364">
            <v>85450</v>
          </cell>
        </row>
        <row r="365">
          <cell r="C365" t="str">
            <v>5649</v>
          </cell>
          <cell r="M365">
            <v>106250</v>
          </cell>
        </row>
        <row r="366">
          <cell r="C366" t="str">
            <v>0164</v>
          </cell>
          <cell r="M366">
            <v>150000</v>
          </cell>
        </row>
        <row r="367">
          <cell r="C367" t="str">
            <v>0165</v>
          </cell>
          <cell r="M367">
            <v>61036.24</v>
          </cell>
        </row>
        <row r="368">
          <cell r="C368" t="str">
            <v>5573</v>
          </cell>
          <cell r="M368">
            <v>212524</v>
          </cell>
        </row>
        <row r="369">
          <cell r="C369" t="str">
            <v>0445</v>
          </cell>
          <cell r="M369">
            <v>346993</v>
          </cell>
        </row>
        <row r="370">
          <cell r="C370" t="str">
            <v>0113</v>
          </cell>
          <cell r="M370">
            <v>39062.5</v>
          </cell>
        </row>
        <row r="371">
          <cell r="C371" t="str">
            <v>0393</v>
          </cell>
          <cell r="M371">
            <v>56966.666666666664</v>
          </cell>
        </row>
        <row r="372">
          <cell r="C372" t="str">
            <v>0442</v>
          </cell>
          <cell r="M372">
            <v>413438.67499999999</v>
          </cell>
        </row>
        <row r="373">
          <cell r="C373" t="str">
            <v>0962</v>
          </cell>
          <cell r="M373">
            <v>106480</v>
          </cell>
        </row>
        <row r="374">
          <cell r="C374" t="str">
            <v>0008</v>
          </cell>
          <cell r="M374">
            <v>230000</v>
          </cell>
        </row>
        <row r="375">
          <cell r="C375" t="str">
            <v>0138</v>
          </cell>
          <cell r="M375">
            <v>96403.87</v>
          </cell>
        </row>
        <row r="376">
          <cell r="C376" t="str">
            <v>0865</v>
          </cell>
          <cell r="M376">
            <v>132000</v>
          </cell>
        </row>
        <row r="377">
          <cell r="C377" t="str">
            <v>0921</v>
          </cell>
          <cell r="M377">
            <v>79560</v>
          </cell>
        </row>
        <row r="378">
          <cell r="C378" t="str">
            <v>0913</v>
          </cell>
          <cell r="M378">
            <v>187500</v>
          </cell>
        </row>
        <row r="379">
          <cell r="C379" t="str">
            <v>0782</v>
          </cell>
          <cell r="M379">
            <v>75000</v>
          </cell>
        </row>
        <row r="380">
          <cell r="C380" t="str">
            <v>0166</v>
          </cell>
          <cell r="M380">
            <v>90000</v>
          </cell>
        </row>
        <row r="381">
          <cell r="C381" t="str">
            <v>5554</v>
          </cell>
          <cell r="M381">
            <v>54000</v>
          </cell>
        </row>
        <row r="382">
          <cell r="C382" t="str">
            <v>0458</v>
          </cell>
          <cell r="M382">
            <v>323438</v>
          </cell>
        </row>
        <row r="383">
          <cell r="C383" t="str">
            <v>5555</v>
          </cell>
          <cell r="M383">
            <v>170900</v>
          </cell>
        </row>
        <row r="384">
          <cell r="C384" t="str">
            <v>5757</v>
          </cell>
          <cell r="M384">
            <v>1540110</v>
          </cell>
        </row>
        <row r="385">
          <cell r="C385" t="str">
            <v>5579</v>
          </cell>
          <cell r="M385">
            <v>280000</v>
          </cell>
        </row>
        <row r="386">
          <cell r="C386" t="str">
            <v>0008</v>
          </cell>
          <cell r="M386">
            <v>220000</v>
          </cell>
        </row>
        <row r="387">
          <cell r="C387" t="str">
            <v>0069</v>
          </cell>
          <cell r="M387">
            <v>27830</v>
          </cell>
        </row>
        <row r="388">
          <cell r="C388" t="str">
            <v>5769</v>
          </cell>
          <cell r="M388">
            <v>39000</v>
          </cell>
        </row>
        <row r="389">
          <cell r="C389" t="str">
            <v>5567</v>
          </cell>
          <cell r="M389">
            <v>11000</v>
          </cell>
        </row>
        <row r="390">
          <cell r="C390" t="str">
            <v>0051</v>
          </cell>
          <cell r="M390">
            <v>187404.66666666666</v>
          </cell>
        </row>
        <row r="391">
          <cell r="C391" t="str">
            <v>Gulg</v>
          </cell>
          <cell r="M391">
            <v>14624.43</v>
          </cell>
        </row>
        <row r="392">
          <cell r="C392" t="str">
            <v>0666</v>
          </cell>
          <cell r="M392">
            <v>760000</v>
          </cell>
        </row>
        <row r="393">
          <cell r="C393" t="str">
            <v>5838</v>
          </cell>
          <cell r="M393">
            <v>693000</v>
          </cell>
        </row>
        <row r="394">
          <cell r="C394" t="str">
            <v>0006</v>
          </cell>
          <cell r="M394">
            <v>465850</v>
          </cell>
        </row>
        <row r="395">
          <cell r="C395" t="str">
            <v>5764</v>
          </cell>
          <cell r="M395">
            <v>624990</v>
          </cell>
        </row>
        <row r="396">
          <cell r="C396" t="str">
            <v>0295</v>
          </cell>
          <cell r="M396">
            <v>101666.66666666667</v>
          </cell>
        </row>
        <row r="397">
          <cell r="C397" t="str">
            <v>0046</v>
          </cell>
          <cell r="M397">
            <v>810000</v>
          </cell>
        </row>
        <row r="398">
          <cell r="C398" t="str">
            <v>5533</v>
          </cell>
          <cell r="M398">
            <v>407944.89999999997</v>
          </cell>
        </row>
        <row r="399">
          <cell r="C399" t="str">
            <v>0210</v>
          </cell>
          <cell r="M399">
            <v>427247.5</v>
          </cell>
        </row>
        <row r="400">
          <cell r="C400" t="str">
            <v>0306</v>
          </cell>
          <cell r="M400">
            <v>112500</v>
          </cell>
        </row>
        <row r="401">
          <cell r="C401" t="str">
            <v>0418</v>
          </cell>
          <cell r="M401">
            <v>693200</v>
          </cell>
        </row>
        <row r="402">
          <cell r="C402" t="str">
            <v>0372</v>
          </cell>
          <cell r="M402">
            <v>33333.333333333336</v>
          </cell>
        </row>
        <row r="403">
          <cell r="C403" t="str">
            <v>0435</v>
          </cell>
          <cell r="M403">
            <v>164137.57000000004</v>
          </cell>
        </row>
        <row r="404">
          <cell r="C404" t="str">
            <v>0315</v>
          </cell>
          <cell r="M404">
            <v>91146</v>
          </cell>
        </row>
        <row r="405">
          <cell r="C405" t="str">
            <v>0443</v>
          </cell>
          <cell r="M405">
            <v>85937.5</v>
          </cell>
        </row>
        <row r="406">
          <cell r="C406" t="str">
            <v>0228</v>
          </cell>
          <cell r="M406">
            <v>260444</v>
          </cell>
        </row>
        <row r="407">
          <cell r="C407" t="str">
            <v>0197</v>
          </cell>
          <cell r="M407">
            <v>134278.75</v>
          </cell>
        </row>
        <row r="408">
          <cell r="C408" t="str">
            <v>0360</v>
          </cell>
          <cell r="M408">
            <v>89301.215000000011</v>
          </cell>
        </row>
        <row r="409">
          <cell r="C409" t="str">
            <v>5629</v>
          </cell>
          <cell r="M409">
            <v>288099.85000000003</v>
          </cell>
        </row>
        <row r="410">
          <cell r="C410" t="str">
            <v>0927</v>
          </cell>
          <cell r="M410">
            <v>50000</v>
          </cell>
        </row>
        <row r="411">
          <cell r="C411" t="str">
            <v>0380</v>
          </cell>
          <cell r="M411">
            <v>104687.33333333333</v>
          </cell>
        </row>
        <row r="412">
          <cell r="C412" t="str">
            <v>2004</v>
          </cell>
          <cell r="M412">
            <v>85937.5</v>
          </cell>
        </row>
        <row r="413">
          <cell r="C413" t="str">
            <v>0422</v>
          </cell>
          <cell r="M413">
            <v>132813</v>
          </cell>
        </row>
        <row r="414">
          <cell r="C414" t="str">
            <v>0155</v>
          </cell>
          <cell r="M414">
            <v>404250</v>
          </cell>
        </row>
        <row r="415">
          <cell r="C415" t="str">
            <v>5596</v>
          </cell>
          <cell r="M415">
            <v>234375</v>
          </cell>
        </row>
        <row r="416">
          <cell r="C416" t="str">
            <v>0230</v>
          </cell>
          <cell r="M416">
            <v>73242.5</v>
          </cell>
        </row>
        <row r="417">
          <cell r="C417" t="str">
            <v>0036</v>
          </cell>
          <cell r="M417">
            <v>674687.5</v>
          </cell>
        </row>
        <row r="418">
          <cell r="C418" t="str">
            <v>0245</v>
          </cell>
          <cell r="M418">
            <v>190694.19999999998</v>
          </cell>
        </row>
        <row r="419">
          <cell r="C419" t="str">
            <v>0251</v>
          </cell>
          <cell r="M419">
            <v>150000</v>
          </cell>
        </row>
        <row r="420">
          <cell r="C420" t="str">
            <v>5614</v>
          </cell>
          <cell r="M420">
            <v>183181.93333333335</v>
          </cell>
        </row>
        <row r="421">
          <cell r="C421" t="str">
            <v>5647</v>
          </cell>
          <cell r="M421">
            <v>70312.5</v>
          </cell>
        </row>
        <row r="422">
          <cell r="C422" t="str">
            <v>0784</v>
          </cell>
          <cell r="M422">
            <v>122472</v>
          </cell>
        </row>
        <row r="423">
          <cell r="C423" t="str">
            <v>0418</v>
          </cell>
          <cell r="M423">
            <v>181500</v>
          </cell>
        </row>
        <row r="424">
          <cell r="C424" t="str">
            <v>0063</v>
          </cell>
          <cell r="M424">
            <v>172223.33333333334</v>
          </cell>
        </row>
        <row r="425">
          <cell r="C425" t="str">
            <v>0467</v>
          </cell>
          <cell r="M425">
            <v>140000</v>
          </cell>
        </row>
        <row r="426">
          <cell r="C426" t="str">
            <v>0047</v>
          </cell>
          <cell r="M426">
            <v>781250</v>
          </cell>
        </row>
        <row r="427">
          <cell r="C427" t="str">
            <v>5749</v>
          </cell>
          <cell r="M427">
            <v>237600</v>
          </cell>
        </row>
        <row r="428">
          <cell r="C428" t="str">
            <v>0100</v>
          </cell>
          <cell r="M428">
            <v>1351000</v>
          </cell>
        </row>
        <row r="429">
          <cell r="C429" t="str">
            <v>0764</v>
          </cell>
          <cell r="M429">
            <v>133100</v>
          </cell>
        </row>
        <row r="430">
          <cell r="C430" t="str">
            <v>0095</v>
          </cell>
          <cell r="M430">
            <v>350000</v>
          </cell>
        </row>
        <row r="431">
          <cell r="C431" t="str">
            <v>0945</v>
          </cell>
          <cell r="M431">
            <v>100645</v>
          </cell>
        </row>
        <row r="432">
          <cell r="C432" t="str">
            <v>5708</v>
          </cell>
          <cell r="M432">
            <v>275880</v>
          </cell>
        </row>
        <row r="433">
          <cell r="C433" t="str">
            <v>0853</v>
          </cell>
          <cell r="M433">
            <v>181380</v>
          </cell>
        </row>
        <row r="434">
          <cell r="C434" t="str">
            <v>0485</v>
          </cell>
          <cell r="M434">
            <v>187500</v>
          </cell>
        </row>
        <row r="435">
          <cell r="C435" t="str">
            <v>0905</v>
          </cell>
          <cell r="M435">
            <v>112500</v>
          </cell>
        </row>
        <row r="436">
          <cell r="C436" t="str">
            <v>5558</v>
          </cell>
          <cell r="M436">
            <v>146485</v>
          </cell>
        </row>
        <row r="437">
          <cell r="C437" t="str">
            <v>5602</v>
          </cell>
          <cell r="M437">
            <v>225704</v>
          </cell>
        </row>
        <row r="438">
          <cell r="C438" t="str">
            <v>5553</v>
          </cell>
          <cell r="M438">
            <v>103361.39333333336</v>
          </cell>
        </row>
        <row r="439">
          <cell r="C439" t="str">
            <v>0985</v>
          </cell>
          <cell r="M439">
            <v>41947</v>
          </cell>
        </row>
        <row r="440">
          <cell r="C440" t="str">
            <v>5839</v>
          </cell>
          <cell r="M440">
            <v>1400000</v>
          </cell>
        </row>
        <row r="441">
          <cell r="C441" t="str">
            <v>0048</v>
          </cell>
          <cell r="M441">
            <v>1109130</v>
          </cell>
        </row>
        <row r="442">
          <cell r="C442" t="str">
            <v>5743</v>
          </cell>
          <cell r="M442">
            <v>50000</v>
          </cell>
        </row>
        <row r="443">
          <cell r="C443" t="str">
            <v>0016</v>
          </cell>
          <cell r="M443">
            <v>95000</v>
          </cell>
        </row>
        <row r="444">
          <cell r="C444" t="str">
            <v>0447</v>
          </cell>
          <cell r="M444">
            <v>599029.89</v>
          </cell>
        </row>
        <row r="445">
          <cell r="C445" t="str">
            <v>2001</v>
          </cell>
          <cell r="M445">
            <v>950954.33833333338</v>
          </cell>
        </row>
        <row r="446">
          <cell r="C446" t="str">
            <v>0008</v>
          </cell>
          <cell r="M446">
            <v>76496</v>
          </cell>
        </row>
        <row r="447">
          <cell r="C447" t="str">
            <v>0486</v>
          </cell>
          <cell r="M447">
            <v>78125</v>
          </cell>
        </row>
        <row r="448">
          <cell r="C448" t="str">
            <v>0441</v>
          </cell>
          <cell r="M448">
            <v>125000</v>
          </cell>
        </row>
        <row r="449">
          <cell r="C449" t="str">
            <v>5606</v>
          </cell>
          <cell r="M449">
            <v>214843.75</v>
          </cell>
        </row>
        <row r="450">
          <cell r="C450" t="str">
            <v>5524</v>
          </cell>
          <cell r="M450">
            <v>332031.25</v>
          </cell>
        </row>
        <row r="451">
          <cell r="C451" t="str">
            <v>0418</v>
          </cell>
          <cell r="M451">
            <v>42958.903333333335</v>
          </cell>
        </row>
        <row r="452">
          <cell r="C452" t="str">
            <v>0418</v>
          </cell>
          <cell r="M452">
            <v>280000</v>
          </cell>
        </row>
        <row r="453">
          <cell r="C453" t="str">
            <v>0279</v>
          </cell>
          <cell r="M453">
            <v>92966.73</v>
          </cell>
        </row>
        <row r="454">
          <cell r="C454" t="str">
            <v>0105</v>
          </cell>
          <cell r="M454">
            <v>122070</v>
          </cell>
        </row>
        <row r="455">
          <cell r="C455" t="str">
            <v>0307</v>
          </cell>
          <cell r="M455">
            <v>214844</v>
          </cell>
        </row>
        <row r="456">
          <cell r="C456" t="str">
            <v>0327</v>
          </cell>
          <cell r="M456">
            <v>151923.38166666668</v>
          </cell>
        </row>
        <row r="457">
          <cell r="C457" t="str">
            <v>0008</v>
          </cell>
          <cell r="M457">
            <v>185986</v>
          </cell>
        </row>
        <row r="458">
          <cell r="C458" t="str">
            <v>0008</v>
          </cell>
          <cell r="M458">
            <v>170900</v>
          </cell>
        </row>
        <row r="459">
          <cell r="C459" t="str">
            <v>0491</v>
          </cell>
          <cell r="M459">
            <v>414583.33333333331</v>
          </cell>
        </row>
        <row r="460">
          <cell r="C460" t="str">
            <v>0384</v>
          </cell>
          <cell r="M460">
            <v>52734.375</v>
          </cell>
        </row>
        <row r="461">
          <cell r="C461" t="str">
            <v>0376</v>
          </cell>
          <cell r="M461">
            <v>78125</v>
          </cell>
        </row>
        <row r="462">
          <cell r="C462" t="str">
            <v>0058</v>
          </cell>
          <cell r="M462">
            <v>200000</v>
          </cell>
        </row>
        <row r="463">
          <cell r="C463" t="str">
            <v>0375</v>
          </cell>
          <cell r="M463">
            <v>116514.18333333333</v>
          </cell>
        </row>
        <row r="464">
          <cell r="C464" t="str">
            <v>0179</v>
          </cell>
          <cell r="M464">
            <v>73242</v>
          </cell>
        </row>
        <row r="465">
          <cell r="C465" t="str">
            <v>0256</v>
          </cell>
          <cell r="M465">
            <v>352062</v>
          </cell>
        </row>
        <row r="466">
          <cell r="C466" t="str">
            <v>5625</v>
          </cell>
          <cell r="M466">
            <v>58593.75</v>
          </cell>
        </row>
        <row r="467">
          <cell r="C467" t="str">
            <v>0064</v>
          </cell>
          <cell r="M467">
            <v>361909</v>
          </cell>
        </row>
        <row r="468">
          <cell r="C468" t="str">
            <v>0249</v>
          </cell>
          <cell r="M468">
            <v>122070</v>
          </cell>
        </row>
        <row r="469">
          <cell r="C469" t="str">
            <v>0249</v>
          </cell>
          <cell r="M469">
            <v>6779.5133333333333</v>
          </cell>
        </row>
        <row r="470">
          <cell r="C470" t="str">
            <v>0439</v>
          </cell>
          <cell r="M470">
            <v>78125</v>
          </cell>
        </row>
        <row r="471">
          <cell r="C471" t="str">
            <v>0325</v>
          </cell>
          <cell r="M471">
            <v>234375</v>
          </cell>
        </row>
        <row r="472">
          <cell r="C472" t="str">
            <v>0243</v>
          </cell>
          <cell r="M472">
            <v>175782</v>
          </cell>
        </row>
        <row r="473">
          <cell r="C473" t="str">
            <v>0498</v>
          </cell>
          <cell r="M473">
            <v>165000</v>
          </cell>
        </row>
        <row r="474">
          <cell r="C474" t="str">
            <v>5610</v>
          </cell>
          <cell r="M474">
            <v>205078.75</v>
          </cell>
        </row>
        <row r="475">
          <cell r="C475" t="str">
            <v>5535</v>
          </cell>
          <cell r="M475">
            <v>67991</v>
          </cell>
        </row>
        <row r="476">
          <cell r="C476" t="str">
            <v>0466</v>
          </cell>
          <cell r="M476">
            <v>109375</v>
          </cell>
        </row>
        <row r="477">
          <cell r="C477" t="str">
            <v>5545</v>
          </cell>
          <cell r="M477">
            <v>96393.73</v>
          </cell>
        </row>
        <row r="478">
          <cell r="C478" t="str">
            <v>0857</v>
          </cell>
          <cell r="M478">
            <v>300113.86666666664</v>
          </cell>
        </row>
        <row r="479">
          <cell r="C479" t="str">
            <v>0734</v>
          </cell>
          <cell r="M479">
            <v>85000</v>
          </cell>
        </row>
        <row r="480">
          <cell r="C480" t="str">
            <v>5756</v>
          </cell>
          <cell r="M480">
            <v>65550</v>
          </cell>
        </row>
        <row r="481">
          <cell r="C481" t="str">
            <v>0170</v>
          </cell>
          <cell r="M481">
            <v>343470</v>
          </cell>
        </row>
        <row r="482">
          <cell r="C482" t="str">
            <v>5780</v>
          </cell>
          <cell r="M482">
            <v>70000</v>
          </cell>
        </row>
        <row r="483">
          <cell r="C483" t="str">
            <v>0340</v>
          </cell>
          <cell r="M483">
            <v>10000</v>
          </cell>
        </row>
        <row r="484">
          <cell r="C484" t="str">
            <v>5757</v>
          </cell>
          <cell r="M484">
            <v>665500</v>
          </cell>
        </row>
        <row r="485">
          <cell r="C485" t="str">
            <v>0964</v>
          </cell>
          <cell r="M485">
            <v>206305</v>
          </cell>
        </row>
        <row r="486">
          <cell r="C486" t="str">
            <v>0056</v>
          </cell>
          <cell r="M486">
            <v>0</v>
          </cell>
        </row>
        <row r="487">
          <cell r="C487" t="str">
            <v>0300</v>
          </cell>
          <cell r="M487">
            <v>297908</v>
          </cell>
        </row>
        <row r="488">
          <cell r="C488" t="str">
            <v>0433</v>
          </cell>
          <cell r="M488">
            <v>7409</v>
          </cell>
        </row>
        <row r="489">
          <cell r="C489" t="str">
            <v>0881</v>
          </cell>
          <cell r="M489">
            <v>128194.44333333334</v>
          </cell>
        </row>
        <row r="490">
          <cell r="C490" t="str">
            <v>0986</v>
          </cell>
          <cell r="M490">
            <v>566243.2583333333</v>
          </cell>
        </row>
        <row r="491">
          <cell r="C491" t="str">
            <v>0370</v>
          </cell>
          <cell r="M491">
            <v>400000</v>
          </cell>
        </row>
        <row r="492">
          <cell r="C492" t="str">
            <v>5783</v>
          </cell>
          <cell r="M492">
            <v>50000</v>
          </cell>
        </row>
        <row r="493">
          <cell r="C493" t="str">
            <v>0073</v>
          </cell>
          <cell r="M493">
            <v>60059.75</v>
          </cell>
        </row>
        <row r="494">
          <cell r="C494" t="str">
            <v>5758</v>
          </cell>
          <cell r="M494">
            <v>645000</v>
          </cell>
        </row>
        <row r="495">
          <cell r="C495" t="str">
            <v>Civi</v>
          </cell>
          <cell r="M495">
            <v>250000</v>
          </cell>
        </row>
        <row r="496">
          <cell r="C496" t="str">
            <v>0674</v>
          </cell>
          <cell r="M496">
            <v>120000</v>
          </cell>
        </row>
        <row r="497">
          <cell r="C497" t="str">
            <v>0128</v>
          </cell>
          <cell r="M497">
            <v>493030.2666666666</v>
          </cell>
        </row>
        <row r="498">
          <cell r="C498" t="str">
            <v>5505</v>
          </cell>
          <cell r="M498">
            <v>21962</v>
          </cell>
        </row>
        <row r="499">
          <cell r="C499" t="str">
            <v>0394</v>
          </cell>
          <cell r="M499">
            <v>420209.29333333328</v>
          </cell>
        </row>
        <row r="500">
          <cell r="C500" t="str">
            <v>0237</v>
          </cell>
          <cell r="M500">
            <v>600000</v>
          </cell>
        </row>
        <row r="501">
          <cell r="C501" t="str">
            <v>0639</v>
          </cell>
          <cell r="M501">
            <v>459630.07499999995</v>
          </cell>
        </row>
        <row r="502">
          <cell r="C502" t="str">
            <v>5841</v>
          </cell>
          <cell r="M502">
            <v>572831.05166666664</v>
          </cell>
        </row>
        <row r="503">
          <cell r="C503" t="str">
            <v>5835</v>
          </cell>
          <cell r="M503">
            <v>400000</v>
          </cell>
        </row>
        <row r="504">
          <cell r="C504" t="str">
            <v>0278</v>
          </cell>
          <cell r="M504">
            <v>142281.5</v>
          </cell>
        </row>
        <row r="505">
          <cell r="C505" t="str">
            <v>0071</v>
          </cell>
          <cell r="M505">
            <v>260000</v>
          </cell>
        </row>
        <row r="506">
          <cell r="C506" t="str">
            <v xml:space="preserve">DHA </v>
          </cell>
          <cell r="M506">
            <v>3415381.6666666665</v>
          </cell>
        </row>
        <row r="507">
          <cell r="C507" t="str">
            <v>0676</v>
          </cell>
          <cell r="M507">
            <v>750000</v>
          </cell>
        </row>
        <row r="508">
          <cell r="C508" t="str">
            <v>5842</v>
          </cell>
          <cell r="M508">
            <v>580000</v>
          </cell>
        </row>
        <row r="509">
          <cell r="C509" t="str">
            <v>0427</v>
          </cell>
          <cell r="M509">
            <v>54918</v>
          </cell>
        </row>
        <row r="510">
          <cell r="C510" t="str">
            <v>0259</v>
          </cell>
          <cell r="M510">
            <v>411400</v>
          </cell>
        </row>
        <row r="511">
          <cell r="C511" t="str">
            <v>0977</v>
          </cell>
          <cell r="M511">
            <v>1525553.615</v>
          </cell>
        </row>
        <row r="512">
          <cell r="C512" t="str">
            <v>0234</v>
          </cell>
          <cell r="M512">
            <v>819915.83333333337</v>
          </cell>
        </row>
        <row r="513">
          <cell r="C513" t="str">
            <v>5844</v>
          </cell>
          <cell r="M513">
            <v>744000</v>
          </cell>
        </row>
        <row r="514">
          <cell r="C514" t="str">
            <v>0057</v>
          </cell>
          <cell r="M514">
            <v>616000</v>
          </cell>
        </row>
        <row r="515">
          <cell r="C515" t="str">
            <v>0161</v>
          </cell>
          <cell r="M515">
            <v>1525880</v>
          </cell>
        </row>
        <row r="516">
          <cell r="C516" t="str">
            <v>0653</v>
          </cell>
          <cell r="M516">
            <v>800000</v>
          </cell>
        </row>
        <row r="517">
          <cell r="C517" t="str">
            <v>0654</v>
          </cell>
          <cell r="M517">
            <v>1050000</v>
          </cell>
        </row>
        <row r="518">
          <cell r="C518" t="str">
            <v>0427</v>
          </cell>
          <cell r="M518">
            <v>1425694</v>
          </cell>
        </row>
        <row r="519">
          <cell r="C519" t="str">
            <v>0032</v>
          </cell>
          <cell r="M519">
            <v>360000</v>
          </cell>
        </row>
        <row r="520">
          <cell r="C520" t="str">
            <v>0137</v>
          </cell>
          <cell r="M520">
            <v>1080000</v>
          </cell>
        </row>
        <row r="521">
          <cell r="C521" t="str">
            <v>5832</v>
          </cell>
          <cell r="M521">
            <v>1520000</v>
          </cell>
        </row>
        <row r="522">
          <cell r="C522" t="str">
            <v>5520</v>
          </cell>
          <cell r="M522">
            <v>748000</v>
          </cell>
        </row>
        <row r="523">
          <cell r="C523" t="str">
            <v xml:space="preserve">IBG </v>
          </cell>
          <cell r="M523">
            <v>500000</v>
          </cell>
        </row>
        <row r="524">
          <cell r="C524" t="str">
            <v>5787</v>
          </cell>
          <cell r="M524">
            <v>290000</v>
          </cell>
        </row>
        <row r="525">
          <cell r="C525" t="str">
            <v xml:space="preserve">IBG </v>
          </cell>
          <cell r="M525">
            <v>154023.97166666668</v>
          </cell>
        </row>
        <row r="526">
          <cell r="C526" t="str">
            <v>0414</v>
          </cell>
          <cell r="M526">
            <v>625000</v>
          </cell>
        </row>
        <row r="527">
          <cell r="C527" t="str">
            <v>5797</v>
          </cell>
          <cell r="M527">
            <v>397500</v>
          </cell>
        </row>
        <row r="528">
          <cell r="C528" t="str">
            <v>0022</v>
          </cell>
          <cell r="M528">
            <v>1500000</v>
          </cell>
        </row>
        <row r="529">
          <cell r="C529" t="str">
            <v>5835</v>
          </cell>
          <cell r="M529">
            <v>902873.47499999998</v>
          </cell>
        </row>
        <row r="530">
          <cell r="C530" t="str">
            <v>5843</v>
          </cell>
          <cell r="M530">
            <v>280000</v>
          </cell>
        </row>
        <row r="531">
          <cell r="C531" t="str">
            <v>0366</v>
          </cell>
          <cell r="M531">
            <v>135959.20166666666</v>
          </cell>
        </row>
        <row r="532">
          <cell r="C532" t="str">
            <v>2003</v>
          </cell>
          <cell r="M532">
            <v>900000</v>
          </cell>
        </row>
        <row r="533">
          <cell r="C533" t="str">
            <v>0152</v>
          </cell>
          <cell r="M533">
            <v>826316.11499999987</v>
          </cell>
        </row>
        <row r="534">
          <cell r="C534" t="str">
            <v>0271</v>
          </cell>
          <cell r="M534">
            <v>248145</v>
          </cell>
        </row>
        <row r="535">
          <cell r="C535" t="str">
            <v>0404</v>
          </cell>
          <cell r="M535">
            <v>7086244</v>
          </cell>
        </row>
        <row r="536">
          <cell r="C536" t="str">
            <v>0719</v>
          </cell>
          <cell r="M536">
            <v>1512840.6683333332</v>
          </cell>
        </row>
        <row r="537">
          <cell r="C537" t="str">
            <v>0262</v>
          </cell>
          <cell r="M537">
            <v>193600</v>
          </cell>
        </row>
        <row r="538">
          <cell r="C538" t="str">
            <v>0180</v>
          </cell>
          <cell r="M538">
            <v>225000</v>
          </cell>
        </row>
        <row r="539">
          <cell r="C539" t="str">
            <v xml:space="preserve">IBG </v>
          </cell>
          <cell r="M539">
            <v>400000</v>
          </cell>
        </row>
        <row r="540">
          <cell r="C540" t="str">
            <v>Gadd</v>
          </cell>
          <cell r="M540">
            <v>300000</v>
          </cell>
        </row>
        <row r="541">
          <cell r="C541" t="str">
            <v>0918</v>
          </cell>
          <cell r="M541">
            <v>104863.67999999999</v>
          </cell>
        </row>
        <row r="542">
          <cell r="C542" t="str">
            <v>5504</v>
          </cell>
          <cell r="M542">
            <v>950000</v>
          </cell>
        </row>
        <row r="543">
          <cell r="C543" t="str">
            <v>5709</v>
          </cell>
          <cell r="M543">
            <v>699840</v>
          </cell>
        </row>
        <row r="544">
          <cell r="C544" t="str">
            <v>0102</v>
          </cell>
          <cell r="M544">
            <v>427247.5</v>
          </cell>
        </row>
        <row r="545">
          <cell r="C545" t="str">
            <v>0656</v>
          </cell>
          <cell r="M545">
            <v>550000</v>
          </cell>
        </row>
        <row r="546">
          <cell r="C546" t="str">
            <v>0477</v>
          </cell>
          <cell r="M546">
            <v>-3682560.4833333329</v>
          </cell>
        </row>
        <row r="547">
          <cell r="C547" t="str">
            <v>0258</v>
          </cell>
          <cell r="M547">
            <v>327465.05333333334</v>
          </cell>
        </row>
        <row r="548">
          <cell r="C548" t="str">
            <v>0911</v>
          </cell>
          <cell r="M548">
            <v>145200</v>
          </cell>
        </row>
        <row r="549">
          <cell r="C549" t="str">
            <v>0050</v>
          </cell>
          <cell r="M549">
            <v>75000</v>
          </cell>
        </row>
        <row r="550">
          <cell r="C550" t="str">
            <v>3210</v>
          </cell>
          <cell r="M550">
            <v>676621</v>
          </cell>
        </row>
        <row r="551">
          <cell r="C551" t="str">
            <v>0329</v>
          </cell>
          <cell r="M551">
            <v>146485</v>
          </cell>
        </row>
        <row r="552">
          <cell r="C552" t="str">
            <v>0050</v>
          </cell>
          <cell r="M552">
            <v>1000000</v>
          </cell>
        </row>
        <row r="553">
          <cell r="C553" t="str">
            <v>0634</v>
          </cell>
          <cell r="M553">
            <v>498600</v>
          </cell>
        </row>
        <row r="554">
          <cell r="C554" t="str">
            <v>Fero</v>
          </cell>
          <cell r="M554">
            <v>185111.11000000002</v>
          </cell>
        </row>
        <row r="555">
          <cell r="C555" t="str">
            <v>0648</v>
          </cell>
          <cell r="M555">
            <v>800000</v>
          </cell>
        </row>
        <row r="556">
          <cell r="C556" t="str">
            <v>5859</v>
          </cell>
          <cell r="M556">
            <v>1400000</v>
          </cell>
        </row>
        <row r="557">
          <cell r="C557" t="str">
            <v>Fakh</v>
          </cell>
          <cell r="M557">
            <v>552925</v>
          </cell>
        </row>
        <row r="558">
          <cell r="C558" t="str">
            <v>0150</v>
          </cell>
          <cell r="M558">
            <v>229772.4</v>
          </cell>
        </row>
        <row r="559">
          <cell r="C559" t="str">
            <v>5505</v>
          </cell>
          <cell r="M559">
            <v>2346874</v>
          </cell>
        </row>
        <row r="560">
          <cell r="C560" t="str">
            <v>Zamz</v>
          </cell>
          <cell r="M560">
            <v>-1270000</v>
          </cell>
        </row>
        <row r="561">
          <cell r="C561" t="str">
            <v>0139</v>
          </cell>
          <cell r="M561">
            <v>96516</v>
          </cell>
        </row>
        <row r="562">
          <cell r="C562" t="str">
            <v>3416</v>
          </cell>
          <cell r="M562">
            <v>30867.600000000002</v>
          </cell>
        </row>
        <row r="563">
          <cell r="C563" t="str">
            <v>0981</v>
          </cell>
          <cell r="M563">
            <v>465850</v>
          </cell>
        </row>
        <row r="564">
          <cell r="C564" t="str">
            <v>5564</v>
          </cell>
          <cell r="M564">
            <v>489776.02499999997</v>
          </cell>
        </row>
        <row r="565">
          <cell r="C565" t="str">
            <v>0139</v>
          </cell>
          <cell r="M565">
            <v>475687.5</v>
          </cell>
        </row>
        <row r="566">
          <cell r="C566" t="str">
            <v>0420</v>
          </cell>
          <cell r="M566">
            <v>278350.66666666669</v>
          </cell>
        </row>
        <row r="567">
          <cell r="C567" t="str">
            <v>0132</v>
          </cell>
          <cell r="M567">
            <v>302500</v>
          </cell>
        </row>
        <row r="568">
          <cell r="C568" t="str">
            <v>5566</v>
          </cell>
          <cell r="M568">
            <v>600000</v>
          </cell>
        </row>
        <row r="569">
          <cell r="C569" t="str">
            <v xml:space="preserve">IBG </v>
          </cell>
          <cell r="M569">
            <v>220775.61499999999</v>
          </cell>
        </row>
        <row r="570">
          <cell r="C570" t="str">
            <v>0830</v>
          </cell>
          <cell r="M570">
            <v>-529166.66666666663</v>
          </cell>
        </row>
        <row r="571">
          <cell r="C571" t="str">
            <v>0181</v>
          </cell>
          <cell r="M571">
            <v>895400</v>
          </cell>
        </row>
        <row r="572">
          <cell r="C572" t="str">
            <v xml:space="preserve">IBG </v>
          </cell>
          <cell r="M572">
            <v>100000</v>
          </cell>
        </row>
        <row r="573">
          <cell r="C573" t="str">
            <v>5845</v>
          </cell>
          <cell r="M573">
            <v>360000</v>
          </cell>
        </row>
        <row r="574">
          <cell r="C574" t="str">
            <v>0161</v>
          </cell>
          <cell r="M574">
            <v>48827.5</v>
          </cell>
        </row>
        <row r="575">
          <cell r="C575" t="str">
            <v>0221</v>
          </cell>
          <cell r="M575">
            <v>876264</v>
          </cell>
        </row>
        <row r="576">
          <cell r="C576" t="str">
            <v>0156</v>
          </cell>
          <cell r="M576">
            <v>1718750</v>
          </cell>
        </row>
        <row r="577">
          <cell r="C577" t="str">
            <v>5759</v>
          </cell>
          <cell r="M577">
            <v>42128.333333333336</v>
          </cell>
        </row>
        <row r="578">
          <cell r="C578" t="str">
            <v>0135</v>
          </cell>
          <cell r="M578">
            <v>1239476</v>
          </cell>
        </row>
        <row r="579">
          <cell r="C579" t="str">
            <v>0007</v>
          </cell>
          <cell r="M579">
            <v>375000</v>
          </cell>
        </row>
        <row r="580">
          <cell r="C580" t="str">
            <v>0642</v>
          </cell>
          <cell r="M580">
            <v>225000</v>
          </cell>
        </row>
        <row r="581">
          <cell r="C581" t="str">
            <v>0226</v>
          </cell>
          <cell r="M581">
            <v>520000.5</v>
          </cell>
        </row>
        <row r="582">
          <cell r="C582" t="str">
            <v>Airp</v>
          </cell>
          <cell r="M582">
            <v>630000</v>
          </cell>
        </row>
        <row r="583">
          <cell r="C583" t="str">
            <v>0220</v>
          </cell>
          <cell r="M583">
            <v>151896.38166666668</v>
          </cell>
        </row>
        <row r="584">
          <cell r="C584" t="str">
            <v>0035</v>
          </cell>
          <cell r="M584">
            <v>4155740</v>
          </cell>
        </row>
        <row r="585">
          <cell r="C585" t="str">
            <v>0368</v>
          </cell>
          <cell r="M585">
            <v>390625</v>
          </cell>
        </row>
        <row r="586">
          <cell r="C586" t="str">
            <v>0073</v>
          </cell>
          <cell r="M586">
            <v>105773</v>
          </cell>
        </row>
        <row r="587">
          <cell r="C587" t="str">
            <v>5588</v>
          </cell>
          <cell r="M587">
            <v>800000</v>
          </cell>
        </row>
        <row r="588">
          <cell r="C588" t="str">
            <v>0098</v>
          </cell>
          <cell r="M588">
            <v>324990</v>
          </cell>
        </row>
        <row r="589">
          <cell r="C589" t="str">
            <v>5726</v>
          </cell>
          <cell r="M589">
            <v>375532</v>
          </cell>
        </row>
        <row r="590">
          <cell r="C590" t="str">
            <v>5760</v>
          </cell>
          <cell r="M590">
            <v>108330</v>
          </cell>
        </row>
        <row r="591">
          <cell r="C591" t="str">
            <v>5719</v>
          </cell>
          <cell r="M591">
            <v>508200</v>
          </cell>
        </row>
        <row r="592">
          <cell r="C592" t="str">
            <v>Qasb</v>
          </cell>
          <cell r="M592">
            <v>180000</v>
          </cell>
        </row>
        <row r="593">
          <cell r="C593" t="str">
            <v xml:space="preserve">IBG </v>
          </cell>
          <cell r="M593">
            <v>850000</v>
          </cell>
        </row>
        <row r="594">
          <cell r="C594" t="str">
            <v>0194</v>
          </cell>
          <cell r="M594">
            <v>75000</v>
          </cell>
        </row>
        <row r="595">
          <cell r="C595" t="str">
            <v>0472</v>
          </cell>
          <cell r="M595">
            <v>240581.86</v>
          </cell>
        </row>
        <row r="596">
          <cell r="C596" t="str">
            <v>0721</v>
          </cell>
          <cell r="M596">
            <v>745378.125</v>
          </cell>
        </row>
        <row r="597">
          <cell r="C597" t="str">
            <v>0305</v>
          </cell>
          <cell r="M597">
            <v>351562</v>
          </cell>
        </row>
        <row r="598">
          <cell r="C598" t="str">
            <v>0119</v>
          </cell>
          <cell r="M598">
            <v>468750</v>
          </cell>
        </row>
        <row r="599">
          <cell r="C599" t="str">
            <v xml:space="preserve">Top </v>
          </cell>
          <cell r="M599">
            <v>590000</v>
          </cell>
        </row>
        <row r="600">
          <cell r="C600" t="str">
            <v xml:space="preserve">IBG </v>
          </cell>
          <cell r="M600">
            <v>170000</v>
          </cell>
        </row>
        <row r="601">
          <cell r="C601" t="str">
            <v>0164</v>
          </cell>
          <cell r="M601">
            <v>360000</v>
          </cell>
        </row>
        <row r="602">
          <cell r="C602" t="str">
            <v xml:space="preserve">IBG </v>
          </cell>
          <cell r="M602">
            <v>650000</v>
          </cell>
        </row>
        <row r="603">
          <cell r="C603" t="str">
            <v>5585</v>
          </cell>
          <cell r="M603">
            <v>1054688</v>
          </cell>
        </row>
        <row r="604">
          <cell r="C604" t="str">
            <v>0122</v>
          </cell>
          <cell r="M604">
            <v>134277.5</v>
          </cell>
        </row>
        <row r="605">
          <cell r="C605" t="str">
            <v>5627</v>
          </cell>
          <cell r="M605">
            <v>5390625</v>
          </cell>
        </row>
        <row r="606">
          <cell r="C606" t="str">
            <v>5587</v>
          </cell>
          <cell r="M606">
            <v>688.67333333333329</v>
          </cell>
        </row>
        <row r="607">
          <cell r="C607" t="str">
            <v>5529</v>
          </cell>
          <cell r="M607">
            <v>408680.55666666664</v>
          </cell>
        </row>
        <row r="608">
          <cell r="C608" t="str">
            <v>5766</v>
          </cell>
          <cell r="M608">
            <v>330000</v>
          </cell>
        </row>
        <row r="609">
          <cell r="C609" t="str">
            <v>5771</v>
          </cell>
          <cell r="M609">
            <v>79680</v>
          </cell>
        </row>
        <row r="610">
          <cell r="C610" t="str">
            <v>5736</v>
          </cell>
          <cell r="M610">
            <v>206410</v>
          </cell>
        </row>
        <row r="611">
          <cell r="C611" t="str">
            <v>0678</v>
          </cell>
          <cell r="M611">
            <v>380000</v>
          </cell>
        </row>
        <row r="612">
          <cell r="C612" t="str">
            <v>0220</v>
          </cell>
          <cell r="M612">
            <v>252719.63166666668</v>
          </cell>
        </row>
        <row r="613">
          <cell r="C613" t="str">
            <v>0196</v>
          </cell>
          <cell r="M613">
            <v>334194</v>
          </cell>
        </row>
        <row r="614">
          <cell r="C614" t="str">
            <v>0283</v>
          </cell>
          <cell r="M614">
            <v>468750</v>
          </cell>
        </row>
        <row r="615">
          <cell r="C615" t="str">
            <v>0222</v>
          </cell>
          <cell r="M615">
            <v>937585.68166666664</v>
          </cell>
        </row>
        <row r="616">
          <cell r="C616" t="str">
            <v>0171</v>
          </cell>
          <cell r="M616">
            <v>966306</v>
          </cell>
        </row>
        <row r="617">
          <cell r="C617" t="str">
            <v>0220</v>
          </cell>
          <cell r="M617">
            <v>151896.38166666668</v>
          </cell>
        </row>
        <row r="618">
          <cell r="C618" t="str">
            <v>0947</v>
          </cell>
          <cell r="M618">
            <v>750256.16666666663</v>
          </cell>
        </row>
        <row r="619">
          <cell r="C619" t="str">
            <v>5626</v>
          </cell>
          <cell r="M619">
            <v>708700.13499999989</v>
          </cell>
        </row>
        <row r="620">
          <cell r="C620" t="str">
            <v>5686</v>
          </cell>
          <cell r="M620">
            <v>84722.223333333342</v>
          </cell>
        </row>
        <row r="621">
          <cell r="C621" t="str">
            <v>5642</v>
          </cell>
          <cell r="M621">
            <v>363500</v>
          </cell>
        </row>
        <row r="622">
          <cell r="C622" t="str">
            <v>0220</v>
          </cell>
          <cell r="M622">
            <v>198989.82333333333</v>
          </cell>
        </row>
        <row r="623">
          <cell r="C623" t="str">
            <v>0273</v>
          </cell>
          <cell r="M623">
            <v>310000</v>
          </cell>
        </row>
        <row r="624">
          <cell r="C624" t="str">
            <v>0272</v>
          </cell>
          <cell r="M624">
            <v>122072.5</v>
          </cell>
        </row>
        <row r="625">
          <cell r="C625" t="str">
            <v>0022</v>
          </cell>
          <cell r="M625">
            <v>133333.33333333334</v>
          </cell>
        </row>
        <row r="626">
          <cell r="C626" t="str">
            <v>0131</v>
          </cell>
          <cell r="M626">
            <v>4724667.5716666663</v>
          </cell>
        </row>
        <row r="627">
          <cell r="C627" t="str">
            <v xml:space="preserve">IBG </v>
          </cell>
          <cell r="M627">
            <v>350000</v>
          </cell>
        </row>
        <row r="628">
          <cell r="C628" t="str">
            <v xml:space="preserve">IBG </v>
          </cell>
          <cell r="M628">
            <v>1800000</v>
          </cell>
        </row>
        <row r="629">
          <cell r="C629" t="str">
            <v>5676</v>
          </cell>
          <cell r="M629">
            <v>453260.14999999997</v>
          </cell>
        </row>
        <row r="630">
          <cell r="C630" t="str">
            <v>0220</v>
          </cell>
          <cell r="M630">
            <v>372190.19166666665</v>
          </cell>
        </row>
        <row r="631">
          <cell r="C631" t="str">
            <v>0220</v>
          </cell>
          <cell r="M631">
            <v>182280.44999999998</v>
          </cell>
        </row>
        <row r="632">
          <cell r="C632" t="str">
            <v>0395</v>
          </cell>
          <cell r="M632">
            <v>1286154.1666666667</v>
          </cell>
        </row>
        <row r="633">
          <cell r="C633" t="str">
            <v>5514</v>
          </cell>
          <cell r="M633">
            <v>595000</v>
          </cell>
        </row>
        <row r="634">
          <cell r="C634" t="str">
            <v>5541</v>
          </cell>
          <cell r="M634">
            <v>162521</v>
          </cell>
        </row>
        <row r="635">
          <cell r="C635" t="str">
            <v>0096</v>
          </cell>
          <cell r="M635">
            <v>937500</v>
          </cell>
        </row>
        <row r="636">
          <cell r="C636" t="str">
            <v>0011</v>
          </cell>
          <cell r="M636">
            <v>1760308</v>
          </cell>
        </row>
        <row r="637">
          <cell r="C637" t="str">
            <v>0352</v>
          </cell>
          <cell r="M637">
            <v>0</v>
          </cell>
        </row>
        <row r="638">
          <cell r="C638" t="str">
            <v>0293</v>
          </cell>
          <cell r="M638">
            <v>246883.25166666668</v>
          </cell>
        </row>
        <row r="639">
          <cell r="C639" t="str">
            <v>0390</v>
          </cell>
          <cell r="M639">
            <v>146484.375</v>
          </cell>
        </row>
        <row r="640">
          <cell r="C640" t="str">
            <v>5762</v>
          </cell>
          <cell r="M640">
            <v>48748.333333333336</v>
          </cell>
        </row>
        <row r="641">
          <cell r="C641" t="str">
            <v>0357</v>
          </cell>
          <cell r="M641">
            <v>740834.6</v>
          </cell>
        </row>
        <row r="642">
          <cell r="C642" t="str">
            <v>5688</v>
          </cell>
          <cell r="M642">
            <v>1529440</v>
          </cell>
        </row>
        <row r="643">
          <cell r="C643" t="str">
            <v>5689</v>
          </cell>
          <cell r="M643">
            <v>1694000</v>
          </cell>
        </row>
        <row r="644">
          <cell r="C644" t="str">
            <v>0736</v>
          </cell>
          <cell r="M644">
            <v>329422.5</v>
          </cell>
        </row>
        <row r="645">
          <cell r="C645" t="str">
            <v>0869</v>
          </cell>
          <cell r="M645">
            <v>1092190.5</v>
          </cell>
        </row>
        <row r="646">
          <cell r="C646" t="str">
            <v>0195</v>
          </cell>
          <cell r="M646">
            <v>136877.33333333334</v>
          </cell>
        </row>
        <row r="647">
          <cell r="C647" t="str">
            <v>0875</v>
          </cell>
          <cell r="M647">
            <v>54345.666666666664</v>
          </cell>
        </row>
        <row r="648">
          <cell r="C648" t="str">
            <v>0877</v>
          </cell>
          <cell r="M648">
            <v>126385</v>
          </cell>
        </row>
        <row r="649">
          <cell r="C649" t="str">
            <v>5594</v>
          </cell>
          <cell r="M649">
            <v>299926</v>
          </cell>
        </row>
        <row r="650">
          <cell r="C650" t="str">
            <v>0174</v>
          </cell>
          <cell r="M650">
            <v>395.91500000000002</v>
          </cell>
        </row>
        <row r="651">
          <cell r="C651" t="str">
            <v>0396</v>
          </cell>
          <cell r="M651">
            <v>353696</v>
          </cell>
        </row>
        <row r="652">
          <cell r="C652" t="str">
            <v>0352</v>
          </cell>
          <cell r="M652">
            <v>0</v>
          </cell>
        </row>
        <row r="653">
          <cell r="C653" t="str">
            <v>0740</v>
          </cell>
          <cell r="M653">
            <v>1936000</v>
          </cell>
        </row>
        <row r="654">
          <cell r="C654" t="str">
            <v>IBG-</v>
          </cell>
          <cell r="M654">
            <v>517708.33333333331</v>
          </cell>
        </row>
        <row r="655">
          <cell r="C655" t="str">
            <v>0189</v>
          </cell>
          <cell r="M655">
            <v>1200000</v>
          </cell>
        </row>
        <row r="656">
          <cell r="C656" t="str">
            <v>5718</v>
          </cell>
          <cell r="M656">
            <v>170000</v>
          </cell>
        </row>
        <row r="657">
          <cell r="C657" t="str">
            <v>0148</v>
          </cell>
          <cell r="M657">
            <v>325000</v>
          </cell>
        </row>
        <row r="658">
          <cell r="C658" t="str">
            <v>IBG-</v>
          </cell>
          <cell r="M658">
            <v>412500</v>
          </cell>
        </row>
        <row r="659">
          <cell r="C659" t="str">
            <v>0148</v>
          </cell>
          <cell r="M659">
            <v>2303029.3000000003</v>
          </cell>
        </row>
        <row r="660">
          <cell r="C660" t="str">
            <v>5562</v>
          </cell>
          <cell r="M660">
            <v>866718</v>
          </cell>
        </row>
        <row r="661">
          <cell r="C661" t="str">
            <v>5768</v>
          </cell>
          <cell r="M661">
            <v>1210000</v>
          </cell>
        </row>
        <row r="662">
          <cell r="C662" t="str">
            <v>0845</v>
          </cell>
          <cell r="M662">
            <v>13687.215000000002</v>
          </cell>
        </row>
        <row r="663">
          <cell r="C663" t="str">
            <v>5754</v>
          </cell>
          <cell r="M663">
            <v>605000</v>
          </cell>
        </row>
        <row r="664">
          <cell r="C664" t="str">
            <v>0082</v>
          </cell>
          <cell r="M664">
            <v>1300000</v>
          </cell>
        </row>
        <row r="665">
          <cell r="C665" t="str">
            <v>Eden</v>
          </cell>
          <cell r="M665">
            <v>522604.16666666669</v>
          </cell>
        </row>
        <row r="666">
          <cell r="C666" t="str">
            <v>0407</v>
          </cell>
          <cell r="M666">
            <v>1290806</v>
          </cell>
        </row>
        <row r="667">
          <cell r="C667" t="str">
            <v>0401</v>
          </cell>
          <cell r="M667">
            <v>689062.5</v>
          </cell>
        </row>
        <row r="668">
          <cell r="C668" t="str">
            <v>0411</v>
          </cell>
          <cell r="M668">
            <v>589486.81166666665</v>
          </cell>
        </row>
        <row r="669">
          <cell r="C669" t="str">
            <v>0011</v>
          </cell>
          <cell r="M669">
            <v>127553.83333333333</v>
          </cell>
        </row>
        <row r="670">
          <cell r="C670" t="str">
            <v>0352</v>
          </cell>
          <cell r="M670">
            <v>0</v>
          </cell>
        </row>
        <row r="671">
          <cell r="C671" t="str">
            <v>0956</v>
          </cell>
          <cell r="M671">
            <v>70000</v>
          </cell>
        </row>
        <row r="672">
          <cell r="C672" t="str">
            <v>0154</v>
          </cell>
          <cell r="M672">
            <v>620046.35</v>
          </cell>
        </row>
        <row r="673">
          <cell r="C673" t="str">
            <v>0374</v>
          </cell>
          <cell r="M673">
            <v>234375</v>
          </cell>
        </row>
        <row r="674">
          <cell r="C674" t="str">
            <v>0481</v>
          </cell>
          <cell r="M674">
            <v>257074.56000000003</v>
          </cell>
        </row>
        <row r="675">
          <cell r="C675" t="str">
            <v>0411</v>
          </cell>
          <cell r="M675">
            <v>589486.81166666665</v>
          </cell>
        </row>
        <row r="676">
          <cell r="C676" t="str">
            <v>0352</v>
          </cell>
          <cell r="M676">
            <v>0</v>
          </cell>
        </row>
        <row r="677">
          <cell r="C677" t="str">
            <v>0402</v>
          </cell>
          <cell r="M677">
            <v>700000</v>
          </cell>
        </row>
        <row r="678">
          <cell r="C678" t="str">
            <v>0151</v>
          </cell>
          <cell r="M678">
            <v>550000</v>
          </cell>
        </row>
        <row r="679">
          <cell r="C679" t="str">
            <v>Digi</v>
          </cell>
          <cell r="M679">
            <v>3229820</v>
          </cell>
        </row>
        <row r="680">
          <cell r="C680" t="str">
            <v>IBG-</v>
          </cell>
          <cell r="M680">
            <v>1297500</v>
          </cell>
        </row>
        <row r="681">
          <cell r="C681" t="str">
            <v>5792</v>
          </cell>
          <cell r="M681">
            <v>66666.666666666672</v>
          </cell>
        </row>
        <row r="682">
          <cell r="C682" t="str">
            <v>0182</v>
          </cell>
          <cell r="M682">
            <v>822800</v>
          </cell>
        </row>
        <row r="683">
          <cell r="C683" t="str">
            <v>5568</v>
          </cell>
          <cell r="M683">
            <v>800000</v>
          </cell>
        </row>
        <row r="684">
          <cell r="C684" t="str">
            <v>0094</v>
          </cell>
          <cell r="M684">
            <v>845808</v>
          </cell>
        </row>
        <row r="685">
          <cell r="C685" t="str">
            <v>0201</v>
          </cell>
          <cell r="M685">
            <v>234374</v>
          </cell>
        </row>
        <row r="686">
          <cell r="C686" t="str">
            <v>Cont</v>
          </cell>
          <cell r="M686">
            <v>1379400</v>
          </cell>
        </row>
        <row r="687">
          <cell r="C687" t="str">
            <v>3110</v>
          </cell>
          <cell r="M687">
            <v>1289200</v>
          </cell>
        </row>
        <row r="688">
          <cell r="C688" t="str">
            <v>5631</v>
          </cell>
          <cell r="M688">
            <v>465398.32666666666</v>
          </cell>
        </row>
        <row r="689">
          <cell r="C689" t="str">
            <v>0382</v>
          </cell>
          <cell r="M689">
            <v>449280</v>
          </cell>
        </row>
        <row r="690">
          <cell r="C690" t="str">
            <v>5772</v>
          </cell>
          <cell r="M690">
            <v>10060.273333333333</v>
          </cell>
        </row>
        <row r="691">
          <cell r="C691" t="str">
            <v>5637</v>
          </cell>
          <cell r="M691">
            <v>862752.64500000002</v>
          </cell>
        </row>
        <row r="692">
          <cell r="C692" t="str">
            <v>0200</v>
          </cell>
          <cell r="M692">
            <v>460136</v>
          </cell>
        </row>
        <row r="693">
          <cell r="C693" t="str">
            <v>0153</v>
          </cell>
          <cell r="M693">
            <v>151653.33333333334</v>
          </cell>
        </row>
        <row r="694">
          <cell r="C694" t="str">
            <v>5761</v>
          </cell>
          <cell r="M694">
            <v>16249.5</v>
          </cell>
        </row>
        <row r="695">
          <cell r="C695" t="str">
            <v>0086</v>
          </cell>
          <cell r="M695">
            <v>682148</v>
          </cell>
        </row>
        <row r="696">
          <cell r="C696" t="str">
            <v>5512</v>
          </cell>
          <cell r="M696">
            <v>1654196</v>
          </cell>
        </row>
        <row r="697">
          <cell r="C697" t="str">
            <v>0205</v>
          </cell>
          <cell r="M697">
            <v>751952.5</v>
          </cell>
        </row>
        <row r="698">
          <cell r="C698" t="str">
            <v>5570</v>
          </cell>
          <cell r="M698">
            <v>417927.70999999996</v>
          </cell>
        </row>
        <row r="699">
          <cell r="C699" t="str">
            <v>0398</v>
          </cell>
          <cell r="M699">
            <v>786500</v>
          </cell>
        </row>
        <row r="700">
          <cell r="C700" t="str">
            <v>0194</v>
          </cell>
          <cell r="M700">
            <v>707384.35166666668</v>
          </cell>
        </row>
        <row r="701">
          <cell r="C701" t="str">
            <v>0461</v>
          </cell>
          <cell r="M701">
            <v>2214452</v>
          </cell>
        </row>
        <row r="702">
          <cell r="C702" t="str">
            <v>Comp</v>
          </cell>
          <cell r="M702">
            <v>1498640</v>
          </cell>
        </row>
        <row r="703">
          <cell r="C703" t="str">
            <v>5778</v>
          </cell>
          <cell r="M703">
            <v>1045000</v>
          </cell>
        </row>
        <row r="704">
          <cell r="C704" t="str">
            <v>0739</v>
          </cell>
          <cell r="M704">
            <v>798600</v>
          </cell>
        </row>
        <row r="705">
          <cell r="C705" t="str">
            <v>3110</v>
          </cell>
          <cell r="M705">
            <v>1289419.56</v>
          </cell>
        </row>
        <row r="706">
          <cell r="C706" t="str">
            <v>0121</v>
          </cell>
          <cell r="M706">
            <v>620530.99333333329</v>
          </cell>
        </row>
        <row r="707">
          <cell r="C707" t="str">
            <v>0738</v>
          </cell>
          <cell r="M707">
            <v>919600</v>
          </cell>
        </row>
        <row r="708">
          <cell r="C708" t="str">
            <v>0851</v>
          </cell>
          <cell r="M708">
            <v>39721</v>
          </cell>
        </row>
        <row r="709">
          <cell r="C709" t="str">
            <v>0403</v>
          </cell>
          <cell r="M709">
            <v>1590420</v>
          </cell>
        </row>
        <row r="710">
          <cell r="C710" t="str">
            <v>0193</v>
          </cell>
          <cell r="M710">
            <v>85450</v>
          </cell>
        </row>
        <row r="711">
          <cell r="C711" t="str">
            <v>5539</v>
          </cell>
          <cell r="M711">
            <v>309155.11166666663</v>
          </cell>
        </row>
        <row r="712">
          <cell r="C712" t="str">
            <v xml:space="preserve">IBG 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isal Ahmed - 33261" refreshedDate="44567.698167824077" createdVersion="6" refreshedVersion="6" minRefreshableVersion="3" recordCount="800" xr:uid="{00000000-000A-0000-FFFF-FFFF00000000}">
  <cacheSource type="worksheet">
    <worksheetSource ref="A5:P5" sheet="Branches"/>
  </cacheSource>
  <cacheFields count="15">
    <cacheField name="S #" numFmtId="0">
      <sharedItems containsSemiMixedTypes="0" containsString="0" containsNumber="1" containsInteger="1" minValue="1" maxValue="800"/>
    </cacheField>
    <cacheField name="Rec #" numFmtId="0">
      <sharedItems containsSemiMixedTypes="0" containsString="0" containsNumber="1" containsInteger="1" minValue="1" maxValue="800"/>
    </cacheField>
    <cacheField name="Category" numFmtId="0">
      <sharedItems/>
    </cacheField>
    <cacheField name="Type" numFmtId="0">
      <sharedItems/>
    </cacheField>
    <cacheField name="Opening Year" numFmtId="0">
      <sharedItems containsMixedTypes="1" containsNumber="1" containsInteger="1" minValue="1978" maxValue="2022"/>
    </cacheField>
    <cacheField name="Opening Date" numFmtId="165">
      <sharedItems containsNonDate="0" containsDate="1" containsString="0" containsBlank="1" minDate="1978-06-25T00:00:00" maxDate="2021-12-31T00:00:00"/>
    </cacheField>
    <cacheField name="Premises Name" numFmtId="0">
      <sharedItems/>
    </cacheField>
    <cacheField name="Premises Code" numFmtId="0">
      <sharedItems containsBlank="1"/>
    </cacheField>
    <cacheField name="Address" numFmtId="0">
      <sharedItems/>
    </cacheField>
    <cacheField name="City" numFmtId="0">
      <sharedItems/>
    </cacheField>
    <cacheField name="Region" numFmtId="0">
      <sharedItems/>
    </cacheField>
    <cacheField name="District" numFmtId="0">
      <sharedItems containsBlank="1" count="131">
        <s v="Lahore "/>
        <s v="Islamabad"/>
        <s v="Multan"/>
        <s v="Multan "/>
        <s v="Lahore"/>
        <s v="Faisalabad"/>
        <s v="Gujranwala"/>
        <s v="Karachi"/>
        <s v="Gujrat"/>
        <s v="Hyderabad"/>
        <s v="Mardan"/>
        <s v="Sahiwal"/>
        <s v="Rawalpindi"/>
        <s v="Sukkur"/>
        <s v="Bahawalpur"/>
        <s v="Jhelum"/>
        <s v=" Swat"/>
        <s v="Peshawar"/>
        <s v="Gawadar"/>
        <s v="Vehari"/>
        <s v="Dera Ismail Khan"/>
        <s v="Quetta"/>
        <s v="Islamabad "/>
        <s v="Jhang"/>
        <s v="Rawalpindi "/>
        <s v="Kohat"/>
        <s v="Khanewal"/>
        <s v="Rahim Yar Khan"/>
        <s v="Sheikhupura "/>
        <s v="Toba Tek Singh"/>
        <s v="Attock"/>
        <s v="Sargodha"/>
        <s v="Qilla Abdullah"/>
        <s v="Chiniot"/>
        <s v="Sialkot "/>
        <s v="Ghotki"/>
        <s v="Gilgit"/>
        <s v="Hafizabad"/>
        <s v="Hangu"/>
        <s v="Bahawalnagar"/>
        <s v="Kasur"/>
        <s v="Mirpurkhas"/>
        <s v="Nawabshah"/>
        <s v="Pakpattan"/>
        <s v="Bannu"/>
        <s v="Chitral"/>
        <s v="Larkana"/>
        <s v="Mansehra"/>
        <s v="Mirpur"/>
        <s v="Muzaffargarh"/>
        <s v="Khushab"/>
        <s v="Nankana Sahib"/>
        <s v="Mianwali"/>
        <s v="Chakwal"/>
        <s v="Battagram"/>
        <s v="Bhakkar"/>
        <s v="Lodhran"/>
        <s v="Zhob"/>
        <s v="Narowal"/>
        <s v="Skardu"/>
        <s v="Turbat"/>
        <s v="Abbottabad"/>
        <s v="Jacobabad"/>
        <s v="Pishin"/>
        <s v="Swabi"/>
        <s v="Charsadda"/>
        <s v="Diamir"/>
        <s v="Rajanpur"/>
        <s v="Kotli"/>
        <s v="Layyah"/>
        <s v="Muzaffarabad"/>
        <s v="Nowshera"/>
        <s v="Mandi Bahauddin"/>
        <s v="Okara"/>
        <s v="Sanghar"/>
        <s v="Sialkot"/>
        <s v="Sibi"/>
        <s v="Tando Adam"/>
        <s v="D.I. Khan"/>
        <s v="Sahiwal "/>
        <s v="Karachi "/>
        <s v="Lower Dir"/>
        <s v="Malakand"/>
        <s v="Haripur"/>
        <s v="Hunza Nagar"/>
        <s v="Kashmore"/>
        <s v="Noshero Feroze"/>
        <s v="Tando Allahyar "/>
        <s v="Khaipur"/>
        <s v="Lasbella "/>
        <s v="Qila Saifullah"/>
        <s v="Loralai"/>
        <s v="Dadu"/>
        <s v="Shangla"/>
        <s v="Swat"/>
        <s v="Umerkot"/>
        <s v="Badin"/>
        <s v="Buner"/>
        <s v="Nanakana Sahib"/>
        <s v="Dera Ghazi Khan"/>
        <s v="Khuzdar"/>
        <s v="Chittagong"/>
        <s v="Dhaka"/>
        <s v="Kabul"/>
        <s v="Herat"/>
        <s v="Manama"/>
        <s v="Sylhet"/>
        <s v="UAE"/>
        <s v="Bhimber"/>
        <s v="Nousheroferoz"/>
        <s v="DG Khan"/>
        <s v="Shikarpur"/>
        <s v="Shahdadkot"/>
        <s v="Jaffarabad"/>
        <s v="Rahimyar Khan"/>
        <s v=" Multan"/>
        <s v="KOHISTAN"/>
        <s v="Panjgoor"/>
        <s v="Sadiqabad"/>
        <s v="Jalalpur Jattan"/>
        <s v="Wah Cantt"/>
        <s v="Baluchistan"/>
        <s v="Matiari"/>
        <s v="Khairpur"/>
        <s v="Upper Dir"/>
        <s v="Nowhera"/>
        <s v="Karak"/>
        <s v="Sheikupura"/>
        <s v="Jamshoro"/>
        <s v="Deharki"/>
        <m u="1"/>
      </sharedItems>
    </cacheField>
    <cacheField name="Province" numFmtId="0">
      <sharedItems/>
    </cacheField>
    <cacheField name="OwnerShip" numFmtId="164">
      <sharedItems/>
    </cacheField>
    <cacheField name="Urban, Rur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hahnila Saleem - 29242" refreshedDate="45985.523497916663" createdVersion="6" refreshedVersion="8" minRefreshableVersion="3" recordCount="1175" xr:uid="{00000000-000A-0000-FFFF-FFFF01000000}">
  <cacheSource type="worksheet">
    <worksheetSource ref="A4:Q1179" sheet="Sheet9"/>
  </cacheSource>
  <cacheFields count="17">
    <cacheField name="S #" numFmtId="0">
      <sharedItems containsSemiMixedTypes="0" containsString="0" containsNumber="1" containsInteger="1" minValue="1" maxValue="1175"/>
    </cacheField>
    <cacheField name="Rec #" numFmtId="0">
      <sharedItems containsSemiMixedTypes="0" containsString="0" containsNumber="1" containsInteger="1" minValue="1" maxValue="1175"/>
    </cacheField>
    <cacheField name="Category" numFmtId="0">
      <sharedItems/>
    </cacheField>
    <cacheField name="Type" numFmtId="0">
      <sharedItems/>
    </cacheField>
    <cacheField name="Opening Year" numFmtId="0">
      <sharedItems containsMixedTypes="1" containsNumber="1" containsInteger="1" minValue="1978" maxValue="2024"/>
    </cacheField>
    <cacheField name="Opening Date" numFmtId="165">
      <sharedItems containsSemiMixedTypes="0" containsNonDate="0" containsDate="1" containsString="0" minDate="1978-06-25T00:00:00" maxDate="2025-03-29T00:00:00"/>
    </cacheField>
    <cacheField name="Premises Name" numFmtId="0">
      <sharedItems/>
    </cacheField>
    <cacheField name="Premises Code" numFmtId="0">
      <sharedItems/>
    </cacheField>
    <cacheField name="Address" numFmtId="0">
      <sharedItems longText="1"/>
    </cacheField>
    <cacheField name="City" numFmtId="0">
      <sharedItems count="257">
        <s v="Lahore"/>
        <s v="Islamabad"/>
        <s v="Multan"/>
        <s v="Faisalabad"/>
        <s v="Gujranwala"/>
        <s v="Karachi"/>
        <s v="Gujrat"/>
        <s v="Hyderabad"/>
        <s v="Mardan"/>
        <s v="Sahiwal"/>
        <s v="Rawalpindi"/>
        <s v="Sukkur"/>
        <s v="Bahawalpur"/>
        <s v="Jhelum"/>
        <s v="Mingora"/>
        <s v="Peshawar"/>
        <s v="Gawadar"/>
        <s v="Wah Cantt"/>
        <s v="Burewala"/>
        <s v="Dera Ismail Khan"/>
        <s v="Quetta"/>
        <s v="Jhang"/>
        <s v="Kohat"/>
        <s v="Lala Musa"/>
        <s v="Mian Channu"/>
        <s v="Sadiqabad"/>
        <s v="Sheikhupura"/>
        <s v="Toba Tek Singh"/>
        <s v="Ahmedpur East"/>
        <s v="Attock"/>
        <s v="Bhalwal"/>
        <s v="Chaman"/>
        <s v="Chiniot"/>
        <s v="Daska"/>
        <s v="Ghotki"/>
        <s v="Gilgit"/>
        <s v="Hafizabad"/>
        <s v="Hangu"/>
        <s v="Haroonabad"/>
        <s v="Kasur"/>
        <s v="Kharian"/>
        <s v="Mirpurkhas"/>
        <s v="Nawabshah"/>
        <s v="Pakpattan"/>
        <s v="Bahawalnagar"/>
        <s v="Bannu"/>
        <s v="Chitral"/>
        <s v="Gojra"/>
        <s v="Gujar Khan"/>
        <s v="Hazro"/>
        <s v="Kallar Syedan"/>
        <s v="Khanpur"/>
        <s v="Larkana"/>
        <s v="Mansehra"/>
        <s v="Mirpur, AJK"/>
        <s v="Muzaffargarh"/>
        <s v="Muridke"/>
        <s v="Sargodha"/>
        <s v="Jehlum"/>
        <s v="Fateh Jang"/>
        <s v="Jauharabad"/>
        <s v="Kamra"/>
        <s v="Khanewal"/>
        <s v="Khanna"/>
        <s v="Mandi Faizabad"/>
        <s v="Mianwali"/>
        <s v="Murree"/>
        <s v="Oghi"/>
        <s v="Pir Mahal"/>
        <s v="Talagang"/>
        <s v="Battagram"/>
        <s v="Bhakkar"/>
        <s v="Ghourgushti"/>
        <s v="Jalalpur Bhattian"/>
        <s v="Jahania"/>
        <s v="Kahuta"/>
        <s v="Kkurrianwala"/>
        <s v="Lodhran"/>
        <s v="Loralai"/>
        <s v="Mandi Quaidabad"/>
        <s v="Nankana Sahib"/>
        <s v="Narowal"/>
        <s v="Sambrial"/>
        <s v="Skardu"/>
        <s v="Taxila"/>
        <s v="Turbat"/>
        <s v="Uch Sharif"/>
        <s v="Bakhshi Pul"/>
        <s v="Rabwah"/>
        <s v="Chishtian"/>
        <s v="Choa Saidan Shah"/>
        <s v="Havelian"/>
        <s v="Jacobabad"/>
        <s v="Kamoke"/>
        <s v="Pishin"/>
        <s v="Samundri"/>
        <s v="Shakargarh"/>
        <s v="Swabi"/>
        <s v="Tarnol"/>
        <s v="Tench Bhatta"/>
        <s v="Charsadda"/>
        <s v="Chillas"/>
        <s v="Jampur"/>
        <s v="Kotli"/>
        <s v="Layyah"/>
        <s v="Muzaffarabad"/>
        <s v="Nowshera"/>
        <s v="Phalia"/>
        <s v="Qaboola"/>
        <s v="Rawat"/>
        <s v="Renala Khurd"/>
        <s v="Sanghar"/>
        <s v="Sialkot"/>
        <s v="Sibi"/>
        <s v="Tando Adam"/>
        <s v="Tank Adda"/>
        <s v="Waisa"/>
        <s v="Yazman"/>
        <s v="Abbottabad"/>
        <s v="Shorkot"/>
        <s v="Shahdad Pur"/>
        <s v="Temargarha"/>
        <s v="Batkhela"/>
        <s v="Ghazi"/>
        <s v="Haripur"/>
        <s v="Haveli Lakha"/>
        <s v="Hunza Nagar"/>
        <s v="Jaranwala"/>
        <s v="Kandhkot"/>
        <s v="Mirpur Mathelo"/>
        <s v="Moro"/>
        <s v="Rajanpur"/>
        <s v="Shinkiari"/>
        <s v="Tando Allahyar"/>
        <s v="Kahirpur"/>
        <s v="Hub"/>
        <s v="Muslim Bagh"/>
        <s v="Farooqabad"/>
        <s v="Nowshera Virkan"/>
        <s v="Ali Pur"/>
        <s v="Fort Abbas"/>
        <s v="Mamukanjan"/>
        <s v="Shujaabad"/>
        <s v="Sillanwali"/>
        <s v="Malakwal"/>
        <s v="Zhob"/>
        <s v="Daultala"/>
        <s v="Chak Khasa"/>
        <s v="Kotmomin"/>
        <s v="Dukki"/>
        <s v="Dadu"/>
        <s v="Besham"/>
        <s v="Chakwal"/>
        <s v="Liaquat Pur"/>
        <s v="Umerkot"/>
        <s v="Badin"/>
        <s v="Zafarwal"/>
        <s v="Allahabad"/>
        <s v="Buner"/>
        <s v="Rahim Yar Khan"/>
        <s v="Dhudial"/>
        <s v="Kot Abdul Malik"/>
        <s v="Pindi Ghaib"/>
        <s v="Bewal"/>
        <s v="Hasan Abdal"/>
        <s v="Jalalpur Jattan"/>
        <s v="Kamalia"/>
        <s v="Khushab"/>
        <s v="Mailsi"/>
        <s v="Serai Alamgir"/>
        <s v="Vehari"/>
        <s v="Kabirwala"/>
        <s v="Kot Addu"/>
        <s v="Shahkot"/>
        <s v="Saidqabad"/>
        <s v="Okara"/>
        <s v="Sharakpur"/>
        <s v="D.G Khan"/>
        <s v="Khuzdar"/>
        <s v="Bangladesh"/>
        <s v="Afghanistan"/>
        <s v="Bahrain"/>
        <s v="Dubai"/>
        <s v="Bhimber"/>
        <s v="Chowk Azam"/>
        <s v="Khoiratta"/>
        <s v="Pano Aqil"/>
        <s v="Shensa"/>
        <s v="Phool Nagar"/>
        <s v="Taunsa Sharif"/>
        <s v="Lodharan"/>
        <s v="Shikarpur"/>
        <s v="Mehar"/>
        <s v="Shahdadkot"/>
        <s v="Usta Muhammad"/>
        <s v="Khan Bela"/>
        <s v="Pasrur"/>
        <s v="Manga Mandi"/>
        <s v="Shabqadar"/>
        <s v="Deharki"/>
        <s v="Dasu"/>
        <s v="Panjgoor"/>
        <s v="Fatta"/>
        <s v="Dargai"/>
        <s v="Yaro"/>
        <s v="Dunia Pur"/>
        <s v="Fazilpur"/>
        <s v="Hala"/>
        <s v="Khairpur"/>
        <s v="Kot Radha Kishan"/>
        <s v="Larjam"/>
        <s v="Jahangira"/>
        <s v="Arifwala"/>
        <s v="Wari"/>
        <s v="Pabbi"/>
        <s v="Khall"/>
        <s v="Babuzai"/>
        <s v="Kunri"/>
        <s v="Karak"/>
        <s v="Church"/>
        <s v="Swat"/>
        <s v="Khawaza Khela"/>
        <s v="Sarai Alamgir"/>
        <s v="Balakot"/>
        <s v="Karor Lal Esan"/>
        <s v="Dera Ghazi Khan"/>
        <s v="Mandi Bahauddin"/>
        <s v="Saleh put"/>
        <s v="Upper Dir"/>
        <s v="Par Hoti"/>
        <s v="Kabal"/>
        <s v="Minchanabad"/>
        <s v="Astore"/>
        <s v="Ahmed Pur Sial"/>
        <s v="Tank"/>
        <s v="Tando Muhammad Khan"/>
        <s v="Bhurguri"/>
        <s v="Sakrand"/>
        <s v="Khipro"/>
        <s v="Jaddah Town"/>
        <s v="Sukheke Mandi"/>
        <s v="Ahmed Pur East"/>
        <s v="Qutba"/>
        <s v="Thul"/>
        <s v="Hasilpur"/>
        <s v="Khyber Agency"/>
        <s v="Kot Mithan"/>
        <s v="Shangla"/>
        <s v="Chichawatni"/>
        <s v="Bela"/>
        <s v="Naushahro Feroze"/>
        <s v="Pattoki"/>
        <s v="Kunjah"/>
        <s v="Wazirabad"/>
        <s v="Choti Zareen"/>
        <s v="Depalpur"/>
        <s v="Sheikupura" u="1"/>
      </sharedItems>
    </cacheField>
    <cacheField name="Region" numFmtId="0">
      <sharedItems/>
    </cacheField>
    <cacheField name="Region2" numFmtId="0">
      <sharedItems/>
    </cacheField>
    <cacheField name="District" numFmtId="0">
      <sharedItems containsBlank="1"/>
    </cacheField>
    <cacheField name="Province" numFmtId="0">
      <sharedItems/>
    </cacheField>
    <cacheField name="Ownership" numFmtId="164">
      <sharedItems/>
    </cacheField>
    <cacheField name="Urban, Rural" numFmtId="0">
      <sharedItems containsBlank="1"/>
    </cacheField>
    <cacheField name="Ti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0">
  <r>
    <n v="1"/>
    <n v="1"/>
    <s v="Branch"/>
    <s v="Corporate"/>
    <n v="1998"/>
    <d v="1998-06-22T00:00:00"/>
    <s v="Gulberg, Lahore (Relocated)"/>
    <s v="0028"/>
    <s v="125/E-I, Gulberg-III, Main Boulevard, Lahore and 115/E-1, Gulberg-III, Hali Road, Lahore"/>
    <s v="Lahore"/>
    <s v="Central"/>
    <x v="0"/>
    <s v="Punjab"/>
    <s v="Rented"/>
    <s v="Urban"/>
  </r>
  <r>
    <n v="2"/>
    <n v="2"/>
    <s v="Branch"/>
    <s v="Corporate"/>
    <n v="2005"/>
    <d v="2005-05-27T00:00:00"/>
    <s v="F-10 Markaz, Islamabad"/>
    <s v="0131"/>
    <s v="4-D, Urfi Centre, Markaz F-10, Islamabad"/>
    <s v="Islamabad"/>
    <s v="North"/>
    <x v="1"/>
    <s v="Punjab"/>
    <s v="Rented"/>
    <s v="Urban"/>
  </r>
  <r>
    <n v="3"/>
    <n v="3"/>
    <s v="Branch"/>
    <s v="Corporate"/>
    <n v="2010"/>
    <d v="2010-12-30T00:00:00"/>
    <s v="Quaid-e-Azam Road, Multan Cantt. - Lease 1"/>
    <s v="0285"/>
    <s v="Plot No. 1009/I, Quaid-e-Azam Road, Multan Cantt."/>
    <s v="Multan"/>
    <s v="Central"/>
    <x v="2"/>
    <s v="Punjab"/>
    <s v="Rented"/>
    <s v="Urban"/>
  </r>
  <r>
    <n v="4"/>
    <n v="4"/>
    <s v="Branch"/>
    <s v="Conventional"/>
    <n v="2018"/>
    <d v="2013-12-02T00:00:00"/>
    <s v="LDA Plaza, Lahore - New Premises (Relocation-19)"/>
    <s v="0006"/>
    <s v="Vanus Plaza- 7-E Egarton Road, Lahore"/>
    <s v="Lahore"/>
    <s v="Central"/>
    <x v="0"/>
    <s v="Punjab"/>
    <s v="Rented"/>
    <s v="Urban"/>
  </r>
  <r>
    <n v="5"/>
    <n v="5"/>
    <s v="Branch"/>
    <s v="Conventional"/>
    <n v="1999"/>
    <d v="1999-05-05T00:00:00"/>
    <s v="Abdali Road, Multan [Multan Main]  Lease 1"/>
    <s v="0034"/>
    <s v="62-A, Abdali Road, Multan Cantt."/>
    <s v="Multan"/>
    <s v="Central"/>
    <x v="3"/>
    <s v="Punjab"/>
    <s v="Rented"/>
    <s v="Urban"/>
  </r>
  <r>
    <n v="6"/>
    <n v="6"/>
    <s v="Branch"/>
    <s v="Conventional"/>
    <n v="1999"/>
    <d v="1999-02-08T00:00:00"/>
    <s v="Defence Lahore"/>
    <s v="0033"/>
    <s v="G-9, Commercial Area, Phase-I, DHA, Lahore Cantt."/>
    <s v="Lahore"/>
    <s v="Central"/>
    <x v="4"/>
    <s v="Punjab"/>
    <s v="Rented"/>
    <s v="Urban"/>
  </r>
  <r>
    <n v="7"/>
    <n v="7"/>
    <s v="Branch"/>
    <s v="Conventional"/>
    <n v="1999"/>
    <d v="1999-03-05T00:00:00"/>
    <s v="Faisalabad Main"/>
    <s v="0036"/>
    <s v="Ground Floor, State Life Building, Liaqat Road,Faisalabad"/>
    <s v="Faisalabad"/>
    <s v="Central"/>
    <x v="5"/>
    <s v="Punjab"/>
    <s v="Rented"/>
    <s v="Urban"/>
  </r>
  <r>
    <n v="8"/>
    <n v="8"/>
    <s v="Branch"/>
    <s v="Conventional"/>
    <n v="1999"/>
    <d v="1999-05-04T00:00:00"/>
    <s v="Islamabad Main (Blue Area)"/>
    <s v="0035"/>
    <s v="1-B, Awan Arcade, Jinnah Avenue, Blue Area, Islamabad"/>
    <s v="Islamabad"/>
    <s v="North"/>
    <x v="1"/>
    <s v="Punjab"/>
    <s v="Rented"/>
    <s v="Urban"/>
  </r>
  <r>
    <n v="9"/>
    <n v="9"/>
    <s v="Branch"/>
    <s v="Conventional"/>
    <n v="2000"/>
    <d v="2000-12-26T00:00:00"/>
    <s v="Gujranwala - Lease 1"/>
    <s v="0053"/>
    <s v="Opposite Iqbal High School, G.T. Road, Gujranwala"/>
    <s v="Gujranwala"/>
    <s v="Central"/>
    <x v="6"/>
    <s v="Punjab"/>
    <s v="Rented"/>
    <s v="Urban"/>
  </r>
  <r>
    <n v="10"/>
    <n v="10"/>
    <s v="Branch"/>
    <s v="Conventional"/>
    <n v="2000"/>
    <d v="2000-10-07T00:00:00"/>
    <s v="Jodia Bazar, Karachi"/>
    <s v="0026"/>
    <s v="Gulzar Manzil, Mohammad Shah Street, Jodia Bazar, Karachi"/>
    <s v="Karachi"/>
    <s v="South"/>
    <x v="7"/>
    <s v="Sindh"/>
    <s v="Rented"/>
    <s v="Urban"/>
  </r>
  <r>
    <n v="11"/>
    <n v="11"/>
    <s v="Branch"/>
    <s v="Conventional"/>
    <n v="2000"/>
    <d v="2000-11-29T00:00:00"/>
    <s v="Korangi Industrial Area, Karachi"/>
    <s v="0023"/>
    <s v="Aiwan-e-Sanat, Plot No.ST-4/2, Sector 23, Korangi Industrial Area, Karachi"/>
    <s v="Karachi"/>
    <s v="South"/>
    <x v="7"/>
    <s v="Sindh"/>
    <s v="Rented"/>
    <s v="Urban"/>
  </r>
  <r>
    <n v="12"/>
    <n v="12"/>
    <s v="Branch"/>
    <s v="Conventional"/>
    <n v="2001"/>
    <d v="2001-12-31T00:00:00"/>
    <s v="Gujrat"/>
    <s v="0081"/>
    <s v="G.T.S. Chowk, G.T. Road, Gujrat"/>
    <s v="Gujrat"/>
    <s v="North"/>
    <x v="8"/>
    <s v="Punjab"/>
    <s v="Rented"/>
    <s v="Urban"/>
  </r>
  <r>
    <n v="13"/>
    <n v="13"/>
    <s v="Branch"/>
    <s v="Conventional"/>
    <n v="2001"/>
    <d v="2001-03-22T00:00:00"/>
    <s v="Hyderabad Main"/>
    <s v="0045"/>
    <s v="Plot No.476/1 &amp; 476/2, adjacent to Hotel Faran, Saddar, Hyderabad"/>
    <s v="Hyderabad"/>
    <s v="South"/>
    <x v="9"/>
    <s v="Sindh"/>
    <s v="Rented"/>
    <s v="Urban"/>
  </r>
  <r>
    <n v="14"/>
    <n v="14"/>
    <s v="Branch"/>
    <s v="Conventional"/>
    <n v="2001"/>
    <d v="2001-12-31T00:00:00"/>
    <s v="Mardan"/>
    <s v="0067"/>
    <s v="Plot No. 11, Survey No. 128, The Mall, Mardan Cantt."/>
    <s v="Mardan"/>
    <s v="North"/>
    <x v="10"/>
    <s v="KPK"/>
    <s v="Rented"/>
    <s v="Urban"/>
  </r>
  <r>
    <n v="15"/>
    <n v="15"/>
    <s v="Branch"/>
    <s v="Conventional"/>
    <n v="2001"/>
    <d v="2001-12-28T00:00:00"/>
    <s v="Sahiwal - Branch"/>
    <s v="0077"/>
    <s v="183-Sarwar Shaheed Road, Sahiwal"/>
    <s v="Sahiwal"/>
    <s v="Central"/>
    <x v="11"/>
    <s v="Punjab"/>
    <s v="Rented"/>
    <s v="Urban"/>
  </r>
  <r>
    <n v="16"/>
    <n v="16"/>
    <s v="Branch"/>
    <s v="Conventional"/>
    <n v="2001"/>
    <d v="2001-12-31T00:00:00"/>
    <s v="Satellite Town, Rawalpindi - Shop# 16, 16A"/>
    <s v="0008"/>
    <s v="B/20, North Star Plaza, Satellite Town, Murree Road, Rawalpindi"/>
    <s v="Rawalpindi"/>
    <s v="North"/>
    <x v="12"/>
    <s v="Punjab"/>
    <s v="Rented"/>
    <s v="Urban"/>
  </r>
  <r>
    <n v="17"/>
    <n v="17"/>
    <s v="Branch"/>
    <s v="Conventional"/>
    <n v="2001"/>
    <d v="2001-12-26T00:00:00"/>
    <s v="Sukkur - Branch"/>
    <s v="0040"/>
    <s v="Plot No. 430/M12 &amp; 430/2 Queens Road Opposite Muhammad Bin Qasim Park 1 Sukkur."/>
    <s v="Sukkur"/>
    <s v="South"/>
    <x v="13"/>
    <s v="Sindh"/>
    <s v="Rented"/>
    <s v="Urban"/>
  </r>
  <r>
    <n v="18"/>
    <n v="18"/>
    <s v="Branch"/>
    <s v="Conventional"/>
    <n v="2001"/>
    <d v="2001-06-22T00:00:00"/>
    <s v="Township, Lahore"/>
    <s v="0039"/>
    <s v="47-B/1, Block 10, Akbar Chowk, Peco Road, Township,  Lahore"/>
    <s v="Lahore"/>
    <s v="Central"/>
    <x v="0"/>
    <s v="Punjab"/>
    <s v="Rented"/>
    <s v="Urban"/>
  </r>
  <r>
    <n v="19"/>
    <n v="19"/>
    <s v="Branch"/>
    <s v="Conventional"/>
    <n v="2002"/>
    <d v="2002-09-06T00:00:00"/>
    <s v="Allama Iqbal Town, Lahore"/>
    <s v="0042"/>
    <s v="36, College Block, Allam Iqbal Town, Lahore"/>
    <s v="Lahore"/>
    <s v="Central"/>
    <x v="4"/>
    <s v="Punjab"/>
    <s v="Rented"/>
    <s v="Urban"/>
  </r>
  <r>
    <n v="20"/>
    <n v="20"/>
    <s v="Branch"/>
    <s v="Conventional"/>
    <n v="2002"/>
    <d v="2002-07-10T00:00:00"/>
    <s v="Bahawalpur"/>
    <s v="0085"/>
    <s v="Opposite BVH, Circular Road, Bahawalpur"/>
    <s v="Bahawalpur"/>
    <s v="Central"/>
    <x v="14"/>
    <s v="Punjab"/>
    <s v="Rented"/>
    <s v="Urban"/>
  </r>
  <r>
    <n v="21"/>
    <n v="21"/>
    <s v="Branch"/>
    <s v="Conventional"/>
    <n v="2002"/>
    <d v="2002-06-10T00:00:00"/>
    <s v="Gulshan-e-Iqbal, Karachi (Lease 1) Rent + Service"/>
    <s v="0011"/>
    <s v="Plot No.SB-15, Block 13-B, KDA Scheme No.24, University Road, Gulshan-e-Iqbal, Karachi &amp; Flat No.3, Sumera Apartments, Gulshan-e-Iqbal, Karachi."/>
    <s v="Karachi"/>
    <s v="South"/>
    <x v="7"/>
    <s v="Sindh"/>
    <s v="Rented"/>
    <s v="Urban"/>
  </r>
  <r>
    <n v="22"/>
    <n v="22"/>
    <s v="Branch"/>
    <s v="Conventional"/>
    <n v="2002"/>
    <d v="2002-09-16T00:00:00"/>
    <s v="Jhelum Lease-1"/>
    <s v="0070"/>
    <s v="Bunglow No.67, Kazam Kamal Road, Jhelum Cantt."/>
    <s v="Jhelum"/>
    <s v="North"/>
    <x v="15"/>
    <s v="Punjab"/>
    <s v="Rented"/>
    <s v="Urban"/>
  </r>
  <r>
    <n v="23"/>
    <n v="23"/>
    <s v="Branch"/>
    <s v="Conventional"/>
    <n v="2002"/>
    <d v="2002-09-09T00:00:00"/>
    <s v="Mingora Swat"/>
    <s v="0078"/>
    <s v="Khasra No.95,Makan Bagh,Saidu Sharif Road,Opposite PTCL Office, Mingora, Swat."/>
    <s v="Mingora"/>
    <s v="North"/>
    <x v="16"/>
    <s v="KPK"/>
    <s v="Rented"/>
    <s v="Rural"/>
  </r>
  <r>
    <n v="24"/>
    <n v="24"/>
    <s v="Branch"/>
    <s v="Conventional"/>
    <n v="2002"/>
    <d v="2002-09-16T00:00:00"/>
    <s v="North Napier Road, Karachi"/>
    <s v="0003"/>
    <s v="Surv.No.35/ Sheet No.NP-10 (Old Surv.No.A26/5), Napier Quarters, Karachi"/>
    <s v="Karachi"/>
    <s v="South"/>
    <x v="7"/>
    <s v="Sindh"/>
    <s v="Rented"/>
    <s v="Urban"/>
  </r>
  <r>
    <n v="25"/>
    <n v="25"/>
    <s v="Branch"/>
    <s v="Conventional"/>
    <n v="2002"/>
    <d v="2002-10-21T00:00:00"/>
    <s v="Peshawar City"/>
    <s v="0064"/>
    <s v="Shoba Chowk, Park Inn Hotel Building, Khyber Bazar, Peshawar City, Peshawar"/>
    <s v="Peshawar"/>
    <s v="North"/>
    <x v="17"/>
    <s v="KPK"/>
    <s v="Rented"/>
    <s v="Urban"/>
  </r>
  <r>
    <n v="26"/>
    <n v="26"/>
    <s v="Branch"/>
    <s v="Conventional"/>
    <n v="2002"/>
    <d v="2002-12-24T00:00:00"/>
    <s v="Shah Alam Market, Lahore"/>
    <s v="0046"/>
    <s v="2035-D Hilal-e-Ahmar Complex, Near Fawara Chowk, Shah Alam Market, Lahore. "/>
    <s v="Lahore"/>
    <s v="Central"/>
    <x v="0"/>
    <s v="Punjab"/>
    <s v="Rented"/>
    <s v="Urban"/>
  </r>
  <r>
    <n v="27"/>
    <n v="27"/>
    <s v="Branch"/>
    <s v="Conventional"/>
    <n v="2002"/>
    <d v="2002-12-11T00:00:00"/>
    <s v="Timber Market, Karachi (New Premises) 2018 (Relocated 19-Feb-19)"/>
    <s v="0021"/>
    <s v="Part-A bearing Survey No. l3,SheetLEA-8 (Old Survey No. T. G. 19J, Harchandrai Road, (Now siddique Wahab Road) Lea Quarters, Karachi"/>
    <s v="Karachi"/>
    <s v="South"/>
    <x v="7"/>
    <s v="Sindh"/>
    <s v="Rented"/>
    <s v="Urban"/>
  </r>
  <r>
    <n v="28"/>
    <n v="28"/>
    <s v="Branch"/>
    <s v="Conventional"/>
    <n v="2003"/>
    <d v="2003-12-31T00:00:00"/>
    <s v="Gawadar"/>
    <s v="0355"/>
    <s v="Bank Alfalah Building, Airport Road, Gawadar, Baluchistan"/>
    <s v="Gawadar"/>
    <s v="South"/>
    <x v="18"/>
    <s v="Baluchistan"/>
    <s v="Rented"/>
    <s v="Urban"/>
  </r>
  <r>
    <n v="29"/>
    <n v="29"/>
    <s v="Branch"/>
    <s v="Conventional"/>
    <n v="2003"/>
    <d v="2003-10-29T00:00:00"/>
    <s v="Lahore Stock Exchange Lease - 1"/>
    <s v="0048"/>
    <s v="Basement Level - 2, Lahore Stock Exchange Building, 19, Khayaban-e-Iqbal, Lahore"/>
    <s v="Lahore"/>
    <s v="Central"/>
    <x v="4"/>
    <s v="Punjab"/>
    <s v="Rented"/>
    <s v="Urban"/>
  </r>
  <r>
    <n v="30"/>
    <n v="30"/>
    <s v="Branch"/>
    <s v="Conventional"/>
    <n v="2003"/>
    <d v="2003-09-15T00:00:00"/>
    <s v="Wah Cantt New Premises Relocation-2020"/>
    <s v="0056"/>
    <s v="Plot No.1/100/7, Officers Colony, The Mall Wah Cantt"/>
    <s v="Wah Cantt"/>
    <s v="North"/>
    <x v="12"/>
    <s v="Punjab"/>
    <s v="Rented"/>
    <s v="Urban"/>
  </r>
  <r>
    <n v="31"/>
    <n v="31"/>
    <s v="Branch"/>
    <s v="Conventional"/>
    <n v="2004"/>
    <d v="2004-09-15T00:00:00"/>
    <s v="Burewala"/>
    <s v="0055"/>
    <s v="95-C, Al-Aziz Market, College Road, Burewala"/>
    <s v="Burewala"/>
    <s v="Central"/>
    <x v="19"/>
    <s v="Punjab"/>
    <s v="Rented"/>
    <s v="Urban"/>
  </r>
  <r>
    <n v="32"/>
    <n v="32"/>
    <s v="Branch"/>
    <s v="Conventional"/>
    <n v="2004"/>
    <d v="2004-05-12T00:00:00"/>
    <s v="Dera Ismail Khan"/>
    <s v="0057"/>
    <s v="Plot # 3666-B, Kashmir Chowk, North Circular Road, D.I. Khan"/>
    <s v="Dera Ismail Khan"/>
    <s v="North"/>
    <x v="20"/>
    <s v="KPK"/>
    <s v="Rented"/>
    <s v="Urban"/>
  </r>
  <r>
    <n v="33"/>
    <n v="33"/>
    <s v="Branch"/>
    <s v="Conventional"/>
    <n v="2004"/>
    <d v="2004-12-30T00:00:00"/>
    <s v="Gulistan-e-Jauhar, Karachi"/>
    <s v="0017"/>
    <s v="Yasir Plaza, Block 10-A, Scheme 45, Main Rashid Minhas Road, Gulshan-e-Iqbal, Karachi"/>
    <s v="Karachi"/>
    <s v="South"/>
    <x v="7"/>
    <s v="Sindh"/>
    <s v="Rented"/>
    <s v="Urban"/>
  </r>
  <r>
    <n v="34"/>
    <n v="34"/>
    <s v="Branch"/>
    <s v="Conventional"/>
    <n v="2004"/>
    <d v="2004-09-01T00:00:00"/>
    <s v="Hazar Gunji, Quetta"/>
    <s v="0059"/>
    <s v="Plot No. 332, 333, 334, New Truck Stand, Hazar Gunji, Quetta"/>
    <s v="Quetta"/>
    <s v="South"/>
    <x v="21"/>
    <s v="Baluchistan"/>
    <s v="Rented"/>
    <s v="Urban"/>
  </r>
  <r>
    <n v="35"/>
    <n v="35"/>
    <s v="Branch"/>
    <s v="Conventional"/>
    <n v="2004"/>
    <d v="2004-12-30T00:00:00"/>
    <s v="Hyderi (North Nazimabad), Karachi (SHOP NO. 7, 8 &amp; 9)"/>
    <s v="0084"/>
    <s v="Plot # ST-4, Al-Burhan Circle Hyderi, Block 'E', North Nazimabad, Karachi"/>
    <s v="Karachi"/>
    <s v="South"/>
    <x v="7"/>
    <s v="Sindh"/>
    <s v="Rented"/>
    <s v="Urban"/>
  </r>
  <r>
    <n v="36"/>
    <n v="36"/>
    <s v="Branch"/>
    <s v="Conventional"/>
    <n v="2004"/>
    <d v="2004-06-23T00:00:00"/>
    <s v="I-10 Markaz, Islamabad"/>
    <s v="0082"/>
    <s v="4-E, Shoukat Plaza, I-10 Markaz, Islamabad"/>
    <s v="Islamabad"/>
    <s v="North"/>
    <x v="22"/>
    <s v="Punjab"/>
    <s v="Rented"/>
    <s v="Urban"/>
  </r>
  <r>
    <n v="37"/>
    <n v="37"/>
    <s v="Branch"/>
    <s v="Conventional"/>
    <n v="2004"/>
    <d v="2004-09-03T00:00:00"/>
    <s v="Jhang"/>
    <s v="0058"/>
    <s v="9-D, Yousuf Shah Road, Jhang Saddar"/>
    <s v="Jhang"/>
    <s v="Central"/>
    <x v="23"/>
    <s v="Punjab"/>
    <s v="Rented"/>
    <s v="Urban"/>
  </r>
  <r>
    <n v="38"/>
    <n v="38"/>
    <s v="Branch"/>
    <s v="Conventional"/>
    <n v="2004"/>
    <d v="2004-06-15T00:00:00"/>
    <s v="Jinnah Road, Rawalpindi"/>
    <s v="0083"/>
    <s v="A-351, Jinnah Road (Old City Saddar Road) Rawalpindi"/>
    <s v="Rawalpindi"/>
    <s v="North"/>
    <x v="24"/>
    <s v="Punjab"/>
    <s v="Rented"/>
    <s v="Urban"/>
  </r>
  <r>
    <n v="39"/>
    <n v="39"/>
    <s v="Branch"/>
    <s v="Conventional"/>
    <n v="2004"/>
    <d v="2004-09-23T00:00:00"/>
    <s v="Kohat"/>
    <s v="0086"/>
    <s v="Bannu Road, Kohat Cantt. Kohat"/>
    <s v="Kohat"/>
    <s v="North"/>
    <x v="25"/>
    <s v="KPK"/>
    <s v="Rented"/>
    <s v="Urban"/>
  </r>
  <r>
    <n v="40"/>
    <n v="40"/>
    <s v="Branch"/>
    <s v="Conventional"/>
    <n v="2004"/>
    <d v="2004-12-28T00:00:00"/>
    <s v="Lala Musa"/>
    <s v="0071"/>
    <s v="G.T. Road, Near Ghala Mandi, Lala Musa"/>
    <s v="Lala Musa"/>
    <s v="North"/>
    <x v="8"/>
    <s v="Punjab"/>
    <s v="Rented"/>
    <s v="Urban"/>
  </r>
  <r>
    <n v="41"/>
    <n v="41"/>
    <s v="Branch"/>
    <s v="Conventional"/>
    <n v="2004"/>
    <d v="2004-04-26T00:00:00"/>
    <s v="Mian Channu - Lease 1"/>
    <s v="0073"/>
    <s v="Ghazi Morr, G.T. Road, Mian Channu"/>
    <s v="Mian Channu"/>
    <s v="Central"/>
    <x v="26"/>
    <s v="Punjab"/>
    <s v="Rented"/>
    <s v="Rural"/>
  </r>
  <r>
    <n v="42"/>
    <n v="42"/>
    <s v="Branch"/>
    <s v="Conventional"/>
    <n v="2004"/>
    <d v="2004-09-27T00:00:00"/>
    <s v="Raiwind Road (Thoker Niaz Beg), Lahore"/>
    <s v="0076"/>
    <s v="Plot # 4, Nawab Town, Raiwind Road, Lahore"/>
    <s v="Lahore"/>
    <s v="Central"/>
    <x v="0"/>
    <s v="Punjab"/>
    <s v="Rented"/>
    <s v="Urban"/>
  </r>
  <r>
    <n v="43"/>
    <n v="43"/>
    <s v="Branch"/>
    <s v="Conventional"/>
    <n v="2004"/>
    <d v="2004-10-02T00:00:00"/>
    <s v="Sadiqabad"/>
    <s v="0052"/>
    <s v="28-29 D, Allama Iqbal Road, Sadiqabad"/>
    <s v="Sadiqabad"/>
    <s v="Central"/>
    <x v="27"/>
    <s v="Punjab"/>
    <s v="Rented"/>
    <s v="Urban"/>
  </r>
  <r>
    <n v="44"/>
    <n v="44"/>
    <s v="Branch"/>
    <s v="Conventional"/>
    <n v="2004"/>
    <d v="2004-05-11T00:00:00"/>
    <s v="Sheikhupura"/>
    <s v="0062"/>
    <s v="Main Lahore-Sargodha Road, Sheikhupura"/>
    <s v="Sheikhupura"/>
    <s v="Central"/>
    <x v="28"/>
    <s v="Punjab"/>
    <s v="Rented"/>
    <s v="Urban"/>
  </r>
  <r>
    <n v="45"/>
    <n v="45"/>
    <s v="Branch"/>
    <s v="Conventional"/>
    <n v="2004"/>
    <d v="2004-09-06T00:00:00"/>
    <s v="Toba Tek Singh"/>
    <s v="0079"/>
    <s v="105-Farooq Road, Mohallah Jamia Masjid, Toba Tek Singh"/>
    <s v="Toba Tek Singh"/>
    <s v="Central"/>
    <x v="29"/>
    <s v="Punjab"/>
    <s v="Rented"/>
    <s v="Urban"/>
  </r>
  <r>
    <n v="46"/>
    <n v="46"/>
    <s v="Branch"/>
    <s v="Conventional"/>
    <n v="2005"/>
    <d v="2005-09-05T00:00:00"/>
    <s v="Ahmedpur East  "/>
    <s v="0122"/>
    <s v="B.A. Building, Kutchery Road, near MEPCO Office, Ahmedpur East"/>
    <s v="Ahmedpur East"/>
    <s v="Central"/>
    <x v="14"/>
    <s v="Punjab"/>
    <s v="Rented"/>
    <s v="Urban"/>
  </r>
  <r>
    <n v="47"/>
    <n v="47"/>
    <s v="Branch"/>
    <s v="Conventional"/>
    <n v="2005"/>
    <d v="2005-05-25T00:00:00"/>
    <s v="Attock"/>
    <s v="0120"/>
    <s v="Opposite Session Chowk, Attock Cantt."/>
    <s v="Attock"/>
    <s v="North"/>
    <x v="30"/>
    <s v="Punjab"/>
    <s v="Rented"/>
    <s v="Urban"/>
  </r>
  <r>
    <n v="48"/>
    <n v="48"/>
    <s v="Branch"/>
    <s v="Conventional"/>
    <n v="2005"/>
    <d v="2005-04-29T00:00:00"/>
    <s v="Azam Cloth Market, Lahore"/>
    <s v="0219"/>
    <s v="Raheem Centre, Akbar Block, Azam Cloth Market, Lahore"/>
    <s v="Lahore"/>
    <s v="Central"/>
    <x v="4"/>
    <s v="Punjab"/>
    <s v="Rented"/>
    <s v="Urban"/>
  </r>
  <r>
    <n v="49"/>
    <n v="49"/>
    <s v="Branch"/>
    <s v="Conventional"/>
    <n v="2005"/>
    <d v="2005-12-27T00:00:00"/>
    <s v="Bhalwal"/>
    <s v="0105"/>
    <s v="451, Liaquat Shaheed Road, Bhalwal"/>
    <s v="Bhalwal"/>
    <s v="North"/>
    <x v="31"/>
    <s v="Punjab"/>
    <s v="Rented"/>
    <s v="Rural"/>
  </r>
  <r>
    <n v="50"/>
    <n v="50"/>
    <s v="Branch"/>
    <s v="Conventional"/>
    <n v="2005"/>
    <d v="2005-08-24T00:00:00"/>
    <s v="Chaklala Scheme III, Rawalpindi"/>
    <s v="0098"/>
    <s v="58 Gul Arcade Commercial Market Chaklala Scheme III, Rawalpindi."/>
    <s v="Rawalpindi"/>
    <s v="North"/>
    <x v="24"/>
    <s v="Punjab"/>
    <s v="Rented"/>
    <s v="Urban"/>
  </r>
  <r>
    <n v="51"/>
    <n v="51"/>
    <s v="Branch"/>
    <s v="Conventional"/>
    <n v="2005"/>
    <d v="2005-12-08T00:00:00"/>
    <s v="Chaman"/>
    <s v="0121"/>
    <s v="Dulla Ram Road, Chaman, Balochistan"/>
    <s v="Chaman"/>
    <s v="South"/>
    <x v="32"/>
    <s v="Baluchistan"/>
    <s v="Rented"/>
    <s v="Urban"/>
  </r>
  <r>
    <n v="52"/>
    <n v="52"/>
    <s v="Branch"/>
    <s v="Conventional"/>
    <n v="2005"/>
    <d v="2005-06-30T00:00:00"/>
    <s v="Chiniot New Premises"/>
    <s v="0111"/>
    <s v="Khewat No. 2697/2677, Chahyarwala, Chiniot"/>
    <s v="Chiniot"/>
    <s v="Central"/>
    <x v="33"/>
    <s v="Punjab"/>
    <s v="Rented"/>
    <s v="Urban"/>
  </r>
  <r>
    <n v="53"/>
    <n v="53"/>
    <s v="Branch"/>
    <s v="Conventional"/>
    <n v="2005"/>
    <d v="2005-12-15T00:00:00"/>
    <s v="Chowk Shaheedan, Multan"/>
    <s v="0110"/>
    <s v="Akbar Road, Chowk Shaheedan, Multan"/>
    <s v="Multan"/>
    <s v="Central"/>
    <x v="3"/>
    <s v="Punjab"/>
    <s v="Rented"/>
    <s v="Urban"/>
  </r>
  <r>
    <n v="54"/>
    <n v="54"/>
    <s v="Branch"/>
    <s v="Conventional"/>
    <n v="2005"/>
    <d v="2005-06-27T00:00:00"/>
    <s v="College Road, Rawalpindi"/>
    <s v="0100"/>
    <s v="E/20-26, College Road, Rawalpindi"/>
    <s v="Rawalpindi"/>
    <s v="North"/>
    <x v="12"/>
    <s v="Punjab"/>
    <s v="Rented"/>
    <s v="Urban"/>
  </r>
  <r>
    <n v="55"/>
    <n v="55"/>
    <s v="Branch"/>
    <s v="Conventional"/>
    <n v="2005"/>
    <d v="2005-06-30T00:00:00"/>
    <s v="Daska"/>
    <s v="0112"/>
    <s v="Al-Adeel Plaza,Gujranwala Road, Daska"/>
    <s v="Daska"/>
    <s v="Central"/>
    <x v="34"/>
    <s v="Punjab"/>
    <s v="Rented"/>
    <s v="Rural"/>
  </r>
  <r>
    <n v="56"/>
    <n v="56"/>
    <s v="Branch"/>
    <s v="Conventional"/>
    <n v="2005"/>
    <d v="2005-05-09T00:00:00"/>
    <s v="DHA Extension, Lahore"/>
    <s v="0220"/>
    <s v="Divine Centre, Near Bhatta Chowk, New Airport Road, Lahore Cantt."/>
    <s v="Lahore"/>
    <s v="Central"/>
    <x v="4"/>
    <s v="Punjab"/>
    <s v="Rented"/>
    <s v="Urban"/>
  </r>
  <r>
    <n v="57"/>
    <n v="57"/>
    <s v="Branch"/>
    <s v="Conventional"/>
    <n v="2005"/>
    <d v="2005-02-25T00:00:00"/>
    <s v="DHA Phase-I (Korangi Bypass), Karachi"/>
    <s v="0022"/>
    <s v="Plot No. 119, Hall No. G-2, Main Korangi Road, DHA Phase I, Karachi"/>
    <s v="Karachi"/>
    <s v="South"/>
    <x v="7"/>
    <s v="Sindh"/>
    <s v="Rented"/>
    <s v="Urban"/>
  </r>
  <r>
    <n v="58"/>
    <n v="58"/>
    <s v="Branch"/>
    <s v="Conventional"/>
    <n v="2005"/>
    <d v="2005-05-05T00:00:00"/>
    <s v="F-7 Markaz, Islamabad"/>
    <s v="0404"/>
    <s v="13-U, F-7 Markaz, Jinnah Super Market, Islamabad"/>
    <s v="Islamabad"/>
    <s v="North"/>
    <x v="1"/>
    <s v="Punjab"/>
    <s v="Rented"/>
    <s v="Urban"/>
  </r>
  <r>
    <n v="59"/>
    <n v="59"/>
    <s v="Branch"/>
    <s v="Conventional"/>
    <n v="2005"/>
    <d v="2005-08-08T00:00:00"/>
    <s v="Ferozpur Road, Lahore"/>
    <s v="0094"/>
    <s v="18-KM Main Ferozpur Road, Lahore"/>
    <s v="Lahore"/>
    <s v="Central"/>
    <x v="4"/>
    <s v="Punjab"/>
    <s v="Rented"/>
    <s v="Urban"/>
  </r>
  <r>
    <n v="60"/>
    <n v="60"/>
    <s v="Branch"/>
    <s v="Conventional"/>
    <n v="2005"/>
    <d v="2005-09-20T00:00:00"/>
    <s v="Ghotki"/>
    <s v="0124"/>
    <s v="Plot # 115, Near Chandu Ram Colony, Deh Odherwali Town, GhotkiTaluka &amp; District Ghotki."/>
    <s v="Ghotki"/>
    <s v="South"/>
    <x v="35"/>
    <s v="Sindh"/>
    <s v="Rented"/>
    <s v="Rural"/>
  </r>
  <r>
    <n v="61"/>
    <n v="61"/>
    <s v="Branch"/>
    <s v="Conventional"/>
    <n v="2005"/>
    <d v="2005-10-29T00:00:00"/>
    <s v="Gilgit"/>
    <s v="0119"/>
    <s v="Shahrah-e-Quaid-e-Azam, Near Radio Station, Jutial, Gilgit"/>
    <s v="Gilgit"/>
    <s v="North"/>
    <x v="36"/>
    <s v="Gilgit Baltistan"/>
    <s v="Rented"/>
    <s v="Urban"/>
  </r>
  <r>
    <n v="62"/>
    <n v="62"/>
    <s v="Branch"/>
    <s v="Conventional"/>
    <n v="2005"/>
    <d v="2005-08-12T00:00:00"/>
    <s v="Hafizabad Lease -1"/>
    <s v="0113"/>
    <s v="Sagar Road, Hafizabad"/>
    <s v="Hafizabad"/>
    <s v="North"/>
    <x v="37"/>
    <s v="Punjab"/>
    <s v="Rented"/>
    <s v="Urban"/>
  </r>
  <r>
    <n v="63"/>
    <n v="63"/>
    <s v="Branch"/>
    <s v="Conventional"/>
    <n v="2005"/>
    <d v="2005-06-13T00:00:00"/>
    <s v="Hangu"/>
    <s v="0080"/>
    <s v="Saif-ur-Rehman Market, Opp: DCO Bungalow, Kohat Road, Main Bazar, Hangu"/>
    <s v="Hangu"/>
    <s v="North"/>
    <x v="38"/>
    <s v="KPK"/>
    <s v="Rented"/>
    <s v="Urban"/>
  </r>
  <r>
    <n v="64"/>
    <n v="64"/>
    <s v="Branch"/>
    <s v="Conventional"/>
    <n v="2005"/>
    <d v="2005-11-10T00:00:00"/>
    <s v="Haroonabad"/>
    <s v="0125"/>
    <s v="15-C/16-C, Ghalla Mandi, Haroonabad"/>
    <s v="Haroonabad"/>
    <s v="Central"/>
    <x v="39"/>
    <s v="Punjab"/>
    <s v="Rented"/>
    <s v="Rural"/>
  </r>
  <r>
    <n v="65"/>
    <n v="65"/>
    <s v="Branch"/>
    <s v="Conventional"/>
    <n v="2005"/>
    <d v="2005-05-11T00:00:00"/>
    <s v="Hawksbay Road, Karachi"/>
    <s v="0128"/>
    <s v="KB-28, Haji Ishaq Market, Main Hawksbay Road, Opp: Quaid-e-Azam New Truck Stand, Karachi"/>
    <s v="Karachi"/>
    <s v="South"/>
    <x v="7"/>
    <s v="Sindh"/>
    <s v="Rented"/>
    <s v="Urban"/>
  </r>
  <r>
    <n v="66"/>
    <n v="66"/>
    <s v="Branch"/>
    <s v="Conventional"/>
    <n v="2005"/>
    <d v="2005-12-05T00:00:00"/>
    <s v="Hussain Agahi, Multan"/>
    <s v="0109"/>
    <s v="Hussain Agahi Road, Multan"/>
    <s v="Multan"/>
    <s v="Central"/>
    <x v="3"/>
    <s v="Punjab"/>
    <s v="Rented"/>
    <s v="Urban"/>
  </r>
  <r>
    <n v="67"/>
    <n v="67"/>
    <s v="Branch"/>
    <s v="Conventional"/>
    <n v="2005"/>
    <d v="2005-06-06T00:00:00"/>
    <s v="Islamabad Stock Exchange"/>
    <s v="0407"/>
    <s v="Office No. 5, 55-B, Islamabad Stock Exchange Towwr, Jinnah Avenue, Islamabad"/>
    <s v="Islamabad"/>
    <s v="North"/>
    <x v="1"/>
    <s v="Punjab"/>
    <s v="Rented"/>
    <s v="Urban"/>
  </r>
  <r>
    <n v="68"/>
    <n v="68"/>
    <s v="Branch"/>
    <s v="Conventional"/>
    <n v="2005"/>
    <d v="2005-06-08T00:00:00"/>
    <s v="Hayatabad, Peshawar (Karkhano)"/>
    <s v="0102"/>
    <s v="Shop No. B-29 &amp; 30, J.B. Plaza, Karkhano Market, Hayatabad, Jamrud Road, Peshawar"/>
    <s v="Peshawar"/>
    <s v="North"/>
    <x v="17"/>
    <s v="KPK"/>
    <s v="Rented"/>
    <s v="Urban"/>
  </r>
  <r>
    <n v="69"/>
    <n v="69"/>
    <s v="Branch"/>
    <s v="Conventional"/>
    <n v="2005"/>
    <d v="2005-08-02T00:00:00"/>
    <s v="Kasur"/>
    <s v="0117"/>
    <s v="Chandni Chowk, Railway Road, Kasur"/>
    <s v="Kasur"/>
    <s v="Central"/>
    <x v="40"/>
    <s v="Punjab"/>
    <s v="Rented"/>
    <s v="Urban"/>
  </r>
  <r>
    <n v="70"/>
    <n v="70"/>
    <s v="Branch"/>
    <s v="Conventional"/>
    <n v="2005"/>
    <d v="2005-05-30T00:00:00"/>
    <s v="Kharian"/>
    <s v="0114"/>
    <s v="1, Rizwan Plaza, Main G.T. Road, Kharian"/>
    <s v="Kharian"/>
    <s v="North"/>
    <x v="8"/>
    <s v="Punjab"/>
    <s v="Rented"/>
    <s v="Rural"/>
  </r>
  <r>
    <n v="71"/>
    <n v="71"/>
    <s v="Branch"/>
    <s v="Conventional"/>
    <n v="2005"/>
    <d v="2005-12-26T00:00:00"/>
    <s v="Lalazar, Rawalpindi"/>
    <s v="0101"/>
    <s v="Tulsa Road, Lalazar, Rawalpindi"/>
    <s v="Rawalpindi"/>
    <s v="North"/>
    <x v="12"/>
    <s v="Punjab"/>
    <s v="Rented"/>
    <s v="Urban"/>
  </r>
  <r>
    <n v="72"/>
    <n v="72"/>
    <s v="Branch"/>
    <s v="Conventional"/>
    <n v="2005"/>
    <d v="2005-08-29T00:00:00"/>
    <s v="Landhi, Karachi"/>
    <s v="0088"/>
    <s v="Plot No. 29/10/1, Sector 5d, Landhi Township, Karachi"/>
    <s v="Karachi"/>
    <s v="South"/>
    <x v="7"/>
    <s v="Sindh"/>
    <s v="Rented"/>
    <s v="Urban"/>
  </r>
  <r>
    <n v="73"/>
    <n v="73"/>
    <s v="Branch"/>
    <s v="Conventional"/>
    <n v="2005"/>
    <d v="2005-11-08T00:00:00"/>
    <s v="Malir Cantt. , Karachi"/>
    <s v="0092"/>
    <s v="Old Malir Cantonment Library, Cantt. Bazar, Malir Cantt. Karachi"/>
    <s v="Karachi"/>
    <s v="South"/>
    <x v="7"/>
    <s v="Sindh"/>
    <s v="Rented"/>
    <s v="Urban"/>
  </r>
  <r>
    <n v="74"/>
    <n v="74"/>
    <s v="Branch"/>
    <s v="Conventional"/>
    <n v="2005"/>
    <d v="2005-04-26T00:00:00"/>
    <s v="Mirpurkhas"/>
    <s v="0132"/>
    <s v="Plot # 864/7, Adam Town, Main Umerkot Road, Mirpurkhas"/>
    <s v="Mirpurkhas"/>
    <s v="South"/>
    <x v="41"/>
    <s v="Sindh"/>
    <s v="Rented"/>
    <s v="Urban"/>
  </r>
  <r>
    <n v="75"/>
    <n v="75"/>
    <s v="Branch"/>
    <s v="Conventional"/>
    <n v="2005"/>
    <d v="2005-09-19T00:00:00"/>
    <s v="Nawabshah"/>
    <s v="0127"/>
    <s v="Municipal Office Chowk, Katchery Road, Nawabshah"/>
    <s v="Nawabshah"/>
    <s v="South"/>
    <x v="42"/>
    <s v="Sindh"/>
    <s v="Rented"/>
    <s v="Urban"/>
  </r>
  <r>
    <n v="76"/>
    <n v="76"/>
    <s v="Branch"/>
    <s v="Conventional"/>
    <n v="2005"/>
    <d v="2005-08-20T00:00:00"/>
    <s v="Pakpattan"/>
    <s v="0118"/>
    <s v="159- Main College Road, Pakpattan"/>
    <s v="Pakpattan"/>
    <s v="Central"/>
    <x v="43"/>
    <s v="Punjab"/>
    <s v="Rented"/>
    <s v="Urban"/>
  </r>
  <r>
    <n v="77"/>
    <n v="77"/>
    <s v="Branch"/>
    <s v="Conventional"/>
    <n v="2005"/>
    <d v="2005-04-29T00:00:00"/>
    <s v="Shad Bagh, Lahore"/>
    <s v="0221"/>
    <s v="37, Umer Din Road, Wassanpura, Lahore"/>
    <s v="Lahore"/>
    <s v="Central"/>
    <x v="4"/>
    <s v="Punjab"/>
    <s v="Rented"/>
    <s v="Urban"/>
  </r>
  <r>
    <n v="78"/>
    <n v="78"/>
    <s v="Branch"/>
    <s v="Conventional"/>
    <n v="2005"/>
    <d v="2005-09-20T00:00:00"/>
    <s v="Shahdara, Lahore (New Premises) Relocate 7-Jan-19"/>
    <s v="0095"/>
    <s v="Stop no 25, Gia Mosa Near Doce Bakery, Main Road, Shadara, Lahore"/>
    <s v="Lahore"/>
    <s v="Central"/>
    <x v="4"/>
    <s v="Punjab"/>
    <s v="Rented"/>
    <s v="Urban"/>
  </r>
  <r>
    <n v="79"/>
    <n v="79"/>
    <s v="Branch"/>
    <s v="Conventional"/>
    <n v="2005"/>
    <d v="2005-12-10T00:00:00"/>
    <s v="Shahra-e-Iqbal Branch, Quetta"/>
    <s v="0097"/>
    <s v="Cut Piece Cloth Market, Shahrah-e-Iqbal, Quetta"/>
    <s v="Quetta"/>
    <s v="South"/>
    <x v="21"/>
    <s v="Baluchistan"/>
    <s v="Rented"/>
    <s v="Urban"/>
  </r>
  <r>
    <n v="80"/>
    <n v="80"/>
    <s v="Branch"/>
    <s v="Conventional"/>
    <n v="2005"/>
    <d v="2005-06-27T00:00:00"/>
    <s v="Urdu Bazar, Lahore - Lease 1"/>
    <s v="0093"/>
    <s v="Main Kabir Street, Urdu Bazar, Lahore"/>
    <s v="Lahore"/>
    <s v="Central"/>
    <x v="4"/>
    <s v="Punjab"/>
    <s v="Rented"/>
    <s v="Urban"/>
  </r>
  <r>
    <n v="81"/>
    <n v="81"/>
    <s v="Branch"/>
    <s v="Conventional"/>
    <n v="2005"/>
    <d v="2005-10-01T00:00:00"/>
    <s v="Walton Road, Lahore"/>
    <s v="0096"/>
    <s v="E-28/A, Main Walton Road, Lahore"/>
    <s v="Lahore"/>
    <s v="Central"/>
    <x v="4"/>
    <s v="Punjab"/>
    <s v="Rented"/>
    <s v="Urban"/>
  </r>
  <r>
    <n v="82"/>
    <n v="82"/>
    <s v="Branch"/>
    <s v="Conventional"/>
    <n v="2006"/>
    <d v="2006-10-30T00:00:00"/>
    <s v="Airport Road, Rawalpindi + Parking Area"/>
    <s v="0140"/>
    <s v="7- Fazal Town, Airport Link Road, Rawalpindi"/>
    <s v="Rawalpindi"/>
    <s v="North"/>
    <x v="12"/>
    <s v="Punjab"/>
    <s v="Rented"/>
    <s v="Urban"/>
  </r>
  <r>
    <n v="83"/>
    <n v="83"/>
    <s v="Branch"/>
    <s v="Conventional"/>
    <n v="2006"/>
    <d v="2006-12-12T00:00:00"/>
    <s v="Bahawalnagar"/>
    <s v="0164"/>
    <s v="Shop # 6, Ghallah Mandi, Bahawalnagar"/>
    <s v="Bahawalnagar"/>
    <s v="Central"/>
    <x v="39"/>
    <s v="Punjab"/>
    <s v="Rented"/>
    <s v="Urban"/>
  </r>
  <r>
    <n v="84"/>
    <n v="84"/>
    <s v="Branch"/>
    <s v="Conventional"/>
    <n v="2006"/>
    <d v="2006-07-21T00:00:00"/>
    <s v="Bannu"/>
    <s v="0154"/>
    <s v="Gowshala Road, Fatima Khel, Bannu"/>
    <s v="Bannu"/>
    <s v="North"/>
    <x v="44"/>
    <s v="KPK"/>
    <s v="Rented"/>
    <s v="Urban"/>
  </r>
  <r>
    <n v="85"/>
    <n v="85"/>
    <s v="Branch"/>
    <s v="Conventional"/>
    <n v="2006"/>
    <d v="2006-04-29T00:00:00"/>
    <s v="Brandreth Road, Lahore"/>
    <s v="0133"/>
    <s v="91-A, Brandreth Road, Near Australia Building, Lahore"/>
    <s v="Lahore"/>
    <s v="Central"/>
    <x v="4"/>
    <s v="Punjab"/>
    <s v="Rented"/>
    <s v="Urban"/>
  </r>
  <r>
    <n v="86"/>
    <n v="86"/>
    <s v="Branch"/>
    <s v="Conventional"/>
    <n v="2006"/>
    <d v="2006-09-08T00:00:00"/>
    <s v="Cavalry Ground, Lahore"/>
    <s v="0157"/>
    <s v="35 Main Boulevard, Officers Housing Scheme, Cavalry Ground, Lahore"/>
    <s v="Lahore"/>
    <s v="Central"/>
    <x v="4"/>
    <s v="Punjab"/>
    <s v="Rented"/>
    <s v="Urban"/>
  </r>
  <r>
    <n v="87"/>
    <n v="87"/>
    <s v="Branch"/>
    <s v="Conventional"/>
    <n v="2006"/>
    <d v="2006-11-03T00:00:00"/>
    <s v="Gizri Branch"/>
    <s v="0162"/>
    <s v="Plot G-21/22, Ch. Khaliq-uz-Zaman Road. KDA Scheme-5,  Clifton Block-8, Karachi."/>
    <s v="Karachi"/>
    <s v="South"/>
    <x v="7"/>
    <s v="Sindh"/>
    <s v="Rented"/>
    <s v="Urban"/>
  </r>
  <r>
    <n v="88"/>
    <n v="88"/>
    <s v="Branch"/>
    <s v="Conventional"/>
    <n v="2006"/>
    <d v="2006-06-01T00:00:00"/>
    <s v="Chitral"/>
    <s v="0142"/>
    <s v="D.C. Office Road, Opoosite Mountain Inn Hotel, Attalique Bazar, Chitral"/>
    <s v="Chitral"/>
    <s v="North"/>
    <x v="45"/>
    <s v="KPK"/>
    <s v="Rented"/>
    <s v="Urban"/>
  </r>
  <r>
    <n v="89"/>
    <n v="89"/>
    <s v="Branch"/>
    <s v="Conventional"/>
    <n v="2006"/>
    <d v="2006-09-22T00:00:00"/>
    <s v="Chuburji, Lahore"/>
    <s v="0153"/>
    <s v="24, Niaz View Scheme, Rewaz Garden, Chuburji, Lahore "/>
    <s v="Lahore"/>
    <s v="Central"/>
    <x v="4"/>
    <s v="Punjab"/>
    <s v="Rented"/>
    <s v="Urban"/>
  </r>
  <r>
    <n v="90"/>
    <n v="90"/>
    <s v="Branch"/>
    <s v="Conventional"/>
    <n v="2006"/>
    <d v="2006-08-05T00:00:00"/>
    <s v="DHA Phase II, Lahore"/>
    <s v="0156"/>
    <s v="65-T CCA, Phase II, DHA, Lahore"/>
    <s v="Lahore"/>
    <s v="Central"/>
    <x v="4"/>
    <s v="Punjab"/>
    <s v="Rented"/>
    <s v="Urban"/>
  </r>
  <r>
    <n v="91"/>
    <n v="91"/>
    <s v="Branch"/>
    <s v="Conventional"/>
    <n v="2006"/>
    <d v="2006-09-18T00:00:00"/>
    <s v="DHA Phase IV, Karachi"/>
    <s v="0155"/>
    <s v="Plot No. 80, 10th Commercial Street, Phase IV, Defence Housing Authority, Karachi"/>
    <s v="Karachi"/>
    <s v="South"/>
    <x v="7"/>
    <s v="Sindh"/>
    <s v="Rented"/>
    <s v="Urban"/>
  </r>
  <r>
    <n v="92"/>
    <n v="92"/>
    <s v="Branch"/>
    <s v="Conventional"/>
    <n v="2006"/>
    <d v="2006-12-26T00:00:00"/>
    <s v="Dinga"/>
    <s v="0169"/>
    <s v="Thana Road, Dinga, Distt. Gujrat"/>
    <s v="Gujrat"/>
    <s v="North"/>
    <x v="8"/>
    <s v="Punjab"/>
    <s v="Rented"/>
    <s v="Urban"/>
  </r>
  <r>
    <n v="93"/>
    <n v="93"/>
    <s v="Branch"/>
    <s v="Conventional"/>
    <n v="2006"/>
    <d v="2006-12-26T00:00:00"/>
    <s v="Double Road, Quetta"/>
    <s v="0170"/>
    <s v="Arbab Plaza, Double Road, Quetta"/>
    <s v="Quetta"/>
    <s v="South"/>
    <x v="21"/>
    <s v="Baluchistan"/>
    <s v="Rented"/>
    <s v="Urban"/>
  </r>
  <r>
    <n v="94"/>
    <n v="94"/>
    <s v="Branch"/>
    <s v="Conventional"/>
    <n v="2006"/>
    <d v="2006-11-30T00:00:00"/>
    <s v="F-8 Markaz, Islamabad"/>
    <s v="0148"/>
    <s v="Shop # 2 &amp; 3 Al-Babar Center, F-8 Markaz, Islamabad"/>
    <s v="Islamabad"/>
    <s v="North"/>
    <x v="1"/>
    <s v="Punjab"/>
    <s v="Rented"/>
    <s v="Urban"/>
  </r>
  <r>
    <n v="95"/>
    <n v="95"/>
    <s v="Branch"/>
    <s v="Conventional"/>
    <n v="2017"/>
    <d v="2006-09-30T00:00:00"/>
    <s v="G-9 Markaz, Islamabad (Relocated)"/>
    <s v="0147"/>
    <s v="Block 14-B, G-9 Markaz islamabad"/>
    <s v="Islamabad"/>
    <s v="North"/>
    <x v="1"/>
    <s v="Punjab"/>
    <s v="Rented"/>
    <s v="Urban"/>
  </r>
  <r>
    <n v="96"/>
    <n v="96"/>
    <s v="Branch"/>
    <s v="Conventional"/>
    <n v="2006"/>
    <d v="2006-05-24T00:00:00"/>
    <s v="Ghari Shahu, Lahore"/>
    <s v="0134"/>
    <s v="99-A, Allama Iqbal Road, Ghari Shahu, Lahore"/>
    <s v="Lahore"/>
    <s v="Central"/>
    <x v="4"/>
    <s v="Punjab"/>
    <s v="Rented"/>
    <s v="Urban"/>
  </r>
  <r>
    <n v="97"/>
    <n v="97"/>
    <s v="Branch"/>
    <s v="Conventional"/>
    <n v="2006"/>
    <d v="2006-11-16T00:00:00"/>
    <s v="Gojra"/>
    <s v="0160"/>
    <s v="P-86, Block III, Bohar Wali Gali, Gojra"/>
    <s v="Gojra"/>
    <s v="Central"/>
    <x v="29"/>
    <s v="Punjab"/>
    <s v="Rented"/>
    <s v="Rural"/>
  </r>
  <r>
    <n v="98"/>
    <n v="98"/>
    <s v="Branch"/>
    <s v="Conventional"/>
    <n v="2006"/>
    <d v="2006-10-30T00:00:00"/>
    <s v="Gujar Khan"/>
    <s v="0149"/>
    <s v="58-D &amp; 59-C, Akbar Kiani Shopping Mall, G.T. Road, Gujar Khan"/>
    <s v="Gujar Khan"/>
    <s v="North"/>
    <x v="12"/>
    <s v="Punjab"/>
    <s v="Rented"/>
    <s v="Rural"/>
  </r>
  <r>
    <n v="99"/>
    <n v="99"/>
    <s v="Branch"/>
    <s v="Conventional"/>
    <n v="2006"/>
    <d v="2006-04-17T00:00:00"/>
    <s v="Gulshan Chowrangi, Karachi (Relocated) New Premises 25/Jun/18"/>
    <s v="0135"/>
    <s v="Plot # 16, FL/1, Block 5 KDA Site Scheme no 24 Gulshan-e-Iqbal, Karachi"/>
    <s v="Karachi"/>
    <s v="South"/>
    <x v="7"/>
    <s v="Sindh"/>
    <s v="Rented"/>
    <s v="Urban"/>
  </r>
  <r>
    <n v="100"/>
    <n v="100"/>
    <s v="Branch"/>
    <s v="Conventional"/>
    <n v="2006"/>
    <d v="2006-08-09T00:00:00"/>
    <s v="Hazro"/>
    <s v="0141"/>
    <s v="273-M, Main Hattian Road, Hazro"/>
    <s v="Hazro"/>
    <s v="North"/>
    <x v="30"/>
    <s v="Punjab"/>
    <s v="Rented"/>
    <s v="Urban"/>
  </r>
  <r>
    <n v="101"/>
    <n v="101"/>
    <s v="Branch"/>
    <s v="Conventional"/>
    <n v="2006"/>
    <d v="2006-09-30T00:00:00"/>
    <s v="Kallar Syedan"/>
    <s v="0150"/>
    <s v="Ghousia Shopping Centre, Choa Road, Kallar Syedan"/>
    <s v="Kallar Syedan"/>
    <s v="North"/>
    <x v="12"/>
    <s v="Punjab"/>
    <s v="Rented"/>
    <s v="Rural"/>
  </r>
  <r>
    <n v="102"/>
    <n v="102"/>
    <s v="Branch"/>
    <s v="Conventional"/>
    <n v="2006"/>
    <d v="2006-12-15T00:00:00"/>
    <s v="Khanpur"/>
    <s v="0165"/>
    <s v="Kutchery Road, Model Town, Khanpur"/>
    <s v="Khanpur"/>
    <s v="Central"/>
    <x v="27"/>
    <s v="Punjab"/>
    <s v="Rented"/>
    <s v="Rural"/>
  </r>
  <r>
    <n v="103"/>
    <n v="103"/>
    <s v="Branch"/>
    <s v="Conventional"/>
    <n v="2006"/>
    <d v="2006-06-26T00:00:00"/>
    <s v="Kotla"/>
    <s v="0144"/>
    <s v="Bhimber Road, Kotla Arab Ali Khan, Tehsil Kharian, Distt. Gujrat"/>
    <s v="Gujrat"/>
    <s v="North"/>
    <x v="8"/>
    <s v="Punjab"/>
    <s v="Rented"/>
    <s v="Urban"/>
  </r>
  <r>
    <n v="104"/>
    <n v="104"/>
    <s v="Branch"/>
    <s v="Conventional"/>
    <n v="2006"/>
    <d v="2006-06-26T00:00:00"/>
    <s v="Larkana Branch"/>
    <s v="0152"/>
    <s v="Bunder Road, Larkana"/>
    <s v="Larkana"/>
    <s v="South"/>
    <x v="46"/>
    <s v="Sindh"/>
    <s v="Rented"/>
    <s v="Urban"/>
  </r>
  <r>
    <n v="105"/>
    <n v="105"/>
    <s v="Branch"/>
    <s v="Conventional"/>
    <n v="2006"/>
    <d v="2006-11-14T00:00:00"/>
    <s v="Main Market Gulberg, Lahore (lease 1)"/>
    <s v="0161"/>
    <s v="32-E-Main Market, Gulberg II, Lahore"/>
    <s v="Lahore"/>
    <s v="Central"/>
    <x v="4"/>
    <s v="Punjab"/>
    <s v="Rented"/>
    <s v="Urban"/>
  </r>
  <r>
    <n v="106"/>
    <n v="106"/>
    <s v="Branch"/>
    <s v="Conventional"/>
    <n v="2006"/>
    <d v="2006-05-02T00:00:00"/>
    <s v="Mansehra"/>
    <s v="0138"/>
    <s v="Commercial Plaza, at Badra Chowk Main K.K. H Manshera"/>
    <s v="Mansehra"/>
    <s v="North"/>
    <x v="47"/>
    <s v="KPK"/>
    <s v="Rented"/>
    <s v="Rural"/>
  </r>
  <r>
    <n v="107"/>
    <n v="107"/>
    <s v="Branch"/>
    <s v="Conventional"/>
    <n v="2006"/>
    <d v="2006-08-19T00:00:00"/>
    <s v="Mirpur, Azad Jammu &amp; Kashmir (AJK)"/>
    <s v="0151"/>
    <s v="114, Sector F-1, Kotli Road, Mirpur, Azad Jammu &amp; Kashmir"/>
    <s v="Mirpur, AJK"/>
    <s v="North"/>
    <x v="48"/>
    <s v="AJK"/>
    <s v="Rented"/>
    <s v="Urban"/>
  </r>
  <r>
    <n v="108"/>
    <n v="108"/>
    <s v="Branch"/>
    <s v="Conventional"/>
    <n v="2006"/>
    <d v="2006-08-28T00:00:00"/>
    <s v="Model Town, Lahore - Shop No. 12 (Additional Space)"/>
    <s v="0137"/>
    <s v="13, Bank Square, Central Commercial Market, Model Town, Lahore"/>
    <s v="Lahore"/>
    <s v="Central"/>
    <x v="4"/>
    <s v="Punjab"/>
    <s v="Rented"/>
    <s v="Urban"/>
  </r>
  <r>
    <n v="109"/>
    <n v="109"/>
    <s v="Branch"/>
    <s v="Conventional"/>
    <n v="2006"/>
    <d v="2006-12-14T00:00:00"/>
    <s v="Multan Road, Mauza Taliri"/>
    <s v="0166"/>
    <s v="54/24/02 Situated at Mauza Talari, Mohallah Sharif Siddique Colony, Multan Road, Opposite Sports Ground Muzafargarh."/>
    <s v="Muzaffargarh"/>
    <s v="Central"/>
    <x v="49"/>
    <s v="Punjab"/>
    <s v="Rented"/>
    <s v="Urban"/>
  </r>
  <r>
    <n v="110"/>
    <n v="110"/>
    <s v="Branch"/>
    <s v="Conventional"/>
    <n v="2006"/>
    <d v="2006-11-29T00:00:00"/>
    <s v="Muridke"/>
    <s v="0136"/>
    <s v="G.T. Road, Muridke"/>
    <s v="Muridke"/>
    <s v="Central"/>
    <x v="28"/>
    <s v="Punjab"/>
    <s v="Rented"/>
    <s v="Urban"/>
  </r>
  <r>
    <n v="111"/>
    <n v="111"/>
    <s v="Branch"/>
    <s v="Islamic"/>
    <n v="2021"/>
    <d v="2021-12-28T00:00:00"/>
    <s v="IBG - Gole Market, Nazimabad Branch, Karachi"/>
    <s v="5806"/>
    <s v="Al-Kausar Homes, Plot No. 2, Block-III, Sub-Block E, Nazimabad, Tehsil &amp; District Karachi."/>
    <s v="Karachi"/>
    <s v="South"/>
    <x v="7"/>
    <s v="Sindh"/>
    <s v="Rented"/>
    <s v="Urban"/>
  </r>
  <r>
    <n v="112"/>
    <n v="112"/>
    <s v="Branch"/>
    <s v="Conventional"/>
    <n v="2006"/>
    <d v="2006-06-15T00:00:00"/>
    <s v="Peshawar Road, Rawalpindi+ Store Room"/>
    <s v="0139"/>
    <s v="Plot No. 400/2, Gammon House, Peshawar Road, Rawalpindi"/>
    <s v="Rawalpindi"/>
    <s v="North"/>
    <x v="12"/>
    <s v="Punjab"/>
    <s v="Rented"/>
    <s v="Urban"/>
  </r>
  <r>
    <n v="113"/>
    <n v="113"/>
    <s v="Branch"/>
    <s v="Conventional"/>
    <n v="2006"/>
    <d v="2006-11-03T00:00:00"/>
    <s v="Sea View, Karachi"/>
    <s v="0163"/>
    <s v="Plot No. AC-1, Block-2, KDA Scheme No 5,Clifton, Karachi"/>
    <s v="Karachi"/>
    <s v="South"/>
    <x v="7"/>
    <s v="Sindh"/>
    <s v="Rented"/>
    <s v="Urban"/>
  </r>
  <r>
    <n v="114"/>
    <n v="114"/>
    <s v="Branch"/>
    <s v="Conventional"/>
    <n v="2006"/>
    <d v="2006-11-18T00:00:00"/>
    <s v="Sheikhupura Road, Faisalabad"/>
    <s v="0158"/>
    <s v="P-352-A, Gulistan Colony II, Millat Chowk, Sheikhupura Road, Faisalabad"/>
    <s v="Faisalabad"/>
    <s v="Central"/>
    <x v="5"/>
    <s v="Punjab"/>
    <s v="Rented"/>
    <s v="Urban"/>
  </r>
  <r>
    <n v="115"/>
    <n v="115"/>
    <s v="Branch"/>
    <s v="Conventional"/>
    <n v="2006"/>
    <d v="2006-12-29T00:00:00"/>
    <s v="Wazirabad"/>
    <s v="0168"/>
    <s v="Sialkot Road, Wazirabad, Distt. Gujranwala"/>
    <s v="Gujranwala"/>
    <s v="Central"/>
    <x v="6"/>
    <s v="Punjab"/>
    <s v="Rented"/>
    <s v="Rural"/>
  </r>
  <r>
    <n v="116"/>
    <n v="116"/>
    <s v="Branch"/>
    <s v="Conventional"/>
    <n v="2007"/>
    <d v="2007-12-31T00:00:00"/>
    <s v="Babar Chowk, Faisalabad"/>
    <s v="0187"/>
    <s v="641-A, Peoples Colony Extension, Babar Chowk, Faisalabad"/>
    <s v="Faisalabad"/>
    <s v="Central"/>
    <x v="5"/>
    <s v="Punjab"/>
    <s v="Rented"/>
    <s v="Urban"/>
  </r>
  <r>
    <n v="117"/>
    <n v="117"/>
    <s v="Branch"/>
    <s v="Conventional"/>
    <n v="2007"/>
    <d v="2007-11-15T00:00:00"/>
    <s v="Bhera - Branch"/>
    <s v="0176"/>
    <s v="Property # 12/302, Mohallah Ali Bhutta, Bhera, Tehsil Bhalwal, District Sargodha"/>
    <s v="Sargodha"/>
    <s v="North"/>
    <x v="31"/>
    <s v="Punjab"/>
    <s v="Rented"/>
    <s v="Urban"/>
  </r>
  <r>
    <n v="118"/>
    <n v="118"/>
    <s v="Branch"/>
    <s v="Conventional"/>
    <n v="2007"/>
    <d v="2007-12-27T00:00:00"/>
    <s v="Dina"/>
    <s v="0190"/>
    <s v="Mahfooz Plaza, G.T. Road, Dina, District Jehlum"/>
    <s v="Jehlum"/>
    <s v="North"/>
    <x v="15"/>
    <s v="Punjab"/>
    <s v="Rented"/>
    <s v="Rural"/>
  </r>
  <r>
    <n v="119"/>
    <n v="119"/>
    <s v="Branch"/>
    <s v="Conventional"/>
    <n v="2007"/>
    <d v="2007-12-31T00:00:00"/>
    <s v="Fateh Jang"/>
    <s v="0193"/>
    <s v="Rawalpindi Road, Fateh Jang"/>
    <s v="Fateh Jang"/>
    <s v="North"/>
    <x v="30"/>
    <s v="Punjab"/>
    <s v="Rented"/>
    <s v="Rural"/>
  </r>
  <r>
    <n v="120"/>
    <n v="120"/>
    <s v="Branch"/>
    <s v="Conventional"/>
    <n v="2007"/>
    <d v="2007-12-26T00:00:00"/>
    <s v="Grain Market, Hyderabad New Premises Relocation -2020"/>
    <s v="0181"/>
    <s v="CS #2773,  Ward A, Market Chowk, Market Road, Hyderabad"/>
    <s v="Hyderabad"/>
    <s v="South"/>
    <x v="9"/>
    <s v="Sindh"/>
    <s v="Rented"/>
    <s v="Urban"/>
  </r>
  <r>
    <n v="121"/>
    <n v="121"/>
    <s v="Branch"/>
    <s v="Conventional"/>
    <n v="2007"/>
    <d v="2007-12-31T00:00:00"/>
    <s v="Jamshed Road, Karachi"/>
    <s v="0182"/>
    <s v="Ashfaque Plaza, Jamshed Quarters, New M.A. Jinnah Road, Karachi"/>
    <s v="Karachi"/>
    <s v="South"/>
    <x v="7"/>
    <s v="Sindh"/>
    <s v="Rented"/>
    <s v="Urban"/>
  </r>
  <r>
    <n v="122"/>
    <n v="122"/>
    <s v="Branch"/>
    <s v="Conventional"/>
    <n v="2007"/>
    <d v="2007-10-25T00:00:00"/>
    <s v="Jauharabad"/>
    <s v="0173"/>
    <s v="Plot # 2, Block # 2, Jauharabad, district Khushab"/>
    <s v="Jauharabad"/>
    <s v="North"/>
    <x v="50"/>
    <s v="Punjab"/>
    <s v="Rented"/>
    <s v="Rural"/>
  </r>
  <r>
    <n v="123"/>
    <n v="123"/>
    <s v="Branch"/>
    <s v="Conventional"/>
    <n v="2007"/>
    <d v="2007-12-31T00:00:00"/>
    <s v="Johar Town, Lahore - Origional Space + Additional Space"/>
    <s v="0195"/>
    <s v="Plot No. 435, Block G-1, M.A. Johar Town, Lahore"/>
    <s v="Lahore"/>
    <s v="Central"/>
    <x v="4"/>
    <s v="Punjab"/>
    <s v="Rented"/>
    <s v="Urban"/>
  </r>
  <r>
    <n v="124"/>
    <n v="124"/>
    <s v="Branch"/>
    <s v="Conventional"/>
    <n v="2007"/>
    <d v="2007-12-18T00:00:00"/>
    <s v="Kamra"/>
    <s v="0191"/>
    <s v="Attock Road, Kamra"/>
    <s v="Kamra"/>
    <s v="North"/>
    <x v="30"/>
    <s v="Punjab"/>
    <s v="Rented"/>
    <s v="Rural"/>
  </r>
  <r>
    <n v="125"/>
    <n v="125"/>
    <s v="Branch"/>
    <s v="Conventional"/>
    <n v="2007"/>
    <d v="2007-12-17T00:00:00"/>
    <s v="Khanewal"/>
    <s v="0184"/>
    <s v="Cinema Road, Chak # 89-10/R, Khanewal"/>
    <s v="Khanewal"/>
    <s v="Central"/>
    <x v="26"/>
    <s v="Punjab"/>
    <s v="Rented"/>
    <s v="Urban"/>
  </r>
  <r>
    <n v="126"/>
    <n v="126"/>
    <s v="Branch"/>
    <s v="Conventional"/>
    <n v="2007"/>
    <d v="2007-10-18T00:00:00"/>
    <s v="Khanna, Rawalpindi"/>
    <s v="0177"/>
    <s v="Adil Tahir Plaza, Service Road, Al-Noor Colony, Sector 3, Khanna, Rawalpindi"/>
    <s v="Khanna"/>
    <s v="North"/>
    <x v="12"/>
    <s v="Punjab"/>
    <s v="Rented"/>
    <s v="Urban"/>
  </r>
  <r>
    <n v="127"/>
    <n v="127"/>
    <s v="Branch"/>
    <s v="Conventional"/>
    <n v="2007"/>
    <d v="2007-09-28T00:00:00"/>
    <s v="Mandi Faizabad"/>
    <s v="0174"/>
    <s v="Main Jaranwala Road, Mandi Faizabad, District Nankana Sahib"/>
    <s v="Mandi Faizabad"/>
    <s v="Central"/>
    <x v="51"/>
    <s v="Punjab"/>
    <s v="Rented"/>
    <s v="Rural"/>
  </r>
  <r>
    <n v="128"/>
    <n v="128"/>
    <s v="Branch"/>
    <s v="Conventional"/>
    <n v="2007"/>
    <d v="2007-11-08T00:00:00"/>
    <s v="Mianwali"/>
    <s v="0172"/>
    <s v="Watta Khel Chowk, Sargodha Road, Mianwali"/>
    <s v="Mianwali"/>
    <s v="North"/>
    <x v="52"/>
    <s v="Punjab"/>
    <s v="Rented"/>
    <s v="Urban"/>
  </r>
  <r>
    <n v="129"/>
    <n v="129"/>
    <s v="Branch"/>
    <s v="Conventional"/>
    <n v="2007"/>
    <d v="2007-11-19T00:00:00"/>
    <s v="Model Town,Quetta Cantt."/>
    <s v="0183"/>
    <s v="Plot # 35-B, Model Town, Quetta Cantt."/>
    <s v="Quetta"/>
    <s v="South"/>
    <x v="21"/>
    <s v="Baluchistan"/>
    <s v="Rented"/>
    <s v="Urban"/>
  </r>
  <r>
    <n v="130"/>
    <n v="130"/>
    <s v="Branch"/>
    <s v="Conventional"/>
    <n v="2007"/>
    <d v="2007-11-01T00:00:00"/>
    <s v="Montgomery Road, Lahore"/>
    <s v="0175"/>
    <s v="65- Montgomery Road, Lahore"/>
    <s v="Lahore"/>
    <s v="Central"/>
    <x v="4"/>
    <s v="Punjab"/>
    <s v="Rented"/>
    <s v="Urban"/>
  </r>
  <r>
    <n v="131"/>
    <n v="131"/>
    <s v="Branch"/>
    <s v="Conventional"/>
    <n v="2007"/>
    <d v="2007-12-31T00:00:00"/>
    <s v="Murree"/>
    <s v="0180"/>
    <s v="Bank Alfalah Limited, Near GPO Chowk Bank Road, Murree"/>
    <s v="Murree"/>
    <s v="North"/>
    <x v="12"/>
    <s v="Punjab"/>
    <s v="Rented"/>
    <s v="Urban"/>
  </r>
  <r>
    <n v="132"/>
    <n v="132"/>
    <s v="Branch"/>
    <s v="Conventional"/>
    <n v="2007"/>
    <d v="2007-10-20T00:00:00"/>
    <s v="Oghi"/>
    <s v="0179"/>
    <s v="Main Bazar, Oghi, District Mansehra"/>
    <s v="Oghi"/>
    <s v="North"/>
    <x v="47"/>
    <s v="KPK"/>
    <s v="Rented"/>
    <s v="Rural"/>
  </r>
  <r>
    <n v="133"/>
    <n v="133"/>
    <s v="Branch"/>
    <s v="Conventional"/>
    <n v="2018"/>
    <d v="2007-12-18T00:00:00"/>
    <s v="Peepal Mandi, Peshawar (New premises) 19-Nov-18"/>
    <s v="0186"/>
    <s v="Mohalla Mir Jamal Shah, Peepal Mandi, Chari Qurban, Yakatoot Road, Peshawar"/>
    <s v="Peshawar"/>
    <s v="North"/>
    <x v="17"/>
    <s v="KPK"/>
    <s v="Rented"/>
    <s v="Urban"/>
  </r>
  <r>
    <n v="134"/>
    <n v="134"/>
    <s v="Branch"/>
    <s v="Conventional"/>
    <n v="2007"/>
    <d v="2007-12-18T00:00:00"/>
    <s v="Pir Mahal (New) (23/Jul/18) Relocate"/>
    <s v="0188"/>
    <s v="Plot No.8,9, Mohala Kosarabad, Rajana Road, Pir Mehal"/>
    <s v="Pir Mahal"/>
    <s v="Central"/>
    <x v="29"/>
    <s v="Punjab"/>
    <s v="Rented"/>
    <s v="Rural"/>
  </r>
  <r>
    <n v="135"/>
    <n v="135"/>
    <s v="Branch"/>
    <s v="Conventional"/>
    <n v="2007"/>
    <d v="2007-08-13T00:00:00"/>
    <s v="Saddar, Karachi"/>
    <s v="0171"/>
    <s v="Jabees Chamber, Abdullah Haroon Road, Saddar, Karachi "/>
    <s v="Karachi"/>
    <s v="South"/>
    <x v="7"/>
    <s v="Sindh"/>
    <s v="Rented"/>
    <s v="Urban"/>
  </r>
  <r>
    <n v="136"/>
    <n v="136"/>
    <s v="Branch"/>
    <s v="Conventional"/>
    <n v="2007"/>
    <d v="2007-11-30T00:00:00"/>
    <s v="Talagang"/>
    <s v="0178"/>
    <s v="Taqi Plaza, Chakwal Road, Talagang"/>
    <s v="Talagang"/>
    <s v="North"/>
    <x v="53"/>
    <s v="Punjab"/>
    <s v="Rented"/>
    <s v="Rural"/>
  </r>
  <r>
    <n v="137"/>
    <n v="137"/>
    <s v="Branch"/>
    <s v="Conventional"/>
    <n v="2008"/>
    <d v="2008-12-23T00:00:00"/>
    <s v="Battagram"/>
    <s v="0230"/>
    <s v="Opposite D.H.Q. Hospital, Shahrah-e-Resham, Battagram"/>
    <s v="Battagram"/>
    <s v="North"/>
    <x v="54"/>
    <s v="KPK"/>
    <s v="Rented"/>
    <s v="Urban"/>
  </r>
  <r>
    <n v="138"/>
    <n v="138"/>
    <s v="Branch"/>
    <s v="Conventional"/>
    <n v="2008"/>
    <d v="2008-12-26T00:00:00"/>
    <s v="Bedian Road, Lahore"/>
    <s v="0229"/>
    <s v="Bedian Road, Lahore"/>
    <s v="Lahore"/>
    <s v="Central"/>
    <x v="4"/>
    <s v="Punjab"/>
    <s v="Rented"/>
    <s v="Urban"/>
  </r>
  <r>
    <n v="139"/>
    <n v="139"/>
    <s v="Branch"/>
    <s v="Conventional"/>
    <n v="2008"/>
    <d v="2008-12-17T00:00:00"/>
    <s v="Bhakkar"/>
    <s v="0202"/>
    <s v="Plot# 458, Dagar Gharbi, Jhang Road, Bhakkar"/>
    <s v="Bhakkar"/>
    <s v="North"/>
    <x v="55"/>
    <s v="Punjab"/>
    <s v="Rented"/>
    <s v="Rural"/>
  </r>
  <r>
    <n v="140"/>
    <n v="140"/>
    <s v="Branch"/>
    <s v="Conventional"/>
    <n v="2008"/>
    <d v="2008-11-11T00:00:00"/>
    <s v="Bhara Kahu, Islamabad"/>
    <s v="0207"/>
    <s v="Main Murree Road, Bhara Kahu, Islamabad"/>
    <s v="Islamabad"/>
    <s v="North"/>
    <x v="1"/>
    <s v="Punjab"/>
    <s v="Rented"/>
    <s v="Urban"/>
  </r>
  <r>
    <n v="141"/>
    <n v="141"/>
    <s v="Branch"/>
    <s v="Conventional"/>
    <n v="2008"/>
    <d v="2008-11-14T00:00:00"/>
    <s v="Chak No. 111 SB"/>
    <s v="0215"/>
    <s v="Chak No. 111 SB, Pull 111, Main Faisalabad Road, District Sargodha "/>
    <s v="Sargodha"/>
    <s v="North"/>
    <x v="31"/>
    <s v="Punjab"/>
    <s v="Rented"/>
    <s v="Urban"/>
  </r>
  <r>
    <n v="142"/>
    <n v="142"/>
    <s v="Branch"/>
    <s v="Conventional"/>
    <n v="2008"/>
    <d v="2008-11-10T00:00:00"/>
    <s v="Chowk Sadiqabad, Rawalpindi"/>
    <s v="0200"/>
    <s v="Shop # 2-6, Abbasi Tower, Muslim Town, Rawalpindi."/>
    <s v="Rawalpindi"/>
    <s v="North"/>
    <x v="12"/>
    <s v="Punjab"/>
    <s v="Rented"/>
    <s v="Urban"/>
  </r>
  <r>
    <n v="143"/>
    <n v="143"/>
    <s v="Branch"/>
    <s v="Conventional"/>
    <n v="2008"/>
    <d v="2008-12-20T00:00:00"/>
    <s v="Fortress Stadium, Lahore"/>
    <s v="0228"/>
    <s v="Fortress Stadium, Lahore"/>
    <s v="Lahore"/>
    <s v="Central"/>
    <x v="4"/>
    <s v="Punjab"/>
    <s v="Rented"/>
    <s v="Urban"/>
  </r>
  <r>
    <n v="144"/>
    <n v="144"/>
    <s v="Branch"/>
    <s v="Conventional"/>
    <n v="2008"/>
    <d v="2008-12-20T00:00:00"/>
    <s v="Ghourghushti"/>
    <s v="0231"/>
    <s v="Timber Market, Main Mandi Road, Ghourghushti, Tehsil Hazro, District Attock"/>
    <s v="Ghourgushti"/>
    <s v="North"/>
    <x v="30"/>
    <s v="Punjab"/>
    <s v="Rented"/>
    <s v="Rural"/>
  </r>
  <r>
    <n v="145"/>
    <n v="145"/>
    <s v="Branch"/>
    <s v="Conventional"/>
    <n v="2008"/>
    <d v="2008-11-12T00:00:00"/>
    <s v="Grain Market, Islamabad"/>
    <s v="0206"/>
    <s v="Shop # 40-41, Fruit Market, I-11/4, Islamabad"/>
    <s v="Islamabad"/>
    <s v="North"/>
    <x v="1"/>
    <s v="Punjab"/>
    <s v="Rented"/>
    <s v="Urban"/>
  </r>
  <r>
    <n v="146"/>
    <n v="146"/>
    <s v="Branch"/>
    <s v="Conventional"/>
    <n v="2008"/>
    <d v="2008-07-11T00:00:00"/>
    <s v="Gulshan-e-Hadeed, Karachi"/>
    <s v="0196"/>
    <s v="A-329, Gulshan-e-Hadeed, Phase I, Sub Sector 8-C/1, Bin Qasim, Karachi"/>
    <s v="Karachi"/>
    <s v="South"/>
    <x v="7"/>
    <s v="Sindh"/>
    <s v="Rented"/>
    <s v="Urban"/>
  </r>
  <r>
    <n v="147"/>
    <n v="147"/>
    <s v="Branch"/>
    <s v="Conventional"/>
    <n v="2008"/>
    <d v="2008-11-13T00:00:00"/>
    <s v="Jalalpur Bhattian - Lease 1"/>
    <s v="0224"/>
    <s v="Pindi Bhattian Road, Jalalpur Bhattian, Tehsil Pindi Bhattian, District Hafizabad."/>
    <s v="Jalalpur Bhattian"/>
    <s v="North"/>
    <x v="37"/>
    <s v="Punjab"/>
    <s v="Rented"/>
    <s v="Rural"/>
  </r>
  <r>
    <n v="148"/>
    <n v="148"/>
    <s v="Branch"/>
    <s v="Conventional"/>
    <n v="2018"/>
    <d v="2008-12-24T00:00:00"/>
    <s v="Jamrud Road, Peshawar (New Premises) 15-Feb-19"/>
    <s v="0204"/>
    <s v="Al-Haaj Tower, Phase-3 Chowk, Jamrud Road, Peshawar"/>
    <s v="Peshawar"/>
    <s v="North"/>
    <x v="17"/>
    <s v="KPK"/>
    <s v="Rented"/>
    <s v="Urban"/>
  </r>
  <r>
    <n v="149"/>
    <n v="149"/>
    <s v="Branch"/>
    <s v="Conventional"/>
    <n v="2008"/>
    <d v="2008-11-10T00:00:00"/>
    <s v="Jinnah Colony Jahania"/>
    <s v="0199"/>
    <s v="Jinnah Colony, Main By Pass Road, tehsil Jahania, district Khanewal"/>
    <s v="Jahania"/>
    <s v="Central"/>
    <x v="26"/>
    <s v="Punjab"/>
    <s v="Rented"/>
    <s v="Rural"/>
  </r>
  <r>
    <n v="150"/>
    <n v="150"/>
    <s v="Branch"/>
    <s v="Conventional"/>
    <n v="2008"/>
    <d v="2008-11-14T00:00:00"/>
    <s v="Kahuta"/>
    <s v="0201"/>
    <s v="Tehseen Plaza, PAF Road, Kahuta"/>
    <s v="Kahuta"/>
    <s v="North"/>
    <x v="12"/>
    <s v="Punjab"/>
    <s v="Rented"/>
    <s v="Urban"/>
  </r>
  <r>
    <n v="151"/>
    <n v="151"/>
    <s v="Branch"/>
    <s v="Conventional"/>
    <n v="2008"/>
    <d v="2008-12-15T00:00:00"/>
    <s v="Khurrianwala"/>
    <s v="0209"/>
    <s v="Main Bazar, Jhumra Road, Khurrianwala, District Faisalabad"/>
    <s v="Kkurrianwala"/>
    <s v="Central"/>
    <x v="5"/>
    <s v="Punjab"/>
    <s v="Rented"/>
    <s v="Rural"/>
  </r>
  <r>
    <n v="152"/>
    <n v="152"/>
    <s v="Branch"/>
    <s v="Conventional"/>
    <n v="2008"/>
    <d v="2008-10-10T00:00:00"/>
    <s v="Lodhran"/>
    <s v="0197"/>
    <s v="27-2, Ward # 6, Main Multan Road,Lodhran"/>
    <s v="Lodhran"/>
    <s v="Central"/>
    <x v="56"/>
    <s v="Punjab"/>
    <s v="Rented"/>
    <s v="Rural"/>
  </r>
  <r>
    <n v="153"/>
    <n v="153"/>
    <s v="Branch"/>
    <s v="Conventional"/>
    <n v="2008"/>
    <d v="2008-12-15T00:00:00"/>
    <s v="Loralai"/>
    <s v="0217"/>
    <s v="1062-1063, Zhob Road, Loralai"/>
    <s v="Loralai"/>
    <s v="South"/>
    <x v="57"/>
    <s v="Baluchistan"/>
    <s v="Rented"/>
    <s v="Rural"/>
  </r>
  <r>
    <n v="154"/>
    <n v="154"/>
    <s v="Branch"/>
    <s v="Conventional"/>
    <n v="2008"/>
    <d v="2008-11-29T00:00:00"/>
    <s v="Malir City Branch "/>
    <s v="0216"/>
    <s v="Malir City Branch Plot No. A-33, Malir Town Ship, Near Kala Board, Sharah-E-Faisal, Karachi. "/>
    <s v="Karachi"/>
    <s v="South"/>
    <x v="7"/>
    <s v="Sindh"/>
    <s v="Rented"/>
    <s v="Urban"/>
  </r>
  <r>
    <n v="155"/>
    <n v="155"/>
    <s v="Branch"/>
    <s v="Conventional"/>
    <n v="2008"/>
    <d v="2008-11-07T00:00:00"/>
    <s v="Mandi Quaidabad"/>
    <s v="0214"/>
    <s v="Plot No. 156/1, Block-D, Railway Road, Mandi Quaidabad, District Khushab"/>
    <s v="Mandi Quaidabad"/>
    <s v="North"/>
    <x v="50"/>
    <s v="Punjab"/>
    <s v="Rented"/>
    <s v="Rural"/>
  </r>
  <r>
    <n v="156"/>
    <n v="156"/>
    <s v="Branch"/>
    <s v="Conventional"/>
    <n v="2008"/>
    <d v="2008-11-13T00:00:00"/>
    <s v="Nankana Sahib"/>
    <s v="0226"/>
    <s v="53- Grain Market, Nankana Sahib "/>
    <s v="Nankana Sahib"/>
    <s v="Central"/>
    <x v="51"/>
    <s v="Punjab"/>
    <s v="Rented"/>
    <s v="Urban"/>
  </r>
  <r>
    <n v="157"/>
    <n v="157"/>
    <s v="Branch"/>
    <s v="Conventional"/>
    <n v="2008"/>
    <d v="2008-11-12T00:00:00"/>
    <s v="Narowal"/>
    <s v="0225"/>
    <s v="496/A, Amin Colony, Circular Road, Narowal"/>
    <s v="Narowal"/>
    <s v="Central"/>
    <x v="58"/>
    <s v="Punjab"/>
    <s v="Rented"/>
    <s v="Urban"/>
  </r>
  <r>
    <n v="158"/>
    <n v="158"/>
    <s v="Branch"/>
    <s v="Conventional"/>
    <n v="2008"/>
    <d v="2008-12-26T00:00:00"/>
    <s v="Samanabad, Faisalabad"/>
    <s v="0208"/>
    <s v="P-9, Main Road, Samanabad, Faisalabad"/>
    <s v="Faisalabad"/>
    <s v="Central"/>
    <x v="5"/>
    <s v="Punjab"/>
    <s v="Rented"/>
    <s v="Urban"/>
  </r>
  <r>
    <n v="159"/>
    <n v="159"/>
    <s v="Branch"/>
    <s v="Conventional"/>
    <n v="2008"/>
    <d v="2008-11-11T00:00:00"/>
    <s v="Sambrial"/>
    <s v="0223"/>
    <s v="G.T. Road, Sambrial, district Sialkot"/>
    <s v="Sambrial"/>
    <s v="Central"/>
    <x v="34"/>
    <s v="Punjab"/>
    <s v="Rented"/>
    <s v="Rural"/>
  </r>
  <r>
    <n v="160"/>
    <n v="160"/>
    <s v="Branch"/>
    <s v="Conventional"/>
    <n v="2008"/>
    <d v="2008-10-20T00:00:00"/>
    <s v="Satellite Town, Gujranwala"/>
    <s v="0203"/>
    <s v="40-A, Satellite Town, Gujranwala"/>
    <s v="Gujranwala"/>
    <s v="Central"/>
    <x v="6"/>
    <s v="Punjab"/>
    <s v="Rented"/>
    <s v="Urban"/>
  </r>
  <r>
    <n v="161"/>
    <n v="161"/>
    <s v="Branch"/>
    <s v="Conventional"/>
    <n v="2008"/>
    <d v="2008-12-19T00:00:00"/>
    <s v="Skardu"/>
    <s v="0211"/>
    <s v="Hussaini Chowk, Skardu"/>
    <s v="Skardu"/>
    <s v="North"/>
    <x v="59"/>
    <s v="KPK"/>
    <s v="Rented"/>
    <s v="Urban"/>
  </r>
  <r>
    <n v="162"/>
    <n v="162"/>
    <s v="Branch"/>
    <s v="Conventional"/>
    <n v="2008"/>
    <d v="2008-11-13T00:00:00"/>
    <s v="Taxila"/>
    <s v="0205"/>
    <s v="Kohistan Complex. G.T. Road, Taxila"/>
    <s v="Taxila"/>
    <s v="North"/>
    <x v="12"/>
    <s v="Punjab"/>
    <s v="Rented"/>
    <s v="Urban"/>
  </r>
  <r>
    <n v="163"/>
    <n v="163"/>
    <s v="Branch"/>
    <s v="Conventional"/>
    <n v="2008"/>
    <d v="2008-12-22T00:00:00"/>
    <s v="Turbat"/>
    <s v="0218"/>
    <s v="Main Road, Turbat"/>
    <s v="Turbat"/>
    <s v="South"/>
    <x v="60"/>
    <s v="Baluchistan"/>
    <s v="Rented"/>
    <s v="Rural"/>
  </r>
  <r>
    <n v="164"/>
    <n v="164"/>
    <s v="Branch"/>
    <s v="Conventional"/>
    <n v="2008"/>
    <d v="2012-07-04T00:00:00"/>
    <s v="Uch Sharif"/>
    <s v="0309"/>
    <s v="Ahmedpur road-uch sharif"/>
    <s v="Uch Sharif"/>
    <s v="Central"/>
    <x v="14"/>
    <s v="Punjab"/>
    <s v="Rented"/>
    <s v="Rural"/>
  </r>
  <r>
    <n v="165"/>
    <n v="165"/>
    <s v="Branch"/>
    <s v="Conventional"/>
    <n v="2008"/>
    <d v="2008-11-28T00:00:00"/>
    <s v="Wapda Town, Lahore"/>
    <s v="0210"/>
    <s v="Plot No. 189, Block F, PIA Society, Wapda Town Round About, Lahore"/>
    <s v="Lahore"/>
    <s v="Central"/>
    <x v="4"/>
    <s v="Punjab"/>
    <s v="Rented"/>
    <s v="Urban"/>
  </r>
  <r>
    <n v="166"/>
    <n v="166"/>
    <s v="Branch"/>
    <s v="Conventional"/>
    <n v="2008"/>
    <d v="2008-11-14T00:00:00"/>
    <s v="West Wharf, Karachi"/>
    <s v="0222"/>
    <s v="Sultan Centre, Plot # 11, West Wharf Road, Karachi "/>
    <s v="Karachi"/>
    <s v="South"/>
    <x v="7"/>
    <s v="Sindh"/>
    <s v="Rented"/>
    <s v="Urban"/>
  </r>
  <r>
    <n v="167"/>
    <n v="167"/>
    <s v="Branch"/>
    <s v="Conventional"/>
    <n v="2009"/>
    <d v="2009-12-29T00:00:00"/>
    <s v="Abul Hasan Ispahani Road, Karachi"/>
    <s v="0232"/>
    <s v="Sani Corner, Sector-22, KDA Scheme 33, Abul Hasan Isphani Road, Karachi"/>
    <s v="Karachi"/>
    <s v="South"/>
    <x v="7"/>
    <s v="Sindh"/>
    <s v="Rented"/>
    <s v="Urban"/>
  </r>
  <r>
    <n v="168"/>
    <n v="168"/>
    <s v="Branch"/>
    <s v="Conventional"/>
    <n v="2009"/>
    <d v="2009-11-17T00:00:00"/>
    <s v="Adamjee Road, Rawalpindi Cantt."/>
    <s v="0242"/>
    <s v="Adamjee Road, Saddar, Rawalpindi Cantt."/>
    <s v="Rawalpindi"/>
    <s v="North"/>
    <x v="12"/>
    <s v="Punjab"/>
    <s v="Rented"/>
    <s v="Urban"/>
  </r>
  <r>
    <n v="169"/>
    <n v="169"/>
    <s v="Branch"/>
    <s v="Conventional"/>
    <n v="2009"/>
    <d v="2009-12-30T00:00:00"/>
    <s v="Bakhshi Pul"/>
    <s v="0255"/>
    <s v="Bakhshi Pul Charsada Road, Tehsil &amp; District Peshawar"/>
    <s v="Bakhshi Pul"/>
    <s v="North"/>
    <x v="17"/>
    <s v="KPK"/>
    <s v="Rented"/>
    <s v="Rural"/>
  </r>
  <r>
    <n v="170"/>
    <n v="170"/>
    <s v="Branch"/>
    <s v="Conventional"/>
    <n v="2009"/>
    <d v="2009-12-29T00:00:00"/>
    <s v="Bund Road, Lahore"/>
    <s v="0243"/>
    <s v="Main Bund Road, Near Gulshan-e-Ravi Chowk, Lahore"/>
    <s v="Lahore"/>
    <s v="Central"/>
    <x v="4"/>
    <s v="Punjab"/>
    <s v="Rented"/>
    <s v="Urban"/>
  </r>
  <r>
    <n v="171"/>
    <n v="171"/>
    <s v="Branch"/>
    <s v="Conventional"/>
    <n v="2009"/>
    <d v="2009-12-30T00:00:00"/>
    <s v="Chenab Nagar - Rabwah"/>
    <s v="0251"/>
    <s v="P-4, Block 14, Gole Bazar, Chenab Nagar, Rabwah, District Chiniot"/>
    <s v="Rabwah"/>
    <s v="Central"/>
    <x v="33"/>
    <s v="Punjab"/>
    <s v="Rented"/>
    <s v="Rural"/>
  </r>
  <r>
    <n v="172"/>
    <n v="172"/>
    <s v="Branch"/>
    <s v="Conventional"/>
    <n v="2009"/>
    <d v="2009-11-25T00:00:00"/>
    <s v="Chishtian"/>
    <s v="0235"/>
    <s v="29-B, Ghallah Mandi, Chishtian, District Bahawalnagar"/>
    <s v="Chishtian"/>
    <s v="Central"/>
    <x v="39"/>
    <s v="Punjab"/>
    <s v="Rented"/>
    <s v="Rural"/>
  </r>
  <r>
    <n v="173"/>
    <n v="173"/>
    <s v="Branch"/>
    <s v="Conventional"/>
    <n v="2009"/>
    <d v="2009-12-26T00:00:00"/>
    <s v="Choa Saidan Shah"/>
    <s v="0247"/>
    <s v="Rab Nawaz House, Chakwal Road, Choa Saidan Shah, District Chakwal"/>
    <s v="Choa Saidan Shah"/>
    <s v="North"/>
    <x v="53"/>
    <s v="Punjab"/>
    <s v="Rented"/>
    <s v="Rural"/>
  </r>
  <r>
    <n v="174"/>
    <n v="174"/>
    <s v="Branch"/>
    <s v="Conventional"/>
    <n v="2009"/>
    <d v="2009-12-31T00:00:00"/>
    <s v="EME Society, Lahore"/>
    <s v="0252"/>
    <s v="50-A, Mohafiz Town, Near EME Society Main Gate, Lahore"/>
    <s v="Lahore"/>
    <s v="Central"/>
    <x v="4"/>
    <s v="Punjab"/>
    <s v="Rented"/>
    <s v="Urban"/>
  </r>
  <r>
    <n v="175"/>
    <n v="175"/>
    <s v="Branch"/>
    <s v="Conventional"/>
    <n v="2009"/>
    <d v="2009-10-17T00:00:00"/>
    <s v="G-11 Markaz, Islamabad (New Premises relocation-19)"/>
    <s v="0234"/>
    <s v="Shop no, 5,6, 9,10 on ground floor &amp; Office no, 4 on First Floor, Farhan Plaza, G-11 Markaz, Islamabad"/>
    <s v="Islamabad"/>
    <s v="North"/>
    <x v="1"/>
    <s v="Punjab"/>
    <s v="Rented"/>
    <s v="Urban"/>
  </r>
  <r>
    <n v="176"/>
    <n v="176"/>
    <s v="Branch"/>
    <s v="Conventional"/>
    <n v="2009"/>
    <d v="2009-12-30T00:00:00"/>
    <s v="Havelian"/>
    <s v="0253"/>
    <s v="10/111, Main Bazar, Railway Station Road, Havelian."/>
    <s v="Havelian"/>
    <s v="North"/>
    <x v="61"/>
    <s v="Punjab"/>
    <s v="Rented"/>
    <s v="Rural"/>
  </r>
  <r>
    <n v="177"/>
    <n v="177"/>
    <s v="Branch"/>
    <s v="Conventional"/>
    <n v="2009"/>
    <d v="2009-12-31T00:00:00"/>
    <s v="Hussainabad, Karachi"/>
    <s v="0250"/>
    <s v="R-471, Block 2, KDA Scheme 16, Hussainabad, F.B. Area Karachi"/>
    <s v="Karachi"/>
    <s v="South"/>
    <x v="7"/>
    <s v="Sindh"/>
    <s v="Rented"/>
    <s v="Urban"/>
  </r>
  <r>
    <n v="178"/>
    <n v="178"/>
    <s v="Branch"/>
    <s v="Conventional"/>
    <n v="2009"/>
    <d v="2009-12-26T00:00:00"/>
    <s v="Ichra, Lahore"/>
    <s v="0256"/>
    <s v="112- Ferozepur Road, Ichra, Lahore"/>
    <s v="Lahore"/>
    <s v="Central"/>
    <x v="4"/>
    <s v="Punjab"/>
    <s v="Rented"/>
    <s v="Urban"/>
  </r>
  <r>
    <n v="179"/>
    <n v="179"/>
    <s v="Branch"/>
    <s v="Conventional"/>
    <n v="2009"/>
    <d v="2009-12-12T00:00:00"/>
    <s v="Jacobabad"/>
    <s v="0245"/>
    <s v="Quid-e-Azam Road, Jacobabad"/>
    <s v="Jacobabad"/>
    <s v="South"/>
    <x v="62"/>
    <s v="Sindh"/>
    <s v="Rented"/>
    <s v="Urban"/>
  </r>
  <r>
    <n v="180"/>
    <n v="180"/>
    <s v="Branch"/>
    <s v="Conventional"/>
    <n v="2009"/>
    <d v="2009-12-30T00:00:00"/>
    <s v="Kamoke"/>
    <s v="0257"/>
    <s v="G.T. Road, Kamoke, District Gujranwala"/>
    <s v="Kamoke"/>
    <s v="Central"/>
    <x v="6"/>
    <s v="Punjab"/>
    <s v="Rented"/>
    <s v="Rural"/>
  </r>
  <r>
    <n v="181"/>
    <n v="181"/>
    <s v="Branch"/>
    <s v="Conventional"/>
    <n v="2009"/>
    <d v="2009-12-24T00:00:00"/>
    <s v="Liaquat Bazar, Quetta"/>
    <s v="0238"/>
    <s v="Liaquat Bazar, Quetta"/>
    <s v="Quetta"/>
    <s v="South"/>
    <x v="21"/>
    <s v="Baluchistan"/>
    <s v="Rented"/>
    <s v="Urban"/>
  </r>
  <r>
    <n v="182"/>
    <n v="182"/>
    <s v="Branch"/>
    <s v="Conventional"/>
    <n v="2009"/>
    <d v="2009-12-01T00:00:00"/>
    <s v="Liaquatabad, Karachi"/>
    <s v="0233"/>
    <s v="Plot No 21, 22 &amp; 23, Commercial Area , Block 7, Liaquatabad, Karachi"/>
    <s v="Karachi"/>
    <s v="South"/>
    <x v="7"/>
    <s v="Sindh"/>
    <s v="Rented"/>
    <s v="Urban"/>
  </r>
  <r>
    <n v="183"/>
    <n v="183"/>
    <s v="Branch"/>
    <s v="Conventional"/>
    <n v="2009"/>
    <d v="2009-12-30T00:00:00"/>
    <s v="Pishin"/>
    <s v="0246"/>
    <s v="Bund Road, Pishin"/>
    <s v="Pishin"/>
    <s v="South"/>
    <x v="63"/>
    <s v="Baluchistan"/>
    <s v="Rented"/>
    <s v="Urban"/>
  </r>
  <r>
    <n v="184"/>
    <n v="184"/>
    <s v="Branch"/>
    <s v="Conventional"/>
    <n v="2009"/>
    <d v="2009-12-29T00:00:00"/>
    <s v="Sabzi Mandi, Faisalabad"/>
    <s v="0248"/>
    <s v="New Fruit &amp; Vegetable Market, Chak No. 245-RB, Near Sidhar Bypass, Tehsil Sadar, Faisalabad"/>
    <s v="Faisalabad"/>
    <s v="Central"/>
    <x v="5"/>
    <s v="Punjab"/>
    <s v="Rented"/>
    <s v="Urban"/>
  </r>
  <r>
    <n v="185"/>
    <n v="185"/>
    <s v="Branch"/>
    <s v="Conventional"/>
    <n v="2009"/>
    <d v="2009-09-30T00:00:00"/>
    <s v="Samundri"/>
    <s v="0236"/>
    <s v="P-35/36, Grain Market, Gojra Road, Samundri, District Faisalabad"/>
    <s v="Samundri"/>
    <s v="Central"/>
    <x v="5"/>
    <s v="Punjab"/>
    <s v="Rented"/>
    <s v="Rural"/>
  </r>
  <r>
    <n v="186"/>
    <n v="186"/>
    <s v="Branch"/>
    <s v="Conventional"/>
    <n v="2009"/>
    <d v="2009-12-29T00:00:00"/>
    <s v="Shakargarh Branch New Premises relocation-2020"/>
    <s v="0244"/>
    <s v="Rialway Road Shakargarh Near Telephone Exchange, Shakargarh"/>
    <s v="Shakargarh"/>
    <s v="Central"/>
    <x v="58"/>
    <s v="Punjab"/>
    <s v="Rented"/>
    <s v="Rural"/>
  </r>
  <r>
    <n v="187"/>
    <n v="187"/>
    <s v="Branch"/>
    <s v="Conventional"/>
    <n v="2009"/>
    <d v="2009-12-31T00:00:00"/>
    <s v="Swabi"/>
    <s v="0249"/>
    <s v="Swabi Bazar, Mardan Swabi Road, Maneri Payan, Swabi"/>
    <s v="Swabi"/>
    <s v="North"/>
    <x v="64"/>
    <s v="KPK"/>
    <s v="Rented"/>
    <s v="Rural"/>
  </r>
  <r>
    <n v="188"/>
    <n v="188"/>
    <s v="Branch"/>
    <s v="Conventional"/>
    <n v="2009"/>
    <d v="2009-11-24T00:00:00"/>
    <s v="Tarnol New Premises Relocation-2020"/>
    <s v="0237"/>
    <s v="Umer Bakhsh Arcade, GT Road, Tarnol, Islamabad. Tehsil &amp; District Islamabad"/>
    <s v="Tarnol"/>
    <s v="North"/>
    <x v="1"/>
    <s v="Punjab"/>
    <s v="Rented"/>
    <s v="Rural"/>
  </r>
  <r>
    <n v="189"/>
    <n v="189"/>
    <s v="Branch"/>
    <s v="Conventional"/>
    <n v="2009"/>
    <d v="2009-11-19T00:00:00"/>
    <s v="Tench Bhatta, Rawalpindi Cantt."/>
    <s v="0241"/>
    <s v="Plot # 396/C, Main Bazar, Tench Bhatta, Rawalpindi Cantt."/>
    <s v="Tench Bhatta"/>
    <s v="North"/>
    <x v="12"/>
    <s v="Punjab"/>
    <s v="Rented"/>
    <s v="Rural"/>
  </r>
  <r>
    <n v="190"/>
    <n v="190"/>
    <s v="Branch"/>
    <s v="Conventional"/>
    <n v="2009"/>
    <d v="2009-12-17T00:00:00"/>
    <s v="Urdu Bazar, Karachi"/>
    <s v="0240"/>
    <s v="Plot No. RB 10/16-III, A210, Ram Bagh, Urdu Bazar, _x000a_M.A. Jinnah Road, Karachi"/>
    <s v="Karachi"/>
    <s v="South"/>
    <x v="7"/>
    <s v="Sindh"/>
    <s v="Rented"/>
    <s v="Urban"/>
  </r>
  <r>
    <n v="191"/>
    <n v="191"/>
    <s v="Branch"/>
    <s v="Conventional"/>
    <n v="2009"/>
    <d v="2009-12-30T00:00:00"/>
    <s v="Zarar Shaheed Road - Guldasht Town, Lahore New Premises Relocation -2020"/>
    <s v="0239"/>
    <s v="13-B, Khasra No. 3012, Ruby Plaza, Guldasht Town, Zarrar Shaheed Road, Lahore Cantt, Lahore"/>
    <s v="Lahore"/>
    <s v="Central"/>
    <x v="4"/>
    <s v="Punjab"/>
    <s v="Rented"/>
    <s v="Urban"/>
  </r>
  <r>
    <n v="192"/>
    <n v="192"/>
    <s v="Branch"/>
    <s v="Conventional"/>
    <n v="2010"/>
    <d v="2010-11-29T00:00:00"/>
    <s v="Adyala Road, Rawalpindi"/>
    <s v="0273"/>
    <s v="Main Adyala Road, Rawalpindi"/>
    <s v="Rawalpindi"/>
    <s v="North"/>
    <x v="12"/>
    <s v="Punjab"/>
    <s v="Rented"/>
    <s v="Urban"/>
  </r>
  <r>
    <n v="193"/>
    <n v="193"/>
    <s v="Branch"/>
    <s v="Conventional"/>
    <n v="2010"/>
    <d v="2010-12-01T00:00:00"/>
    <s v="Baghsardaran, Rawalpindi"/>
    <s v="0268"/>
    <s v="12 Ghazni Colony, Bagh Sardaran, Rawalpindi"/>
    <s v="Rawalpindi"/>
    <s v="North"/>
    <x v="12"/>
    <s v="Punjab"/>
    <s v="Rented"/>
    <s v="Urban"/>
  </r>
  <r>
    <n v="194"/>
    <n v="194"/>
    <s v="Branch"/>
    <s v="Conventional"/>
    <n v="2010"/>
    <d v="2010-09-16T00:00:00"/>
    <s v="Bhowana Bazar, Faisalabad"/>
    <s v="0260"/>
    <s v="P-141, Main Gole Bhowana Bazar, Faisalabad "/>
    <s v="Faisalabad"/>
    <s v="Central"/>
    <x v="5"/>
    <s v="Punjab"/>
    <s v="Rented"/>
    <s v="Urban"/>
  </r>
  <r>
    <n v="195"/>
    <n v="195"/>
    <s v="Branch"/>
    <s v="Conventional"/>
    <n v="2010"/>
    <d v="2012-06-27T00:00:00"/>
    <s v="Bohar Bazar, Rawalpindi"/>
    <s v="0307"/>
    <s v="C 211-215, Bohar Bazar, Rawalpindi"/>
    <s v="Rawalpindi"/>
    <s v="North"/>
    <x v="12"/>
    <s v="Punjab"/>
    <s v="Rented"/>
    <s v="Urban"/>
  </r>
  <r>
    <n v="196"/>
    <n v="196"/>
    <s v="Branch"/>
    <s v="Conventional"/>
    <n v="2010"/>
    <d v="2010-12-28T00:00:00"/>
    <s v="Bombay Bazar, Karachi"/>
    <s v="0287"/>
    <s v="Plot No. B.R.3/11, Faiza Palace, Bunder Quarters, Bombay Bazar, Karachi"/>
    <s v="Karachi"/>
    <s v="South"/>
    <x v="7"/>
    <s v="Sindh"/>
    <s v="Rented"/>
    <s v="Urban"/>
  </r>
  <r>
    <n v="197"/>
    <n v="197"/>
    <s v="Branch"/>
    <s v="Conventional"/>
    <n v="2010"/>
    <d v="2010-12-08T00:00:00"/>
    <s v="Charsadda"/>
    <s v="0275"/>
    <s v="Tangi Charsadda Road, Opposite Ghafoor Market, Charsadda Bazar, Charsadda"/>
    <s v="Charsadda"/>
    <s v="North"/>
    <x v="65"/>
    <s v="KPK"/>
    <s v="Rented"/>
    <s v="Rural"/>
  </r>
  <r>
    <n v="198"/>
    <n v="198"/>
    <s v="Branch"/>
    <s v="Conventional"/>
    <n v="2010"/>
    <d v="2010-11-25T00:00:00"/>
    <s v="Chillas Branch &amp; Godown"/>
    <s v="0282"/>
    <s v="DC Chowk, Chillas, District Diamer Giligt-Baltistan"/>
    <s v="Chillas"/>
    <s v="North"/>
    <x v="66"/>
    <s v="Gilgit Baltistan"/>
    <s v="Rented"/>
    <s v="Rural"/>
  </r>
  <r>
    <n v="199"/>
    <n v="199"/>
    <s v="Branch"/>
    <s v="Conventional"/>
    <n v="2010"/>
    <d v="2012-06-01T00:00:00"/>
    <s v="DHA Phase II Ext. Karachi"/>
    <s v="0304"/>
    <s v="Shop No. 3 &amp; 4, Plot No. 44-C, 24th Commercial Street, DHA Phase II Extension, Opp Master Juice, Karachi_x000a_Plot No. 46-C, 24th Commercial Street, DHA phase II Ext. Karachi."/>
    <s v="Karachi"/>
    <s v="South"/>
    <x v="7"/>
    <s v="Sindh"/>
    <s v="Rented"/>
    <s v="Urban"/>
  </r>
  <r>
    <n v="200"/>
    <n v="200"/>
    <s v="Branch"/>
    <s v="Conventional"/>
    <n v="2010"/>
    <d v="2010-09-16T00:00:00"/>
    <s v="F-11 Markaz, Islamabad"/>
    <s v="0263"/>
    <s v="Lower Ground Floor, Al-Karam Centre, F-11 Markaz, Islamabad"/>
    <s v="Islamabad"/>
    <s v="North"/>
    <x v="1"/>
    <s v="Punjab"/>
    <s v="Rented"/>
    <s v="Urban"/>
  </r>
  <r>
    <n v="201"/>
    <n v="201"/>
    <s v="Branch"/>
    <s v="Conventional"/>
    <n v="2010"/>
    <d v="2010-11-23T00:00:00"/>
    <s v="Faizabad, Rawalpindi"/>
    <s v="0267"/>
    <s v="Shakeel Plaza, Faizabad, Rawalpindi"/>
    <s v="Rawalpindi"/>
    <s v="North"/>
    <x v="12"/>
    <s v="Punjab"/>
    <s v="Rented"/>
    <s v="Urban"/>
  </r>
  <r>
    <n v="202"/>
    <n v="202"/>
    <s v="Branch"/>
    <s v="Conventional"/>
    <n v="2010"/>
    <d v="2010-12-24T00:00:00"/>
    <s v="Islampura, Lahore"/>
    <s v="0277"/>
    <s v="30-A, Main Sanda Road, Atif Chowk,  Islampura, Lahore"/>
    <s v="Lahore"/>
    <s v="Central"/>
    <x v="4"/>
    <s v="Punjab"/>
    <s v="Rented"/>
    <s v="Urban"/>
  </r>
  <r>
    <n v="203"/>
    <n v="203"/>
    <s v="Branch"/>
    <s v="Conventional"/>
    <n v="2010"/>
    <d v="2012-07-05T00:00:00"/>
    <s v="Jampur"/>
    <s v="0308"/>
    <s v="Opposite TMO Office, Rajanpur Road, Jampur, District Rajanpur"/>
    <s v="Jampur"/>
    <s v="Central"/>
    <x v="67"/>
    <s v="Punjab"/>
    <s v="Rented"/>
    <s v="Rural"/>
  </r>
  <r>
    <n v="204"/>
    <n v="204"/>
    <s v="Branch"/>
    <s v="Conventional"/>
    <n v="2010"/>
    <d v="2010-10-18T00:00:00"/>
    <s v="Karim Block Allama Iqbal Town, Lahore"/>
    <s v="0266"/>
    <s v="502-Ali Plaza, Karim Block Market, Allama Iqbal Town, Lahore"/>
    <s v="Lahore"/>
    <s v="Central"/>
    <x v="4"/>
    <s v="Punjab"/>
    <s v="Rented"/>
    <s v="Urban"/>
  </r>
  <r>
    <n v="205"/>
    <n v="205"/>
    <s v="Branch"/>
    <s v="Conventional"/>
    <n v="2010"/>
    <d v="2013-05-17T00:00:00"/>
    <s v="Khayaban -e- Shamsheer, Karachi"/>
    <s v="0357"/>
    <s v="Plot No. C-42-C &amp; C-42-D, Stadium Lane No. 1, DHA Phase V, Karachi."/>
    <s v="Karachi"/>
    <s v="South"/>
    <x v="7"/>
    <s v="Sindh"/>
    <s v="Rented"/>
    <s v="Urban"/>
  </r>
  <r>
    <n v="206"/>
    <n v="206"/>
    <s v="Branch"/>
    <s v="Conventional"/>
    <n v="2010"/>
    <d v="2010-12-24T00:00:00"/>
    <s v="Khayaban-e-Muslim, DHA, Karachi - Lease - 1"/>
    <s v="0286"/>
    <s v="Plot No. 36-C, Khayaban-e-Muslim, Phase VI, DHA, Karachi"/>
    <s v="Karachi"/>
    <s v="South"/>
    <x v="7"/>
    <s v="Sindh"/>
    <s v="Rented"/>
    <s v="Urban"/>
  </r>
  <r>
    <n v="207"/>
    <n v="207"/>
    <s v="Branch"/>
    <s v="Conventional"/>
    <n v="2010"/>
    <d v="2010-09-28T00:00:00"/>
    <s v="Kotli, AJ&amp;K"/>
    <s v="0264"/>
    <s v="Aashiq Hussain Plaza, Ground Floor, Bank Road, Kotli,  Azad Jammu &amp; Kashmir"/>
    <s v="Kotli"/>
    <s v="North"/>
    <x v="68"/>
    <s v="AJK"/>
    <s v="Rented"/>
    <s v="Rural"/>
  </r>
  <r>
    <n v="208"/>
    <n v="208"/>
    <s v="Branch"/>
    <s v="Conventional"/>
    <n v="2010"/>
    <d v="2010-12-29T00:00:00"/>
    <s v="Kutchery Road, Gujrat"/>
    <s v="0269"/>
    <s v="Kutchery Road, Opp. Sabzi Market, Gujrat"/>
    <s v="Gujrat"/>
    <s v="North"/>
    <x v="8"/>
    <s v="Punjab"/>
    <s v="Rented"/>
    <s v="Urban"/>
  </r>
  <r>
    <n v="209"/>
    <n v="209"/>
    <s v="Branch"/>
    <s v="Conventional"/>
    <n v="2010"/>
    <d v="2013-07-03T00:00:00"/>
    <s v="Latifabad, Hyderabad "/>
    <s v="0372"/>
    <s v="4/D Block-D Unit No. 7 Opp. St. Elizabeth Hospital, Main Road, Latifabad, Hyderabad"/>
    <s v="Hyderabad"/>
    <s v="South"/>
    <x v="9"/>
    <s v="Sindh"/>
    <s v="Rented"/>
    <s v="Urban"/>
  </r>
  <r>
    <n v="210"/>
    <n v="210"/>
    <s v="Branch"/>
    <s v="Conventional"/>
    <n v="2010"/>
    <d v="2010-12-23T00:00:00"/>
    <s v="Layyah"/>
    <s v="0279"/>
    <s v="Chubara Road, Near Layyah Minor, Layyah"/>
    <s v="Layyah"/>
    <s v="Central"/>
    <x v="69"/>
    <s v="Punjab"/>
    <s v="Rented"/>
    <s v="Rural"/>
  </r>
  <r>
    <n v="211"/>
    <n v="211"/>
    <s v="Branch"/>
    <s v="Conventional"/>
    <n v="2010"/>
    <d v="2012-12-28T00:00:00"/>
    <s v="Main Bazar, Kohat - Lease -1"/>
    <s v="0314"/>
    <s v="T-40 &amp; T-41, Muslim Plaza, Main Bazar, Kohat"/>
    <s v="Kohat"/>
    <s v="North"/>
    <x v="25"/>
    <s v="KPK"/>
    <s v="Rented"/>
    <s v="Urban"/>
  </r>
  <r>
    <n v="212"/>
    <n v="212"/>
    <s v="Branch"/>
    <s v="Conventional"/>
    <n v="2010"/>
    <d v="2010-12-29T00:00:00"/>
    <s v="Muzaffarabad, AJK"/>
    <s v="0283"/>
    <s v="Tanga Stand, Muzaffarabad, AJK "/>
    <s v="Muzaffarabad"/>
    <s v="North"/>
    <x v="70"/>
    <s v="AJK"/>
    <s v="Rented"/>
    <s v="Urban"/>
  </r>
  <r>
    <n v="213"/>
    <n v="213"/>
    <s v="Branch"/>
    <s v="Conventional"/>
    <n v="2010"/>
    <d v="2013-06-24T00:00:00"/>
    <s v="NLI Market, Gilgit"/>
    <s v="0321"/>
    <s v="Ghulam Haider Block, NLI Market, Gilgit"/>
    <s v="Gilgit"/>
    <s v="North"/>
    <x v="36"/>
    <s v="Gilgit Baltistan"/>
    <s v="Rented"/>
    <s v="Urban"/>
  </r>
  <r>
    <n v="214"/>
    <n v="214"/>
    <s v="Branch"/>
    <s v="Conventional"/>
    <n v="2010"/>
    <d v="2010-12-30T00:00:00"/>
    <s v="Nowshera"/>
    <s v="0274"/>
    <s v="Ground Floor, Taj Building, G.T. Road, Nowshera - 24100"/>
    <s v="Nowshera"/>
    <s v="North"/>
    <x v="71"/>
    <s v="KPK"/>
    <s v="Rented"/>
    <s v="Urban"/>
  </r>
  <r>
    <n v="215"/>
    <n v="215"/>
    <s v="Branch"/>
    <s v="Conventional"/>
    <n v="2010"/>
    <d v="2010-12-24T00:00:00"/>
    <s v="Pakistan Chowk, Karachi"/>
    <s v="0288"/>
    <s v="Zubaida Manzil, Serai Quarters, Kutchery Road,  Pakistan Chowk, Karachi"/>
    <s v="Karachi"/>
    <s v="South"/>
    <x v="7"/>
    <s v="Sindh"/>
    <s v="Rented"/>
    <s v="Urban"/>
  </r>
  <r>
    <n v="216"/>
    <n v="216"/>
    <s v="Branch"/>
    <s v="Conventional"/>
    <n v="2010"/>
    <d v="2010-08-13T00:00:00"/>
    <s v="Phalia "/>
    <s v="0261"/>
    <s v="Hailan Road, Tehsil Phalia, District Mandi Bahauddin"/>
    <s v="Phalia"/>
    <s v="North"/>
    <x v="72"/>
    <s v="Punjab"/>
    <s v="Rented"/>
    <s v="Rural"/>
  </r>
  <r>
    <n v="217"/>
    <n v="217"/>
    <s v="Branch"/>
    <s v="Conventional"/>
    <n v="2010"/>
    <d v="2010-12-07T00:00:00"/>
    <s v="Qaboola"/>
    <s v="0281"/>
    <s v="Rana Ghulam Qadir Market, Main Bazar, Qaboola, Tehsil Arifwala, District Pakpattan"/>
    <s v="Qaboola"/>
    <s v="Central"/>
    <x v="43"/>
    <s v="Punjab"/>
    <s v="Rented"/>
    <s v="Rural"/>
  </r>
  <r>
    <n v="218"/>
    <n v="218"/>
    <s v="Branch"/>
    <s v="Conventional"/>
    <n v="2010"/>
    <d v="2012-06-01T00:00:00"/>
    <s v="Qasimabad, Hyderabad"/>
    <s v="0306"/>
    <s v="Phase 1, Main Qasimabad Road, Near PTCL Exchange Qasimabad, Hyderabad"/>
    <s v="Hyderabad"/>
    <s v="South"/>
    <x v="9"/>
    <s v="Sindh"/>
    <s v="Rented"/>
    <s v="Urban"/>
  </r>
  <r>
    <n v="219"/>
    <n v="219"/>
    <s v="Branch"/>
    <s v="Conventional"/>
    <n v="2010"/>
    <d v="2010-10-04T00:00:00"/>
    <s v="Rawat"/>
    <s v="0271"/>
    <s v="Ground Floor, Riaz Shah Bukhari Plaza, Main G. T Road Rawat, Tehsil &amp; Distt. Islamabad"/>
    <s v="Rawat"/>
    <s v="North"/>
    <x v="1"/>
    <s v="Punjab"/>
    <s v="Rented"/>
    <s v="Rural"/>
  </r>
  <r>
    <n v="220"/>
    <n v="220"/>
    <s v="Branch"/>
    <s v="Conventional"/>
    <n v="2010"/>
    <d v="2010-11-26T00:00:00"/>
    <s v="Renala Khurd"/>
    <s v="0270"/>
    <s v="Plot No. 8, Welcome Road, Renala Khurd, District Okara"/>
    <s v="Renala Khurd"/>
    <s v="Central"/>
    <x v="73"/>
    <s v="Punjab"/>
    <s v="Rented"/>
    <s v="Rural"/>
  </r>
  <r>
    <n v="221"/>
    <n v="221"/>
    <s v="Branch"/>
    <s v="Conventional"/>
    <n v="2010"/>
    <d v="2010-09-02T00:00:00"/>
    <s v="Samanabad, Lahore "/>
    <s v="0265"/>
    <s v="Plot # 91 - Main Road, Samanabad, Lahore "/>
    <s v="Lahore"/>
    <s v="Central"/>
    <x v="4"/>
    <s v="Punjab"/>
    <s v="Rented"/>
    <s v="Urban"/>
  </r>
  <r>
    <n v="222"/>
    <n v="222"/>
    <s v="Branch"/>
    <s v="Conventional"/>
    <n v="2010"/>
    <d v="2010-08-24T00:00:00"/>
    <s v="Sanghar "/>
    <s v="0259"/>
    <s v="CS # 124/4 Ward-A, Nawabshah Road, Sanghar "/>
    <s v="Sanghar"/>
    <s v="South"/>
    <x v="74"/>
    <s v="Sindh"/>
    <s v="Rented"/>
    <s v="Rural"/>
  </r>
  <r>
    <n v="223"/>
    <n v="223"/>
    <s v="Branch"/>
    <s v="Conventional"/>
    <n v="2010"/>
    <d v="2010-12-08T00:00:00"/>
    <s v="Satellite Town, Sargodha New Premises Relocation-2020"/>
    <s v="0262"/>
    <s v="48-A, Satellite Town, Near Sarwar Hospital, Sargodha. Tehsil &amp; District Sargodha"/>
    <s v="Sargodha"/>
    <s v="North"/>
    <x v="31"/>
    <s v="Punjab"/>
    <s v="Rented"/>
    <s v="Urban"/>
  </r>
  <r>
    <n v="224"/>
    <n v="224"/>
    <s v="Branch"/>
    <s v="Conventional"/>
    <n v="2010"/>
    <d v="2010-12-06T00:00:00"/>
    <s v="Shahabpura, Sialkot"/>
    <s v="0278"/>
    <s v="Malik Plaza, Shahabpura Road, Sialkot"/>
    <s v="Sialkot"/>
    <s v="Central"/>
    <x v="75"/>
    <s v="Punjab"/>
    <s v="Rented"/>
    <s v="Urban"/>
  </r>
  <r>
    <n v="225"/>
    <n v="225"/>
    <s v="Branch"/>
    <s v="Conventional"/>
    <n v="2010"/>
    <d v="2012-06-01T00:00:00"/>
    <s v="Shireen Jinnah Colony, Karachi"/>
    <s v="0305"/>
    <s v="Plot No. LS-27 &amp; 28, Block 1, Shireen Jinnah Colony, K.D.A. Scheme No. 5, Clifton, Karachi"/>
    <s v="Karachi"/>
    <s v="South"/>
    <x v="7"/>
    <s v="Sindh"/>
    <s v="Rented"/>
    <s v="Urban"/>
  </r>
  <r>
    <n v="226"/>
    <n v="226"/>
    <s v="Branch"/>
    <s v="Conventional"/>
    <n v="2010"/>
    <d v="2010-12-01T00:00:00"/>
    <s v="Sibi"/>
    <s v="0276"/>
    <s v="M.A. Jinnah Road, Sibi"/>
    <s v="Sibi"/>
    <s v="South"/>
    <x v="76"/>
    <s v="Baluchistan"/>
    <s v="Rented"/>
    <s v="Urban"/>
  </r>
  <r>
    <n v="227"/>
    <n v="227"/>
    <s v="Branch"/>
    <s v="Conventional"/>
    <n v="2014"/>
    <d v="2010-09-09T00:00:00"/>
    <s v="Sirki Road, Quetta."/>
    <s v="0483"/>
    <s v="Khasra No. 2/2134-2131-1849-16, Barech Market Chowk, Sirki Road, Quetta."/>
    <s v="Quetta"/>
    <s v="South"/>
    <x v="21"/>
    <s v="Baluchistan"/>
    <s v="Rented"/>
    <s v="Urban"/>
  </r>
  <r>
    <n v="228"/>
    <n v="228"/>
    <s v="Branch"/>
    <s v="Conventional"/>
    <n v="2010"/>
    <d v="2010-08-24T00:00:00"/>
    <s v="Tando Adam"/>
    <s v="0258"/>
    <s v="Plot No. A/06 &amp; 07, Hyderabad Road, Tando Adam "/>
    <s v="Tando Adam"/>
    <s v="South"/>
    <x v="77"/>
    <s v="Sindh"/>
    <s v="Rented"/>
    <s v="Rural"/>
  </r>
  <r>
    <n v="229"/>
    <n v="229"/>
    <s v="Branch"/>
    <s v="Conventional"/>
    <n v="2010"/>
    <d v="2012-12-06T00:00:00"/>
    <s v="Tank Adda, D.I. Khan"/>
    <s v="0315"/>
    <s v="Kohinoor Super Shopping Centre, Block-K, Circular Road, Dera Ismail Khan"/>
    <s v="Tank Adda"/>
    <s v="North"/>
    <x v="78"/>
    <s v="KPK"/>
    <s v="Rented"/>
    <s v="Rural"/>
  </r>
  <r>
    <n v="230"/>
    <n v="230"/>
    <s v="Branch"/>
    <s v="Conventional"/>
    <n v="2010"/>
    <d v="2010-10-14T00:00:00"/>
    <s v="Waisa"/>
    <s v="0272"/>
    <s v="Sadaat Market, Hazro Gondal Road, Main Bazar, Waisa, Tehsil Hazro, District Attock "/>
    <s v="Waisa"/>
    <s v="North"/>
    <x v="30"/>
    <s v="Punjab"/>
    <s v="Rented"/>
    <s v="Rural"/>
  </r>
  <r>
    <n v="231"/>
    <n v="231"/>
    <s v="Branch"/>
    <s v="Conventional"/>
    <n v="2010"/>
    <d v="2010-12-24T00:00:00"/>
    <s v="Yazman"/>
    <s v="0280"/>
    <s v="Chak No. 56-DB, Main Bahawalpur Road, Yazman, District Bahawalpur"/>
    <s v="Yazman"/>
    <s v="Central"/>
    <x v="14"/>
    <s v="Punjab"/>
    <s v="Rented"/>
    <s v="Rural"/>
  </r>
  <r>
    <n v="232"/>
    <n v="232"/>
    <s v="Branch"/>
    <s v="Conventional"/>
    <n v="2011"/>
    <d v="2011-11-25T00:00:00"/>
    <s v="Abbottabad City "/>
    <s v="0300"/>
    <s v="Shop No. C-15. Cantt Bazar, Opposite GPO, Abbottabad"/>
    <s v="Abbottabad"/>
    <s v="North"/>
    <x v="61"/>
    <s v="KPK"/>
    <s v="Rented"/>
    <s v="Urban"/>
  </r>
  <r>
    <n v="233"/>
    <n v="233"/>
    <s v="Branch"/>
    <s v="Conventional"/>
    <n v="2011"/>
    <d v="2011-10-20T00:00:00"/>
    <s v="Alamdar Road, Quetta"/>
    <s v="0295"/>
    <s v="Plot # 7-64135L4 Near Gilgiti Imam Bargah, Alamdar Road Quetta"/>
    <s v="Quetta"/>
    <s v="South"/>
    <x v="21"/>
    <s v="Baluchistan"/>
    <s v="Rented"/>
    <s v="Urban"/>
  </r>
  <r>
    <n v="234"/>
    <n v="234"/>
    <s v="Branch"/>
    <s v="Conventional"/>
    <n v="2011"/>
    <d v="2011-10-08T00:00:00"/>
    <s v="Farid Town, Sahiwal"/>
    <s v="0292"/>
    <s v="Property # 386-H, Farid Town, Sahiwal"/>
    <s v="Sahiwal"/>
    <s v="Central"/>
    <x v="79"/>
    <s v="Punjab"/>
    <s v="Rented"/>
    <s v="Urban"/>
  </r>
  <r>
    <n v="235"/>
    <n v="235"/>
    <s v="Branch"/>
    <s v="Conventional"/>
    <n v="2011"/>
    <d v="2011-09-29T00:00:00"/>
    <s v="Fruit Market, Lahore"/>
    <s v="0291"/>
    <s v="Plot # 136, Fruit Market, Ravi Link Road, Lahore"/>
    <s v="Lahore"/>
    <s v="Central"/>
    <x v="4"/>
    <s v="Punjab"/>
    <s v="Rented"/>
    <s v="Urban"/>
  </r>
  <r>
    <n v="236"/>
    <n v="236"/>
    <s v="Branch"/>
    <s v="Conventional"/>
    <n v="2011"/>
    <d v="2012-06-01T00:00:00"/>
    <s v="Khayaban-e-Rahat, DHA Karachi "/>
    <s v="0303"/>
    <s v="Plot No. 12-C, Rahat Lane-3, Defence, Phase VI, Karachi"/>
    <s v="Karachi"/>
    <s v="South"/>
    <x v="80"/>
    <s v="Sindh"/>
    <s v="Rented"/>
    <s v="Urban"/>
  </r>
  <r>
    <n v="237"/>
    <n v="237"/>
    <s v="Branch"/>
    <s v="Conventional"/>
    <n v="2011"/>
    <d v="2011-09-29T00:00:00"/>
    <s v="Link Road Model Town, Lahore"/>
    <s v="0293"/>
    <s v="Shop # 2,4 to 10, Bridal Centre, Link Road, Model Town, Lahore"/>
    <s v="Lahore"/>
    <s v="Central"/>
    <x v="4"/>
    <s v="Punjab"/>
    <s v="Rented"/>
    <s v="Urban"/>
  </r>
  <r>
    <n v="238"/>
    <n v="238"/>
    <s v="Branch"/>
    <s v="Conventional"/>
    <n v="2011"/>
    <d v="2011-10-03T00:00:00"/>
    <s v="Mouza Shumali Shorkot"/>
    <s v="0289"/>
    <s v="Main Jhang Multan Road, Mauza Shumali, Shorkot, District Jhang"/>
    <s v="Shorkot"/>
    <s v="Central"/>
    <x v="23"/>
    <s v="Punjab"/>
    <s v="Rented"/>
    <s v="Rural"/>
  </r>
  <r>
    <n v="239"/>
    <n v="239"/>
    <s v="Branch"/>
    <s v="Conventional"/>
    <n v="2011"/>
    <d v="2011-12-08T00:00:00"/>
    <s v="Naz Cinema Murree Road, Rawalpindi"/>
    <s v="0297"/>
    <s v="Shop No. 13, Gul-Noor Market, Naz Cinema, Murree Road, Rawalpindi"/>
    <s v="Rawalpindi"/>
    <s v="North"/>
    <x v="24"/>
    <s v="Punjab"/>
    <s v="Rented"/>
    <s v="Urban"/>
  </r>
  <r>
    <n v="240"/>
    <n v="240"/>
    <s v="Branch"/>
    <s v="Conventional"/>
    <n v="2011"/>
    <d v="2011-12-22T00:00:00"/>
    <s v="Plaza Quarters, Karachi"/>
    <s v="0302"/>
    <s v="Shop No. 7, Plot No. 34, Marston Road, Plaza Quarters, Karachi"/>
    <s v="Karachi"/>
    <s v="South"/>
    <x v="7"/>
    <s v="Sindh"/>
    <s v="Rented"/>
    <s v="Urban"/>
  </r>
  <r>
    <n v="241"/>
    <n v="241"/>
    <s v="Branch"/>
    <s v="Conventional"/>
    <n v="2011"/>
    <d v="2011-09-28T00:00:00"/>
    <s v="Sabzazar Multan Road, Lahore"/>
    <s v="0290"/>
    <s v="Plot # 10, 10-A, 10-B,10-C, Industrial Muslim Block, Allama Iqbal Town, Intersection Sabzazar, Multan Road, Lahore"/>
    <s v="Lahore"/>
    <s v="Central"/>
    <x v="4"/>
    <s v="Punjab"/>
    <s v="Rented"/>
    <s v="Urban"/>
  </r>
  <r>
    <n v="242"/>
    <n v="242"/>
    <s v="Branch"/>
    <s v="Conventional"/>
    <n v="2011"/>
    <d v="2011-11-18T00:00:00"/>
    <s v="Saidpur Road, Rawalpindi"/>
    <s v="0296"/>
    <s v="Plot No. 378, Opposite Makkah Cloth, Saidpur Road, Rawalpindi"/>
    <s v="Rawalpindi"/>
    <s v="North"/>
    <x v="24"/>
    <s v="Punjab"/>
    <s v="Rented"/>
    <s v="Urban"/>
  </r>
  <r>
    <n v="243"/>
    <n v="243"/>
    <s v="Branch"/>
    <s v="Conventional"/>
    <n v="2011"/>
    <d v="2011-12-22T00:00:00"/>
    <s v="Shahdad Pur Branch and Roof Top"/>
    <s v="0301"/>
    <s v="City Survey No. 860-864 Ward A, Station Road, Shahdadpur, District Sanghar"/>
    <s v="Shahdad Pur"/>
    <s v="South"/>
    <x v="74"/>
    <s v="Sindh"/>
    <s v="Rented"/>
    <s v="Rural"/>
  </r>
  <r>
    <n v="244"/>
    <n v="244"/>
    <s v="Branch"/>
    <s v="Conventional"/>
    <n v="2011"/>
    <d v="2011-10-20T00:00:00"/>
    <s v="Suraj Gunj Bazzar, Quetta"/>
    <s v="0294"/>
    <s v="Shop # 1-11-12B, Allibhoy, Suraj Ganj Bazar, Quetta"/>
    <s v="Quetta"/>
    <s v="South"/>
    <x v="21"/>
    <s v="Baluchistan"/>
    <s v="Rented"/>
    <s v="Urban"/>
  </r>
  <r>
    <n v="245"/>
    <n v="245"/>
    <s v="Branch"/>
    <s v="Conventional"/>
    <n v="2011"/>
    <d v="2011-12-22T00:00:00"/>
    <s v="Temargarha"/>
    <s v="0298"/>
    <s v="Balambat Road, Main Bazar, Temargarha, Lower Dir"/>
    <s v="Temargarha"/>
    <s v="North"/>
    <x v="81"/>
    <s v="KPK"/>
    <s v="Rented"/>
    <s v="Rural"/>
  </r>
  <r>
    <n v="246"/>
    <n v="246"/>
    <s v="Branch"/>
    <s v="Conventional"/>
    <n v="2011"/>
    <d v="2011-12-12T00:00:00"/>
    <s v="University Road, Peshawar"/>
    <s v="0299"/>
    <s v="Al Qamar Building, University Road, Peshawar"/>
    <s v="Peshawar"/>
    <s v="North"/>
    <x v="17"/>
    <s v="KPK"/>
    <s v="Rented"/>
    <s v="Urban"/>
  </r>
  <r>
    <n v="247"/>
    <n v="247"/>
    <s v="Branch"/>
    <s v="Conventional"/>
    <n v="2012"/>
    <d v="2012-12-28T00:00:00"/>
    <s v="Babar Market (Landhi) Karachi"/>
    <s v="0352"/>
    <s v="Shops No. 452 &amp; 453 Main Road, Babar Market Landhi # 3, Karachi"/>
    <s v="Karachi"/>
    <s v="South"/>
    <x v="7"/>
    <s v="Sindh"/>
    <s v="Rented"/>
    <s v="Urban"/>
  </r>
  <r>
    <n v="248"/>
    <n v="248"/>
    <s v="Branch"/>
    <s v="Conventional"/>
    <n v="2012"/>
    <d v="2012-12-26T00:00:00"/>
    <s v="Bahria Town Phase IV, Rawalpindi"/>
    <s v="0344"/>
    <s v="Plot No. 95, Main Civic Center, Bahria Town, Phase IV, Rawalpindi"/>
    <s v="Rawalpindi"/>
    <s v="North"/>
    <x v="12"/>
    <s v="Punjab"/>
    <s v="Rented"/>
    <s v="Urban"/>
  </r>
  <r>
    <n v="249"/>
    <n v="249"/>
    <s v="Branch"/>
    <s v="Conventional"/>
    <n v="2012"/>
    <d v="2012-12-28T00:00:00"/>
    <s v="Batkhela Branch"/>
    <s v="0318"/>
    <s v="Main Bazar, Batkhela, Malakand"/>
    <s v="Batkhela"/>
    <s v="North"/>
    <x v="82"/>
    <s v="KPK"/>
    <s v="Rented"/>
    <s v="Rural"/>
  </r>
  <r>
    <n v="250"/>
    <n v="250"/>
    <s v="Branch"/>
    <s v="Conventional"/>
    <n v="2012"/>
    <d v="2012-12-28T00:00:00"/>
    <s v="Beaumont Plaza, Karachi"/>
    <s v="0351"/>
    <s v="Showroom NO.5 &amp; S-6, Ground Floor, Beaumont Plaza, Beaumont Road, Civil Lines Quarters, Karachi"/>
    <s v="Karachi"/>
    <s v="South"/>
    <x v="7"/>
    <s v="Sindh"/>
    <s v="Rented"/>
    <s v="Urban"/>
  </r>
  <r>
    <n v="251"/>
    <n v="251"/>
    <s v="Branch"/>
    <s v="Conventional"/>
    <n v="2012"/>
    <d v="2012-11-27T00:00:00"/>
    <s v="Bilal Gunj Branch, Lahore"/>
    <s v="0332"/>
    <s v="Danial Street # 13, Shahjahan Road Main Bilal Gunj, Lahore"/>
    <s v="Lahore"/>
    <s v="Central"/>
    <x v="4"/>
    <s v="Punjab"/>
    <s v="Rented"/>
    <s v="Urban"/>
  </r>
  <r>
    <n v="252"/>
    <n v="252"/>
    <s v="Branch"/>
    <s v="Conventional"/>
    <n v="2012"/>
    <d v="2012-12-28T00:00:00"/>
    <s v="Block F, North Nazimabad, Karachi"/>
    <s v="0356"/>
    <s v="Shop No, 3, Plot No, SC-13, North Nazimabad, Block-F,_x000a_North Nazimabad, Karachi"/>
    <s v="Karachi"/>
    <s v="South"/>
    <x v="7"/>
    <s v="Sindh"/>
    <s v="Rented"/>
    <s v="Urban"/>
  </r>
  <r>
    <n v="253"/>
    <n v="253"/>
    <s v="Branch"/>
    <s v="Conventional"/>
    <n v="2012"/>
    <d v="2012-12-28T00:00:00"/>
    <s v="Block H, North Nazimabad, Karachi"/>
    <s v="0353"/>
    <s v="SC-21/A, Block-H, North Nazimabad, Karachi"/>
    <s v="Karachi"/>
    <s v="South"/>
    <x v="7"/>
    <s v="Sindh"/>
    <s v="Rented"/>
    <s v="Urban"/>
  </r>
  <r>
    <n v="254"/>
    <n v="254"/>
    <s v="Branch"/>
    <s v="Conventional"/>
    <n v="2012"/>
    <d v="2012-12-27T00:00:00"/>
    <s v="Dalazak Road, Peshawar"/>
    <s v="0317"/>
    <s v="Plot No,S, Opposite Parda Bagh, Dalazak Road, Peshawar"/>
    <s v="Peshawar"/>
    <s v="North"/>
    <x v="17"/>
    <s v="KPK"/>
    <s v="Rented"/>
    <s v="Urban"/>
  </r>
  <r>
    <n v="255"/>
    <n v="255"/>
    <s v="Branch"/>
    <s v="Conventional"/>
    <n v="2012"/>
    <d v="2012-12-28T00:00:00"/>
    <s v="DHA Phase IV, Lahore"/>
    <s v="0343"/>
    <s v="Property No, 204-CCA, Block FF, DHA, Phase IV, Lahore Cantt,"/>
    <s v="Lahore"/>
    <s v="Central"/>
    <x v="4"/>
    <s v="Punjab"/>
    <s v="Rented"/>
    <s v="Urban"/>
  </r>
  <r>
    <n v="256"/>
    <n v="256"/>
    <s v="Branch"/>
    <s v="Conventional"/>
    <n v="2012"/>
    <d v="2012-12-28T00:00:00"/>
    <s v="E-11/III, Markaz Branch, Islamabad"/>
    <s v="0336"/>
    <s v="Plot NO.4, Multi Professionals Cooperative Housing Society, E-ll/3, Islamabad"/>
    <s v="Islamabad"/>
    <s v="North"/>
    <x v="1"/>
    <s v="Punjab"/>
    <s v="Rented"/>
    <s v="Urban"/>
  </r>
  <r>
    <n v="257"/>
    <n v="257"/>
    <s v="Branch"/>
    <s v="Conventional"/>
    <n v="2012"/>
    <d v="2012-12-28T00:00:00"/>
    <s v="East Circular Road, Gujrat"/>
    <s v="0329"/>
    <s v="B-13/1395 &amp; 1409, East Circular Road, Gujrat"/>
    <s v="Gujrat"/>
    <s v="North"/>
    <x v="8"/>
    <s v="Punjab"/>
    <s v="Rented"/>
    <s v="Urban"/>
  </r>
  <r>
    <n v="258"/>
    <n v="258"/>
    <s v="Branch"/>
    <s v="Conventional"/>
    <n v="2012"/>
    <d v="2012-12-21T00:00:00"/>
    <s v="Eid Gah Road, Sargodha"/>
    <s v="0327"/>
    <s v="Block # 19, Eid Gah Road, Sargodha"/>
    <s v="Sargodha"/>
    <s v="North"/>
    <x v="31"/>
    <s v="Punjab"/>
    <s v="Rented"/>
    <s v="Urban"/>
  </r>
  <r>
    <n v="259"/>
    <n v="259"/>
    <s v="Branch"/>
    <s v="Conventional"/>
    <n v="2012"/>
    <d v="2012-12-28T00:00:00"/>
    <s v="Factory Area, Faisalabad"/>
    <s v="0312"/>
    <s v="Property NO.3, Main Road, Factor,v Area, Faisalabad"/>
    <s v="Faisalabad"/>
    <s v="Central"/>
    <x v="5"/>
    <s v="Punjab"/>
    <s v="Rented"/>
    <s v="Urban"/>
  </r>
  <r>
    <n v="260"/>
    <n v="260"/>
    <s v="Branch"/>
    <s v="Conventional"/>
    <n v="2012"/>
    <d v="2012-12-28T00:00:00"/>
    <s v="G-7, Islamabad"/>
    <s v="0348"/>
    <s v="Marina Heights, Plot No. 109E, G-7, Main Jinnah Avenue, Blue Area, Islamabad"/>
    <s v="Islamabad"/>
    <s v="North"/>
    <x v="1"/>
    <s v="Punjab"/>
    <s v="Rented"/>
    <s v="Urban"/>
  </r>
  <r>
    <n v="261"/>
    <n v="261"/>
    <s v="Branch"/>
    <s v="Conventional"/>
    <n v="2012"/>
    <d v="2012-12-28T00:00:00"/>
    <s v="Garden Town, Multan "/>
    <s v="0347"/>
    <s v="Plot No. 95-XXV, Main 5her Shah Road, Garden Town, Multan"/>
    <s v="Multan"/>
    <s v="Central"/>
    <x v="2"/>
    <s v="Punjab"/>
    <s v="Rented"/>
    <s v="Urban"/>
  </r>
  <r>
    <n v="262"/>
    <n v="262"/>
    <s v="Branch"/>
    <s v="Conventional"/>
    <n v="2012"/>
    <d v="2012-12-28T00:00:00"/>
    <s v="Ghazi Branch"/>
    <s v="0345"/>
    <s v="Tarbela Road, Mouza Ghazi, Ghazi, District Haripur"/>
    <s v="Ghazi"/>
    <s v="North"/>
    <x v="83"/>
    <s v="KPK"/>
    <s v="Rented"/>
    <s v="Rural"/>
  </r>
  <r>
    <n v="263"/>
    <n v="263"/>
    <s v="Branch"/>
    <s v="Conventional"/>
    <n v="2012"/>
    <d v="2012-12-17T00:00:00"/>
    <s v="Gojra District Mandi Bahauddin"/>
    <s v="0328"/>
    <s v="Gojra, Tehsil Malakwal, District Mandi Bahauddin"/>
    <s v="Gojra"/>
    <s v="North"/>
    <x v="72"/>
    <s v="Punjab"/>
    <s v="Rented"/>
    <s v="Rural"/>
  </r>
  <r>
    <n v="264"/>
    <n v="264"/>
    <s v="Branch"/>
    <s v="Conventional"/>
    <n v="2012"/>
    <d v="2012-11-29T00:00:00"/>
    <s v="Main Bazar Branch Haripur "/>
    <s v="0325"/>
    <s v="Ground Floor, Hamza Plaza Main Bazar, Near Old Committee Chowk, Haripur City"/>
    <s v="Haripur"/>
    <s v="North"/>
    <x v="83"/>
    <s v="KPK"/>
    <s v="Rented"/>
    <s v="Urban"/>
  </r>
  <r>
    <n v="265"/>
    <n v="265"/>
    <s v="Branch"/>
    <s v="Conventional"/>
    <n v="2012"/>
    <d v="2012-11-28T00:00:00"/>
    <s v="Haveli Lakha Branch"/>
    <s v="0319"/>
    <s v="Property # 95, Pakpattan Road, Haveli Lakha, Tehsil Depalpur, District Okara"/>
    <s v="Haveli Lakha"/>
    <s v="Central"/>
    <x v="73"/>
    <s v="Punjab"/>
    <s v="Rented"/>
    <s v="Rural"/>
  </r>
  <r>
    <n v="266"/>
    <n v="266"/>
    <s v="Branch"/>
    <s v="Conventional"/>
    <n v="2012"/>
    <d v="2012-12-28T00:00:00"/>
    <s v="Hunza Nagar Branch - Lease 1"/>
    <s v="0354"/>
    <s v="SM Karim Market, Ali Abad, District Hunza Nagar"/>
    <s v="Hunza Nagar"/>
    <s v="North"/>
    <x v="84"/>
    <s v="Gilgit Baltistan"/>
    <s v="Rented"/>
    <s v="Rural"/>
  </r>
  <r>
    <n v="267"/>
    <n v="267"/>
    <s v="Branch"/>
    <s v="Conventional"/>
    <n v="2012"/>
    <d v="2012-12-27T00:00:00"/>
    <s v="Husein Sugar Mills"/>
    <s v="0313"/>
    <s v="Husein Sugar Mills Ltd., Lahore Road, Jaranwala"/>
    <s v="Jaranwala"/>
    <s v="Central"/>
    <x v="5"/>
    <s v="Punjab"/>
    <s v="Rented"/>
    <s v="Rural"/>
  </r>
  <r>
    <n v="268"/>
    <n v="268"/>
    <s v="Branch"/>
    <s v="Conventional"/>
    <n v="2012"/>
    <d v="2012-12-28T00:00:00"/>
    <s v="Kandhkot Branch - Lease 1"/>
    <s v="0340"/>
    <s v="Survey No. 176-2, shahi Bazar, Main Road, Kandhkot"/>
    <s v="Kandhkot"/>
    <s v="South"/>
    <x v="85"/>
    <s v="Sindh"/>
    <s v="Rented"/>
    <s v="Rural"/>
  </r>
  <r>
    <n v="269"/>
    <n v="269"/>
    <s v="Branch"/>
    <s v="Conventional"/>
    <n v="2012"/>
    <d v="2012-11-08T00:00:00"/>
    <s v="Kashmir Road, Sialkot"/>
    <s v="0326"/>
    <s v="Plot No. 417, Main Kashmir Road, Near Gulistan Cinema, Kotli Behram, Sialkot"/>
    <s v="Sialkot"/>
    <s v="Central"/>
    <x v="75"/>
    <s v="Punjab"/>
    <s v="Rented"/>
    <s v="Urban"/>
  </r>
  <r>
    <n v="270"/>
    <n v="270"/>
    <s v="Branch"/>
    <s v="Conventional"/>
    <n v="2012"/>
    <d v="2012-12-28T00:00:00"/>
    <s v="Kawish Crown Plaza, Karachi"/>
    <s v="0349"/>
    <s v="Kawish Crown Plaza, Block 7 &amp; 8, Ground Floor, Darul Aman Cooperative Housing Society, Shahrah-e-Faisal, Karachi"/>
    <s v="Karachi"/>
    <s v="South"/>
    <x v="7"/>
    <s v="Sindh"/>
    <s v="Rented"/>
    <s v="Urban"/>
  </r>
  <r>
    <n v="271"/>
    <n v="271"/>
    <s v="Branch"/>
    <s v="Conventional"/>
    <n v="2012"/>
    <d v="2012-12-28T00:00:00"/>
    <s v="Khalid Bin Waleed Road, Karachi"/>
    <s v="0337"/>
    <s v="Plot No. 89-K, Block-2, Ali Bhai Arcade, Main Khalid Bin Waleed Road, P.E.C.H.S. Society"/>
    <s v="Karachi"/>
    <s v="South"/>
    <x v="7"/>
    <s v="Sindh"/>
    <s v="Rented"/>
    <s v="Urban"/>
  </r>
  <r>
    <n v="272"/>
    <n v="272"/>
    <s v="Branch"/>
    <s v="Conventional"/>
    <n v="2012"/>
    <d v="2012-11-27T00:00:00"/>
    <s v="Mall Road, Lahore"/>
    <s v="0333"/>
    <s v="Alfred Building, 89 The Mall, Lahore "/>
    <s v="Lahore"/>
    <s v="Central"/>
    <x v="4"/>
    <s v="Punjab"/>
    <s v="Rented"/>
    <s v="Urban"/>
  </r>
  <r>
    <n v="273"/>
    <n v="273"/>
    <s v="Branch"/>
    <s v="Conventional"/>
    <n v="2012"/>
    <d v="2012-12-28T00:00:00"/>
    <s v="Mirpur Mathelo"/>
    <s v="0341"/>
    <s v="Plot # C, Sindhu Green City, Near Clock Tower, G,T, Road, Mirpur Mathelo"/>
    <s v="Mirpur Mathelo"/>
    <s v="South"/>
    <x v="35"/>
    <s v="Sindh"/>
    <s v="Rented"/>
    <s v="Rural"/>
  </r>
  <r>
    <n v="274"/>
    <n v="274"/>
    <s v="Branch"/>
    <s v="Conventional"/>
    <n v="2012"/>
    <d v="2012-12-27T00:00:00"/>
    <s v="Moro Branch"/>
    <s v="0339"/>
    <s v="1740, Ward 13, Main Road, Moro"/>
    <s v="Moro"/>
    <s v="South"/>
    <x v="86"/>
    <s v="Sindh"/>
    <s v="Rented"/>
    <s v="Rural"/>
  </r>
  <r>
    <n v="275"/>
    <n v="275"/>
    <s v="Branch"/>
    <s v="Conventional"/>
    <n v="2012"/>
    <d v="2012-12-21T00:00:00"/>
    <s v="People Vehra Shahalam-II Branch, Lahore"/>
    <s v="0334"/>
    <s v="140 People Vehra Shahalam Market, Lahore."/>
    <s v="Lahore"/>
    <s v="Central"/>
    <x v="4"/>
    <s v="Punjab"/>
    <s v="Rented"/>
    <s v="Urban"/>
  </r>
  <r>
    <n v="276"/>
    <n v="276"/>
    <s v="Branch"/>
    <s v="Conventional"/>
    <n v="2012"/>
    <d v="2012-11-21T00:00:00"/>
    <s v="PWD, Islamabad"/>
    <s v="0335"/>
    <s v="Plot No. 14-A &amp; 14-B, Main PWD Road, PWD Employees Housing Society, Islamabad"/>
    <s v="Islamabad"/>
    <s v="North"/>
    <x v="1"/>
    <s v="Punjab"/>
    <s v="Rented"/>
    <s v="Urban"/>
  </r>
  <r>
    <n v="277"/>
    <n v="277"/>
    <s v="Branch"/>
    <s v="Conventional"/>
    <n v="2012"/>
    <d v="2012-11-28T00:00:00"/>
    <s v="Rail Bazar, Gujranwala"/>
    <s v="0331"/>
    <s v="Empress Building, 39- Circular Road, Near Daal/Rail Bazar, Gujranwala"/>
    <s v="Gujranwala"/>
    <s v="Central"/>
    <x v="6"/>
    <s v="Punjab"/>
    <s v="Rented"/>
    <s v="Urban"/>
  </r>
  <r>
    <n v="278"/>
    <n v="278"/>
    <s v="Branch"/>
    <s v="Conventional"/>
    <n v="2012"/>
    <d v="2012-12-28T00:00:00"/>
    <s v="Rajanpur Branch"/>
    <s v="0346"/>
    <s v="Katchery Road, Near DHQ Hospital, Rajanpur"/>
    <s v="Rajanpur"/>
    <s v="Central"/>
    <x v="67"/>
    <s v="Punjab"/>
    <s v="Rented"/>
    <s v="Rural"/>
  </r>
  <r>
    <n v="279"/>
    <n v="279"/>
    <s v="Branch"/>
    <s v="Conventional"/>
    <n v="2012"/>
    <d v="2012-12-28T00:00:00"/>
    <s v="Sharfabad, Karachi"/>
    <s v="0338"/>
    <s v="Aqila Cornet, Shop NO.1 &amp; 2, Commercial Plot No. 12/25, Survey Sheet NO.3S-P/1, Block NO.3, Karachi Memon Cooperative Housing Society, Karachi"/>
    <s v="Karachi"/>
    <s v="South"/>
    <x v="7"/>
    <s v="Sindh"/>
    <s v="Rented"/>
    <s v="Urban"/>
  </r>
  <r>
    <n v="280"/>
    <n v="280"/>
    <s v="Branch"/>
    <s v="Conventional"/>
    <n v="2012"/>
    <d v="2012-11-15T00:00:00"/>
    <s v="Sheikhupura Road, Gujranwala"/>
    <s v="0330"/>
    <s v="Plot Nos. 11, 12, 13, Revenue Estate of Mian Sansi, Sheikhupura Road, Gujranwala"/>
    <s v="Gujranwala"/>
    <s v="Central"/>
    <x v="6"/>
    <s v="Punjab"/>
    <s v="Rented"/>
    <s v="Urban"/>
  </r>
  <r>
    <n v="281"/>
    <n v="281"/>
    <s v="Branch"/>
    <s v="Conventional"/>
    <n v="2012"/>
    <d v="2012-11-19T00:00:00"/>
    <s v="Shinkiari Branch"/>
    <s v="0324"/>
    <s v="Main Shinkiari Bazar, Sharah-e-Rashim, Shinkiari, District Manshera"/>
    <s v="Shinkiari"/>
    <s v="North"/>
    <x v="47"/>
    <s v="KPK"/>
    <s v="Rented"/>
    <s v="Rural"/>
  </r>
  <r>
    <n v="282"/>
    <n v="282"/>
    <s v="Branch"/>
    <s v="Conventional"/>
    <n v="2012"/>
    <d v="2012-07-19T00:00:00"/>
    <s v="Zamzama Road, Quetta Cantt"/>
    <s v="0310"/>
    <s v="Zamzama Shopping Complex, Zamzama Road Quetta Cantt, Quetta  "/>
    <s v="Quetta"/>
    <s v="South"/>
    <x v="21"/>
    <s v="Baluchistan"/>
    <s v="Rented"/>
    <s v="Urban"/>
  </r>
  <r>
    <n v="283"/>
    <n v="283"/>
    <s v="Branch"/>
    <s v="Conventional"/>
    <n v="2013"/>
    <d v="2013-08-16T00:00:00"/>
    <s v="Shaheed-e-Millat Road, Karachi"/>
    <s v="0395"/>
    <s v="Showroon No. S-04, Ground Floor, Bismillah Blessings, Plot No. 7A/228, Block 3, Dehli Mercantile Muslim Co-operative Housing Society, Karachi"/>
    <s v="Karachi"/>
    <s v="South"/>
    <x v="7"/>
    <s v="Sindh"/>
    <s v="Rented"/>
    <s v="Urban"/>
  </r>
  <r>
    <n v="284"/>
    <n v="284"/>
    <s v="Branch"/>
    <s v="Conventional"/>
    <n v="2013"/>
    <d v="2013-08-22T00:00:00"/>
    <s v="Gulshan-e-Iqbal, Block 1 Karachi"/>
    <s v="0398"/>
    <s v="Shop No.G-2, Sirtaj Terrace, Block-1, Gulshan e Iqbal, Karachi"/>
    <s v="Karachi"/>
    <s v="South"/>
    <x v="7"/>
    <s v="Sindh"/>
    <s v="Rented"/>
    <s v="Urban"/>
  </r>
  <r>
    <n v="285"/>
    <n v="285"/>
    <s v="Branch"/>
    <s v="Conventional"/>
    <n v="2013"/>
    <d v="2013-08-27T00:00:00"/>
    <s v="Tando Allahyar "/>
    <s v="0379"/>
    <s v="Survey No. 271/1, Plot No. 2, National Highway Road, Tando Allah Yar"/>
    <s v="Tando Allahyar"/>
    <s v="South"/>
    <x v="87"/>
    <s v="Sindh"/>
    <s v="Rented"/>
    <s v="Rural"/>
  </r>
  <r>
    <n v="286"/>
    <n v="286"/>
    <s v="Branch"/>
    <s v="Conventional"/>
    <n v="2013"/>
    <d v="2013-08-29T00:00:00"/>
    <s v="Khairpur"/>
    <s v="0380"/>
    <s v="B-284-A, Katchery Road, Khairpur"/>
    <s v="Kahirpur"/>
    <s v="South"/>
    <x v="88"/>
    <s v="Sindh"/>
    <s v="Rented"/>
    <s v="Urban"/>
  </r>
  <r>
    <n v="287"/>
    <n v="287"/>
    <s v="Branch"/>
    <s v="Conventional"/>
    <n v="2013"/>
    <d v="2013-09-04T00:00:00"/>
    <s v="Hub Chowki "/>
    <s v="0374"/>
    <s v="Shop # 4, S, 6 &amp;7 AI-Rashid Market Main Road, Hub Chowki"/>
    <s v="Hub"/>
    <s v="South"/>
    <x v="89"/>
    <s v="Baluchistan"/>
    <s v="Rented"/>
    <s v="Urban"/>
  </r>
  <r>
    <n v="288"/>
    <n v="288"/>
    <s v="Branch"/>
    <s v="Conventional"/>
    <n v="2013"/>
    <d v="2013-09-30T00:00:00"/>
    <s v="Muslim Bagh "/>
    <s v="0375"/>
    <s v="Khasra No. 1750, Station Road Muslim Bagh District Qilla Saifullah, Baluchistan"/>
    <s v="Muslim Bagh"/>
    <s v="South"/>
    <x v="90"/>
    <s v="Baluchistan"/>
    <s v="Rented"/>
    <s v="Rural"/>
  </r>
  <r>
    <n v="289"/>
    <n v="289"/>
    <s v="Branch"/>
    <s v="Conventional"/>
    <n v="2013"/>
    <d v="2013-09-02T00:00:00"/>
    <s v="Liaqat Road, Rawalpindi"/>
    <s v="0382"/>
    <s v="B/568, Liaqat Road, Rawalpindi"/>
    <s v="Rawalpindi"/>
    <s v="North"/>
    <x v="12"/>
    <s v="Punjab"/>
    <s v="Rented"/>
    <s v="Urban"/>
  </r>
  <r>
    <n v="290"/>
    <n v="290"/>
    <s v="Branch"/>
    <s v="Conventional"/>
    <n v="2013"/>
    <d v="2013-08-19T00:00:00"/>
    <s v="Ghulam Muhammadabad, Faisalabad"/>
    <s v="0360"/>
    <s v="19-B, Sadar Bazaar, Ghulam Muhammadabad, Faisalabad"/>
    <s v="Faisalabad"/>
    <s v="Central"/>
    <x v="5"/>
    <s v="Punjab"/>
    <s v="Rented"/>
    <s v="Urban"/>
  </r>
  <r>
    <n v="291"/>
    <n v="291"/>
    <s v="Branch"/>
    <s v="Conventional"/>
    <n v="2013"/>
    <d v="2013-08-23T00:00:00"/>
    <s v="Baharia Town, Lahore (Shahkam Chowk) "/>
    <s v="0358"/>
    <s v="904, Canal bank Road, 0pposite Sector-A, Bahria Town, Lahore"/>
    <s v="Lahore"/>
    <s v="Central"/>
    <x v="4"/>
    <s v="Punjab"/>
    <s v="Rented"/>
    <s v="Urban"/>
  </r>
  <r>
    <n v="292"/>
    <n v="292"/>
    <s v="Branch"/>
    <s v="Conventional"/>
    <n v="2013"/>
    <d v="2013-08-27T00:00:00"/>
    <s v="Hall Road Lahore (New Premises) Relocate 7-Jan-19"/>
    <s v="0370"/>
    <s v="S-50 -R-17/A.Rainbow Center Adjacent Meezan Bank, Main Hall Road, Lahore"/>
    <s v="Lahore"/>
    <s v="Central"/>
    <x v="4"/>
    <s v="Punjab"/>
    <s v="Rented"/>
    <s v="Urban"/>
  </r>
  <r>
    <n v="293"/>
    <n v="293"/>
    <s v="Branch"/>
    <s v="Conventional"/>
    <n v="2013"/>
    <d v="2013-08-29T00:00:00"/>
    <s v="Khayaban-e-Iqbal, DHA, Lahore "/>
    <s v="0364"/>
    <s v="Property No.69/A, Khyaban-e-Iqbal, Block XX, DHA Phase III, Lahore"/>
    <s v="Lahore"/>
    <s v="Central"/>
    <x v="4"/>
    <s v="Punjab"/>
    <s v="Rented"/>
    <s v="Urban"/>
  </r>
  <r>
    <n v="294"/>
    <n v="294"/>
    <s v="Branch"/>
    <s v="Conventional"/>
    <n v="2013"/>
    <d v="2013-08-29T00:00:00"/>
    <s v="Farooqabad"/>
    <s v="0366"/>
    <s v="Mohalla Kashmeria, Sheikhupura Road, Farooqabad"/>
    <s v="Farooqabad"/>
    <s v="Central"/>
    <x v="28"/>
    <s v="Punjab"/>
    <s v="Rented"/>
    <s v="Rural"/>
  </r>
  <r>
    <n v="295"/>
    <n v="295"/>
    <s v="Branch"/>
    <s v="Conventional"/>
    <n v="2013"/>
    <d v="2013-08-29T00:00:00"/>
    <s v="Railway Road, Sheikhupura"/>
    <s v="0368"/>
    <s v="Railway Road, Grain Market, Sheikhupura"/>
    <s v="Sheikhupura"/>
    <s v="Central"/>
    <x v="28"/>
    <s v="Punjab"/>
    <s v="Rented"/>
    <s v="Urban"/>
  </r>
  <r>
    <n v="296"/>
    <n v="296"/>
    <s v="Branch"/>
    <s v="Conventional"/>
    <n v="2013"/>
    <d v="2013-08-30T00:00:00"/>
    <s v="Nowshera Virkan"/>
    <s v="0369"/>
    <s v="Nokhar Road, Nowshera Virkan, Distt. Gujranwala"/>
    <s v="Nowshera Virkan"/>
    <s v="Central"/>
    <x v="6"/>
    <s v="Punjab"/>
    <s v="Rented"/>
    <s v="Urban"/>
  </r>
  <r>
    <n v="297"/>
    <n v="297"/>
    <s v="Branch"/>
    <s v="Conventional"/>
    <n v="2013"/>
    <d v="2013-09-09T00:00:00"/>
    <s v="Ali Pur"/>
    <s v="0384"/>
    <s v="W R1018 Multan Road, Ali pur"/>
    <s v="Ali Pur"/>
    <s v="Central"/>
    <x v="49"/>
    <s v="Punjab"/>
    <s v="Rented"/>
    <s v="Rural"/>
  </r>
  <r>
    <n v="298"/>
    <n v="298"/>
    <s v="Branch"/>
    <s v="Conventional"/>
    <n v="2013"/>
    <d v="2013-09-09T00:00:00"/>
    <s v="Grain Market, Fort Abbas"/>
    <s v="0383"/>
    <s v="Shop No.44-C, Grain Market, Fort abbas"/>
    <s v="Fort Abbas"/>
    <s v="Central"/>
    <x v="39"/>
    <s v="Punjab"/>
    <s v="Rented"/>
    <s v="Rural"/>
  </r>
  <r>
    <n v="299"/>
    <n v="299"/>
    <s v="Branch"/>
    <s v="Conventional"/>
    <n v="2013"/>
    <d v="2013-09-10T00:00:00"/>
    <s v="Mamukanjan"/>
    <s v="0362"/>
    <s v="Luqman Chowk, Bank Bazar, Lakar Mandl, Mamu Kanjan, Dist. Faisalabad"/>
    <s v="Mamukanjan"/>
    <s v="Central"/>
    <x v="5"/>
    <s v="Punjab"/>
    <s v="Rented"/>
    <s v="Rural"/>
  </r>
  <r>
    <n v="300"/>
    <n v="300"/>
    <s v="Branch"/>
    <s v="Conventional"/>
    <n v="2013"/>
    <d v="2013-09-19T00:00:00"/>
    <s v="Shujaabad"/>
    <s v="0405"/>
    <s v="Property No. 363/A Opposite Grain Market Railway Road, Shujaabad, District Multan"/>
    <s v="Shujaabad"/>
    <s v="Central"/>
    <x v="2"/>
    <s v="Punjab"/>
    <s v="Rented"/>
    <s v="Rural"/>
  </r>
  <r>
    <n v="301"/>
    <n v="301"/>
    <s v="Branch"/>
    <s v="Conventional"/>
    <n v="2013"/>
    <d v="2013-10-01T00:00:00"/>
    <s v="Mansoorabad, Faisalabad"/>
    <s v="0361"/>
    <s v="21-Main Jhumra Road Railway Gate. Mansoorabad, Faisalabad"/>
    <s v="Faisalabad"/>
    <s v="Central"/>
    <x v="5"/>
    <s v="Punjab"/>
    <s v="Rented"/>
    <s v="Urban"/>
  </r>
  <r>
    <n v="302"/>
    <n v="302"/>
    <s v="Branch"/>
    <s v="Conventional"/>
    <n v="2013"/>
    <d v="2013-10-09T00:00:00"/>
    <s v="Sillanwali"/>
    <s v="0387"/>
    <s v="Committee Road, Sillanwali, District Sargodha."/>
    <s v="Sillanwali"/>
    <s v="Central"/>
    <x v="31"/>
    <s v="Punjab"/>
    <s v="Rented"/>
    <s v="Rural"/>
  </r>
  <r>
    <n v="303"/>
    <n v="303"/>
    <s v="Branch"/>
    <s v="Conventional"/>
    <n v="2013"/>
    <d v="2013-10-11T00:00:00"/>
    <s v="Malakwal"/>
    <s v="0388"/>
    <s v="Property # B-II 966, Main Market, Tehsil Malakwal, District Mandi Bahauddin"/>
    <s v="Malakwal"/>
    <s v="North"/>
    <x v="72"/>
    <s v="Punjab"/>
    <s v="Rented"/>
    <s v="Rural"/>
  </r>
  <r>
    <n v="304"/>
    <n v="304"/>
    <s v="Branch"/>
    <s v="Conventional"/>
    <n v="2013"/>
    <d v="2013-10-24T00:00:00"/>
    <s v="G-8, Islamabad"/>
    <s v="0403"/>
    <s v="Islamabad Chamber of Commerce &amp; Industry Mauve Area, IT&amp;T Centre, Sector G-8/1, Islamabad"/>
    <s v="Islamabad"/>
    <s v="North"/>
    <x v="1"/>
    <s v="Punjab"/>
    <s v="Rented"/>
    <s v="Urban"/>
  </r>
  <r>
    <n v="305"/>
    <n v="305"/>
    <s v="Branch"/>
    <s v="Conventional"/>
    <n v="2013"/>
    <d v="2013-10-29T00:00:00"/>
    <s v="Zhob, Balochistan"/>
    <s v="0376"/>
    <s v="H/129 Tehsil Road Zhob."/>
    <s v="Zhob"/>
    <s v="South"/>
    <x v="57"/>
    <s v="Baluchistan"/>
    <s v="Rented"/>
    <s v="Rural"/>
  </r>
  <r>
    <n v="306"/>
    <n v="306"/>
    <s v="Branch"/>
    <s v="Conventional"/>
    <n v="2013"/>
    <d v="2013-10-29T00:00:00"/>
    <s v="Dabgari, Peshawar"/>
    <s v="0399"/>
    <s v="AI-Mushtaq PlazaRamdas Road Dabgari, Peshawar"/>
    <s v="Peshawar"/>
    <s v="North"/>
    <x v="17"/>
    <s v="KPK"/>
    <s v="Rented"/>
    <s v="Urban"/>
  </r>
  <r>
    <n v="307"/>
    <n v="307"/>
    <s v="Branch"/>
    <s v="Conventional"/>
    <n v="2013"/>
    <d v="2013-10-29T00:00:00"/>
    <s v="Orangi Town 11 1/2, Karachi"/>
    <s v="0396"/>
    <s v="Plot # 672,673, Sheet # IV, Sector 11 Yo Pakistan Bazar, Iqbal Market, Orangi Town, Karachi."/>
    <s v="Karachi"/>
    <s v="South"/>
    <x v="7"/>
    <s v="Sindh"/>
    <s v="Rented"/>
    <s v="Urban"/>
  </r>
  <r>
    <n v="308"/>
    <n v="308"/>
    <s v="Branch"/>
    <s v="Conventional"/>
    <n v="2013"/>
    <d v="2013-10-30T00:00:00"/>
    <s v="Daultala, Rawalpindi"/>
    <s v="0393"/>
    <s v="Main Market, Daultala, Tehsil Gujar Khan, District Rawalpindi"/>
    <s v="Daultala"/>
    <s v="North"/>
    <x v="12"/>
    <s v="Punjab"/>
    <s v="Rented"/>
    <s v="Rural"/>
  </r>
  <r>
    <n v="309"/>
    <n v="309"/>
    <s v="Branch"/>
    <s v="Conventional"/>
    <n v="2013"/>
    <d v="2013-10-30T00:00:00"/>
    <s v="Chak Khasa Br. Jhelum"/>
    <s v="0391"/>
    <s v="Chak Khasa,Tehsil &amp; District Jehlum"/>
    <s v="Chak Khasa"/>
    <s v="North"/>
    <x v="15"/>
    <s v="Punjab"/>
    <s v="Rented"/>
    <s v="Rural"/>
  </r>
  <r>
    <n v="310"/>
    <n v="310"/>
    <s v="Branch"/>
    <s v="Conventional"/>
    <n v="2013"/>
    <d v="2013-10-30T00:00:00"/>
    <s v="Kotmomin Branch"/>
    <s v="0386"/>
    <s v="Muazamabad Road, Kotmomin, Tehsil Kotmomin District Sargodha"/>
    <s v="Kotmomin"/>
    <s v="North"/>
    <x v="31"/>
    <s v="Punjab"/>
    <s v="Rented"/>
    <s v="Rural"/>
  </r>
  <r>
    <n v="311"/>
    <n v="311"/>
    <s v="Branch"/>
    <s v="Conventional"/>
    <n v="2013"/>
    <d v="2013-10-30T00:00:00"/>
    <s v="Jada Jehlum Branch"/>
    <s v="0390"/>
    <s v="Main Muhammad Amin Plaza, Property # B-XIV-382, Jada Chowk, G.T Road, Jhelum"/>
    <s v="Jhelum"/>
    <s v="North"/>
    <x v="15"/>
    <s v="Punjab"/>
    <s v="Rented"/>
    <s v="Urban"/>
  </r>
  <r>
    <n v="312"/>
    <n v="312"/>
    <s v="Branch"/>
    <s v="Conventional"/>
    <n v="2013"/>
    <d v="2013-10-30T00:00:00"/>
    <s v="Faisal Shaheed Road Taxila Branch (relocated)"/>
    <s v="0394"/>
    <s v="Shop # 1-10, Ground Floors, Al Barkat plaza,faisal shaheed road textile"/>
    <s v="Taxila"/>
    <s v="North"/>
    <x v="12"/>
    <s v="Punjab"/>
    <s v="Rented"/>
    <s v="Urban"/>
  </r>
  <r>
    <n v="313"/>
    <n v="313"/>
    <s v="Branch"/>
    <s v="Conventional"/>
    <n v="2013"/>
    <d v="2013-11-06T00:00:00"/>
    <s v="Dukki Branch, Balochistan"/>
    <s v="0377"/>
    <s v="Masjid Road Dukki, District Loralal."/>
    <s v="Dukki"/>
    <s v="South"/>
    <x v="91"/>
    <s v="Baluchistan"/>
    <s v="Rented"/>
    <s v="Rural"/>
  </r>
  <r>
    <n v="314"/>
    <n v="314"/>
    <s v="Branch"/>
    <s v="Conventional"/>
    <n v="2013"/>
    <d v="2013-11-08T00:00:00"/>
    <s v="Saba Avenue DHA, Karachi"/>
    <s v="0411"/>
    <s v="Plot No. 4-C, SabaAvenue, Badar Commercial Area Street, DHA Phase V, DHA, Karachi"/>
    <s v="Karachi"/>
    <s v="South"/>
    <x v="7"/>
    <s v="Sindh"/>
    <s v="Rented"/>
    <s v="Urban"/>
  </r>
  <r>
    <n v="315"/>
    <n v="315"/>
    <s v="Branch"/>
    <s v="Conventional"/>
    <n v="2007"/>
    <d v="2007-12-31T00:00:00"/>
    <s v="Nagan Chowrangi, Karachi (relocated from own to UP More SB) (0194-SB)"/>
    <s v="0194"/>
    <s v="Ground Floor, Plot # R-48 &amp; R-71, Sector 11-B, North Karachi, Karachi"/>
    <s v="Karachi"/>
    <s v="South"/>
    <x v="7"/>
    <s v="Sindh"/>
    <s v="Rented"/>
    <s v="Urban"/>
  </r>
  <r>
    <n v="316"/>
    <n v="316"/>
    <s v="Branch"/>
    <s v="Conventional"/>
    <n v="2013"/>
    <d v="2013-12-05T00:00:00"/>
    <s v="Dadu Branch"/>
    <s v="0419"/>
    <s v="Survey No. 996/1, Ward A Main Road Dadu"/>
    <s v="Dadu"/>
    <s v="South"/>
    <x v="92"/>
    <s v="Sindh"/>
    <s v="Rented"/>
    <s v="Urban"/>
  </r>
  <r>
    <n v="317"/>
    <n v="317"/>
    <s v="Branch"/>
    <s v="Conventional"/>
    <n v="2013"/>
    <d v="2013-12-06T00:00:00"/>
    <s v="Besham Bazar, District Shangla"/>
    <s v="0409"/>
    <s v="Aftab Market Main Shahrah-e-Karakorum Besham Bazar, District Shangla"/>
    <s v="Besham"/>
    <s v="North"/>
    <x v="93"/>
    <s v="KPK"/>
    <s v="Rented"/>
    <s v="Rural"/>
  </r>
  <r>
    <n v="318"/>
    <n v="318"/>
    <s v="Branch"/>
    <s v="Conventional"/>
    <n v="2013"/>
    <d v="2013-12-06T00:00:00"/>
    <s v="DHA Phase II, Islamabad"/>
    <s v="0401"/>
    <s v="Sunrise Arcade, Ground Floor, Near DHA Phase 2 Gate #3, Main G.T Road, Islamabad."/>
    <s v="Islamabad"/>
    <s v="North"/>
    <x v="1"/>
    <s v="Punjab"/>
    <s v="Rented"/>
    <s v="Urban"/>
  </r>
  <r>
    <n v="319"/>
    <n v="319"/>
    <s v="Branch"/>
    <s v="Conventional"/>
    <n v="2013"/>
    <d v="2013-12-06T00:00:00"/>
    <s v="Taj Chowk, Mingora Swat"/>
    <s v="0417"/>
    <s v="Taj Chowk, Old Post Office Road, Mingora Swat."/>
    <s v="Mingora"/>
    <s v="North"/>
    <x v="94"/>
    <s v="KPK"/>
    <s v="Rented"/>
    <s v="Rural"/>
  </r>
  <r>
    <n v="320"/>
    <n v="320"/>
    <s v="Branch"/>
    <s v="Conventional"/>
    <n v="2013"/>
    <d v="2013-12-06T00:00:00"/>
    <s v="Talagang Road, Chakwal"/>
    <s v="0424"/>
    <s v="Talagang Road, Chakwal"/>
    <s v="Chakwal"/>
    <s v="North"/>
    <x v="53"/>
    <s v="Punjab"/>
    <s v="Rented"/>
    <s v="Urban"/>
  </r>
  <r>
    <n v="321"/>
    <n v="321"/>
    <s v="Branch"/>
    <s v="Conventional"/>
    <n v="2013"/>
    <d v="2015-12-28T00:00:00"/>
    <s v="Liaquat Pur Branch, Distt. Rahimyar Khan"/>
    <s v="0423"/>
    <s v="Plot # 135, Near Ghanta Ghar Chowk, Rest House Road, Liaquat Pur, Distt. Rahimyar Khan"/>
    <s v="Liaquat Pur"/>
    <s v="Central"/>
    <x v="27"/>
    <s v="Punjab"/>
    <s v="Rented"/>
    <s v="Rural"/>
  </r>
  <r>
    <n v="322"/>
    <n v="322"/>
    <s v="Branch"/>
    <s v="Conventional"/>
    <n v="2013"/>
    <d v="2013-12-06T00:00:00"/>
    <s v="Super Highway, Karachi - Lease 1 (A-5A)"/>
    <s v="0413"/>
    <s v="Shop # A-4/B, A-5/A, A-5/B, A-6/A, A-6/B &amp; Flat # A-15, Al-Azam Plaza, Sector 1/A, Scheme # 33, Super Highway, Karachi."/>
    <s v="Karachi"/>
    <s v="South"/>
    <x v="7"/>
    <s v="Sindh"/>
    <s v="Rented"/>
    <s v="Urban"/>
  </r>
  <r>
    <n v="323"/>
    <n v="323"/>
    <s v="Branch"/>
    <s v="Conventional"/>
    <n v="2013"/>
    <d v="2013-12-12T00:00:00"/>
    <s v="Morgah, Rawalpindi"/>
    <s v="0427"/>
    <s v="ARL Road, Morgah, Rawalpindi"/>
    <s v="Rawalpindi"/>
    <s v="North"/>
    <x v="12"/>
    <s v="Punjab"/>
    <s v="Rented"/>
    <s v="Urban"/>
  </r>
  <r>
    <n v="324"/>
    <n v="324"/>
    <s v="Branch"/>
    <s v="Conventional"/>
    <n v="2013"/>
    <d v="2013-12-12T00:00:00"/>
    <s v="Bahria Town Phase 8, Rawalpindi"/>
    <s v="0408"/>
    <s v="23, Ali Haider Avenue, Safari Valley, Bahria Town Phase 8, Rawalpindi"/>
    <s v="Rawalpindi"/>
    <s v="North"/>
    <x v="12"/>
    <s v="Punjab"/>
    <s v="Rented"/>
    <s v="Urban"/>
  </r>
  <r>
    <n v="325"/>
    <n v="325"/>
    <s v="Branch"/>
    <s v="Conventional"/>
    <n v="2013"/>
    <d v="2013-12-13T00:00:00"/>
    <s v="Umerkot Branch"/>
    <s v="0422"/>
    <s v="Survey No 76/4 Ward B Umerkot Town, Umerkot"/>
    <s v="Umerkot"/>
    <s v="South"/>
    <x v="95"/>
    <s v="Sindh"/>
    <s v="Rented"/>
    <s v="Rural"/>
  </r>
  <r>
    <n v="326"/>
    <n v="326"/>
    <s v="Branch"/>
    <s v="Conventional"/>
    <n v="2013"/>
    <d v="2013-12-13T00:00:00"/>
    <s v="Tarlai Kalan, Islamabad"/>
    <s v="0402"/>
    <s v="Ground Floor, Mid Town Tower, Lehterar Road, Tarlai Kalan, Islamabad"/>
    <s v="Islamabad"/>
    <s v="North"/>
    <x v="1"/>
    <s v="Punjab"/>
    <s v="Rented"/>
    <s v="Urban"/>
  </r>
  <r>
    <n v="327"/>
    <n v="327"/>
    <s v="Branch"/>
    <s v="Conventional"/>
    <n v="2013"/>
    <d v="2013-12-13T00:00:00"/>
    <s v="Z-Block DHA Phase III, Lahore "/>
    <s v="0425"/>
    <s v="Property # 73, Z Block, DHA Phase III, Lahore."/>
    <s v="Lahore"/>
    <s v="Central"/>
    <x v="4"/>
    <s v="Punjab"/>
    <s v="Rented"/>
    <s v="Urban"/>
  </r>
  <r>
    <n v="328"/>
    <n v="328"/>
    <s v="Branch"/>
    <s v="Conventional"/>
    <n v="2013"/>
    <d v="2013-12-16T00:00:00"/>
    <s v="Badin Branch New Premises Relocation -2020"/>
    <s v="0420"/>
    <s v="Plot No,. 206, Civil Hospital, Road, Badin"/>
    <s v="Badin"/>
    <s v="South"/>
    <x v="96"/>
    <s v="Sindh"/>
    <s v="Rented"/>
    <s v="Rural"/>
  </r>
  <r>
    <n v="329"/>
    <n v="329"/>
    <s v="Branch"/>
    <s v="Conventional"/>
    <n v="2013"/>
    <d v="2013-12-16T00:00:00"/>
    <s v="Zafarwal Branch"/>
    <s v="0371"/>
    <s v="Naeem Gujjar Market, Near Bus Stand, Narowal Road, Zafarwal, District Narowal"/>
    <s v="Zafarwal"/>
    <s v="Central"/>
    <x v="58"/>
    <s v="Punjab"/>
    <s v="Rented"/>
    <s v="Rural"/>
  </r>
  <r>
    <n v="330"/>
    <n v="330"/>
    <s v="Branch"/>
    <s v="Conventional"/>
    <n v="2013"/>
    <d v="2013-12-18T00:00:00"/>
    <s v="Theeng More Allahabad"/>
    <s v="0412"/>
    <s v="Main Kasur Depalpur Road, Theeng More, Allahabad, Tehsil Chunian, District Kasur"/>
    <s v="Allahabad"/>
    <s v="Central"/>
    <x v="40"/>
    <s v="Punjab"/>
    <s v="Rented"/>
    <s v="Rural"/>
  </r>
  <r>
    <n v="331"/>
    <n v="331"/>
    <s v="Branch"/>
    <s v="Conventional"/>
    <n v="2013"/>
    <d v="2013-12-18T00:00:00"/>
    <s v="AutoBhan, Hyderabad"/>
    <s v="0418"/>
    <s v="Plot No. B-15/5 Railway Employees Cooperative Housing Scheme, AutoBhan Road, Latifabad, Hyderabad"/>
    <s v="Hyderabad"/>
    <s v="South"/>
    <x v="9"/>
    <s v="Sindh"/>
    <s v="Rented"/>
    <s v="Urban"/>
  </r>
  <r>
    <n v="332"/>
    <n v="332"/>
    <s v="Branch"/>
    <s v="Conventional"/>
    <n v="2013"/>
    <d v="2013-12-19T00:00:00"/>
    <s v="Saeed Chowk, Saggian"/>
    <s v="0367"/>
    <s v="Saeed Chowk, Saggian bypass Road, Tehsil Ferozwala, District Sheikhupura"/>
    <s v="Sheikhupura"/>
    <s v="Central"/>
    <x v="28"/>
    <s v="Punjab"/>
    <s v="Rented"/>
    <s v="Urban"/>
  </r>
  <r>
    <n v="333"/>
    <n v="333"/>
    <s v="Branch"/>
    <s v="Conventional"/>
    <n v="2013"/>
    <d v="2013-12-20T00:00:00"/>
    <s v="Bata Pur Branch, Lahore"/>
    <s v="0365"/>
    <s v="Property # 797, Opposite Bata Pakistan Ltd, Bata Pur, G.T. Road, Lahore"/>
    <s v="Lahore"/>
    <s v="Central"/>
    <x v="4"/>
    <s v="Punjab"/>
    <s v="Rented"/>
    <s v="Urban"/>
  </r>
  <r>
    <n v="334"/>
    <n v="334"/>
    <s v="Branch"/>
    <s v="Conventional"/>
    <n v="2013"/>
    <d v="2013-12-23T00:00:00"/>
    <s v="Swari Buner Branch"/>
    <s v="0415"/>
    <s v="Khasra # 2957 &amp; 2958, Mardan Road, Swari Bazar, Buner."/>
    <s v="Buner"/>
    <s v="North"/>
    <x v="97"/>
    <s v="KPK"/>
    <s v="Rented"/>
    <s v="Rural"/>
  </r>
  <r>
    <n v="335"/>
    <n v="335"/>
    <s v="Branch"/>
    <s v="Conventional"/>
    <n v="2013"/>
    <d v="2013-12-30T00:00:00"/>
    <s v="Safoora Chowrangi, Karachi"/>
    <s v="0414"/>
    <s v="lohar View, Plot # SB-8, Shop # 1-6, Block # 7, KDA Scheme # 36, Gulistan-e-lohar, Karachi."/>
    <s v="Karachi"/>
    <s v="South"/>
    <x v="7"/>
    <s v="Sindh"/>
    <s v="Rented"/>
    <s v="Urban"/>
  </r>
  <r>
    <n v="336"/>
    <n v="336"/>
    <s v="Branch"/>
    <s v="Conventional"/>
    <n v="2014"/>
    <d v="2014-06-17T00:00:00"/>
    <s v="Dholanwal Branch, Lahore"/>
    <s v="0429"/>
    <s v="Main Bazar, Usman Park, Dholanwal, Near Shezan Factory, Lahore"/>
    <s v="Lahore"/>
    <s v="Central"/>
    <x v="4"/>
    <s v="Punjab"/>
    <s v="Rented"/>
    <s v="Urban"/>
  </r>
  <r>
    <n v="337"/>
    <n v="337"/>
    <s v="Branch"/>
    <s v="Conventional"/>
    <n v="2014"/>
    <d v="2014-07-14T00:00:00"/>
    <s v="Kak Pull Sihala Branch"/>
    <s v="0433"/>
    <s v="Khewat No.302, Khatooni 519-521, Khasra NO.1366 to 1373, Kahuta Road, near Kak Pull Sihala, Islamabad."/>
    <s v="Islamabad"/>
    <s v="North"/>
    <x v="1"/>
    <s v="Punjab"/>
    <s v="Rented"/>
    <s v="Urban"/>
  </r>
  <r>
    <n v="338"/>
    <n v="338"/>
    <s v="Branch"/>
    <s v="Conventional"/>
    <n v="2014"/>
    <d v="2014-07-18T00:00:00"/>
    <s v="Ugoki Model Town Branch, Sialkot"/>
    <s v="0435"/>
    <s v="Plot No. 21.S, Scheme No.1, Wazirabad Road, Ugoki Model Town, Sialkot"/>
    <s v="Sialkot"/>
    <s v="Central"/>
    <x v="75"/>
    <s v="Punjab"/>
    <s v="Rented"/>
    <s v="Urban"/>
  </r>
  <r>
    <n v="339"/>
    <n v="339"/>
    <s v="Branch"/>
    <s v="Conventional"/>
    <n v="2014"/>
    <d v="2014-07-18T00:00:00"/>
    <s v="State Life Housing Society Br. Lahore"/>
    <s v="0436"/>
    <s v="Property # 151 A and 151 B, Sector-G, State Life Housing Society, Phase I, Lahore"/>
    <s v="Lahore"/>
    <s v="Central"/>
    <x v="4"/>
    <s v="Punjab"/>
    <s v="Rented"/>
    <s v="Urban"/>
  </r>
  <r>
    <n v="340"/>
    <n v="340"/>
    <s v="Branch"/>
    <s v="Islamic"/>
    <n v="2003"/>
    <d v="2003-12-30T00:00:00"/>
    <s v="IBB- Jinnah Avenue, Islamabad"/>
    <s v="5504"/>
    <s v="Unit No.5,6,7 &amp; 8, 74-E, Ajaib Plaza, Jinnah Avenue, Blue Area, Islamabad"/>
    <s v="Islamabad"/>
    <s v="North"/>
    <x v="1"/>
    <s v="Punjab"/>
    <s v="Rented"/>
    <s v="Urban"/>
  </r>
  <r>
    <n v="341"/>
    <n v="341"/>
    <s v="Branch"/>
    <s v="Islamic"/>
    <n v="2003"/>
    <d v="2003-12-29T00:00:00"/>
    <s v="IBB- Kutchery Bazar, Faisalabad"/>
    <s v="5503"/>
    <s v="P-36, Kutchery Bazar, Faisalabad"/>
    <s v="Faisalabad"/>
    <s v="Central"/>
    <x v="5"/>
    <s v="Punjab"/>
    <s v="Rented"/>
    <s v="Urban"/>
  </r>
  <r>
    <n v="342"/>
    <n v="342"/>
    <s v="Branch"/>
    <s v="Islamic"/>
    <n v="2003"/>
    <d v="2003-12-31T00:00:00"/>
    <s v="IBG-I.I Chundrigar Road Branch Karachi/ (Uni Tower Relocated)"/>
    <s v="5505"/>
    <s v="I.I Chundrigar Road, State Life Building 1, Karachi"/>
    <s v="Karachi"/>
    <s v="South"/>
    <x v="7"/>
    <s v="Sindh"/>
    <s v="Rented"/>
    <s v="Urban"/>
  </r>
  <r>
    <n v="343"/>
    <n v="343"/>
    <s v="Branch"/>
    <s v="Islamic"/>
    <n v="2004"/>
    <d v="2004-12-31T00:00:00"/>
    <s v="IBB- Cantt, Rawalpindi"/>
    <s v="5514"/>
    <s v="125-D, Murree Road, Rawalpindi Cantt"/>
    <s v="Rawalpindi"/>
    <s v="North"/>
    <x v="12"/>
    <s v="Punjab"/>
    <s v="Rented"/>
    <s v="Urban"/>
  </r>
  <r>
    <n v="344"/>
    <n v="344"/>
    <s v="Branch"/>
    <s v="Islamic"/>
    <n v="2004"/>
    <d v="2004-08-03T00:00:00"/>
    <s v="IBB- Gujranwala Branch"/>
    <s v="5507"/>
    <s v="Faisal Arcade G.T. Road, Gujranwala"/>
    <s v="Gujranwala"/>
    <s v="Central"/>
    <x v="6"/>
    <s v="Punjab"/>
    <s v="Rented"/>
    <s v="Urban"/>
  </r>
  <r>
    <n v="345"/>
    <n v="345"/>
    <s v="Branch"/>
    <s v="Islamic"/>
    <n v="2004"/>
    <d v="2004-12-31T00:00:00"/>
    <s v="IBB- Jamrud Road, Peshawar"/>
    <s v="5509"/>
    <s v="1st Floor, Azam Tower, Jamrud Road, Peshawar"/>
    <s v="Peshawar"/>
    <s v="North"/>
    <x v="17"/>
    <s v="KPK"/>
    <s v="Rented"/>
    <s v="Urban"/>
  </r>
  <r>
    <n v="346"/>
    <n v="346"/>
    <s v="Branch"/>
    <s v="Islamic"/>
    <n v="2004"/>
    <d v="2004-04-26T00:00:00"/>
    <s v="IBB- McLeod Road, Lahore"/>
    <s v="5506"/>
    <s v="Abid Plaza, 13, McLeod Road, Lahore"/>
    <s v="Lahore"/>
    <s v="Central"/>
    <x v="4"/>
    <s v="Punjab"/>
    <s v="Rented"/>
    <s v="Urban"/>
  </r>
  <r>
    <n v="347"/>
    <n v="347"/>
    <s v="Branch"/>
    <s v="Islamic"/>
    <n v="2004"/>
    <d v="2004-12-30T00:00:00"/>
    <s v="IBB- New Garden Town, Lahore (relocated)"/>
    <s v="5508"/>
    <s v="23-Ali Block, New Garden Town, Lahore"/>
    <s v="Lahore"/>
    <s v="Central"/>
    <x v="4"/>
    <s v="Punjab"/>
    <s v="Rented"/>
    <s v="Urban"/>
  </r>
  <r>
    <n v="348"/>
    <n v="348"/>
    <s v="Branch"/>
    <s v="Islamic"/>
    <n v="2005"/>
    <d v="2005-01-31T00:00:00"/>
    <s v="IBB- Johar Town Branch, Lahore"/>
    <s v="5510"/>
    <s v="69-R-I, M.A. Johar Town, Lahore"/>
    <s v="Lahore"/>
    <s v="Central"/>
    <x v="4"/>
    <s v="Punjab"/>
    <s v="Rented"/>
    <s v="Urban"/>
  </r>
  <r>
    <n v="349"/>
    <n v="349"/>
    <s v="Branch"/>
    <s v="Islamic"/>
    <n v="2005"/>
    <d v="2005-01-28T00:00:00"/>
    <s v="IBB- Khadim Ali Road Branch, Sialkot"/>
    <s v="5515"/>
    <s v="Ali Building, Khadim Ali Road, Sialkot"/>
    <s v="Sialkot"/>
    <s v="Central"/>
    <x v="75"/>
    <s v="Punjab"/>
    <s v="Rented"/>
    <s v="Urban"/>
  </r>
  <r>
    <n v="350"/>
    <n v="350"/>
    <s v="Branch"/>
    <s v="Islamic"/>
    <n v="2005"/>
    <d v="2005-01-31T00:00:00"/>
    <s v="IBB- Medical College Road, Faisalabad"/>
    <s v="5511"/>
    <s v="1-Ramana, Opp: Punjab Medical College, Jail Road, Faisalabad"/>
    <s v="Faisalabad"/>
    <s v="Central"/>
    <x v="5"/>
    <s v="Punjab"/>
    <s v="Rented"/>
    <s v="Urban"/>
  </r>
  <r>
    <n v="351"/>
    <n v="351"/>
    <s v="Branch"/>
    <s v="Islamic"/>
    <n v="2005"/>
    <d v="2005-01-31T00:00:00"/>
    <s v="IBB- Shahrah-e-Faisal Branchl, Karachi"/>
    <s v="5512"/>
    <s v="Ground Floor, Fortune Centre,   Shahrah-e-Faisal, Karachi"/>
    <s v="Karachi"/>
    <s v="South"/>
    <x v="7"/>
    <s v="Sindh"/>
    <s v="Rented"/>
    <s v="Urban"/>
  </r>
  <r>
    <n v="352"/>
    <n v="352"/>
    <s v="Branch"/>
    <s v="Islamic"/>
    <n v="2006"/>
    <d v="2006-12-28T00:00:00"/>
    <s v="IBB- Gulistan-e-Jauhar Branch, Karachi"/>
    <s v="5519"/>
    <s v="Pakistan Tulip Valley, Plot No. SB-1, Block # 1, Gulistan-e-Jauhar, Karachi"/>
    <s v="Karachi"/>
    <s v="South"/>
    <x v="7"/>
    <s v="Sindh"/>
    <s v="Rented"/>
    <s v="Urban"/>
  </r>
  <r>
    <n v="353"/>
    <n v="353"/>
    <s v="Branch"/>
    <s v="Islamic"/>
    <n v="2006"/>
    <d v="2006-12-22T00:00:00"/>
    <s v="IBB- Gulshan-e-Iqbal Branch, Karachi"/>
    <s v="5518"/>
    <s v="Plot # 40-B, Block#13-A, KDA Scheme No. 24, Gulshan-e-Iqbal, Karachi"/>
    <s v="Karachi"/>
    <s v="South"/>
    <x v="7"/>
    <s v="Sindh"/>
    <s v="Rented"/>
    <s v="Urban"/>
  </r>
  <r>
    <n v="354"/>
    <n v="354"/>
    <s v="Branch"/>
    <s v="Islamic"/>
    <n v="2006"/>
    <d v="2006-12-29T00:00:00"/>
    <s v="IBB- Gulshan-e-Ravi Branch, Lahore"/>
    <s v="5521"/>
    <s v="Block F, Main Road, Gulshan-e-Ravi, Lahore"/>
    <s v="Lahore"/>
    <s v="Central"/>
    <x v="4"/>
    <s v="Punjab"/>
    <s v="Rented"/>
    <s v="Urban"/>
  </r>
  <r>
    <n v="355"/>
    <n v="355"/>
    <s v="Branch"/>
    <s v="Islamic"/>
    <n v="2006"/>
    <d v="2006-12-27T00:00:00"/>
    <s v="IBB- Jodia Bazar Branch, Karachi (relocated -2020New Premises)"/>
    <s v="5520"/>
    <s v="Sheet No 7 Survey No. 58, Old Survey No. A-16/70/71, Rampart Road, Khori Garden, Jodia Bazar, Karachi"/>
    <s v="Karachi"/>
    <s v="South"/>
    <x v="7"/>
    <s v="Sindh"/>
    <s v="Rented"/>
    <s v="Urban"/>
  </r>
  <r>
    <n v="356"/>
    <n v="356"/>
    <s v="Branch"/>
    <s v="Islamic"/>
    <n v="2006"/>
    <d v="2006-12-21T00:00:00"/>
    <s v="IBB- Korangi Industrial Area Branch, Karachi"/>
    <s v="5517"/>
    <s v="Shop No. 1, Plot # 27/28, Sector-16_x000a_Korangi Industrial Area, Karachi"/>
    <s v="Karachi"/>
    <s v="South"/>
    <x v="7"/>
    <s v="Sindh"/>
    <s v="Rented"/>
    <s v="Urban"/>
  </r>
  <r>
    <n v="357"/>
    <n v="357"/>
    <s v="Branch"/>
    <s v="Islamic"/>
    <n v="2006"/>
    <d v="2006-12-28T00:00:00"/>
    <s v="IBB- Qurtaba Chowk Branch, Lahore"/>
    <s v="5523"/>
    <s v="Rehman Chambers, Qurtaba Chowk, Mozang Chungi, Lahore"/>
    <s v="Lahore"/>
    <s v="Central"/>
    <x v="4"/>
    <s v="Punjab"/>
    <s v="Rented"/>
    <s v="Urban"/>
  </r>
  <r>
    <n v="358"/>
    <n v="358"/>
    <s v="Branch"/>
    <s v="Islamic"/>
    <n v="2006"/>
    <d v="2006-12-04T00:00:00"/>
    <s v="IBB- Rahim Yar Khan Branch"/>
    <s v="5516"/>
    <s v="11-12-13, City Centre, Shahi Road_x000a_Rahim Yar Khan"/>
    <s v="Rahim Yar Khan"/>
    <s v="Central"/>
    <x v="27"/>
    <s v="Punjab"/>
    <s v="Rented"/>
    <s v="Urban"/>
  </r>
  <r>
    <n v="359"/>
    <n v="359"/>
    <s v="Branch"/>
    <s v="Islamic"/>
    <n v="2006"/>
    <d v="2006-12-29T00:00:00"/>
    <s v="IBB- Zarrar Shaheed Road, Lahore"/>
    <s v="5522"/>
    <s v="1500-F, Dubai Chowk, Zarrar Shaheed Road, Lahore Cantt., Lahore"/>
    <s v="Lahore"/>
    <s v="Central"/>
    <x v="4"/>
    <s v="Punjab"/>
    <s v="Rented"/>
    <s v="Urban"/>
  </r>
  <r>
    <n v="360"/>
    <n v="360"/>
    <s v="Branch"/>
    <s v="Islamic"/>
    <n v="2007"/>
    <d v="2007-12-07T00:00:00"/>
    <s v="IBB- Dera Ismail Khan Branch"/>
    <s v="5532"/>
    <s v="East Circular Road, Toopanwala Gate, Dera Ismail Khan"/>
    <s v="Dera Ismail Khan"/>
    <s v="North"/>
    <x v="20"/>
    <s v="KPK"/>
    <s v="Rented"/>
    <s v="Urban"/>
  </r>
  <r>
    <n v="361"/>
    <n v="361"/>
    <s v="Branch"/>
    <s v="Islamic"/>
    <n v="2007"/>
    <d v="2007-12-31T00:00:00"/>
    <s v="IBB- DHA Karachi Branch"/>
    <s v="5528"/>
    <s v="23-C, Main Khayaban-e-Ittehad, Phase II Extension, DHA, Karachi"/>
    <s v="Karachi"/>
    <s v="South"/>
    <x v="7"/>
    <s v="Sindh"/>
    <s v="Rented"/>
    <s v="Urban"/>
  </r>
  <r>
    <n v="362"/>
    <n v="362"/>
    <s v="Branch"/>
    <s v="Islamic"/>
    <n v="2007"/>
    <d v="2007-11-30T00:00:00"/>
    <s v="IBB- Dhorajee, Karachi"/>
    <s v="5525"/>
    <s v="Plot # 127 Block # 7/8 C.P.Berar Co-oprative Housing Society Dhoraji Karachi"/>
    <s v="Karachi"/>
    <s v="South"/>
    <x v="7"/>
    <s v="Sindh"/>
    <s v="Rented"/>
    <s v="Urban"/>
  </r>
  <r>
    <n v="363"/>
    <n v="363"/>
    <s v="Branch"/>
    <s v="Islamic"/>
    <n v="2007"/>
    <d v="2007-12-27T00:00:00"/>
    <s v="IBB- G-10 Markaz, Islamabad"/>
    <s v="5530"/>
    <s v="20-A, Sardar Plaza, G-10 Markaz, Islamabad"/>
    <s v="Islamabad"/>
    <s v="North"/>
    <x v="1"/>
    <s v="Punjab"/>
    <s v="Rented"/>
    <s v="Urban"/>
  </r>
  <r>
    <n v="364"/>
    <n v="364"/>
    <s v="Branch"/>
    <s v="Islamic"/>
    <n v="2007"/>
    <d v="2007-10-19T00:00:00"/>
    <s v="IBB- Mughalpura, Lahore"/>
    <s v="5524"/>
    <s v="Opposite Lalpul, Jehangir Road, Mughalpura, Lahore"/>
    <s v="Lahore"/>
    <s v="Central"/>
    <x v="4"/>
    <s v="Punjab"/>
    <s v="Rented"/>
    <s v="Urban"/>
  </r>
  <r>
    <n v="365"/>
    <n v="365"/>
    <s v="Branch"/>
    <s v="Islamic"/>
    <n v="2007"/>
    <d v="2007-12-19T00:00:00"/>
    <s v="IBB- Multan Road, Lahore"/>
    <s v="5526"/>
    <s v="Adjacent Main Gate Awan Town, Main Multan Road, Lahore"/>
    <s v="Lahore"/>
    <s v="Central"/>
    <x v="4"/>
    <s v="Punjab"/>
    <s v="Rented"/>
    <s v="Urban"/>
  </r>
  <r>
    <n v="366"/>
    <n v="366"/>
    <s v="Branch"/>
    <s v="Islamic"/>
    <n v="2007"/>
    <d v="2007-12-18T00:00:00"/>
    <s v="IBB- North Nazimabad, Karachi"/>
    <s v="5529"/>
    <s v="Plot No. SD-1, Block A, North Nazimabad, Karachi"/>
    <s v="Karachi"/>
    <s v="South"/>
    <x v="7"/>
    <s v="Sindh"/>
    <s v="Rented"/>
    <s v="Urban"/>
  </r>
  <r>
    <n v="367"/>
    <n v="367"/>
    <s v="Branch"/>
    <s v="Islamic"/>
    <n v="2007"/>
    <d v="2007-12-15T00:00:00"/>
    <s v="IBB- Satellite Town, Rawalpindi"/>
    <s v="5531"/>
    <s v="400-B, Block B, Commercial Market, Satellite Town, Rawalpindi"/>
    <s v="Rawalpindi"/>
    <s v="North"/>
    <x v="12"/>
    <s v="Punjab"/>
    <s v="Rented"/>
    <s v="Urban"/>
  </r>
  <r>
    <n v="368"/>
    <n v="368"/>
    <s v="Branch"/>
    <s v="Islamic"/>
    <n v="2007"/>
    <d v="2007-12-31T00:00:00"/>
    <s v="IBB- Wahdat Road, Lahore"/>
    <s v="5527"/>
    <s v="14- Main Wahdat Road, Lahore"/>
    <s v="Lahore"/>
    <s v="Central"/>
    <x v="4"/>
    <s v="Punjab"/>
    <s v="Rented"/>
    <s v="Urban"/>
  </r>
  <r>
    <n v="369"/>
    <n v="369"/>
    <s v="Branch"/>
    <s v="Islamic"/>
    <n v="2008"/>
    <d v="2008-12-31T00:00:00"/>
    <s v="IBB- Abbottabad Branch"/>
    <s v="5547"/>
    <s v="27-A, Supply Bazar, Main Mansehra Road, Abbottabad"/>
    <s v="Abbottabad"/>
    <s v="North"/>
    <x v="61"/>
    <s v="KPK"/>
    <s v="Rented"/>
    <s v="Urban"/>
  </r>
  <r>
    <n v="370"/>
    <n v="370"/>
    <s v="Branch"/>
    <s v="Islamic"/>
    <n v="2008"/>
    <d v="2008-12-30T00:00:00"/>
    <s v="IBB- Chak No. 204 RB -Canal Road, Faisalabad"/>
    <s v="5544"/>
    <s v="Square # 14, Chak# 204-RB, Canal Road, Faisalabad"/>
    <s v="Faisalabad"/>
    <s v="Central"/>
    <x v="5"/>
    <s v="Punjab"/>
    <s v="Rented"/>
    <s v="Urban"/>
  </r>
  <r>
    <n v="371"/>
    <n v="371"/>
    <s v="Branch"/>
    <s v="Islamic"/>
    <n v="2008"/>
    <d v="2008-12-31T00:00:00"/>
    <s v="IBB- Chowk Shah Alam, Lahore"/>
    <s v="5542"/>
    <s v="139, Main Circular Road, Chowk Shah Alam, Lahore"/>
    <s v="Lahore"/>
    <s v="Central"/>
    <x v="4"/>
    <s v="Punjab"/>
    <s v="Rented"/>
    <s v="Urban"/>
  </r>
  <r>
    <n v="372"/>
    <n v="372"/>
    <s v="Branch"/>
    <s v="Islamic"/>
    <n v="2008"/>
    <d v="2008-11-05T00:00:00"/>
    <s v="IBB- Chung Branch"/>
    <s v="5536"/>
    <s v="Chung Stop, Main Multan Road, District Lahore"/>
    <s v="Lahore"/>
    <s v="Central"/>
    <x v="4"/>
    <s v="Punjab"/>
    <s v="Rented"/>
    <s v="Urban"/>
  </r>
  <r>
    <n v="373"/>
    <n v="373"/>
    <s v="Branch"/>
    <s v="Islamic"/>
    <n v="2008"/>
    <d v="2008-12-29T00:00:00"/>
    <s v="IBB- Dhudial Branch"/>
    <s v="5548"/>
    <s v="Dhudial Chowk, Village &amp; Post Office Dhudial, Tehsil &amp; District Chakwal"/>
    <s v="Dhudial"/>
    <s v="North"/>
    <x v="53"/>
    <s v="Punjab"/>
    <s v="Rented"/>
    <s v="Rural"/>
  </r>
  <r>
    <n v="374"/>
    <n v="374"/>
    <s v="Branch"/>
    <s v="Islamic"/>
    <n v="2008"/>
    <d v="2008-12-18T00:00:00"/>
    <s v="IBB- Federal B. Area, Karachi"/>
    <s v="5540"/>
    <s v="Ground Floor, Shamim Apartments, Block-10, Federal B. Area, Karachi"/>
    <s v="Karachi"/>
    <s v="South"/>
    <x v="7"/>
    <s v="Sindh"/>
    <s v="Rented"/>
    <s v="Urban"/>
  </r>
  <r>
    <n v="375"/>
    <n v="375"/>
    <s v="Branch"/>
    <s v="Islamic"/>
    <n v="2008"/>
    <d v="2008-12-31T00:00:00"/>
    <s v="IBB- Gujrat Branch"/>
    <s v="5545"/>
    <s v="Zaib Plaza, Rehman Shaheed Road, Gujrat"/>
    <s v="Gujrat"/>
    <s v="Central"/>
    <x v="8"/>
    <s v="Punjab"/>
    <s v="Rented"/>
    <s v="Urban"/>
  </r>
  <r>
    <n v="376"/>
    <n v="376"/>
    <s v="Branch"/>
    <s v="Islamic"/>
    <n v="2008"/>
    <d v="2008-12-20T00:00:00"/>
    <s v="IBB- Hyderabad Branch (Relocated)"/>
    <s v="5537"/>
    <s v="Plot no. 107/1, Saddar Bazar, hyderabad"/>
    <s v="Hyderabad"/>
    <s v="South"/>
    <x v="9"/>
    <s v="Sindh"/>
    <s v="Rented"/>
    <s v="Urban"/>
  </r>
  <r>
    <n v="377"/>
    <n v="377"/>
    <s v="Branch"/>
    <s v="Islamic"/>
    <n v="2008"/>
    <d v="2008-11-28T00:00:00"/>
    <s v="IBB- I-9 Markaz Branch, Islamabad"/>
    <s v="5546"/>
    <s v="Plot# 3-J, Sector I-9 Markaz, Islamabad"/>
    <s v="Islamabad"/>
    <s v="North"/>
    <x v="1"/>
    <s v="Punjab"/>
    <s v="Rented"/>
    <s v="Urban"/>
  </r>
  <r>
    <n v="378"/>
    <n v="378"/>
    <s v="Branch"/>
    <s v="Islamic"/>
    <n v="2008"/>
    <d v="2008-12-03T00:00:00"/>
    <s v="IBB- Kot Abdul Malik Branch"/>
    <s v="5543"/>
    <s v="Kot Abdul Malik, Main Lahore-Sheikhupura Road, District Sheikhupura"/>
    <s v="Kot Abdul Malik"/>
    <s v="Central"/>
    <x v="28"/>
    <s v="Punjab"/>
    <s v="Rented"/>
    <s v="Rural"/>
  </r>
  <r>
    <n v="379"/>
    <n v="379"/>
    <s v="Branch"/>
    <s v="Islamic"/>
    <n v="2008"/>
    <d v="2008-07-30T00:00:00"/>
    <s v="IBB- Pindi Ghaib Branch"/>
    <s v="5535"/>
    <s v="Banora Chowk, Pindi Ghaib, District Attock"/>
    <s v="Pindi Ghaib"/>
    <s v="North"/>
    <x v="30"/>
    <s v="Punjab"/>
    <s v="Rented"/>
    <s v="Rural"/>
  </r>
  <r>
    <n v="380"/>
    <n v="380"/>
    <s v="Branch"/>
    <s v="Islamic"/>
    <n v="2008"/>
    <d v="2008-11-10T00:00:00"/>
    <s v="IBB- Port Qasim Branch, Karachi"/>
    <s v="5541"/>
    <s v="Ground floor, plot bearing survey # 435, situated at Deh Landhi, District Malir, Main National Highway, Karachi."/>
    <s v="Karachi"/>
    <s v="South"/>
    <x v="7"/>
    <s v="Sindh"/>
    <s v="Rented"/>
    <s v="Urban"/>
  </r>
  <r>
    <n v="381"/>
    <n v="381"/>
    <s v="Branch"/>
    <s v="Islamic"/>
    <n v="2008"/>
    <d v="2008-12-26T00:00:00"/>
    <s v="IBB- Quetta Branch"/>
    <s v="5538"/>
    <s v="2-12/7 (I), M.A. Jinnah Road, Quetta"/>
    <s v="Quetta"/>
    <s v="South"/>
    <x v="21"/>
    <s v="Baluchistan"/>
    <s v="Rented"/>
    <s v="Urban"/>
  </r>
  <r>
    <n v="382"/>
    <n v="382"/>
    <s v="Branch"/>
    <s v="Islamic"/>
    <n v="2008"/>
    <d v="2008-12-29T00:00:00"/>
    <s v="IBB- Sargodha Branch"/>
    <s v="5534"/>
    <s v="Opposite Jamia Masjid Hamid Ali Shah, Block No.5, Liaquat Road, Sargodha"/>
    <s v="Sargodha"/>
    <s v="Central"/>
    <x v="31"/>
    <s v="Punjab"/>
    <s v="Rented"/>
    <s v="Urban"/>
  </r>
  <r>
    <n v="383"/>
    <n v="383"/>
    <s v="Branch"/>
    <s v="Islamic"/>
    <n v="2008"/>
    <d v="2008-12-18T00:00:00"/>
    <s v="IBB- Satyana Road, Faisalabad"/>
    <s v="5533"/>
    <s v="597-B, Satyana Road, Faisalabad"/>
    <s v="Faisalabad"/>
    <s v="Central"/>
    <x v="5"/>
    <s v="Punjab"/>
    <s v="Rented"/>
    <s v="Urban"/>
  </r>
  <r>
    <n v="384"/>
    <n v="384"/>
    <s v="Branch"/>
    <s v="Islamic"/>
    <n v="2008"/>
    <d v="2008-12-29T00:00:00"/>
    <s v="IBB- SITE - II, Karachi"/>
    <s v="5539"/>
    <s v="Plot# B-24/A, SITE-II (Super Highway Phase-I), Karachi"/>
    <s v="Karachi"/>
    <s v="South"/>
    <x v="7"/>
    <s v="Sindh"/>
    <s v="Rented"/>
    <s v="Urban"/>
  </r>
  <r>
    <n v="385"/>
    <n v="385"/>
    <s v="Branch"/>
    <s v="Islamic"/>
    <n v="2009"/>
    <d v="2009-12-24T00:00:00"/>
    <s v="IBB- Bewal Branch"/>
    <s v="5554"/>
    <s v="Samote Road, Village Dhera Kanayal Bewal, Tehsil Gujar Khan"/>
    <s v="Bewal"/>
    <s v="North"/>
    <x v="12"/>
    <s v="Punjab"/>
    <s v="Rented"/>
    <s v="Rural"/>
  </r>
  <r>
    <n v="386"/>
    <n v="386"/>
    <s v="Branch"/>
    <s v="Islamic"/>
    <n v="2009"/>
    <d v="2009-12-16T00:00:00"/>
    <s v="IBB- Hasan Abdal Branch - Lease 1"/>
    <s v="5557"/>
    <s v="Hamdan Building, G.T. Road, Hasan Abdal,_x000a_District Attock"/>
    <s v="Hasan Abdal"/>
    <s v="North"/>
    <x v="30"/>
    <s v="Punjab"/>
    <s v="Rented"/>
    <s v="Rural"/>
  </r>
  <r>
    <n v="387"/>
    <n v="387"/>
    <s v="Branch"/>
    <s v="Islamic"/>
    <n v="2009"/>
    <d v="2009-12-26T00:00:00"/>
    <s v="IBB- Jalalpur Jattan Branch"/>
    <s v="5556"/>
    <s v="Kashmir Nagar, Circular Road, Jalalpur Jattan, District Gujrat"/>
    <s v="Jalalpur Jattan"/>
    <s v="Central"/>
    <x v="8"/>
    <s v="Punjab"/>
    <s v="Rented"/>
    <s v="Rural"/>
  </r>
  <r>
    <n v="388"/>
    <n v="388"/>
    <s v="Branch"/>
    <s v="Islamic"/>
    <n v="2009"/>
    <d v="2009-12-31T00:00:00"/>
    <s v="IBB- Kamalia Branch"/>
    <s v="5551"/>
    <s v="Mohallah Mehtianwala, Niazabad, Kamalia District Toba Tek Singh"/>
    <s v="Kamalia"/>
    <s v="Central"/>
    <x v="29"/>
    <s v="Punjab"/>
    <s v="Rented"/>
    <s v="Rural"/>
  </r>
  <r>
    <n v="389"/>
    <n v="389"/>
    <s v="Branch"/>
    <s v="Islamic"/>
    <n v="2009"/>
    <d v="2009-12-30T00:00:00"/>
    <s v="IBB- Khushab Branch"/>
    <s v="5549"/>
    <s v="Shaheryar Market, Near New Bus Stand, Mianwali Road, Khushab"/>
    <s v="Khushab"/>
    <s v="Central"/>
    <x v="50"/>
    <s v="Punjab"/>
    <s v="Rented"/>
    <s v="Urban"/>
  </r>
  <r>
    <n v="390"/>
    <n v="390"/>
    <s v="Branch"/>
    <s v="Islamic"/>
    <n v="2009"/>
    <d v="2009-12-31T00:00:00"/>
    <s v="IBB- Mailsi Branch(Relocated)"/>
    <s v="5553"/>
    <s v="Property Bearing Khewat No. 710/704, Khatoni No.826, Salim Khata, Mohail Mailsi Distt. Vehari"/>
    <s v="Mailsi"/>
    <s v="Central"/>
    <x v="19"/>
    <s v="Punjab"/>
    <s v="Rented"/>
    <s v="Rural"/>
  </r>
  <r>
    <n v="391"/>
    <n v="391"/>
    <s v="Branch"/>
    <s v="Islamic"/>
    <n v="2009"/>
    <d v="2009-12-31T00:00:00"/>
    <s v="IBB- Mumtazabad Branch, Multan"/>
    <s v="5558"/>
    <s v="Vehari Road, Near Ghausia Chowk, Mumtazabad Multan"/>
    <s v="Multan"/>
    <s v="Central"/>
    <x v="2"/>
    <s v="Punjab"/>
    <s v="Rented"/>
    <s v="Urban"/>
  </r>
  <r>
    <n v="392"/>
    <n v="392"/>
    <s v="Branch"/>
    <s v="Islamic"/>
    <n v="2009"/>
    <d v="2009-12-29T00:00:00"/>
    <s v="IBB- North Karachi Branch"/>
    <s v="5559"/>
    <s v="Shop # 3-11 Sarah View Phase II Sector 11-B, North Karachi, Karachi"/>
    <s v="Karachi"/>
    <s v="South"/>
    <x v="7"/>
    <s v="Sindh"/>
    <s v="Rented"/>
    <s v="Urban"/>
  </r>
  <r>
    <n v="393"/>
    <n v="393"/>
    <s v="Branch"/>
    <s v="Islamic"/>
    <n v="2009"/>
    <d v="2009-11-30T00:00:00"/>
    <s v="IBB- Orangi Town Branch, Karachi"/>
    <s v="5560"/>
    <s v="Plot # LS32, 33 &amp; 43, Sector 11, Near Round About # 5, Orangi Town, Karachi"/>
    <s v="Karachi"/>
    <s v="South"/>
    <x v="7"/>
    <s v="Sindh"/>
    <s v="Rented"/>
    <s v="Urban"/>
  </r>
  <r>
    <n v="394"/>
    <n v="394"/>
    <s v="Branch"/>
    <s v="Islamic"/>
    <n v="2009"/>
    <d v="2009-12-30T00:00:00"/>
    <s v="IBB- Sangla Hill Branch"/>
    <s v="5550"/>
    <s v="Fawara Chowk, Circular Road, Sangla Hill, District Nankana Sahib"/>
    <s v="Nankana Sahib"/>
    <s v="Central"/>
    <x v="98"/>
    <s v="Punjab"/>
    <s v="Rented"/>
    <s v="Urban"/>
  </r>
  <r>
    <n v="395"/>
    <n v="395"/>
    <s v="Branch"/>
    <s v="Islamic"/>
    <n v="2009"/>
    <d v="2009-12-30T00:00:00"/>
    <s v="IBB- Sarai Alamgir Branch"/>
    <s v="5555"/>
    <s v="Al- Saeed Shopping Centre, G.T. Road, Sarai Alamgir, District Gujrat"/>
    <s v="Serai Alamgir"/>
    <s v="North"/>
    <x v="8"/>
    <s v="Punjab"/>
    <s v="Rented"/>
    <s v="Rural"/>
  </r>
  <r>
    <n v="396"/>
    <n v="396"/>
    <s v="Branch"/>
    <s v="Islamic"/>
    <n v="2009"/>
    <d v="2009-12-31T00:00:00"/>
    <s v="IBB- Vehari Branch"/>
    <s v="5552"/>
    <s v="Plot No. 11, Block E, Karkhana Bazar, Vehari"/>
    <s v="Vehari"/>
    <s v="Central"/>
    <x v="19"/>
    <s v="Punjab"/>
    <s v="Rented"/>
    <s v="Urban"/>
  </r>
  <r>
    <n v="397"/>
    <n v="397"/>
    <s v="Branch"/>
    <s v="Islamic"/>
    <n v="2010"/>
    <d v="2010-12-24T00:00:00"/>
    <s v="IBB-  Bahawalpur Branch"/>
    <s v="5580"/>
    <s v="12-B, Model Town-B, Bahawalpur "/>
    <s v="Bahawalpur"/>
    <s v="Central"/>
    <x v="14"/>
    <s v="Punjab"/>
    <s v="Rented"/>
    <s v="Urban"/>
  </r>
  <r>
    <n v="398"/>
    <n v="398"/>
    <s v="Branch"/>
    <s v="Islamic"/>
    <n v="2010"/>
    <d v="2010-08-30T00:00:00"/>
    <s v="IBB - Clifton Branch, Karachi New Premises Relocation-19"/>
    <s v="5561"/>
    <s v="Plot no F-94, Schon Circle Clifton, Block-7, Karachi"/>
    <s v="Karachi"/>
    <s v="South"/>
    <x v="7"/>
    <s v="Sindh"/>
    <s v="Rented"/>
    <s v="Urban"/>
  </r>
  <r>
    <n v="399"/>
    <n v="399"/>
    <s v="Branch"/>
    <s v="Islamic"/>
    <n v="2010"/>
    <d v="2010-08-18T00:00:00"/>
    <s v="IBB - Nazimabad Branch, Karachi "/>
    <s v="5563"/>
    <s v="Ground Floor, Plot # 25 Row # 1 Sub-block A, Block No. 1, Nazimabad, Near Urdu Bazar, Karachi        "/>
    <s v="Karachi"/>
    <s v="South"/>
    <x v="7"/>
    <s v="Sindh"/>
    <s v="Rented"/>
    <s v="Urban"/>
  </r>
  <r>
    <n v="400"/>
    <n v="400"/>
    <s v="Branch"/>
    <s v="Islamic"/>
    <n v="2010"/>
    <d v="2010-08-24T00:00:00"/>
    <s v="IBB - Saddar, Karachi "/>
    <s v="5562"/>
    <s v="Plot No.292 &amp; 266 Fort Mansion, Artillery Maidan Qrts.Regal Chowk, Saddar Karachi "/>
    <s v="Karachi"/>
    <s v="South"/>
    <x v="7"/>
    <s v="Sindh"/>
    <s v="Rented"/>
    <s v="Urban"/>
  </r>
  <r>
    <n v="401"/>
    <n v="401"/>
    <s v="Branch"/>
    <s v="Islamic"/>
    <n v="2010"/>
    <d v="2010-12-30T00:00:00"/>
    <s v="IBB- Azam Cloth Market Branch, Lahore"/>
    <s v="5571"/>
    <s v="Property No. F-1185, Karachi Block, Near Masjid Farooq-e-Azam, Azam Cloth Market, Lahore"/>
    <s v="Lahore"/>
    <s v="Central"/>
    <x v="4"/>
    <s v="Punjab"/>
    <s v="Rented"/>
    <s v="Urban"/>
  </r>
  <r>
    <n v="402"/>
    <n v="402"/>
    <s v="Branch"/>
    <s v="Islamic"/>
    <n v="2010"/>
    <d v="2010-12-29T00:00:00"/>
    <s v="IBB- Bahria Town Branch, Islamabad (New Premises relocation 2019)"/>
    <s v="5569"/>
    <s v="Plot no 65, Street no 26, Sector F, DHA -1 Rawalpindi"/>
    <s v="Islamabad"/>
    <s v="North"/>
    <x v="1"/>
    <s v="Punjab"/>
    <s v="Rented"/>
    <s v="Urban"/>
  </r>
  <r>
    <n v="403"/>
    <n v="403"/>
    <s v="Branch"/>
    <s v="Islamic"/>
    <n v="2010"/>
    <d v="2010-12-29T00:00:00"/>
    <s v="IBB- College Road Township Branch, Lahore"/>
    <s v="5572"/>
    <s v="39- Civic Centre, College Road, Township, Lahore"/>
    <s v="Lahore"/>
    <s v="Central"/>
    <x v="4"/>
    <s v="Punjab"/>
    <s v="Rented"/>
    <s v="Urban"/>
  </r>
  <r>
    <n v="404"/>
    <n v="404"/>
    <s v="Branch"/>
    <s v="Islamic"/>
    <n v="2010"/>
    <d v="2010-12-30T00:00:00"/>
    <s v="IBB- Daroghawala Branch, Lahore"/>
    <s v="5573"/>
    <s v="Plot No.327, G.T. Road, Daroghawala, Lahore. "/>
    <s v="Lahore"/>
    <s v="Central"/>
    <x v="4"/>
    <s v="Punjab"/>
    <s v="Rented"/>
    <s v="Urban"/>
  </r>
  <r>
    <n v="405"/>
    <n v="405"/>
    <s v="Branch"/>
    <s v="Islamic"/>
    <n v="2010"/>
    <d v="2010-11-08T00:00:00"/>
    <s v="IBB- DHA Phase II Branch, Islamabad"/>
    <s v="5567"/>
    <s v="Street No.  JBW East, Sector A, Plaza One,  DHA Phase II, Islamabad"/>
    <s v="Islamabad"/>
    <s v="North"/>
    <x v="1"/>
    <s v="Punjab"/>
    <s v="Rented"/>
    <s v="Urban"/>
  </r>
  <r>
    <n v="406"/>
    <n v="406"/>
    <s v="Branch"/>
    <s v="Islamic"/>
    <n v="2010"/>
    <d v="2010-12-22T00:00:00"/>
    <s v="IBB- E-II Branch, Islamabad"/>
    <s v="5568"/>
    <s v="Plot No. 1 &amp; 2, Main Double Road, Federation of Employees Cooperative Housing Society, Sector E-11, Islamabad"/>
    <s v="Islamabad"/>
    <s v="North"/>
    <x v="1"/>
    <s v="Punjab"/>
    <s v="Rented"/>
    <s v="Urban"/>
  </r>
  <r>
    <n v="407"/>
    <n v="407"/>
    <s v="Branch"/>
    <s v="Islamic"/>
    <n v="2010"/>
    <d v="2010-12-28T00:00:00"/>
    <s v="IBB- Gulberg Road Branch, Faisalabad"/>
    <s v="5579"/>
    <s v="310, Block-A, Gulberg Road, Opposite National Hospital, Faisalabad"/>
    <s v="Faisalabad"/>
    <s v="Central"/>
    <x v="5"/>
    <s v="Punjab"/>
    <s v="Rented"/>
    <s v="Urban"/>
  </r>
  <r>
    <n v="408"/>
    <n v="408"/>
    <s v="Branch"/>
    <s v="Islamic"/>
    <n v="2010"/>
    <d v="2010-12-30T00:00:00"/>
    <s v="IBB- Kabirwala Branch"/>
    <s v="5576"/>
    <s v="Khanewal Road, Kabirwala, Distict Khanewal"/>
    <s v="Kabirwala"/>
    <s v="Central"/>
    <x v="26"/>
    <s v="Punjab"/>
    <s v="Rented"/>
    <s v="Rural"/>
  </r>
  <r>
    <n v="409"/>
    <n v="409"/>
    <s v="Branch"/>
    <s v="Islamic"/>
    <n v="2010"/>
    <d v="2010-11-27T00:00:00"/>
    <s v="IBB- Kahna Nau Branch, Lahore"/>
    <s v="5575"/>
    <s v="23 - Km Ferozepur Road, Kahna Nau, Lahore"/>
    <s v="Lahore"/>
    <s v="Central"/>
    <x v="4"/>
    <s v="Punjab"/>
    <s v="Rented"/>
    <s v="Urban"/>
  </r>
  <r>
    <n v="410"/>
    <n v="410"/>
    <s v="Branch"/>
    <s v="Islamic"/>
    <n v="2010"/>
    <d v="2010-11-10T00:00:00"/>
    <s v="IBG- Khayaban-e-Sir Syed Branch, Rawalpindi"/>
    <s v="5570"/>
    <s v="Saggoo Centre, Plot No. 5-B, Sector II, Site II, Main Double Road, Khayaban-e-Sir Syed, Rawalpindi"/>
    <s v="Rawalpindi"/>
    <s v="North"/>
    <x v="12"/>
    <s v="Punjab"/>
    <s v="Rented"/>
    <s v="Urban"/>
  </r>
  <r>
    <n v="411"/>
    <n v="411"/>
    <s v="Branch"/>
    <s v="Islamic"/>
    <n v="2010"/>
    <d v="2010-12-28T00:00:00"/>
    <s v="IBB- Kot Addu Branch"/>
    <s v="5578"/>
    <s v="G.T. Road, Kot Addu, District Muzaffargarh"/>
    <s v="Kot Addu"/>
    <s v="Central"/>
    <x v="49"/>
    <s v="Punjab"/>
    <s v="Rented"/>
    <s v="Rural"/>
  </r>
  <r>
    <n v="412"/>
    <n v="412"/>
    <s v="Branch"/>
    <s v="Islamic"/>
    <n v="2010"/>
    <d v="2010-10-29T00:00:00"/>
    <s v="IBB- Masjid Road, Quetta"/>
    <s v="5565"/>
    <s v="Plot No. 396, 397 &amp; 398, Masjid Road, Quetta"/>
    <s v="Quetta"/>
    <s v="South"/>
    <x v="21"/>
    <s v="Baluchistan"/>
    <s v="Rented"/>
    <s v="Urban"/>
  </r>
  <r>
    <n v="413"/>
    <n v="413"/>
    <s v="Branch"/>
    <s v="Islamic"/>
    <n v="2010"/>
    <d v="2010-12-30T00:00:00"/>
    <s v="IBB- Misri Shah Branch, Lahore"/>
    <s v="5574"/>
    <s v="455-Main Shad Bagh Road, Misri Shah Lahore. "/>
    <s v="Lahore"/>
    <s v="Central"/>
    <x v="4"/>
    <s v="Punjab"/>
    <s v="Rented"/>
    <s v="Urban"/>
  </r>
  <r>
    <n v="414"/>
    <n v="414"/>
    <s v="Branch"/>
    <s v="Islamic"/>
    <n v="2010"/>
    <d v="2010-12-27T00:00:00"/>
    <s v="IBB- Shahkot Branch - New Premises Relocation-2020"/>
    <s v="5577"/>
    <s v="Circular Road, Adjacent National Bank of Pakistan, Shahkot. Tehsil Shahkot &amp; District Nankana Sahib"/>
    <s v="Shahkot"/>
    <s v="Central"/>
    <x v="51"/>
    <s v="Punjab"/>
    <s v="Rented"/>
    <s v="Rural"/>
  </r>
  <r>
    <n v="415"/>
    <n v="415"/>
    <s v="Branch"/>
    <s v="Islamic"/>
    <n v="2018"/>
    <d v="2010-12-28T00:00:00"/>
    <s v="IBB- Shershah Branch, Karachi New Premises 25/6/2018"/>
    <s v="5564"/>
    <s v="Plot no D/96 &amp; D96-B Site Area Karachi"/>
    <s v="Karachi"/>
    <s v="South"/>
    <x v="7"/>
    <s v="Sindh"/>
    <s v="Rented"/>
    <s v="Urban"/>
  </r>
  <r>
    <n v="416"/>
    <n v="416"/>
    <s v="Branch"/>
    <s v="Islamic"/>
    <n v="2010"/>
    <d v="2010-11-29T00:00:00"/>
    <s v="IBB- Sukkur Branch"/>
    <s v="5566"/>
    <s v="Plot No. B-1055, Near Jamia Masjid,  Bunder Road, Sukkur"/>
    <s v="Sukkur"/>
    <s v="South"/>
    <x v="13"/>
    <s v="Sindh"/>
    <s v="Rented"/>
    <s v="Urban"/>
  </r>
  <r>
    <n v="417"/>
    <n v="417"/>
    <s v="Branch"/>
    <s v="Islamic"/>
    <n v="2011"/>
    <d v="2011-12-27T00:00:00"/>
    <s v="IBB- DHA Phase VI Branch, Lahore"/>
    <s v="5583"/>
    <s v="115 -J, Main Boulevard Phase VI, DHA Lahore"/>
    <s v="Lahore"/>
    <s v="Central"/>
    <x v="4"/>
    <s v="Punjab"/>
    <s v="Rented"/>
    <s v="Urban"/>
  </r>
  <r>
    <n v="418"/>
    <n v="418"/>
    <s v="Branch"/>
    <s v="Islamic"/>
    <n v="2011"/>
    <d v="2011-12-29T00:00:00"/>
    <s v="IBB- Hayatabad Branch, Peshawar"/>
    <s v="5585"/>
    <s v="Ground Floor, Commercial Complex, Block 2, Phase V, Hayatabad, Peshawar"/>
    <s v="Peshawar"/>
    <s v="North"/>
    <x v="17"/>
    <s v="KPK"/>
    <s v="Rented"/>
    <s v="Urban"/>
  </r>
  <r>
    <n v="419"/>
    <n v="419"/>
    <s v="Branch"/>
    <s v="Islamic"/>
    <n v="2011"/>
    <d v="2011-11-24T00:00:00"/>
    <s v="IBB- Jhelum Branch"/>
    <s v="5584"/>
    <s v="Saeed Plaza, Civil Lines, Jhelum"/>
    <s v="Jhelum"/>
    <s v="North"/>
    <x v="15"/>
    <s v="Punjab"/>
    <s v="Rented"/>
    <s v="Urban"/>
  </r>
  <r>
    <n v="420"/>
    <n v="420"/>
    <s v="Branch"/>
    <s v="Islamic"/>
    <n v="2011"/>
    <d v="2011-10-18T00:00:00"/>
    <s v="IBB- Mission Chowk Branch, Quetta"/>
    <s v="5582"/>
    <s v="Shop # 6-1/36, 6-1/37, Mission chowk, Quetta"/>
    <s v="Quetta"/>
    <s v="South"/>
    <x v="21"/>
    <s v="Baluchistan"/>
    <s v="Rented"/>
    <s v="Urban"/>
  </r>
  <r>
    <n v="421"/>
    <n v="421"/>
    <s v="Branch"/>
    <s v="Islamic"/>
    <n v="2011"/>
    <d v="2011-09-28T00:00:00"/>
    <s v="IBB- Sadiqabad Branch"/>
    <s v="5581"/>
    <s v="Chak # 10/NP, Main KLP Road, Sadiqbad, District Rahim Yaar Khan"/>
    <s v="Saidqabad"/>
    <s v="Central"/>
    <x v="27"/>
    <s v="Punjab"/>
    <s v="Rented"/>
    <s v="Urban"/>
  </r>
  <r>
    <n v="422"/>
    <n v="422"/>
    <s v="Branch"/>
    <s v="Islamic"/>
    <n v="2012"/>
    <d v="2012-12-28T00:00:00"/>
    <s v="IBB- Allama Iqbal Road Branch, Karachi"/>
    <s v="5592"/>
    <s v="Ayesha Pride, Plot No. 76-S, AIIama Iqbal Road, Block-2, P.E.C.H.5. Karachi"/>
    <s v="Karachi"/>
    <s v="South"/>
    <x v="7"/>
    <s v="Sindh"/>
    <s v="Rented"/>
    <s v="Urban"/>
  </r>
  <r>
    <n v="423"/>
    <n v="423"/>
    <s v="Branch"/>
    <s v="Islamic"/>
    <n v="2012"/>
    <d v="2012-12-14T00:00:00"/>
    <s v="IBB- Bahadurabad Branch, Karachi "/>
    <s v="5587"/>
    <s v="Plot No. 7, Block 3, Main Bahadurabad Chowrangi, Karachi Cooperative Housing Society, Karachi"/>
    <s v="Karachi"/>
    <s v="South"/>
    <x v="7"/>
    <s v="Sindh"/>
    <s v="Rented"/>
    <s v="Urban"/>
  </r>
  <r>
    <n v="424"/>
    <n v="424"/>
    <s v="Branch"/>
    <s v="Islamic"/>
    <n v="2012"/>
    <d v="2012-12-28T00:00:00"/>
    <s v="IBB- Bokhari Commercial, Karachi"/>
    <s v="5590"/>
    <s v="Plot No. 36-C, Bokhari Commercial Lane-13, Phase VI, DHA, Karachi"/>
    <s v="Karachi"/>
    <s v="South"/>
    <x v="7"/>
    <s v="Sindh"/>
    <s v="Rented"/>
    <s v="Urban"/>
  </r>
  <r>
    <n v="425"/>
    <n v="425"/>
    <s v="Branch"/>
    <s v="Islamic"/>
    <n v="2012"/>
    <d v="2012-12-28T00:00:00"/>
    <s v="IBB- Civil Lines Jhang Branch"/>
    <s v="5612"/>
    <s v="Property No. 738, Civil Lines, Nawaz Square, Jhang"/>
    <s v="Jhang"/>
    <s v="Central"/>
    <x v="23"/>
    <s v="Punjab"/>
    <s v="Rented"/>
    <s v="Urban"/>
  </r>
  <r>
    <n v="426"/>
    <n v="426"/>
    <s v="Branch"/>
    <s v="Islamic"/>
    <n v="2012"/>
    <d v="2012-12-12T00:00:00"/>
    <s v="IBB- Dera Adda Chowk Branch, Multan "/>
    <s v="5609"/>
    <s v="Plot No. 54, Azmat Wasti Road, Dera Adda Chowk, Multan"/>
    <s v="Multan"/>
    <s v="Central"/>
    <x v="2"/>
    <s v="Punjab"/>
    <s v="Rented"/>
    <s v="Urban"/>
  </r>
  <r>
    <n v="427"/>
    <n v="427"/>
    <s v="Branch"/>
    <s v="Islamic"/>
    <n v="2012"/>
    <d v="2012-12-28T00:00:00"/>
    <s v="IBB- DHA Main Boulevard Branch, Lahore"/>
    <s v="5604"/>
    <s v="Property No, E-167, Iqbal Park, Beside Main Gate DHA Main Boulevard, DHA Lahore Cantt"/>
    <s v="Lahore"/>
    <s v="Central"/>
    <x v="4"/>
    <s v="Punjab"/>
    <s v="Rented"/>
    <s v="Urban"/>
  </r>
  <r>
    <n v="428"/>
    <n v="428"/>
    <s v="Branch"/>
    <s v="Islamic"/>
    <n v="2012"/>
    <d v="2012-12-31T00:00:00"/>
    <s v="IBB- DHA Phase II Branch, Karachi"/>
    <s v="5594"/>
    <s v="Plot No. 3C &amp; 4C, Commercial Area- A, DHA Phase -II Karachi"/>
    <s v="Karachi"/>
    <s v="South"/>
    <x v="7"/>
    <s v="Sindh"/>
    <s v="Rented"/>
    <s v="Urban"/>
  </r>
  <r>
    <n v="429"/>
    <n v="429"/>
    <s v="Branch"/>
    <s v="Islamic"/>
    <n v="2012"/>
    <d v="2012-12-28T00:00:00"/>
    <s v="IBB- Ferozpur Road Branch, Lahore"/>
    <s v="5605"/>
    <s v="387-E, Main Ferozepur Road, Near Ghazi Chowk, Lahore"/>
    <s v="Lahore"/>
    <s v="Central"/>
    <x v="4"/>
    <s v="Punjab"/>
    <s v="Rented"/>
    <s v="Urban"/>
  </r>
  <r>
    <n v="430"/>
    <n v="430"/>
    <s v="Branch"/>
    <s v="Islamic"/>
    <n v="2012"/>
    <d v="2012-12-20T00:00:00"/>
    <s v="IBB- G-13 Branch, Islamabad "/>
    <s v="5602"/>
    <s v="Plot No. 8-A, Bazar # 1, Sector G-13/1, Islamabad"/>
    <s v="Islamabad"/>
    <s v="North"/>
    <x v="1"/>
    <s v="Punjab"/>
    <s v="Rented"/>
    <s v="Urban"/>
  </r>
  <r>
    <n v="431"/>
    <n v="431"/>
    <s v="Branch"/>
    <s v="Islamic"/>
    <n v="2012"/>
    <d v="2012-11-30T00:00:00"/>
    <s v="IBB- Grain Market Branch, Okara "/>
    <s v="5606"/>
    <s v="Baba Farid Complex, B-Block, Grain Market, Okara"/>
    <s v="Okara"/>
    <s v="Central"/>
    <x v="73"/>
    <s v="Punjab"/>
    <s v="Rented"/>
    <s v="Urban"/>
  </r>
  <r>
    <n v="432"/>
    <n v="432"/>
    <s v="Branch"/>
    <s v="Islamic"/>
    <n v="2012"/>
    <d v="2012-11-30T00:00:00"/>
    <s v="IBB- Gulbahar Branch, Peshawar "/>
    <s v="5596"/>
    <s v="Plot No. 6, Hussainabad Colony, Main Gulbahar Road, Peshawar"/>
    <s v="Peshawar"/>
    <s v="North"/>
    <x v="17"/>
    <s v="KPK"/>
    <s v="Rented"/>
    <s v="Urban"/>
  </r>
  <r>
    <n v="433"/>
    <n v="433"/>
    <s v="Branch"/>
    <s v="Islamic"/>
    <n v="2012"/>
    <d v="2012-12-31T00:00:00"/>
    <s v="IBB- Gulshan Chowrangi Branch, Karachi"/>
    <s v="5595"/>
    <s v="Plot No. C-15/1, block -3, Gulshan-e-Iqbal, Karachi"/>
    <s v="Karachi"/>
    <s v="South"/>
    <x v="7"/>
    <s v="Sindh"/>
    <s v="Rented"/>
    <s v="Urban"/>
  </r>
  <r>
    <n v="434"/>
    <n v="434"/>
    <s v="Branch"/>
    <s v="Islamic"/>
    <n v="2012"/>
    <d v="2012-11-14T00:00:00"/>
    <s v="IBB- Hamilton Road Branch, Rawalpindi"/>
    <s v="5600"/>
    <s v="Shop # AA/730-732, Hamilton Road, Rawalpindi"/>
    <s v="Rawalpindi"/>
    <s v="North"/>
    <x v="12"/>
    <s v="Punjab"/>
    <s v="Rented"/>
    <s v="Urban"/>
  </r>
  <r>
    <n v="435"/>
    <n v="435"/>
    <s v="Branch"/>
    <s v="Islamic"/>
    <n v="2012"/>
    <d v="2012-12-11T00:00:00"/>
    <s v="IBB- Hill Park Branch, Karachi "/>
    <s v="5586"/>
    <s v="Plot No. 68/Z, Zonal Commercial Area, Jinnah Co-operative Housing Society, Block 7-8, Karachi"/>
    <s v="Karachi"/>
    <s v="South"/>
    <x v="7"/>
    <s v="Sindh"/>
    <s v="Rented"/>
    <s v="Urban"/>
  </r>
  <r>
    <n v="436"/>
    <n v="436"/>
    <s v="Branch"/>
    <s v="Islamic"/>
    <n v="2012"/>
    <d v="2012-12-28T00:00:00"/>
    <s v="IBB- Jaranwala Road Branch, Faisalabad"/>
    <s v="5611"/>
    <s v="Property No. 636, Main Jaranwala Road, Adjacent to National Silk Mills Ltd. Faisalabad"/>
    <s v="Faisalabad"/>
    <s v="Central"/>
    <x v="5"/>
    <s v="Punjab"/>
    <s v="Rented"/>
    <s v="Urban"/>
  </r>
  <r>
    <n v="437"/>
    <n v="437"/>
    <s v="Branch"/>
    <s v="Islamic"/>
    <n v="2012"/>
    <d v="2012-12-05T00:00:00"/>
    <s v="IBB- Kalma Chowk Branch, Rawalpindi "/>
    <s v="5597"/>
    <s v="Plot No. 58, Kalma Chowk, Dhamial Road, Rawalpindi"/>
    <s v="Rawalpindi"/>
    <s v="North"/>
    <x v="12"/>
    <s v="Punjab"/>
    <s v="Rented"/>
    <s v="Urban"/>
  </r>
  <r>
    <n v="438"/>
    <n v="438"/>
    <s v="Branch"/>
    <s v="Islamic"/>
    <n v="2012"/>
    <d v="2012-12-28T00:00:00"/>
    <s v="IBB- Mansehra Branch"/>
    <s v="5601"/>
    <s v="Opposite DHQ Hospital, Abbotabad Road Mansehra"/>
    <s v="Mansehra"/>
    <s v="North"/>
    <x v="47"/>
    <s v="KPK"/>
    <s v="Rented"/>
    <s v="Rural"/>
  </r>
  <r>
    <n v="439"/>
    <n v="439"/>
    <s v="Branch"/>
    <s v="Islamic"/>
    <n v="2012"/>
    <d v="2012-12-05T00:00:00"/>
    <s v="IBB- Model Town Branch, Gujranwala "/>
    <s v="5607"/>
    <s v="Al-Fazzan Plaza, 393-A, Main Market, Model Town, Gujranwala"/>
    <s v="Gujranwala"/>
    <s v="Central"/>
    <x v="6"/>
    <s v="Punjab"/>
    <s v="Rented"/>
    <s v="Urban"/>
  </r>
  <r>
    <n v="440"/>
    <n v="440"/>
    <s v="Branch"/>
    <s v="Islamic"/>
    <n v="2012"/>
    <d v="2012-12-28T00:00:00"/>
    <s v="IBB- K Block, Model Town Branch, Lahore"/>
    <s v="5603"/>
    <s v="7 K Block, Commercial Area, Model Town Extension, Lahore"/>
    <s v="Lahore"/>
    <s v="Central"/>
    <x v="4"/>
    <s v="Punjab"/>
    <s v="Rented"/>
    <s v="Urban"/>
  </r>
  <r>
    <n v="441"/>
    <n v="441"/>
    <s v="Branch"/>
    <s v="Islamic"/>
    <n v="2012"/>
    <d v="2012-12-12T00:00:00"/>
    <s v="IBB- Paper Market Branch, Karachi "/>
    <s v="5589"/>
    <s v="Shop No. 14-17, Plot No. S.R.9/15, Taj Mahal, Serai Quarters, Paper Market, Karachi"/>
    <s v="Karachi"/>
    <s v="South"/>
    <x v="7"/>
    <s v="Sindh"/>
    <s v="Rented"/>
    <s v="Urban"/>
  </r>
  <r>
    <n v="442"/>
    <n v="442"/>
    <s v="Branch"/>
    <s v="Islamic"/>
    <n v="2012"/>
    <d v="2012-12-28T00:00:00"/>
    <s v="IBB- Sargodha Road Branch, Faisalabad"/>
    <s v="5610"/>
    <s v="Property No, 387, Main Sargodha Road, Ali Town, Opposite Sitara Textile Mills, Faisalabad"/>
    <s v="Faisalabad"/>
    <s v="Central"/>
    <x v="5"/>
    <s v="Punjab"/>
    <s v="Rented"/>
    <s v="Urban"/>
  </r>
  <r>
    <n v="443"/>
    <n v="443"/>
    <s v="Branch"/>
    <s v="Islamic"/>
    <n v="2012"/>
    <d v="2012-12-28T00:00:00"/>
    <s v="IBB- Satellite Town Branch Quetta"/>
    <s v="5591"/>
    <s v="Shop No. 3-5, opposite Hassan Plaza, New Adda Chowrangi, Satellite Town, Quetta."/>
    <s v="Quetta"/>
    <s v="South"/>
    <x v="21"/>
    <s v="Baluchistan"/>
    <s v="Rented"/>
    <s v="Urban"/>
  </r>
  <r>
    <n v="444"/>
    <n v="444"/>
    <s v="Branch"/>
    <s v="Islamic"/>
    <n v="2012"/>
    <d v="2012-11-06T00:00:00"/>
    <s v="IBB- Shadab Branch, Karachi"/>
    <s v="5588"/>
    <s v="Plot No. BS-7, Block 12, KDA Sceme No. 16, F.B. Area, Karachi"/>
    <s v="Karachi"/>
    <s v="South"/>
    <x v="7"/>
    <s v="Sindh"/>
    <s v="Rented"/>
    <s v="Urban"/>
  </r>
  <r>
    <n v="445"/>
    <n v="445"/>
    <s v="Branch"/>
    <s v="Islamic"/>
    <n v="2012"/>
    <d v="2012-12-28T00:00:00"/>
    <s v="IBB- Sialkot Cantt Branch"/>
    <s v="5608"/>
    <s v="Property No. 17, Aziz shaheed Road, sialkot Cantt."/>
    <s v="Sialkot"/>
    <s v="Central"/>
    <x v="75"/>
    <s v="Punjab"/>
    <s v="Rented"/>
    <s v="Urban"/>
  </r>
  <r>
    <n v="446"/>
    <n v="446"/>
    <s v="Branch"/>
    <s v="Islamic"/>
    <n v="2013"/>
    <d v="2013-08-07T00:00:00"/>
    <s v="IBG- Jhang Road Branch, Faisalabad"/>
    <s v="5613"/>
    <s v="P-215-A, Firdous Colony, near Shadab More, Main Jhang Road, Faisalabad"/>
    <s v="Faisalabad"/>
    <s v="Central"/>
    <x v="5"/>
    <s v="Punjab"/>
    <s v="Rented"/>
    <s v="Urban"/>
  </r>
  <r>
    <n v="447"/>
    <n v="447"/>
    <s v="Branch"/>
    <s v="Islamic"/>
    <n v="2013"/>
    <d v="2013-08-15T00:00:00"/>
    <s v="IBG- K-Block Branch DHA Lahore New Premises Relocation-2020"/>
    <s v="5617"/>
    <s v="Plot No. CC-A-149, Commercial Area, Phase IV, Lahore"/>
    <s v="Lahore"/>
    <s v="Central"/>
    <x v="4"/>
    <s v="Punjab"/>
    <s v="Rented"/>
    <s v="Urban"/>
  </r>
  <r>
    <n v="448"/>
    <n v="448"/>
    <s v="Branch"/>
    <s v="Islamic"/>
    <n v="2013"/>
    <d v="2013-09-09T00:00:00"/>
    <s v="IBG- Committee Chowk Branch, Rawalpindi New Premises Relocation-2020"/>
    <s v="5630"/>
    <s v="Plot No.2, Alferoz Building Sherpao Colony Committee Chowk, Rawalpindi "/>
    <s v="Rawalpindi"/>
    <s v="North"/>
    <x v="12"/>
    <s v="Punjab"/>
    <s v="Rented"/>
    <s v="Urban"/>
  </r>
  <r>
    <n v="449"/>
    <n v="449"/>
    <s v="Branch"/>
    <s v="Islamic"/>
    <n v="2013"/>
    <d v="2013-09-24T00:00:00"/>
    <s v="IBG- Afshan Colony Branch, Rawalpindi"/>
    <s v="5629"/>
    <s v="Plot#261, Main Range Road, Opposite ABL, Mouza Ratta Amral dehati, Afshan Colony, Rawalpindi"/>
    <s v="Rawalpindi"/>
    <s v="North"/>
    <x v="12"/>
    <s v="Punjab"/>
    <s v="Rented"/>
    <s v="Urban"/>
  </r>
  <r>
    <n v="450"/>
    <n v="450"/>
    <s v="Branch"/>
    <s v="Islamic"/>
    <n v="2013"/>
    <d v="2013-10-01T00:00:00"/>
    <s v="IBG- F-8 Markaz Branch, Islamabad"/>
    <s v="5627"/>
    <s v="Shop # 4-6 Kalim Plaza F-8 Markaz, Islamabad."/>
    <s v="Islamabad"/>
    <s v="North"/>
    <x v="1"/>
    <s v="Punjab"/>
    <s v="Rented"/>
    <s v="Urban"/>
  </r>
  <r>
    <n v="451"/>
    <n v="451"/>
    <s v="Branch"/>
    <s v="Islamic"/>
    <n v="2013"/>
    <d v="2013-10-10T00:00:00"/>
    <s v="IBG- Sharakpur Branch"/>
    <s v="5625"/>
    <s v="Main Circular Road, Sharakpur, Tehsil Ferozwala, District Sheikhupura"/>
    <s v="Sharakpur"/>
    <s v="Central"/>
    <x v="28"/>
    <s v="Punjab"/>
    <s v="Rented"/>
    <s v="Rural"/>
  </r>
  <r>
    <n v="452"/>
    <n v="452"/>
    <s v="Branch"/>
    <s v="Islamic"/>
    <n v="2013"/>
    <d v="2013-10-21T00:00:00"/>
    <s v="IBG- Latifabad Branch, Hyderabad "/>
    <s v="5631"/>
    <s v="Plot NO.1 Block-C, Civic Center Unit NO.7, Latifabad, Hyderabad"/>
    <s v="Hyderabad"/>
    <s v="South"/>
    <x v="9"/>
    <s v="Sindh"/>
    <s v="Rented"/>
    <s v="Urban"/>
  </r>
  <r>
    <n v="453"/>
    <n v="453"/>
    <s v="Branch"/>
    <s v="Islamic"/>
    <n v="2013"/>
    <d v="2013-10-30T00:00:00"/>
    <s v="IBG- Vehari Chowk Multan Branch"/>
    <s v="5623"/>
    <s v="Shops No. 55 to 59, &amp; 71 to 76, Ground Floor, Al Makkah Commercial Centre, Chungi No. 14, Near Vehari Chowk Multan."/>
    <s v="Multan"/>
    <s v="Central"/>
    <x v="2"/>
    <s v="Punjab"/>
    <s v="Rented"/>
    <s v="Urban"/>
  </r>
  <r>
    <n v="454"/>
    <n v="454"/>
    <s v="Branch"/>
    <s v="Islamic"/>
    <n v="2013"/>
    <d v="2013-10-30T00:00:00"/>
    <s v="IBG- Arbab Road Saddar Branch, Peshawar"/>
    <s v="5624"/>
    <s v="Shop# 33-A, Near PIA Building, Arbab Road Saddar, Peshawar"/>
    <s v="Peshawar"/>
    <s v="North"/>
    <x v="17"/>
    <s v="KPK"/>
    <s v="Rented"/>
    <s v="Urban"/>
  </r>
  <r>
    <n v="455"/>
    <n v="455"/>
    <s v="Branch"/>
    <s v="Islamic"/>
    <n v="2013"/>
    <d v="2013-11-07T00:00:00"/>
    <s v="IBG- Buffer Zone Branch, Karachi"/>
    <s v="5640"/>
    <s v="Shop No. 1 &amp; 2, Ammar Heights, SB-3 (ST-3) and shop No. 1, Nadeem Apartments, SB-1 (SB-3/4) Sector 15/A-5, Buffer Zone North Karachi Township, Karachi"/>
    <s v="Karachi"/>
    <s v="South"/>
    <x v="7"/>
    <s v="Sindh"/>
    <s v="Rented"/>
    <s v="Urban"/>
  </r>
  <r>
    <n v="456"/>
    <n v="456"/>
    <s v="Branch"/>
    <s v="Islamic"/>
    <n v="2013"/>
    <d v="2013-11-11T00:00:00"/>
    <s v="IBG Khayaban-e-Jinnah Johar Town Branch, Lahore"/>
    <s v="5619"/>
    <s v="Property No. C-189, C-19, Air Line Society, Khayabane-e-Jinnah, Johar Town, Lahore"/>
    <s v="Lahore"/>
    <s v="Central"/>
    <x v="4"/>
    <s v="Punjab"/>
    <s v="Rented"/>
    <s v="Urban"/>
  </r>
  <r>
    <n v="457"/>
    <n v="457"/>
    <s v="Branch"/>
    <s v="Islamic"/>
    <n v="2013"/>
    <d v="2013-11-11T00:00:00"/>
    <s v="IBG Katchery Road Branch, Dera Ghazi Khan"/>
    <s v="5614"/>
    <s v="Plot # 45, 46 &amp; 47, Block # 2, Kutchery Road, Dera Ghazi Khan"/>
    <s v="D.G Khan"/>
    <s v="Central"/>
    <x v="99"/>
    <s v="Punjab"/>
    <s v="Rented"/>
    <s v="Rural"/>
  </r>
  <r>
    <n v="458"/>
    <n v="458"/>
    <s v="Branch"/>
    <s v="Islamic"/>
    <n v="2013"/>
    <d v="2013-11-11T00:00:00"/>
    <s v="IBG Izmir Town Branch Lahore"/>
    <s v="5618"/>
    <s v="A-2, Commercial Area, Izmir Town, Lahore"/>
    <s v="Lahore"/>
    <s v="Central"/>
    <x v="4"/>
    <s v="Punjab"/>
    <s v="Rented"/>
    <s v="Urban"/>
  </r>
  <r>
    <n v="459"/>
    <n v="459"/>
    <s v="Branch"/>
    <s v="Islamic"/>
    <n v="2013"/>
    <d v="2013-11-18T00:00:00"/>
    <s v="IBG Soldier Bazar Branch, Karachi"/>
    <s v="5638"/>
    <s v="Shop No. 8 &amp; 9 Sania Arcade, Plot NO.2/189, Britto Road, Jamshed Quarters, Soldier Bazar Garden East, Karachi."/>
    <s v="Karachi"/>
    <s v="South"/>
    <x v="7"/>
    <s v="Sindh"/>
    <s v="Rented"/>
    <s v="Urban"/>
  </r>
  <r>
    <n v="460"/>
    <n v="460"/>
    <s v="Branch"/>
    <s v="Islamic"/>
    <n v="2013"/>
    <d v="2013-11-19T00:00:00"/>
    <s v="IBG Circular Road Branch, Faisalabad"/>
    <s v="5621"/>
    <s v="P-184/9, Circular Road, Opposite Government College, Karkhana Bazar, Faisalabad"/>
    <s v="Faisalabad"/>
    <s v="Central"/>
    <x v="5"/>
    <s v="Punjab"/>
    <s v="Rented"/>
    <s v="Urban"/>
  </r>
  <r>
    <n v="461"/>
    <n v="461"/>
    <s v="Branch"/>
    <s v="Islamic"/>
    <n v="2013"/>
    <d v="2013-11-19T00:00:00"/>
    <s v="IBG Highway Trade Center Branch (formerly Sohrab Goth Branch), Karachi"/>
    <s v="5634"/>
    <s v="Shop No. 21 &amp; 22 Highway Trade Center Plot No, 1-B/3, Sector 1-A, Scheme No. 33, Karachi."/>
    <s v="Karachi"/>
    <s v="South"/>
    <x v="7"/>
    <s v="Sindh"/>
    <s v="Rented"/>
    <s v="Urban"/>
  </r>
  <r>
    <n v="462"/>
    <n v="462"/>
    <s v="Branch"/>
    <s v="Islamic"/>
    <n v="2013"/>
    <d v="2013-11-22T00:00:00"/>
    <s v="IBG F-10 Markaz Branch, Islamabad"/>
    <s v="5626"/>
    <s v="Plot # 4-D Urfi Center (Lower Ground) F-10 Markaz, Islamabad"/>
    <s v="Islamabad"/>
    <s v="North"/>
    <x v="1"/>
    <s v="Punjab"/>
    <s v="Rented"/>
    <s v="Urban"/>
  </r>
  <r>
    <n v="463"/>
    <n v="463"/>
    <s v="Branch"/>
    <s v="Islamic"/>
    <n v="2013"/>
    <d v="2013-11-22T00:00:00"/>
    <s v="IBG Yaseenabad Branch, Karachi"/>
    <s v="5639"/>
    <s v="Shop NO.3, 4 and S, SB-8, Federal B Area Yaseenabad, Karachi"/>
    <s v="Karachi"/>
    <s v="South"/>
    <x v="7"/>
    <s v="Sindh"/>
    <s v="Rented"/>
    <s v="Urban"/>
  </r>
  <r>
    <n v="464"/>
    <n v="464"/>
    <s v="Branch"/>
    <s v="Islamic"/>
    <n v="2013"/>
    <d v="2013-11-25T00:00:00"/>
    <s v="IBG Brandreth Road Branch, Lahore"/>
    <s v="5616"/>
    <s v="Property No. SE-9R-43/8 Rehman Gali No 2 Brandreth Road, Lahore"/>
    <s v="Lahore"/>
    <s v="Central"/>
    <x v="4"/>
    <s v="Punjab"/>
    <s v="Rented"/>
    <s v="Urban"/>
  </r>
  <r>
    <n v="465"/>
    <n v="465"/>
    <s v="Branch"/>
    <s v="Islamic"/>
    <n v="2013"/>
    <d v="2013-11-25T00:00:00"/>
    <s v="IBG Raiwind City Branch, District Lahore"/>
    <s v="5620"/>
    <s v="641 Railway Road Main Bazar, Raiwind City District Lahore"/>
    <s v="Lahore"/>
    <s v="Central"/>
    <x v="4"/>
    <s v="Punjab"/>
    <s v="Rented"/>
    <s v="Urban"/>
  </r>
  <r>
    <n v="466"/>
    <n v="466"/>
    <s v="Branch"/>
    <s v="Islamic"/>
    <n v="2013"/>
    <d v="2013-12-04T00:00:00"/>
    <s v="IBG Makan Bagh Mingora Swat Branch"/>
    <s v="5628"/>
    <s v="Basement and Ground Floor, Zahoor Plaza, Makan Bagh Chowk, Mingora, Swat"/>
    <s v="Mingora"/>
    <s v="North"/>
    <x v="94"/>
    <s v="KPK"/>
    <s v="Rented"/>
    <s v="Rural"/>
  </r>
  <r>
    <n v="467"/>
    <n v="467"/>
    <s v="Branch"/>
    <s v="Islamic"/>
    <n v="2013"/>
    <d v="2013-12-05T00:00:00"/>
    <s v="IBG Gulistan-e-Johar Branch Block 3, Karachi"/>
    <s v="5636"/>
    <s v="Shop NO.1 &amp; 2, Plot No. SB-1S, Block 3-A, Gulistan-e-Johar, Karachi"/>
    <s v="Karachi"/>
    <s v="South"/>
    <x v="7"/>
    <s v="Sindh"/>
    <s v="Rented"/>
    <s v="Urban"/>
  </r>
  <r>
    <n v="468"/>
    <n v="468"/>
    <s v="Branch"/>
    <s v="Islamic"/>
    <n v="2013"/>
    <d v="2013-12-16T00:00:00"/>
    <s v="IBG KDA Officers Society, Karachi"/>
    <s v="5637"/>
    <s v="Shop No, 18 &amp; 19, Commercial Area, Block -A, KDA Officers Society, Near National Stadium, Karachi."/>
    <s v="Karachi"/>
    <s v="South"/>
    <x v="7"/>
    <s v="Sindh"/>
    <s v="Rented"/>
    <s v="Urban"/>
  </r>
  <r>
    <n v="469"/>
    <n v="469"/>
    <s v="Branch"/>
    <s v="Islamic"/>
    <n v="2013"/>
    <d v="2013-12-17T00:00:00"/>
    <s v="IBG Mirpurkhas"/>
    <s v="5641"/>
    <s v="Plot No. P-S7,Ram Nagar, Mirpurkhas."/>
    <s v="Mirpurkhas"/>
    <s v="South"/>
    <x v="41"/>
    <s v="Sindh"/>
    <s v="Rented"/>
    <s v="Urban"/>
  </r>
  <r>
    <n v="470"/>
    <n v="470"/>
    <s v="Branch"/>
    <s v="Islamic"/>
    <n v="2013"/>
    <d v="2013-12-20T00:00:00"/>
    <s v="IBG T-Chowk Branch Shah Rukn-e-Alam Colony, Multan"/>
    <s v="5622"/>
    <s v="Plot # F/20, T-Chowk, Shah Rukn-e-Alam Colony, Multan"/>
    <s v="Multan"/>
    <s v="Central"/>
    <x v="2"/>
    <s v="Punjab"/>
    <s v="Rented"/>
    <s v="Urban"/>
  </r>
  <r>
    <n v="471"/>
    <n v="471"/>
    <s v="Branch"/>
    <s v="Islamic"/>
    <n v="2013"/>
    <d v="2013-12-20T00:00:00"/>
    <s v="IBG West Wharf Branch, Karachi"/>
    <s v="5633"/>
    <s v="T-12/B, Plot No.19, West Wharf, Karachi"/>
    <s v="Karachi"/>
    <s v="South"/>
    <x v="7"/>
    <s v="Sindh"/>
    <s v="Rented"/>
    <s v="Urban"/>
  </r>
  <r>
    <n v="472"/>
    <n v="472"/>
    <s v="Branch"/>
    <s v="Islamic"/>
    <n v="2013"/>
    <d v="2013-12-26T00:00:00"/>
    <s v="IBG SITE Branch Karachi"/>
    <s v="5632"/>
    <s v="Shop # 11 &amp; 12, Plot E/38, Estate Avenue, SITE, Karachi"/>
    <s v="Karachi"/>
    <s v="South"/>
    <x v="7"/>
    <s v="Sindh"/>
    <s v="Rented"/>
    <s v="Urban"/>
  </r>
  <r>
    <n v="473"/>
    <n v="473"/>
    <s v="Branch"/>
    <s v="Islamic"/>
    <n v="2013"/>
    <d v="2013-12-30T00:00:00"/>
    <s v="IBB-Khuzdar Branch (IBG Hub relocated to Khuzdar)"/>
    <s v="5642"/>
    <s v="Bank Afalah Islamic, Khuzdar Branch. KHASRA NO. 3788/3582/2056, RODE 18 POLE, SITUATED AT MOHAL &amp; MOUZA TOWN TEHSIL, KHUZDAR, DISTRICT KHUZDAR"/>
    <s v="Khuzdar"/>
    <s v="South"/>
    <x v="100"/>
    <s v="Baluchistan"/>
    <s v="Rented"/>
    <s v="Urban"/>
  </r>
  <r>
    <n v="474"/>
    <n v="474"/>
    <s v="Branch"/>
    <s v="Islamic"/>
    <n v="2014"/>
    <d v="2014-05-23T00:00:00"/>
    <s v="IBG- Fruit Market Branch, Gujrat"/>
    <s v="5655"/>
    <s v="Fruit Market, Gulzar-e-Madina Chowk, G.T Road, Gujrat"/>
    <s v="Gujrat"/>
    <s v="Central"/>
    <x v="8"/>
    <s v="Punjab"/>
    <s v="Rented"/>
    <s v="Urban"/>
  </r>
  <r>
    <n v="475"/>
    <n v="475"/>
    <s v="Branch"/>
    <s v="Islamic"/>
    <n v="2014"/>
    <d v="2014-07-21T00:00:00"/>
    <s v="IBG - Q Block, DHA Branch, Lahore"/>
    <s v="5657"/>
    <s v="Property No. 289, Q- Block, DHA Phase Ii, Lahore."/>
    <s v="Lahore"/>
    <s v="Central"/>
    <x v="4"/>
    <s v="Punjab"/>
    <s v="Rented"/>
    <s v="Urban"/>
  </r>
  <r>
    <n v="476"/>
    <n v="476"/>
    <s v="Branch"/>
    <s v="Islamic"/>
    <n v="2014"/>
    <d v="2014-07-23T00:00:00"/>
    <s v="IBG - Tech Society Branch, Lahore"/>
    <s v="5659"/>
    <s v="P-13. The Engineering Cooperative Housing Society Ltd. Canal Bank, Lahore"/>
    <s v="Lahore"/>
    <s v="Central"/>
    <x v="4"/>
    <s v="Punjab"/>
    <s v="Rented"/>
    <s v="Urban"/>
  </r>
  <r>
    <n v="477"/>
    <n v="477"/>
    <s v="Branch"/>
    <s v="Islamic"/>
    <n v="2014"/>
    <d v="2014-08-08T00:00:00"/>
    <s v="IBG - Mianwali Branch"/>
    <s v="5647"/>
    <s v="Shope # 95/G, 223/G, Ballu Khail Road, Tehsil &amp; District, Mianwali"/>
    <s v="Mianwali"/>
    <s v="Central"/>
    <x v="52"/>
    <s v="Punjab"/>
    <s v="Rented"/>
    <s v="Urban"/>
  </r>
  <r>
    <n v="478"/>
    <n v="478"/>
    <s v="Branch"/>
    <s v="Islamic"/>
    <n v="2014"/>
    <d v="2014-08-11T00:00:00"/>
    <s v="IBG - Pasrur Road Branch, Sialkot"/>
    <s v="5658"/>
    <s v="Mohallah Hamza Ghous Purana, Pasrur Road, 5ialkot."/>
    <s v="Sialkot"/>
    <s v="Central"/>
    <x v="75"/>
    <s v="Punjab"/>
    <s v="Rented"/>
    <s v="Urban"/>
  </r>
  <r>
    <n v="479"/>
    <n v="479"/>
    <s v="Branch"/>
    <s v="Overseas"/>
    <n v="2005"/>
    <d v="2005-12-29T00:00:00"/>
    <s v="Agrabad, Chittagong-Bangladesh"/>
    <s v="0703"/>
    <s v="57, Agrabad, Chittagong, Bangla Desh"/>
    <s v="Bangladesh"/>
    <s v="Overseas"/>
    <x v="101"/>
    <s v="Bangladesh"/>
    <s v="Rented"/>
    <s v="Overseas"/>
  </r>
  <r>
    <n v="480"/>
    <n v="480"/>
    <s v="Branch"/>
    <s v="Overseas"/>
    <n v="2005"/>
    <d v="2005-05-16T00:00:00"/>
    <s v="Motijheel Branch + Offsite ATM"/>
    <s v="0701"/>
    <s v="5, Rajuk Avenue, Motijheel C.A.  Dhaka, Bangla Desh"/>
    <s v="Bangladesh"/>
    <s v="Overseas"/>
    <x v="102"/>
    <s v="Bangladesh"/>
    <s v="Rented"/>
    <s v="Overseas"/>
  </r>
  <r>
    <n v="481"/>
    <n v="481"/>
    <s v="Branch"/>
    <s v="Overseas"/>
    <n v="2005"/>
    <d v="2005-12-29T00:00:00"/>
    <s v="Gulshan, Dhaka-Bangladesh"/>
    <s v="0702"/>
    <s v="168, Gulshan Avenue, Gulshan North, Dhaka 1212, Bangladesh"/>
    <s v="Bangladesh"/>
    <s v="Overseas"/>
    <x v="102"/>
    <s v="Bangladesh"/>
    <s v="Rented"/>
    <s v="Overseas"/>
  </r>
  <r>
    <n v="482"/>
    <n v="482"/>
    <s v="Branch"/>
    <s v="Overseas"/>
    <n v="2005"/>
    <d v="2005-09-04T00:00:00"/>
    <s v="Kabul- Afghanistan"/>
    <s v="0902"/>
    <s v="410 Chahrahi-e-Sadarat, Shar-e-Nou, Kabul, Afghanistan"/>
    <s v="Afghanistan"/>
    <s v="Overseas"/>
    <x v="103"/>
    <s v="Afghanistan"/>
    <s v="Rented"/>
    <s v="Overseas"/>
  </r>
  <r>
    <n v="483"/>
    <n v="483"/>
    <s v="Branch"/>
    <s v="Overseas"/>
    <n v="2006"/>
    <d v="2006-07-11T00:00:00"/>
    <s v="Herat, Afghanistan"/>
    <s v="0803"/>
    <s v="Ground Floor, Chamber of Commerce &amp; Industries, Heart Blood Bank Street, Heart, Afghanistan "/>
    <s v="Afghanistan"/>
    <s v="Overseas"/>
    <x v="104"/>
    <s v="Afghanistan"/>
    <s v="Rented"/>
    <s v="Overseas"/>
  </r>
  <r>
    <n v="484"/>
    <n v="484"/>
    <s v="Branch"/>
    <s v="Overseas"/>
    <n v="2006"/>
    <d v="2006-12-26T00:00:00"/>
    <s v="Manama- Bahrain (WBU)"/>
    <s v="0601"/>
    <s v="Suite No. 1302, Level 13, Bahrain Financial Harbour, Tower West, PO Box 1375, Manama - Kingdom of Bahrain"/>
    <s v="Bahrain"/>
    <s v="Overseas"/>
    <x v="105"/>
    <s v="Bahrain"/>
    <s v="Rented"/>
    <s v="Overseas"/>
  </r>
  <r>
    <n v="485"/>
    <n v="485"/>
    <s v="Branch"/>
    <s v="Overseas"/>
    <n v="2007"/>
    <d v="2007-09-19T00:00:00"/>
    <s v="Dhanmondi, Dhaka- Bangladesh"/>
    <s v="0705"/>
    <s v="81/A - Sat masjid Road, Dhanmondi, Dhaka, Bangladesh"/>
    <s v="Bangladesh"/>
    <s v="Overseas"/>
    <x v="102"/>
    <s v="Bangladesh"/>
    <s v="Rented"/>
    <s v="Overseas"/>
  </r>
  <r>
    <n v="486"/>
    <n v="486"/>
    <s v="Branch"/>
    <s v="Overseas"/>
    <n v="2007"/>
    <d v="2007-08-02T00:00:00"/>
    <s v="Sylhet - Bangladesh"/>
    <s v="0704"/>
    <s v="Merchant Tower, 582 East Mira Bazar, Sylhet_x000a_Bangladesh"/>
    <s v="Bangladesh"/>
    <s v="Overseas"/>
    <x v="106"/>
    <s v="Bangladesh"/>
    <s v="Rented"/>
    <s v="Overseas"/>
  </r>
  <r>
    <n v="487"/>
    <n v="487"/>
    <s v="Branch"/>
    <s v="Overseas"/>
    <n v="2013"/>
    <d v="2013-09-08T00:00:00"/>
    <s v="Uttara, Dhaka Bangladesh"/>
    <s v="0707"/>
    <s v="House 4, Garib Enewaz Avenue, Sector 11, Uttara Dhaka-1230"/>
    <s v="Bangladesh"/>
    <s v="Overseas"/>
    <x v="102"/>
    <s v="Bangladesh"/>
    <s v="Rented"/>
    <s v="Overseas"/>
  </r>
  <r>
    <n v="488"/>
    <n v="488"/>
    <s v="Branch"/>
    <s v="Overseas"/>
    <n v="2013"/>
    <d v="2013-09-08T00:00:00"/>
    <s v="Mirpur, Dhaka Bangladesh"/>
    <s v="0708"/>
    <s v="lakewood Avenue, Plot 1, Avenue 1, Block D, Section 11, Mirpur, Dhaka-1216"/>
    <s v="Bangladesh"/>
    <s v="Overseas"/>
    <x v="102"/>
    <s v="Bangladesh"/>
    <s v="Rented"/>
    <s v="Overseas"/>
  </r>
  <r>
    <n v="489"/>
    <n v="489"/>
    <s v="Branch"/>
    <s v="Overseas"/>
    <n v="2017"/>
    <d v="2017-10-30T00:00:00"/>
    <s v="Wholesale Banking Branch, Branch"/>
    <s v="0501"/>
    <s v="Al-khleej Building, Zaabeel Street, Karama, P,O Dubai, UAE"/>
    <s v="Dubai"/>
    <s v="Overseas"/>
    <x v="107"/>
    <s v="Dubai"/>
    <s v="Rented"/>
    <s v="Overseas"/>
  </r>
  <r>
    <n v="490"/>
    <n v="490"/>
    <s v="Branch"/>
    <s v="Conventional"/>
    <n v="2014"/>
    <d v="2014-09-19T00:00:00"/>
    <s v="Bhimber Branch, AJK"/>
    <s v="0437"/>
    <s v="Ashraf Centre, Ground Floor, Mirpur Chowk - Bhimber, AJK"/>
    <s v="Bhimber"/>
    <s v="North"/>
    <x v="108"/>
    <s v="AJK"/>
    <s v="Rented"/>
    <s v="Rural"/>
  </r>
  <r>
    <n v="491"/>
    <n v="491"/>
    <s v="Branch"/>
    <s v="Conventional"/>
    <n v="2014"/>
    <d v="2014-09-19T00:00:00"/>
    <s v="Chowk Azam Branch"/>
    <s v="0432"/>
    <s v="Fatehpur Road, Chowk Azam, Tehsil &amp; District Layyah"/>
    <s v="Chowk Azam"/>
    <s v="Central"/>
    <x v="69"/>
    <s v="Punjab"/>
    <s v="Rented"/>
    <s v="Rural"/>
  </r>
  <r>
    <n v="492"/>
    <n v="492"/>
    <s v="Branch"/>
    <s v="Conventional"/>
    <n v="2014"/>
    <d v="2014-09-19T00:00:00"/>
    <s v="Truck Stand Branch, Peshawar"/>
    <s v="0446"/>
    <s v="Al-Aziz Tower, Haji Camp, G.T Road, Peshawar"/>
    <s v="Peshawar"/>
    <s v="North"/>
    <x v="17"/>
    <s v="KPK"/>
    <s v="Rented"/>
    <s v="Urban"/>
  </r>
  <r>
    <n v="493"/>
    <n v="493"/>
    <s v="Branch"/>
    <s v="Conventional"/>
    <n v="2014"/>
    <d v="2014-09-19T00:00:00"/>
    <s v="Bahria Town Branch Phase-VII, Rawalpindi"/>
    <s v="0442"/>
    <s v="Plot No.16, Business Bay, Bahria Town, Phase VII, Rawalpindi"/>
    <s v="Rawalpindi"/>
    <s v="North"/>
    <x v="12"/>
    <s v="Punjab"/>
    <s v="Rented"/>
    <s v="Urban"/>
  </r>
  <r>
    <n v="494"/>
    <n v="494"/>
    <s v="Branch"/>
    <s v="Conventional"/>
    <n v="2014"/>
    <d v="2014-09-22T00:00:00"/>
    <s v="Khoiratta Branch, AJK"/>
    <s v="0439"/>
    <s v="7-Star Plaza, Bypass Road, Khoiratta, District Kotli, AJK"/>
    <s v="Khoiratta"/>
    <s v="North"/>
    <x v="68"/>
    <s v="AJK"/>
    <s v="Rented"/>
    <s v="Rural"/>
  </r>
  <r>
    <n v="495"/>
    <n v="495"/>
    <s v="Branch"/>
    <s v="Conventional"/>
    <n v="2014"/>
    <d v="2014-09-23T00:00:00"/>
    <s v="Deh Baiji Branch, Pano Aqil"/>
    <s v="0450"/>
    <s v="Survey No. 444/5, Shahi Bazar, Baiji Chowk, Pano Aqil, District Sukkur."/>
    <s v="Pano Aqil"/>
    <s v="South"/>
    <x v="13"/>
    <s v="Sindh"/>
    <s v="Rented"/>
    <s v="Rural"/>
  </r>
  <r>
    <n v="496"/>
    <n v="496"/>
    <s v="Branch"/>
    <s v="Conventional"/>
    <n v="2014"/>
    <d v="2014-09-24T00:00:00"/>
    <s v="Depalpur Chowk Branch, Okara. New Premises Relocation-2020"/>
    <s v="0434"/>
    <s v="Depalpur Road, Chak No. 54/2.L, Okara. Tehsil &amp; District"/>
    <s v="Okara"/>
    <s v="Central"/>
    <x v="73"/>
    <s v="Punjab"/>
    <s v="Rented"/>
    <s v="Urban"/>
  </r>
  <r>
    <n v="497"/>
    <n v="497"/>
    <s v="Branch"/>
    <s v="Islamic"/>
    <n v="2014"/>
    <d v="2014-09-25T00:00:00"/>
    <s v="IBG UNIVERSITY ROAD BRANCH, SARGODHA"/>
    <s v="5643"/>
    <s v="Shop # 4/2-3 Saidabad, University Road, Sargodha"/>
    <s v="Sargodha"/>
    <s v="Central"/>
    <x v="31"/>
    <s v="Punjab"/>
    <s v="Rented"/>
    <s v="Urban"/>
  </r>
  <r>
    <n v="498"/>
    <n v="498"/>
    <s v="Branch"/>
    <s v="Conventional"/>
    <n v="2014"/>
    <d v="2014-09-26T00:00:00"/>
    <s v="Satellite Town Branch, Bahawalpur."/>
    <s v="0441"/>
    <s v="Plot No. 19-D, Near One Unit Chowk, Satellite town, Bahawalpur."/>
    <s v="Bahawalpur"/>
    <s v="Central"/>
    <x v="14"/>
    <s v="Punjab"/>
    <s v="Rented"/>
    <s v="Urban"/>
  </r>
  <r>
    <n v="499"/>
    <n v="499"/>
    <s v="Branch"/>
    <s v="Conventional"/>
    <n v="2014"/>
    <d v="2014-09-29T00:00:00"/>
    <s v="Chamberlain Circular Road Branch, Lahore"/>
    <s v="0447"/>
    <s v="Property # 53/107, Main Circular Road, Lahore."/>
    <s v="Lahore"/>
    <s v="Central"/>
    <x v="4"/>
    <s v="Punjab"/>
    <s v="Rented"/>
    <s v="Urban"/>
  </r>
  <r>
    <n v="500"/>
    <n v="500"/>
    <s v="Branch"/>
    <s v="Conventional"/>
    <n v="2014"/>
    <d v="2014-09-30T00:00:00"/>
    <s v="Chak Jhumra Branch"/>
    <s v="0443"/>
    <s v="P-93 Grain Market, Chak Jhumra, District Faisalabad."/>
    <s v="faisalabad"/>
    <s v="Central"/>
    <x v="5"/>
    <s v="Punjab"/>
    <s v="Rented"/>
    <s v="Urban"/>
  </r>
  <r>
    <n v="501"/>
    <n v="501"/>
    <s v="Branch"/>
    <s v="Conventional"/>
    <n v="2014"/>
    <d v="2014-12-30T00:00:00"/>
    <s v="Defence Fatima Jinnah Road, Hyderabad"/>
    <s v="0472"/>
    <s v="Shops No.2 &amp; 3, Defence Plaza, Defence Housing Society, Fatima Jinnah Road, Hyderabad"/>
    <s v="Hyderabad"/>
    <s v="South"/>
    <x v="9"/>
    <s v="Sindh"/>
    <s v="Rented"/>
    <s v="Urban"/>
  </r>
  <r>
    <n v="502"/>
    <n v="502"/>
    <s v="Branch"/>
    <s v="Conventional"/>
    <n v="2021"/>
    <d v="2021-10-14T00:00:00"/>
    <s v="Shensa Branch, AJK (Closed to Islamgarh)"/>
    <s v="0845"/>
    <s v="Bank Alfalah, Propefi Khawat No, 1, Khata No. 291, Khasra No. 100, College Road, Shensa, Distt Koti I AlK."/>
    <s v="Shensa"/>
    <s v="North"/>
    <x v="68"/>
    <s v="AJK"/>
    <s v="Rented"/>
    <s v="Rural"/>
  </r>
  <r>
    <n v="503"/>
    <n v="503"/>
    <s v="Branch"/>
    <s v="Conventional"/>
    <n v="2014"/>
    <d v="2014-12-26T00:00:00"/>
    <s v="Multan Road Phool Nagar"/>
    <s v="0476"/>
    <s v="Opposite Police Station Saddar, Multan Road, Phool Nagar"/>
    <s v="Phool Nagar"/>
    <s v="Central"/>
    <x v="40"/>
    <s v="Punjab"/>
    <s v="Rented"/>
    <s v="Rural"/>
  </r>
  <r>
    <n v="504"/>
    <n v="504"/>
    <s v="Branch"/>
    <s v="Conventional"/>
    <n v="2014"/>
    <d v="2014-10-31T00:00:00"/>
    <s v="Gujranwala Cantt. Branch"/>
    <s v="0449"/>
    <s v="GT Road, Gujranwala Cantt."/>
    <s v="Gujranwala"/>
    <s v="Central"/>
    <x v="6"/>
    <s v="Punjab"/>
    <s v="Rented"/>
    <s v="Urban"/>
  </r>
  <r>
    <n v="505"/>
    <n v="505"/>
    <s v="Branch"/>
    <s v="Conventional"/>
    <n v="2014"/>
    <d v="2014-10-31T00:00:00"/>
    <s v="Factory Area Rahim Yar Khan Branch"/>
    <s v="0456"/>
    <s v="Plot # 05, Shahbaz Pur Road, Factory Area, Rahim Yar Khan."/>
    <s v="Rahim Yar Khan"/>
    <s v="Central"/>
    <x v="27"/>
    <s v="Punjab"/>
    <s v="Rented"/>
    <s v="Urban"/>
  </r>
  <r>
    <n v="506"/>
    <n v="506"/>
    <s v="Branch"/>
    <s v="Conventional"/>
    <n v="2014"/>
    <d v="2014-11-19T00:00:00"/>
    <s v="F-6 Markaz Branch, Islamabad"/>
    <s v="0461"/>
    <s v="Al-Abraj Centre, Plot No.15, F-6 Markaz, Islamabad_x000a_Multan"/>
    <s v="Islamabad"/>
    <s v="North"/>
    <x v="1"/>
    <s v="Punjab"/>
    <s v="Rented"/>
    <s v="Urban"/>
  </r>
  <r>
    <n v="507"/>
    <n v="507"/>
    <s v="Branch"/>
    <s v="Islamic"/>
    <n v="2014"/>
    <d v="2014-12-16T00:00:00"/>
    <s v="IBG-High street Sahiwal"/>
    <s v="5652"/>
    <s v="Property # 164-B II, High street, Jinnah road, Sahiwal"/>
    <s v="Sahiwal"/>
    <s v="Central"/>
    <x v="11"/>
    <s v="Punjab"/>
    <s v="Rented"/>
    <s v="Urban"/>
  </r>
  <r>
    <n v="508"/>
    <n v="508"/>
    <s v="Branch"/>
    <s v="Islamic"/>
    <n v="2014"/>
    <d v="2014-12-09T00:00:00"/>
    <s v="IBG - Alamdar Chowk Branch, Muzaffarabad (AJK)"/>
    <s v="5673"/>
    <s v="Ground Floor, Apex Tower, Alamdr Chowk, Muzaffarabad"/>
    <s v="Muzaffarabad"/>
    <s v="North"/>
    <x v="70"/>
    <s v="AJK"/>
    <s v="Rented"/>
    <s v="Urban"/>
  </r>
  <r>
    <n v="509"/>
    <n v="509"/>
    <s v="Branch"/>
    <s v="Conventional"/>
    <n v="2014"/>
    <d v="2014-11-28T00:00:00"/>
    <s v="Pirwadhai Branch"/>
    <s v="0457"/>
    <s v="Property No.Z-B, 7128, Main Pirwadhai Road, Rawalpindi"/>
    <s v="Rawalpindi"/>
    <s v="North"/>
    <x v="12"/>
    <s v="Punjab"/>
    <s v="Rented"/>
    <s v="Urban"/>
  </r>
  <r>
    <n v="510"/>
    <n v="510"/>
    <s v="Branch"/>
    <s v="Conventional"/>
    <n v="2021"/>
    <d v="2021-11-22T00:00:00"/>
    <s v="Gulberg Green Branch closed to Gulraiz Branch"/>
    <s v="0847"/>
    <s v="Plot # 18, Luxus Mall &amp; Residency Business Avenue, Gulberg Expressway, Gulberg Greens, Islamabad."/>
    <s v="Islamabad"/>
    <s v="North"/>
    <x v="1"/>
    <s v="Punjab"/>
    <s v="Rented"/>
    <s v="Urban"/>
  </r>
  <r>
    <n v="511"/>
    <n v="511"/>
    <s v="Branch"/>
    <s v="Conventional"/>
    <n v="2014"/>
    <d v="2014-12-11T00:00:00"/>
    <s v="Ayoub Chowk Branch, Jhang"/>
    <s v="0431"/>
    <s v="Sargodha Road, Ayoub Chowk, Jhang"/>
    <s v="Jhang"/>
    <s v="Central"/>
    <x v="23"/>
    <s v="Punjab"/>
    <s v="Rented"/>
    <s v="Urban"/>
  </r>
  <r>
    <n v="512"/>
    <n v="512"/>
    <s v="Branch"/>
    <s v="Islamic"/>
    <n v="2014"/>
    <d v="2014-11-26T00:00:00"/>
    <s v="IBG - Bahria Town, Phase-IV, Rawalpindi"/>
    <s v="5668"/>
    <s v="Shops No.8 &amp; 9, Bahria Town Heights-II, Phase-IV, Rawalpindi"/>
    <s v="Rawalpindi"/>
    <s v="North"/>
    <x v="12"/>
    <s v="Punjab"/>
    <s v="Rented"/>
    <s v="Urban"/>
  </r>
  <r>
    <n v="513"/>
    <n v="513"/>
    <s v="Branch"/>
    <s v="Islamic"/>
    <n v="2014"/>
    <d v="2014-11-28T00:00:00"/>
    <s v="IBG - Jail Road Branch, Bahawalnagar"/>
    <s v="5653"/>
    <s v="Property No.XIX-54/B, Satloj Park Chowk, Jail Road, Bahawalnagar"/>
    <s v="Bahawalnagar"/>
    <s v="Central"/>
    <x v="39"/>
    <s v="Punjab"/>
    <s v="Rented"/>
    <s v="Urban"/>
  </r>
  <r>
    <n v="514"/>
    <n v="514"/>
    <s v="Branch"/>
    <s v="Islamic"/>
    <n v="2014"/>
    <d v="2014-12-12T00:00:00"/>
    <s v="IBG - P.I.A. Employees Housing Society, Lahore"/>
    <s v="5656"/>
    <s v="Property no.21, E-Block, Main Boulevard, PIA Employees Housing Society, Lahore"/>
    <s v="Lahore"/>
    <s v="Central"/>
    <x v="4"/>
    <s v="Punjab"/>
    <s v="Rented"/>
    <s v="Urban"/>
  </r>
  <r>
    <n v="515"/>
    <n v="515"/>
    <s v="Branch"/>
    <s v="Islamic"/>
    <n v="2014"/>
    <d v="2014-11-24T00:00:00"/>
    <s v="IBG - Qaddafi Chowk Branch, Multan"/>
    <s v="5649"/>
    <s v="Property No.1138, Masoom Shah Road, Qaddafi Chowk, Multan"/>
    <s v="Multan"/>
    <s v="Central"/>
    <x v="2"/>
    <s v="Punjab"/>
    <s v="Rented"/>
    <s v="Urban"/>
  </r>
  <r>
    <n v="516"/>
    <n v="516"/>
    <s v="Branch"/>
    <s v="Islamic"/>
    <n v="2014"/>
    <d v="2014-12-16T00:00:00"/>
    <s v="IBG - Gulistan Colony Branch, Faisalabad"/>
    <s v="5644"/>
    <s v="Plot No.70-F, Gulistan Colony No.1, Aziz Fatima Road, Faisalabad"/>
    <s v="Faisalabad"/>
    <s v="Central"/>
    <x v="5"/>
    <s v="Punjab"/>
    <s v="Rented"/>
    <s v="Urban"/>
  </r>
  <r>
    <n v="517"/>
    <n v="517"/>
    <s v="Branch"/>
    <s v="Conventional"/>
    <n v="2014"/>
    <d v="2014-09-30T00:00:00"/>
    <s v="Ghakhar Branch"/>
    <s v="0453"/>
    <s v="Main G.T. Road, Ghakhar, Tehsil Wazirabad, Distt. Gujranwala"/>
    <s v="Gujranwala"/>
    <s v="Central"/>
    <x v="6"/>
    <s v="Punjab"/>
    <s v="Rented"/>
    <s v="Urban"/>
  </r>
  <r>
    <n v="518"/>
    <n v="518"/>
    <s v="Branch"/>
    <s v="Conventional"/>
    <n v="2014"/>
    <d v="2014-12-22T00:00:00"/>
    <s v="Mehrabpur Branch"/>
    <s v="0468"/>
    <s v="Plot No. 6 &amp; 7, Galla Mandi, Mehrabpur."/>
    <s v="Mehrabpur."/>
    <s v="South"/>
    <x v="109"/>
    <s v="Sindh"/>
    <s v="Rented"/>
    <s v="Urban"/>
  </r>
  <r>
    <n v="519"/>
    <n v="519"/>
    <s v="Branch"/>
    <s v="Conventional"/>
    <n v="2014"/>
    <d v="2014-12-23T00:00:00"/>
    <s v="D-Type Colony"/>
    <s v="0460"/>
    <s v="Doctor Chowk, D-Type Colony, Faisalabad"/>
    <s v="Faisalabad"/>
    <s v="Central"/>
    <x v="5"/>
    <s v="Punjab"/>
    <s v="Rented"/>
    <s v="Urban"/>
  </r>
  <r>
    <n v="520"/>
    <n v="520"/>
    <s v="Branch"/>
    <s v="Conventional"/>
    <n v="2014"/>
    <d v="2014-12-23T00:00:00"/>
    <s v="Taunsa Sharif branch, Multan"/>
    <s v="0462"/>
    <s v="Al-Hussain Building, Vahowa Road, Taunsa Sharif"/>
    <s v="Multan"/>
    <s v="Central"/>
    <x v="110"/>
    <s v="Punjab"/>
    <s v="Rented"/>
    <s v="Urban"/>
  </r>
  <r>
    <n v="521"/>
    <n v="521"/>
    <s v="Branch"/>
    <s v="Conventional"/>
    <n v="2014"/>
    <d v="2014-12-23T00:00:00"/>
    <s v="23-H Block Branch, Gulberg II, Lahore."/>
    <s v="0477"/>
    <s v="Property # 23, Block H, Mateen Fatima Road, Gulberg II, Lahore."/>
    <s v="Lahore"/>
    <s v="Central"/>
    <x v="4"/>
    <s v="Punjab"/>
    <s v="Rented"/>
    <s v="Urban"/>
  </r>
  <r>
    <n v="522"/>
    <n v="522"/>
    <s v="Branch"/>
    <s v="Conventional"/>
    <n v="2014"/>
    <d v="2014-12-23T00:00:00"/>
    <s v="Ghalla Mandi, G.T Road, Sahiwal."/>
    <s v="0458"/>
    <s v="Outside Ghalla Mandi G.T Road, Sahiwal."/>
    <s v="Sahiwal"/>
    <s v="Central"/>
    <x v="11"/>
    <s v="Punjab"/>
    <s v="Rented"/>
    <s v="Urban"/>
  </r>
  <r>
    <n v="523"/>
    <n v="523"/>
    <s v="Branch"/>
    <s v="Conventional"/>
    <n v="2014"/>
    <d v="2014-12-24T00:00:00"/>
    <s v="Faisal Town Branch, Lahore."/>
    <s v="0455"/>
    <s v="569 Block A, Faisal Town, Lahore."/>
    <s v="Lahore"/>
    <s v="Central"/>
    <x v="4"/>
    <s v="Punjab"/>
    <s v="Rented"/>
    <s v="Urban"/>
  </r>
  <r>
    <n v="524"/>
    <n v="524"/>
    <s v="Branch"/>
    <s v="Conventional"/>
    <n v="2014"/>
    <d v="2014-12-24T00:00:00"/>
    <s v="Alipur Chatha Branch, Gujranwala."/>
    <s v="0454"/>
    <s v="Ameer Raza Chowk, Gujranwala Road, Gujranwala."/>
    <s v="Gujranwala"/>
    <s v="Central"/>
    <x v="6"/>
    <s v="Punjab"/>
    <s v="Rented"/>
    <s v="Urban"/>
  </r>
  <r>
    <n v="525"/>
    <n v="525"/>
    <s v="Branch"/>
    <s v="Conventional"/>
    <n v="2014"/>
    <d v="2014-12-24T00:00:00"/>
    <s v="Peoples Colony Branch, Gujranwala."/>
    <s v="0452"/>
    <s v="29Y-1-1, Main market, Peoples Colony, Gujranwala"/>
    <s v="Gujranwala"/>
    <s v="Central"/>
    <x v="6"/>
    <s v="Punjab"/>
    <s v="Rented"/>
    <s v="Urban"/>
  </r>
  <r>
    <n v="526"/>
    <n v="526"/>
    <s v="Branch"/>
    <s v="Conventional"/>
    <n v="2014"/>
    <d v="2014-12-24T00:00:00"/>
    <s v="Wapda Town Branch, Gujranwala"/>
    <s v="0445"/>
    <s v="Plot No. MM-47, Main Market B-3, Wapda Emp. Town, Gujranwala._x000a_Plot No. MM-47, Main Market B-3, Wapda Emp. Town, Gujranwala."/>
    <s v="Gujranwala"/>
    <s v="Central"/>
    <x v="6"/>
    <s v="Punjab"/>
    <s v="Rented"/>
    <s v="Urban"/>
  </r>
  <r>
    <n v="527"/>
    <n v="527"/>
    <s v="Branch"/>
    <s v="Conventional"/>
    <n v="2014"/>
    <d v="2014-12-24T00:00:00"/>
    <s v="Kahror Pacca Branch"/>
    <s v="0466"/>
    <s v="Ward No. 9, Opp. Boys High School, Dunya Pur Road, Kahror Pacca, District Lodharan."/>
    <s v="Lodharan"/>
    <s v="Central"/>
    <x v="56"/>
    <s v="Punjab"/>
    <s v="Rented"/>
    <s v="Rural"/>
  </r>
  <r>
    <n v="528"/>
    <n v="528"/>
    <s v="Branch"/>
    <s v="Conventional"/>
    <n v="2014"/>
    <d v="2014-12-26T00:00:00"/>
    <s v="Shikarpur Branch"/>
    <s v="0473"/>
    <s v="City Survey No. 315,316,330, Sividar Muhalla, Shikarpur."/>
    <s v="Shikarpur"/>
    <s v="South"/>
    <x v="111"/>
    <s v="Sindh"/>
    <s v="Rented"/>
    <s v="Urban"/>
  </r>
  <r>
    <n v="529"/>
    <n v="529"/>
    <s v="Branch"/>
    <s v="Conventional"/>
    <n v="2014"/>
    <d v="2014-12-26T00:00:00"/>
    <s v="Mehar Branch"/>
    <s v="0470"/>
    <s v="City Survey No. 945/1, Ward-A, Taulka Mehar Dist. Dadu."/>
    <s v="Mehar"/>
    <s v="South"/>
    <x v="92"/>
    <s v="Sindh"/>
    <s v="Rented"/>
    <s v="Rural"/>
  </r>
  <r>
    <n v="530"/>
    <n v="530"/>
    <s v="Branch"/>
    <s v="Conventional"/>
    <n v="2014"/>
    <d v="2014-12-26T00:00:00"/>
    <s v="Shahdadkot Branch + Additional Space"/>
    <s v="0471"/>
    <s v="City Survey No. 986/1, Ward B Station Road, Shahdadkot."/>
    <s v="Shahdadkot"/>
    <s v="South"/>
    <x v="112"/>
    <s v="Sindh"/>
    <s v="Rented"/>
    <s v="Urban"/>
  </r>
  <r>
    <n v="531"/>
    <n v="531"/>
    <s v="Branch"/>
    <s v="Conventional"/>
    <n v="2014"/>
    <d v="2014-12-26T00:00:00"/>
    <s v="Jalalpur Pirwala Branch"/>
    <s v="0464"/>
    <s v="Bangla Dewean Sb., Permit Road, Jalalpur Pirwala, Dist. Multan."/>
    <s v="Multan"/>
    <s v="Central"/>
    <x v="2"/>
    <s v="Punjab"/>
    <s v="Rented"/>
    <s v="Urban"/>
  </r>
  <r>
    <n v="532"/>
    <n v="532"/>
    <s v="Branch"/>
    <s v="Conventional"/>
    <n v="2014"/>
    <d v="2014-12-26T00:00:00"/>
    <s v="Siranwali Branch, Sialkot"/>
    <s v="0465"/>
    <s v="Ghala Mandi, Siranwali, Tehsil Daska Distt. Sialkot."/>
    <s v="Sialkot"/>
    <s v="Central"/>
    <x v="75"/>
    <s v="Punjab"/>
    <s v="Rented"/>
    <s v="Urban"/>
  </r>
  <r>
    <n v="533"/>
    <n v="533"/>
    <s v="Branch"/>
    <s v="Conventional"/>
    <n v="2014"/>
    <d v="2014-12-26T00:00:00"/>
    <s v="Kotli Loharan Branch, Sialkot"/>
    <s v="0478"/>
    <s v="Kotli Loharan, Tehsil &amp; Dist. Sialkot."/>
    <s v="Sialkot"/>
    <s v="Central"/>
    <x v="75"/>
    <s v="Punjab"/>
    <s v="Rented"/>
    <s v="Urban"/>
  </r>
  <r>
    <n v="534"/>
    <n v="534"/>
    <s v="Branch"/>
    <s v="Conventional"/>
    <n v="2014"/>
    <d v="2014-12-26T00:00:00"/>
    <s v="New Civil Line, Sargodha Road Branch"/>
    <s v="0467"/>
    <s v="P-238, New Civil Line, Sargodha Road, Faisalabad_x000a_P-238, New Civil Line, Sargodha Road, Faisalabad"/>
    <s v="Faisalabad"/>
    <s v="Central"/>
    <x v="5"/>
    <s v="Punjab"/>
    <s v="Rented"/>
    <s v="Urban"/>
  </r>
  <r>
    <n v="535"/>
    <n v="535"/>
    <s v="Branch"/>
    <s v="Conventional"/>
    <n v="2014"/>
    <d v="2017-07-17T00:00:00"/>
    <s v="Choharmal Road, Quetta Branch"/>
    <s v="0903"/>
    <s v="Corner Dr. Bano Road, Choharmal Road, Quetta"/>
    <s v="Quetta"/>
    <s v="South"/>
    <x v="21"/>
    <s v="Baluchistan"/>
    <s v="Rented"/>
    <s v="Urban"/>
  </r>
  <r>
    <n v="536"/>
    <n v="536"/>
    <s v="Branch"/>
    <s v="Conventional"/>
    <n v="2014"/>
    <d v="2014-12-26T00:00:00"/>
    <s v="Sidco Centre Branch, Karachi"/>
    <s v="0482"/>
    <s v="Plot # 04 Street R.B.A, Block 9, Have Lock Road Near Press Club, Karachi."/>
    <s v="Karachi"/>
    <s v="South"/>
    <x v="7"/>
    <s v="Sindh"/>
    <s v="Rented"/>
    <s v="Urban"/>
  </r>
  <r>
    <n v="537"/>
    <n v="537"/>
    <s v="Branch"/>
    <s v="Conventional"/>
    <n v="2014"/>
    <d v="2014-12-29T00:00:00"/>
    <s v="Ghauri Town Phase-IV Branch, Islamabad."/>
    <s v="0481"/>
    <s v="MC 39-40, Kalma Chowk, Ghauri Town, Phase IV, Islamabad."/>
    <s v="Islamabad"/>
    <s v="North"/>
    <x v="1"/>
    <s v="Punjab"/>
    <s v="Rented"/>
    <s v="Urban"/>
  </r>
  <r>
    <n v="538"/>
    <n v="538"/>
    <s v="Branch"/>
    <s v="Conventional"/>
    <n v="2014"/>
    <d v="2014-12-26T00:00:00"/>
    <s v="Usta Muhammad Branch"/>
    <s v="0475"/>
    <s v="Plot No. 494/2, M.A Jinnah Road, Usta Muhammad, District Jaffarabad"/>
    <s v="Usta Muhammad"/>
    <s v="South"/>
    <x v="113"/>
    <s v="Baluchistan"/>
    <s v="Rented"/>
    <s v="Rural"/>
  </r>
  <r>
    <n v="539"/>
    <n v="539"/>
    <s v="Branch"/>
    <s v="Conventional"/>
    <n v="2014"/>
    <d v="2014-12-26T00:00:00"/>
    <s v="Khayaban-e-Shahbaz Branch"/>
    <s v="0474"/>
    <s v="Plot No. 22-C, Khayaban-e-Shahbaz, DHA Phase VI, Karachi"/>
    <s v="Karachi"/>
    <s v="South"/>
    <x v="7"/>
    <s v="Sindh"/>
    <s v="Rented"/>
    <s v="Urban"/>
  </r>
  <r>
    <n v="540"/>
    <n v="540"/>
    <s v="Branch"/>
    <s v="Islamic"/>
    <n v="2015"/>
    <d v="2005-09-04T00:00:00"/>
    <s v="IBG Kh e Kashmir Branch, Islamabad. (G-15, F-15)"/>
    <s v="5669"/>
    <s v="House No. 15-A, Street No. 12, F-8/3, Islamabad."/>
    <s v="Islamabad"/>
    <s v="North"/>
    <x v="1"/>
    <s v="Punjab"/>
    <s v="Rented"/>
    <s v="Urban"/>
  </r>
  <r>
    <n v="541"/>
    <n v="541"/>
    <s v="Branch"/>
    <s v="Conventional"/>
    <n v="2015"/>
    <d v="2013-12-06T00:00:00"/>
    <s v="Khan Bela Branch, Bahawalpur"/>
    <s v="0486"/>
    <s v="Khata No. 155/156, Khatooni No. 550 to 557, Khan Bela, Liaquatpur, Distt. Rahimyar Khan"/>
    <s v="Khan Bela"/>
    <s v="Central"/>
    <x v="114"/>
    <s v="Punjab"/>
    <s v="Rented"/>
    <s v="Rural"/>
  </r>
  <r>
    <n v="542"/>
    <n v="542"/>
    <s v="Branch"/>
    <s v="Conventional"/>
    <n v="2015"/>
    <d v="2015-12-23T00:00:00"/>
    <s v="Gulbahar Branch, Sialkot"/>
    <s v="0484"/>
    <s v="Gulbahar Kalan, P.O. Gulbahar Khurd, The &amp; Distt. Sialkot."/>
    <s v="Sialkot"/>
    <s v="Central"/>
    <x v="75"/>
    <s v="Punjab"/>
    <s v="Rented"/>
    <s v="Urban"/>
  </r>
  <r>
    <n v="543"/>
    <n v="543"/>
    <s v="Branch"/>
    <s v="Conventional"/>
    <n v="2003"/>
    <d v="2003-10-25T00:00:00"/>
    <s v="Tufail Road (Lahore Cantt.) - Lease 1"/>
    <s v="0047"/>
    <s v="Survey No. 160C, Tufail Road, Lahore Cantt."/>
    <s v="Lahore"/>
    <s v="Central"/>
    <x v="0"/>
    <s v="Punjab"/>
    <s v="Rented"/>
    <s v="Urban"/>
  </r>
  <r>
    <n v="544"/>
    <n v="544"/>
    <s v="Branch"/>
    <s v="Conventional"/>
    <n v="2015"/>
    <d v="2015-12-30T00:00:00"/>
    <s v="Kohinoor City Branch, Faisalabad."/>
    <s v="0489"/>
    <s v="P25/26, Kohinoor City, College road, Faisalabad."/>
    <s v="Faisalabad"/>
    <s v="Central"/>
    <x v="5"/>
    <s v="Punjab"/>
    <s v="Rented"/>
    <s v="Urban"/>
  </r>
  <r>
    <n v="545"/>
    <n v="545"/>
    <s v="Branch"/>
    <s v="Conventional"/>
    <n v="2015"/>
    <d v="2015-12-29T00:00:00"/>
    <s v="Pasrur Branch, Sialkot"/>
    <s v="0485"/>
    <s v="Khewat No.346, Khatooni No.603, Khasra No.1135/885, 1152/1040/901,900, Qitat 2, Sadullah Pur, Tehsil Pasroor, District Sialkot"/>
    <s v="Pasrur"/>
    <s v="Central"/>
    <x v="75"/>
    <s v="Punjab"/>
    <s v="Rented"/>
    <s v="Rural"/>
  </r>
  <r>
    <n v="546"/>
    <n v="546"/>
    <s v="Branch"/>
    <s v="Conventional"/>
    <n v="2016"/>
    <d v="2016-09-26T00:00:00"/>
    <s v="Jinnah Boulevard, Sector E, DHA-II, Islamabad"/>
    <s v="0491"/>
    <s v="Plot No.6, Jinnah Boulevard, Sector E, DHA-II, Islamabad"/>
    <s v="Islamabad"/>
    <s v="North"/>
    <x v="1"/>
    <s v="Punjab"/>
    <s v="Rented"/>
    <s v="Urban"/>
  </r>
  <r>
    <n v="547"/>
    <n v="547"/>
    <s v="Branch"/>
    <s v="Conventional"/>
    <n v="2016"/>
    <d v="2016-11-07T00:00:00"/>
    <s v="Chawinda, Sialkot"/>
    <s v="0493"/>
    <s v="Property No. 811-3-5-32, Circular Road, Chawinda, Tehsil Pasrur, District Sialkot"/>
    <s v="Sialkot"/>
    <s v="Central"/>
    <x v="75"/>
    <s v="Punjab"/>
    <s v="Rented"/>
    <s v="Urban"/>
  </r>
  <r>
    <n v="548"/>
    <n v="548"/>
    <s v="Branch"/>
    <s v="Conventional"/>
    <n v="2016"/>
    <d v="2016-12-01T00:00:00"/>
    <s v="Diplomatic Enclave, Islamabad"/>
    <s v="0494"/>
    <s v="Unit No.1, Block-A, Diplomatic Enclave-1, adjoining to Standard Chartered Bank, Sector G-5, Islamabad"/>
    <s v="Islamabad"/>
    <s v="North"/>
    <x v="1"/>
    <s v="Punjab"/>
    <s v="Rented"/>
    <s v="Urban"/>
  </r>
  <r>
    <n v="549"/>
    <n v="549"/>
    <s v="Branch"/>
    <s v="Conventional"/>
    <n v="2016"/>
    <d v="2016-12-28T00:00:00"/>
    <s v="Manga Mandi, Lahore"/>
    <s v="0498"/>
    <s v="Shop No.8-13, Bypass Road, Manga Mandi, Lahore"/>
    <s v="Manga Mandi"/>
    <s v="Central"/>
    <x v="4"/>
    <s v="Punjab"/>
    <s v="Rented"/>
    <s v="Rural"/>
  </r>
  <r>
    <n v="550"/>
    <n v="550"/>
    <s v="Branch"/>
    <s v="Conventional"/>
    <n v="2016"/>
    <d v="2016-12-29T00:00:00"/>
    <s v="Shabqadar"/>
    <s v="0496"/>
    <s v="Khasra No.277, Opp. Town Committee Office, Peshawar Road, Shabqadar, District Charsada"/>
    <s v="Shabqadar"/>
    <s v="North"/>
    <x v="17"/>
    <s v="KPK"/>
    <s v="Rented"/>
    <s v="Rural"/>
  </r>
  <r>
    <n v="551"/>
    <n v="551"/>
    <s v="Branch"/>
    <s v="Conventional"/>
    <s v="2016-17"/>
    <d v="2017-02-28T00:00:00"/>
    <s v="Engro Fertilizer Branch-Deharki"/>
    <s v="0907"/>
    <s v="Engro Fertilizer Branch Deharki, Tehsil Mirpur Mathelo, District Ghotki"/>
    <s v="Deharki"/>
    <s v="South"/>
    <x v="35"/>
    <s v="Sindh"/>
    <s v="Rented"/>
    <s v="Urban"/>
  </r>
  <r>
    <n v="552"/>
    <n v="552"/>
    <s v="Branch"/>
    <s v="Conventional"/>
    <n v="2017"/>
    <d v="2017-12-29T00:00:00"/>
    <s v="Wapda Town Multan"/>
    <s v="0913"/>
    <s v="158 &amp; 159-A, Multan Town, Main Market, Multan"/>
    <s v="Multan"/>
    <s v="Central"/>
    <x v="115"/>
    <s v="Punjab"/>
    <s v="Rented"/>
    <s v="Urban"/>
  </r>
  <r>
    <n v="553"/>
    <n v="553"/>
    <s v="Branch"/>
    <s v="Conventional"/>
    <n v="2017"/>
    <d v="2017-08-22T00:00:00"/>
    <s v="Bahria Town ,Karachi"/>
    <s v="0909"/>
    <s v="Ground Floor, Bahria Town Head office Building, Super Highway, Karachi"/>
    <s v="Karachi"/>
    <s v="South"/>
    <x v="7"/>
    <s v="Sindh"/>
    <s v="Rented"/>
    <s v="Urban"/>
  </r>
  <r>
    <n v="554"/>
    <n v="554"/>
    <s v="Branch"/>
    <s v="Conventional"/>
    <n v="2017"/>
    <d v="2017-10-18T00:00:00"/>
    <s v="Dasu-KOHISTAN Branch"/>
    <s v="0905"/>
    <s v="Arafat Hotal Building, Near China Bridge, Dasu -Kohistan"/>
    <s v="Islamabad"/>
    <s v="North"/>
    <x v="116"/>
    <s v="KPK"/>
    <s v="Rented"/>
    <s v="Rural"/>
  </r>
  <r>
    <n v="555"/>
    <n v="555"/>
    <s v="Branch"/>
    <s v="Conventional"/>
    <n v="2018"/>
    <d v="2018-03-30T00:00:00"/>
    <s v="Panjgur Branch"/>
    <s v="0911"/>
    <s v="Property No.9-216, 9-209 to 9-203, 9-214 to 9-221, GICHK Road, Panjgur Baluchistan"/>
    <s v="Quetta"/>
    <s v="South"/>
    <x v="117"/>
    <s v="Baluchistan"/>
    <s v="Rented"/>
    <s v="Rural"/>
  </r>
  <r>
    <n v="556"/>
    <n v="556"/>
    <s v="Branch"/>
    <s v="Conventional"/>
    <n v="2018"/>
    <d v="2018-03-30T00:00:00"/>
    <s v="Kashmore"/>
    <s v="0914"/>
    <s v="Plot # 86, Near Agriculture office, District Kashmore, Sindh"/>
    <s v="Kashmore"/>
    <s v="South"/>
    <x v="85"/>
    <s v="Sindh"/>
    <s v="Rented"/>
    <s v="Urban"/>
  </r>
  <r>
    <n v="557"/>
    <n v="557"/>
    <s v="Branch"/>
    <s v="Conventional"/>
    <n v="2018"/>
    <d v="2018-03-30T00:00:00"/>
    <s v="Grain Market Rahim Yar Khan"/>
    <s v="0921"/>
    <s v="By Pass Road, New Grain Market, Tehsil &amp; District Rahim Yar Khan"/>
    <s v="Rahim Yar Khan"/>
    <s v="Central"/>
    <x v="114"/>
    <s v="Punjab"/>
    <s v="Rented"/>
    <s v="Urban"/>
  </r>
  <r>
    <n v="558"/>
    <n v="558"/>
    <s v="Branch"/>
    <s v="Conventional"/>
    <n v="2019"/>
    <d v="2019-06-28T00:00:00"/>
    <s v="Naushki Branch (New branch (ABEP-19)"/>
    <s v="0725"/>
    <s v="Ward No. 10 Khasra No. 177 Bazar Nasuhki, Tehsil Naushki District Chaghi"/>
    <s v="Quetta"/>
    <s v="South"/>
    <x v="21"/>
    <s v="Baluchistan"/>
    <s v="Rented"/>
    <s v="Rural"/>
  </r>
  <r>
    <n v="559"/>
    <n v="559"/>
    <s v="Sub-Branch"/>
    <s v="Conventional"/>
    <n v="2018"/>
    <d v="2018-12-31T00:00:00"/>
    <s v="Machi Goth Branch, Sadiqabad (New Premises ABEP 18) 31-Dec-18"/>
    <s v="0970"/>
    <s v="Khata no. 53/54 Khatoni # 170 to 175 Mauza Wahid Baksh lar, Tehsil Sadiqabad District Rahim Yar Khan"/>
    <s v="Sadiqabad"/>
    <s v="Central"/>
    <x v="118"/>
    <s v="Punjab"/>
    <s v="Rented"/>
    <s v="Urban"/>
  </r>
  <r>
    <n v="560"/>
    <n v="560"/>
    <s v="Branch"/>
    <s v="Conventional"/>
    <n v="2018"/>
    <d v="2018-12-28T00:00:00"/>
    <s v="Chandni Chowk Branch, RWP (ThroughBharia Town Ph-8 (0408) 28-Dec-18"/>
    <s v="0966"/>
    <s v="Shop no 19 and 20Ground Floor and 1-B, 15-A and 16-A First Floor, Plot no C-45, Al-Shiekh Plaza, Muree Road, C Block Satellite Town, Chandni Chowk, Rawalpindi."/>
    <s v="Rawalpindi"/>
    <s v="North"/>
    <x v="12"/>
    <s v="Punjab"/>
    <s v="Rented"/>
    <s v="Urban"/>
  </r>
  <r>
    <n v="561"/>
    <n v="561"/>
    <s v="Branch"/>
    <s v="Conventional"/>
    <n v="2018"/>
    <d v="2018-12-31T00:00:00"/>
    <s v="Cantt Multan Branch (ABEP 2018 new premises) 31-Dec-18"/>
    <s v="0976"/>
    <s v="Commercial Shop no, 44/A -2, Tipu Sultan Road, Multan Cantt "/>
    <s v="Multan"/>
    <s v="Central"/>
    <x v="2"/>
    <s v="Punjab"/>
    <s v="Rented"/>
    <s v="Urban"/>
  </r>
  <r>
    <n v="562"/>
    <n v="562"/>
    <s v="Branch"/>
    <s v="Conventional"/>
    <n v="2018"/>
    <d v="2018-12-28T00:00:00"/>
    <s v="Darra Adam Khel Branch (ABEP 2018 New premises) 28-Dec-2018"/>
    <s v="0972"/>
    <s v="Khan Mir Plaza, Darra Adam Khet Bazar, F.R Kohat"/>
    <s v="Fatta"/>
    <s v="North"/>
    <x v="25"/>
    <s v="KPK"/>
    <s v="Rented"/>
    <s v="Rural"/>
  </r>
  <r>
    <n v="563"/>
    <n v="563"/>
    <s v="Branch"/>
    <s v="Conventional"/>
    <n v="2018"/>
    <d v="2018-12-28T00:00:00"/>
    <s v="Qila Kalarwala Branch (ABEP 2018 New premises) 28-Dec-18"/>
    <s v="0968"/>
    <s v="Qila Kalarwala, Tehsil Pusrur, District Sialkot"/>
    <s v="Sialkot"/>
    <s v="Central"/>
    <x v="75"/>
    <s v="Punjab"/>
    <s v="Rented"/>
    <s v="Urban"/>
  </r>
  <r>
    <n v="564"/>
    <n v="564"/>
    <s v="Branch"/>
    <s v="Conventional"/>
    <n v="2019"/>
    <d v="2019-05-17T00:00:00"/>
    <s v="Blue Area Islamabad Ayesha Plaza Branch (ABEP-19)"/>
    <s v="0977"/>
    <s v="Unit no 7&amp;8, Plot No. 8, Ayesha Plaza, Ground Floor, and Mezinine Floor, Blue Area Islamabad."/>
    <s v="Islamabad"/>
    <s v="North"/>
    <x v="1"/>
    <s v="Punjab"/>
    <s v="Rented"/>
    <s v="Urban"/>
  </r>
  <r>
    <n v="565"/>
    <n v="565"/>
    <s v="Branch"/>
    <s v="Conventional"/>
    <n v="2019"/>
    <d v="2019-05-17T00:00:00"/>
    <s v="Hospital Road, Sadiqabad Branch (ABEP-19)"/>
    <s v="0982"/>
    <s v="Near THQ Hospital Chowk, Hospital, Road, Sadiqabad"/>
    <s v="Sadiqabad"/>
    <s v="Central"/>
    <x v="118"/>
    <s v="Punjab"/>
    <s v="Rented"/>
    <s v="Urban"/>
  </r>
  <r>
    <n v="566"/>
    <n v="566"/>
    <s v="Branch"/>
    <s v="Conventional"/>
    <n v="2019"/>
    <d v="2019-06-10T00:00:00"/>
    <s v="DHA Phase-VI Branch, Lahore - New Premises (ABEP-19)"/>
    <s v="0719"/>
    <s v="Basement, Ground &amp; Mezzanine Floors at Property no, 31 - MB, DHA Phase VI, Lahore"/>
    <s v="Lahore"/>
    <s v="Central"/>
    <x v="4"/>
    <s v="Punjab"/>
    <s v="Rented"/>
    <s v="Urban"/>
  </r>
  <r>
    <n v="567"/>
    <n v="567"/>
    <s v="Branch"/>
    <s v="Conventional"/>
    <n v="2019"/>
    <d v="2019-06-11T00:00:00"/>
    <s v="Thandlian Wala Branch, Faisalabad (ABEP-19"/>
    <s v="0984"/>
    <s v="Quaid-e-Azam Road, Opposite Grain Markat, Thandlianwala, District Faisalbad"/>
    <s v="Faisalabad"/>
    <s v="Central"/>
    <x v="5"/>
    <s v="Punjab"/>
    <s v="Rented"/>
    <s v="Urban"/>
  </r>
  <r>
    <n v="568"/>
    <n v="568"/>
    <s v="Branch"/>
    <s v="Islamic"/>
    <n v="2019"/>
    <d v="2019-06-28T00:00:00"/>
    <s v="IBG Mardan Branch, (ABEP-19)"/>
    <s v="5678"/>
    <s v="Property Hadbast no 80, Bank Road, Neelab Chamber, Malik Plaza Mardan, Tehsil &amp; District Mardan"/>
    <s v="Mardan"/>
    <s v="North"/>
    <x v="10"/>
    <s v="KPK"/>
    <s v="Rented"/>
    <s v="Urban"/>
  </r>
  <r>
    <n v="569"/>
    <n v="569"/>
    <s v="Branch"/>
    <s v="Conventional"/>
    <n v="2019"/>
    <d v="2019-06-11T00:00:00"/>
    <s v="Lalkurti Branch, Rawalpindi - (ABEP-19)"/>
    <s v="0721"/>
    <s v="Commerial property no. 958-959 &quot;Saad Plaza&quot;, located, at Khadim Hussain Road) Tariq Abad, Sarvay no, 622/1236, commonly known as lalkurti"/>
    <s v="Rawalpindi"/>
    <s v="North"/>
    <x v="12"/>
    <s v="Punjab"/>
    <s v="Rented"/>
    <s v="Urban"/>
  </r>
  <r>
    <n v="570"/>
    <n v="570"/>
    <s v="Branch"/>
    <s v="Conventional"/>
    <n v="2019"/>
    <d v="2019-06-10T00:00:00"/>
    <s v="Military Road Branch, Sukkur (ABEP-19)"/>
    <s v="0730"/>
    <s v="Property at plot no, 54, at muslim coorporative housing society, sukkur Deh tapo purano sukkur taluka new sukkur"/>
    <s v="Sukkur"/>
    <s v="South"/>
    <x v="13"/>
    <s v="Sindh"/>
    <s v="Rented"/>
    <s v="Urban"/>
  </r>
  <r>
    <n v="571"/>
    <n v="571"/>
    <s v="Branch"/>
    <s v="Conventional"/>
    <n v="2019"/>
    <d v="2019-05-20T00:00:00"/>
    <s v="Sialkot Cantt, Branch (ABEP-19)"/>
    <s v="0986"/>
    <s v="Commerial Hall, Tariq Road, Near Punjab Bank, Situated, at sialkot cantt."/>
    <s v="Sialkot"/>
    <s v="Central"/>
    <x v="75"/>
    <s v="Punjab"/>
    <s v="Rented"/>
    <s v="Urban"/>
  </r>
  <r>
    <n v="572"/>
    <n v="572"/>
    <s v="Branch"/>
    <s v="Conventional"/>
    <n v="2019"/>
    <d v="2019-06-12T00:00:00"/>
    <s v="Hujra Shah Muqeem Branch, Okara (ABEP-19)"/>
    <s v="0985"/>
    <s v="Commerial property newly constructed with located at khewat no. 761, khatooni no , 1416 to 1419 Hujra shah muqeem."/>
    <s v="Okara"/>
    <s v="Central"/>
    <x v="73"/>
    <s v="Punjab"/>
    <s v="Rented"/>
    <s v="Urban"/>
  </r>
  <r>
    <n v="573"/>
    <n v="573"/>
    <s v="Branch"/>
    <s v="Conventional"/>
    <n v="2019"/>
    <d v="2019-11-18T00:00:00"/>
    <s v="Qila Deedar Singh Branch, Gujranwala (ABEP-19)"/>
    <s v="0748"/>
    <s v="Khewat no. 1519, Opposite Govt. High School No. 01, Main Bazar, Qila Didar Singh, District Gujranwala"/>
    <s v="gujranwala"/>
    <s v="Central"/>
    <x v="6"/>
    <s v="Punjab"/>
    <s v="Rented"/>
    <s v="Urban"/>
  </r>
  <r>
    <n v="574"/>
    <n v="574"/>
    <s v="Branch"/>
    <s v="Conventional"/>
    <n v="2019"/>
    <d v="2019-11-27T00:00:00"/>
    <s v="Qila Saifullah Quetta(ABEP-19)"/>
    <s v="0784"/>
    <s v="Nawabzada Abid jogezia Market, Main Quetta Zhob Road, Junction Chowk, Qila."/>
    <s v="Quetta"/>
    <s v="South"/>
    <x v="21"/>
    <s v="Baluchistan"/>
    <s v="Rented"/>
    <s v="Rural"/>
  </r>
  <r>
    <n v="575"/>
    <n v="575"/>
    <s v="Branch"/>
    <s v="Conventional"/>
    <n v="2019"/>
    <d v="2019-06-27T00:00:00"/>
    <s v="Timber Market, Lahore (ABEP-19)"/>
    <s v="0732"/>
    <s v="Ground &amp; First Floor at property having plot no 36, Situated at New Timber Market, Ravi Road, Lahore"/>
    <s v="Lahore"/>
    <s v="Central"/>
    <x v="4"/>
    <s v="Punjab"/>
    <s v="Rented"/>
    <s v="Urban"/>
  </r>
  <r>
    <n v="576"/>
    <n v="576"/>
    <s v="Branch"/>
    <s v="Islamic"/>
    <n v="2019"/>
    <d v="2019-06-28T00:00:00"/>
    <s v="IBG Jadoon plaza , Haripur Branch (ABEP-19)"/>
    <s v="5686"/>
    <s v="property Khasra no. 409, Jadoon plaza, Haripur City, Tehsil and District, Haripur"/>
    <s v="Haripur"/>
    <s v="North"/>
    <x v="83"/>
    <s v="KPK"/>
    <s v="Rented"/>
    <s v="Urban"/>
  </r>
  <r>
    <n v="577"/>
    <n v="577"/>
    <s v="Branch"/>
    <s v="Conventional"/>
    <n v="2019"/>
    <d v="2019-05-28T00:00:00"/>
    <s v="Raza Shah Road Branch, Larkana (ABEP-19)"/>
    <s v="0723"/>
    <s v="property No CS No. 799 situated at ward c, AT Raza Shah Kabir Road, Larkana."/>
    <s v="Larkana"/>
    <s v="South"/>
    <x v="46"/>
    <s v="Sindh"/>
    <s v="Rented"/>
    <s v="Urban"/>
  </r>
  <r>
    <n v="578"/>
    <n v="578"/>
    <s v="Branch"/>
    <s v="Conventional"/>
    <n v="2019"/>
    <d v="2019-06-12T00:00:00"/>
    <s v="Shaheed Gunj Branch, Sukkur (ABEP-19)"/>
    <s v="0727"/>
    <s v="Property no CS no. 2625 situated at Shaheed Gunj Sukkur Ward B, City Sukkur"/>
    <s v="Sukkur"/>
    <s v="South"/>
    <x v="13"/>
    <s v="Sindh"/>
    <s v="Rented"/>
    <s v="Urban"/>
  </r>
  <r>
    <n v="579"/>
    <n v="579"/>
    <s v="Branch"/>
    <s v="Conventional"/>
    <n v="2019"/>
    <d v="2019-05-09T00:00:00"/>
    <s v="Khayaban-e- Seher Branch DHA Phase-7 (ABEP-19)"/>
    <s v="0981"/>
    <s v="Shop no. 3 and 4 at property no. 24-C, Lane-9, Seher Commerial, DHA Phase-7, Karachi"/>
    <s v="Karachi"/>
    <s v="South"/>
    <x v="7"/>
    <s v="Sindh"/>
    <s v="Rented"/>
    <s v="Urban"/>
  </r>
  <r>
    <n v="580"/>
    <n v="580"/>
    <s v="Branch"/>
    <s v="Conventional"/>
    <n v="2019"/>
    <d v="2019-06-19T00:00:00"/>
    <s v="Zahir pir Branch (ABEP-19)"/>
    <s v="0734"/>
    <s v="Khata no. 54/54, Khatooni no. 144 to 146, Mauza Tatar, Chachran Road, Zahir pir, tehsil Khanpur, District Rahim Yar Khan"/>
    <s v="Rahim Yar Khan"/>
    <s v="Central"/>
    <x v="27"/>
    <s v="Punjab"/>
    <s v="Rented"/>
    <s v="Rural"/>
  </r>
  <r>
    <n v="581"/>
    <n v="581"/>
    <s v="Branch"/>
    <s v="Conventional"/>
    <n v="2019"/>
    <d v="2019-06-28T00:00:00"/>
    <s v="Khata Chowk, Sargodha Khushab Branch (ABEP-19)"/>
    <s v="0742"/>
    <s v="Khata Chowk, Sargodha Road, Khewat no. 668, Khasra Salam Khata, Qitat 13, Khatooni Badastoor, khushab."/>
    <s v="Khushab"/>
    <s v="Central"/>
    <x v="50"/>
    <s v="Punjab"/>
    <s v="Rented"/>
    <s v="Urban"/>
  </r>
  <r>
    <n v="582"/>
    <n v="582"/>
    <s v="Branch"/>
    <s v="Islamic"/>
    <n v="2019"/>
    <d v="2019-06-28T00:00:00"/>
    <s v="IBG Naval Colony Branch (ABEP-19)"/>
    <s v="5676"/>
    <s v="Property no.07-B, Commercial Street no. Shahrah-e-Khalique, Sector no. IV, naval Colony, Yousuf Goth, tehsil and District Karachi"/>
    <s v="Karachi"/>
    <s v="South"/>
    <x v="7"/>
    <s v="Sindh"/>
    <s v="Rented"/>
    <s v="Urban"/>
  </r>
  <r>
    <n v="583"/>
    <n v="583"/>
    <s v="Branch"/>
    <s v="Islamic"/>
    <n v="2019"/>
    <d v="2019-06-28T00:00:00"/>
    <s v="IBG Karaianwala Branch (ABEP-19)"/>
    <s v="5677"/>
    <s v="Property bearing Khewat / Khatooni no 529/821, Situated at Jalalpur Jattan Road, Karianwala, District Gujrat"/>
    <s v="Jalalpur Jattan"/>
    <s v="Central"/>
    <x v="119"/>
    <s v="Punjab"/>
    <s v="Rented"/>
    <s v="Rural"/>
  </r>
  <r>
    <n v="584"/>
    <n v="584"/>
    <s v="Branch"/>
    <s v="Conventional"/>
    <n v="2019"/>
    <d v="2019-06-28T00:00:00"/>
    <s v="Gulshan Market Branch (ABEP-19)"/>
    <s v="0736"/>
    <s v="Property no. 69-A, Block-S, Gulshan Market, New Multan, District Multan"/>
    <s v="Multan"/>
    <s v="Central"/>
    <x v="2"/>
    <s v="Punjab"/>
    <s v="Rented"/>
    <s v="Urban"/>
  </r>
  <r>
    <n v="585"/>
    <n v="585"/>
    <s v="Branch"/>
    <s v="Conventional"/>
    <n v="2019"/>
    <d v="2019-11-06T00:00:00"/>
    <s v="Sangham Chowk Branch Dera Ghazi Khan-II, ABEP-19"/>
    <s v="0744"/>
    <s v="Sangham Chowk, Dera Ghazi Khan, (Ex- Ajwa Retrurant Hall)"/>
    <s v="D.G Khan"/>
    <s v="Central"/>
    <x v="99"/>
    <s v="Punjab"/>
    <s v="Rented"/>
    <s v="Rural"/>
  </r>
  <r>
    <n v="586"/>
    <n v="586"/>
    <s v="Branch"/>
    <s v="Islamic"/>
    <n v="2019"/>
    <d v="2019-09-25T00:00:00"/>
    <s v="IBG Timergarah Branch, (ABEP-19)"/>
    <s v="5687"/>
    <s v="Property at Shop No.2 at Continental Hotel, G.T Road, Timergara, Lower Dir Thesil and District Lower Dir"/>
    <s v="Temargarha"/>
    <s v="North"/>
    <x v="81"/>
    <s v="KPK"/>
    <s v="Rented"/>
    <s v="Rural"/>
  </r>
  <r>
    <n v="587"/>
    <n v="587"/>
    <s v="Branch"/>
    <s v="Islamic"/>
    <n v="2019"/>
    <d v="2019-10-01T00:00:00"/>
    <s v="IBG Cavalery Branch (ABEP-19)"/>
    <s v="5688"/>
    <s v="Property No.67, Survey No.313/316-C, Cavalary Ground, DHA, Lahore"/>
    <s v="Lahore"/>
    <s v="Central"/>
    <x v="4"/>
    <s v="Punjab"/>
    <s v="Rented"/>
    <s v="Urban"/>
  </r>
  <r>
    <n v="588"/>
    <n v="588"/>
    <s v="Branch"/>
    <s v="Islamic"/>
    <n v="2019"/>
    <d v="2019-11-06T00:00:00"/>
    <s v="IBG Muhammad Ali Memorial Cooperative Housing Society (MAMCHS) Branch, Khi (ABEP-19)"/>
    <s v="5689"/>
    <s v="Shops No.4 &amp; 5, Plot No.F-1, Survey Sheet No.35-P/1, at Muhammad Ali Memorial Cooperative Housing Society Ltd, Karachi Tehsil and District Karachi"/>
    <s v="Karachi"/>
    <s v="South"/>
    <x v="7"/>
    <s v="Sindh"/>
    <s v="Rented"/>
    <s v="Urban"/>
  </r>
  <r>
    <n v="589"/>
    <n v="589"/>
    <s v="Branch"/>
    <s v="Conventional"/>
    <n v="2019"/>
    <d v="2019-09-06T00:00:00"/>
    <s v="Gulistan-e-Johar, Block 20, Karachi (ABEP-19)"/>
    <s v="0739"/>
    <s v="Property No.1-A, Block-A, Latifi Cooperative Housing Society Limited, Block-20, Gulistan-e-Johar, Karachi Tehsil and District Karachi"/>
    <s v="Karachi"/>
    <s v="South"/>
    <x v="7"/>
    <s v="Sindh"/>
    <s v="Rented"/>
    <s v="Urban"/>
  </r>
  <r>
    <n v="590"/>
    <n v="590"/>
    <s v="Branch"/>
    <s v="Conventional"/>
    <n v="2019"/>
    <d v="2019-09-17T00:00:00"/>
    <s v="SMCHS, Shahrah-e-Faisal, Karachi  (ABEP-19)"/>
    <s v="0738"/>
    <s v="Showroom No. G-003, Port-Way Trade Centre, on Commercial Plot No. 189, Block-A, Sindhi Muslim Co-Operative Housing Society, Main Shahrah-e-Faisal, Karachi Tehsil and District Karachi"/>
    <s v="Karachi"/>
    <s v="South"/>
    <x v="7"/>
    <s v="Sindh"/>
    <s v="Rented"/>
    <s v="Urban"/>
  </r>
  <r>
    <n v="591"/>
    <n v="591"/>
    <s v="Branch"/>
    <s v="Conventional"/>
    <n v="2019"/>
    <d v="2019-09-23T00:00:00"/>
    <s v="Stadium Road, KDA Scheme-1, Karachi  (ABEP-19)"/>
    <s v="0740"/>
    <s v="Property No. SB-10,KDA Scheme-1-A, Stadium Road, Karachi Tehsil and District Karachi"/>
    <s v="Karachi"/>
    <s v="South"/>
    <x v="7"/>
    <s v="Sindh"/>
    <s v="Rented"/>
    <s v="Urban"/>
  </r>
  <r>
    <n v="592"/>
    <n v="592"/>
    <s v="Branch"/>
    <s v="Conventional"/>
    <n v="2019"/>
    <d v="2019-11-06T00:00:00"/>
    <s v="Dargai Branch, Malakand (ABEP-19)"/>
    <s v="0750"/>
    <s v="Samar Khan Market - Opp Nadra Office, tehsil Dargai District Malakand"/>
    <s v="Dargai"/>
    <s v="North"/>
    <x v="82"/>
    <s v="KPK"/>
    <s v="Rented"/>
    <s v="Rural"/>
  </r>
  <r>
    <n v="593"/>
    <n v="593"/>
    <s v="Branch"/>
    <s v="Islamic"/>
    <n v="2019"/>
    <d v="2019-12-16T00:00:00"/>
    <s v="IBG Gulberg Green Branch, Islamabad (ABEP-19"/>
    <s v="5697"/>
    <s v="Plot no 43, Ground Floor Shop, no 01 , 12 &amp; 13 and Plot no 42, Basement Shop no 02, Located at Business Park, Gulgerg Green, Islamabad"/>
    <s v="Islamabad"/>
    <s v="North"/>
    <x v="1"/>
    <s v="Punjab"/>
    <s v="Rented"/>
    <s v="Urban"/>
  </r>
  <r>
    <n v="594"/>
    <n v="594"/>
    <s v="Branch"/>
    <s v="Islamic"/>
    <n v="2019"/>
    <d v="2019-12-23T00:00:00"/>
    <s v="IBG F-6  Markaz, Islamabad (ABEP-19)"/>
    <s v="5707"/>
    <s v="Ground Floor and First Floor, Flats no 4, Block-F, Super Market, F-6 Markaz, Islamabad"/>
    <s v="Islamabad"/>
    <s v="North"/>
    <x v="1"/>
    <s v="Punjab"/>
    <s v="Rented"/>
    <s v="Urban"/>
  </r>
  <r>
    <n v="595"/>
    <n v="595"/>
    <s v="Branch"/>
    <s v="Conventional"/>
    <n v="2019"/>
    <d v="2019-11-06T00:00:00"/>
    <s v="Sost  Branch Hunza, Gilgit (ABEP-19)"/>
    <s v="0746"/>
    <s v="Ground Floor, Commercial Property nearing Khasra no 920 mouza Sost, Tehsil Gulmit Gojal, District Hunza, Gilgit Baltistan"/>
    <s v="Gilgit"/>
    <s v="North"/>
    <x v="36"/>
    <s v="Gilgit Baltistan"/>
    <s v="Rented"/>
    <s v="Urban"/>
  </r>
  <r>
    <n v="596"/>
    <n v="596"/>
    <s v="Branch"/>
    <s v="Conventional"/>
    <n v="2019"/>
    <d v="2019-12-02T00:00:00"/>
    <s v="G.T Road Model Town Branch, Wah Cantt Kohistan Enclave (ABEP-19)"/>
    <s v="0762"/>
    <s v="Ground Floor, Saeed Plaza located at Plot No. 17, Khasra MP/2352/217, Moza Kohli, Wah Model Town, Phase-1, G. T. Road, Wah Cantt."/>
    <s v="Wah Cantt"/>
    <s v="North"/>
    <x v="120"/>
    <s v="Punjab"/>
    <s v="Rented"/>
    <s v="Urban"/>
  </r>
  <r>
    <n v="597"/>
    <n v="597"/>
    <s v="Branch"/>
    <s v="Conventional"/>
    <n v="2019"/>
    <d v="2019-12-05T00:00:00"/>
    <s v="Nazimabad No.3 "/>
    <s v="0758"/>
    <s v="Ground Floor at Property having Plot No.21, Row-1, Block-III, Sub Block-B, Nazimabad No.3, Opposite AO Clinic and Imtiaz Super Store, Karachi"/>
    <s v="Karachi"/>
    <s v="South"/>
    <x v="7"/>
    <s v="Sindh"/>
    <s v="Rented"/>
    <s v="Urban"/>
  </r>
  <r>
    <n v="598"/>
    <n v="598"/>
    <s v="Branch"/>
    <s v="Conventional"/>
    <n v="2019"/>
    <d v="2019-11-25T00:00:00"/>
    <s v="Yaru Balochistan (ABEP-19)"/>
    <s v="0766"/>
    <s v="Proprty Mutation No.231, Mohal Kuskaba Yaro, Mouza Yaro, Tappa Bostan, Tehsil Karaizat and District Pashin, Yaro"/>
    <s v="Yaro"/>
    <s v="South"/>
    <x v="121"/>
    <s v="Baluchistan"/>
    <s v="Rented"/>
    <s v="Rural"/>
  </r>
  <r>
    <n v="599"/>
    <n v="599"/>
    <s v="Branch"/>
    <s v="Conventional"/>
    <n v="2019"/>
    <d v="2019-11-25T00:00:00"/>
    <s v="Canal Road Faisalabad (ABEP-19)"/>
    <s v="0754"/>
    <s v="Property bearing No.74, Khasra No.2/2/8, Khewat No.2543, Khatuni No.2654, situated in Chak No.203/RB Tehsil City District Faisalabad, Canal Road, Faisalabad"/>
    <s v="Faisalabad"/>
    <s v="Central"/>
    <x v="5"/>
    <s v="Punjab"/>
    <s v="Rented"/>
    <s v="Urban"/>
  </r>
  <r>
    <n v="600"/>
    <n v="600"/>
    <s v="Branch"/>
    <s v="Conventional"/>
    <n v="2019"/>
    <d v="2019-12-19T00:00:00"/>
    <s v="Khayaban-e-Ittehad Commercial (ABEP-19)"/>
    <s v="0756"/>
    <s v="Property No. 29-C, Lane 10, Khayaban-e-Ittehad, DHA, Karachi"/>
    <s v="Karachi"/>
    <s v="South"/>
    <x v="7"/>
    <s v="Sindh"/>
    <s v="Rented"/>
    <s v="Urban"/>
  </r>
  <r>
    <n v="601"/>
    <n v="601"/>
    <s v="Branch"/>
    <s v="Conventional"/>
    <n v="2019"/>
    <d v="2019-12-20T00:00:00"/>
    <s v="DHA Phase VIII-Lahore (ABEP-19)"/>
    <s v="0770"/>
    <s v="Property No.21, BWB Block - Broadway Commercial, DHA Phase-8 Lahore."/>
    <s v="Lahore"/>
    <s v="Central"/>
    <x v="4"/>
    <s v="Punjab"/>
    <s v="Rented"/>
    <s v="Urban"/>
  </r>
  <r>
    <n v="602"/>
    <n v="602"/>
    <s v="Branch"/>
    <s v="Conventional"/>
    <n v="2019"/>
    <d v="2019-11-29T00:00:00"/>
    <s v="Muree Road, Branch Abbotabad (ABEP-19)"/>
    <s v="0760"/>
    <s v="Ground Floor at Board of intermediate &amp; secondary education building, located at main Murree Road, Abbotabad"/>
    <s v="Abbottabad"/>
    <s v="North"/>
    <x v="63"/>
    <s v="KPK"/>
    <s v="Rented"/>
    <s v="Urban"/>
  </r>
  <r>
    <n v="603"/>
    <n v="603"/>
    <s v="Branch"/>
    <s v="Conventional"/>
    <n v="2019"/>
    <d v="2019-12-04T00:00:00"/>
    <s v="Metco Site II Super Highway, industrial Area"/>
    <s v="0752"/>
    <s v="Property  at B-I/A, SITE, Phase-1, Super Highway Industrial Area, Karachi"/>
    <s v="Karachi"/>
    <s v="South"/>
    <x v="7"/>
    <s v="Sindh"/>
    <s v="Rented"/>
    <s v="Urban"/>
  </r>
  <r>
    <n v="604"/>
    <n v="604"/>
    <s v="Branch"/>
    <s v="Conventional"/>
    <n v="2019"/>
    <d v="2019-12-10T00:00:00"/>
    <s v="Euro Continental N Nazimabad, Karachi Karsaaz/Muhammad Ali Society (ABEP-19)"/>
    <s v="0768"/>
    <s v="Showroom No. 3,  Euro Continental Tower, constructed on plot bearing No. D-10,situated at Block-B, North Nazimabad, KDA Scheme No. 2, Karachi"/>
    <s v="Karachi"/>
    <s v="South"/>
    <x v="7"/>
    <s v="Sindh"/>
    <s v="Rented"/>
    <s v="Urban"/>
  </r>
  <r>
    <n v="605"/>
    <n v="605"/>
    <s v="Branch"/>
    <s v="Conventional"/>
    <n v="2019"/>
    <d v="2019-12-20T00:00:00"/>
    <s v="Adda Daska Sialkot (ABEP-19)"/>
    <s v="0764"/>
    <s v="Ground Floor, Plot No. 29-34, Qitat No.11, Khewat No. 11, Khasra No. 11,mutation bearing No.236  ADda  Daska Sialkot. "/>
    <s v="Sialkot"/>
    <s v="Central"/>
    <x v="75"/>
    <s v="Punjab"/>
    <s v="Rented"/>
    <s v="Urban"/>
  </r>
  <r>
    <n v="606"/>
    <n v="606"/>
    <s v="Branch"/>
    <s v="Conventional"/>
    <n v="2019"/>
    <d v="2019-12-24T00:00:00"/>
    <s v="Bypass Road Hyderabad (ABEP-19)"/>
    <s v="0772"/>
    <s v="Plot No.08, PALM Residency, Main National Highway,  Bypass Road, Hyderabad District and Tehsil Hyderabad "/>
    <s v="Hyderabad"/>
    <s v="South"/>
    <x v="9"/>
    <s v="Sindh"/>
    <s v="Rented"/>
    <s v="Urban"/>
  </r>
  <r>
    <n v="607"/>
    <n v="607"/>
    <s v="Branch"/>
    <s v="Conventional"/>
    <n v="2019"/>
    <d v="2019-12-26T00:00:00"/>
    <s v="Allama Iqbal, Club Road, Grain Market, Vehari (ABEP-19)"/>
    <s v="0782"/>
    <s v="Khewat No.235, Khatooni No.237, Khasra No.B-95, at Allama Iqbal Road, Vehari"/>
    <s v="Vehari"/>
    <s v="Central"/>
    <x v="19"/>
    <s v="Punjab"/>
    <s v="Rented"/>
    <s v="Urban"/>
  </r>
  <r>
    <n v="608"/>
    <n v="608"/>
    <s v="Branch"/>
    <s v="Conventional"/>
    <n v="2019"/>
    <d v="2019-12-24T00:00:00"/>
    <s v="Dunia Pur (ABEP-19)"/>
    <s v="0786"/>
    <s v="Plot bearing Khewat No.6, Mohall Dunia Pur Sharqi Tehsil Dunia-Pur, District Lodhran."/>
    <s v="Dunia Pur"/>
    <s v="Central"/>
    <x v="56"/>
    <s v="Punjab"/>
    <s v="Rented"/>
    <s v="Rural"/>
  </r>
  <r>
    <n v="609"/>
    <n v="609"/>
    <s v="Branch"/>
    <s v="Conventional"/>
    <n v="2019"/>
    <d v="2019-12-12T00:00:00"/>
    <s v="Bahawalpur-III (ABEP-19)"/>
    <s v="0774"/>
    <s v="Property khata # 84, Khatooni # 197, Mauza Dera Izzat, Dubai Chowk Bahawalpur, Tehsil and District Bahawalpur."/>
    <s v="Bahawalpur"/>
    <s v="Central"/>
    <x v="14"/>
    <s v="Punjab"/>
    <s v="Rented"/>
    <s v="Urban"/>
  </r>
  <r>
    <n v="610"/>
    <n v="610"/>
    <s v="Branch"/>
    <s v="Conventional"/>
    <n v="2019"/>
    <d v="2019-12-10T00:00:00"/>
    <s v="Old Shujabad, Multan (ABEP-19)"/>
    <s v="0780"/>
    <s v="Ground Floor, Sultan Plaza, Old Shujabad Road, Mouza Qutabpura, Near Farooq Pura Chowk, Multan"/>
    <s v="Multan"/>
    <s v="Central"/>
    <x v="2"/>
    <s v="Punjab"/>
    <s v="Rented"/>
    <s v="Urban"/>
  </r>
  <r>
    <n v="611"/>
    <n v="611"/>
    <s v="Branch"/>
    <s v="Conventional"/>
    <n v="2019"/>
    <d v="2019-12-24T00:00:00"/>
    <s v="Sahiwal Al razzaq Executive"/>
    <s v="0853"/>
    <s v="Khewat no. 174/169, Khatooni 499-509 at Chak no. 87- A/6, Al- Razzaq Executive Block, Madhali Road, Sahiwal"/>
    <s v="Sahiwal"/>
    <s v="Central"/>
    <x v="11"/>
    <s v="Punjab"/>
    <s v="Rented"/>
    <s v="Urban"/>
  </r>
  <r>
    <n v="612"/>
    <n v="612"/>
    <s v="Branch"/>
    <s v="Islamic"/>
    <n v="2020"/>
    <d v="2020-06-30T00:00:00"/>
    <s v="IBG Multan Road, Burewala (ABEP-2020)"/>
    <s v="5716"/>
    <s v="Ground Floor, Khewat no 157/146, Khatooni no. 323, Khasra No. 49/7/1, Multan Road Burewala, District Vehari"/>
    <s v="Burewala"/>
    <s v="Central"/>
    <x v="19"/>
    <s v="Punjab"/>
    <s v="Rented"/>
    <s v="Urban"/>
  </r>
  <r>
    <n v="613"/>
    <n v="613"/>
    <s v="Branch"/>
    <s v="Islamic"/>
    <n v="2020"/>
    <d v="2020-07-28T00:00:00"/>
    <s v="IBG Achani Chowk Ring Road Branch (ABEP-2020)"/>
    <s v="5709"/>
    <s v="Khatooni no. 1006/2217 to 1007, 215/410, 249/549, Mouza sofaid Dheri, Al behzad Plaza, Achani Chowk Ring road Hayatabad, Peshawar"/>
    <s v="Peshawar"/>
    <s v="North"/>
    <x v="17"/>
    <s v="KPK"/>
    <s v="Rented"/>
    <s v="Urban"/>
  </r>
  <r>
    <n v="614"/>
    <n v="614"/>
    <s v="Branch"/>
    <s v="Islamic"/>
    <n v="2020"/>
    <d v="2020-06-18T00:00:00"/>
    <s v="IBG Buch Villas, Multan (ABEP-2020)"/>
    <s v="5708"/>
    <s v="Buch Executive Villas, Bosam Road, Multan"/>
    <s v="Multan"/>
    <s v="Central"/>
    <x v="2"/>
    <s v="Punjab"/>
    <s v="Rented"/>
    <s v="Urban"/>
  </r>
  <r>
    <n v="615"/>
    <n v="615"/>
    <s v="Branch"/>
    <s v="Islamic"/>
    <n v="2020"/>
    <d v="2020-08-07T00:00:00"/>
    <s v="IBG Batkhela, Malakand (ABEP-2020)"/>
    <s v="5719"/>
    <s v="Naik Zada Plaza. Near Zafaar Park Main Bazar, Batkhela, District Malakand."/>
    <s v="Batkhela"/>
    <s v="North"/>
    <x v="82"/>
    <s v="KPK"/>
    <s v="Rented"/>
    <s v="Rural"/>
  </r>
  <r>
    <n v="616"/>
    <n v="616"/>
    <s v="Branch"/>
    <s v="Islamic"/>
    <n v="2020"/>
    <d v="2020-08-17T00:00:00"/>
    <s v="IBG Kutchery Road, Branch MDA Chowk, Multan"/>
    <s v="5718"/>
    <s v="Ground Floor Khewat no. 289/286 Khatooni No 359 to 360Commercial Hall Multan, Tehsil and District Multan"/>
    <s v="Multan"/>
    <s v="Central"/>
    <x v="2"/>
    <s v="Punjab"/>
    <s v="Rented"/>
    <s v="Urban"/>
  </r>
  <r>
    <n v="617"/>
    <n v="617"/>
    <s v="Sub-Branch"/>
    <s v="Conventional"/>
    <n v="2020"/>
    <d v="2020-08-26T00:00:00"/>
    <s v="Wah Medical College Sub Branch, Wah Cantt"/>
    <s v="0990"/>
    <s v="Inside Wah Medical College, Quaid Avenue, The Mall, Wah Cantt. Tehsil Taxila, Rawalpindi"/>
    <s v="Taxila"/>
    <s v="Central"/>
    <x v="12"/>
    <s v="Punjab"/>
    <s v="Rented"/>
    <s v="Urban"/>
  </r>
  <r>
    <n v="618"/>
    <n v="618"/>
    <s v="Branch"/>
    <s v="Conventional"/>
    <n v="2020"/>
    <d v="2020-09-14T00:00:00"/>
    <s v="PECHS Valancia, Lahore. (ABEP-2020)"/>
    <s v="0857"/>
    <s v="Property no, 18/D, Pakistan Expatriates Coorporative Housing Society (PECHS), Valansia, Lahore"/>
    <s v="Lahore"/>
    <s v="Central"/>
    <x v="4"/>
    <s v="Punjab"/>
    <s v="Rented"/>
    <s v="Urban"/>
  </r>
  <r>
    <n v="619"/>
    <n v="619"/>
    <s v="Branch"/>
    <s v="Islamic"/>
    <n v="2020"/>
    <d v="2020-09-22T00:00:00"/>
    <s v="IBG Dinga Branch, Dinga Kharian, Gujrat. (ABEP-2020)"/>
    <s v="5726"/>
    <s v="Khasra no. 542, Javaid Plaza, Kharian Road, Dinga Tehsil Kharian. District Gujrat."/>
    <s v="Gujrat"/>
    <s v="North"/>
    <x v="8"/>
    <s v="Punjab"/>
    <s v="Rented"/>
    <s v="Rural"/>
  </r>
  <r>
    <n v="620"/>
    <n v="620"/>
    <s v="Branch"/>
    <s v="Islamic"/>
    <n v="2020"/>
    <d v="2020-09-22T00:00:00"/>
    <s v="IBG Attock Branch. (ABEP-2020)"/>
    <s v="5736"/>
    <s v="Main Attock Kamra Road, Opposite Farooq e Azam Colony, Attock"/>
    <s v="Attock"/>
    <s v="North"/>
    <x v="30"/>
    <s v="Punjab"/>
    <s v="Rented"/>
    <s v="Urban"/>
  </r>
  <r>
    <n v="621"/>
    <n v="621"/>
    <s v="Branch"/>
    <s v="Islamic"/>
    <n v="2020"/>
    <d v="2020-09-23T00:00:00"/>
    <s v="IBG Talash Branch, Lower Dir (ABEP-2020)"/>
    <s v="5727"/>
    <s v="Kalpani Bazar, Shahi Road, Chakdara to Timergira, Near Asad Auto, Talash, Tehsil Timergara, District Lower Dir."/>
    <s v="Temargarha"/>
    <s v="North"/>
    <x v="81"/>
    <s v="KPK"/>
    <s v="Rented"/>
    <s v="Rural"/>
  </r>
  <r>
    <n v="622"/>
    <n v="622"/>
    <s v="Branch"/>
    <s v="Conventional"/>
    <n v="2020"/>
    <d v="2020-10-02T00:00:00"/>
    <s v="Satyana Road, Faisalabad (ABEP-2020)"/>
    <s v="0859"/>
    <s v="Khasra no. 10/5, Satyana Road Chak No 214/R.B, Opposite Shehzad Colony, Faisalabad.. Tehsil &amp; District Faisalabad"/>
    <s v="Faisalabad"/>
    <s v="North"/>
    <x v="5"/>
    <s v="Punjab"/>
    <s v="Rented"/>
    <s v="Urban"/>
  </r>
  <r>
    <n v="623"/>
    <n v="623"/>
    <s v="Branch"/>
    <s v="Conventional"/>
    <n v="2020"/>
    <d v="2020-10-02T00:00:00"/>
    <s v="Jatoi, Muzaffargarh Branch (ABEP-2020)"/>
    <s v="0861"/>
    <s v="Khewat No.7/6, Khatoni # 13 to 16, Permat Road, Jatoi. Tehsil Jatoi &amp; District Muzaffargarh."/>
    <s v="Muzaffargarh"/>
    <s v="Central"/>
    <x v="49"/>
    <s v="Punjab"/>
    <s v="Rented"/>
    <s v="Rural"/>
  </r>
  <r>
    <n v="624"/>
    <n v="624"/>
    <s v="Branch"/>
    <s v="Conventional"/>
    <n v="2020"/>
    <d v="2020-10-13T00:00:00"/>
    <s v="Noorkot Branch (ABEP-2020)"/>
    <s v="0863"/>
    <s v="Khewat no. 55, Khatooni No.68, Khasra No. 82/2, Noorkot, Tehsil Sakargarh &amp; District Narowal"/>
    <s v="Shakargarh"/>
    <s v="Central"/>
    <x v="58"/>
    <s v="Punjab"/>
    <s v="Rented"/>
    <s v="Rural"/>
  </r>
  <r>
    <n v="625"/>
    <n v="625"/>
    <s v="Branch"/>
    <s v="Islamic"/>
    <n v="2020"/>
    <d v="2020-10-12T00:00:00"/>
    <s v="IBG Fazilpur Branch (ABEP-2020)"/>
    <s v="5717"/>
    <s v="Ground Floor Khewat No.682, Indus Highway Fazilpur, Tehsil Fazilpur, District Rajanpur"/>
    <s v="Fazilpur"/>
    <s v="Central"/>
    <x v="67"/>
    <s v="Punjab"/>
    <s v="Rented"/>
    <s v="Urban"/>
  </r>
  <r>
    <n v="626"/>
    <n v="626"/>
    <s v="Branch"/>
    <s v="Conventional"/>
    <n v="2020"/>
    <d v="2020-10-27T00:00:00"/>
    <s v="Hala (ABEP-2020)"/>
    <s v="0867"/>
    <s v="Survey No. 1397/23, situated at Dargah Road Hala New. Tehsil Hala &amp; District Matiari"/>
    <s v="Hala"/>
    <s v="South"/>
    <x v="122"/>
    <s v="Sindh"/>
    <s v="Rented"/>
    <s v="Rural"/>
  </r>
  <r>
    <n v="627"/>
    <n v="627"/>
    <s v="Branch"/>
    <s v="Islamic"/>
    <n v="2020"/>
    <d v="2020-10-26T00:00:00"/>
    <s v="IBG Susan Road, Faisalabad (ABEP-2020)"/>
    <s v="5729"/>
    <s v="S-8, Madina town Susan Road Extension Faisalabad. Tehsil &amp; District Faisalabad"/>
    <s v="Faisalabad"/>
    <s v="Central"/>
    <x v="5"/>
    <s v="Punjab"/>
    <s v="Rented"/>
    <s v="Urban"/>
  </r>
  <r>
    <n v="628"/>
    <n v="628"/>
    <s v="Branch"/>
    <s v="Conventional"/>
    <n v="2020"/>
    <d v="2020-10-22T00:00:00"/>
    <s v="Royal City Gujranwala (ABEP-2020)"/>
    <s v="0865"/>
    <s v="Plot # 102 &amp; 103, Royal Palm City Housing Scheme, Gujranwala. Tehsil &amp; District Gujranwala"/>
    <s v="gujranwala"/>
    <s v="Central"/>
    <x v="6"/>
    <s v="Punjab"/>
    <s v="Rented"/>
    <s v="Rural"/>
  </r>
  <r>
    <n v="629"/>
    <n v="629"/>
    <s v="Branch"/>
    <s v="Conventional"/>
    <n v="2020"/>
    <d v="2020-11-13T00:00:00"/>
    <s v="Station Road Gambat"/>
    <s v="0871"/>
    <s v="Property MC No:2152 at Station Road Gambat, Khairpur. Tehsil &amp; District Khairpur"/>
    <s v="Khairpur"/>
    <s v="South"/>
    <x v="123"/>
    <s v="Sindh"/>
    <s v="Rented"/>
    <s v="Rural"/>
  </r>
  <r>
    <n v="630"/>
    <n v="630"/>
    <s v="Branch"/>
    <s v="Islamic"/>
    <n v="2020"/>
    <d v="2020-11-16T00:00:00"/>
    <s v="IBG Quaid-e-Azam Road, Haroonabad Branch (ABEP-2020)"/>
    <s v="5737"/>
    <s v="Quaid e Azam Road, Khewat #447, Khatooni#447, Block B Site # 106, Mohall Qasba Haroonabad. Tehsil Haroonabad &amp; District Bahawalnagar."/>
    <s v="Haroonabad"/>
    <s v="Central"/>
    <x v="39"/>
    <s v="Punjab"/>
    <s v="Rented"/>
    <s v="Rural"/>
  </r>
  <r>
    <n v="631"/>
    <n v="631"/>
    <s v="Branch"/>
    <s v="Conventional"/>
    <n v="2020"/>
    <d v="2020-11-23T00:00:00"/>
    <s v="Hafizabad Road, Gujranwala (ABEP-2020)"/>
    <s v="0869"/>
    <s v="Hafizabad Road, Cornor Gala Akber Butt Wala, Main Hafizabad, Gujranwala, Tehsil &amp; District Gujranwala"/>
    <s v="gujranwala"/>
    <s v="Central"/>
    <x v="6"/>
    <s v="Punjab"/>
    <s v="Rented"/>
    <s v="Rural"/>
  </r>
  <r>
    <n v="632"/>
    <n v="632"/>
    <s v="Branch"/>
    <s v="Islamic"/>
    <n v="2020"/>
    <d v="2020-11-23T00:00:00"/>
    <s v="IBG Kot Radha Kishan (ABEP-2020)"/>
    <s v="5738"/>
    <s v="Main Changa Manga Raiwind Road Khata No, 12, Khatooni No. 15, Khasra No. 1117, and 1118, Kot Radha Kishan , Tehsil Kot Radha Kishan &amp; District Kasur"/>
    <s v="Kot Radha Kishan"/>
    <s v="Central"/>
    <x v="40"/>
    <s v="Punjab"/>
    <s v="Rented"/>
    <s v="Rural"/>
  </r>
  <r>
    <n v="633"/>
    <n v="633"/>
    <s v="Branch"/>
    <s v="Islamic"/>
    <n v="2020"/>
    <d v="2020-12-18T00:00:00"/>
    <s v="IBG Satellite Town, Bahawalpur"/>
    <s v="5749"/>
    <s v="Plot No 8 C, Commercial Area Satellite Town Bahawalpur Tehsil &amp; District Bahawalpur."/>
    <s v="Bahawalpur"/>
    <s v="Central"/>
    <x v="14"/>
    <s v="Punjab"/>
    <s v="Rented"/>
    <s v="Urban"/>
  </r>
  <r>
    <n v="634"/>
    <n v="634"/>
    <s v="Branch"/>
    <s v="Islamic"/>
    <n v="2020"/>
    <d v="2020-12-24T00:00:00"/>
    <s v="IBG Jhung Road Branch, Muzaffargarh"/>
    <s v="5748"/>
    <s v="Khewat No 701, Jhang Road Near Jhang Morr, Mohall Muzaffargarh, Tehsil &amp; District Muzaffargarh."/>
    <s v="Muzaffargarh"/>
    <s v="Central"/>
    <x v="49"/>
    <s v="Punjab"/>
    <s v="Rented"/>
    <s v="Urban"/>
  </r>
  <r>
    <n v="635"/>
    <n v="635"/>
    <s v="Branch"/>
    <s v="Islamic"/>
    <n v="2020"/>
    <d v="2020-12-28T00:00:00"/>
    <s v="IBG Bahria Town, Lahore"/>
    <s v="5745"/>
    <s v="Plot No.3, Block-B, CommercialC Market Bahria Town, Lahore. Tehsil &amp; District Lahore."/>
    <s v="Lahore"/>
    <s v="Central"/>
    <x v="4"/>
    <s v="Punjab"/>
    <s v="Rented"/>
    <s v="Urban"/>
  </r>
  <r>
    <n v="636"/>
    <n v="636"/>
    <s v="Branch"/>
    <s v="Islamic"/>
    <n v="2020"/>
    <d v="2020-12-23T00:00:00"/>
    <s v="IBG Main Bazar Darora, Upperdir"/>
    <s v="5751"/>
    <s v="Darora Main Bazar, Tehsil Larjam, District Upper Dir."/>
    <s v="Larjam"/>
    <s v="North"/>
    <x v="124"/>
    <s v="KPK"/>
    <s v="Rented"/>
    <s v="Rural"/>
  </r>
  <r>
    <n v="637"/>
    <n v="637"/>
    <s v="Branch"/>
    <s v="Islamic"/>
    <n v="2020"/>
    <d v="2020-12-24T00:00:00"/>
    <s v="IBG College Road, Khanewal"/>
    <s v="5756"/>
    <s v="Khewat No 143, Khatooni No 188, College Road Khanewal, Tehsil &amp; District Khanewal."/>
    <s v="Khanewal"/>
    <s v="Central"/>
    <x v="26"/>
    <s v="Punjab"/>
    <s v="Rented"/>
    <s v="Urban"/>
  </r>
  <r>
    <n v="638"/>
    <n v="638"/>
    <s v="Branch"/>
    <s v="Islamic"/>
    <n v="2020"/>
    <d v="2020-12-30T00:00:00"/>
    <s v="IBG Bahria Enclave, Islamabad"/>
    <s v="5754"/>
    <s v="Shop No. 6 to 10, Capital Mall, Bahria Enclave, Islamabad. Tehsil &amp; District Islamabad."/>
    <s v="Islamabad"/>
    <s v="Central"/>
    <x v="1"/>
    <s v="Punjab"/>
    <s v="Rented"/>
    <s v="Urban"/>
  </r>
  <r>
    <n v="639"/>
    <n v="639"/>
    <s v="Branch"/>
    <s v="Islamic"/>
    <n v="2020"/>
    <d v="2020-12-29T00:00:00"/>
    <s v="IBG Gojra Branch"/>
    <s v="5746"/>
    <s v="Khewat # 818, Khatooni # 843, Chak. No470/GB, Gojra, office Road, Gojra. Tehsil Gojra &amp; District Toba Tek Singh. "/>
    <s v="Gojra"/>
    <s v="Central"/>
    <x v="29"/>
    <s v="Punjab"/>
    <s v="Rented"/>
    <s v="Rural"/>
  </r>
  <r>
    <n v="640"/>
    <n v="640"/>
    <s v="Branch"/>
    <s v="Islamic"/>
    <n v="2020"/>
    <d v="2020-12-29T00:00:00"/>
    <s v="IBG Qasaban Gate, Bannu"/>
    <s v="5752"/>
    <s v="Property Survey No. 322/DA - 322/DG near Qasaban Gate, Bannu City, Tehsil and District Bannu."/>
    <s v="Bannu"/>
    <s v="North"/>
    <x v="44"/>
    <s v="KPK"/>
    <s v="Rented"/>
    <s v="Urban"/>
  </r>
  <r>
    <n v="641"/>
    <n v="641"/>
    <s v="Branch"/>
    <s v="Islamic"/>
    <n v="2020"/>
    <d v="2020-12-29T00:00:00"/>
    <s v="IBG Behrum center Branch, Jahangira"/>
    <s v="5753"/>
    <s v="Khasra No. 901/418 &amp; 898/419, Behrum Center, Near Bus Stop lahangira, Tehsil Jahangira, District Nowhsera."/>
    <s v="Jahangira"/>
    <s v="North"/>
    <x v="125"/>
    <s v="KPK"/>
    <s v="Rented"/>
    <s v="Urban"/>
  </r>
  <r>
    <n v="642"/>
    <n v="642"/>
    <s v="Branch"/>
    <s v="Islamic"/>
    <n v="2020"/>
    <d v="2020-12-30T00:00:00"/>
    <s v="IBG Bahria Town Phase-8 Rawalpindi"/>
    <s v="5750"/>
    <s v="Plot No.3, Overseas Sector 5, Commercial Phase-8, Bahria Town, Rawalpindi. Tehsil &amp; District Rawalpindi."/>
    <s v="Rawalpindi"/>
    <s v="Central"/>
    <x v="12"/>
    <s v="Punjab"/>
    <s v="Rented"/>
    <s v="Urban"/>
  </r>
  <r>
    <n v="643"/>
    <n v="643"/>
    <s v="Branch"/>
    <s v="Islamic"/>
    <n v="2020"/>
    <d v="2020-12-29T00:00:00"/>
    <s v="IBG Karachi University"/>
    <s v="5743"/>
    <s v="Near Silver jubilee Gate, Karachi University, Karachi. Tehsil &amp; District Karachi"/>
    <s v="Karachi"/>
    <s v="South"/>
    <x v="7"/>
    <s v="Sindh"/>
    <s v="Rented"/>
    <s v="Urban"/>
  </r>
  <r>
    <n v="644"/>
    <n v="644"/>
    <s v="Branch"/>
    <s v="Islamic"/>
    <n v="2021"/>
    <d v="2021-03-15T00:00:00"/>
    <s v="IBG Dolmen Mall Clifton"/>
    <s v="5757"/>
    <s v="Showroom No. LG-6 &amp; 7, Lower Ground Floor, Dolmen Mall, Dolmen City, HC-3, Block-4, Schem-5, Clifton Karachi"/>
    <s v="Karachi"/>
    <s v="South"/>
    <x v="7"/>
    <s v="Sindh"/>
    <s v="Rented"/>
    <s v="Urban"/>
  </r>
  <r>
    <n v="645"/>
    <n v="645"/>
    <s v="Branch"/>
    <s v="Islamic"/>
    <n v="2021"/>
    <d v="2021-03-24T00:00:00"/>
    <s v="IBG Grain Market Arifwala"/>
    <s v="5747"/>
    <s v="Site No. 63-A, Khewat No. 849, Khatooni No. 853, near Grain Market Arifwala tehsil &amp; District Pakpattan"/>
    <s v="Arifwala"/>
    <s v="Central"/>
    <x v="43"/>
    <s v="Punjab"/>
    <s v="Rented"/>
    <s v="Rural"/>
  </r>
  <r>
    <n v="646"/>
    <n v="646"/>
    <s v="Branch"/>
    <s v="Islamic"/>
    <n v="2021"/>
    <d v="2021-05-21T00:00:00"/>
    <s v="IBG Airport Road, Quetta"/>
    <s v="5758"/>
    <s v="Khasra No. 1778/442-443-444/445-415-448, Mohal Kareez Sher Dil, Mouza Killi Gul Muhammad Tappa Durrani-1, Airport Road, Quetta. Tehsil &amp; District Quetta."/>
    <s v="Quetta"/>
    <s v="South"/>
    <x v="21"/>
    <s v="Baluchistan"/>
    <s v="Rented"/>
    <s v="Urban"/>
  </r>
  <r>
    <n v="647"/>
    <n v="647"/>
    <s v="Branch"/>
    <s v="Islamic"/>
    <n v="2021"/>
    <d v="2021-06-11T00:00:00"/>
    <s v="IBG BZU Multan"/>
    <s v="5767"/>
    <s v="Bahaddin Zakrira University, Multan"/>
    <s v="Multan"/>
    <s v="Central"/>
    <x v="2"/>
    <s v="Punjab"/>
    <s v="Rented"/>
    <s v="Urban"/>
  </r>
  <r>
    <n v="648"/>
    <n v="648"/>
    <s v="Branch"/>
    <s v="Conventional"/>
    <n v="2021"/>
    <d v="2021-06-24T00:00:00"/>
    <s v="Nishter Road, Multan (ABEP-2021)"/>
    <s v="0885"/>
    <s v="Plot # 2574/E-3, E-3A, E-38, Nishter Road, Multan. Tehsil &amp; District Multan"/>
    <s v="Multan"/>
    <s v="Central"/>
    <x v="2"/>
    <s v="Punjab"/>
    <s v="Rented"/>
    <s v="Urban"/>
  </r>
  <r>
    <n v="649"/>
    <n v="649"/>
    <s v="Branch"/>
    <s v="Islamic"/>
    <n v="2021"/>
    <d v="2021-07-08T00:00:00"/>
    <s v="IBG Wari Bala Bazar Branch, Upper Dir"/>
    <s v="5766"/>
    <s v="Khan Plaza,Main G.T. Road , Wari Bala Bazar, Wari, Upper Dir. Tehsil Wari &amp; District Upper Dir"/>
    <s v="Wari"/>
    <s v="North"/>
    <x v="124"/>
    <s v="KPK"/>
    <s v="Rented"/>
    <s v="Rural"/>
  </r>
  <r>
    <n v="650"/>
    <n v="650"/>
    <s v="Branch"/>
    <s v="Islamic"/>
    <n v="2021"/>
    <d v="2021-07-08T00:00:00"/>
    <s v="IBG Taimoor Market, Pabbi, Nowshera"/>
    <s v="5763"/>
    <s v="Taimoor Market, Near TMA Office G.T. Road Pabbi Nowshera. Tehsil Pabbi &amp; District Nowshera"/>
    <s v="Pabbi"/>
    <s v="North"/>
    <x v="125"/>
    <s v="KPK"/>
    <s v="Rented"/>
    <s v="Rural"/>
  </r>
  <r>
    <n v="651"/>
    <n v="651"/>
    <s v="Branch"/>
    <s v="Conventional"/>
    <n v="2021"/>
    <d v="2021-07-19T00:00:00"/>
    <s v="Hala Naka Branch, Hyderabad"/>
    <s v="0851"/>
    <s v="Plot No. 105, Revenue Survey No. 158, Hala Naka Road, Deh and Tappa Gujjo, Taluka City, Hyderabad."/>
    <s v="Hyderabad"/>
    <s v="South"/>
    <x v="9"/>
    <s v="Sindh"/>
    <s v="Rented"/>
    <s v="Urban"/>
  </r>
  <r>
    <n v="652"/>
    <n v="652"/>
    <s v="Branch"/>
    <s v="Islamic"/>
    <n v="2021"/>
    <d v="2021-10-05T00:00:00"/>
    <s v="IBG Model Colony, Karachi"/>
    <s v="5776"/>
    <s v="Plot No. 1/1, Field Sheet No. 09, Model Colony, Karachi East, Karachi."/>
    <s v="Karachi"/>
    <s v="South"/>
    <x v="7"/>
    <s v="Sindh"/>
    <s v="Rented"/>
    <s v="Urban"/>
  </r>
  <r>
    <n v="653"/>
    <n v="653"/>
    <s v="Branch"/>
    <s v="Islamic"/>
    <n v="2021"/>
    <d v="2021-12-21T00:00:00"/>
    <s v="IBG - Khayaban-e-Shamsheer Branch, Karachi"/>
    <s v="5768"/>
    <s v="Plot No. 10 - C, Shop No. 101, Basement No. 101, Khayaban-e-Shamsheer DHA Phase-V, Karachi."/>
    <s v="Karachi"/>
    <s v="South"/>
    <x v="7"/>
    <s v="Sindh"/>
    <s v="Rented"/>
    <s v="Urban"/>
  </r>
  <r>
    <n v="654"/>
    <n v="654"/>
    <s v="Branch"/>
    <s v="Islamic"/>
    <n v="2021"/>
    <d v="2021-10-29T00:00:00"/>
    <s v="IBG - Shaheed-e-Millat Road Branch, Karachi"/>
    <s v="5777"/>
    <s v="Ground Floor, Saima Fine Tower, Shaheed-e-Millat Road, Tehsil &amp; District Karachi"/>
    <s v="Karachi"/>
    <s v="South"/>
    <x v="7"/>
    <s v="Sindh"/>
    <s v="Rented"/>
    <s v="Urban"/>
  </r>
  <r>
    <n v="655"/>
    <n v="655"/>
    <s v="Branch"/>
    <s v="Islamic"/>
    <n v="2021"/>
    <d v="2021-12-14T00:00:00"/>
    <s v="IBG - North Napier Road Branch, Karachi "/>
    <s v="5784"/>
    <s v="Plot No. l8/1, Sheet No. WO-l, Shop - 8, Wadhumal Odharam, Napier Road, Tehsil &amp; District Karachi"/>
    <s v="Karachi"/>
    <s v="South"/>
    <x v="7"/>
    <s v="Sindh"/>
    <s v="Rented"/>
    <s v="Urban"/>
  </r>
  <r>
    <n v="656"/>
    <n v="656"/>
    <s v="Branch"/>
    <s v="Islamic"/>
    <n v="2021"/>
    <d v="2021-12-15T00:00:00"/>
    <s v="IBG - Saba Avenue Branch, Karachi"/>
    <s v="5785"/>
    <s v="Plot NO. 60-C, Khayaban-e-Shahbaz, Defense Housing Authority (DHA) Phase VI, DHA Shahbaz Commercial and Saba Avenue, Tehsil &amp; District Karachi."/>
    <s v="Karachi"/>
    <s v="South"/>
    <x v="7"/>
    <s v="Sindh"/>
    <s v="Rented"/>
    <s v="Urban"/>
  </r>
  <r>
    <n v="657"/>
    <n v="657"/>
    <s v="Branch"/>
    <s v="Islamic"/>
    <n v="2021"/>
    <d v="2021-10-13T00:00:00"/>
    <s v="IBG - I-8 Markaz branch, Islamabad"/>
    <s v="5770"/>
    <s v="Plot No. 30 &amp; 31, Shops No. G-12, G-13, G-14, c-28 &amp; G-29, Pakland City Center, I-8 Markaz, Tehsil &amp; District Islamabad."/>
    <s v="Islamabad"/>
    <s v="Central"/>
    <x v="1"/>
    <s v="Punjab"/>
    <s v="Rented"/>
    <s v="Urban"/>
  </r>
  <r>
    <n v="658"/>
    <n v="658"/>
    <s v="Branch"/>
    <s v="Islamic"/>
    <n v="2021"/>
    <d v="2021-09-10T00:00:00"/>
    <s v="IBG - Mohal Mujawar, Taxila Branch"/>
    <s v="5761"/>
    <s v="Khewat No. 66, 67, Khatooni No. 112, 113, Khasra No.125/1, 126/1, 125/2, 126/2, Mohal Mujawar, Taxila, Rawalpindi, Tehsil Taxila &amp; District Rawalpindi."/>
    <s v="Taxila"/>
    <s v="North"/>
    <x v="12"/>
    <s v="Punjab"/>
    <s v="Rented"/>
    <s v="Urban"/>
  </r>
  <r>
    <n v="659"/>
    <n v="659"/>
    <s v="Branch"/>
    <s v="Islamic"/>
    <n v="2021"/>
    <d v="2021-09-28T00:00:00"/>
    <s v="IBG - Khall Upper Bazar, Lower Dir Branch"/>
    <s v="5759"/>
    <s v="Jehan Zada Market, Khall Upper Bazar, G T Road, Khall, Lower Dir. Tehsil Khall &amp; District Lower Dir."/>
    <s v="Khall"/>
    <s v="North"/>
    <x v="81"/>
    <s v="KPK"/>
    <s v="Rented"/>
    <s v="Rural"/>
  </r>
  <r>
    <n v="660"/>
    <n v="660"/>
    <s v="Branch"/>
    <s v="Islamic"/>
    <n v="2021"/>
    <d v="2021-09-24T00:00:00"/>
    <s v="IBG - Kanju, Airport Road Branch, Mingora - Swat"/>
    <s v="5760"/>
    <s v="Khasra No. 594, Situated at Hayat Market, Airpoft Road, Mouza Mingora, Swat. Tehsil Babuzai, District Swat."/>
    <s v="Babuzai"/>
    <s v="North"/>
    <x v="94"/>
    <s v="KPK"/>
    <s v="Rented"/>
    <s v="Urban"/>
  </r>
  <r>
    <n v="661"/>
    <n v="661"/>
    <s v="Branch"/>
    <s v="Islamic"/>
    <n v="2021"/>
    <d v="2021-10-18T00:00:00"/>
    <s v="IBG - Pindi Road, Chakwal Branch"/>
    <s v="5762"/>
    <s v="Khasra No. 689, Khata No. 1667/3006,3007, Main Pindi Road Chakwal."/>
    <s v="Chakwal"/>
    <s v="Central"/>
    <x v="53"/>
    <s v="Punjab"/>
    <s v="Rented"/>
    <s v="Urban"/>
  </r>
  <r>
    <n v="662"/>
    <n v="662"/>
    <s v="Branch"/>
    <s v="Islamic"/>
    <n v="2021"/>
    <d v="2021-11-18T00:00:00"/>
    <s v="IBG - Chowk Sadiqabad Branch, Talagang"/>
    <s v="5765"/>
    <s v="Plot No. 639/1157, Chowk Sadique Abad, Mianwali Road, Tehsil Talagang &amp; District Chakwal"/>
    <s v="Talagang"/>
    <s v="Central"/>
    <x v="53"/>
    <s v="Punjab"/>
    <s v="Rented"/>
    <s v="Rural"/>
  </r>
  <r>
    <n v="663"/>
    <n v="663"/>
    <s v="Branch"/>
    <s v="Islamic"/>
    <n v="2021"/>
    <d v="2021-09-15T00:00:00"/>
    <s v="IBG - Liaquat Town ABC Road Branch, Faisalabad"/>
    <s v="5771"/>
    <s v="Sq No. 65, Khewat No. 13749, Khatooni No. 14221, Chak No. 220/RB Liaquat Town ABC Road Faisalabad. Tehsil &amp;_x000a_District Faisalabad"/>
    <s v="Faisalabad"/>
    <s v="Central"/>
    <x v="5"/>
    <s v="Punjab"/>
    <s v="Rented"/>
    <s v="Urban"/>
  </r>
  <r>
    <n v="664"/>
    <n v="664"/>
    <s v="Branch"/>
    <s v="Islamic"/>
    <n v="2021"/>
    <d v="2021-12-13T00:00:00"/>
    <s v="IBG - D-Ground Peoples Colony Branch, Faisalabad "/>
    <s v="5786"/>
    <s v="Plot No. 7/ B, D-Ground, Peoples Colony, Tehsil &amp; District Faisalabad."/>
    <s v="Faisalabad"/>
    <s v="Central"/>
    <x v="5"/>
    <s v="Punjab"/>
    <s v="Rented"/>
    <s v="Urban"/>
  </r>
  <r>
    <n v="665"/>
    <n v="665"/>
    <s v="Branch"/>
    <s v="Islamic"/>
    <n v="2021"/>
    <d v="2021-11-02T00:00:00"/>
    <s v="IBG - Samundri Road Branch, Faisalabad"/>
    <s v="5772"/>
    <s v="Sq No. 34, Khewat No. 3762, Khatooni No. 5926, Samundri Road, Tehsil &amp; District Faisalabad."/>
    <s v="Faisalabad"/>
    <s v="Central"/>
    <x v="5"/>
    <s v="Punjab"/>
    <s v="Rented"/>
    <s v="Urban"/>
  </r>
  <r>
    <n v="666"/>
    <n v="666"/>
    <s v="Branch"/>
    <s v="Islamic"/>
    <n v="2021"/>
    <d v="2021-12-14T00:00:00"/>
    <s v="IBG - Satyana Bunglow Faisalabad Branch"/>
    <s v="5783"/>
    <s v="Satyana Bunglow, Sq No. 22, Khewat No.2231279, Khatooni No. 507, Chak No. 39lGB, Tehsil Jaranwala &amp; District Faisalabad. "/>
    <s v="Faisalabad"/>
    <s v="Central"/>
    <x v="5"/>
    <s v="Punjab"/>
    <s v="Rented"/>
    <s v="Urban"/>
  </r>
  <r>
    <n v="667"/>
    <n v="667"/>
    <s v="Branch"/>
    <s v="Islamic"/>
    <n v="2021"/>
    <d v="2021-12-17T00:00:00"/>
    <s v="IBG – Al-Hilal Industries, Sultan Nagar, Vehari Road Branch, Multan"/>
    <s v="5773"/>
    <s v="Al-Hilal Industries, Khewat No. 81/70, 82/71, Mouza Bahaini, Vehari Road, Tehsil &amp; District Multan."/>
    <s v="Multan"/>
    <s v="Central"/>
    <x v="2"/>
    <s v="Punjab"/>
    <s v="Rented"/>
    <s v="Urban"/>
  </r>
  <r>
    <n v="668"/>
    <n v="668"/>
    <s v="Branch"/>
    <s v="Islamic"/>
    <n v="2021"/>
    <d v="2021-11-19T00:00:00"/>
    <s v="IBG - Bahawalpur Bypass Branch, Multan"/>
    <s v="5793"/>
    <s v="Khewat No. 621/613, Khatooni No. 876-882, Bahawalpur Bypass road, Mouza Ram Kamli, Tehsil &amp; District Multan."/>
    <s v="Multan"/>
    <s v="Central"/>
    <x v="2"/>
    <s v="Punjab"/>
    <s v="Rented"/>
    <s v="Urban"/>
  </r>
  <r>
    <n v="669"/>
    <n v="669"/>
    <s v="Branch"/>
    <s v="Islamic"/>
    <n v="2021"/>
    <d v="2021-12-10T00:00:00"/>
    <s v="IBG - Nishter Road Branch, Mian Channu"/>
    <s v="5774"/>
    <s v="Khewat No. 26, Khatooni No. 26, Block No. 6, Mohalla Mandi Nishter Road, Tehsil Mian Channu &amp; District Khanewal"/>
    <s v="Mian Channu"/>
    <s v="Central"/>
    <x v="26"/>
    <s v="Punjab"/>
    <s v="Rented"/>
    <s v="Urban"/>
  </r>
  <r>
    <n v="670"/>
    <n v="670"/>
    <s v="Branch"/>
    <s v="Islamic"/>
    <n v="2021"/>
    <d v="2021-10-08T00:00:00"/>
    <s v="IBG New Ghalla Mandi Khanpur"/>
    <s v="5775"/>
    <s v="Khatooni # 571-585, Khata No.119/115 New Grain Market Khanpur"/>
    <s v="Khanpur"/>
    <s v="Central"/>
    <x v="27"/>
    <s v="Punjab"/>
    <s v="Rented"/>
    <s v="Rural"/>
  </r>
  <r>
    <n v="671"/>
    <n v="671"/>
    <s v="Branch"/>
    <s v="Islamic"/>
    <n v="2021"/>
    <d v="2021-12-06T00:00:00"/>
    <s v="IBG - Prince Road Branch, Quefta"/>
    <s v="5781"/>
    <s v="Khewat No. 72, Khatooni No. 100, Khasra No. 285, 286 &amp; 287 , Ward No. 25, Tappa Urban No. 3, Prince Road Quetta."/>
    <s v="Quetta"/>
    <s v="South"/>
    <x v="21"/>
    <s v="Baluchistan"/>
    <s v="Rented"/>
    <s v="Urban"/>
  </r>
  <r>
    <n v="672"/>
    <n v="672"/>
    <s v="Branch"/>
    <s v="Islamic"/>
    <n v="2021"/>
    <d v="2021-12-10T00:00:00"/>
    <s v="IBG - Paragon City Barki Road Branch, Lahore"/>
    <s v="5782"/>
    <s v="Khewat No. 2, Khatooni No. 9, Moza Dogra Khurd Barki Road, Tehsil Cantt Lahore &amp; District Lahore."/>
    <s v="Lahore"/>
    <s v="Central"/>
    <x v="4"/>
    <s v="Punjab"/>
    <s v="Rented"/>
    <s v="Urban"/>
  </r>
  <r>
    <n v="673"/>
    <n v="673"/>
    <s v="Branch"/>
    <s v="Islamic"/>
    <n v="2021"/>
    <d v="2021-11-19T00:00:00"/>
    <s v="IBG - Batti Chowk Branch, Sheikhupura"/>
    <s v="5790"/>
    <s v="Khewat No. 204, Khatooni No, 457, Moza Hinjranwala, Batti Chowk, Tehsil &amp; District Sheikhupura."/>
    <s v="Sheikupura"/>
    <s v="Central"/>
    <x v="28"/>
    <s v="Punjab"/>
    <s v="Rented"/>
    <s v="Urban"/>
  </r>
  <r>
    <n v="674"/>
    <n v="674"/>
    <s v="Branch"/>
    <s v="Islamic"/>
    <n v="2021"/>
    <d v="2021-09-20T00:00:00"/>
    <s v="IBG - Doulat Nagar Gujrat Branch"/>
    <s v="5769"/>
    <s v="Khewat No. 518, Khatooni No. 676, Khasra No. Qitat 3 (1721, L722, L723), Moza Doulat Nagar, Gujrat, Tehsil &amp; District Gujrat."/>
    <s v="Gujrat"/>
    <s v="Central"/>
    <x v="8"/>
    <s v="Punjab"/>
    <s v="Rented"/>
    <s v="Rural"/>
  </r>
  <r>
    <n v="675"/>
    <n v="675"/>
    <s v="Branch"/>
    <s v="Conventional"/>
    <n v="2021"/>
    <d v="2021-11-05T00:00:00"/>
    <s v="Allah Wala Chowk Branch, Kunri"/>
    <s v="0895"/>
    <s v="Plot No. 09, 10, 11 &amp; 12, Deh Gharao, Tappo, Chajro, Near Town Committee Allah Wala Chowk, Kunri, Tensil Kunri &amp; District Umerkot."/>
    <s v="Kunri"/>
    <s v="South"/>
    <x v="95"/>
    <s v="Sindh"/>
    <s v="Rented"/>
    <s v="Rural"/>
  </r>
  <r>
    <n v="676"/>
    <n v="676"/>
    <s v="Branch"/>
    <s v="Islamic"/>
    <n v="2021"/>
    <d v="2021-12-16T00:00:00"/>
    <s v="IBG - Islam Pura Jabbar Branch, Gujar Khan"/>
    <s v="5792"/>
    <s v="Khata No. 21,95 - 109 Salm Khata, situated at Bhaneer Kaswaal, Islam Pura Jabbar, Tehsil Gujar Khan &amp; District Rawalpindi."/>
    <s v="Gujar Khan"/>
    <s v="Central"/>
    <x v="12"/>
    <s v="Punjab"/>
    <s v="Rented"/>
    <s v="Urban"/>
  </r>
  <r>
    <n v="677"/>
    <n v="677"/>
    <s v="Branch"/>
    <s v="Islamic"/>
    <n v="2021"/>
    <d v="2021-11-29T00:00:00"/>
    <s v="IBG Gawadar Market, Karak"/>
    <s v="5794"/>
    <s v="Gawadar Market, lail Chowlq Main Indus Highway, Tehsil &amp; District Karak."/>
    <s v="Karak"/>
    <s v="North"/>
    <x v="126"/>
    <s v="KPK"/>
    <s v="Rented"/>
    <s v="Rural"/>
  </r>
  <r>
    <n v="678"/>
    <n v="678"/>
    <s v="Branch"/>
    <s v="Islamic"/>
    <n v="2021"/>
    <d v="2021-11-22T00:00:00"/>
    <s v="IBG - Jail Road Branch, Lahore"/>
    <s v="5778"/>
    <s v="High Q Tower, Plot # 1. Gulberg V, Jail Road, Tehsil &amp; District Lahore."/>
    <s v="Lahore"/>
    <s v="Central"/>
    <x v="4"/>
    <s v="Punjab"/>
    <s v="Rented"/>
    <s v="Urban"/>
  </r>
  <r>
    <n v="679"/>
    <n v="679"/>
    <s v="Branch"/>
    <s v="Islamic"/>
    <n v="2021"/>
    <d v="2021-12-14T00:00:00"/>
    <s v="IBG - Defence Road Sialkot Branch"/>
    <s v="5779"/>
    <s v="Khewat No. 23, Khatooni No. 49, 51, Fateh Garh, Defence Road, Tehsil &amp; District Sialkot."/>
    <s v="Sialkot"/>
    <s v="Central"/>
    <x v="75"/>
    <s v="Punjab"/>
    <s v="Rented"/>
    <s v="Urban"/>
  </r>
  <r>
    <n v="680"/>
    <n v="680"/>
    <s v="Branch"/>
    <s v="Islamic"/>
    <n v="2021"/>
    <d v="2021-11-22T00:00:00"/>
    <s v="IBG - Circular Road Daska Branch"/>
    <s v="5780"/>
    <s v="Property No. BVIII-190, Godown, Circular Road Daska, Tehsil Daska &amp; District Sialkot."/>
    <s v="Daska"/>
    <s v="Central"/>
    <x v="75"/>
    <s v="Punjab"/>
    <s v="Rented"/>
    <s v="Rural"/>
  </r>
  <r>
    <n v="681"/>
    <n v="681"/>
    <s v="Branch"/>
    <s v="Conventional"/>
    <n v="2021"/>
    <d v="2021-08-17T00:00:00"/>
    <s v="EME II"/>
    <s v="0875"/>
    <s v="Plot No. 9, Commercial D. DHA Phase XII, EME Lahore"/>
    <s v="Lahore"/>
    <s v="Central"/>
    <x v="4"/>
    <s v="Punjab"/>
    <s v="Rented"/>
    <s v="Urban"/>
  </r>
  <r>
    <n v="682"/>
    <n v="682"/>
    <s v="Branch"/>
    <s v="Conventional"/>
    <n v="2021"/>
    <d v="2021-09-20T00:00:00"/>
    <s v="Lake City Branch, Lahore"/>
    <s v="0877"/>
    <s v="Plot No. C-30-10, Lake City Holdings (Pvt) Ltd, Lahore, Tehsil &amp; District Lahore"/>
    <s v="Lahore"/>
    <s v="Central"/>
    <x v="4"/>
    <s v="Punjab"/>
    <s v="Rented"/>
    <s v="Urban"/>
  </r>
  <r>
    <n v="683"/>
    <n v="683"/>
    <s v="Branch"/>
    <s v="Conventional"/>
    <n v="2021"/>
    <d v="2021-12-17T00:00:00"/>
    <s v="Ayubia Market Branch, Lahore"/>
    <s v="0849"/>
    <s v="242 A, Ayubia Market, New Muslim Town Lahore"/>
    <s v="Lahore"/>
    <s v="Central"/>
    <x v="4"/>
    <s v="Punjab"/>
    <s v="Rented"/>
    <s v="Urban"/>
  </r>
  <r>
    <n v="684"/>
    <n v="684"/>
    <s v="Branch"/>
    <s v="Conventional"/>
    <n v="2021"/>
    <d v="2021-08-27T00:00:00"/>
    <s v="Feroze Wattwan Branch, Sheikhupura"/>
    <s v="0881"/>
    <s v="Khata # 5, Khatooni # 343, Sq No.298, Killa No 2411, Mauza Feroze Wattwan, Sheikhupura, Tehsil &amp; District Sheikhupura."/>
    <s v="Sheikupura"/>
    <s v="Central"/>
    <x v="28"/>
    <s v="Punjab"/>
    <s v="Rented"/>
    <s v="Urban"/>
  </r>
  <r>
    <n v="685"/>
    <n v="685"/>
    <s v="Branch"/>
    <s v="Conventional"/>
    <n v="2021"/>
    <d v="2021-09-03T00:00:00"/>
    <s v="Hajipura, Sialkot Branch"/>
    <s v="0883"/>
    <s v="Property No. BV-4S- 11/8/ A/ Rh, Haji Pura, Daska, Road, Sialkot"/>
    <s v="Sialkot"/>
    <s v="Central"/>
    <x v="75"/>
    <s v="Punjab"/>
    <s v="Rented"/>
    <s v="Urban"/>
  </r>
  <r>
    <n v="686"/>
    <n v="686"/>
    <s v="Branch"/>
    <s v="Conventional"/>
    <n v="2021"/>
    <d v="2021-08-03T00:00:00"/>
    <s v="City Chowk Bahawalnagar II Branch"/>
    <s v="0887"/>
    <s v="City Chowk, Jail Road, Near ABL bearing Khewat No. 1811, Khatooni No. 1904, Qita 2, Salim Khata situated at Mohall Qasba, Bahawalnagar. Tehsil &amp; District Bahawalnagar."/>
    <s v="Bahawalnagar"/>
    <s v="Central"/>
    <x v="39"/>
    <s v="Punjab"/>
    <s v="Rented"/>
    <s v="Urban"/>
  </r>
  <r>
    <n v="687"/>
    <n v="687"/>
    <s v="Branch"/>
    <s v="Conventional"/>
    <n v="2021"/>
    <d v="2021-09-20T00:00:00"/>
    <s v="Church Road Branch, Okara"/>
    <s v="0836"/>
    <s v="Khewat No.7747, Khatooni No. 1765, Church Road, Okara Tehsil &amp; District Okara"/>
    <s v="Church"/>
    <s v="Central"/>
    <x v="73"/>
    <s v="Punjab"/>
    <s v="Rented"/>
    <s v="Urban"/>
  </r>
  <r>
    <n v="688"/>
    <n v="688"/>
    <s v="Branch"/>
    <s v="Conventional"/>
    <n v="2021"/>
    <d v="2021-11-18T00:00:00"/>
    <s v="Rafique Chowk, Shorkot Cantt Branch"/>
    <s v="0889"/>
    <s v="C.B 117-118, Survey No. 69/11, Rafique Chowk, Shorkot Cantt, Tehsil Shorkot &amp; District Jhang."/>
    <s v="Shorkot"/>
    <s v="North"/>
    <x v="23"/>
    <s v="Punjab"/>
    <s v="Rented"/>
    <s v="Rural"/>
  </r>
  <r>
    <n v="689"/>
    <n v="689"/>
    <s v="Branch"/>
    <s v="Islamic"/>
    <n v="2021"/>
    <d v="2021-11-24T00:00:00"/>
    <s v="IBG - Taramri Branch, Islamabad"/>
    <s v="5789"/>
    <s v="Ch. Fazal Dad Plaza, Main Lehtrar Road Alipur, Taramri Chowk, Tehsil &amp; District Islamabad."/>
    <s v="Islamabad"/>
    <s v="Central"/>
    <x v="1"/>
    <s v="Punjab"/>
    <s v="Rented"/>
    <s v="Urban"/>
  </r>
  <r>
    <n v="690"/>
    <n v="690"/>
    <s v="Branch"/>
    <s v="Islamic"/>
    <n v="2021"/>
    <d v="2021-12-20T00:00:00"/>
    <s v="IBG - GT Road Thana Branch, Malakand"/>
    <s v="5795"/>
    <s v="Main G. T. Road, Batkhela, Thana, Malakand Tehsil Batkhela &amp; District Malakand"/>
    <s v="Batkhela"/>
    <s v="North"/>
    <x v="82"/>
    <s v="KPK"/>
    <s v="Rented"/>
    <s v="Rural"/>
  </r>
  <r>
    <n v="691"/>
    <n v="691"/>
    <s v="Branch"/>
    <s v="Islamic"/>
    <n v="2021"/>
    <d v="2021-12-10T00:00:00"/>
    <s v="IBG - Toba Tek Singh Branch "/>
    <s v="5788"/>
    <s v="Ahata No. 79, Khewat No.72172, Khatooni No. 72, Chak No. 325, RB, Tehsil &amp; District Toba Tek Singh"/>
    <s v="Toba Tek Singh"/>
    <s v="Central"/>
    <x v="29"/>
    <s v="Punjab"/>
    <s v="Rented"/>
    <s v="Urban"/>
  </r>
  <r>
    <n v="692"/>
    <n v="692"/>
    <s v="Branch"/>
    <s v="Islamic"/>
    <n v="2021"/>
    <d v="2021-12-20T00:00:00"/>
    <s v="IBG - Jauharabad, Khushab"/>
    <s v="5791"/>
    <s v="Plot No. 212, Commercial Block Main Bazar Jauharabad, Tehsil &amp; District Khushab."/>
    <s v="Jauharabad"/>
    <s v="Central"/>
    <x v="50"/>
    <s v="Punjab"/>
    <s v="Rented"/>
    <s v="Urban"/>
  </r>
  <r>
    <n v="693"/>
    <n v="693"/>
    <s v="Branch"/>
    <s v="Islamic"/>
    <n v="2021"/>
    <d v="2021-12-24T00:00:00"/>
    <s v="IBG - Circular Road Branch Sialkot"/>
    <s v="5796"/>
    <s v="Property Tax NO. BXIV-3-S-1/RH Situated at Mohallah Tiba Jallian, Circular Road Sialkot"/>
    <s v="Sialkot"/>
    <s v="Central"/>
    <x v="75"/>
    <s v="Punjab"/>
    <s v="Rented"/>
    <s v="Rural"/>
  </r>
  <r>
    <n v="694"/>
    <n v="694"/>
    <s v="Branch"/>
    <s v="Islamic"/>
    <n v="2021"/>
    <d v="2021-12-23T00:00:00"/>
    <s v="IBG - Gulyana Branch Gujrat"/>
    <s v="5797"/>
    <s v="Khewat No. 56, Khatooni No. 146-148 Gulyana, Lala Musa Road, Kharian Gujrat. Tehsil Kharian &amp; District Gujrat."/>
    <s v="Gujrat"/>
    <s v="Central"/>
    <x v="8"/>
    <s v="Punjab"/>
    <s v="Rented"/>
    <s v="Rural"/>
  </r>
  <r>
    <n v="695"/>
    <n v="695"/>
    <s v="Branch"/>
    <s v="Conventional"/>
    <n v="2021"/>
    <d v="2021-11-23T00:00:00"/>
    <s v="DHA Raya Branch, Lahore"/>
    <s v="0832"/>
    <s v="Unit No. EOI No. CP0008, Fairways Commercial, DHA Raya Golf and Country Club, DHA Phase VI, Tehsil &amp; District Lahore."/>
    <s v="Lahore"/>
    <s v="Central"/>
    <x v="4"/>
    <s v="Punjab"/>
    <s v="Rented"/>
    <s v="Urban"/>
  </r>
  <r>
    <n v="696"/>
    <n v="696"/>
    <s v="Branch"/>
    <s v="Conventional"/>
    <n v="2021"/>
    <d v="2021-11-16T00:00:00"/>
    <s v="Faisal Hills Branch, Taxila"/>
    <s v="0834"/>
    <s v="Plot No. 40, Executive Block, Faisal Hills, FaisalTown Pvt Ltd, Head Office, Tehsil Taxila &amp; District Rawalpindi."/>
    <s v="Sialkot"/>
    <s v="North"/>
    <x v="75"/>
    <s v="Punjab"/>
    <s v="Rented"/>
    <s v="Urban"/>
  </r>
  <r>
    <n v="697"/>
    <n v="697"/>
    <s v="Branch"/>
    <s v="Conventional"/>
    <n v="2021"/>
    <d v="2021-12-20T00:00:00"/>
    <s v="Kapoorwali Branch, Sialkot"/>
    <s v="0841"/>
    <s v="Khewat No. 378, Khatooni No. 506. Revenue Estate, Mohall Kapoorwali, Tehsil &amp; District Sialkot."/>
    <s v="Sialkot"/>
    <s v="Central"/>
    <x v="75"/>
    <s v="Punjab"/>
    <s v="Rented"/>
    <s v="Rural"/>
  </r>
  <r>
    <n v="698"/>
    <n v="698"/>
    <s v="Branch"/>
    <s v="Conventional"/>
    <n v="2021"/>
    <d v="2021-12-21T00:00:00"/>
    <s v="Miran Shah Branch, North Waziristan"/>
    <s v="0843"/>
    <s v="Said Muhammad Khan Plaza. Ayub Abad, Main Bannu Road, Miran Shah, North Waziristan, Tehsil Miran Shah &amp; District Nofth Waziristan."/>
    <s v="Skardu"/>
    <s v="North"/>
    <x v="59"/>
    <s v="Gilgit Baltistan"/>
    <s v="Rented"/>
    <s v="Rural"/>
  </r>
  <r>
    <n v="699"/>
    <n v="699"/>
    <s v="Branch"/>
    <s v="Islamic"/>
    <n v="2021"/>
    <d v="2021-06-30T00:00:00"/>
    <s v="IBG New Sabzi Mandi, Karachi"/>
    <s v="5755"/>
    <s v="Plot No. 11, Block No. C7/F, New Sabzi Mandi, Super Highway Karachi."/>
    <s v="Karachi"/>
    <s v="South"/>
    <x v="7"/>
    <s v="Sindh"/>
    <s v="Rented"/>
    <s v="Urban"/>
  </r>
  <r>
    <n v="700"/>
    <n v="700"/>
    <s v="Branch"/>
    <s v="Islamic"/>
    <n v="2021"/>
    <d v="2021-12-27T00:00:00"/>
    <s v="IBG Allama Iqbal Town Lahore"/>
    <s v="5801"/>
    <s v="Plot No. 23, Pak Block, Allama Iqbal, Town, Lahore. Tehsil &amp; District Lahore."/>
    <s v="Lahore"/>
    <s v="Central"/>
    <x v="4"/>
    <s v="Punjab"/>
    <s v="Rented"/>
    <s v="Urban"/>
  </r>
  <r>
    <n v="701"/>
    <n v="701"/>
    <s v="Branch"/>
    <s v="Conventional"/>
    <n v="2021"/>
    <d v="2021-12-24T00:00:00"/>
    <s v="Gulshan-e-Maymar Branch, Karachi"/>
    <s v="0830"/>
    <s v="Plot No. SB-15, Sector Z, Sub-Sector IV, Gulshan-e-Maymar, Scheme No. 45, Karachi. Tehsil &amp; District Karachi."/>
    <s v="Karachi"/>
    <s v="South"/>
    <x v="7"/>
    <s v="Sindh"/>
    <s v="Rented"/>
    <s v="Urban"/>
  </r>
  <r>
    <n v="702"/>
    <n v="702"/>
    <s v="Branch"/>
    <s v="Islamic"/>
    <n v="2021"/>
    <d v="2021-12-28T00:00:00"/>
    <s v="IBG - DHA Peshawar Branch"/>
    <s v="5833"/>
    <s v="Ground Floor at Frontier Corps Welfare Foundation Plaza, Sector A, DHA, Peshawar. Tehsil &amp; District Peshawar."/>
    <s v="Peshawar"/>
    <s v="North"/>
    <x v="17"/>
    <s v="KPK"/>
    <s v="Rented"/>
    <s v="Urban"/>
  </r>
  <r>
    <n v="703"/>
    <n v="703"/>
    <s v="Branch"/>
    <s v="Islamic"/>
    <n v="2021"/>
    <d v="2021-12-28T00:00:00"/>
    <s v="IBG - Main Bazar Matta Branch, Swat"/>
    <s v="5805"/>
    <s v="Main Bazar, Matta Bagh Dherai Road, College Chowk Matta, Tehsil Matta, District Swat."/>
    <s v="Swat"/>
    <s v="North"/>
    <x v="94"/>
    <s v="KPK"/>
    <s v="Rented"/>
    <s v="Urban"/>
  </r>
  <r>
    <n v="704"/>
    <n v="704"/>
    <s v="New Premises"/>
    <s v="Conventional"/>
    <n v="2022"/>
    <m/>
    <s v="Civil Lines Sheikhupura"/>
    <m/>
    <s v="Plot No. 1, Khewat No. 43, Khatooni No. 340, Civil Line Sheikhupura"/>
    <s v="Sheikupura"/>
    <s v="Central"/>
    <x v="127"/>
    <s v="Punjab"/>
    <s v="Rented"/>
    <s v="Urban"/>
  </r>
  <r>
    <n v="705"/>
    <n v="705"/>
    <s v="New Premises"/>
    <s v="Conventional"/>
    <n v="2022"/>
    <m/>
    <s v="New Metro City Sarai Alamgir"/>
    <m/>
    <s v="Plot No. 1, Block-B, Bilal Heights, Street Ahmed Avenue Commercial Building, New Metro City, GT Road, Sarai Alamgir, Jhelum. Tehsil Sarai Alamgir &amp; District Gujrat"/>
    <s v="Sarai Alamgir"/>
    <s v="North"/>
    <x v="8"/>
    <s v="Punjab"/>
    <s v="Rented"/>
    <s v="Rural"/>
  </r>
  <r>
    <n v="706"/>
    <n v="706"/>
    <s v="New Premises"/>
    <s v="Conventional"/>
    <n v="2022"/>
    <m/>
    <s v="Gulgasht Multan"/>
    <m/>
    <s v="Plot No. 104/B &amp; 104/C, Property Unit No.259, Ward No. X, Rating Area, Multan, Mohallah Gulgasht Colony, Tehsil &amp; District Multan"/>
    <s v="Multan"/>
    <s v="Central"/>
    <x v="2"/>
    <s v="Punjab"/>
    <s v="Rented"/>
    <s v="Urban"/>
  </r>
  <r>
    <n v="707"/>
    <n v="707"/>
    <s v="New Premises"/>
    <s v="Conventional"/>
    <n v="2022"/>
    <m/>
    <s v="Dera Ghazi Khan III Gaddai Gharb"/>
    <m/>
    <s v="Khewat No.551,Mouza Gaddai Gharbi Tehsil &amp; District Dera Ghazi Khan"/>
    <s v="Dera Ghazi Khan"/>
    <s v="North"/>
    <x v="99"/>
    <s v="Punjab"/>
    <s v="Rented"/>
    <s v="Rural"/>
  </r>
  <r>
    <n v="708"/>
    <n v="708"/>
    <s v="New Premises"/>
    <s v="Islamic"/>
    <n v="2022"/>
    <m/>
    <s v="IBG PECHS Shahrah-e-Faisal, Karachi"/>
    <m/>
    <s v="Showroom No.9, Ground Floor with Basement located at AL-MADNI TOWER on Commercial Plot of land bearing No.15-A, Survey Sheet No.35-P/1) situated at Block No.6, Pakistan Employees Cooperative Housing Society Limited, Karachi "/>
    <s v="Karachi"/>
    <s v="South"/>
    <x v="7"/>
    <s v="Sindh"/>
    <s v="Rented"/>
    <s v="Urban"/>
  </r>
  <r>
    <n v="709"/>
    <n v="709"/>
    <s v="New Premises"/>
    <s v="Islamic"/>
    <n v="2022"/>
    <m/>
    <s v="IBG North Nazimabad Block L, Karachi"/>
    <m/>
    <s v="Shop No. SR-01 &amp; Shop No. SR-02, Plot No. B-76, AJWA PARK VIEW, Block L, North Nazimabad. Karachi."/>
    <s v="Karachi"/>
    <s v="South"/>
    <x v="7"/>
    <s v="Sindh"/>
    <s v="Rented"/>
    <s v="Urban"/>
  </r>
  <r>
    <n v="710"/>
    <n v="710"/>
    <s v="New Premises"/>
    <s v="Islamic"/>
    <n v="2022"/>
    <m/>
    <s v="IBG F-7 Markaz, Islamabad"/>
    <m/>
    <s v="Plot No. 19-A, Best way Plaza, F-7 Markaz, Islamabad. Tehsil &amp; District Islamabad."/>
    <s v="Islamabad"/>
    <s v="Central"/>
    <x v="1"/>
    <s v="Punjab"/>
    <s v="Rented"/>
    <s v="Urban"/>
  </r>
  <r>
    <n v="711"/>
    <n v="711"/>
    <s v="New Premises"/>
    <s v="Islamic"/>
    <n v="2022"/>
    <m/>
    <s v="IBG Gut Wala Sheikhupura Road Faisalabad"/>
    <m/>
    <s v="Sq No. 64,Khewat No.169,Khatooni NO.232,Guttwala,Sheikhupura Road,Chak                    No.198/RB,Tehsil Saddar  Distrit Faisalabad"/>
    <s v="Faisalabad"/>
    <s v="Central"/>
    <x v="5"/>
    <s v="Punjab"/>
    <s v="Rented"/>
    <s v="Urban"/>
  </r>
  <r>
    <n v="712"/>
    <n v="712"/>
    <s v="New Premises"/>
    <s v="Islamic"/>
    <n v="2022"/>
    <m/>
    <s v="IBG Khwaza-khela"/>
    <m/>
    <s v="Property bearing Khasra No. 1447, Khan Plaza, Madyan Road Besham Chowk,  Mouza Khwaza Khela, District Swat."/>
    <s v="Khwaza Khela"/>
    <s v="North"/>
    <x v="94"/>
    <s v="KPK"/>
    <s v="Rented"/>
    <s v="Rural"/>
  </r>
  <r>
    <n v="713"/>
    <n v="713"/>
    <s v="New Premises"/>
    <s v="Islamic"/>
    <n v="2022"/>
    <m/>
    <s v="IBG  M.A Jinnah Road"/>
    <m/>
    <s v="Khatooni No. 90, Khewat No.392-408 Moza Dorana Langah, MA Jinnah Road, Tehsil and District Multan"/>
    <s v="Multan"/>
    <s v="Central"/>
    <x v="2"/>
    <s v="Punjab"/>
    <s v="Rented"/>
    <s v="Urban"/>
  </r>
  <r>
    <n v="714"/>
    <n v="714"/>
    <s v="Sub-Branch"/>
    <s v="Islamic"/>
    <n v="2021"/>
    <d v="2021-12-30T00:00:00"/>
    <s v="IBG - Bahria University Sub branch"/>
    <s v="5808"/>
    <s v="Bahria University, Sector E-8, Islamabad, Tehsil &amp; District Islamabad."/>
    <s v="Islamabad"/>
    <s v="Central"/>
    <x v="1"/>
    <s v="Punjab"/>
    <s v="Rented"/>
    <s v="Urban"/>
  </r>
  <r>
    <n v="715"/>
    <n v="715"/>
    <s v="Sub-Branch"/>
    <s v="Conventional"/>
    <n v="2009"/>
    <d v="2009-12-31T00:00:00"/>
    <s v="Mauripur Road, Karachi [Sub-Branch New Premises Relocation-2020"/>
    <s v="0958"/>
    <s v="Plot No. 30/A, Old Truck Stand, Maripur, Karachi"/>
    <s v="Karachi"/>
    <s v="South"/>
    <x v="7"/>
    <s v="Sindh"/>
    <s v="Rented"/>
    <s v="Urban"/>
  </r>
  <r>
    <n v="716"/>
    <n v="716"/>
    <s v="Sub-Branch"/>
    <s v="Conventional"/>
    <n v="2009"/>
    <d v="2009-12-02T00:00:00"/>
    <s v="SGM Sugar Mills [Sub-Branch of Ghotki] (0124-SB)"/>
    <s v="0978"/>
    <s v="17 Km, Jarwah Road, Wallo Mahar,_x000a_SGM Sugar Mills, Ghotki"/>
    <s v="Ghotki"/>
    <s v="South"/>
    <x v="35"/>
    <s v="Sindh"/>
    <s v="Rented"/>
    <s v="Urban"/>
  </r>
  <r>
    <n v="717"/>
    <n v="717"/>
    <s v="Sub-Branch"/>
    <s v="Conventional"/>
    <n v="2010"/>
    <d v="2010-06-30T00:00:00"/>
    <s v="H-13, SUB Branch G-11 Markaz / Comsats Institute of IT - Islamabad(0082 SB) [Sub-Branch of I-10 Markaz, Islamabad]  Relocated"/>
    <s v="0918"/>
    <s v="Office No: 1, Ground Floor, Paris Roase Apartment, Opposite NUST, H-13, Islamabad."/>
    <s v="Islamabad"/>
    <s v="North"/>
    <x v="1"/>
    <s v="Punjab"/>
    <s v="Rented"/>
    <s v="Urban"/>
  </r>
  <r>
    <n v="718"/>
    <n v="718"/>
    <s v="Sub-Branch"/>
    <s v="Conventional"/>
    <n v="2010"/>
    <d v="2010-11-30T00:00:00"/>
    <s v="Mohra Chowk, Taxila [Sub-Branch of Wah Cantt.](0056-SB)"/>
    <s v="0956"/>
    <s v="Mouza Lab Thatoo, Mohra Chowk, Hazara Road, Tehsil Taxila, Distt. Rawalpindi"/>
    <s v="Taxila"/>
    <s v="North"/>
    <x v="12"/>
    <s v="Punjab"/>
    <s v="Rented"/>
    <s v="Urban"/>
  </r>
  <r>
    <n v="719"/>
    <n v="719"/>
    <s v="Sub-Branch"/>
    <s v="Conventional"/>
    <n v="2010"/>
    <d v="2010-10-13T00:00:00"/>
    <s v="Qutba, District Attock [Sub-Branch of Kamra] (0191-SB)"/>
    <s v="0954"/>
    <s v="Alfalah Centre, Main G. T. Road, Qutba, Kamra, _x000a_Tehsil, Hazro, District Attock"/>
    <s v="Qutba"/>
    <s v="North"/>
    <x v="30"/>
    <s v="Punjab"/>
    <s v="Rented"/>
    <s v="Rural"/>
  </r>
  <r>
    <n v="720"/>
    <n v="720"/>
    <s v="Sub-Branch"/>
    <s v="Conventional"/>
    <n v="2013"/>
    <d v="2013-04-22T00:00:00"/>
    <s v="CMH, Quetta  [Sub-Branch of Zamzama] (0310-SB)"/>
    <s v="0945"/>
    <s v="Combined Military Hospital, Chiltan Road, Quetta Cantt."/>
    <s v="Quetta"/>
    <s v="South"/>
    <x v="21"/>
    <s v="Baluchistan"/>
    <s v="Rented"/>
    <s v="Urban"/>
  </r>
  <r>
    <n v="721"/>
    <n v="721"/>
    <s v="Sub-Branch"/>
    <s v="Conventional"/>
    <n v="2014"/>
    <d v="2014-06-27T00:00:00"/>
    <s v="Millenium Mall, Quetta [Sub-Branch of Shahrah-e-Iqbal Branch] (0097-SB)"/>
    <s v="0949"/>
    <s v="Millennium Mall, Gulshan Road, Quetta"/>
    <s v="Quetta"/>
    <s v="South"/>
    <x v="21"/>
    <s v="Baluchistan"/>
    <s v="Rented"/>
    <s v="Urban"/>
  </r>
  <r>
    <n v="722"/>
    <n v="722"/>
    <s v="Sub-Branch"/>
    <s v="Conventional"/>
    <n v="2014"/>
    <d v="2014-06-27T00:00:00"/>
    <s v="F.C Hospital, Quetta  [Sub-Branch of Model Town](0183-SB)"/>
    <s v="0947"/>
    <s v="F.CHospital ,Link Road, Airport Road, Quetta"/>
    <s v="Quetta"/>
    <s v="South"/>
    <x v="21"/>
    <s v="Baluchistan"/>
    <s v="Rented"/>
    <s v="Urban"/>
  </r>
  <r>
    <n v="723"/>
    <n v="723"/>
    <s v="Sub-Branch"/>
    <s v="Conventional"/>
    <n v="2016"/>
    <d v="2016-07-18T00:00:00"/>
    <s v="Canal View Housing Scheme (Sub-Branch of Wapda Town Br. Gujranwala) (0445)"/>
    <s v="0933"/>
    <s v="Ali Plaza, Canal View Markaz, Commercial Plot No.8-B, Canal View Housing Scheme, Gujranwala"/>
    <s v="gujranwala"/>
    <s v="Central"/>
    <x v="6"/>
    <s v="Punjab"/>
    <s v="Rented"/>
    <s v="Urban"/>
  </r>
  <r>
    <n v="724"/>
    <n v="724"/>
    <s v="Branch"/>
    <s v="Conventional"/>
    <n v="2021"/>
    <d v="2021-06-09T00:00:00"/>
    <s v="Ghallah Mandi, Chichawatni"/>
    <s v="0931"/>
    <s v="Shop No.43, Ghalla Mandi Railway Road, Chichawatni"/>
    <s v="Chichawatni"/>
    <s v="Central"/>
    <x v="11"/>
    <s v="Punjab"/>
    <s v="Rented"/>
    <s v="Rural"/>
  </r>
  <r>
    <n v="725"/>
    <n v="725"/>
    <s v="Sub-Branch"/>
    <s v="Conventional"/>
    <n v="2016"/>
    <d v="2016-11-15T00:00:00"/>
    <s v="Kotri (Island Textile Mills) of Autobhan Road Br. Hyderabad (0418-SB)"/>
    <s v="0937"/>
    <s v="Island Textile Mill Ltd. (Tata Pak), Plot No.A-12, SITE Area Kotri District Jamshoro"/>
    <s v="Kotri"/>
    <s v="South"/>
    <x v="128"/>
    <s v="Sindh"/>
    <s v="Rented"/>
    <s v="Urban"/>
  </r>
  <r>
    <n v="726"/>
    <n v="726"/>
    <s v="Sub-Branch"/>
    <s v="Conventional"/>
    <n v="2016"/>
    <d v="2016-12-20T00:00:00"/>
    <s v="Choti Zareen, D.G Khan (Sub-Branch of Jampur Road DG Khan) (0075-SB)"/>
    <s v="0927"/>
    <s v="Plot No.242, 243, New City Housing Scheme, Kot Chutta, Road, Choti Zareen, Dera Ghazi Khan"/>
    <s v="Choti Zareen"/>
    <s v="Central"/>
    <x v="110"/>
    <s v="Punjab"/>
    <s v="Rented"/>
    <s v="Rural"/>
  </r>
  <r>
    <n v="727"/>
    <n v="727"/>
    <s v="Branch"/>
    <s v="Conventional"/>
    <n v="2021"/>
    <d v="2021-06-09T00:00:00"/>
    <s v="Wapda City Faisalabad"/>
    <s v="0929"/>
    <s v="Plot no. 8, P-8-J, Block-J, Wapda City, Faisalabad"/>
    <s v="Faisalabad"/>
    <s v="Central"/>
    <x v="5"/>
    <s v="Punjab"/>
    <s v="Rented"/>
    <s v="Urban"/>
  </r>
  <r>
    <n v="728"/>
    <n v="728"/>
    <s v="Sub-Branch"/>
    <s v="Conventional"/>
    <n v="2016"/>
    <d v="2016-12-27T00:00:00"/>
    <s v="IMDC (Sub-Branch of Barakhu Islamabad) (0207-SB)"/>
    <s v="0952"/>
    <s v="Islamabad Medical &amp; Dental College, Mouza Phulgran, Bhara Kahu, Islamabad"/>
    <s v="Islamabad"/>
    <s v="North"/>
    <x v="1"/>
    <s v="Punjab"/>
    <s v="Rented"/>
    <s v="Urban"/>
  </r>
  <r>
    <n v="729"/>
    <n v="729"/>
    <s v="Sub-Branch"/>
    <s v="Conventional"/>
    <n v="2017"/>
    <d v="2017-06-09T00:00:00"/>
    <s v="Etihad Sugar Mills Karamabad Rahim Yar Khan (0072-SB)"/>
    <s v="0919"/>
    <s v="Etihad Sugar Mills Pvt Ltd. Main KLP Road Karamabad District Rahim Yar Khan"/>
    <s v="Rahim Yar Khan"/>
    <s v="Central"/>
    <x v="27"/>
    <s v="Punjab"/>
    <s v="Rented"/>
    <s v="Urban"/>
  </r>
  <r>
    <n v="730"/>
    <n v="730"/>
    <s v="Sub-Branch"/>
    <s v="Conventional"/>
    <s v="2017-Relocation"/>
    <d v="2013-12-03T00:00:00"/>
    <s v="Textile Plaza, Karachi (relocated from UP More)(0213-SB)"/>
    <s v="0935"/>
    <s v="Second Floor,Textile Plaza, Survey No.8/A, Street SRI Old Survey No.B-17/PO 1, I.I. Chundrigar Road, Karachi"/>
    <s v="Karachi"/>
    <s v="South"/>
    <x v="7"/>
    <s v="Sindh"/>
    <s v="Rented"/>
    <s v="Urban"/>
  </r>
  <r>
    <n v="731"/>
    <n v="731"/>
    <s v="Sub-Branch"/>
    <s v="Islamic"/>
    <n v="2017"/>
    <d v="2017-12-27T00:00:00"/>
    <s v="Sub Branch IBG DHA Phase-5, Islamabad"/>
    <s v="5666"/>
    <s v="Bank Alfalah Limited, IBG DHA-1 Branch, Plot No. 15, Sector Central Commercial-2, Sheet Lak Blvd, DHA Phase- 5, Islamabad."/>
    <s v="Islamabad"/>
    <s v="Central"/>
    <x v="1"/>
    <s v="Punjab"/>
    <s v="Rented"/>
    <s v="Urban"/>
  </r>
  <r>
    <n v="732"/>
    <n v="732"/>
    <s v="Branch"/>
    <s v="Conventional"/>
    <n v="2021"/>
    <d v="2021-07-30T00:00:00"/>
    <s v="Grain Market, Burewala"/>
    <s v="0916"/>
    <s v="Shop No. 19/G, Grain Market, Tehsil Burewala, District Vehari"/>
    <s v="Burewala"/>
    <s v="Central"/>
    <x v="19"/>
    <s v="Punjab"/>
    <s v="Rented"/>
    <s v="Rural"/>
  </r>
  <r>
    <n v="733"/>
    <n v="733"/>
    <s v="Branch"/>
    <s v="Conventional"/>
    <n v="2018"/>
    <d v="2018-12-28T00:00:00"/>
    <s v="Site Area Branch Hyderabad (ABEP 2018) 28-Dec-18"/>
    <s v="0964"/>
    <s v="Plot no. A/23 Site Area, Opposite Rangers Head Quarter, Site Area Hyderabad"/>
    <s v="Hyderabad"/>
    <s v="South"/>
    <x v="9"/>
    <s v="Sindh"/>
    <s v="Rented"/>
    <s v="Urban"/>
  </r>
  <r>
    <n v="734"/>
    <n v="734"/>
    <s v="Branch"/>
    <s v="Conventional"/>
    <n v="2021"/>
    <d v="2021-06-09T00:00:00"/>
    <s v="Rohillan Wali"/>
    <s v="0974"/>
    <s v="Rohillan Qali, Ali Pur Road, Mouza Sandeela Yehsil &amp; District Muzaffargarh"/>
    <s v="Muzaffargarh"/>
    <s v="Central"/>
    <x v="49"/>
    <s v="Punjab"/>
    <s v="Rented"/>
    <s v="Urban"/>
  </r>
  <r>
    <n v="735"/>
    <n v="735"/>
    <s v="Sub-Branch"/>
    <s v="Conventional"/>
    <n v="2018"/>
    <d v="2018-12-28T00:00:00"/>
    <s v="Sub branch Fruit Market Hazar Ganji, Quetta (ABEP 2018 new premises) 28-Dec-18"/>
    <s v="0962"/>
    <s v="D-42 &amp; 252, Hazar Ganji Fruit Market, Quetta"/>
    <s v="Quetta"/>
    <s v="South"/>
    <x v="21"/>
    <s v="Baluchistan"/>
    <s v="Rented"/>
    <s v="Urban"/>
  </r>
  <r>
    <n v="736"/>
    <n v="736"/>
    <s v="Sub-Branch"/>
    <s v="Conventional"/>
    <n v="2021"/>
    <d v="2021-02-11T00:00:00"/>
    <s v="Sub branch Salamatpura, GT Road, Lahore"/>
    <s v="0873"/>
    <s v="Plot no. 386, Khewat No. 192, Khasra No. 454/293, GT Road, Salamatpura, Lahore"/>
    <s v="Lahore"/>
    <s v="Central"/>
    <x v="4"/>
    <s v="Punjab"/>
    <s v="Rented"/>
    <s v="Urban"/>
  </r>
  <r>
    <n v="737"/>
    <n v="737"/>
    <s v="Branch"/>
    <s v="Corporate"/>
    <n v="1978"/>
    <d v="1978-06-25T00:00:00"/>
    <s v="Karachi Main"/>
    <s v="0005"/>
    <s v="B.A. Building, I.I.Chundrigar Road,  Karachi"/>
    <s v="Karachi"/>
    <s v="South"/>
    <x v="7"/>
    <s v="Sindh"/>
    <s v="Owned"/>
    <s v="Urban"/>
  </r>
  <r>
    <n v="738"/>
    <n v="738"/>
    <s v="Branch"/>
    <s v="Conventional"/>
    <n v="2004"/>
    <d v="2004-07-15T00:00:00"/>
    <s v="Abbottabad "/>
    <s v="0068"/>
    <s v="Plot No. 854, Main Mansehra Road, Abbottabad"/>
    <s v="Abbottabad"/>
    <s v="North"/>
    <x v="61"/>
    <s v="KPK"/>
    <s v="Owned"/>
    <s v="Urban"/>
  </r>
  <r>
    <n v="739"/>
    <n v="739"/>
    <s v="Branch"/>
    <s v="Conventional"/>
    <n v="2005"/>
    <d v="2005-08-13T00:00:00"/>
    <s v="Arifwala"/>
    <s v="0115"/>
    <s v="47-D, Zain Palace, Qaboola Road, Arifwala"/>
    <s v="Arifwala"/>
    <s v="Central"/>
    <x v="43"/>
    <s v="Punjab"/>
    <s v="Owned"/>
    <s v="Rural"/>
  </r>
  <r>
    <n v="740"/>
    <n v="740"/>
    <s v="Branch"/>
    <s v="Conventional"/>
    <n v="2005"/>
    <d v="2005-06-06T00:00:00"/>
    <s v="Chakwal"/>
    <s v="0129"/>
    <s v="City Trade Centre, Tehsil Chowk, Rawalpindi Road, Chakwal"/>
    <s v="Chakwal"/>
    <s v="North"/>
    <x v="12"/>
    <s v="Punjab"/>
    <s v="Owned"/>
    <s v="Urban"/>
  </r>
  <r>
    <n v="741"/>
    <n v="741"/>
    <s v="Branch"/>
    <s v="Conventional"/>
    <n v="2005"/>
    <d v="2005-06-18T00:00:00"/>
    <s v="Chichawatni"/>
    <s v="0116"/>
    <s v="Plot No. 16/28, Civil Lines, Chichawatni, District Sahiwal"/>
    <s v="Chichawatni"/>
    <s v="Central"/>
    <x v="11"/>
    <s v="Punjab"/>
    <s v="Owned"/>
    <s v="Rural"/>
  </r>
  <r>
    <n v="742"/>
    <n v="742"/>
    <s v="Branch"/>
    <s v="Conventional"/>
    <n v="2005"/>
    <d v="2005-09-19T00:00:00"/>
    <s v="Daharki"/>
    <s v="0123"/>
    <s v="B.A Building, Zafar bazaar, DAHARKI"/>
    <s v="Deharki"/>
    <s v="South"/>
    <x v="129"/>
    <s v="Sindh"/>
    <s v="Owned"/>
    <s v="Urban"/>
  </r>
  <r>
    <n v="743"/>
    <n v="743"/>
    <s v="Branch"/>
    <s v="Conventional"/>
    <n v="2007"/>
    <d v="2007-12-31T00:00:00"/>
    <s v="Depalpur"/>
    <s v="0192"/>
    <s v="Kutchery Road, Depalpur"/>
    <s v="Depalpur"/>
    <s v="Central"/>
    <x v="73"/>
    <s v="Punjab"/>
    <s v="Owned"/>
    <s v="Rural"/>
  </r>
  <r>
    <n v="744"/>
    <n v="744"/>
    <s v="Branch"/>
    <s v="Conventional"/>
    <n v="2002"/>
    <d v="2002-08-26T00:00:00"/>
    <s v="Dera Ghazi Khan"/>
    <s v="0075"/>
    <s v="B.A. Building, Jampur Road, Dera Ghazi Khan"/>
    <s v="Dera Ghazi Khan"/>
    <s v="Central"/>
    <x v="99"/>
    <s v="Punjab"/>
    <s v="Owned"/>
    <s v="Rural"/>
  </r>
  <r>
    <n v="745"/>
    <n v="745"/>
    <s v="Branch"/>
    <s v="Corporate"/>
    <n v="2003"/>
    <d v="2003-11-13T00:00:00"/>
    <s v="Peoples Colony, Faisalabad"/>
    <s v="0054"/>
    <s v="17-A/2, Sir Fazal Hussain Road, Opposite Radio Stattion, Peoples Colony No. 1, Faisalabad"/>
    <s v="Faisalabad"/>
    <s v="Central"/>
    <x v="5"/>
    <s v="Punjab"/>
    <s v="Owned"/>
    <s v="Urban"/>
  </r>
  <r>
    <n v="746"/>
    <n v="746"/>
    <s v="Branch"/>
    <s v="Conventional"/>
    <n v="2005"/>
    <d v="2005-07-18T00:00:00"/>
    <s v="Susan Road, Faisalabad"/>
    <s v="0106"/>
    <s v="P-98/22, Main Susan Road, Madina Town, Faisalabad"/>
    <s v="Faisalabad"/>
    <s v="Central"/>
    <x v="5"/>
    <s v="Punjab"/>
    <s v="Owned"/>
    <s v="Urban"/>
  </r>
  <r>
    <n v="747"/>
    <n v="747"/>
    <s v="Branch"/>
    <s v="Conventional"/>
    <n v="2005"/>
    <d v="2005-11-15T00:00:00"/>
    <s v="Minerva Road, Faisalabad"/>
    <s v="0104"/>
    <s v="P-64-B, Minerva Road,  Faisalabad"/>
    <s v="Faisalabad"/>
    <s v="Central"/>
    <x v="5"/>
    <s v="Punjab"/>
    <s v="Owned"/>
    <s v="Urban"/>
  </r>
  <r>
    <n v="748"/>
    <n v="748"/>
    <s v="Branch"/>
    <s v="Conventional"/>
    <n v="2005"/>
    <d v="2005-11-07T00:00:00"/>
    <s v="Yarn Market, Faisalabad"/>
    <s v="0108"/>
    <s v="P-78, Street No. 3, Yarn Market, Montgomery Bazar, Faisalabad"/>
    <s v="Faisalabad"/>
    <s v="Central"/>
    <x v="5"/>
    <s v="Punjab"/>
    <s v="Owned"/>
    <s v="Urban"/>
  </r>
  <r>
    <n v="749"/>
    <n v="749"/>
    <s v="Branch"/>
    <s v="Conventional"/>
    <n v="2005"/>
    <d v="2005-08-29T00:00:00"/>
    <s v="Rail Bazar, Faisalabad"/>
    <s v="0107"/>
    <s v="Property No. P-81, Rail Bazar, Faisalabad"/>
    <s v="Faisalabad"/>
    <s v="Central"/>
    <x v="5"/>
    <s v="Punjab"/>
    <s v="Owned"/>
    <s v="Urban"/>
  </r>
  <r>
    <n v="750"/>
    <n v="750"/>
    <s v="Branch"/>
    <s v="Conventional"/>
    <n v="2006"/>
    <d v="2006-12-26T00:00:00"/>
    <s v="Haripur"/>
    <s v="0143"/>
    <s v="Main Shahrah-e-Hazara, G.T. Road, Haripur"/>
    <s v="Haripur"/>
    <s v="North"/>
    <x v="83"/>
    <s v="KPK"/>
    <s v="Owned"/>
    <s v="Urban"/>
  </r>
  <r>
    <n v="751"/>
    <n v="751"/>
    <s v="Branch"/>
    <s v="Conventional"/>
    <n v="2005"/>
    <d v="2005-11-11T00:00:00"/>
    <s v="Hasilpur"/>
    <s v="0126"/>
    <s v="17-D, B.A. Building, Baldia Road, Hasilpur"/>
    <s v="Hasilpur"/>
    <s v="Central"/>
    <x v="14"/>
    <s v="Punjab"/>
    <s v="Owned"/>
    <s v="Rural"/>
  </r>
  <r>
    <n v="752"/>
    <n v="752"/>
    <s v="Branch"/>
    <s v="Conventional"/>
    <n v="2006"/>
    <d v="2006-08-11T00:00:00"/>
    <s v="I-8 Markaz, Islamabad"/>
    <s v="0146"/>
    <s v="Plot No. 34, I-8 Markaz, Islamabad"/>
    <s v="Islamabad"/>
    <s v="North"/>
    <x v="1"/>
    <s v="Punjab"/>
    <s v="Owned"/>
    <s v="Urban"/>
  </r>
  <r>
    <n v="753"/>
    <n v="753"/>
    <s v="Branch"/>
    <s v="Conventional"/>
    <n v="2006"/>
    <d v="2006-12-07T00:00:00"/>
    <s v="Jaranwala"/>
    <s v="0159"/>
    <s v="P-813, Street No. 3, Nia Bazar, Jaranwala"/>
    <s v="Jaranwala"/>
    <s v="Central"/>
    <x v="5"/>
    <s v="Punjab"/>
    <s v="Owned"/>
    <s v="Rural"/>
  </r>
  <r>
    <n v="754"/>
    <n v="754"/>
    <s v="Branch"/>
    <s v="Conventional"/>
    <n v="1998"/>
    <d v="1998-12-07T00:00:00"/>
    <s v="Clifton, Karachi"/>
    <s v="0031"/>
    <s v="Plot # BC-6, Block 9, Clifton, Karachi, 75600"/>
    <s v="Karachi"/>
    <s v="South"/>
    <x v="7"/>
    <s v="Sindh"/>
    <s v="Owned"/>
    <s v="Urban"/>
  </r>
  <r>
    <n v="755"/>
    <n v="755"/>
    <s v="Branch"/>
    <s v="Conventional"/>
    <n v="2000"/>
    <d v="2000-12-19T00:00:00"/>
    <s v="S.I.T.E., Karachi"/>
    <s v="0019"/>
    <s v="D-40, Estate Avenue, Siemens Chowrangi, S.I.T.E., Karachi"/>
    <s v="Karachi"/>
    <s v="South"/>
    <x v="7"/>
    <s v="Sindh"/>
    <s v="Owned"/>
    <s v="Urban"/>
  </r>
  <r>
    <n v="756"/>
    <n v="756"/>
    <s v="Branch"/>
    <s v="Conventional"/>
    <n v="2000"/>
    <d v="2000-12-23T00:00:00"/>
    <s v="North Karachi Industrial Area, Karachi"/>
    <s v="0009"/>
    <s v="Sector 12-B, North Karachi Industrial Area, Opp: Police Station Gabol Town, Karachi"/>
    <s v="Karachi"/>
    <s v="South"/>
    <x v="7"/>
    <s v="Sindh"/>
    <s v="Owned"/>
    <s v="Urban"/>
  </r>
  <r>
    <n v="757"/>
    <n v="757"/>
    <s v="Branch"/>
    <s v="Conventional"/>
    <n v="2005"/>
    <d v="2005-09-29T00:00:00"/>
    <s v="Tariq Road, Karachi"/>
    <s v="0089"/>
    <s v="124/A, Block 2, P.E.C.H.S., Main Tariq Road, Karachi"/>
    <s v="Karachi"/>
    <s v="South"/>
    <x v="7"/>
    <s v="Sindh"/>
    <s v="Owned"/>
    <s v="Urban"/>
  </r>
  <r>
    <n v="758"/>
    <n v="758"/>
    <s v="Branch"/>
    <s v="Conventional"/>
    <n v="2002"/>
    <d v="2002-12-16T00:00:00"/>
    <s v="Defence Karachi (Phase V)"/>
    <s v="0014"/>
    <s v="C-12-C, 26th Street, Tauheed Commercial, Phase V, DHA, Karachi"/>
    <s v="Karachi"/>
    <s v="South"/>
    <x v="7"/>
    <s v="Sindh"/>
    <s v="Owned"/>
    <s v="Urban"/>
  </r>
  <r>
    <n v="759"/>
    <n v="759"/>
    <s v="Branch"/>
    <s v="Conventional"/>
    <n v="1998"/>
    <d v="1998-12-07T00:00:00"/>
    <s v="Shahrah-e-Faisal, Karachi"/>
    <s v="0030"/>
    <s v="Progressive Square, 11-A, Main Shahra-e-Faisal Block 6, PECHS, Karachi"/>
    <s v="Karachi"/>
    <s v="South"/>
    <x v="7"/>
    <s v="Sindh"/>
    <s v="Owned"/>
    <s v="Urban"/>
  </r>
  <r>
    <n v="760"/>
    <n v="760"/>
    <s v="Branch"/>
    <s v="Conventional"/>
    <n v="2003"/>
    <d v="2003-12-08T00:00:00"/>
    <s v="Federal 'B' Area, Karachi"/>
    <s v="0004"/>
    <s v="C-28, Block - 13, K.D.A. Scheme 16, Federal 'B' Area, Shahrah-e-Pakistan, Karachi - 75950."/>
    <s v="Karachi"/>
    <s v="South"/>
    <x v="7"/>
    <s v="Sindh"/>
    <s v="Owned"/>
    <s v="Urban"/>
  </r>
  <r>
    <n v="761"/>
    <n v="761"/>
    <s v="Branch"/>
    <s v="Conventional"/>
    <n v="2004"/>
    <d v="2004-12-30T00:00:00"/>
    <s v="Marriot Road, Karachi"/>
    <s v="0013"/>
    <s v="Survery No.67, Sheet No.MR.1,Murad Khan Road,Opp, Khori Garden, Karachi"/>
    <s v="Karachi"/>
    <s v="South"/>
    <x v="7"/>
    <s v="Sindh"/>
    <s v="Owned"/>
    <s v="Urban"/>
  </r>
  <r>
    <n v="762"/>
    <n v="762"/>
    <s v="Branch"/>
    <s v="Conventional"/>
    <n v="1998"/>
    <d v="1998-05-11T00:00:00"/>
    <s v="Cloth Market, Karachi"/>
    <s v="0027"/>
    <s v="Cochinwala Cloth Market, Luxmidas Street, Karachi"/>
    <s v="Karachi"/>
    <s v="South"/>
    <x v="7"/>
    <s v="Sindh"/>
    <s v="Owned"/>
    <s v="Urban"/>
  </r>
  <r>
    <n v="763"/>
    <n v="763"/>
    <s v="Branch"/>
    <s v="Conventional"/>
    <n v="2000"/>
    <d v="2000-12-19T00:00:00"/>
    <s v="M.A. Jinnah Road, Karachi"/>
    <s v="0015"/>
    <s v="Plot No.23/1, Corner M.A.Jinnah Road/Abdullah Haroon Road,Karachi"/>
    <s v="Karachi"/>
    <s v="South"/>
    <x v="7"/>
    <s v="Sindh"/>
    <s v="Owned"/>
    <s v="Urban"/>
  </r>
  <r>
    <n v="764"/>
    <n v="764"/>
    <s v="Branch"/>
    <s v="Conventional"/>
    <n v="2004"/>
    <d v="2004-12-20T00:00:00"/>
    <s v="Tipu Sultan Road, Karachi"/>
    <s v="0025"/>
    <s v="Plot No: 118-119 Z, DBCHS, Tipu Sultan Road, Shabbirabad, Karachi"/>
    <s v="Karachi"/>
    <s v="South"/>
    <x v="7"/>
    <s v="Sindh"/>
    <s v="Owned"/>
    <s v="Urban"/>
  </r>
  <r>
    <n v="765"/>
    <n v="765"/>
    <s v="Branch"/>
    <s v="Conventional"/>
    <n v="2002"/>
    <d v="2002-10-07T00:00:00"/>
    <s v="Bahadurabad, Karachi"/>
    <s v="0016"/>
    <s v="Prime Arcade, Shop No. 1-3, Bahadur Shah Zafar Road, Bahadurabad, Karachi-74800"/>
    <s v="Karachi"/>
    <s v="South"/>
    <x v="7"/>
    <s v="Sindh"/>
    <s v="Owned"/>
    <s v="Urban"/>
  </r>
  <r>
    <n v="766"/>
    <n v="766"/>
    <s v="Branch"/>
    <s v="Conventional"/>
    <n v="2003"/>
    <d v="2003-08-09T00:00:00"/>
    <s v="PECHS, Karachi"/>
    <s v="0020"/>
    <s v="Shop No. 3, 154-S, Block-2, P.E.C.H.S. Karachi."/>
    <s v="Karachi"/>
    <s v="South"/>
    <x v="7"/>
    <s v="Sindh"/>
    <s v="Owned"/>
    <s v="Urban"/>
  </r>
  <r>
    <n v="767"/>
    <n v="767"/>
    <s v="Branch"/>
    <s v="Conventional"/>
    <n v="2008"/>
    <d v="2008-10-17T00:00:00"/>
    <s v="Akbar Road, Karachi"/>
    <s v="0212"/>
    <s v="Plot # 294, AM-3, Artillery Maidan Quarters, Preedy Street, Saddar, Karachi"/>
    <s v="Karachi"/>
    <s v="South"/>
    <x v="7"/>
    <s v="Sindh"/>
    <s v="Owned"/>
    <s v="Urban"/>
  </r>
  <r>
    <n v="768"/>
    <n v="768"/>
    <s v="Branch"/>
    <s v="Conventional"/>
    <n v="2005"/>
    <d v="2005-08-10T00:00:00"/>
    <s v="Shershah, Karachi"/>
    <s v="0091"/>
    <s v="D-283, Main Shershah Road, Quality Godown, S.I.T.E., Karachi"/>
    <s v="Karachi"/>
    <s v="South"/>
    <x v="7"/>
    <s v="Sindh"/>
    <s v="Owned"/>
    <s v="Urban"/>
  </r>
  <r>
    <n v="769"/>
    <n v="769"/>
    <s v="Branch"/>
    <s v="Conventional"/>
    <n v="2008"/>
    <d v="2008-10-14T00:00:00"/>
    <s v="Steel Market (New Memon Masjid)"/>
    <s v="0213"/>
    <s v="Plot # 8 &amp; 9/D-1, S.R.1, Liaquat Market, Serai Quarters, Opp. New Memon Majid, M.A. Jinnah Road, Karachi"/>
    <s v="Karachi"/>
    <s v="South"/>
    <x v="7"/>
    <s v="Sindh"/>
    <s v="Owned"/>
    <s v="Urban"/>
  </r>
  <r>
    <n v="770"/>
    <n v="770"/>
    <s v="Branch"/>
    <s v="Conventional"/>
    <n v="2004"/>
    <d v="2004-09-01T00:00:00"/>
    <s v="Eidgah, Karachi"/>
    <s v="0024"/>
    <s v="166 M. A. Jinnah Road, near Light House Karachi"/>
    <s v="Karachi"/>
    <s v="South"/>
    <x v="7"/>
    <s v="Sindh"/>
    <s v="Owned"/>
    <s v="Urban"/>
  </r>
  <r>
    <n v="771"/>
    <n v="771"/>
    <s v="Branch"/>
    <s v="Conventional"/>
    <n v="2006"/>
    <d v="2006-07-18T00:00:00"/>
    <s v="Garden East, Karachi"/>
    <s v="0145"/>
    <s v="Silver Jubilee Centre, 194/2/1, Britto Road, Near Ismailia Jamat Khana, Garden East, Karachi"/>
    <s v="Karachi"/>
    <s v="South"/>
    <x v="7"/>
    <s v="Sindh"/>
    <s v="Owned"/>
    <s v="Urban"/>
  </r>
  <r>
    <n v="772"/>
    <n v="772"/>
    <s v="Branch"/>
    <s v="Conventional"/>
    <n v="2001"/>
    <d v="2001-12-27T00:00:00"/>
    <s v="Paper Market, Karachi"/>
    <s v="0018"/>
    <s v="A-01 to A 03, A-101, A-102 &amp; A-103 New Challi Trade Centre,  Shahrah-e-Liaquat  Karachi  "/>
    <s v="Karachi"/>
    <s v="South"/>
    <x v="7"/>
    <s v="Sindh"/>
    <s v="Owned"/>
    <s v="Urban"/>
  </r>
  <r>
    <n v="773"/>
    <n v="773"/>
    <s v="Branch"/>
    <s v="Conventional"/>
    <n v="2007"/>
    <d v="2007-12-24T00:00:00"/>
    <s v="Johar Chowrangi, Karachi"/>
    <s v="0189"/>
    <s v="Plot# 118-119-C/1 K.D.A Scheme No.36 Rufi Shopping Mall, Block 18, Gulistan-e-Johar, Karachi"/>
    <s v="Karachi"/>
    <s v="South"/>
    <x v="7"/>
    <s v="Sindh"/>
    <s v="Owned"/>
    <s v="Urban"/>
  </r>
  <r>
    <n v="774"/>
    <n v="774"/>
    <s v="Branch"/>
    <s v="Conventional"/>
    <n v="2002"/>
    <d v="2002-09-16T00:00:00"/>
    <s v="Karachi Stock Exchange"/>
    <s v="0012"/>
    <s v="18-20, Karachi Stock Exchange Building, Stock Exchange Road,Karachi&amp; office 105,106,107&amp; 108 2nd floor karachi"/>
    <s v="Karachi"/>
    <s v="South"/>
    <x v="7"/>
    <s v="Sindh"/>
    <s v="Owned"/>
    <s v="Urban"/>
  </r>
  <r>
    <n v="775"/>
    <n v="775"/>
    <s v="Branch"/>
    <s v="Conventional"/>
    <n v="2004"/>
    <d v="2004-10-01T00:00:00"/>
    <s v="SHAH DIN Manzil, Lahore (Add , Audit &amp; Inspection Group, 11/Jan/18)"/>
    <s v="0066"/>
    <s v="Shahdin Manzil, Faysal Chowk, Mall Road, Lahore"/>
    <s v="Lahore"/>
    <s v="Central"/>
    <x v="4"/>
    <s v="Punjab"/>
    <s v="Owned"/>
    <s v="Urban"/>
  </r>
  <r>
    <n v="776"/>
    <n v="776"/>
    <s v="Branch"/>
    <s v="Conventional"/>
    <n v="2003"/>
    <d v="2003-09-26T00:00:00"/>
    <s v="Shadman Market, Lahore"/>
    <s v="0044"/>
    <s v="88, Shadman-1, Lahore"/>
    <s v="Lahore"/>
    <s v="Central"/>
    <x v="4"/>
    <s v="Punjab"/>
    <s v="Owned"/>
    <s v="Urban"/>
  </r>
  <r>
    <n v="777"/>
    <n v="777"/>
    <s v="Branch"/>
    <s v="Islamic"/>
    <n v="2003"/>
    <d v="2003-12-30T00:00:00"/>
    <s v="IBB- Gulberg Branch, Lahore"/>
    <s v="5501"/>
    <s v="66-Main Boulevard, Gulberg, Lahore"/>
    <s v="Lahore"/>
    <s v="Central"/>
    <x v="4"/>
    <s v="Punjab"/>
    <s v="Owned"/>
    <s v="Urban"/>
  </r>
  <r>
    <n v="778"/>
    <n v="778"/>
    <s v="Branch"/>
    <s v="Conventional"/>
    <n v="2000"/>
    <d v="2000-10-02T00:00:00"/>
    <s v="Circular Road, Lahore"/>
    <s v="0037"/>
    <s v="A-43/A, Opp: Mazar Hazrat Shah Mohammad Ghous,Circular Road, Lahore"/>
    <s v="Lahore"/>
    <s v="Central"/>
    <x v="4"/>
    <s v="Punjab"/>
    <s v="Owned"/>
    <s v="Urban"/>
  </r>
  <r>
    <n v="779"/>
    <n v="779"/>
    <s v="Branch"/>
    <s v="Conventional"/>
    <n v="2001"/>
    <d v="2001-12-29T00:00:00"/>
    <s v="Badami Bagh, Lahore"/>
    <s v="0041"/>
    <s v="29-30 PECO Road, Badami Bagh, Lahore"/>
    <s v="Lahore"/>
    <s v="Central"/>
    <x v="4"/>
    <s v="Punjab"/>
    <s v="Owned"/>
    <s v="Urban"/>
  </r>
  <r>
    <n v="780"/>
    <n v="780"/>
    <s v="Branch"/>
    <s v="Conventional"/>
    <n v="2004"/>
    <d v="2004-04-26T00:00:00"/>
    <s v="Ravi Road, Lahore"/>
    <s v="0061"/>
    <s v="13 Ravi Raod Branch, Lahore"/>
    <s v="Lahore"/>
    <s v="Central"/>
    <x v="4"/>
    <s v="Punjab"/>
    <s v="Owned"/>
    <s v="Urban"/>
  </r>
  <r>
    <n v="781"/>
    <n v="781"/>
    <s v="Branch"/>
    <s v="Conventional"/>
    <n v="2004"/>
    <d v="2004-04-19T00:00:00"/>
    <s v="Baghbanpura, Lahore"/>
    <s v="0063"/>
    <s v="278 G.T. Road, Baghbanpura, Lahore"/>
    <s v="Lahore"/>
    <s v="Central"/>
    <x v="4"/>
    <s v="Punjab"/>
    <s v="Owned"/>
    <s v="Urban"/>
  </r>
  <r>
    <n v="782"/>
    <n v="782"/>
    <s v="Branch"/>
    <s v="Conventional"/>
    <n v="2004"/>
    <d v="2004-12-31T00:00:00"/>
    <s v="Liberty Market, Lahore"/>
    <s v="0065"/>
    <s v="10-C, Commercial Area, Liberty Market, Gulberg-III, Lahore"/>
    <s v="Lahore"/>
    <s v="Central"/>
    <x v="4"/>
    <s v="Punjab"/>
    <s v="Owned"/>
    <s v="Urban"/>
  </r>
  <r>
    <n v="783"/>
    <n v="783"/>
    <s v="Branch"/>
    <s v="Conventional"/>
    <n v="2004"/>
    <d v="2004-11-22T00:00:00"/>
    <s v="Mandi Bahauddin"/>
    <s v="0074"/>
    <s v="Kutchery Road, Mandi Bahauddin"/>
    <s v="Mandi Bahauddin"/>
    <s v="North"/>
    <x v="72"/>
    <s v="Punjab"/>
    <s v="Owned"/>
    <s v="Urban"/>
  </r>
  <r>
    <n v="784"/>
    <n v="784"/>
    <s v="Branch"/>
    <s v="Conventional"/>
    <n v="2003"/>
    <d v="2003-12-15T00:00:00"/>
    <s v="Vehari Road"/>
    <s v="0038"/>
    <s v="Near Grain Market, Vehari Road, Multan"/>
    <s v="Multan"/>
    <s v="Central"/>
    <x v="2"/>
    <s v="Punjab"/>
    <s v="Owned"/>
    <s v="Urban"/>
  </r>
  <r>
    <n v="785"/>
    <n v="785"/>
    <s v="Branch"/>
    <s v="Conventional"/>
    <n v="2007"/>
    <d v="2007-12-17T00:00:00"/>
    <s v="Shah Rukn-e-Alam, Multan"/>
    <s v="0185"/>
    <s v="230-A &amp; 251-A, Main Road, Shah Rukn-e-Alam, Multan"/>
    <s v="Multan"/>
    <s v="Central"/>
    <x v="2"/>
    <s v="Punjab"/>
    <s v="Owned"/>
    <s v="Urban"/>
  </r>
  <r>
    <n v="786"/>
    <n v="786"/>
    <s v="Branch"/>
    <s v="Islamic"/>
    <n v="2004"/>
    <d v="2004-12-30T00:00:00"/>
    <s v="IBB- Bosan Road, Multan (relocated)"/>
    <s v="5513"/>
    <s v="Property No.16-E/II-III, Officers Colony, Bosan Road, Multan"/>
    <s v="Multan"/>
    <s v="Central"/>
    <x v="2"/>
    <s v="Punjab"/>
    <s v="Owned"/>
    <s v="Urban"/>
  </r>
  <r>
    <n v="787"/>
    <n v="787"/>
    <s v="Branch"/>
    <s v="Conventional"/>
    <n v="2004"/>
    <d v="2004-06-30T00:00:00"/>
    <s v="Okara "/>
    <s v="0069"/>
    <s v="Plot No. 25-28, M.A Jinnah Road Okara"/>
    <s v="Okara"/>
    <s v="Central"/>
    <x v="73"/>
    <s v="Punjab"/>
    <s v="Owned"/>
    <s v="Urban"/>
  </r>
  <r>
    <n v="788"/>
    <n v="788"/>
    <s v="Branch"/>
    <s v="Conventional"/>
    <n v="2008"/>
    <d v="2008-11-27T00:00:00"/>
    <s v="Pattoki "/>
    <s v="0227"/>
    <s v="Allama Iqbal Road, Pattoki, District Kasur"/>
    <s v="Pattoki"/>
    <s v="Central"/>
    <x v="40"/>
    <s v="Punjab"/>
    <s v="Owned"/>
    <s v="Rural"/>
  </r>
  <r>
    <n v="789"/>
    <n v="789"/>
    <s v="Branch"/>
    <s v="Conventional"/>
    <n v="1999"/>
    <d v="1999-04-28T00:00:00"/>
    <s v="Peshawar Main"/>
    <s v="0032"/>
    <s v="6-B, Islamia Road, Peshawar Cantt."/>
    <s v="Peshawar"/>
    <s v="North"/>
    <x v="17"/>
    <s v="KPK"/>
    <s v="Owned"/>
    <s v="Urban"/>
  </r>
  <r>
    <n v="790"/>
    <n v="790"/>
    <s v="Branch"/>
    <s v="Conventional"/>
    <n v="2005"/>
    <d v="2005-06-14T00:00:00"/>
    <s v="G.T. Road, Peshawar"/>
    <s v="0103"/>
    <s v="1045-1046, Hashtnagri, Opp: Sarhad Chamber of Commerce &amp; Industries, G.T. Road, Peshawar"/>
    <s v="Peshawar"/>
    <s v="North"/>
    <x v="17"/>
    <s v="KPK"/>
    <s v="Owned"/>
    <s v="Urban"/>
  </r>
  <r>
    <n v="791"/>
    <n v="791"/>
    <s v="Branch"/>
    <s v="Conventional"/>
    <n v="2001"/>
    <d v="2001-12-26T00:00:00"/>
    <s v="Quetta Main [M.A. Jinnah Road]"/>
    <s v="0060"/>
    <s v="Property No. 2-13/4, M.A. Jinnah Road, Quetta"/>
    <s v="Quetta"/>
    <s v="South"/>
    <x v="21"/>
    <s v="Baluchistan"/>
    <s v="Owned"/>
    <s v="Urban"/>
  </r>
  <r>
    <n v="792"/>
    <n v="792"/>
    <s v="Branch"/>
    <s v="Conventional"/>
    <n v="2000"/>
    <d v="2000-12-22T00:00:00"/>
    <s v="Rahim Yar Khan"/>
    <s v="0072"/>
    <s v="12-A, Model Town, Shahi Road, Rahim Yar Khan"/>
    <s v="Rahim Yar Khan"/>
    <s v="Central"/>
    <x v="27"/>
    <s v="Punjab"/>
    <s v="Owned"/>
    <s v="Urban"/>
  </r>
  <r>
    <n v="793"/>
    <n v="793"/>
    <s v="Branch"/>
    <s v="Conventional"/>
    <n v="1979"/>
    <d v="1980-09-28T00:00:00"/>
    <s v="Mall Rawalpindi [Rawalpindi Main]"/>
    <s v="0007"/>
    <s v="8, The Mall, Saddar, Rawalpindi "/>
    <s v="Rawalpindi"/>
    <s v="North"/>
    <x v="12"/>
    <s v="Punjab"/>
    <s v="Owned"/>
    <s v="Urban"/>
  </r>
  <r>
    <n v="794"/>
    <n v="794"/>
    <s v="Branch"/>
    <s v="Conventional"/>
    <n v="2001"/>
    <d v="2001-12-31T00:00:00"/>
    <s v="Sargodha"/>
    <s v="0043"/>
    <s v="91-C/2, University Road, Sargodha"/>
    <s v="Sargodha"/>
    <s v="North"/>
    <x v="31"/>
    <s v="Punjab"/>
    <s v="Owned"/>
    <s v="Urban"/>
  </r>
  <r>
    <n v="795"/>
    <n v="795"/>
    <s v="Branch"/>
    <s v="Conventional"/>
    <n v="1998"/>
    <d v="1998-06-15T00:00:00"/>
    <s v="Sialkot Branch"/>
    <s v="0029"/>
    <s v="68 Paris Road, Sialkot"/>
    <s v="Sialkot"/>
    <s v="Central"/>
    <x v="75"/>
    <s v="Punjab"/>
    <s v="Owned"/>
    <s v="Urban"/>
  </r>
  <r>
    <n v="796"/>
    <n v="796"/>
    <s v="Branch"/>
    <s v="Conventional"/>
    <n v="2018"/>
    <d v="2018-12-28T00:00:00"/>
    <s v="DHA Phase V, Lahore Branch opening 28-Dec-2018"/>
    <s v="0960"/>
    <s v="Plot No.79, Block CCA, Phase V, Commercial Area, DHA, Lahore"/>
    <s v="Lahore"/>
    <s v="Central"/>
    <x v="4"/>
    <s v="Punjab"/>
    <s v="Owned"/>
    <s v="Urban"/>
  </r>
  <r>
    <n v="797"/>
    <n v="797"/>
    <s v="Branch"/>
    <s v="Islamic"/>
    <n v="2019"/>
    <d v="2019-12-26T00:00:00"/>
    <s v="IBG New Garden Town, Lahore Branch /Learning Center-Central"/>
    <s v="5706"/>
    <s v="12-Tipu Block, New Garden Town, Lahore"/>
    <s v="Lahore"/>
    <s v="Central"/>
    <x v="4"/>
    <s v="Punjab"/>
    <s v="Owned"/>
    <s v="Urban"/>
  </r>
  <r>
    <n v="798"/>
    <n v="798"/>
    <s v="Branch"/>
    <s v="Islamic"/>
    <n v="2019"/>
    <d v="2019-11-26T00:00:00"/>
    <s v="IBG DC Colony Gujranwala (ABEP-19)"/>
    <s v="5705"/>
    <s v="Khasra No. 75, Khewat No. 403, Khatuni No. 647, Revenue Estate of Kot Shahan, Tehsil Saddar, District Gujranwala"/>
    <s v="Gujranwala"/>
    <s v="Central"/>
    <x v="6"/>
    <s v="Punjab"/>
    <s v="Owned"/>
    <s v="Urban"/>
  </r>
  <r>
    <n v="799"/>
    <n v="799"/>
    <s v="Branch"/>
    <s v="Islamic"/>
    <n v="2019"/>
    <d v="2003-12-29T00:00:00"/>
    <s v="IBG &quot;Y&quot; Block, DHA, Lahore"/>
    <s v="5502"/>
    <s v="Plot # 107, 'Y' Block, Phase-III-C, D.H.A., Lahore"/>
    <s v="Lahore"/>
    <s v="Central"/>
    <x v="4"/>
    <s v="Punjab"/>
    <s v="Owned"/>
    <s v="Urban"/>
  </r>
  <r>
    <n v="800"/>
    <n v="800"/>
    <s v="Branch"/>
    <s v="Conventional"/>
    <n v="2019"/>
    <d v="2008-12-29T00:00:00"/>
    <s v="Bosan Road, Multan"/>
    <s v="0198"/>
    <s v="Plot No.888-2, Ward 9-EX, Near Telephone Exchange, Bosan Road, Multan. (For relocation of Conventional Branch)"/>
    <s v="Multan"/>
    <s v="Central"/>
    <x v="2"/>
    <s v="Punjab"/>
    <s v="Owned"/>
    <s v="Urban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5">
  <r>
    <n v="1"/>
    <n v="1"/>
    <s v="Branch"/>
    <s v="Corporate"/>
    <n v="1998"/>
    <d v="1998-06-22T00:00:00"/>
    <s v="Gulberg, Lahore"/>
    <s v="0028"/>
    <s v="125/E-I, Gulberg-III, Main Boulevard, Lahore and 115/E-1, Gulberg-III, Hali Road, Lahore"/>
    <x v="0"/>
    <s v="Central"/>
    <s v="Corporate &amp; Investment Banking Group"/>
    <s v="LAHORE"/>
    <s v="Punjab"/>
    <s v="Rented"/>
    <s v="Urban"/>
    <s v="I"/>
  </r>
  <r>
    <n v="2"/>
    <n v="2"/>
    <s v="Branch"/>
    <s v="Corporate"/>
    <n v="2005"/>
    <d v="2005-05-27T00:00:00"/>
    <s v="F-10 Markaz, Islamabad"/>
    <s v="0131"/>
    <s v="4-D, Urfi Centre, Markaz F-10, Islamabad"/>
    <x v="1"/>
    <s v="North"/>
    <s v="Corporate &amp; Investment Banking Group"/>
    <s v="Islamabad"/>
    <s v="ICT"/>
    <s v="Rented"/>
    <s v="Urban"/>
    <s v="I"/>
  </r>
  <r>
    <n v="3"/>
    <n v="3"/>
    <s v="Branch"/>
    <s v="Corporate"/>
    <n v="2010"/>
    <d v="2010-12-30T00:00:00"/>
    <s v="Quaid-e-Azam Road, Multan Cantt."/>
    <s v="0285"/>
    <s v="Plot No. 1009/I, Quaid-e-Azam Road, Multan Cantt."/>
    <x v="2"/>
    <s v="Central"/>
    <s v="Corporate &amp; Investment Banking Group"/>
    <s v="MULTAN"/>
    <s v="Punjab"/>
    <s v="Rented"/>
    <s v="Urban"/>
    <s v="I"/>
  </r>
  <r>
    <n v="4"/>
    <n v="4"/>
    <s v="Branch"/>
    <s v="Conventional"/>
    <n v="2018"/>
    <d v="2013-12-02T00:00:00"/>
    <s v="LDA Plaza, Lahore"/>
    <s v="0006"/>
    <s v="LDA Plaza, Kashmir Road, Lahore"/>
    <x v="0"/>
    <s v="Central"/>
    <s v="Retail Banking Central East"/>
    <s v="LAHORE"/>
    <s v="Punjab"/>
    <s v="Rented"/>
    <s v="Urban"/>
    <s v="I"/>
  </r>
  <r>
    <n v="5"/>
    <n v="5"/>
    <s v="Branch"/>
    <s v="Conventional"/>
    <n v="1999"/>
    <d v="1999-05-05T00:00:00"/>
    <s v="Abdali Road, Multan [Multan Main]"/>
    <s v="0034"/>
    <s v="62-A, Abdali Road, Multan Cantt."/>
    <x v="2"/>
    <s v="Central"/>
    <s v="Retail Banking Central West"/>
    <s v="MULTAN"/>
    <s v="Punjab"/>
    <s v="Rented"/>
    <s v="Urban"/>
    <s v="I"/>
  </r>
  <r>
    <n v="6"/>
    <n v="6"/>
    <s v="Branch"/>
    <s v="Conventional"/>
    <n v="1999"/>
    <d v="1999-02-08T00:00:00"/>
    <s v="Defence Lahore"/>
    <s v="0033"/>
    <s v="G-9, Commercial Area, Phase-I, DHA, Lahore Cantt."/>
    <x v="0"/>
    <s v="Central"/>
    <s v="Retail Banking Central East"/>
    <s v="LAHORE"/>
    <s v="Punjab"/>
    <s v="Rented"/>
    <s v="Urban"/>
    <s v="I"/>
  </r>
  <r>
    <n v="7"/>
    <n v="7"/>
    <s v="Branch"/>
    <s v="Conventional"/>
    <n v="1999"/>
    <d v="1999-03-05T00:00:00"/>
    <s v="Faisalabad Main"/>
    <s v="0036"/>
    <s v="Ground Floor, State Life Building, Liaqat Road,Faisalabad"/>
    <x v="3"/>
    <s v="Central"/>
    <s v="Retail Banking Central West"/>
    <s v="FAISALABAD"/>
    <s v="Punjab"/>
    <s v="Rented"/>
    <s v="Urban"/>
    <s v="I"/>
  </r>
  <r>
    <n v="8"/>
    <n v="8"/>
    <s v="Branch"/>
    <s v="Conventional"/>
    <n v="1999"/>
    <d v="1999-05-04T00:00:00"/>
    <s v="Islamabad Main (Blue Area)"/>
    <s v="0035"/>
    <s v="1-B, Awan Arcade, Jinnah Avenue, Blue Area, Islamabad"/>
    <x v="1"/>
    <s v="North"/>
    <s v="Retail Banking North"/>
    <s v="Islamabad"/>
    <s v="ICT"/>
    <s v="Rented"/>
    <s v="Urban"/>
    <s v="I"/>
  </r>
  <r>
    <n v="9"/>
    <n v="9"/>
    <s v="Branch"/>
    <s v="Conventional"/>
    <n v="2000"/>
    <d v="2000-12-26T00:00:00"/>
    <s v="Gujranwala"/>
    <s v="0053"/>
    <s v="Opposite Iqbal High School, G.T. Road, Gujranwala"/>
    <x v="4"/>
    <s v="Central"/>
    <s v="Retail Banking Central East"/>
    <s v="GUJRANWALA"/>
    <s v="Punjab"/>
    <s v="Rented"/>
    <s v="Urban"/>
    <s v="I"/>
  </r>
  <r>
    <n v="10"/>
    <n v="10"/>
    <s v="Branch"/>
    <s v="Conventional"/>
    <n v="2000"/>
    <d v="2000-10-07T00:00:00"/>
    <s v="Jodia Bazar, Karachi"/>
    <s v="0026"/>
    <s v="Gulzar Manzil, Mohammad Shah Street, Jodia Bazar, Karachi"/>
    <x v="5"/>
    <s v="South"/>
    <s v="Retail Banking South"/>
    <s v="KARACHI SOUTH DISTRICT"/>
    <s v="Sindh"/>
    <s v="Owned"/>
    <s v="Urban"/>
    <s v="I"/>
  </r>
  <r>
    <n v="11"/>
    <n v="11"/>
    <s v="Branch"/>
    <s v="Conventional"/>
    <n v="2000"/>
    <d v="2000-11-29T00:00:00"/>
    <s v="Korangi Industrial Area, Karachi"/>
    <s v="0023"/>
    <s v="Aiwan-e-Sanat, Plot No.ST-4/2, Sector 23, Korangi Industrial Area, Karachi"/>
    <x v="5"/>
    <s v="South"/>
    <s v="Retail Banking South"/>
    <s v="KARACHI KORANGI"/>
    <s v="Sindh"/>
    <s v="Rented"/>
    <s v="Urban"/>
    <s v="I"/>
  </r>
  <r>
    <n v="12"/>
    <n v="12"/>
    <s v="Branch"/>
    <s v="Conventional"/>
    <n v="2001"/>
    <d v="2001-12-31T00:00:00"/>
    <s v="Gujrat"/>
    <s v="0081"/>
    <s v="Dewan Khas Marriage Hall, Near Kartaba Islamic Center GT Road, situated at Mouza Jatwakul, Tehsil &amp; District Gujrat"/>
    <x v="6"/>
    <s v="North"/>
    <s v="Retail Banking North"/>
    <s v="GUJRAT"/>
    <s v="Punjab"/>
    <s v="Rented"/>
    <s v="Urban"/>
    <s v="I"/>
  </r>
  <r>
    <n v="13"/>
    <n v="13"/>
    <s v="Branch"/>
    <s v="Conventional"/>
    <n v="2001"/>
    <d v="2001-03-22T00:00:00"/>
    <s v="Hyderabad Main"/>
    <s v="0045"/>
    <s v="Plot No.476/1 &amp; 476/2, adjacent to Hotel Faran, Saddar, Hyderabad"/>
    <x v="7"/>
    <s v="South"/>
    <s v="Retail Banking South"/>
    <s v="HYDERABAD"/>
    <s v="Sindh"/>
    <s v="Rented"/>
    <s v="Urban"/>
    <s v="I"/>
  </r>
  <r>
    <n v="14"/>
    <n v="14"/>
    <s v="Branch"/>
    <s v="Conventional"/>
    <n v="2001"/>
    <d v="2001-12-31T00:00:00"/>
    <s v="Mardan"/>
    <s v="0067"/>
    <s v="Plot No. 11, Survey No. 128, The Mall, Mardan Cantt."/>
    <x v="8"/>
    <s v="North"/>
    <s v="Retail Banking North"/>
    <s v="MARDAN"/>
    <s v="KPK"/>
    <s v="Rented"/>
    <s v="Urban"/>
    <s v="II"/>
  </r>
  <r>
    <n v="15"/>
    <n v="15"/>
    <s v="Branch"/>
    <s v="Conventional"/>
    <n v="2001"/>
    <d v="2001-12-28T00:00:00"/>
    <s v="Five Ways Chowk Branch, Sahiwal"/>
    <s v="0077"/>
    <s v="Khewat # 145, Khatooni # 162, Mouza Liaquat Road, Five Ways Chowk Sahiwal"/>
    <x v="9"/>
    <s v="Central"/>
    <s v="Retail Banking Central West"/>
    <s v="SAHIWAL"/>
    <s v="Punjab"/>
    <s v="Rented"/>
    <s v="Urban"/>
    <s v="II"/>
  </r>
  <r>
    <n v="16"/>
    <n v="16"/>
    <s v="Branch"/>
    <s v="Conventional"/>
    <n v="2001"/>
    <d v="2001-12-31T00:00:00"/>
    <s v="Satellite Town, Rawalpindi"/>
    <s v="0008"/>
    <s v="B/20, North Star Plaza, Satellite Town, Murree Road, Rawalpindi"/>
    <x v="10"/>
    <s v="North"/>
    <s v="Retail Banking North"/>
    <s v="RAWALPINDI"/>
    <s v="Punjab"/>
    <s v="Rented"/>
    <s v="Urban"/>
    <s v="I"/>
  </r>
  <r>
    <n v="17"/>
    <n v="17"/>
    <s v="Branch"/>
    <s v="Conventional"/>
    <n v="2001"/>
    <d v="2001-12-26T00:00:00"/>
    <s v="Sukkur - Branch"/>
    <s v="0040"/>
    <s v="Plot No. 430/M12 &amp; 430/2 Queens Road Opposite Muhammad Bin Qasim Park 1 Sukkur."/>
    <x v="11"/>
    <s v="South"/>
    <s v="Retail Banking South"/>
    <s v="SUKKUR"/>
    <s v="Sindh"/>
    <s v="Rented"/>
    <s v="Urban"/>
    <s v="II"/>
  </r>
  <r>
    <n v="18"/>
    <n v="18"/>
    <s v="Branch"/>
    <s v="Conventional"/>
    <n v="2001"/>
    <d v="2001-06-22T00:00:00"/>
    <s v="Township, Lahore"/>
    <s v="0039"/>
    <s v="47-B/1, Block 10, Akbar Chowk, Peco Road, Township,  Lahore"/>
    <x v="0"/>
    <s v="Central"/>
    <s v="Retail Banking Central East"/>
    <s v="LAHORE"/>
    <s v="Punjab"/>
    <s v="Rented"/>
    <s v="Urban"/>
    <s v="I"/>
  </r>
  <r>
    <n v="19"/>
    <n v="19"/>
    <s v="Branch"/>
    <s v="Conventional"/>
    <n v="2002"/>
    <d v="2002-09-06T00:00:00"/>
    <s v="Allama Iqbal Town, Lahore"/>
    <s v="0042"/>
    <s v="36, College Block, Allam Iqbal Town, Lahore"/>
    <x v="0"/>
    <s v="Central"/>
    <s v="Retail Banking Central East"/>
    <s v="LAHORE"/>
    <s v="Punjab"/>
    <s v="Rented"/>
    <s v="Urban"/>
    <s v="I"/>
  </r>
  <r>
    <n v="20"/>
    <n v="20"/>
    <s v="Branch"/>
    <s v="Conventional"/>
    <n v="2002"/>
    <d v="2002-07-10T00:00:00"/>
    <s v="Bahawalpur"/>
    <s v="0085"/>
    <s v="Opposite BVH, Circular Road, Bahawalpur"/>
    <x v="12"/>
    <s v="Central"/>
    <s v="Retail Banking Central West"/>
    <s v="BAHAWALPUR"/>
    <s v="Punjab"/>
    <s v="Rented"/>
    <s v="Urban"/>
    <s v="II"/>
  </r>
  <r>
    <n v="21"/>
    <n v="21"/>
    <s v="Branch"/>
    <s v="Conventional"/>
    <n v="2002"/>
    <d v="2002-06-10T00:00:00"/>
    <s v="Gulshan-e-Iqbal, Karachi"/>
    <s v="0011"/>
    <s v="Plot No.SB-15, Block 13-B, KDA Scheme No.24, University Road, Gulshan-e-Iqbal, Karachi &amp; Flat No.3, Sumera Apartments, Gulshan-e-Iqbal, Karachi."/>
    <x v="5"/>
    <s v="South"/>
    <s v="Retail Banking South"/>
    <s v="KARACHI EAST DISTRICT"/>
    <s v="Sindh"/>
    <s v="Rented"/>
    <s v="Urban"/>
    <s v="I"/>
  </r>
  <r>
    <n v="22"/>
    <n v="22"/>
    <s v="Branch"/>
    <s v="Conventional"/>
    <n v="2002"/>
    <d v="2002-09-16T00:00:00"/>
    <s v="Jhelum"/>
    <s v="0070"/>
    <s v="Bunglow No.67, Kazam Kamal Road, Jhelum Cantt."/>
    <x v="13"/>
    <s v="North"/>
    <s v="Retail Banking North"/>
    <s v="JHELUM"/>
    <s v="Punjab"/>
    <s v="Rented"/>
    <s v="Urban"/>
    <s v="II"/>
  </r>
  <r>
    <n v="23"/>
    <n v="23"/>
    <s v="Branch"/>
    <s v="Conventional"/>
    <n v="2002"/>
    <d v="2002-09-09T00:00:00"/>
    <s v="Mingora Swat"/>
    <s v="0078"/>
    <s v="Khasra No.95,Makan Bagh,Saidu Sharif Road,Opposite PTCL Office, Mingora, Swat."/>
    <x v="14"/>
    <s v="North"/>
    <s v="Retail Banking North"/>
    <s v="SWAT"/>
    <s v="KPK"/>
    <s v="Rented"/>
    <s v="Rural"/>
    <s v="III"/>
  </r>
  <r>
    <n v="24"/>
    <n v="24"/>
    <s v="Branch"/>
    <s v="Conventional"/>
    <n v="2002"/>
    <d v="2002-09-16T00:00:00"/>
    <s v="North Napier Road, Karachi"/>
    <s v="0003"/>
    <s v="Surv.No.35/ Sheet No.NP-10 (Old Surv.No.A26/5), Napier Quarters, Karachi"/>
    <x v="5"/>
    <s v="South"/>
    <s v="Retail Banking South"/>
    <s v="KARACHI SOUTH DISTRICT"/>
    <s v="Sindh"/>
    <s v="Rented"/>
    <s v="Urban"/>
    <s v="I"/>
  </r>
  <r>
    <n v="25"/>
    <n v="25"/>
    <s v="Branch"/>
    <s v="Conventional"/>
    <n v="2002"/>
    <d v="2002-10-21T00:00:00"/>
    <s v="Peshawar City"/>
    <s v="0064"/>
    <s v="Shoba Chowk, Park Inn Hotel Building, Khyber Bazar, Peshawar City, Peshawar"/>
    <x v="15"/>
    <s v="North"/>
    <s v="Retail Banking North"/>
    <s v="PESHAWAR"/>
    <s v="KPK"/>
    <s v="Rented"/>
    <s v="Urban"/>
    <s v="I"/>
  </r>
  <r>
    <n v="26"/>
    <n v="26"/>
    <s v="Branch"/>
    <s v="Conventional"/>
    <n v="2002"/>
    <d v="2002-12-24T00:00:00"/>
    <s v="Shah Alam Market, Lahore"/>
    <s v="0046"/>
    <s v="2035-D Hilal-e-Ahmar Complex, Near Fawara Chowk, Shah Alam Market, Lahore. "/>
    <x v="0"/>
    <s v="Central"/>
    <s v="Retail Banking Central East"/>
    <s v="LAHORE"/>
    <s v="Punjab"/>
    <s v="Rented"/>
    <s v="Urban"/>
    <s v="I"/>
  </r>
  <r>
    <n v="27"/>
    <n v="27"/>
    <s v="Branch"/>
    <s v="Conventional"/>
    <n v="2002"/>
    <d v="2002-12-11T00:00:00"/>
    <s v="Timber Market, Karachi"/>
    <s v="0021"/>
    <s v="Part-A bearing Survey No. l3,SheetLEA-8 (Old Survey No. T. G. 19J, Harchandrai Road, (Now siddique Wahab Road) Lea Quarters, Karachi"/>
    <x v="5"/>
    <s v="South"/>
    <s v="Retail Banking South"/>
    <s v="KARACHI SOUTH DISTRICT"/>
    <s v="Sindh"/>
    <s v="Rented"/>
    <s v="Urban"/>
    <s v="I"/>
  </r>
  <r>
    <n v="28"/>
    <n v="28"/>
    <s v="Branch"/>
    <s v="Conventional"/>
    <n v="2003"/>
    <d v="2003-12-31T00:00:00"/>
    <s v="Gawadar"/>
    <s v="0355"/>
    <s v="Bank Alfalah Building, Airport Road, Gawadar, Baluchistan"/>
    <x v="16"/>
    <s v="South"/>
    <s v="Retail Banking South"/>
    <s v="GWADAR"/>
    <s v="Baluchistan"/>
    <s v="Rented"/>
    <s v="Urban"/>
    <s v="II"/>
  </r>
  <r>
    <n v="29"/>
    <n v="29"/>
    <s v="Branch"/>
    <s v="Conventional"/>
    <n v="2003"/>
    <d v="2003-10-29T00:00:00"/>
    <s v="Abbot Road Branch, Lahore"/>
    <s v="0048"/>
    <s v="Property No. S-E-25-R-34 Abbot Road, Lahore"/>
    <x v="0"/>
    <s v="Central"/>
    <s v="Retail Banking Central East"/>
    <s v="LAHORE"/>
    <s v="Punjab"/>
    <s v="Rented"/>
    <s v="Urban"/>
    <s v="I"/>
  </r>
  <r>
    <n v="30"/>
    <n v="30"/>
    <s v="Branch"/>
    <s v="Conventional"/>
    <n v="2003"/>
    <d v="2003-09-15T00:00:00"/>
    <s v="Wah Cantt"/>
    <s v="0056"/>
    <s v="Plot No.1/100/7, Officers Colony, The Mall Wah Cantt"/>
    <x v="17"/>
    <s v="North"/>
    <s v="Retail Banking North"/>
    <s v="RAWALPINDI"/>
    <s v="Punjab"/>
    <s v="Owned"/>
    <s v="Urban"/>
    <s v="II"/>
  </r>
  <r>
    <n v="31"/>
    <n v="31"/>
    <s v="Branch"/>
    <s v="Conventional"/>
    <n v="2004"/>
    <d v="2004-09-15T00:00:00"/>
    <s v="Burewala"/>
    <s v="0055"/>
    <s v="95-C, Al-Aziz Market, College Road, Burewala"/>
    <x v="18"/>
    <s v="Central"/>
    <s v="Retail Banking Central West"/>
    <s v="VEHARI"/>
    <s v="Punjab"/>
    <s v="Rented"/>
    <s v="Urban"/>
    <s v="II"/>
  </r>
  <r>
    <n v="32"/>
    <n v="32"/>
    <s v="Branch"/>
    <s v="Conventional"/>
    <n v="2004"/>
    <d v="2004-05-12T00:00:00"/>
    <s v="Dera Ismail Khan"/>
    <s v="0057"/>
    <s v="Plot # 3666-B, Kashmir Chowk, North Circular Road, D.I. Khan"/>
    <x v="19"/>
    <s v="North"/>
    <s v="Retail Banking North"/>
    <s v="D.I.KHAN"/>
    <s v="KPK"/>
    <s v="Rented"/>
    <s v="Urban"/>
    <s v="II"/>
  </r>
  <r>
    <n v="33"/>
    <n v="33"/>
    <s v="Branch"/>
    <s v="Conventional"/>
    <n v="2004"/>
    <d v="2004-12-30T00:00:00"/>
    <s v="Gulistan-e-Jauhar, Karachi"/>
    <s v="0017"/>
    <s v="Yasir Plaza, Block 10-A, Scheme 45, Main Rashid Minhas Road, Gulshan-e-Iqbal, Karachi"/>
    <x v="5"/>
    <s v="South"/>
    <s v="Retail Banking South"/>
    <s v="KARACHI EAST DISTRICT"/>
    <s v="Sindh"/>
    <s v="Rented"/>
    <s v="Urban"/>
    <s v="I"/>
  </r>
  <r>
    <n v="34"/>
    <n v="34"/>
    <s v="Branch"/>
    <s v="Conventional"/>
    <n v="2004"/>
    <d v="2004-09-01T00:00:00"/>
    <s v="Hazar Gunji, Quetta"/>
    <s v="0059"/>
    <s v="Plot No. 332, 333, 334, New Truck Stand, Hazar Gunji, Quetta"/>
    <x v="20"/>
    <s v="South"/>
    <s v="Retail Banking South"/>
    <s v="QUETTA"/>
    <s v="Baluchistan"/>
    <s v="Rented"/>
    <s v="Urban"/>
    <s v="I"/>
  </r>
  <r>
    <n v="35"/>
    <n v="35"/>
    <s v="Branch"/>
    <s v="Conventional"/>
    <n v="2004"/>
    <d v="2004-12-30T00:00:00"/>
    <s v="Hyderi (North Nazimabad), Karachi"/>
    <s v="0084"/>
    <s v="Plot # ST-4, Al-Burhan Circle Hyderi, Block 'E', North Nazimabad, Karachi"/>
    <x v="5"/>
    <s v="South"/>
    <s v="Retail Banking South"/>
    <s v="KARACHI CENTRAL DISTRICT"/>
    <s v="Sindh"/>
    <s v="Rented"/>
    <s v="Urban"/>
    <s v="I"/>
  </r>
  <r>
    <n v="36"/>
    <n v="36"/>
    <s v="Branch"/>
    <s v="Conventional"/>
    <n v="2004"/>
    <d v="2004-06-23T00:00:00"/>
    <s v="I-10 Markaz, Islamabad"/>
    <s v="0082"/>
    <s v="Plot # 4-A, Junaid Plaza, I-10 Markaz, Islamabad"/>
    <x v="1"/>
    <s v="North"/>
    <s v="Retail Banking North"/>
    <s v="Islamabad"/>
    <s v="ICT"/>
    <s v="Rented"/>
    <s v="Urban"/>
    <s v="I"/>
  </r>
  <r>
    <n v="37"/>
    <n v="37"/>
    <s v="Branch"/>
    <s v="Conventional"/>
    <n v="2004"/>
    <d v="2004-09-03T00:00:00"/>
    <s v="Jhang"/>
    <s v="0058"/>
    <s v="9-D, Yousuf Shah Road, Jhang Saddar"/>
    <x v="21"/>
    <s v="Central"/>
    <s v="Retail Banking Central West"/>
    <s v="JHANG"/>
    <s v="Punjab"/>
    <s v="Rented"/>
    <s v="Urban"/>
    <s v="I"/>
  </r>
  <r>
    <n v="38"/>
    <n v="38"/>
    <s v="Branch"/>
    <s v="Conventional"/>
    <n v="2004"/>
    <d v="2004-06-15T00:00:00"/>
    <s v="Jinnah Road, Rawalpindi"/>
    <s v="0083"/>
    <s v="A-351, Jinnah Road (Old City Saddar Road) Rawalpindi"/>
    <x v="10"/>
    <s v="North"/>
    <s v="Retail Banking North"/>
    <s v="RAWALPINDI"/>
    <s v="Punjab"/>
    <s v="Rented"/>
    <s v="Urban"/>
    <s v="I"/>
  </r>
  <r>
    <n v="39"/>
    <n v="39"/>
    <s v="Branch"/>
    <s v="Conventional"/>
    <n v="2004"/>
    <d v="2004-09-23T00:00:00"/>
    <s v="Kohat"/>
    <s v="0086"/>
    <s v="Bannu Road, Kohat Cantt. Kohat"/>
    <x v="22"/>
    <s v="North"/>
    <s v="Retail Banking North"/>
    <s v="KOHAT"/>
    <s v="KPK"/>
    <s v="Rented"/>
    <s v="Urban"/>
    <s v="II"/>
  </r>
  <r>
    <n v="40"/>
    <n v="40"/>
    <s v="Branch"/>
    <s v="Conventional"/>
    <n v="2004"/>
    <d v="2004-12-28T00:00:00"/>
    <s v="Lala Musa"/>
    <s v="0071"/>
    <s v="Property/Plot Khewat No. 1, Khatooni No. 95, Khasrat No. 343,345,346, Muhallah Jamia Masjid, G.T Road, Lala Musa, Mahal Kahira, Tehsil Kharian, District Gujrat."/>
    <x v="23"/>
    <s v="North"/>
    <s v="Retail Banking North"/>
    <s v="GUJRAT"/>
    <s v="Punjab"/>
    <s v="Rented"/>
    <s v="Urban"/>
    <s v="I"/>
  </r>
  <r>
    <n v="41"/>
    <n v="41"/>
    <s v="Branch"/>
    <s v="Conventional"/>
    <n v="2004"/>
    <d v="2004-04-26T00:00:00"/>
    <s v="Mian Channu"/>
    <s v="0073"/>
    <s v="Ghazi Morr, G.T. Road, Mian Channu"/>
    <x v="24"/>
    <s v="Central"/>
    <s v="Retail Banking Central West"/>
    <s v="KHANEWAL"/>
    <s v="Punjab"/>
    <s v="Rented"/>
    <s v="Rural"/>
    <s v="III"/>
  </r>
  <r>
    <n v="42"/>
    <n v="42"/>
    <s v="Branch"/>
    <s v="Conventional"/>
    <n v="2004"/>
    <d v="2004-09-27T00:00:00"/>
    <s v="Raiwind Road (Thoker Niaz Beg), Lahore"/>
    <s v="0076"/>
    <s v="Plot # 4, Nawab Town, Raiwind Road, Lahore"/>
    <x v="0"/>
    <s v="Central"/>
    <s v="Retail Banking Central East"/>
    <s v="LAHORE"/>
    <s v="Punjab"/>
    <s v="Rented"/>
    <s v="Urban"/>
    <s v="I"/>
  </r>
  <r>
    <n v="43"/>
    <n v="43"/>
    <s v="Branch"/>
    <s v="Conventional"/>
    <n v="2004"/>
    <d v="2004-10-02T00:00:00"/>
    <s v="Sadiqabad"/>
    <s v="0052"/>
    <s v="28-29 D, Allama Iqbal Road, Sadiqabad"/>
    <x v="25"/>
    <s v="Central"/>
    <s v="Retail Banking Central West"/>
    <s v="RAHIM YAR KHAN"/>
    <s v="Punjab"/>
    <s v="Rented"/>
    <s v="Urban"/>
    <s v="II"/>
  </r>
  <r>
    <n v="44"/>
    <n v="44"/>
    <s v="Branch"/>
    <s v="Conventional"/>
    <n v="2004"/>
    <d v="2004-05-11T00:00:00"/>
    <s v="Sheikhupura"/>
    <s v="0062"/>
    <s v="Main Lahore-Sargodha Road, Sheikhupura"/>
    <x v="26"/>
    <s v="Central"/>
    <s v="Retail Banking Central East"/>
    <s v="SHEIKHUPURA"/>
    <s v="Punjab"/>
    <s v="Rented"/>
    <s v="Urban"/>
    <s v="I"/>
  </r>
  <r>
    <n v="45"/>
    <n v="45"/>
    <s v="Branch"/>
    <s v="Conventional"/>
    <n v="2004"/>
    <d v="2004-09-06T00:00:00"/>
    <s v="Toba Tek Singh"/>
    <s v="0079"/>
    <s v="105-Farooq Road, Mohallah Jamia Masjid, Toba Tek Singh"/>
    <x v="27"/>
    <s v="Central"/>
    <s v="Retail Banking Central West"/>
    <s v="TOBA TEK SINGH"/>
    <s v="Punjab"/>
    <s v="Rented"/>
    <s v="Urban"/>
    <s v="II"/>
  </r>
  <r>
    <n v="46"/>
    <n v="46"/>
    <s v="Branch"/>
    <s v="Conventional"/>
    <n v="2005"/>
    <d v="2005-09-05T00:00:00"/>
    <s v="Ahmedpur East  "/>
    <s v="0122"/>
    <s v="B.A. Building, Kutchery Road, near MEPCO Office, Ahmedpur East"/>
    <x v="28"/>
    <s v="Central"/>
    <s v="Retail Banking Central West"/>
    <s v="BAHAWALPUR"/>
    <s v="Punjab"/>
    <s v="Rented"/>
    <s v="Urban"/>
    <s v="II"/>
  </r>
  <r>
    <n v="47"/>
    <n v="47"/>
    <s v="Branch"/>
    <s v="Conventional"/>
    <n v="2005"/>
    <d v="2005-05-25T00:00:00"/>
    <s v="Attock"/>
    <s v="0120"/>
    <s v="Opposite Session Chowk, Attock Cantt."/>
    <x v="29"/>
    <s v="North"/>
    <s v="Retail Banking North"/>
    <s v="ATTOCK"/>
    <s v="Punjab"/>
    <s v="Rented"/>
    <s v="Urban"/>
    <s v="I"/>
  </r>
  <r>
    <n v="48"/>
    <n v="48"/>
    <s v="Branch"/>
    <s v="Conventional"/>
    <n v="2005"/>
    <d v="2005-04-29T00:00:00"/>
    <s v="Azam Cloth Market, Lahore"/>
    <s v="0219"/>
    <s v="Raheem Centre, Akbar Block, Azam Cloth Market, Lahore"/>
    <x v="0"/>
    <s v="Central"/>
    <s v="Retail Banking Central East"/>
    <s v="LAHORE"/>
    <s v="Punjab"/>
    <s v="Rented"/>
    <s v="Urban"/>
    <s v="I"/>
  </r>
  <r>
    <n v="49"/>
    <n v="49"/>
    <s v="Branch"/>
    <s v="Conventional"/>
    <n v="2005"/>
    <d v="2005-12-27T00:00:00"/>
    <s v="Bhalwal"/>
    <s v="0105"/>
    <s v="Liaqat Shaheed Road, Mouza Mandi Bhalwal"/>
    <x v="30"/>
    <s v="Central"/>
    <s v="Retail Banking Central West"/>
    <s v="SARGODHA"/>
    <s v="Punjab"/>
    <s v="Rented"/>
    <s v="Rural"/>
    <s v="III"/>
  </r>
  <r>
    <n v="50"/>
    <n v="50"/>
    <s v="Branch"/>
    <s v="Conventional"/>
    <n v="2005"/>
    <d v="2005-08-24T00:00:00"/>
    <s v="Chaklala Scheme III, Rawalpindi"/>
    <s v="0098"/>
    <s v="58 Gul Arcade Commercial Market Chaklala Scheme III, Rawalpindi."/>
    <x v="10"/>
    <s v="North"/>
    <s v="Retail Banking North"/>
    <s v="RAWALPINDI"/>
    <s v="Punjab"/>
    <s v="Rented"/>
    <s v="Urban"/>
    <s v="I"/>
  </r>
  <r>
    <n v="51"/>
    <n v="51"/>
    <s v="Branch"/>
    <s v="Conventional"/>
    <n v="2005"/>
    <d v="2005-12-08T00:00:00"/>
    <s v="Chaman"/>
    <s v="0121"/>
    <s v="Dulla Ram Road, Chaman, Balochistan"/>
    <x v="31"/>
    <s v="South"/>
    <s v="Retail Banking South"/>
    <s v="KILLA ABDULLAH"/>
    <s v="Baluchistan"/>
    <s v="Rented"/>
    <s v="Urban"/>
    <s v="II"/>
  </r>
  <r>
    <n v="52"/>
    <n v="52"/>
    <s v="Branch"/>
    <s v="Conventional"/>
    <n v="2005"/>
    <d v="2005-06-30T00:00:00"/>
    <s v="Chiniot New Premises"/>
    <s v="0111"/>
    <s v="Khewat No. 2697/2677, Chahyarwala, Chiniot"/>
    <x v="32"/>
    <s v="Central"/>
    <s v="Retail Banking Central West"/>
    <s v="CHINIOT"/>
    <s v="Punjab"/>
    <s v="Rented"/>
    <s v="Urban"/>
    <s v="II"/>
  </r>
  <r>
    <n v="53"/>
    <n v="53"/>
    <s v="Branch"/>
    <s v="Conventional"/>
    <n v="2005"/>
    <d v="2005-12-15T00:00:00"/>
    <s v="Chowk Shaheedan, Multan"/>
    <s v="0110"/>
    <s v="Akbar Road, Chowk Shaheedan, Multan"/>
    <x v="2"/>
    <s v="Central"/>
    <s v="Retail Banking Central West"/>
    <s v="MULTAN"/>
    <s v="Punjab"/>
    <s v="Rented"/>
    <s v="Urban"/>
    <s v="I"/>
  </r>
  <r>
    <n v="54"/>
    <n v="54"/>
    <s v="Branch"/>
    <s v="Conventional"/>
    <n v="2005"/>
    <d v="2005-06-27T00:00:00"/>
    <s v="College Road, Rawalpindi"/>
    <s v="0100"/>
    <s v="E/20-26, College Road, Rawalpindi"/>
    <x v="10"/>
    <s v="North"/>
    <s v="Retail Banking North"/>
    <s v="RAWALPINDI"/>
    <s v="Punjab"/>
    <s v="Rented"/>
    <s v="Urban"/>
    <s v="I"/>
  </r>
  <r>
    <n v="55"/>
    <n v="55"/>
    <s v="Branch"/>
    <s v="Conventional"/>
    <n v="2005"/>
    <d v="2005-06-30T00:00:00"/>
    <s v="Daska"/>
    <s v="0112"/>
    <s v="Al-Adeel Plaza,Gujranwala Road, Daska"/>
    <x v="33"/>
    <s v="Central"/>
    <s v="Retail Banking Central East"/>
    <s v="SIALKOT"/>
    <s v="Punjab"/>
    <s v="Rented"/>
    <s v="Rural"/>
    <s v="III"/>
  </r>
  <r>
    <n v="56"/>
    <n v="56"/>
    <s v="Branch"/>
    <s v="Conventional"/>
    <n v="2005"/>
    <d v="2005-05-09T00:00:00"/>
    <s v="DHA Extension, Lahore"/>
    <s v="0220"/>
    <s v="Divine Centre, Near Bhatta Chowk, New Airport Road, Lahore Cantt."/>
    <x v="0"/>
    <s v="Central"/>
    <s v="Retail Banking Central East"/>
    <s v="LAHORE"/>
    <s v="Punjab"/>
    <s v="Rented"/>
    <s v="Urban"/>
    <s v="I"/>
  </r>
  <r>
    <n v="57"/>
    <n v="57"/>
    <s v="Branch"/>
    <s v="Conventional"/>
    <n v="2005"/>
    <d v="2005-02-25T00:00:00"/>
    <s v="DHA Phase VII, Khayaban-e-Ittehad Branch, Karachi"/>
    <s v="0022"/>
    <s v="Shop No. 1,2,3 &amp; 4 situated at plot No. 7-C/1, Khayaban-e-Ittehad, DHA Phase 7, Karachi"/>
    <x v="5"/>
    <s v="South"/>
    <s v="Retail Banking South"/>
    <s v="KARACHI SOUTH DISTRICT"/>
    <s v="Sindh"/>
    <s v="Rented"/>
    <s v="Urban"/>
    <s v="I"/>
  </r>
  <r>
    <n v="58"/>
    <n v="58"/>
    <s v="Branch"/>
    <s v="Conventional"/>
    <n v="2005"/>
    <d v="2005-05-05T00:00:00"/>
    <s v="F-7 Markaz, Islamabad"/>
    <s v="0404"/>
    <s v="13-U, F-7 Markaz, Jinnah Super Market, Islamabad"/>
    <x v="1"/>
    <s v="North"/>
    <s v="Retail Banking North"/>
    <s v="Islamabad"/>
    <s v="ICT"/>
    <s v="Rented"/>
    <s v="Urban"/>
    <s v="I"/>
  </r>
  <r>
    <n v="59"/>
    <n v="59"/>
    <s v="Branch"/>
    <s v="Conventional"/>
    <n v="2005"/>
    <d v="2005-08-08T00:00:00"/>
    <s v="Ferozpur Road, Lahore"/>
    <s v="0094"/>
    <s v="18-KM Main Ferozpur Road, Lahore"/>
    <x v="0"/>
    <s v="Central"/>
    <s v="Retail Banking Central East"/>
    <s v="LAHORE"/>
    <s v="Punjab"/>
    <s v="Rented"/>
    <s v="Urban"/>
    <s v="I"/>
  </r>
  <r>
    <n v="60"/>
    <n v="60"/>
    <s v="Branch"/>
    <s v="Conventional"/>
    <n v="2005"/>
    <d v="2005-09-20T00:00:00"/>
    <s v="Ghotki"/>
    <s v="0124"/>
    <s v="Plot # 115, Near Chandu Ram Colony, Deh Odherwali Town, GhotkiTaluka &amp; District Ghotki."/>
    <x v="34"/>
    <s v="South"/>
    <s v="Retail Banking South"/>
    <s v="GHOTKI"/>
    <s v="Sindh"/>
    <s v="Rented"/>
    <s v="Rural"/>
    <s v="III"/>
  </r>
  <r>
    <n v="61"/>
    <n v="61"/>
    <s v="Branch"/>
    <s v="Conventional"/>
    <n v="2005"/>
    <d v="2005-10-29T00:00:00"/>
    <s v="Gilgit"/>
    <s v="0119"/>
    <s v="Shahrah-e-Quaid-e-Azam, Near Radio Station, Jutial, Gilgit"/>
    <x v="35"/>
    <s v="North"/>
    <s v="Retail Banking North"/>
    <s v="GILGIT"/>
    <s v="Gilgit Baltistan"/>
    <s v="Rented"/>
    <s v="Urban"/>
    <s v="II"/>
  </r>
  <r>
    <n v="62"/>
    <n v="62"/>
    <s v="Branch"/>
    <s v="Conventional"/>
    <n v="2005"/>
    <d v="2005-08-12T00:00:00"/>
    <s v="Hafizabad"/>
    <s v="0113"/>
    <s v="Sagar Road, Hafizabad"/>
    <x v="36"/>
    <s v="Central"/>
    <s v="Retail Banking Central East"/>
    <s v="HAFIZABAD"/>
    <s v="Punjab"/>
    <s v="Rented"/>
    <s v="Urban"/>
    <s v="II"/>
  </r>
  <r>
    <n v="63"/>
    <n v="63"/>
    <s v="Branch"/>
    <s v="Conventional"/>
    <n v="2005"/>
    <d v="2005-06-13T00:00:00"/>
    <s v="Hangu"/>
    <s v="0080"/>
    <s v="Saif-ur-Rehman Market, Opp: DCO Bungalow, Kohat Road, Main Bazar, Hangu"/>
    <x v="37"/>
    <s v="North"/>
    <s v="Retail Banking North"/>
    <s v="HANGU"/>
    <s v="KPK"/>
    <s v="Rented"/>
    <s v="Urban"/>
    <s v="II"/>
  </r>
  <r>
    <n v="64"/>
    <n v="64"/>
    <s v="Branch"/>
    <s v="Conventional"/>
    <n v="2005"/>
    <d v="2005-11-10T00:00:00"/>
    <s v="Haroonabad"/>
    <s v="0125"/>
    <s v="15-C/16-C, Ghalla Mandi, Haroonabad"/>
    <x v="38"/>
    <s v="Central"/>
    <s v="Retail Banking Central West"/>
    <s v="BAHWALNAGAR"/>
    <s v="Punjab"/>
    <s v="Rented"/>
    <s v="Rural"/>
    <s v="IV"/>
  </r>
  <r>
    <n v="65"/>
    <n v="65"/>
    <s v="Branch"/>
    <s v="Conventional"/>
    <n v="2005"/>
    <d v="2005-05-11T00:00:00"/>
    <s v="Hawksbay Road, Karachi"/>
    <s v="0128"/>
    <s v="Property having Opposite Gate No. 5, Hawksbay Truck Stand, Hawksbay Road, Maripur, Karachi. Tehsil &amp; District Karachi"/>
    <x v="5"/>
    <s v="South"/>
    <s v="Retail Banking South"/>
    <s v="KARACHI WEST DISTRICT"/>
    <s v="Sindh"/>
    <s v="Rented"/>
    <s v="Urban"/>
    <s v="I"/>
  </r>
  <r>
    <n v="66"/>
    <n v="66"/>
    <s v="Branch"/>
    <s v="Conventional"/>
    <n v="2005"/>
    <d v="2005-12-05T00:00:00"/>
    <s v="Hussain Agahi, Multan"/>
    <s v="0109"/>
    <s v="Hussain Agahi Road, Multan"/>
    <x v="2"/>
    <s v="Central"/>
    <s v="Retail Banking Central West"/>
    <s v="MULTAN"/>
    <s v="Punjab"/>
    <s v="Rented"/>
    <s v="Urban"/>
    <s v="I"/>
  </r>
  <r>
    <n v="67"/>
    <n v="67"/>
    <s v="Branch"/>
    <s v="Conventional"/>
    <n v="2005"/>
    <d v="2005-06-06T00:00:00"/>
    <s v="Islamabad Stock Exchange"/>
    <s v="0407"/>
    <s v="Office No. 5, 55-B, Islamabad Stock Exchange Towwr, Jinnah Avenue, Islamabad"/>
    <x v="1"/>
    <s v="North"/>
    <s v="Retail Banking North"/>
    <s v="Islamabad"/>
    <s v="ICT"/>
    <s v="Rented"/>
    <s v="Urban"/>
    <s v="I"/>
  </r>
  <r>
    <n v="68"/>
    <n v="68"/>
    <s v="Branch"/>
    <s v="Conventional"/>
    <n v="2005"/>
    <d v="2005-06-08T00:00:00"/>
    <s v="Hayatabad, Peshawar (Karkhano)"/>
    <s v="0102"/>
    <s v="Shop No. B-29 &amp; 30, J.B. Plaza, Karkhano Market, Hayatabad, Jamrud Road, Peshawar"/>
    <x v="15"/>
    <s v="North"/>
    <s v="Retail Banking North"/>
    <s v="PESHAWAR"/>
    <s v="KPK"/>
    <s v="Rented"/>
    <s v="Urban"/>
    <s v="I"/>
  </r>
  <r>
    <n v="69"/>
    <n v="69"/>
    <s v="Branch"/>
    <s v="Conventional"/>
    <n v="2005"/>
    <d v="2005-08-02T00:00:00"/>
    <s v="Kasur"/>
    <s v="0117"/>
    <s v="Chandni Chowk, Railway Road, Kasur"/>
    <x v="39"/>
    <s v="Central"/>
    <s v="Retail Banking Central East"/>
    <s v="KASUR"/>
    <s v="Punjab"/>
    <s v="Rented"/>
    <s v="Urban"/>
    <s v="II"/>
  </r>
  <r>
    <n v="70"/>
    <n v="70"/>
    <s v="Branch"/>
    <s v="Conventional"/>
    <n v="2005"/>
    <d v="2005-05-30T00:00:00"/>
    <s v="Kharian"/>
    <s v="0114"/>
    <s v="Abdul Ahad Tower, Khewet at No. 532, Khatooni No. 1053, Khasra No. 1886, Main G.T Road, Kharian"/>
    <x v="40"/>
    <s v="North"/>
    <s v="Retail Banking North"/>
    <s v="GUJRAT"/>
    <s v="Punjab"/>
    <s v="Rented"/>
    <s v="Rural"/>
    <s v="III"/>
  </r>
  <r>
    <n v="71"/>
    <n v="71"/>
    <s v="Branch"/>
    <s v="Conventional"/>
    <n v="2005"/>
    <d v="2005-12-26T00:00:00"/>
    <s v="Lalazar, Rawalpindi"/>
    <s v="0101"/>
    <s v="Tulsa Road, Lalazar, Rawalpindi"/>
    <x v="10"/>
    <s v="North"/>
    <s v="Retail Banking North"/>
    <s v="RAWALPINDI"/>
    <s v="Punjab"/>
    <s v="Rented"/>
    <s v="Urban"/>
    <s v="I"/>
  </r>
  <r>
    <n v="72"/>
    <n v="72"/>
    <s v="Branch"/>
    <s v="Conventional"/>
    <n v="2005"/>
    <d v="2005-08-29T00:00:00"/>
    <s v="Landhi, Karachi"/>
    <s v="0088"/>
    <s v="Plot No. 29/10/1, Sector 5d, Landhi Township, Karachi"/>
    <x v="5"/>
    <s v="South"/>
    <s v="Retail Banking South"/>
    <s v="KARACHI KORANGI"/>
    <s v="Sindh"/>
    <s v="Rented"/>
    <s v="Urban"/>
    <s v="I"/>
  </r>
  <r>
    <n v="73"/>
    <n v="73"/>
    <s v="Branch"/>
    <s v="Conventional"/>
    <n v="2005"/>
    <d v="2005-11-08T00:00:00"/>
    <s v="Malir Cantt. , Karachi"/>
    <s v="0092"/>
    <s v="Old Malir Cantonment Library, Cantt. Bazar, Malir Cantt. Karachi"/>
    <x v="5"/>
    <s v="South"/>
    <s v="Retail Banking South"/>
    <s v="KARACHI MALIR DISTRICT"/>
    <s v="Sindh"/>
    <s v="Rented"/>
    <s v="Urban"/>
    <s v="I"/>
  </r>
  <r>
    <n v="74"/>
    <n v="74"/>
    <s v="Branch"/>
    <s v="Conventional"/>
    <n v="2005"/>
    <d v="2005-04-26T00:00:00"/>
    <s v="Mirpurkhas"/>
    <s v="0132"/>
    <s v="Plot # 864/7, Adam Town, Main Umerkot Road, Mirpurkhas"/>
    <x v="41"/>
    <s v="South"/>
    <s v="Retail Banking South"/>
    <s v="MIRPUR KHAS"/>
    <s v="Sindh"/>
    <s v="Rented"/>
    <s v="Urban"/>
    <s v="II"/>
  </r>
  <r>
    <n v="75"/>
    <n v="75"/>
    <s v="Branch"/>
    <s v="Conventional"/>
    <n v="2005"/>
    <d v="2005-09-19T00:00:00"/>
    <s v="Nawabshah"/>
    <s v="0127"/>
    <s v="Municipal Office Chowk, Katchery Road, Nawabshah"/>
    <x v="42"/>
    <s v="South"/>
    <s v="Retail Banking South"/>
    <s v="SHAHEED BENAZIRABAD"/>
    <s v="Sindh"/>
    <s v="Rented"/>
    <s v="Urban"/>
    <s v="II"/>
  </r>
  <r>
    <n v="76"/>
    <n v="76"/>
    <s v="Branch"/>
    <s v="Conventional"/>
    <n v="2005"/>
    <d v="2005-08-20T00:00:00"/>
    <s v="Pakpattan"/>
    <s v="0118"/>
    <s v="159- Main College Road, Pakpattan"/>
    <x v="43"/>
    <s v="Central"/>
    <s v="Retail Banking Central West"/>
    <s v="Pakpattan"/>
    <s v="Punjab"/>
    <s v="Rented"/>
    <s v="Urban"/>
    <s v="II"/>
  </r>
  <r>
    <n v="77"/>
    <n v="77"/>
    <s v="Branch"/>
    <s v="Conventional"/>
    <n v="2005"/>
    <d v="2005-04-29T00:00:00"/>
    <s v="Shad Bagh, Lahore"/>
    <s v="0221"/>
    <s v="37, Umer Din Road, Wassanpura, Lahore"/>
    <x v="0"/>
    <s v="Central"/>
    <s v="Retail Banking Central East"/>
    <s v="LAHORE"/>
    <s v="Punjab"/>
    <s v="Rented"/>
    <s v="Urban"/>
    <s v="I"/>
  </r>
  <r>
    <n v="78"/>
    <n v="78"/>
    <s v="Branch"/>
    <s v="Conventional"/>
    <n v="2005"/>
    <d v="2005-09-20T00:00:00"/>
    <s v="Shahdara, Lahore"/>
    <s v="0095"/>
    <s v="Stop no 25, Gia Mosa Near Doce Bakery, Main Road, Shadara, Lahore"/>
    <x v="0"/>
    <s v="Central"/>
    <s v="Retail Banking Central East"/>
    <s v="LAHORE"/>
    <s v="Punjab"/>
    <s v="Rented"/>
    <s v="Urban"/>
    <s v="I"/>
  </r>
  <r>
    <n v="79"/>
    <n v="79"/>
    <s v="Branch"/>
    <s v="Conventional"/>
    <n v="2005"/>
    <d v="2005-12-10T00:00:00"/>
    <s v="Shahra-e-Iqbal Branch, Quetta"/>
    <s v="0097"/>
    <s v="Cut Piece Cloth Market, Shahrah-e-Iqbal, Quetta"/>
    <x v="20"/>
    <s v="South"/>
    <s v="Retail Banking South"/>
    <s v="QUETTA"/>
    <s v="Baluchistan"/>
    <s v="Rented"/>
    <s v="Urban"/>
    <s v="I"/>
  </r>
  <r>
    <n v="80"/>
    <n v="80"/>
    <s v="Branch"/>
    <s v="Conventional"/>
    <n v="2005"/>
    <d v="2005-06-27T00:00:00"/>
    <s v="Urdu Bazar, Lahore"/>
    <s v="0093"/>
    <s v="Main Kabir Street, Urdu Bazar, Lahore"/>
    <x v="0"/>
    <s v="Central"/>
    <s v="Retail Banking Central East"/>
    <s v="LAHORE"/>
    <s v="Punjab"/>
    <s v="Rented"/>
    <s v="Urban"/>
    <s v="I"/>
  </r>
  <r>
    <n v="81"/>
    <n v="81"/>
    <s v="Branch"/>
    <s v="Conventional"/>
    <n v="2005"/>
    <d v="2005-10-01T00:00:00"/>
    <s v="Walton Road, Lahore"/>
    <s v="0096"/>
    <s v="E-28/A, Main Walton Road, Lahore"/>
    <x v="0"/>
    <s v="Central"/>
    <s v="Retail Banking Central East"/>
    <s v="LAHORE"/>
    <s v="Punjab"/>
    <s v="Rented"/>
    <s v="Urban"/>
    <s v="I"/>
  </r>
  <r>
    <n v="82"/>
    <n v="82"/>
    <s v="Branch"/>
    <s v="Conventional"/>
    <n v="2006"/>
    <d v="2006-10-30T00:00:00"/>
    <s v="Airport Road, Rawalpindi"/>
    <s v="0140"/>
    <s v="7- Fazal Town, Airport Link Road, Rawalpindi"/>
    <x v="10"/>
    <s v="North"/>
    <s v="Retail Banking North"/>
    <s v="RAWALPINDI"/>
    <s v="Punjab"/>
    <s v="Rented"/>
    <s v="Urban"/>
    <s v="I"/>
  </r>
  <r>
    <n v="83"/>
    <n v="83"/>
    <s v="Branch"/>
    <s v="Conventional"/>
    <n v="2006"/>
    <d v="2006-12-12T00:00:00"/>
    <s v="Bahawalnagar"/>
    <s v="0164"/>
    <s v="Khewat # 2016, Khatooni 2109, Qita 4 located at Grain Market situated at Mohalla Qasba Bahwalnagar Tehsil &amp; District Bahawalpur."/>
    <x v="44"/>
    <s v="Central"/>
    <s v="Retail Banking Central West"/>
    <s v="BAHWALNAGAR"/>
    <s v="Punjab"/>
    <s v="Rented"/>
    <s v="Urban"/>
    <s v="II"/>
  </r>
  <r>
    <n v="84"/>
    <n v="84"/>
    <s v="Branch"/>
    <s v="Conventional"/>
    <n v="2006"/>
    <d v="2006-07-21T00:00:00"/>
    <s v="Bannu"/>
    <s v="0154"/>
    <s v="342/D &amp; 343/D Andron Kasban Chowk Bannu City KPK"/>
    <x v="45"/>
    <s v="North"/>
    <s v="Retail Banking North"/>
    <s v="BANNU"/>
    <s v="KPK"/>
    <s v="Rented"/>
    <s v="Urban"/>
    <s v="II"/>
  </r>
  <r>
    <n v="85"/>
    <n v="85"/>
    <s v="Branch"/>
    <s v="Conventional"/>
    <n v="2006"/>
    <d v="2006-04-29T00:00:00"/>
    <s v="Brandreth Road, Lahore"/>
    <s v="0133"/>
    <s v="91-A, Brandreth Road, Near Australia Building, Lahore"/>
    <x v="0"/>
    <s v="Central"/>
    <s v="Retail Banking Central East"/>
    <s v="LAHORE"/>
    <s v="Punjab"/>
    <s v="Rented"/>
    <s v="Urban"/>
    <s v="I"/>
  </r>
  <r>
    <n v="86"/>
    <n v="86"/>
    <s v="Branch"/>
    <s v="Conventional"/>
    <n v="2006"/>
    <d v="2006-09-08T00:00:00"/>
    <s v="Cavalry Ground, Lahore"/>
    <s v="0157"/>
    <s v="35 Main Boulevard, Officers Housing Scheme, Cavalry Ground, Lahore"/>
    <x v="0"/>
    <s v="Central"/>
    <s v="Retail Banking Central East"/>
    <s v="LAHORE"/>
    <s v="Punjab"/>
    <s v="Rented"/>
    <s v="Urban"/>
    <s v="I"/>
  </r>
  <r>
    <n v="87"/>
    <n v="87"/>
    <s v="Branch"/>
    <s v="Conventional"/>
    <n v="2006"/>
    <d v="2006-11-03T00:00:00"/>
    <s v="Gizri Branch"/>
    <s v="0162"/>
    <s v="Showroom No, 109, The Residence, Plot No. D-18, Block - 8, Chaudary Khaliq-uz-Zaman Road, Clifton, Karachi"/>
    <x v="5"/>
    <s v="South"/>
    <s v="Retail Banking South"/>
    <s v="KARACHI SOUTH DISTRICT"/>
    <s v="Sindh"/>
    <s v="Rented"/>
    <s v="Urban"/>
    <s v="I"/>
  </r>
  <r>
    <n v="88"/>
    <n v="88"/>
    <s v="Branch"/>
    <s v="Conventional"/>
    <n v="2006"/>
    <d v="2006-06-01T00:00:00"/>
    <s v="Chitral"/>
    <s v="0142"/>
    <s v="D.C. Office Road, Opoosite Mountain Inn Hotel, Attalique Bazar, Chitral"/>
    <x v="46"/>
    <s v="North"/>
    <s v="Retail Banking North"/>
    <s v="CHITRAL"/>
    <s v="Fata"/>
    <s v="Rented"/>
    <s v="Urban"/>
    <s v="II"/>
  </r>
  <r>
    <n v="89"/>
    <n v="89"/>
    <s v="Branch"/>
    <s v="Conventional"/>
    <n v="2006"/>
    <d v="2006-09-22T00:00:00"/>
    <s v="Chuburji, Lahore"/>
    <s v="0153"/>
    <s v="24, Niaz View Scheme, Rewaz Garden, Chuburji, Lahore "/>
    <x v="0"/>
    <s v="Central"/>
    <s v="Retail Banking Central East"/>
    <s v="LAHORE"/>
    <s v="Punjab"/>
    <s v="Rented"/>
    <s v="Urban"/>
    <s v="I"/>
  </r>
  <r>
    <n v="90"/>
    <n v="90"/>
    <s v="Branch"/>
    <s v="Conventional"/>
    <n v="2006"/>
    <d v="2006-08-05T00:00:00"/>
    <s v="DHA Phase II, Lahore"/>
    <s v="0156"/>
    <s v="65-T CCA, Phase II, DHA, Lahore"/>
    <x v="0"/>
    <s v="Central"/>
    <s v="Retail Banking Central East"/>
    <s v="LAHORE"/>
    <s v="Punjab"/>
    <s v="Rented"/>
    <s v="Urban"/>
    <s v="I"/>
  </r>
  <r>
    <n v="91"/>
    <n v="91"/>
    <s v="Branch"/>
    <s v="Conventional"/>
    <n v="2006"/>
    <d v="2006-09-18T00:00:00"/>
    <s v="DHA Phase IV, Karachi"/>
    <s v="0155"/>
    <s v="Plot No. 80, 10th Commercial Street, Phase IV, Defence Housing Authority, Karachi"/>
    <x v="5"/>
    <s v="South"/>
    <s v="Retail Banking South"/>
    <s v="KARACHI SOUTH DISTRICT"/>
    <s v="Sindh"/>
    <s v="Rented"/>
    <s v="Urban"/>
    <s v="I"/>
  </r>
  <r>
    <n v="92"/>
    <n v="92"/>
    <s v="Branch"/>
    <s v="Conventional"/>
    <n v="2006"/>
    <d v="2006-12-26T00:00:00"/>
    <s v="Dinga"/>
    <s v="0169"/>
    <s v="Thana Road, Dinga, Distt. Gujrat"/>
    <x v="6"/>
    <s v="North"/>
    <s v="Retail Banking North"/>
    <s v="GUJRAT"/>
    <s v="Punjab"/>
    <s v="Rented"/>
    <s v="Urban"/>
    <s v="I"/>
  </r>
  <r>
    <n v="93"/>
    <n v="93"/>
    <s v="Branch"/>
    <s v="Conventional"/>
    <n v="2006"/>
    <d v="2006-12-26T00:00:00"/>
    <s v="Double Road, Quetta"/>
    <s v="0170"/>
    <s v="Arbab Plaza, Double Road, Quetta"/>
    <x v="20"/>
    <s v="South"/>
    <s v="Retail Banking South"/>
    <s v="QUETTA"/>
    <s v="Baluchistan"/>
    <s v="Rented"/>
    <s v="Urban"/>
    <s v="I"/>
  </r>
  <r>
    <n v="94"/>
    <n v="94"/>
    <s v="Branch"/>
    <s v="Conventional"/>
    <n v="2006"/>
    <d v="2006-11-30T00:00:00"/>
    <s v="F-8 Markaz, Islamabad"/>
    <s v="0148"/>
    <s v="Shop # 2 &amp; 3 Al-Babar Center, F-8 Markaz, Islamabad"/>
    <x v="1"/>
    <s v="North"/>
    <s v="Retail Banking North"/>
    <s v="Islamabad"/>
    <s v="ICT"/>
    <s v="Rented"/>
    <s v="Urban"/>
    <s v="I"/>
  </r>
  <r>
    <n v="95"/>
    <n v="95"/>
    <s v="Branch"/>
    <s v="Conventional"/>
    <n v="2017"/>
    <d v="2006-09-30T00:00:00"/>
    <s v="G-9 Markaz, Islamabad"/>
    <s v="0147"/>
    <s v="Block 14-B, G-9 Markaz islamabad"/>
    <x v="1"/>
    <s v="North"/>
    <s v="Retail Banking North"/>
    <s v="Islamabad"/>
    <s v="ICT"/>
    <s v="Rented"/>
    <s v="Urban"/>
    <s v="I"/>
  </r>
  <r>
    <n v="96"/>
    <n v="96"/>
    <s v="Branch"/>
    <s v="Conventional"/>
    <n v="2006"/>
    <d v="2006-05-24T00:00:00"/>
    <s v="Ghari Shahu, Lahore"/>
    <s v="0134"/>
    <s v="99-A, Allama Iqbal Road, Ghari Shahu, Lahore"/>
    <x v="0"/>
    <s v="Central"/>
    <s v="Retail Banking Central East"/>
    <s v="LAHORE"/>
    <s v="Punjab"/>
    <s v="Rented"/>
    <s v="Urban"/>
    <s v="I"/>
  </r>
  <r>
    <n v="97"/>
    <n v="97"/>
    <s v="Branch"/>
    <s v="Conventional"/>
    <n v="2006"/>
    <d v="2006-11-16T00:00:00"/>
    <s v="Gojra"/>
    <s v="0160"/>
    <s v="P-86, Block III, Bohar Wali Gali, Gojra"/>
    <x v="47"/>
    <s v="Central"/>
    <s v="Retail Banking Central West"/>
    <s v="TOBA TEK SINGH"/>
    <s v="Punjab"/>
    <s v="Rented"/>
    <s v="Rural"/>
    <s v="III"/>
  </r>
  <r>
    <n v="98"/>
    <n v="98"/>
    <s v="Branch"/>
    <s v="Conventional"/>
    <n v="2006"/>
    <d v="2006-10-30T00:00:00"/>
    <s v="Gujar Khan"/>
    <s v="0149"/>
    <s v="58-D &amp; 59-C, Akbar Kiani Shopping Mall, G.T. Road, Gujar Khan"/>
    <x v="48"/>
    <s v="North"/>
    <s v="Retail Banking North"/>
    <s v="RAWALPINDI"/>
    <s v="Punjab"/>
    <s v="Rented"/>
    <s v="Rural"/>
    <s v="III"/>
  </r>
  <r>
    <n v="99"/>
    <n v="99"/>
    <s v="Branch"/>
    <s v="Conventional"/>
    <n v="2006"/>
    <d v="2006-04-17T00:00:00"/>
    <s v="Gulshan Chowrangi, Karachi"/>
    <s v="0135"/>
    <s v="Plot # 16, FL/1, Block 5 KDA Site Scheme no 24 Gulshan-e-Iqbal, Karachi"/>
    <x v="5"/>
    <s v="South"/>
    <s v="Retail Banking South"/>
    <s v="KARACHI EAST DISTRICT"/>
    <s v="Sindh"/>
    <s v="Rented"/>
    <s v="Urban"/>
    <s v="I"/>
  </r>
  <r>
    <n v="100"/>
    <n v="100"/>
    <s v="Branch"/>
    <s v="Conventional"/>
    <n v="2006"/>
    <d v="2006-08-09T00:00:00"/>
    <s v="Hazro"/>
    <s v="0141"/>
    <s v="273-M, Main Hattian Road, Hazro"/>
    <x v="49"/>
    <s v="North"/>
    <s v="Retail Banking North"/>
    <s v="ATTOCK"/>
    <s v="Punjab"/>
    <s v="Rented"/>
    <s v="Urban"/>
    <s v="II"/>
  </r>
  <r>
    <n v="101"/>
    <n v="101"/>
    <s v="Branch"/>
    <s v="Conventional"/>
    <n v="2006"/>
    <d v="2006-09-30T00:00:00"/>
    <s v="Kallar Syedan"/>
    <s v="0150"/>
    <s v="Ghousia Shopping Centre, Choa Road, Kallar Syedan"/>
    <x v="50"/>
    <s v="North"/>
    <s v="Retail Banking North"/>
    <s v="RAWALPINDI"/>
    <s v="Punjab"/>
    <s v="Rented"/>
    <s v="Rural"/>
    <s v="IV"/>
  </r>
  <r>
    <n v="102"/>
    <n v="102"/>
    <s v="Branch"/>
    <s v="Conventional"/>
    <n v="2006"/>
    <d v="2006-12-15T00:00:00"/>
    <s v="Khanpur"/>
    <s v="0165"/>
    <s v="Kutchery Road, Model Town, Khanpur"/>
    <x v="51"/>
    <s v="Central"/>
    <s v="Retail Banking Central West"/>
    <s v="RAHIM YAR KHAN"/>
    <s v="Punjab"/>
    <s v="Rented"/>
    <s v="Rural"/>
    <s v="III"/>
  </r>
  <r>
    <n v="103"/>
    <n v="103"/>
    <s v="Branch"/>
    <s v="Conventional"/>
    <n v="2006"/>
    <d v="2006-06-26T00:00:00"/>
    <s v="Kotla"/>
    <s v="0144"/>
    <s v="Plot No. 132 Khasra No, 1105, 1106, 1115 Plaza Bhimber Road Kotla Distt. Gujrat"/>
    <x v="6"/>
    <s v="North"/>
    <s v="Retail Banking North"/>
    <s v="GUJRAT"/>
    <s v="Punjab"/>
    <s v="Rented"/>
    <s v="Urban"/>
    <s v="I"/>
  </r>
  <r>
    <n v="104"/>
    <n v="104"/>
    <s v="Branch"/>
    <s v="Conventional"/>
    <n v="2006"/>
    <d v="2006-06-26T00:00:00"/>
    <s v="Larkana Branch"/>
    <s v="0152"/>
    <s v="Bunder Road, Larkana"/>
    <x v="52"/>
    <s v="South"/>
    <s v="Retail Banking South"/>
    <s v="LARKANA"/>
    <s v="Sindh"/>
    <s v="Rented"/>
    <s v="Urban"/>
    <s v="II"/>
  </r>
  <r>
    <n v="105"/>
    <n v="105"/>
    <s v="Branch"/>
    <s v="Conventional"/>
    <n v="2006"/>
    <d v="2006-11-14T00:00:00"/>
    <s v="Main Market Gulberg, Lahore"/>
    <s v="0161"/>
    <s v="86 D1 Main Boulevard Gulberg III Lahore"/>
    <x v="0"/>
    <s v="Central"/>
    <s v="Retail Banking Central East"/>
    <s v="LAHORE"/>
    <s v="Punjab"/>
    <s v="Rented"/>
    <s v="Urban"/>
    <s v="I"/>
  </r>
  <r>
    <n v="106"/>
    <n v="106"/>
    <s v="Branch"/>
    <s v="Conventional"/>
    <n v="2006"/>
    <d v="2006-05-02T00:00:00"/>
    <s v="Mansehra"/>
    <s v="0138"/>
    <s v="Khata/ Khatooni No.3292/5486, Khasra No. 10270/325, Near Bedra Chowk, Mansehra 2, Tehsil &amp; District Mansehra - KPK"/>
    <x v="53"/>
    <s v="North"/>
    <s v="Retail Banking North"/>
    <s v="MANSEHRA"/>
    <s v="KPK"/>
    <s v="Rented"/>
    <s v="Rural"/>
    <s v="III"/>
  </r>
  <r>
    <n v="107"/>
    <n v="107"/>
    <s v="Branch"/>
    <s v="Conventional"/>
    <n v="2006"/>
    <d v="2006-08-19T00:00:00"/>
    <s v="Mirpur, Azad Jammu &amp; Kashmir (AJK)"/>
    <s v="0151"/>
    <s v="114, Sector F-1, Kotli Road, Mirpur, Azad Jammu &amp; Kashmir"/>
    <x v="54"/>
    <s v="North"/>
    <s v="Retail Banking North"/>
    <s v="MIRPUR"/>
    <s v="AJK"/>
    <s v="Rented"/>
    <s v="Urban"/>
    <s v="I"/>
  </r>
  <r>
    <n v="108"/>
    <n v="108"/>
    <s v="Branch"/>
    <s v="Conventional"/>
    <n v="2006"/>
    <d v="2006-08-28T00:00:00"/>
    <s v="Model Town, Lahore"/>
    <s v="0137"/>
    <s v="13, Bank Square, Central Commercial Market, Model Town, Lahore"/>
    <x v="0"/>
    <s v="Central"/>
    <s v="Retail Banking Central East"/>
    <s v="LAHORE"/>
    <s v="Punjab"/>
    <s v="Rented"/>
    <s v="Urban"/>
    <s v="I"/>
  </r>
  <r>
    <n v="109"/>
    <n v="109"/>
    <s v="Branch"/>
    <s v="Conventional"/>
    <n v="2006"/>
    <d v="2006-12-14T00:00:00"/>
    <s v="Multan Road, Mauza Taliri"/>
    <s v="0166"/>
    <s v="54/24/02 Situated at Mauza Talari, Mohallah Sharif Siddique Colony, Multan Road, Opposite Sports Ground Muzafargarh."/>
    <x v="55"/>
    <s v="Central"/>
    <s v="Retail Banking Central West"/>
    <s v="MUZAFFARGARH"/>
    <s v="Punjab"/>
    <s v="Rented"/>
    <s v="Urban"/>
    <s v="II"/>
  </r>
  <r>
    <n v="110"/>
    <n v="110"/>
    <s v="Branch"/>
    <s v="Conventional"/>
    <n v="2006"/>
    <d v="2006-11-29T00:00:00"/>
    <s v="Muridke"/>
    <s v="0136"/>
    <s v="G.T. Road, Muridke"/>
    <x v="56"/>
    <s v="Central"/>
    <s v="Retail Banking Central East"/>
    <s v="SHEIKHUPURA"/>
    <s v="Punjab"/>
    <s v="Rented"/>
    <s v="Urban"/>
    <s v="II"/>
  </r>
  <r>
    <n v="111"/>
    <n v="111"/>
    <s v="Branch"/>
    <s v="Islamic"/>
    <n v="2021"/>
    <d v="2021-12-28T00:00:00"/>
    <s v="IBG - Gole Market, Nazimabad Branch, Karachi"/>
    <s v="5806"/>
    <s v="Al-Kausar Homes, Plot No. 2, Block-III, Sub-Block E, Nazimabad, Tehsil &amp; District Karachi."/>
    <x v="5"/>
    <s v="South"/>
    <s v="Islamic Banking Group"/>
    <s v="KARACHI CENTRAL DISTRICT"/>
    <s v="Sindh"/>
    <s v="Rented"/>
    <s v="Urban"/>
    <s v="I"/>
  </r>
  <r>
    <n v="112"/>
    <n v="112"/>
    <s v="Branch"/>
    <s v="Conventional"/>
    <n v="2006"/>
    <d v="2006-06-15T00:00:00"/>
    <s v="Peshawar Road, Rawalpindi+ Store Room"/>
    <s v="0139"/>
    <s v="Plot No. 400/2, Gammon House, Peshawar Road, Rawalpindi"/>
    <x v="10"/>
    <s v="North"/>
    <s v="Retail Banking North"/>
    <s v="RAWALPINDI"/>
    <s v="Punjab"/>
    <s v="Rented"/>
    <s v="Urban"/>
    <s v="I"/>
  </r>
  <r>
    <n v="113"/>
    <n v="113"/>
    <s v="Branch"/>
    <s v="Conventional"/>
    <n v="2006"/>
    <d v="2006-11-03T00:00:00"/>
    <s v="Sea View, Karachi"/>
    <s v="0163"/>
    <s v="Plot No. AC-1, Block-2, KDA Scheme No 5,Clifton, Karachi"/>
    <x v="5"/>
    <s v="South"/>
    <s v="Retail Banking South"/>
    <s v="KARACHI SOUTH DISTRICT"/>
    <s v="Sindh"/>
    <s v="Rented"/>
    <s v="Urban"/>
    <s v="I"/>
  </r>
  <r>
    <n v="114"/>
    <n v="114"/>
    <s v="Branch"/>
    <s v="Conventional"/>
    <n v="2006"/>
    <d v="2006-11-18T00:00:00"/>
    <s v="Sheikhupura Road, Faisalabad"/>
    <s v="0158"/>
    <s v="P-352-A, Gulistan Colony II, Millat Chowk, Sheikhupura Road, Faisalabad"/>
    <x v="3"/>
    <s v="Central"/>
    <s v="Retail Banking Central West"/>
    <s v="FAISALABAD"/>
    <s v="Punjab"/>
    <s v="Rented"/>
    <s v="Urban"/>
    <s v="I"/>
  </r>
  <r>
    <n v="115"/>
    <n v="115"/>
    <s v="Branch"/>
    <s v="Conventional"/>
    <n v="2006"/>
    <d v="2006-12-29T00:00:00"/>
    <s v="Wazirabad"/>
    <s v="0168"/>
    <s v="Sialkot Road, Wazirabad, Distt. Gujranwala"/>
    <x v="4"/>
    <s v="Central"/>
    <s v="Retail Banking Central East"/>
    <s v="GUJRANWALA"/>
    <s v="Punjab"/>
    <s v="Rented"/>
    <s v="Rural"/>
    <s v="III"/>
  </r>
  <r>
    <n v="116"/>
    <n v="116"/>
    <s v="Branch"/>
    <s v="Conventional"/>
    <n v="2007"/>
    <d v="2007-12-31T00:00:00"/>
    <s v="Babar Chowk, Faisalabad"/>
    <s v="0187"/>
    <s v="641-A, Peoples Colony Extension, Babar Chowk, Faisalabad"/>
    <x v="3"/>
    <s v="Central"/>
    <s v="Retail Banking Central West"/>
    <s v="FAISALABAD"/>
    <s v="Punjab"/>
    <s v="Rented"/>
    <s v="Urban"/>
    <s v="I"/>
  </r>
  <r>
    <n v="117"/>
    <n v="117"/>
    <s v="Branch"/>
    <s v="Conventional"/>
    <n v="2007"/>
    <d v="2007-11-15T00:00:00"/>
    <s v="Bhera - Branch"/>
    <s v="0176"/>
    <s v="Property # 12/302, Mohallah Ali Bhutta, Bhera, Tehsil Bhalwal, District Sargodha"/>
    <x v="57"/>
    <s v="North"/>
    <s v="Retail Banking North"/>
    <s v="SARGODHA"/>
    <s v="Punjab"/>
    <s v="Rented"/>
    <s v="Urban"/>
    <s v="I"/>
  </r>
  <r>
    <n v="118"/>
    <n v="118"/>
    <s v="Branch"/>
    <s v="Conventional"/>
    <n v="2007"/>
    <d v="2007-12-27T00:00:00"/>
    <s v="Dina"/>
    <s v="0190"/>
    <s v="Mahfooz Plaza, G.T. Road, Dina, District Jehlum"/>
    <x v="58"/>
    <s v="North"/>
    <s v="Retail Banking North"/>
    <s v="JHELUM"/>
    <s v="Punjab"/>
    <s v="Rented"/>
    <s v="Rural"/>
    <s v="III"/>
  </r>
  <r>
    <n v="119"/>
    <n v="119"/>
    <s v="Branch"/>
    <s v="Conventional"/>
    <n v="2007"/>
    <d v="2007-12-31T00:00:00"/>
    <s v="Fateh Jang"/>
    <s v="0193"/>
    <s v="Rawalpindi Road, Fateh Jang"/>
    <x v="59"/>
    <s v="North"/>
    <s v="Retail Banking North"/>
    <s v="ATTOCK"/>
    <s v="Punjab"/>
    <s v="Rented"/>
    <s v="Rural"/>
    <s v="III"/>
  </r>
  <r>
    <n v="120"/>
    <n v="120"/>
    <s v="Branch"/>
    <s v="Conventional"/>
    <n v="2007"/>
    <d v="2007-12-26T00:00:00"/>
    <s v="Grain Market, Hyderabad"/>
    <s v="0181"/>
    <s v="CS #2773,  Ward A, Market Chowk, Market Road, Hyderabad"/>
    <x v="7"/>
    <s v="South"/>
    <s v="Retail Banking South"/>
    <s v="HYDERABAD"/>
    <s v="Sindh"/>
    <s v="Rented"/>
    <s v="Urban"/>
    <s v="I"/>
  </r>
  <r>
    <n v="121"/>
    <n v="121"/>
    <s v="Branch"/>
    <s v="Conventional"/>
    <n v="2007"/>
    <d v="2007-12-31T00:00:00"/>
    <s v="Jamshed Road, Karachi"/>
    <s v="0182"/>
    <s v="Ashfaque Plaza, Jamshed Quarters, New M.A. Jinnah Road, Karachi"/>
    <x v="5"/>
    <s v="South"/>
    <s v="Retail Banking South"/>
    <s v="KARACHI SOUTH DISTRICT"/>
    <s v="Sindh"/>
    <s v="Rented"/>
    <s v="Urban"/>
    <s v="I"/>
  </r>
  <r>
    <n v="122"/>
    <n v="122"/>
    <s v="Branch"/>
    <s v="Conventional"/>
    <n v="2007"/>
    <d v="2007-10-25T00:00:00"/>
    <s v="Jauharabad"/>
    <s v="0173"/>
    <s v="Plot # 2, Block # 2, Jauharabad, district Khushab"/>
    <x v="60"/>
    <s v="Central"/>
    <s v="Retail Banking Central West"/>
    <s v="KHUSHAB"/>
    <s v="Punjab"/>
    <s v="Rented"/>
    <s v="Rural"/>
    <s v="IV"/>
  </r>
  <r>
    <n v="123"/>
    <n v="123"/>
    <s v="Branch"/>
    <s v="Conventional"/>
    <n v="2007"/>
    <d v="2007-12-31T00:00:00"/>
    <s v="Johar Town, Lahore"/>
    <s v="0195"/>
    <s v="Plot No. 435, Block G-1, M.A. Johar Town, Lahore"/>
    <x v="0"/>
    <s v="Central"/>
    <s v="Retail Banking Central East"/>
    <s v="LAHORE"/>
    <s v="Punjab"/>
    <s v="Rented"/>
    <s v="Urban"/>
    <s v="I"/>
  </r>
  <r>
    <n v="124"/>
    <n v="124"/>
    <s v="Branch"/>
    <s v="Conventional"/>
    <n v="2007"/>
    <d v="2007-12-18T00:00:00"/>
    <s v="Kamra"/>
    <s v="0191"/>
    <s v="Attock Road, Kamra"/>
    <x v="61"/>
    <s v="North"/>
    <s v="Retail Banking North"/>
    <s v="ATTOCK"/>
    <s v="Punjab"/>
    <s v="Rented"/>
    <s v="Rural"/>
    <s v="IV"/>
  </r>
  <r>
    <n v="125"/>
    <n v="125"/>
    <s v="Branch"/>
    <s v="Conventional"/>
    <n v="2007"/>
    <d v="2007-12-17T00:00:00"/>
    <s v="Khanewal"/>
    <s v="0184"/>
    <s v="Cinema Road, Chak # 89-10/R, Khanewal"/>
    <x v="62"/>
    <s v="Central"/>
    <s v="Retail Banking Central West"/>
    <s v="KHANEWAL"/>
    <s v="Punjab"/>
    <s v="Rented"/>
    <s v="Urban"/>
    <s v="II"/>
  </r>
  <r>
    <n v="126"/>
    <n v="126"/>
    <s v="Branch"/>
    <s v="Conventional"/>
    <n v="2007"/>
    <d v="2007-10-18T00:00:00"/>
    <s v="Khanna, Rawalpindi"/>
    <s v="0177"/>
    <s v="Adil Tahir Plaza, Service Road, Al-Noor Colony, Sector 3, Khanna, Rawalpindi"/>
    <x v="63"/>
    <s v="North"/>
    <s v="Retail Banking North"/>
    <s v="RAWALPINDI"/>
    <s v="Punjab"/>
    <s v="Rented"/>
    <s v="Urban"/>
    <s v="II"/>
  </r>
  <r>
    <n v="127"/>
    <n v="127"/>
    <s v="Branch"/>
    <s v="Conventional"/>
    <n v="2007"/>
    <d v="2007-09-28T00:00:00"/>
    <s v="Mandi Faizabad"/>
    <s v="0174"/>
    <s v="Main Jaranwala Road, Mandi Faizabad, District Nankana Sahib"/>
    <x v="64"/>
    <s v="Central"/>
    <s v="Retail Banking Central East"/>
    <s v="NANKANA SAHIB"/>
    <s v="Punjab"/>
    <s v="Rented"/>
    <s v="Rural"/>
    <s v="III"/>
  </r>
  <r>
    <n v="128"/>
    <n v="128"/>
    <s v="Branch"/>
    <s v="Conventional"/>
    <n v="2007"/>
    <d v="2007-11-08T00:00:00"/>
    <s v="Mianwali"/>
    <s v="0172"/>
    <s v="Watta Khel Chowk, Sargodha Road, Mianwali"/>
    <x v="65"/>
    <s v="Central"/>
    <s v="Retail Banking Central West"/>
    <s v="MIANWALI"/>
    <s v="Punjab"/>
    <s v="Rented"/>
    <s v="Urban"/>
    <s v="II"/>
  </r>
  <r>
    <n v="129"/>
    <n v="129"/>
    <s v="Branch"/>
    <s v="Conventional"/>
    <n v="2007"/>
    <d v="2007-11-19T00:00:00"/>
    <s v="Model Town,Quetta Cantt."/>
    <s v="0183"/>
    <s v="Plot # 35-B, Model Town, Quetta Cantt."/>
    <x v="20"/>
    <s v="South"/>
    <s v="Retail Banking South"/>
    <s v="QUETTA"/>
    <s v="Baluchistan"/>
    <s v="Rented"/>
    <s v="Urban"/>
    <s v="I"/>
  </r>
  <r>
    <n v="130"/>
    <n v="130"/>
    <s v="Branch"/>
    <s v="Conventional"/>
    <n v="2007"/>
    <d v="2007-11-01T00:00:00"/>
    <s v="Montgomery Road, Lahore"/>
    <s v="0175"/>
    <s v="65- Montgomery Road, Lahore"/>
    <x v="0"/>
    <s v="Central"/>
    <s v="Retail Banking Central East"/>
    <s v="LAHORE"/>
    <s v="Punjab"/>
    <s v="Rented"/>
    <s v="Urban"/>
    <s v="I"/>
  </r>
  <r>
    <n v="131"/>
    <n v="131"/>
    <s v="Branch"/>
    <s v="Conventional"/>
    <n v="2007"/>
    <d v="2007-12-31T00:00:00"/>
    <s v="Murree"/>
    <s v="0180"/>
    <s v="Bank Alfalah Limited, Near GPO Chowk Bank Road, Murree"/>
    <x v="66"/>
    <s v="North"/>
    <s v="Retail Banking North"/>
    <s v="RAWALPINDI"/>
    <s v="Punjab"/>
    <s v="Rented"/>
    <s v="Urban"/>
    <s v="II"/>
  </r>
  <r>
    <n v="132"/>
    <n v="132"/>
    <s v="Branch"/>
    <s v="Conventional"/>
    <n v="2007"/>
    <d v="2007-10-20T00:00:00"/>
    <s v="Oghi"/>
    <s v="0179"/>
    <s v="Main Bazar, Oghi, District Mansehra"/>
    <x v="67"/>
    <s v="North"/>
    <s v="Retail Banking North"/>
    <s v="MANSEHRA"/>
    <s v="KPK"/>
    <s v="Rented"/>
    <s v="Rural"/>
    <s v="III"/>
  </r>
  <r>
    <n v="133"/>
    <n v="133"/>
    <s v="Branch"/>
    <s v="Conventional"/>
    <n v="2018"/>
    <d v="2007-12-18T00:00:00"/>
    <s v="Peepal Mandi, Peshawar"/>
    <s v="0186"/>
    <s v="Mohalla Mir Jamal Shah, Peepal Mandi, Chari Qurban, Yakatoot Road, Peshawar"/>
    <x v="15"/>
    <s v="North"/>
    <s v="Retail Banking North"/>
    <s v="PESHAWAR"/>
    <s v="KPK"/>
    <s v="Rented"/>
    <s v="Urban"/>
    <s v="I"/>
  </r>
  <r>
    <n v="134"/>
    <n v="134"/>
    <s v="Branch"/>
    <s v="Conventional"/>
    <n v="2007"/>
    <d v="2007-12-18T00:00:00"/>
    <s v="Pir Mahal"/>
    <s v="0188"/>
    <s v="Plot No.8,9, Mohala Kosarabad, Rajana Road, Pir Mehal"/>
    <x v="68"/>
    <s v="Central"/>
    <s v="Retail Banking Central West"/>
    <s v="TOBA TEK SINGH"/>
    <s v="Punjab"/>
    <s v="Rented"/>
    <s v="Rural"/>
    <s v="III"/>
  </r>
  <r>
    <n v="135"/>
    <n v="135"/>
    <s v="Branch"/>
    <s v="Conventional"/>
    <n v="2007"/>
    <d v="2007-08-13T00:00:00"/>
    <s v="Saddar, Karachi"/>
    <s v="0171"/>
    <s v="Jabees Chamber, Abdullah Haroon Road, Saddar, Karachi "/>
    <x v="5"/>
    <s v="South"/>
    <s v="Retail Banking South"/>
    <s v="KARACHI SOUTH DISTRICT"/>
    <s v="Sindh"/>
    <s v="Rented"/>
    <s v="Urban"/>
    <s v="I"/>
  </r>
  <r>
    <n v="136"/>
    <n v="136"/>
    <s v="Branch"/>
    <s v="Conventional"/>
    <n v="2007"/>
    <d v="2007-11-30T00:00:00"/>
    <s v="Talagang"/>
    <s v="0178"/>
    <s v="Taqi Plaza, Chakwal Road, Talagang"/>
    <x v="69"/>
    <s v="North"/>
    <s v="Retail Banking North"/>
    <s v="CHAKWAL"/>
    <s v="Punjab"/>
    <s v="Rented"/>
    <s v="Rural"/>
    <s v="III"/>
  </r>
  <r>
    <n v="137"/>
    <n v="137"/>
    <s v="Branch"/>
    <s v="Conventional"/>
    <n v="2008"/>
    <d v="2008-12-23T00:00:00"/>
    <s v="Battagram"/>
    <s v="0230"/>
    <s v="Opposite D.H.Q. Hospital, Shahrah-e-Resham, Battagram"/>
    <x v="70"/>
    <s v="North"/>
    <s v="Retail Banking North"/>
    <s v="BATAGRAM"/>
    <s v="KPK"/>
    <s v="Rented"/>
    <s v="Urban"/>
    <s v="II"/>
  </r>
  <r>
    <n v="138"/>
    <n v="138"/>
    <s v="Branch"/>
    <s v="Conventional"/>
    <n v="2008"/>
    <d v="2008-12-26T00:00:00"/>
    <s v="Bedian Road, Lahore"/>
    <s v="0229"/>
    <s v="Khewit No. 736, Khatooni No. 741 Khasra No. 2503, Bedian Road Tehsil Lahore Cantt, District Lahore"/>
    <x v="0"/>
    <s v="Central"/>
    <s v="Retail Banking Central East"/>
    <s v="LAHORE"/>
    <s v="Punjab"/>
    <s v="Rented"/>
    <s v="Urban"/>
    <s v="I"/>
  </r>
  <r>
    <n v="139"/>
    <n v="139"/>
    <s v="Branch"/>
    <s v="Conventional"/>
    <n v="2008"/>
    <d v="2008-12-17T00:00:00"/>
    <s v="Bhakkar"/>
    <s v="0202"/>
    <s v="Plot# 458, Dagar Gharbi, Jhang Road, Bhakkar"/>
    <x v="71"/>
    <s v="Central"/>
    <s v="Retail Banking Central West"/>
    <s v="BHAKKAR"/>
    <s v="Punjab"/>
    <s v="Rented"/>
    <s v="Rural"/>
    <s v="III"/>
  </r>
  <r>
    <n v="140"/>
    <n v="140"/>
    <s v="Branch"/>
    <s v="Conventional"/>
    <n v="2008"/>
    <d v="2008-11-11T00:00:00"/>
    <s v="Bhara Kahu, Islamabad"/>
    <s v="0207"/>
    <s v="Main Murree Road, Bhara Kahu, Islamabad"/>
    <x v="1"/>
    <s v="North"/>
    <s v="Retail Banking North"/>
    <s v="Islamabad"/>
    <s v="ICT"/>
    <s v="Rented"/>
    <s v="Urban"/>
    <s v="I"/>
  </r>
  <r>
    <n v="141"/>
    <n v="141"/>
    <s v="Branch"/>
    <s v="Conventional"/>
    <n v="2008"/>
    <d v="2008-11-14T00:00:00"/>
    <s v="Chak No. 111 SB"/>
    <s v="0215"/>
    <s v="Khewat No. 15/14, Khatooni No. 39 to 42, Chak No. 107 South, Pull 111 Tahsil and District Sargodha"/>
    <x v="57"/>
    <s v="Central"/>
    <s v="Retail Banking Central West"/>
    <s v="SARGODHA"/>
    <s v="Punjab"/>
    <s v="Rented"/>
    <s v="Urban"/>
    <s v="I"/>
  </r>
  <r>
    <n v="142"/>
    <n v="142"/>
    <s v="Branch"/>
    <s v="Conventional"/>
    <n v="2008"/>
    <d v="2008-11-10T00:00:00"/>
    <s v="Chowk Sadiqabad, Rawalpindi"/>
    <s v="0200"/>
    <s v="Shop # 2-6, Abbasi Tower, Muslim Town, Rawalpindi."/>
    <x v="10"/>
    <s v="North"/>
    <s v="Retail Banking North"/>
    <s v="RAWALPINDI"/>
    <s v="Punjab"/>
    <s v="Rented"/>
    <s v="Urban"/>
    <s v="I"/>
  </r>
  <r>
    <n v="143"/>
    <n v="143"/>
    <s v="Branch"/>
    <s v="Conventional"/>
    <n v="2008"/>
    <d v="2008-12-20T00:00:00"/>
    <s v="Fortress Stadium, Lahore"/>
    <s v="0228"/>
    <s v="Fortress Stadium, Lahore"/>
    <x v="0"/>
    <s v="Central"/>
    <s v="Retail Banking Central East"/>
    <s v="LAHORE"/>
    <s v="Punjab"/>
    <s v="Rented"/>
    <s v="Urban"/>
    <s v="I"/>
  </r>
  <r>
    <n v="144"/>
    <n v="144"/>
    <s v="Branch"/>
    <s v="Conventional"/>
    <n v="2008"/>
    <d v="2008-12-20T00:00:00"/>
    <s v="Ghourghushti"/>
    <s v="0231"/>
    <s v="Timber Market, Main Mandi Road, Ghourghushti, Tehsil Hazro, District Attock"/>
    <x v="72"/>
    <s v="North"/>
    <s v="Retail Banking North"/>
    <s v="ATTOCK"/>
    <s v="Punjab"/>
    <s v="Rented"/>
    <s v="Rural"/>
    <s v="III"/>
  </r>
  <r>
    <n v="145"/>
    <n v="145"/>
    <s v="Branch"/>
    <s v="Conventional"/>
    <n v="2008"/>
    <d v="2008-11-12T00:00:00"/>
    <s v="Grain Market, Islamabad"/>
    <s v="0206"/>
    <s v="Shop # 40-41, Fruit Market, I-11/4, Islamabad"/>
    <x v="1"/>
    <s v="North"/>
    <s v="Retail Banking North"/>
    <s v="Islamabad"/>
    <s v="ICT"/>
    <s v="Rented"/>
    <s v="Urban"/>
    <s v="I"/>
  </r>
  <r>
    <n v="146"/>
    <n v="146"/>
    <s v="Branch"/>
    <s v="Conventional"/>
    <n v="2008"/>
    <d v="2008-07-11T00:00:00"/>
    <s v="Gulshan-e-Hadeed, Karachi"/>
    <s v="0196"/>
    <s v="C-19, Extension Phase-I &amp; II Gulshan-e-Hadeed Bin_x000a_Qasim, Karachi"/>
    <x v="5"/>
    <s v="South"/>
    <s v="Retail Banking South"/>
    <s v="KARACHI MALIR DISTRICT"/>
    <s v="Sindh"/>
    <s v="Rented"/>
    <s v="Urban"/>
    <s v="I"/>
  </r>
  <r>
    <n v="147"/>
    <n v="147"/>
    <s v="Branch"/>
    <s v="Conventional"/>
    <n v="2008"/>
    <d v="2008-11-13T00:00:00"/>
    <s v="Jalalpur Bhattian"/>
    <s v="0224"/>
    <s v="Pindi Bhattian Road, Jalalpur Bhattian, Tehsil Pindi Bhattian, District Hafizabad."/>
    <x v="73"/>
    <s v="Central"/>
    <s v="Retail Banking Central West"/>
    <s v="HAFIZABAD"/>
    <s v="Punjab"/>
    <s v="Rented"/>
    <s v="Rural"/>
    <s v="III"/>
  </r>
  <r>
    <n v="148"/>
    <n v="148"/>
    <s v="Branch"/>
    <s v="Conventional"/>
    <n v="2018"/>
    <d v="2008-12-24T00:00:00"/>
    <s v="Jamrud Road, Peshawar"/>
    <s v="0204"/>
    <s v="Al-Haaj Tower, Phase-3 Chowk, Jamrud Road, Peshawar"/>
    <x v="15"/>
    <s v="North"/>
    <s v="Retail Banking North"/>
    <s v="PESHAWAR"/>
    <s v="KPK"/>
    <s v="Rented"/>
    <s v="Urban"/>
    <s v="I"/>
  </r>
  <r>
    <n v="149"/>
    <n v="149"/>
    <s v="Branch"/>
    <s v="Conventional"/>
    <n v="2008"/>
    <d v="2008-11-10T00:00:00"/>
    <s v="Jinnah Colony Jahania"/>
    <s v="0199"/>
    <s v="Jinnah Colony, Main By Pass Road, tehsil Jahania, district Khanewal"/>
    <x v="74"/>
    <s v="Central"/>
    <s v="Retail Banking Central West"/>
    <s v="KHANEWAL"/>
    <s v="Punjab"/>
    <s v="Rented"/>
    <s v="Rural"/>
    <s v="III"/>
  </r>
  <r>
    <n v="150"/>
    <n v="150"/>
    <s v="Branch"/>
    <s v="Conventional"/>
    <n v="2008"/>
    <d v="2008-11-14T00:00:00"/>
    <s v="Kahuta"/>
    <s v="0201"/>
    <s v="Tehseen Plaza, PAF Road, Kahuta"/>
    <x v="75"/>
    <s v="North"/>
    <s v="Retail Banking North"/>
    <s v="RAWALPINDI"/>
    <s v="Punjab"/>
    <s v="Rented"/>
    <s v="Urban"/>
    <s v="II"/>
  </r>
  <r>
    <n v="151"/>
    <n v="151"/>
    <s v="Branch"/>
    <s v="Conventional"/>
    <n v="2008"/>
    <d v="2008-12-15T00:00:00"/>
    <s v="Khurrianwala"/>
    <s v="0209"/>
    <s v="Main Bazar, Jhumra Road, Khurrianwala, District Faisalabad"/>
    <x v="76"/>
    <s v="Central"/>
    <s v="Retail Banking Central West"/>
    <s v="FAISALABAD"/>
    <s v="Punjab"/>
    <s v="Rented"/>
    <s v="Rural"/>
    <s v="IV"/>
  </r>
  <r>
    <n v="152"/>
    <n v="152"/>
    <s v="Branch"/>
    <s v="Conventional"/>
    <n v="2008"/>
    <d v="2008-10-10T00:00:00"/>
    <s v="Lodhran"/>
    <s v="0197"/>
    <s v="27-2, Ward # 6, Main Multan Road,Lodhran"/>
    <x v="77"/>
    <s v="Central"/>
    <s v="Retail Banking Central West"/>
    <s v="LODHRAN"/>
    <s v="Punjab"/>
    <s v="Rented"/>
    <s v="Rural"/>
    <s v="III"/>
  </r>
  <r>
    <n v="153"/>
    <n v="153"/>
    <s v="Branch"/>
    <s v="Conventional"/>
    <n v="2008"/>
    <d v="2008-12-15T00:00:00"/>
    <s v="Loralai"/>
    <s v="0217"/>
    <s v="1062-1063, Zhob Road, Loralai"/>
    <x v="78"/>
    <s v="South"/>
    <s v="Retail Banking South"/>
    <s v="LORALAI"/>
    <s v="Baluchistan"/>
    <s v="Rented"/>
    <s v="Rural"/>
    <s v="III"/>
  </r>
  <r>
    <n v="154"/>
    <n v="154"/>
    <s v="Branch"/>
    <s v="Conventional"/>
    <n v="2008"/>
    <d v="2008-11-29T00:00:00"/>
    <s v="Malir City Branch "/>
    <s v="0216"/>
    <s v="Malir City Branch Plot No. A-33, Malir Town Ship, Near Kala Board, Sharah-E-Faisal, Karachi. "/>
    <x v="5"/>
    <s v="South"/>
    <s v="Retail Banking South"/>
    <s v="KARACHI MALIR DISTRICT"/>
    <s v="Sindh"/>
    <s v="Rented"/>
    <s v="Urban"/>
    <s v="I"/>
  </r>
  <r>
    <n v="155"/>
    <n v="155"/>
    <s v="Branch"/>
    <s v="Conventional"/>
    <n v="2008"/>
    <d v="2008-11-07T00:00:00"/>
    <s v="Mandi Quaidabad"/>
    <s v="0214"/>
    <s v="Plot No. 156/1, Block-D, Railway Road, Mandi Quaidabad, District Khushab"/>
    <x v="79"/>
    <s v="Central"/>
    <s v="Retail Banking Central West"/>
    <s v="KHUSHAB"/>
    <s v="Punjab"/>
    <s v="Rented"/>
    <s v="Rural"/>
    <s v="III"/>
  </r>
  <r>
    <n v="156"/>
    <n v="156"/>
    <s v="Branch"/>
    <s v="Conventional"/>
    <n v="2008"/>
    <d v="2008-11-13T00:00:00"/>
    <s v="Nankana Sahib"/>
    <s v="0226"/>
    <s v="Grain Market, Opposite HBL Bank Nankana Sahib"/>
    <x v="80"/>
    <s v="Central"/>
    <s v="Retail Banking Central West"/>
    <s v="NANKANA SAHIB"/>
    <s v="Punjab"/>
    <s v="Rented"/>
    <s v="Urban"/>
    <s v="II"/>
  </r>
  <r>
    <n v="157"/>
    <n v="157"/>
    <s v="Branch"/>
    <s v="Conventional"/>
    <n v="2008"/>
    <d v="2008-11-12T00:00:00"/>
    <s v="Narowal"/>
    <s v="0225"/>
    <s v="496/A, Amin Colony, Circular Road, Narowal"/>
    <x v="81"/>
    <s v="Central"/>
    <s v="Retail Banking Central East"/>
    <s v="NAROWAL"/>
    <s v="Punjab"/>
    <s v="Rented"/>
    <s v="Urban"/>
    <s v="II"/>
  </r>
  <r>
    <n v="158"/>
    <n v="158"/>
    <s v="Branch"/>
    <s v="Conventional"/>
    <n v="2008"/>
    <d v="2008-12-26T00:00:00"/>
    <s v="Samanabad, Faisalabad"/>
    <s v="0208"/>
    <s v="P-9, Main Road, Samanabad, Faisalabad"/>
    <x v="3"/>
    <s v="Central"/>
    <s v="Retail Banking Central West"/>
    <s v="FAISALABAD"/>
    <s v="Punjab"/>
    <s v="Rented"/>
    <s v="Urban"/>
    <s v="I"/>
  </r>
  <r>
    <n v="159"/>
    <n v="159"/>
    <s v="Branch"/>
    <s v="Conventional"/>
    <n v="2008"/>
    <d v="2008-11-11T00:00:00"/>
    <s v="Sambrial"/>
    <s v="0223"/>
    <s v="G.T. Road, Sambrial, district Sialkot"/>
    <x v="82"/>
    <s v="Central"/>
    <s v="Retail Banking Central East"/>
    <s v="SIALKOT"/>
    <s v="Punjab"/>
    <s v="Rented"/>
    <s v="Rural"/>
    <s v="III"/>
  </r>
  <r>
    <n v="160"/>
    <n v="160"/>
    <s v="Branch"/>
    <s v="Conventional"/>
    <n v="2008"/>
    <d v="2008-10-20T00:00:00"/>
    <s v="Satellite Town, Gujranwala"/>
    <s v="0203"/>
    <s v="40-A, Satellite Town, Gujranwala"/>
    <x v="4"/>
    <s v="Central"/>
    <s v="Retail Banking Central East"/>
    <s v="GUJRANWALA"/>
    <s v="Punjab"/>
    <s v="Rented"/>
    <s v="Urban"/>
    <s v="I"/>
  </r>
  <r>
    <n v="161"/>
    <n v="161"/>
    <s v="Branch"/>
    <s v="Conventional"/>
    <n v="2008"/>
    <d v="2008-12-19T00:00:00"/>
    <s v="Skardu"/>
    <s v="0211"/>
    <s v="Hussaini Chowk, Skardu"/>
    <x v="83"/>
    <s v="North"/>
    <s v="Retail Banking North"/>
    <s v="NORTH WAZIRISTAN"/>
    <s v="Gilgit Baltistan"/>
    <s v="Rented"/>
    <s v="Urban"/>
    <s v="II"/>
  </r>
  <r>
    <n v="162"/>
    <n v="162"/>
    <s v="Branch"/>
    <s v="Conventional"/>
    <n v="2008"/>
    <d v="2008-11-13T00:00:00"/>
    <s v="Taxila"/>
    <s v="0205"/>
    <s v="Kohistan Complex. G.T. Road, Taxila"/>
    <x v="84"/>
    <s v="North"/>
    <s v="Retail Banking North"/>
    <s v="RAWALPINDI"/>
    <s v="Punjab"/>
    <s v="Rented"/>
    <s v="Urban"/>
    <s v="II"/>
  </r>
  <r>
    <n v="163"/>
    <n v="163"/>
    <s v="Branch"/>
    <s v="Conventional"/>
    <n v="2008"/>
    <d v="2008-12-22T00:00:00"/>
    <s v="Turbat"/>
    <s v="0218"/>
    <s v="Main Road, Turbat"/>
    <x v="85"/>
    <s v="South"/>
    <s v="Retail Banking South"/>
    <s v="Turbat"/>
    <s v="Baluchistan"/>
    <s v="Rented"/>
    <s v="Rural"/>
    <s v="III"/>
  </r>
  <r>
    <n v="164"/>
    <n v="164"/>
    <s v="Branch"/>
    <s v="Conventional"/>
    <n v="2008"/>
    <d v="2012-07-04T00:00:00"/>
    <s v="Uch Sharif"/>
    <s v="0309"/>
    <s v="Ahmedpur road-uch sharif"/>
    <x v="86"/>
    <s v="Central"/>
    <s v="Retail Banking Central West"/>
    <s v="BAHAWALPUR"/>
    <s v="Punjab"/>
    <s v="Rented"/>
    <s v="Rural"/>
    <s v="IV"/>
  </r>
  <r>
    <n v="165"/>
    <n v="165"/>
    <s v="Branch"/>
    <s v="Conventional"/>
    <n v="2008"/>
    <d v="2008-11-28T00:00:00"/>
    <s v="Wapda Town, Lahore"/>
    <s v="0210"/>
    <s v="Plot No. 189, Block F, PIA Society, Wapda Town Round About, Lahore"/>
    <x v="0"/>
    <s v="Central"/>
    <s v="Retail Banking Central East"/>
    <s v="LAHORE"/>
    <s v="Punjab"/>
    <s v="Rented"/>
    <s v="Urban"/>
    <s v="I"/>
  </r>
  <r>
    <n v="166"/>
    <n v="166"/>
    <s v="Branch"/>
    <s v="Conventional"/>
    <n v="2008"/>
    <d v="2008-11-14T00:00:00"/>
    <s v="West Wharf, Karachi"/>
    <s v="0222"/>
    <s v="Sultan Centre, Plot # 11, West Wharf Road, Karachi "/>
    <x v="5"/>
    <s v="South"/>
    <s v="Retail Banking South"/>
    <s v="KARACHI SOUTH DISTRICT"/>
    <s v="Sindh"/>
    <s v="Rented"/>
    <s v="Urban"/>
    <s v="I"/>
  </r>
  <r>
    <n v="167"/>
    <n v="167"/>
    <s v="Branch"/>
    <s v="Conventional"/>
    <n v="2009"/>
    <d v="2009-12-29T00:00:00"/>
    <s v="Abul Hasan Ispahani Road, Karachi"/>
    <s v="0232"/>
    <s v="Sani Corner, Sector-22, KDA Scheme 33, Abul Hasan Isphani Road, Karachi"/>
    <x v="5"/>
    <s v="South"/>
    <s v="Retail Banking South"/>
    <s v="KARACHI WEST DISTRICT"/>
    <s v="Sindh"/>
    <s v="Rented"/>
    <s v="Urban"/>
    <s v="I"/>
  </r>
  <r>
    <n v="168"/>
    <n v="168"/>
    <s v="Branch"/>
    <s v="Conventional"/>
    <n v="2009"/>
    <d v="2009-11-17T00:00:00"/>
    <s v="Adamjee Road, Rawalpindi Cantt."/>
    <s v="0242"/>
    <s v="Adamjee Road, Saddar, Rawalpindi Cantt."/>
    <x v="10"/>
    <s v="North"/>
    <s v="Retail Banking North"/>
    <s v="RAWALPINDI"/>
    <s v="Punjab"/>
    <s v="Rented"/>
    <s v="Urban"/>
    <s v="I"/>
  </r>
  <r>
    <n v="169"/>
    <n v="169"/>
    <s v="Branch"/>
    <s v="Conventional"/>
    <n v="2009"/>
    <d v="2009-12-30T00:00:00"/>
    <s v="Bakhshi Pul"/>
    <s v="0255"/>
    <s v="Bakhshi Pul Charsada Road, Tehsil &amp; District Peshawar"/>
    <x v="87"/>
    <s v="North"/>
    <s v="Retail Banking North"/>
    <s v="PESHAWAR"/>
    <s v="KPK"/>
    <s v="Rented"/>
    <s v="Rural"/>
    <s v="III"/>
  </r>
  <r>
    <n v="170"/>
    <n v="170"/>
    <s v="Branch"/>
    <s v="Conventional"/>
    <n v="2009"/>
    <d v="2009-12-29T00:00:00"/>
    <s v="Bund Road, Lahore"/>
    <s v="0243"/>
    <s v="Main Bund Road, Near Gulshan-e-Ravi Chowk, Lahore"/>
    <x v="0"/>
    <s v="Central"/>
    <s v="Retail Banking Central East"/>
    <s v="LAHORE"/>
    <s v="Punjab"/>
    <s v="Rented"/>
    <s v="Urban"/>
    <s v="I"/>
  </r>
  <r>
    <n v="171"/>
    <n v="171"/>
    <s v="Branch"/>
    <s v="Conventional"/>
    <n v="2009"/>
    <d v="2009-12-30T00:00:00"/>
    <s v="Chenab Nagar - Rabwah"/>
    <s v="0251"/>
    <s v="P-4, Block 14, Gole Bazar, Chenab Nagar, Rabwah, District Chiniot"/>
    <x v="88"/>
    <s v="Central"/>
    <s v="Retail Banking Central West"/>
    <s v="CHINIOT"/>
    <s v="Punjab"/>
    <s v="Rented"/>
    <s v="Rural"/>
    <s v="III"/>
  </r>
  <r>
    <n v="172"/>
    <n v="172"/>
    <s v="Branch"/>
    <s v="Conventional"/>
    <n v="2009"/>
    <d v="2009-11-25T00:00:00"/>
    <s v="Chishtian"/>
    <s v="0235"/>
    <s v="Shop No. 25, Block B, Highway Road, Grain Market, Chishtian, Tehsil Chishtian, District Bahawalpur"/>
    <x v="89"/>
    <s v="Central"/>
    <s v="Retail Banking Central West"/>
    <s v="BAHWALNAGAR"/>
    <s v="Punjab"/>
    <s v="Rented"/>
    <s v="Rural"/>
    <s v="III"/>
  </r>
  <r>
    <n v="173"/>
    <n v="173"/>
    <s v="Branch"/>
    <s v="Conventional"/>
    <n v="2009"/>
    <d v="2009-12-26T00:00:00"/>
    <s v="Choa Saidan Shah"/>
    <s v="0247"/>
    <s v="Rab Nawaz House, Chakwal Road, Choa Saidan Shah, District Chakwal"/>
    <x v="90"/>
    <s v="North"/>
    <s v="Retail Banking North"/>
    <s v="CHAKWAL"/>
    <s v="Punjab"/>
    <s v="Rented"/>
    <s v="Rural"/>
    <s v="III"/>
  </r>
  <r>
    <n v="174"/>
    <n v="174"/>
    <s v="Branch"/>
    <s v="Conventional"/>
    <n v="2009"/>
    <d v="2009-12-31T00:00:00"/>
    <s v="EME Society, Lahore"/>
    <s v="0252"/>
    <s v="50-A, Mohafiz Town, Near EME Society Main Gate, Lahore"/>
    <x v="0"/>
    <s v="Central"/>
    <s v="Retail Banking Central East"/>
    <s v="LAHORE"/>
    <s v="Punjab"/>
    <s v="Rented"/>
    <s v="Urban"/>
    <s v="I"/>
  </r>
  <r>
    <n v="175"/>
    <n v="175"/>
    <s v="Branch"/>
    <s v="Conventional"/>
    <n v="2009"/>
    <d v="2009-10-17T00:00:00"/>
    <s v="G-11 Markaz, Islamabad"/>
    <s v="0234"/>
    <s v="Shop no, 5,6, 9,10 on ground floor &amp; Office no, 4 on First Floor, Farhan Plaza, G-11 Markaz, Islamabad"/>
    <x v="1"/>
    <s v="North"/>
    <s v="Retail Banking North"/>
    <s v="Islamabad"/>
    <s v="ICT"/>
    <s v="Rented"/>
    <s v="Urban"/>
    <s v="I"/>
  </r>
  <r>
    <n v="176"/>
    <n v="176"/>
    <s v="Branch"/>
    <s v="Conventional"/>
    <n v="2009"/>
    <d v="2009-12-30T00:00:00"/>
    <s v="Havelian"/>
    <s v="0253"/>
    <s v="10/111, Main Bazar, Railway Station Road, Havelian."/>
    <x v="91"/>
    <s v="North"/>
    <s v="Retail Banking North"/>
    <s v="ABBOTTABAD"/>
    <s v="KPK"/>
    <s v="Rented"/>
    <s v="Rural"/>
    <s v="III"/>
  </r>
  <r>
    <n v="177"/>
    <n v="177"/>
    <s v="Branch"/>
    <s v="Conventional"/>
    <n v="2009"/>
    <d v="2009-12-31T00:00:00"/>
    <s v="Hussainabad, Karachi"/>
    <s v="0250"/>
    <s v="R-471, Block 2, KDA Scheme 16, Hussainabad, F.B. Area Karachi"/>
    <x v="5"/>
    <s v="South"/>
    <s v="Retail Banking South"/>
    <s v="KARACHI CENTRAL DISTRICT"/>
    <s v="Sindh"/>
    <s v="Rented"/>
    <s v="Urban"/>
    <s v="I"/>
  </r>
  <r>
    <n v="178"/>
    <n v="178"/>
    <s v="Branch"/>
    <s v="Conventional"/>
    <n v="2009"/>
    <d v="2009-12-26T00:00:00"/>
    <s v="Ichra, Lahore"/>
    <s v="0256"/>
    <s v="112- Ferozepur Road, Ichra, Lahore"/>
    <x v="0"/>
    <s v="Central"/>
    <s v="Retail Banking Central East"/>
    <s v="LAHORE"/>
    <s v="Punjab"/>
    <s v="Rented"/>
    <s v="Urban"/>
    <s v="I"/>
  </r>
  <r>
    <n v="179"/>
    <n v="179"/>
    <s v="Branch"/>
    <s v="Conventional"/>
    <n v="2009"/>
    <d v="2009-12-12T00:00:00"/>
    <s v="Jacobabad"/>
    <s v="0245"/>
    <s v="Quid-e-Azam Road, Jacobabad"/>
    <x v="92"/>
    <s v="South"/>
    <s v="Retail Banking South"/>
    <s v="JACOBABAD"/>
    <s v="Sindh"/>
    <s v="Rented"/>
    <s v="Urban"/>
    <s v="II"/>
  </r>
  <r>
    <n v="180"/>
    <n v="180"/>
    <s v="Branch"/>
    <s v="Conventional"/>
    <n v="2009"/>
    <d v="2009-12-30T00:00:00"/>
    <s v="Kamoke"/>
    <s v="0257"/>
    <s v="G.T. Road, Kamoke, District Gujranwala"/>
    <x v="93"/>
    <s v="Central"/>
    <s v="Retail Banking Central East"/>
    <s v="GUJRANWALA"/>
    <s v="Punjab"/>
    <s v="Rented"/>
    <s v="Rural"/>
    <s v="III"/>
  </r>
  <r>
    <n v="181"/>
    <n v="181"/>
    <s v="Branch"/>
    <s v="Conventional"/>
    <n v="2009"/>
    <d v="2009-12-24T00:00:00"/>
    <s v="Liaquat Bazar, Quetta"/>
    <s v="0238"/>
    <s v="Khewat No. 181, Khatooni no.267, Ward no. 34, Liaquat Bazar, District city Quetta"/>
    <x v="20"/>
    <s v="South"/>
    <s v="Retail Banking South"/>
    <s v="QUETTA"/>
    <s v="Baluchistan"/>
    <s v="Rented"/>
    <s v="Urban"/>
    <s v="I"/>
  </r>
  <r>
    <n v="182"/>
    <n v="182"/>
    <s v="Branch"/>
    <s v="Conventional"/>
    <n v="2009"/>
    <d v="2009-12-01T00:00:00"/>
    <s v="Liaquatabad, Karachi"/>
    <s v="0233"/>
    <s v="Plot No 21, 22 &amp; 23, Commercial Area , Block 7, Liaquatabad, Karachi"/>
    <x v="5"/>
    <s v="South"/>
    <s v="Retail Banking South"/>
    <s v="KARACHI CENTRAL DISTRICT"/>
    <s v="Sindh"/>
    <s v="Rented"/>
    <s v="Urban"/>
    <s v="I"/>
  </r>
  <r>
    <n v="183"/>
    <n v="183"/>
    <s v="Branch"/>
    <s v="Conventional"/>
    <n v="2009"/>
    <d v="2009-12-30T00:00:00"/>
    <s v="Pishin"/>
    <s v="0246"/>
    <s v="Bund Road, Pishin"/>
    <x v="94"/>
    <s v="South"/>
    <s v="Retail Banking South"/>
    <s v="PISHIN"/>
    <s v="Baluchistan"/>
    <s v="Rented"/>
    <s v="Urban"/>
    <s v="II"/>
  </r>
  <r>
    <n v="184"/>
    <n v="184"/>
    <s v="Branch"/>
    <s v="Conventional"/>
    <n v="2009"/>
    <d v="2009-12-29T00:00:00"/>
    <s v="Sabzi Mandi, Faisalabad"/>
    <s v="0248"/>
    <s v="New Fruit &amp; Vegetable Market, Chak No. 245-RB, Near Sidhar Bypass, Tehsil Sadar, Faisalabad"/>
    <x v="3"/>
    <s v="Central"/>
    <s v="Retail Banking Central West"/>
    <s v="FAISALABAD"/>
    <s v="Punjab"/>
    <s v="Rented"/>
    <s v="Urban"/>
    <s v="I"/>
  </r>
  <r>
    <n v="185"/>
    <n v="185"/>
    <s v="Branch"/>
    <s v="Conventional"/>
    <n v="2009"/>
    <d v="2009-09-30T00:00:00"/>
    <s v="Samundri"/>
    <s v="0236"/>
    <s v="P-35/36, Grain Market, Gojra Road, Samundri, District Faisalabad"/>
    <x v="95"/>
    <s v="Central"/>
    <s v="Retail Banking Central West"/>
    <s v="FAISALABAD"/>
    <s v="Punjab"/>
    <s v="Rented"/>
    <s v="Rural"/>
    <s v="III"/>
  </r>
  <r>
    <n v="186"/>
    <n v="186"/>
    <s v="Branch"/>
    <s v="Conventional"/>
    <n v="2009"/>
    <d v="2009-12-29T00:00:00"/>
    <s v="Shakargarh Branch"/>
    <s v="0244"/>
    <s v="Rialway Road Shakargarh Near Telephone Exchange, Shakargarh"/>
    <x v="96"/>
    <s v="Central"/>
    <s v="Retail Banking Central East"/>
    <s v="NAROWAL"/>
    <s v="Punjab"/>
    <s v="Rented"/>
    <s v="Rural"/>
    <s v="III"/>
  </r>
  <r>
    <n v="187"/>
    <n v="187"/>
    <s v="Branch"/>
    <s v="Conventional"/>
    <n v="2009"/>
    <d v="2009-12-31T00:00:00"/>
    <s v="Swabi"/>
    <s v="0249"/>
    <s v="Swabi Bazar, Mardan Swabi Road, Maneri Payan, Swabi"/>
    <x v="97"/>
    <s v="North"/>
    <s v="Retail Banking North"/>
    <s v="SWABI"/>
    <s v="KPK"/>
    <s v="Rented"/>
    <s v="Rural"/>
    <s v="III"/>
  </r>
  <r>
    <n v="188"/>
    <n v="188"/>
    <s v="Branch"/>
    <s v="Conventional"/>
    <n v="2009"/>
    <d v="2009-11-24T00:00:00"/>
    <s v="Tarnol"/>
    <s v="0237"/>
    <s v="Umer Bakhsh Arcade, GT Road, Tarnol, Islamabad. Tehsil &amp; District Islamabad"/>
    <x v="98"/>
    <s v="North"/>
    <s v="Retail Banking North"/>
    <s v="Islamabad"/>
    <s v="ICT"/>
    <s v="Rented"/>
    <s v="Rural"/>
    <s v="III"/>
  </r>
  <r>
    <n v="189"/>
    <n v="189"/>
    <s v="Branch"/>
    <s v="Conventional"/>
    <n v="2009"/>
    <d v="2009-11-19T00:00:00"/>
    <s v="Tench Bhatta, Rawalpindi Cantt."/>
    <s v="0241"/>
    <s v="Plot # 396/C, Main Bazar, Tench Bhatta, Rawalpindi Cantt."/>
    <x v="99"/>
    <s v="North"/>
    <s v="Retail Banking North"/>
    <s v="RAWALPINDI"/>
    <s v="Punjab"/>
    <s v="Rented"/>
    <s v="Rural"/>
    <s v="IV"/>
  </r>
  <r>
    <n v="190"/>
    <n v="190"/>
    <s v="Branch"/>
    <s v="Conventional"/>
    <n v="2009"/>
    <d v="2009-12-17T00:00:00"/>
    <s v="Urdu Bazar, Karachi"/>
    <s v="0240"/>
    <s v="Plot No. RB 10/16-III, A210, Ram Bagh, Urdu Bazar,  M.A. Jinnah Road, Karachi"/>
    <x v="5"/>
    <s v="South"/>
    <s v="Retail Banking South"/>
    <s v="KARACHI SOUTH DISTRICT"/>
    <s v="Sindh"/>
    <s v="Rented"/>
    <s v="Urban"/>
    <s v="I"/>
  </r>
  <r>
    <n v="191"/>
    <n v="191"/>
    <s v="Branch"/>
    <s v="Conventional"/>
    <n v="2009"/>
    <d v="2009-12-30T00:00:00"/>
    <s v="Zarar Shaheed Road - Guldasht Town, Lahore"/>
    <s v="0239"/>
    <s v="13-B, Khasra No. 3012, Ruby Plaza, Guldasht Town, Zarrar Shaheed Road, Lahore Cantt, Lahore"/>
    <x v="0"/>
    <s v="Central"/>
    <s v="Retail Banking Central East"/>
    <s v="LAHORE"/>
    <s v="Punjab"/>
    <s v="Rented"/>
    <s v="Urban"/>
    <s v="I"/>
  </r>
  <r>
    <n v="192"/>
    <n v="192"/>
    <s v="Branch"/>
    <s v="Conventional"/>
    <n v="2010"/>
    <d v="2010-11-29T00:00:00"/>
    <s v="Adyala Road, Rawalpindi"/>
    <s v="0273"/>
    <s v="Main Adyala Road, Rawalpindi"/>
    <x v="10"/>
    <s v="North"/>
    <s v="Retail Banking North"/>
    <s v="RAWALPINDI"/>
    <s v="Punjab"/>
    <s v="Rented"/>
    <s v="Urban"/>
    <s v="I"/>
  </r>
  <r>
    <n v="193"/>
    <n v="193"/>
    <s v="Branch"/>
    <s v="Conventional"/>
    <n v="2010"/>
    <d v="2010-12-01T00:00:00"/>
    <s v="Baghsardaran, Rawalpindi"/>
    <s v="0268"/>
    <s v="12 Ghazni Colony, Bagh Sardaran, Rawalpindi"/>
    <x v="10"/>
    <s v="North"/>
    <s v="Retail Banking North"/>
    <s v="RAWALPINDI"/>
    <s v="Punjab"/>
    <s v="Rented"/>
    <s v="Urban"/>
    <s v="I"/>
  </r>
  <r>
    <n v="194"/>
    <n v="194"/>
    <s v="Branch"/>
    <s v="Conventional"/>
    <n v="2010"/>
    <d v="2010-09-16T00:00:00"/>
    <s v="Jinnah Colony Branch, Faisalabad"/>
    <s v="0260"/>
    <s v="Commercial Property No. 30, old Cattle Fair Ground, Jinnah Colony, Faisalabad"/>
    <x v="3"/>
    <s v="Central"/>
    <s v="Retail Banking Central West"/>
    <s v="FAISALABAD"/>
    <s v="Punjab"/>
    <s v="Rented"/>
    <s v="Urban"/>
    <s v="I"/>
  </r>
  <r>
    <n v="195"/>
    <n v="195"/>
    <s v="Branch"/>
    <s v="Conventional"/>
    <n v="2010"/>
    <d v="2012-06-27T00:00:00"/>
    <s v="Bohar Bazar, Rawalpindi"/>
    <s v="0307"/>
    <s v="C 211-215, Bohar Bazar, Rawalpindi"/>
    <x v="10"/>
    <s v="North"/>
    <s v="Retail Banking North"/>
    <s v="RAWALPINDI"/>
    <s v="Punjab"/>
    <s v="Rented"/>
    <s v="Urban"/>
    <s v="I"/>
  </r>
  <r>
    <n v="196"/>
    <n v="196"/>
    <s v="Branch"/>
    <s v="Conventional"/>
    <n v="2010"/>
    <d v="2010-12-28T00:00:00"/>
    <s v="Bombay Bazar, Karachi"/>
    <s v="0287"/>
    <s v="Plot No. B.R.3/11, Faiza Palace, Bunder Quarters, Bombay Bazar, Karachi"/>
    <x v="5"/>
    <s v="South"/>
    <s v="Retail Banking South"/>
    <s v="KARACHI SOUTH DISTRICT"/>
    <s v="Sindh"/>
    <s v="Rented"/>
    <s v="Urban"/>
    <s v="I"/>
  </r>
  <r>
    <n v="197"/>
    <n v="197"/>
    <s v="Branch"/>
    <s v="Conventional"/>
    <n v="2010"/>
    <d v="2010-12-08T00:00:00"/>
    <s v="Charsadda"/>
    <s v="0275"/>
    <s v="Tangi Charsadda Road, Opposite Ghafoor Market, Charsadda Bazar, Charsadda"/>
    <x v="100"/>
    <s v="North"/>
    <s v="Retail Banking North"/>
    <s v="CHARSADDA"/>
    <s v="KPK"/>
    <s v="Rented"/>
    <s v="Rural"/>
    <s v="III"/>
  </r>
  <r>
    <n v="198"/>
    <n v="198"/>
    <s v="Branch"/>
    <s v="Conventional"/>
    <n v="2010"/>
    <d v="2010-11-25T00:00:00"/>
    <s v="Chillas Branch"/>
    <s v="0282"/>
    <s v="DC Chowk, Chillas, District Diamer Giligt-Baltistan"/>
    <x v="101"/>
    <s v="North"/>
    <s v="Retail Banking North"/>
    <s v="DIAMIR"/>
    <s v="Gilgit Baltistan"/>
    <s v="Rented"/>
    <s v="Rural"/>
    <s v="III"/>
  </r>
  <r>
    <n v="199"/>
    <n v="199"/>
    <s v="Branch"/>
    <s v="Conventional"/>
    <n v="2010"/>
    <d v="2012-06-01T00:00:00"/>
    <s v="DHA Phase II Ext. Karachi"/>
    <s v="0304"/>
    <s v="Shop No. 3 &amp; 4, Plot No. 44-C, 24th Commercial Street, DHA Phase II Extension, Opp Master Juice, Karachi_x000a_Plot No. 46-C, 24th Commercial Street, DHA phase II Ext. Karachi."/>
    <x v="5"/>
    <s v="South"/>
    <s v="Retail Banking South"/>
    <s v="KARACHI SOUTH DISTRICT"/>
    <s v="Sindh"/>
    <s v="Rented"/>
    <s v="Urban"/>
    <s v="I"/>
  </r>
  <r>
    <n v="200"/>
    <n v="200"/>
    <s v="Branch"/>
    <s v="Conventional"/>
    <n v="2010"/>
    <d v="2010-09-16T00:00:00"/>
    <s v="F-11 Markaz, Islamabad"/>
    <s v="0263"/>
    <s v="Lower Ground Floor, Al-Karam Centre, F-11 Markaz, Islamabad"/>
    <x v="1"/>
    <s v="North"/>
    <s v="Retail Banking North"/>
    <s v="Islamabad"/>
    <s v="ICT"/>
    <s v="Rented"/>
    <s v="Urban"/>
    <s v="I"/>
  </r>
  <r>
    <n v="201"/>
    <n v="201"/>
    <s v="Branch"/>
    <s v="Conventional"/>
    <n v="2010"/>
    <d v="2010-11-23T00:00:00"/>
    <s v="Faizabad, Rawalpindi"/>
    <s v="0267"/>
    <s v="Shakeel Plaza, Faizabad, Rawalpindi"/>
    <x v="10"/>
    <s v="North"/>
    <s v="Retail Banking North"/>
    <s v="RAWALPINDI"/>
    <s v="Punjab"/>
    <s v="Rented"/>
    <s v="Urban"/>
    <s v="I"/>
  </r>
  <r>
    <n v="202"/>
    <n v="202"/>
    <s v="Branch"/>
    <s v="Conventional"/>
    <n v="2010"/>
    <d v="2010-12-24T00:00:00"/>
    <s v="Islampura, Lahore"/>
    <s v="0277"/>
    <s v="30-A, Main Sanda Road, Atif Chowk,  Islampura, Lahore"/>
    <x v="0"/>
    <s v="Central"/>
    <s v="Retail Banking Central East"/>
    <s v="LAHORE"/>
    <s v="Punjab"/>
    <s v="Rented"/>
    <s v="Urban"/>
    <s v="I"/>
  </r>
  <r>
    <n v="203"/>
    <n v="203"/>
    <s v="Branch"/>
    <s v="Conventional"/>
    <n v="2010"/>
    <d v="2012-07-05T00:00:00"/>
    <s v="Jampur"/>
    <s v="0308"/>
    <s v="Traffic Chowk, Dera Road Jampur, District Rajanpur."/>
    <x v="102"/>
    <s v="Central"/>
    <s v="Retail Banking Central West"/>
    <s v="RAJANPUR"/>
    <s v="Punjab"/>
    <s v="Rented"/>
    <s v="Rural"/>
    <s v="III"/>
  </r>
  <r>
    <n v="204"/>
    <n v="204"/>
    <s v="Branch"/>
    <s v="Conventional"/>
    <n v="2010"/>
    <d v="2010-10-18T00:00:00"/>
    <s v="Karim Block Allama Iqbal Town, Lahore"/>
    <s v="0266"/>
    <s v="502-Ali Plaza, Karim Block Market, Allama Iqbal Town, Lahore"/>
    <x v="0"/>
    <s v="Central"/>
    <s v="Retail Banking Central East"/>
    <s v="LAHORE"/>
    <s v="Punjab"/>
    <s v="Rented"/>
    <s v="Urban"/>
    <s v="I"/>
  </r>
  <r>
    <n v="205"/>
    <n v="205"/>
    <s v="Branch"/>
    <s v="Conventional"/>
    <n v="2010"/>
    <d v="2013-05-17T00:00:00"/>
    <s v="Khayaban -e- Shamsheer, Karachi"/>
    <s v="0357"/>
    <s v="Plot no. 38-C, Shop No. 1 &amp; 2, Stadium Lane 1, DHA Phase V, Karachi"/>
    <x v="5"/>
    <s v="South"/>
    <s v="Retail Banking South"/>
    <s v="KARACHI SOUTH DISTRICT"/>
    <s v="Sindh"/>
    <s v="Rented"/>
    <s v="Urban"/>
    <s v="I"/>
  </r>
  <r>
    <n v="206"/>
    <n v="206"/>
    <s v="Branch"/>
    <s v="Conventional"/>
    <n v="2010"/>
    <d v="2010-12-24T00:00:00"/>
    <s v="Khayaban-e-Muslim, DHA, Karachi"/>
    <s v="0286"/>
    <s v="Plot No. 36-C, Khayaban-e-Muslim, Phase VI, DHA, Karachi"/>
    <x v="5"/>
    <s v="South"/>
    <s v="Retail Banking South"/>
    <s v="KARACHI SOUTH DISTRICT"/>
    <s v="Sindh"/>
    <s v="Rented"/>
    <s v="Urban"/>
    <s v="I"/>
  </r>
  <r>
    <n v="207"/>
    <n v="207"/>
    <s v="Branch"/>
    <s v="Conventional"/>
    <n v="2010"/>
    <d v="2010-09-28T00:00:00"/>
    <s v="Kotli, AJ&amp;K"/>
    <s v="0264"/>
    <s v="Aashiq Hussain Plaza, Ground Floor, Bank Road, Kotli,  Azad Jammu &amp; Kashmir"/>
    <x v="103"/>
    <s v="North"/>
    <s v="Retail Banking North"/>
    <s v="KOTLI"/>
    <s v="AJK"/>
    <s v="Rented"/>
    <s v="Rural"/>
    <s v="III"/>
  </r>
  <r>
    <n v="208"/>
    <n v="208"/>
    <s v="Branch"/>
    <s v="Conventional"/>
    <n v="2010"/>
    <d v="2010-12-29T00:00:00"/>
    <s v="Kutchery Road, Gujrat"/>
    <s v="0269"/>
    <s v="Kutchery Road, Opp. Sabzi Market, Gujrat"/>
    <x v="6"/>
    <s v="North"/>
    <s v="Retail Banking North"/>
    <s v="GUJRAT"/>
    <s v="Punjab"/>
    <s v="Rented"/>
    <s v="Urban"/>
    <s v="I"/>
  </r>
  <r>
    <n v="209"/>
    <n v="209"/>
    <s v="Branch"/>
    <s v="Conventional"/>
    <n v="2010"/>
    <d v="2013-07-03T00:00:00"/>
    <s v="Latifabad, Hyderabad "/>
    <s v="0372"/>
    <s v="4/D Block-D Unit No. 7 Opp. St. Elizabeth Hospital, Main Road, Latifabad, Hyderabad"/>
    <x v="7"/>
    <s v="South"/>
    <s v="Retail Banking South"/>
    <s v="HYDERABAD"/>
    <s v="Sindh"/>
    <s v="Rented"/>
    <s v="Urban"/>
    <s v="I"/>
  </r>
  <r>
    <n v="210"/>
    <n v="210"/>
    <s v="Branch"/>
    <s v="Conventional"/>
    <n v="2010"/>
    <d v="2010-12-23T00:00:00"/>
    <s v="Layyah"/>
    <s v="0279"/>
    <s v="Chubara Road, Near Layyah Minor, Layyah"/>
    <x v="104"/>
    <s v="Central"/>
    <s v="Retail Banking Central West"/>
    <s v="LAYYAH"/>
    <s v="Punjab"/>
    <s v="Rented"/>
    <s v="Rural"/>
    <s v="III"/>
  </r>
  <r>
    <n v="211"/>
    <n v="211"/>
    <s v="Branch"/>
    <s v="Conventional"/>
    <n v="2010"/>
    <d v="2012-12-28T00:00:00"/>
    <s v="Main Bazar, Kohat"/>
    <s v="0314"/>
    <s v="T-40 &amp; T-41, Muslim Plaza, Main Bazar, Kohat"/>
    <x v="22"/>
    <s v="North"/>
    <s v="Retail Banking North"/>
    <s v="KOHAT"/>
    <s v="KPK"/>
    <s v="Rented"/>
    <s v="Urban"/>
    <s v="II"/>
  </r>
  <r>
    <n v="212"/>
    <n v="212"/>
    <s v="Branch"/>
    <s v="Conventional"/>
    <n v="2010"/>
    <d v="2010-12-29T00:00:00"/>
    <s v="Muzaffarabad, AJK"/>
    <s v="0283"/>
    <s v="Tanga Stand, Muzaffarabad, AJK "/>
    <x v="105"/>
    <s v="North"/>
    <s v="Retail Banking North"/>
    <s v="MUZAFFARABAD"/>
    <s v="AJK"/>
    <s v="Rented"/>
    <s v="Urban"/>
    <s v="II"/>
  </r>
  <r>
    <n v="213"/>
    <n v="213"/>
    <s v="Branch"/>
    <s v="Conventional"/>
    <n v="2010"/>
    <d v="2013-06-24T00:00:00"/>
    <s v="NLI Market, Gilgit"/>
    <s v="0321"/>
    <s v="Ghulam Haider Block, NLI Market, Gilgit"/>
    <x v="35"/>
    <s v="North"/>
    <s v="Retail Banking North"/>
    <s v="GILGIT"/>
    <s v="Gilgit Baltistan"/>
    <s v="Rented"/>
    <s v="Urban"/>
    <s v="II"/>
  </r>
  <r>
    <n v="214"/>
    <n v="214"/>
    <s v="Branch"/>
    <s v="Conventional"/>
    <n v="2010"/>
    <d v="2010-12-30T00:00:00"/>
    <s v="Nowshera"/>
    <s v="0274"/>
    <s v="Ground Floor, Taj Building, G.T. Road, Nowshera - 24100"/>
    <x v="106"/>
    <s v="North"/>
    <s v="Retail Banking North"/>
    <s v="NOWSHERA"/>
    <s v="KPK"/>
    <s v="Rented"/>
    <s v="Urban"/>
    <s v="II"/>
  </r>
  <r>
    <n v="215"/>
    <n v="215"/>
    <s v="Branch"/>
    <s v="Conventional"/>
    <n v="2010"/>
    <d v="2010-12-24T00:00:00"/>
    <s v="Pakistan Chowk, Karachi"/>
    <s v="0288"/>
    <s v="Shop/Office no. 1 at Plot no. 99, Sheet no. SR-9 Kutchery Road, Pakistan Chowk Serai Quafters, (Service Shoes Shop) Karachi"/>
    <x v="5"/>
    <s v="South"/>
    <s v="Retail Banking South"/>
    <s v="KARACHI SOUTH DISTRICT"/>
    <s v="Sindh"/>
    <s v="Rented"/>
    <s v="Urban"/>
    <s v="I"/>
  </r>
  <r>
    <n v="216"/>
    <n v="216"/>
    <s v="Branch"/>
    <s v="Conventional"/>
    <n v="2010"/>
    <d v="2010-08-13T00:00:00"/>
    <s v="Phalia "/>
    <s v="0261"/>
    <s v="Hailan Road, Tehsil Phalia, District Mandi Bahauddin"/>
    <x v="107"/>
    <s v="North"/>
    <s v="Retail Banking North"/>
    <s v="MANDI BAHAUDDIN"/>
    <s v="Punjab"/>
    <s v="Rented"/>
    <s v="Rural"/>
    <s v="III"/>
  </r>
  <r>
    <n v="217"/>
    <n v="217"/>
    <s v="Branch"/>
    <s v="Conventional"/>
    <n v="2010"/>
    <d v="2010-12-07T00:00:00"/>
    <s v="Qaboola"/>
    <s v="0281"/>
    <s v="Rana Ghulam Qadir Market, Main Bazar, Qaboola, Tehsil Arifwala, District Pakpattan"/>
    <x v="108"/>
    <s v="Central"/>
    <s v="Retail Banking Central West"/>
    <s v="Pakpattan"/>
    <s v="Punjab"/>
    <s v="Rented"/>
    <s v="Rural"/>
    <s v="IV"/>
  </r>
  <r>
    <n v="218"/>
    <n v="218"/>
    <s v="Branch"/>
    <s v="Conventional"/>
    <n v="2010"/>
    <d v="2012-06-01T00:00:00"/>
    <s v="Qasimabad, Hyderabad"/>
    <s v="0306"/>
    <s v="Phase 1, Main Qasimabad Road, Near PTCL Exchange Qasimabad, Hyderabad"/>
    <x v="7"/>
    <s v="South"/>
    <s v="Retail Banking South"/>
    <s v="HYDERABAD"/>
    <s v="Sindh"/>
    <s v="Rented"/>
    <s v="Urban"/>
    <s v="I"/>
  </r>
  <r>
    <n v="219"/>
    <n v="219"/>
    <s v="Branch"/>
    <s v="Conventional"/>
    <n v="2010"/>
    <d v="2010-10-04T00:00:00"/>
    <s v="Rawat"/>
    <s v="0271"/>
    <s v="Ground Floor, Riaz Shah Bukhari Plaza, Main G. T Road Rawat, Tehsil &amp; Distt. Islamabad"/>
    <x v="109"/>
    <s v="North"/>
    <s v="Retail Banking North"/>
    <s v="Islamabad"/>
    <s v="ICT"/>
    <s v="Rented"/>
    <s v="Rural"/>
    <s v="IV"/>
  </r>
  <r>
    <n v="220"/>
    <n v="220"/>
    <s v="Branch"/>
    <s v="Conventional"/>
    <n v="2010"/>
    <d v="2010-11-26T00:00:00"/>
    <s v="Renala Khurd"/>
    <s v="0270"/>
    <s v="Plot No. 8, Welcome Road, Renala Khurd, District Okara"/>
    <x v="110"/>
    <s v="Central"/>
    <s v="Retail Banking Central West"/>
    <s v="OKARA"/>
    <s v="Punjab"/>
    <s v="Rented"/>
    <s v="Rural"/>
    <s v="III"/>
  </r>
  <r>
    <n v="221"/>
    <n v="221"/>
    <s v="Branch"/>
    <s v="Conventional"/>
    <n v="2010"/>
    <d v="2010-09-02T00:00:00"/>
    <s v="Samanabad, Lahore "/>
    <s v="0265"/>
    <s v="Plot # 91 - Main Road, Samanabad, Lahore "/>
    <x v="0"/>
    <s v="Central"/>
    <s v="Retail Banking Central East"/>
    <s v="LAHORE"/>
    <s v="Punjab"/>
    <s v="Rented"/>
    <s v="Urban"/>
    <s v="I"/>
  </r>
  <r>
    <n v="222"/>
    <n v="222"/>
    <s v="Branch"/>
    <s v="Conventional"/>
    <n v="2010"/>
    <d v="2010-08-24T00:00:00"/>
    <s v="Sanghar "/>
    <s v="0259"/>
    <s v="CS # 124/4 Ward-A, Nawabshah Road, Sanghar "/>
    <x v="111"/>
    <s v="South"/>
    <s v="Retail Banking South"/>
    <s v="SANGHAR"/>
    <s v="Sindh"/>
    <s v="Rented"/>
    <s v="Rural"/>
    <s v="III"/>
  </r>
  <r>
    <n v="223"/>
    <n v="223"/>
    <s v="Branch"/>
    <s v="Conventional"/>
    <n v="2010"/>
    <d v="2010-12-08T00:00:00"/>
    <s v="Satellite Town, Sargodha"/>
    <s v="0262"/>
    <s v="48-A, Satellite Town, Near Sarwar Hospital, Sargodha. Tehsil &amp; District Sargodha"/>
    <x v="57"/>
    <s v="Central"/>
    <s v="Retail Banking Central West"/>
    <s v="SARGODHA"/>
    <s v="Punjab"/>
    <s v="Rented"/>
    <s v="Urban"/>
    <s v="I"/>
  </r>
  <r>
    <n v="224"/>
    <n v="224"/>
    <s v="Branch"/>
    <s v="Conventional"/>
    <n v="2010"/>
    <d v="2010-12-06T00:00:00"/>
    <s v="Shahabpura, Sialkot"/>
    <s v="0278"/>
    <s v="Malik Plaza, Shahabpura Road, Sialkot"/>
    <x v="112"/>
    <s v="Central"/>
    <s v="Retail Banking Central East"/>
    <s v="SIALKOT"/>
    <s v="Punjab"/>
    <s v="Rented"/>
    <s v="Urban"/>
    <s v="I"/>
  </r>
  <r>
    <n v="225"/>
    <n v="225"/>
    <s v="Branch"/>
    <s v="Conventional"/>
    <n v="2010"/>
    <d v="2012-06-01T00:00:00"/>
    <s v="Shireen Jinnah Colony, Karachi"/>
    <s v="0305"/>
    <s v="Plot No. LS-27 &amp; 28, Block 1, Shireen Jinnah Colony, K.D.A. Scheme No. 5, Clifton, Karachi"/>
    <x v="5"/>
    <s v="South"/>
    <s v="Retail Banking South"/>
    <s v="KARACHI SOUTH DISTRICT"/>
    <s v="Sindh"/>
    <s v="Rented"/>
    <s v="Urban"/>
    <s v="I"/>
  </r>
  <r>
    <n v="226"/>
    <n v="226"/>
    <s v="Branch"/>
    <s v="Conventional"/>
    <n v="2010"/>
    <d v="2010-12-01T00:00:00"/>
    <s v="Sibi"/>
    <s v="0276"/>
    <s v="M.A. Jinnah Road, Sibi"/>
    <x v="113"/>
    <s v="South"/>
    <s v="Retail Banking South"/>
    <s v="SIBI"/>
    <s v="Baluchistan"/>
    <s v="Rented"/>
    <s v="Urban"/>
    <s v="II"/>
  </r>
  <r>
    <n v="227"/>
    <n v="227"/>
    <s v="Branch"/>
    <s v="Conventional"/>
    <n v="2014"/>
    <d v="2010-09-09T00:00:00"/>
    <s v="Sirki Road, Quetta."/>
    <s v="0483"/>
    <s v="Khasra No. 2/2134-2131-1849-16, Barech Market Chowk, Sirki Road, Quetta."/>
    <x v="20"/>
    <s v="South"/>
    <s v="Retail Banking South"/>
    <s v="QUETTA"/>
    <s v="Baluchistan"/>
    <s v="Rented"/>
    <s v="Urban"/>
    <s v="I"/>
  </r>
  <r>
    <n v="228"/>
    <n v="228"/>
    <s v="Branch"/>
    <s v="Conventional"/>
    <n v="2010"/>
    <d v="2010-08-24T00:00:00"/>
    <s v="Tando Adam"/>
    <s v="0258"/>
    <s v="Plot No. A/06 &amp; 07, Hyderabad Road, Tando Adam "/>
    <x v="114"/>
    <s v="South"/>
    <s v="Retail Banking South"/>
    <s v="SANGHAR"/>
    <s v="Sindh"/>
    <s v="Rented"/>
    <s v="Rural"/>
    <s v="III"/>
  </r>
  <r>
    <n v="229"/>
    <n v="229"/>
    <s v="Branch"/>
    <s v="Conventional"/>
    <n v="2010"/>
    <d v="2012-12-06T00:00:00"/>
    <s v="Tank Adda, D.I. Khan"/>
    <s v="0315"/>
    <s v="Kohinoor Super Shopping Centre, Block-K, Circular Road, Dera Ismail Khan"/>
    <x v="115"/>
    <s v="North"/>
    <s v="Retail Banking North"/>
    <s v="D.I.KHAN"/>
    <s v="KPK"/>
    <s v="Rented"/>
    <s v="Rural"/>
    <s v="III"/>
  </r>
  <r>
    <n v="230"/>
    <n v="230"/>
    <s v="Branch"/>
    <s v="Conventional"/>
    <n v="2010"/>
    <d v="2010-10-14T00:00:00"/>
    <s v="Waisa"/>
    <s v="0272"/>
    <s v="Sadaat Market, Hazro Gondal Road, Main Bazar, Waisa, Tehsil Hazro, District Attock "/>
    <x v="116"/>
    <s v="North"/>
    <s v="Retail Banking North"/>
    <s v="ATTOCK"/>
    <s v="Punjab"/>
    <s v="Rented"/>
    <s v="Rural"/>
    <s v="IV"/>
  </r>
  <r>
    <n v="231"/>
    <n v="231"/>
    <s v="Branch"/>
    <s v="Conventional"/>
    <n v="2010"/>
    <d v="2010-12-24T00:00:00"/>
    <s v="Yazman"/>
    <s v="0280"/>
    <s v="Chak No. 56-DB, Main Bahawalpur Road, Yazman, District Bahawalpur"/>
    <x v="117"/>
    <s v="Central"/>
    <s v="Retail Banking Central West"/>
    <s v="BAHAWALPUR"/>
    <s v="Punjab"/>
    <s v="Rented"/>
    <s v="Rural"/>
    <s v="IV"/>
  </r>
  <r>
    <n v="232"/>
    <n v="232"/>
    <s v="Branch"/>
    <s v="Conventional"/>
    <n v="2011"/>
    <d v="2011-11-25T00:00:00"/>
    <s v="Abbottabad City "/>
    <s v="0300"/>
    <s v="Shop No. C-15. Cantt Bazar, Opposite GPO, Abbottabad"/>
    <x v="118"/>
    <s v="North"/>
    <s v="Retail Banking North"/>
    <s v="ABBOTTABAD"/>
    <s v="KPK"/>
    <s v="Rented"/>
    <s v="Urban"/>
    <s v="II"/>
  </r>
  <r>
    <n v="233"/>
    <n v="233"/>
    <s v="Branch"/>
    <s v="Conventional"/>
    <n v="2011"/>
    <d v="2011-10-20T00:00:00"/>
    <s v="Alamdar Road, Quetta"/>
    <s v="0295"/>
    <s v="Plot # 7-64135L4 Near Gilgiti Imam Bargah, Alamdar Road Quetta"/>
    <x v="20"/>
    <s v="South"/>
    <s v="Retail Banking South"/>
    <s v="QUETTA"/>
    <s v="Baluchistan"/>
    <s v="Rented"/>
    <s v="Urban"/>
    <s v="I"/>
  </r>
  <r>
    <n v="234"/>
    <n v="234"/>
    <s v="Branch"/>
    <s v="Conventional"/>
    <n v="2011"/>
    <d v="2011-10-08T00:00:00"/>
    <s v="Farid Town, Sahiwal"/>
    <s v="0292"/>
    <s v="Property # 386-H, Farid Town, Sahiwal"/>
    <x v="9"/>
    <s v="Central"/>
    <s v="Retail Banking Central West"/>
    <s v="SAHIWAL"/>
    <s v="Punjab"/>
    <s v="Rented"/>
    <s v="Urban"/>
    <s v="II"/>
  </r>
  <r>
    <n v="235"/>
    <n v="235"/>
    <s v="Branch"/>
    <s v="Conventional"/>
    <n v="2011"/>
    <d v="2011-09-29T00:00:00"/>
    <s v="Fruit Market, Lahore"/>
    <s v="0291"/>
    <s v="Plot # 136, Fruit Market, Ravi Link Road, Lahore"/>
    <x v="0"/>
    <s v="Central"/>
    <s v="Retail Banking Central East"/>
    <s v="LAHORE"/>
    <s v="Punjab"/>
    <s v="Rented"/>
    <s v="Urban"/>
    <s v="I"/>
  </r>
  <r>
    <n v="236"/>
    <n v="236"/>
    <s v="Branch"/>
    <s v="Conventional"/>
    <n v="2011"/>
    <d v="2012-06-01T00:00:00"/>
    <s v="Khayaban-e-Rahat, DHA Karachi "/>
    <s v="0303"/>
    <s v="Plot No. 12-C, Rahat Lane-3, Defence, Phase VI, Karachi"/>
    <x v="5"/>
    <s v="South"/>
    <s v="Retail Banking South"/>
    <s v="KARACHI SOUTH DISTRICT"/>
    <s v="Sindh"/>
    <s v="Rented"/>
    <s v="Urban"/>
    <s v="I"/>
  </r>
  <r>
    <n v="237"/>
    <n v="237"/>
    <s v="Branch"/>
    <s v="Conventional"/>
    <n v="2011"/>
    <d v="2011-09-29T00:00:00"/>
    <s v="Link Road Model Town, Lahore"/>
    <s v="0293"/>
    <s v="Shop # 2,4 to 10, Bridal Centre, Link Road, Model Town, Lahore"/>
    <x v="0"/>
    <s v="Central"/>
    <s v="Retail Banking Central East"/>
    <s v="LAHORE"/>
    <s v="Punjab"/>
    <s v="Rented"/>
    <s v="Urban"/>
    <s v="I"/>
  </r>
  <r>
    <n v="238"/>
    <n v="238"/>
    <s v="Branch"/>
    <s v="Conventional"/>
    <n v="2011"/>
    <d v="2011-10-03T00:00:00"/>
    <s v="Mouza Shumali Shorkot"/>
    <s v="0289"/>
    <s v="Main Jhang Multan Road, Mauza Shumali, Shorkot, District Jhang"/>
    <x v="119"/>
    <s v="Central"/>
    <s v="Retail Banking Central West"/>
    <s v="JHANG"/>
    <s v="Punjab"/>
    <s v="Rented"/>
    <s v="Rural"/>
    <s v="III"/>
  </r>
  <r>
    <n v="239"/>
    <n v="239"/>
    <s v="Branch"/>
    <s v="Conventional"/>
    <n v="2011"/>
    <d v="2011-12-08T00:00:00"/>
    <s v="Naz Cinema Murree Road, Rawalpindi"/>
    <s v="0297"/>
    <s v="Shop No. 13, Gul-Noor Market, Naz Cinema, Murree Road, Rawalpindi"/>
    <x v="10"/>
    <s v="North"/>
    <s v="Retail Banking North"/>
    <s v="RAWALPINDI"/>
    <s v="Punjab"/>
    <s v="Rented"/>
    <s v="Urban"/>
    <s v="I"/>
  </r>
  <r>
    <n v="240"/>
    <n v="240"/>
    <s v="Branch"/>
    <s v="Conventional"/>
    <n v="2011"/>
    <d v="2011-12-22T00:00:00"/>
    <s v="Plaza Quarters, Karachi"/>
    <s v="0302"/>
    <s v="Shop No. 7, Plot No. 34, Marston Road, Plaza Quarters, Karachi"/>
    <x v="5"/>
    <s v="South"/>
    <s v="Retail Banking South"/>
    <s v="KARACHI SOUTH DISTRICT"/>
    <s v="Sindh"/>
    <s v="Rented"/>
    <s v="Urban"/>
    <s v="I"/>
  </r>
  <r>
    <n v="241"/>
    <n v="241"/>
    <s v="Branch"/>
    <s v="Conventional"/>
    <n v="2011"/>
    <d v="2011-09-28T00:00:00"/>
    <s v="Sabzazar Multan Road, Lahore"/>
    <s v="0290"/>
    <s v="Plot # 10, 10-A, 10-B,10-C, Industrial Muslim Block, Allama Iqbal Town, Intersection Sabzazar, Multan Road, Lahore"/>
    <x v="0"/>
    <s v="Central"/>
    <s v="Retail Banking Central East"/>
    <s v="LAHORE"/>
    <s v="Punjab"/>
    <s v="Rented"/>
    <s v="Urban"/>
    <s v="I"/>
  </r>
  <r>
    <n v="242"/>
    <n v="242"/>
    <s v="Branch"/>
    <s v="Conventional"/>
    <n v="2011"/>
    <d v="2011-11-18T00:00:00"/>
    <s v="Saidpur Road, Rawalpindi"/>
    <s v="0296"/>
    <s v="Plot No. 378, Opposite Makkah Cloth, Saidpur Road, Rawalpindi"/>
    <x v="10"/>
    <s v="North"/>
    <s v="Retail Banking North"/>
    <s v="RAWALPINDI"/>
    <s v="Punjab"/>
    <s v="Rented"/>
    <s v="Urban"/>
    <s v="I"/>
  </r>
  <r>
    <n v="243"/>
    <n v="243"/>
    <s v="Branch"/>
    <s v="Conventional"/>
    <n v="2011"/>
    <d v="2011-12-22T00:00:00"/>
    <s v="Shahdad Pur Branch and Roof Top"/>
    <s v="0301"/>
    <s v="City Survey No. 860-864 Ward A, Station Road, Shahdadpur, District Sanghar"/>
    <x v="120"/>
    <s v="South"/>
    <s v="Retail Banking South"/>
    <s v="SANGHAR"/>
    <s v="Sindh"/>
    <s v="Rented"/>
    <s v="Rural"/>
    <s v="III"/>
  </r>
  <r>
    <n v="244"/>
    <n v="244"/>
    <s v="Branch"/>
    <s v="Conventional"/>
    <n v="2011"/>
    <d v="2011-10-20T00:00:00"/>
    <s v="Suraj Gunj Bazzar, Quetta"/>
    <s v="0294"/>
    <s v="Shop # 1-11-12B, Allibhoy, Suraj Ganj Bazar, Quetta"/>
    <x v="20"/>
    <s v="South"/>
    <s v="Retail Banking South"/>
    <s v="QUETTA"/>
    <s v="Baluchistan"/>
    <s v="Rented"/>
    <s v="Urban"/>
    <s v="I"/>
  </r>
  <r>
    <n v="245"/>
    <n v="245"/>
    <s v="Branch"/>
    <s v="Conventional"/>
    <n v="2011"/>
    <d v="2011-12-22T00:00:00"/>
    <s v="Temargarha"/>
    <s v="0298"/>
    <s v="Balambat Road, Main Bazar, Temargarha, Lower Dir"/>
    <x v="121"/>
    <s v="North"/>
    <s v="Retail Banking North"/>
    <s v="LOWER DIR"/>
    <s v="KPK"/>
    <s v="Rented"/>
    <s v="Rural"/>
    <s v="III"/>
  </r>
  <r>
    <n v="246"/>
    <n v="246"/>
    <s v="Branch"/>
    <s v="Conventional"/>
    <n v="2011"/>
    <d v="2011-12-12T00:00:00"/>
    <s v="University Road, Peshawar"/>
    <s v="0299"/>
    <s v="Al Qamar Building, University Road, Peshawar"/>
    <x v="15"/>
    <s v="North"/>
    <s v="Retail Banking North"/>
    <s v="PESHAWAR"/>
    <s v="KPK"/>
    <s v="Rented"/>
    <s v="Urban"/>
    <s v="I"/>
  </r>
  <r>
    <n v="247"/>
    <n v="247"/>
    <s v="Branch"/>
    <s v="Conventional"/>
    <n v="2012"/>
    <d v="2012-12-28T00:00:00"/>
    <s v="Babar Market (Landhi) Karachi"/>
    <s v="0352"/>
    <s v="Shops No. 452 &amp; 453 Main Road, Babar Market Landhi # 3, Karachi"/>
    <x v="5"/>
    <s v="South"/>
    <s v="Retail Banking South"/>
    <s v="KARACHI KORANGI"/>
    <s v="Sindh"/>
    <s v="Rented"/>
    <s v="Urban"/>
    <s v="I"/>
  </r>
  <r>
    <n v="248"/>
    <n v="248"/>
    <s v="Branch"/>
    <s v="Conventional"/>
    <n v="2012"/>
    <d v="2012-12-26T00:00:00"/>
    <s v="Bahria Town Phase IV, Rawalpindi"/>
    <s v="0344"/>
    <s v="Plot No. 95, Main Civic Center, Bahria Town, Phase IV, Rawalpindi"/>
    <x v="10"/>
    <s v="North"/>
    <s v="Retail Banking North"/>
    <s v="RAWALPINDI"/>
    <s v="Punjab"/>
    <s v="Rented"/>
    <s v="Urban"/>
    <s v="I"/>
  </r>
  <r>
    <n v="249"/>
    <n v="249"/>
    <s v="Branch"/>
    <s v="Conventional"/>
    <n v="2012"/>
    <d v="2012-12-28T00:00:00"/>
    <s v="Batkhela Branch"/>
    <s v="0318"/>
    <s v="Main Bazar, Batkhela, Malakand"/>
    <x v="122"/>
    <s v="North"/>
    <s v="Retail Banking North"/>
    <s v="MALAKAND"/>
    <s v="KPK"/>
    <s v="Rented"/>
    <s v="Rural"/>
    <s v="III"/>
  </r>
  <r>
    <n v="250"/>
    <n v="250"/>
    <s v="Branch"/>
    <s v="Conventional"/>
    <n v="2012"/>
    <d v="2012-12-28T00:00:00"/>
    <s v="Beaumont Plaza, Karachi"/>
    <s v="0351"/>
    <s v="Showroom NO.5 &amp; S-6, Ground Floor, Beaumont Plaza, Beaumont Road, Civil Lines Quarters, Karachi"/>
    <x v="5"/>
    <s v="South"/>
    <s v="Retail Banking South"/>
    <s v="KARACHI SOUTH DISTRICT"/>
    <s v="Sindh"/>
    <s v="Rented"/>
    <s v="Urban"/>
    <s v="I"/>
  </r>
  <r>
    <n v="251"/>
    <n v="251"/>
    <s v="Branch"/>
    <s v="Conventional"/>
    <n v="2012"/>
    <d v="2012-11-27T00:00:00"/>
    <s v="Bilal Gunj Branch, Lahore"/>
    <s v="0332"/>
    <s v="Danial Street # 13, Shahjahan Road Main Bilal Gunj, Lahore"/>
    <x v="0"/>
    <s v="Central"/>
    <s v="Retail Banking Central East"/>
    <s v="LAHORE"/>
    <s v="Punjab"/>
    <s v="Rented"/>
    <s v="Urban"/>
    <s v="I"/>
  </r>
  <r>
    <n v="252"/>
    <n v="252"/>
    <s v="Branch"/>
    <s v="Conventional"/>
    <n v="2012"/>
    <d v="2012-12-28T00:00:00"/>
    <s v="Block F, North Nazimabad, Karachi"/>
    <s v="0356"/>
    <s v="Shop No, 3, Plot No, SC-13, North Nazimabad, Block-F,_x000a_North Nazimabad, Karachi"/>
    <x v="5"/>
    <s v="South"/>
    <s v="Retail Banking South"/>
    <s v="KARACHI CENTRAL DISTRICT"/>
    <s v="Sindh"/>
    <s v="Rented"/>
    <s v="Urban"/>
    <s v="I"/>
  </r>
  <r>
    <n v="253"/>
    <n v="253"/>
    <s v="Branch"/>
    <s v="Conventional"/>
    <n v="2012"/>
    <d v="2012-12-28T00:00:00"/>
    <s v="Block H, North Nazimabad, Karachi"/>
    <s v="0353"/>
    <s v="SC-21/A, Block-H, North Nazimabad, Karachi"/>
    <x v="5"/>
    <s v="South"/>
    <s v="Retail Banking South"/>
    <s v="KARACHI CENTRAL DISTRICT"/>
    <s v="Sindh"/>
    <s v="Rented"/>
    <s v="Urban"/>
    <s v="I"/>
  </r>
  <r>
    <n v="254"/>
    <n v="254"/>
    <s v="Branch"/>
    <s v="Conventional"/>
    <n v="2012"/>
    <d v="2012-12-27T00:00:00"/>
    <s v="Dalazak Road, Peshawar"/>
    <s v="0317"/>
    <s v="Plot No,S, Opposite Parda Bagh, Dalazak Road, Peshawar"/>
    <x v="15"/>
    <s v="North"/>
    <s v="Retail Banking North"/>
    <s v="PESHAWAR"/>
    <s v="KPK"/>
    <s v="Rented"/>
    <s v="Urban"/>
    <s v="I"/>
  </r>
  <r>
    <n v="255"/>
    <n v="255"/>
    <s v="Branch"/>
    <s v="Conventional"/>
    <n v="2012"/>
    <d v="2012-12-28T00:00:00"/>
    <s v="DHA Phase IV, Lahore"/>
    <s v="0343"/>
    <s v="Property No, 204-CCA, Block FF, DHA, Phase IV, Lahore Cantt,"/>
    <x v="0"/>
    <s v="Central"/>
    <s v="Retail Banking Central East"/>
    <s v="LAHORE"/>
    <s v="Punjab"/>
    <s v="Rented"/>
    <s v="Urban"/>
    <s v="I"/>
  </r>
  <r>
    <n v="256"/>
    <n v="256"/>
    <s v="Branch"/>
    <s v="Conventional"/>
    <n v="2012"/>
    <d v="2012-12-28T00:00:00"/>
    <s v="E-11/III, Markaz Branch, Islamabad"/>
    <s v="0336"/>
    <s v="Plot NO.4, Multi Professionals Cooperative Housing Society, E-ll/3, Islamabad"/>
    <x v="1"/>
    <s v="North"/>
    <s v="Retail Banking North"/>
    <s v="Islamabad"/>
    <s v="ICT"/>
    <s v="Rented"/>
    <s v="Urban"/>
    <s v="I"/>
  </r>
  <r>
    <n v="257"/>
    <n v="257"/>
    <s v="Branch"/>
    <s v="Conventional"/>
    <n v="2012"/>
    <d v="2012-12-28T00:00:00"/>
    <s v="East Circular Road, Gujrat"/>
    <s v="0329"/>
    <s v="B-13/1395 &amp; 1409, East Circular Road, Gujrat"/>
    <x v="6"/>
    <s v="North"/>
    <s v="Retail Banking North"/>
    <s v="GUJRAT"/>
    <s v="Punjab"/>
    <s v="Rented"/>
    <s v="Urban"/>
    <s v="I"/>
  </r>
  <r>
    <n v="258"/>
    <n v="258"/>
    <s v="Branch"/>
    <s v="Conventional"/>
    <n v="2012"/>
    <d v="2012-12-21T00:00:00"/>
    <s v="Eid Gah Road, Sargodha"/>
    <s v="0327"/>
    <s v="Block # 19, Eid Gah Road, Sargodha"/>
    <x v="57"/>
    <s v="Central"/>
    <s v="Retail Banking Central West"/>
    <s v="SARGODHA"/>
    <s v="Punjab"/>
    <s v="Rented"/>
    <s v="Urban"/>
    <s v="I"/>
  </r>
  <r>
    <n v="259"/>
    <n v="259"/>
    <s v="Branch"/>
    <s v="Conventional"/>
    <n v="2012"/>
    <d v="2012-12-28T00:00:00"/>
    <s v="Factory Area, Faisalabad"/>
    <s v="0312"/>
    <s v="Property NO.3, Main Road, Factor,v Area, Faisalabad"/>
    <x v="3"/>
    <s v="Central"/>
    <s v="Retail Banking Central West"/>
    <s v="FAISALABAD"/>
    <s v="Punjab"/>
    <s v="Rented"/>
    <s v="Urban"/>
    <s v="I"/>
  </r>
  <r>
    <n v="260"/>
    <n v="260"/>
    <s v="Branch"/>
    <s v="Conventional"/>
    <n v="2012"/>
    <d v="2012-12-28T00:00:00"/>
    <s v="G-7, Islamabad"/>
    <s v="0348"/>
    <s v="Marina Heights, Plot No. 109E, G-7, Main Jinnah Avenue, Blue Area, Islamabad"/>
    <x v="1"/>
    <s v="North"/>
    <s v="Retail Banking North"/>
    <s v="Islamabad"/>
    <s v="ICT"/>
    <s v="Rented"/>
    <s v="Urban"/>
    <s v="I"/>
  </r>
  <r>
    <n v="261"/>
    <n v="261"/>
    <s v="Branch"/>
    <s v="Conventional"/>
    <n v="2012"/>
    <d v="2012-12-28T00:00:00"/>
    <s v="Garden Town, Multan "/>
    <s v="0347"/>
    <s v="Plot No. 95-XXV, Main 5her Shah Road, Garden Town, Multan"/>
    <x v="2"/>
    <s v="Central"/>
    <s v="Retail Banking Central West"/>
    <s v="MULTAN"/>
    <s v="Punjab"/>
    <s v="Rented"/>
    <s v="Urban"/>
    <s v="I"/>
  </r>
  <r>
    <n v="262"/>
    <n v="262"/>
    <s v="Branch"/>
    <s v="Conventional"/>
    <n v="2012"/>
    <d v="2012-12-28T00:00:00"/>
    <s v="Ghazi Branch"/>
    <s v="0345"/>
    <s v="Tarbela Road, Mouza Ghazi, Ghazi, District Haripur"/>
    <x v="123"/>
    <s v="North"/>
    <s v="Retail Banking North"/>
    <s v="HARIPUR"/>
    <s v="KPK"/>
    <s v="Rented"/>
    <s v="Rural"/>
    <s v="III"/>
  </r>
  <r>
    <n v="263"/>
    <n v="263"/>
    <s v="Branch"/>
    <s v="Conventional"/>
    <n v="2012"/>
    <d v="2012-12-17T00:00:00"/>
    <s v="Gojra District Mandi Bahauddin"/>
    <s v="0328"/>
    <s v="Gojra, Tehsil Malakwal, District Mandi Bahauddin"/>
    <x v="47"/>
    <s v="North"/>
    <s v="Retail Banking North"/>
    <s v="MANDI BAHAUDDIN"/>
    <s v="Punjab"/>
    <s v="Rented"/>
    <s v="Rural"/>
    <s v="III"/>
  </r>
  <r>
    <n v="264"/>
    <n v="264"/>
    <s v="Branch"/>
    <s v="Conventional"/>
    <n v="2012"/>
    <d v="2012-11-29T00:00:00"/>
    <s v="Main Bazar Branch Haripur "/>
    <s v="0325"/>
    <s v="Khewat/ Khatooni 52/77,61/93 to 102, Khasra No. 19, Qithat Mouza Haripur Urban Tehsil &amp; District Haripur"/>
    <x v="124"/>
    <s v="North"/>
    <s v="Retail Banking North"/>
    <s v="HARIPUR"/>
    <s v="KPK"/>
    <s v="Rented"/>
    <s v="Urban"/>
    <s v="II"/>
  </r>
  <r>
    <n v="265"/>
    <n v="265"/>
    <s v="Branch"/>
    <s v="Conventional"/>
    <n v="2012"/>
    <d v="2012-11-28T00:00:00"/>
    <s v="Haveli Lakha Branch"/>
    <s v="0319"/>
    <s v="Property # 95, Pakpattan Road, Haveli Lakha, Tehsil Depalpur, District Okara"/>
    <x v="125"/>
    <s v="Central"/>
    <s v="Retail Banking Central West"/>
    <s v="OKARA"/>
    <s v="Punjab"/>
    <s v="Rented"/>
    <s v="Rural"/>
    <s v="III"/>
  </r>
  <r>
    <n v="266"/>
    <n v="266"/>
    <s v="Branch"/>
    <s v="Conventional"/>
    <n v="2012"/>
    <d v="2012-12-28T00:00:00"/>
    <s v="Hunza Nagar Branch"/>
    <s v="0354"/>
    <s v="SM Karim Market, Ali Abad, District Hunza Nagar"/>
    <x v="126"/>
    <s v="North"/>
    <s v="Retail Banking North"/>
    <s v="HUNZA"/>
    <s v="Gilgit Baltistan"/>
    <s v="Rented"/>
    <s v="Rural"/>
    <s v="III"/>
  </r>
  <r>
    <n v="267"/>
    <n v="267"/>
    <s v="Branch"/>
    <s v="Conventional"/>
    <n v="2012"/>
    <d v="2012-12-27T00:00:00"/>
    <s v="Husein Sugar Mills"/>
    <s v="0313"/>
    <s v="Husein Sugar Mills Ltd., Lahore Road, Jaranwala"/>
    <x v="127"/>
    <s v="Central"/>
    <s v="Retail Banking Central West"/>
    <s v="FAISALABAD"/>
    <s v="Punjab"/>
    <s v="Rented"/>
    <s v="Rural"/>
    <s v="III"/>
  </r>
  <r>
    <n v="268"/>
    <n v="268"/>
    <s v="Branch"/>
    <s v="Conventional"/>
    <n v="2012"/>
    <d v="2012-12-28T00:00:00"/>
    <s v="Kandhkot Branch"/>
    <s v="0340"/>
    <s v="Survey No. 176-2, shahi Bazar, Main Road, Kandhkot"/>
    <x v="128"/>
    <s v="South"/>
    <s v="Retail Banking South"/>
    <s v="KASHMORE"/>
    <s v="Sindh"/>
    <s v="Rented"/>
    <s v="Rural"/>
    <s v="III"/>
  </r>
  <r>
    <n v="269"/>
    <n v="269"/>
    <s v="Branch"/>
    <s v="Conventional"/>
    <n v="2012"/>
    <d v="2012-11-08T00:00:00"/>
    <s v="Kashmir Road, Sialkot"/>
    <s v="0326"/>
    <s v="Plot No. 417, Main Kashmir Road, Near Gulistan Cinema, Kotli Behram, Sialkot"/>
    <x v="112"/>
    <s v="Central"/>
    <s v="Retail Banking Central East"/>
    <s v="SIALKOT"/>
    <s v="Punjab"/>
    <s v="Rented"/>
    <s v="Urban"/>
    <s v="I"/>
  </r>
  <r>
    <n v="270"/>
    <n v="270"/>
    <s v="Branch"/>
    <s v="Conventional"/>
    <n v="2012"/>
    <d v="2012-12-28T00:00:00"/>
    <s v="Kawish Crown Plaza, Karachi"/>
    <s v="0349"/>
    <s v="Kawish Crown Plaza, Block 7 &amp; 8, Ground Floor, Darul Aman Cooperative Housing Society, Shahrah-e-Faisal, Karachi"/>
    <x v="5"/>
    <s v="South"/>
    <s v="Retail Banking South"/>
    <s v="KARACHI WEST DISTRICT"/>
    <s v="Sindh"/>
    <s v="Rented"/>
    <s v="Urban"/>
    <s v="I"/>
  </r>
  <r>
    <n v="271"/>
    <n v="271"/>
    <s v="Branch"/>
    <s v="Conventional"/>
    <n v="2012"/>
    <d v="2012-12-28T00:00:00"/>
    <s v="Khalid Bin Waleed Road, Karachi"/>
    <s v="0337"/>
    <s v="Plot No. 89-K, Block-2, Ali Bhai Arcade, Main Khalid Bin Waleed Road, P.E.C.H.S. Society"/>
    <x v="5"/>
    <s v="South"/>
    <s v="Retail Banking South"/>
    <s v="KARACHI WEST DISTRICT"/>
    <s v="Sindh"/>
    <s v="Rented"/>
    <s v="Urban"/>
    <s v="I"/>
  </r>
  <r>
    <n v="272"/>
    <n v="272"/>
    <s v="Branch"/>
    <s v="Conventional"/>
    <n v="2012"/>
    <d v="2012-11-27T00:00:00"/>
    <s v="Mall Road, Lahore"/>
    <s v="0333"/>
    <s v="Alfred Building, 89 The Mall, Lahore "/>
    <x v="0"/>
    <s v="Central"/>
    <s v="Retail Banking Central East"/>
    <s v="LAHORE"/>
    <s v="Punjab"/>
    <s v="Rented"/>
    <s v="Urban"/>
    <s v="I"/>
  </r>
  <r>
    <n v="273"/>
    <n v="273"/>
    <s v="Branch"/>
    <s v="Conventional"/>
    <n v="2012"/>
    <d v="2012-12-28T00:00:00"/>
    <s v="Mirpur Mathelo"/>
    <s v="0341"/>
    <s v="Plot # C, Sindhu Green City, Near Clock Tower, G,T, Road, Mirpur Mathelo"/>
    <x v="129"/>
    <s v="South"/>
    <s v="Retail Banking South"/>
    <s v="GHOTKI"/>
    <s v="Sindh"/>
    <s v="Rented"/>
    <s v="Rural"/>
    <s v="III"/>
  </r>
  <r>
    <n v="274"/>
    <n v="274"/>
    <s v="Branch"/>
    <s v="Conventional"/>
    <n v="2012"/>
    <d v="2012-12-27T00:00:00"/>
    <s v="Moro Branch"/>
    <s v="0339"/>
    <s v="1740, Ward 13, Main Road, Moro"/>
    <x v="130"/>
    <s v="South"/>
    <s v="Retail Banking South"/>
    <s v="NAUSHAHRO FEROZE"/>
    <s v="Sindh"/>
    <s v="Rented"/>
    <s v="Rural"/>
    <s v="III"/>
  </r>
  <r>
    <n v="275"/>
    <n v="275"/>
    <s v="Branch"/>
    <s v="Conventional"/>
    <n v="2012"/>
    <d v="2012-12-21T00:00:00"/>
    <s v="People Vehra Shahalam-II Branch, Lahore"/>
    <s v="0334"/>
    <s v="1/989/988/982, Al-Rahim Market, Noor Gali, People Vehra Shahalam, Lahore"/>
    <x v="0"/>
    <s v="Central"/>
    <s v="Retail Banking Central East"/>
    <s v="LAHORE"/>
    <s v="Punjab"/>
    <s v="Rented"/>
    <s v="Urban"/>
    <s v="I"/>
  </r>
  <r>
    <n v="276"/>
    <n v="276"/>
    <s v="Branch"/>
    <s v="Conventional"/>
    <n v="2012"/>
    <d v="2012-11-21T00:00:00"/>
    <s v="PWD, Islamabad"/>
    <s v="0335"/>
    <s v="Plot No. 14-A &amp; 14-B, Main PWD Road, PWD Employees Housing Society, Islamabad"/>
    <x v="1"/>
    <s v="North"/>
    <s v="Retail Banking North"/>
    <s v="Islamabad"/>
    <s v="ICT"/>
    <s v="Rented"/>
    <s v="Urban"/>
    <s v="I"/>
  </r>
  <r>
    <n v="277"/>
    <n v="277"/>
    <s v="Branch"/>
    <s v="Conventional"/>
    <n v="2012"/>
    <d v="2012-11-28T00:00:00"/>
    <s v="Rail Bazar, Gujranwala"/>
    <s v="0331"/>
    <s v="Empress Building, 39- Circular Road, Near Daal/Rail Bazar, Gujranwala"/>
    <x v="4"/>
    <s v="Central"/>
    <s v="Retail Banking Central East"/>
    <s v="GUJRANWALA"/>
    <s v="Punjab"/>
    <s v="Rented"/>
    <s v="Urban"/>
    <s v="I"/>
  </r>
  <r>
    <n v="278"/>
    <n v="278"/>
    <s v="Branch"/>
    <s v="Conventional"/>
    <n v="2012"/>
    <d v="2012-12-28T00:00:00"/>
    <s v="Rajanpur Branch"/>
    <s v="0346"/>
    <s v="Katchery Road, Near DHQ Hospital, Rajanpur"/>
    <x v="131"/>
    <s v="Central"/>
    <s v="Retail Banking Central West"/>
    <s v="RAJANPUR"/>
    <s v="Punjab"/>
    <s v="Rented"/>
    <s v="Rural"/>
    <s v="III"/>
  </r>
  <r>
    <n v="279"/>
    <n v="279"/>
    <s v="Branch"/>
    <s v="Conventional"/>
    <n v="2012"/>
    <d v="2012-12-28T00:00:00"/>
    <s v="Sharfabad, Karachi"/>
    <s v="0338"/>
    <s v="Aqila Cornet, Shop NO.1 &amp; 2, Commercial Plot No. 12/25, Survey Sheet NO.3S-P/1, Block NO.3, Karachi Memon Cooperative Housing Society, Karachi"/>
    <x v="5"/>
    <s v="South"/>
    <s v="Retail Banking South"/>
    <s v="KARACHI WEST DISTRICT"/>
    <s v="Sindh"/>
    <s v="Owned"/>
    <s v="Urban"/>
    <s v="I"/>
  </r>
  <r>
    <n v="280"/>
    <n v="280"/>
    <s v="Branch"/>
    <s v="Conventional"/>
    <n v="2012"/>
    <d v="2012-11-15T00:00:00"/>
    <s v="Sheikhupura Road, Gujranwala"/>
    <s v="0330"/>
    <s v="Plot Nos. 11, 12, 13, Revenue Estate of Mian Sansi, Sheikhupura Road, Gujranwala"/>
    <x v="4"/>
    <s v="Central"/>
    <s v="Retail Banking Central East"/>
    <s v="GUJRANWALA"/>
    <s v="Punjab"/>
    <s v="Rented"/>
    <s v="Urban"/>
    <s v="I"/>
  </r>
  <r>
    <n v="281"/>
    <n v="281"/>
    <s v="Branch"/>
    <s v="Conventional"/>
    <n v="2012"/>
    <d v="2012-11-19T00:00:00"/>
    <s v="Shinkiari Branch"/>
    <s v="0324"/>
    <s v="Sultan Plaza, Bajna Road, Shinkiari"/>
    <x v="132"/>
    <s v="North"/>
    <s v="Retail Banking North"/>
    <s v="MANSEHRA"/>
    <s v="KPK"/>
    <s v="Rented"/>
    <s v="Rural"/>
    <s v="III"/>
  </r>
  <r>
    <n v="282"/>
    <n v="282"/>
    <s v="Branch"/>
    <s v="Conventional"/>
    <n v="2012"/>
    <d v="2012-07-19T00:00:00"/>
    <s v="Zamzama Road, Quetta Cantt"/>
    <s v="0310"/>
    <s v="Zamzama Shopping Complex, Zamzama Road Quetta Cantt, Quetta  "/>
    <x v="20"/>
    <s v="South"/>
    <s v="Retail Banking South"/>
    <s v="QUETTA"/>
    <s v="Baluchistan"/>
    <s v="Rented"/>
    <s v="Urban"/>
    <s v="I"/>
  </r>
  <r>
    <n v="283"/>
    <n v="283"/>
    <s v="Branch"/>
    <s v="Conventional"/>
    <n v="2013"/>
    <d v="2013-08-16T00:00:00"/>
    <s v="Shaheed-e-Millat Road, Karachi"/>
    <s v="0395"/>
    <s v="Showroon No. S-04, Ground Floor, Bismillah Blessings, Plot No. 7A/228, Block 3, Dehli Mercantile Muslim Co-operative Housing Society, Karachi"/>
    <x v="5"/>
    <s v="South"/>
    <s v="Retail Banking South"/>
    <s v="KARACHI WEST DISTRICT"/>
    <s v="Sindh"/>
    <s v="Rented"/>
    <s v="Urban"/>
    <s v="I"/>
  </r>
  <r>
    <n v="284"/>
    <n v="284"/>
    <s v="Branch"/>
    <s v="Conventional"/>
    <n v="2013"/>
    <d v="2013-08-22T00:00:00"/>
    <s v="Gulshan-e-Iqbal, Block 1 Karachi"/>
    <s v="0398"/>
    <s v="Shop No.G-2, Sirtaj Terrace, Block-1, Gulshan e Iqbal, Karachi"/>
    <x v="5"/>
    <s v="South"/>
    <s v="Retail Banking South"/>
    <s v="KARACHI EAST DISTRICT"/>
    <s v="Sindh"/>
    <s v="Rented"/>
    <s v="Urban"/>
    <s v="I"/>
  </r>
  <r>
    <n v="285"/>
    <n v="285"/>
    <s v="Branch"/>
    <s v="Conventional"/>
    <n v="2013"/>
    <d v="2013-08-27T00:00:00"/>
    <s v="Tando Allahyar "/>
    <s v="0379"/>
    <s v="Survey No. 271/1, Plot No. 2, National Highway Road, Tando Allah Yar"/>
    <x v="133"/>
    <s v="South"/>
    <s v="Retail Banking South"/>
    <s v="TANDO ALLAHYAR"/>
    <s v="Sindh"/>
    <s v="Rented"/>
    <s v="Rural"/>
    <s v="III"/>
  </r>
  <r>
    <n v="286"/>
    <n v="286"/>
    <s v="Branch"/>
    <s v="Conventional"/>
    <n v="2013"/>
    <d v="2013-08-29T00:00:00"/>
    <s v="Khairpur"/>
    <s v="0380"/>
    <s v="B-284-A, Katchery Road, Khairpur"/>
    <x v="134"/>
    <s v="South"/>
    <s v="Retail Banking South"/>
    <s v="KHAIRPUR"/>
    <s v="Sindh"/>
    <s v="Rented"/>
    <s v="Urban"/>
    <s v="II"/>
  </r>
  <r>
    <n v="287"/>
    <n v="287"/>
    <s v="Branch"/>
    <s v="Conventional"/>
    <n v="2013"/>
    <d v="2013-09-04T00:00:00"/>
    <s v="Hub Chowki "/>
    <s v="0374"/>
    <s v="Shop # 4, S, 6 &amp;7 AI-Rashid Market Main Road, Hub Chowki"/>
    <x v="135"/>
    <s v="South"/>
    <s v="Retail Banking South"/>
    <s v="LASBELA"/>
    <s v="Baluchistan"/>
    <s v="Rented"/>
    <s v="Urban"/>
    <s v="II"/>
  </r>
  <r>
    <n v="288"/>
    <n v="288"/>
    <s v="Branch"/>
    <s v="Conventional"/>
    <n v="2013"/>
    <d v="2013-09-30T00:00:00"/>
    <s v="Muslim Bagh "/>
    <s v="0375"/>
    <s v="Khasra No. 1750, Station Road Muslim Bagh District Qilla Saifullah, Baluchistan"/>
    <x v="136"/>
    <s v="South"/>
    <s v="Retail Banking South"/>
    <s v="KILLA SAIFULLAH"/>
    <s v="Baluchistan"/>
    <s v="Rented"/>
    <s v="Rural"/>
    <s v="III"/>
  </r>
  <r>
    <n v="289"/>
    <n v="289"/>
    <s v="Branch"/>
    <s v="Conventional"/>
    <n v="2013"/>
    <d v="2013-09-02T00:00:00"/>
    <s v="Liaqat Road, Rawalpindi"/>
    <s v="0382"/>
    <s v="B/568, Liaqat Road, Rawalpindi"/>
    <x v="10"/>
    <s v="North"/>
    <s v="Retail Banking North"/>
    <s v="RAWALPINDI"/>
    <s v="Punjab"/>
    <s v="Rented"/>
    <s v="Urban"/>
    <s v="I"/>
  </r>
  <r>
    <n v="290"/>
    <n v="290"/>
    <s v="Branch"/>
    <s v="Conventional"/>
    <n v="2013"/>
    <d v="2013-08-19T00:00:00"/>
    <s v="Ghulam Muhammadabad, Faisalabad"/>
    <s v="0360"/>
    <s v="19-B, Sadar Bazaar, Ghulam Muhammadabad, Faisalabad"/>
    <x v="3"/>
    <s v="Central"/>
    <s v="Retail Banking Central West"/>
    <s v="FAISALABAD"/>
    <s v="Punjab"/>
    <s v="Rented"/>
    <s v="Urban"/>
    <s v="I"/>
  </r>
  <r>
    <n v="291"/>
    <n v="291"/>
    <s v="Branch"/>
    <s v="Conventional"/>
    <n v="2013"/>
    <d v="2013-08-23T00:00:00"/>
    <s v="Baharia Town, Lahore (Shahkam Chowk) "/>
    <s v="0358"/>
    <s v="904, Canal bank Road, 0pposite Sector-A, Bahria Town, Lahore"/>
    <x v="0"/>
    <s v="Central"/>
    <s v="Retail Banking Central East"/>
    <s v="LAHORE"/>
    <s v="Punjab"/>
    <s v="Rented"/>
    <s v="Urban"/>
    <s v="I"/>
  </r>
  <r>
    <n v="292"/>
    <n v="292"/>
    <s v="Branch"/>
    <s v="Conventional"/>
    <n v="2013"/>
    <d v="2013-08-27T00:00:00"/>
    <s v="Hall Road Lahore"/>
    <s v="0370"/>
    <s v="S-50 -R-17/A.Rainbow Center Adjacent Meezan Bank, Main Hall Road, Lahore"/>
    <x v="0"/>
    <s v="Central"/>
    <s v="Retail Banking Central East"/>
    <s v="LAHORE"/>
    <s v="Punjab"/>
    <s v="Rented"/>
    <s v="Urban"/>
    <s v="I"/>
  </r>
  <r>
    <n v="293"/>
    <n v="293"/>
    <s v="Branch"/>
    <s v="Conventional"/>
    <n v="2013"/>
    <d v="2013-08-29T00:00:00"/>
    <s v="Khayaban-e-Iqbal, DHA, Lahore "/>
    <s v="0364"/>
    <s v="Property No.69/A, Khyaban-e-Iqbal, Block XX, DHA Phase III, Lahore"/>
    <x v="0"/>
    <s v="Central"/>
    <s v="Retail Banking Central East"/>
    <s v="LAHORE"/>
    <s v="Punjab"/>
    <s v="Rented"/>
    <s v="Urban"/>
    <s v="I"/>
  </r>
  <r>
    <n v="294"/>
    <n v="294"/>
    <s v="Branch"/>
    <s v="Conventional"/>
    <n v="2013"/>
    <d v="2013-08-29T00:00:00"/>
    <s v="Farooqabad"/>
    <s v="0366"/>
    <s v="Mohalla Kashmeria, Sheikhupura Road, Farooqabad"/>
    <x v="137"/>
    <s v="Central"/>
    <s v="Retail Banking Central East"/>
    <s v="SHEIKHUPURA"/>
    <s v="Punjab"/>
    <s v="Rented"/>
    <s v="Rural"/>
    <s v="III"/>
  </r>
  <r>
    <n v="295"/>
    <n v="295"/>
    <s v="Branch"/>
    <s v="Conventional"/>
    <n v="2013"/>
    <d v="2013-08-29T00:00:00"/>
    <s v="Railway Road, Sheikhupura"/>
    <s v="0368"/>
    <s v="Railway Road, Grain Market, Sheikhupura"/>
    <x v="26"/>
    <s v="Central"/>
    <s v="Retail Banking Central East"/>
    <s v="SHEIKHUPURA"/>
    <s v="Punjab"/>
    <s v="Rented"/>
    <s v="Urban"/>
    <s v="I"/>
  </r>
  <r>
    <n v="296"/>
    <n v="296"/>
    <s v="Branch"/>
    <s v="Conventional"/>
    <n v="2013"/>
    <d v="2013-08-30T00:00:00"/>
    <s v="Nowshera Virkan"/>
    <s v="0369"/>
    <s v="Nokhar Road, Nowshera Virkan, Distt. Gujranwala"/>
    <x v="138"/>
    <s v="Central"/>
    <s v="Retail Banking Central East"/>
    <s v="GUJRANWALA"/>
    <s v="Punjab"/>
    <s v="Rented"/>
    <s v="Urban"/>
    <s v="II"/>
  </r>
  <r>
    <n v="297"/>
    <n v="297"/>
    <s v="Branch"/>
    <s v="Conventional"/>
    <n v="2013"/>
    <d v="2013-09-09T00:00:00"/>
    <s v="Ali Pur"/>
    <s v="0384"/>
    <s v="Khewat No. 369, Ayaz Marker Seet Pur Road, Alipur, Tehsil Alipur, District Muzaffargarh."/>
    <x v="139"/>
    <s v="Central"/>
    <s v="Retail Banking Central West"/>
    <s v="MUZAFFARGARH"/>
    <s v="Punjab"/>
    <s v="Rented"/>
    <s v="Rural"/>
    <s v="III"/>
  </r>
  <r>
    <n v="298"/>
    <n v="298"/>
    <s v="Branch"/>
    <s v="Conventional"/>
    <n v="2013"/>
    <d v="2013-09-09T00:00:00"/>
    <s v="Grain Market, Fort Abbas"/>
    <s v="0383"/>
    <s v="Shop No.44-C, Grain Market, Fort abbas"/>
    <x v="140"/>
    <s v="Central"/>
    <s v="Retail Banking Central West"/>
    <s v="BAHWALNAGAR"/>
    <s v="Punjab"/>
    <s v="Rented"/>
    <s v="Rural"/>
    <s v="III"/>
  </r>
  <r>
    <n v="299"/>
    <n v="299"/>
    <s v="Branch"/>
    <s v="Conventional"/>
    <n v="2013"/>
    <d v="2013-09-10T00:00:00"/>
    <s v="Mamukanjan"/>
    <s v="0362"/>
    <s v="Luqman Chowk, Bank Bazar, Lakar Mandl, Mamu Kanjan, Dist. Faisalabad"/>
    <x v="141"/>
    <s v="Central"/>
    <s v="Retail Banking Central West"/>
    <s v="FAISALABAD"/>
    <s v="Punjab"/>
    <s v="Rented"/>
    <s v="Urban"/>
    <s v="I"/>
  </r>
  <r>
    <n v="300"/>
    <n v="300"/>
    <s v="Branch"/>
    <s v="Conventional"/>
    <n v="2013"/>
    <d v="2013-09-19T00:00:00"/>
    <s v="Shujaabad"/>
    <s v="0405"/>
    <s v="Property No. 363/A Opposite Grain Market Railway Road, Shujaabad, District Multan"/>
    <x v="142"/>
    <s v="Central"/>
    <s v="Retail Banking Central West"/>
    <s v="MULTAN"/>
    <s v="Punjab"/>
    <s v="Rented"/>
    <s v="Rural"/>
    <s v="III"/>
  </r>
  <r>
    <n v="301"/>
    <n v="301"/>
    <s v="Branch"/>
    <s v="Conventional"/>
    <n v="2013"/>
    <d v="2013-10-01T00:00:00"/>
    <s v="Mansoorabad, Faisalabad"/>
    <s v="0361"/>
    <s v="21-Main Jhumra Road Railway Gate. Mansoorabad, Faisalabad"/>
    <x v="3"/>
    <s v="Central"/>
    <s v="Retail Banking Central West"/>
    <s v="FAISALABAD"/>
    <s v="Punjab"/>
    <s v="Rented"/>
    <s v="Urban"/>
    <s v="I"/>
  </r>
  <r>
    <n v="302"/>
    <n v="302"/>
    <s v="Branch"/>
    <s v="Conventional"/>
    <n v="2013"/>
    <d v="2013-10-09T00:00:00"/>
    <s v="Sillanwali"/>
    <s v="0387"/>
    <s v="Committee Road, Sillanwali, District Sargodha."/>
    <x v="143"/>
    <s v="Central"/>
    <s v="Retail Banking Central West"/>
    <s v="SARGODHA"/>
    <s v="Punjab"/>
    <s v="Rented"/>
    <s v="Rural"/>
    <s v="III"/>
  </r>
  <r>
    <n v="303"/>
    <n v="303"/>
    <s v="Branch"/>
    <s v="Conventional"/>
    <n v="2013"/>
    <d v="2013-10-11T00:00:00"/>
    <s v="Malakwal"/>
    <s v="0388"/>
    <s v="Property # B-II 966, Main Market, Tehsil Malakwal, District Mandi Bahauddin"/>
    <x v="144"/>
    <s v="North"/>
    <s v="Retail Banking North"/>
    <s v="MANDI BAHAUDDIN"/>
    <s v="Punjab"/>
    <s v="Rented"/>
    <s v="Rural"/>
    <s v="III"/>
  </r>
  <r>
    <n v="304"/>
    <n v="304"/>
    <s v="Branch"/>
    <s v="Conventional"/>
    <n v="2013"/>
    <d v="2013-10-24T00:00:00"/>
    <s v="G-8, Islamabad"/>
    <s v="0403"/>
    <s v="Islamabad Chamber of Commerce &amp; Industry Mauve Area, IT&amp;T Centre, Sector G-8/1, Islamabad"/>
    <x v="1"/>
    <s v="North"/>
    <s v="Retail Banking North"/>
    <s v="Islamabad"/>
    <s v="ICT"/>
    <s v="Rented"/>
    <s v="Urban"/>
    <s v="I"/>
  </r>
  <r>
    <n v="305"/>
    <n v="305"/>
    <s v="Branch"/>
    <s v="Conventional"/>
    <n v="2013"/>
    <d v="2013-10-29T00:00:00"/>
    <s v="Zhob, Balochistan"/>
    <s v="0376"/>
    <s v="H/129 Tehsil Road Zhob."/>
    <x v="145"/>
    <s v="South"/>
    <s v="Retail Banking South"/>
    <s v="ZHOB"/>
    <s v="Baluchistan"/>
    <s v="Rented"/>
    <s v="Rural"/>
    <s v="III"/>
  </r>
  <r>
    <n v="306"/>
    <n v="306"/>
    <s v="Branch"/>
    <s v="Conventional"/>
    <n v="2013"/>
    <d v="2013-10-29T00:00:00"/>
    <s v="Dabgari, Peshawar"/>
    <s v="0399"/>
    <s v="AI-Mushtaq PlazaRamdas Road Dabgari, Peshawar"/>
    <x v="15"/>
    <s v="North"/>
    <s v="Retail Banking North"/>
    <s v="PESHAWAR"/>
    <s v="KPK"/>
    <s v="Rented"/>
    <s v="Urban"/>
    <s v="I"/>
  </r>
  <r>
    <n v="307"/>
    <n v="307"/>
    <s v="Branch"/>
    <s v="Conventional"/>
    <n v="2013"/>
    <d v="2013-10-29T00:00:00"/>
    <s v="Orangi Town 11 1/2, Karachi"/>
    <s v="0396"/>
    <s v="Plot # 672,673, Sheet # IV, Sector 11 Yo Pakistan Bazar, Iqbal Market, Orangi Town, Karachi."/>
    <x v="5"/>
    <s v="South"/>
    <s v="Retail Banking South"/>
    <s v="KARACHI WEST DISTRICT"/>
    <s v="Sindh"/>
    <s v="Rented"/>
    <s v="Urban"/>
    <s v="I"/>
  </r>
  <r>
    <n v="308"/>
    <n v="308"/>
    <s v="Branch"/>
    <s v="Conventional"/>
    <n v="2013"/>
    <d v="2013-10-30T00:00:00"/>
    <s v="Daultala, Rawalpindi"/>
    <s v="0393"/>
    <s v="Main Market, Daultala, Tehsil Gujar Khan, District Rawalpindi"/>
    <x v="146"/>
    <s v="North"/>
    <s v="Retail Banking North"/>
    <s v="RAWALPINDI"/>
    <s v="Punjab"/>
    <s v="Rented"/>
    <s v="Rural"/>
    <s v="III"/>
  </r>
  <r>
    <n v="309"/>
    <n v="309"/>
    <s v="Branch"/>
    <s v="Conventional"/>
    <n v="2013"/>
    <d v="2013-10-30T00:00:00"/>
    <s v="Chak Khasa Br. Jhelum"/>
    <s v="0391"/>
    <s v="Chak Khasa,Tehsil &amp; District Jehlum"/>
    <x v="147"/>
    <s v="North"/>
    <s v="Retail Banking North"/>
    <s v="JHELUM"/>
    <s v="Punjab"/>
    <s v="Rented"/>
    <s v="Rural"/>
    <s v="IV"/>
  </r>
  <r>
    <n v="310"/>
    <n v="310"/>
    <s v="Branch"/>
    <s v="Conventional"/>
    <n v="2013"/>
    <d v="2013-10-30T00:00:00"/>
    <s v="Kotmomin Branch"/>
    <s v="0386"/>
    <s v="Muazamabad Road, Kotmomin, Tehsil Kotmomin District Sargodha"/>
    <x v="148"/>
    <s v="Central"/>
    <s v="Retail Banking Central West"/>
    <s v="SARGODHA"/>
    <s v="Punjab"/>
    <s v="Rented"/>
    <s v="Rural"/>
    <s v="IV"/>
  </r>
  <r>
    <n v="311"/>
    <n v="311"/>
    <s v="Branch"/>
    <s v="Conventional"/>
    <n v="2013"/>
    <d v="2013-10-30T00:00:00"/>
    <s v="Jada Jehlum Branch"/>
    <s v="0390"/>
    <s v="Main Muhammad Amin Plaza, Property # B-XIV-382, Jada Chowk, G.T Road, Jhelum"/>
    <x v="13"/>
    <s v="North"/>
    <s v="Retail Banking North"/>
    <s v="JHELUM"/>
    <s v="Punjab"/>
    <s v="Rented"/>
    <s v="Urban"/>
    <s v="II"/>
  </r>
  <r>
    <n v="312"/>
    <n v="312"/>
    <s v="Branch"/>
    <s v="Conventional"/>
    <n v="2013"/>
    <d v="2013-10-30T00:00:00"/>
    <s v="Faisal Shaheed Road Taxila Branch"/>
    <s v="0394"/>
    <s v="Shop # 1-10, Ground Floors, Al Barkat plaza,faisal shaheed road textile"/>
    <x v="84"/>
    <s v="North"/>
    <s v="Retail Banking North"/>
    <s v="RAWALPINDI"/>
    <s v="Punjab"/>
    <s v="Rented"/>
    <s v="Urban"/>
    <s v="II"/>
  </r>
  <r>
    <n v="313"/>
    <n v="313"/>
    <s v="Branch"/>
    <s v="Conventional"/>
    <n v="2013"/>
    <d v="2013-11-06T00:00:00"/>
    <s v="Dukki Branch, Balochistan"/>
    <s v="0377"/>
    <s v="Masjid Road Dukki, District Loralal."/>
    <x v="149"/>
    <s v="South"/>
    <s v="Retail Banking South"/>
    <s v="LORALAI"/>
    <s v="Baluchistan"/>
    <s v="Rented"/>
    <s v="Rural"/>
    <s v="III"/>
  </r>
  <r>
    <n v="314"/>
    <n v="314"/>
    <s v="Branch"/>
    <s v="Conventional"/>
    <n v="2013"/>
    <d v="2013-11-08T00:00:00"/>
    <s v="Saba Avenue DHA, Karachi"/>
    <s v="0411"/>
    <s v="Plot No. 4-C, SabaAvenue, Badar Commercial Area Street, DHA Phase V, DHA, Karachi"/>
    <x v="5"/>
    <s v="South"/>
    <s v="Retail Banking South"/>
    <s v="KARACHI SOUTH DISTRICT"/>
    <s v="Sindh"/>
    <s v="Rented"/>
    <s v="Urban"/>
    <s v="I"/>
  </r>
  <r>
    <n v="315"/>
    <n v="315"/>
    <s v="Branch"/>
    <s v="Conventional"/>
    <n v="2007"/>
    <d v="2007-12-31T00:00:00"/>
    <s v="Nagan Chowrangi, Karachi"/>
    <s v="0194"/>
    <s v="Ground Floor, Plot # R-48 &amp; R-71, Sector 11-B, North Karachi, Karachi"/>
    <x v="5"/>
    <s v="South"/>
    <s v="Retail Banking South"/>
    <s v="KARACHI CENTRAL DISTRICT"/>
    <s v="Sindh"/>
    <s v="Rented"/>
    <s v="Urban"/>
    <s v="I"/>
  </r>
  <r>
    <n v="316"/>
    <n v="316"/>
    <s v="Branch"/>
    <s v="Conventional"/>
    <n v="2013"/>
    <d v="2013-12-05T00:00:00"/>
    <s v="Dadu Branch"/>
    <s v="0419"/>
    <s v="Survey No. 996/1, Ward A Main Road Dadu"/>
    <x v="150"/>
    <s v="South"/>
    <s v="Retail Banking South"/>
    <s v="DADU"/>
    <s v="Sindh"/>
    <s v="Rented"/>
    <s v="Urban"/>
    <s v="II"/>
  </r>
  <r>
    <n v="317"/>
    <n v="317"/>
    <s v="Branch"/>
    <s v="Conventional"/>
    <n v="2013"/>
    <d v="2013-12-06T00:00:00"/>
    <s v="Besham Bazar, District Shangla"/>
    <s v="0409"/>
    <s v="Aftab Market Main Shahrah-e-Karakorum Besham Bazar, District Shangla"/>
    <x v="151"/>
    <s v="North"/>
    <s v="Retail Banking North"/>
    <s v="SHANGLA"/>
    <s v="KPK"/>
    <s v="Rented"/>
    <s v="Rural"/>
    <s v="III"/>
  </r>
  <r>
    <n v="318"/>
    <n v="318"/>
    <s v="Branch"/>
    <s v="Conventional"/>
    <n v="2013"/>
    <d v="2013-12-06T00:00:00"/>
    <s v="DHA Phase II, Islamabad"/>
    <s v="0401"/>
    <s v="Sunrise Arcade, Ground Floor, Near DHA Phase 2 Gate #3, Main G.T Road, Islamabad."/>
    <x v="1"/>
    <s v="North"/>
    <s v="Retail Banking North"/>
    <s v="Islamabad"/>
    <s v="ICT"/>
    <s v="Rented"/>
    <s v="Urban"/>
    <s v="I"/>
  </r>
  <r>
    <n v="319"/>
    <n v="319"/>
    <s v="Branch"/>
    <s v="Conventional"/>
    <n v="2013"/>
    <d v="2013-12-06T00:00:00"/>
    <s v="Taj Chowk, Mingora Swat"/>
    <s v="0417"/>
    <s v="Taj Chowk, Old Post Office Road, Mingora Swat."/>
    <x v="14"/>
    <s v="North"/>
    <s v="Retail Banking North"/>
    <s v="SWAT"/>
    <s v="KPK"/>
    <s v="Rented"/>
    <s v="Rural"/>
    <s v="III"/>
  </r>
  <r>
    <n v="320"/>
    <n v="320"/>
    <s v="Branch"/>
    <s v="Conventional"/>
    <n v="2013"/>
    <d v="2013-12-06T00:00:00"/>
    <s v="Talagang Road, Chakwal"/>
    <s v="0424"/>
    <s v="Talagang Road, Chakwal"/>
    <x v="152"/>
    <s v="North"/>
    <s v="Retail Banking North"/>
    <s v="CHAKWAL"/>
    <s v="Punjab"/>
    <s v="Rented"/>
    <s v="Urban"/>
    <s v="II"/>
  </r>
  <r>
    <n v="321"/>
    <n v="321"/>
    <s v="Branch"/>
    <s v="Conventional"/>
    <n v="2013"/>
    <d v="2015-12-28T00:00:00"/>
    <s v="Liaquat Pur Branch, Distt. Rahimyar Khan"/>
    <s v="0423"/>
    <s v="Plot # 135, Near Ghanta Ghar Chowk, Rest House Road, Liaquat Pur, Distt. Rahimyar Khan"/>
    <x v="153"/>
    <s v="Central"/>
    <s v="Retail Banking Central West"/>
    <s v="RAHIM YAR KHAN"/>
    <s v="Punjab"/>
    <s v="Rented"/>
    <s v="Rural"/>
    <s v="III"/>
  </r>
  <r>
    <n v="322"/>
    <n v="322"/>
    <s v="Branch"/>
    <s v="Conventional"/>
    <n v="2013"/>
    <d v="2013-12-06T00:00:00"/>
    <s v="Super Highway, Karachi"/>
    <s v="0413"/>
    <s v="Shop # A-4/B, A-5/A, A-5/B, A-6/A, A-6/B &amp; Flat # A-15, Al-Azam Plaza, Sector 1/A, Scheme # 33, Super Highway, Karachi."/>
    <x v="5"/>
    <s v="South"/>
    <s v="Retail Banking South"/>
    <s v="KARACHI WEST DISTRICT"/>
    <s v="Sindh"/>
    <s v="Rented"/>
    <s v="Urban"/>
    <s v="I"/>
  </r>
  <r>
    <n v="323"/>
    <n v="323"/>
    <s v="Branch"/>
    <s v="Conventional"/>
    <n v="2013"/>
    <d v="2013-12-12T00:00:00"/>
    <s v="Morgah, Rawalpindi"/>
    <s v="0427"/>
    <s v="ARL Road, Morgah, Rawalpindi"/>
    <x v="10"/>
    <s v="North"/>
    <s v="Retail Banking North"/>
    <s v="RAWALPINDI"/>
    <s v="Punjab"/>
    <s v="Rented"/>
    <s v="Urban"/>
    <s v="I"/>
  </r>
  <r>
    <n v="324"/>
    <n v="324"/>
    <s v="Branch"/>
    <s v="Conventional"/>
    <n v="2013"/>
    <d v="2013-12-12T00:00:00"/>
    <s v="Bahria Town Phase 8, Rawalpindi"/>
    <s v="0408"/>
    <s v="23, Ali Haider Avenue, Safari Valley, Bahria Town Phase 8, Rawalpindi"/>
    <x v="10"/>
    <s v="North"/>
    <s v="Retail Banking North"/>
    <s v="RAWALPINDI"/>
    <s v="Punjab"/>
    <s v="Rented"/>
    <s v="Urban"/>
    <s v="I"/>
  </r>
  <r>
    <n v="325"/>
    <n v="325"/>
    <s v="Branch"/>
    <s v="Conventional"/>
    <n v="2013"/>
    <d v="2013-12-13T00:00:00"/>
    <s v="Umerkot Branch"/>
    <s v="0422"/>
    <s v="Survey No 76/4 Ward B Umerkot Town, Umerkot"/>
    <x v="154"/>
    <s v="South"/>
    <s v="Retail Banking South"/>
    <s v="UMER KOT"/>
    <s v="Sindh"/>
    <s v="Rented"/>
    <s v="Rural"/>
    <s v="III"/>
  </r>
  <r>
    <n v="326"/>
    <n v="326"/>
    <s v="Branch"/>
    <s v="Conventional"/>
    <n v="2013"/>
    <d v="2013-12-13T00:00:00"/>
    <s v="Tarlai Kalan, Islamabad"/>
    <s v="0402"/>
    <s v="Ground Floor, Mid Town Tower, Lehterar Road, Tarlai Kalan, Islamabad"/>
    <x v="1"/>
    <s v="North"/>
    <s v="Retail Banking North"/>
    <s v="Islamabad"/>
    <s v="ICT"/>
    <s v="Rented"/>
    <s v="Urban"/>
    <s v="I"/>
  </r>
  <r>
    <n v="327"/>
    <n v="327"/>
    <s v="Branch"/>
    <s v="Conventional"/>
    <n v="2013"/>
    <d v="2013-12-13T00:00:00"/>
    <s v="Z-Block DHA Phase III, Lahore "/>
    <s v="0425"/>
    <s v="Property # 73, Z Block, DHA Phase III, Lahore."/>
    <x v="0"/>
    <s v="Central"/>
    <s v="Retail Banking Central East"/>
    <s v="LAHORE"/>
    <s v="Punjab"/>
    <s v="Owned"/>
    <s v="Urban"/>
    <s v="I"/>
  </r>
  <r>
    <n v="328"/>
    <n v="328"/>
    <s v="Branch"/>
    <s v="Conventional"/>
    <n v="2013"/>
    <d v="2013-12-16T00:00:00"/>
    <s v="Badin Branch"/>
    <s v="0420"/>
    <s v="Plot No,. 206, Civil Hospital, Road, Badin"/>
    <x v="155"/>
    <s v="South"/>
    <s v="Retail Banking South"/>
    <s v="BADIN"/>
    <s v="Sindh"/>
    <s v="Rented"/>
    <s v="Rural"/>
    <s v="III"/>
  </r>
  <r>
    <n v="329"/>
    <n v="329"/>
    <s v="Branch"/>
    <s v="Conventional"/>
    <n v="2013"/>
    <d v="2013-12-16T00:00:00"/>
    <s v="Zafarwal Branch"/>
    <s v="0371"/>
    <s v="Naeem Gujjar Market, Near Bus Stand, Narowal Road, Zafarwal, District Narowal"/>
    <x v="156"/>
    <s v="Central"/>
    <s v="Retail Banking Central East"/>
    <s v="NAROWAL"/>
    <s v="Punjab"/>
    <s v="Rented"/>
    <s v="Rural"/>
    <s v="III"/>
  </r>
  <r>
    <n v="330"/>
    <n v="330"/>
    <s v="Branch"/>
    <s v="Conventional"/>
    <n v="2013"/>
    <d v="2013-12-18T00:00:00"/>
    <s v="Theeng More Allahabad"/>
    <s v="0412"/>
    <s v="Main Kasur Depalpur Road, Theeng More, Allahabad, Tehsil Chunian, District Kasur"/>
    <x v="157"/>
    <s v="Central"/>
    <s v="Retail Banking Central East"/>
    <s v="KASUR"/>
    <s v="Punjab"/>
    <s v="Rented"/>
    <s v="Rural"/>
    <s v="III"/>
  </r>
  <r>
    <n v="331"/>
    <n v="331"/>
    <s v="Branch"/>
    <s v="Conventional"/>
    <n v="2013"/>
    <d v="2013-12-18T00:00:00"/>
    <s v="AutoBhan, Hyderabad"/>
    <s v="0418"/>
    <s v="Plot No. B-15/5 Railway Employees Cooperative Housing Scheme, AutoBhan Road, Latifabad, Hyderabad"/>
    <x v="7"/>
    <s v="South"/>
    <s v="Retail Banking South"/>
    <s v="HYDERABAD"/>
    <s v="Sindh"/>
    <s v="Rented"/>
    <s v="Urban"/>
    <s v="I"/>
  </r>
  <r>
    <n v="332"/>
    <n v="332"/>
    <s v="Branch"/>
    <s v="Conventional"/>
    <n v="2013"/>
    <d v="2013-12-19T00:00:00"/>
    <s v="Saeed Chowk, Saggian"/>
    <s v="0367"/>
    <s v="Saeed Chowk, Saggian bypass Road, Tehsil Ferozwala, District Sheikhupura"/>
    <x v="26"/>
    <s v="Central"/>
    <s v="Retail Banking Central East"/>
    <s v="SHEIKHUPURA"/>
    <s v="Punjab"/>
    <s v="Rented"/>
    <s v="Urban"/>
    <s v="I"/>
  </r>
  <r>
    <n v="333"/>
    <n v="333"/>
    <s v="Branch"/>
    <s v="Conventional"/>
    <n v="2013"/>
    <d v="2013-12-20T00:00:00"/>
    <s v="Bata Pur Branch, Lahore"/>
    <s v="0365"/>
    <s v="Property # 797, Opposite Bata Pakistan Ltd, Bata Pur, G.T. Road, Lahore"/>
    <x v="0"/>
    <s v="Central"/>
    <s v="Retail Banking Central East"/>
    <s v="LAHORE"/>
    <s v="Punjab"/>
    <s v="Rented"/>
    <s v="Urban"/>
    <s v="I"/>
  </r>
  <r>
    <n v="334"/>
    <n v="334"/>
    <s v="Branch"/>
    <s v="Conventional"/>
    <n v="2013"/>
    <d v="2013-12-23T00:00:00"/>
    <s v="Swari Buner Branch"/>
    <s v="0415"/>
    <s v="Khasra # 2957 &amp; 2958, Mardan Road, Swari Bazar, Buner."/>
    <x v="158"/>
    <s v="North"/>
    <s v="Retail Banking North"/>
    <s v="BUNER"/>
    <s v="KPK"/>
    <s v="Rented"/>
    <s v="Rural"/>
    <s v="III"/>
  </r>
  <r>
    <n v="335"/>
    <n v="335"/>
    <s v="Branch"/>
    <s v="Conventional"/>
    <n v="2013"/>
    <d v="2013-12-30T00:00:00"/>
    <s v="Safoora Chowrangi, Karachi"/>
    <s v="0414"/>
    <s v="lohar View, Plot # SB-8, Shop # 1-6, Block # 7, KDA Scheme # 36, Gulistan-e-lohar, Karachi."/>
    <x v="5"/>
    <s v="South"/>
    <s v="Retail Banking South"/>
    <s v="KARACHI EAST DISTRICT"/>
    <s v="Sindh"/>
    <s v="Rented"/>
    <s v="Urban"/>
    <s v="I"/>
  </r>
  <r>
    <n v="336"/>
    <n v="336"/>
    <s v="Branch"/>
    <s v="Conventional"/>
    <n v="2014"/>
    <d v="2014-06-17T00:00:00"/>
    <s v="Dholanwal Branch, Lahore"/>
    <s v="0429"/>
    <s v="Main Bazar, Usman Park, Dholanwal, Near Shezan Factory, Lahore"/>
    <x v="0"/>
    <s v="Central"/>
    <s v="Retail Banking Central East"/>
    <s v="LAHORE"/>
    <s v="Punjab"/>
    <s v="Rented"/>
    <s v="Urban"/>
    <s v="I"/>
  </r>
  <r>
    <n v="337"/>
    <n v="337"/>
    <s v="Branch"/>
    <s v="Conventional"/>
    <n v="2014"/>
    <d v="2014-07-14T00:00:00"/>
    <s v="Kak Pull Sihala Branch"/>
    <s v="0433"/>
    <s v="Khewat No.302, Khatooni 519-521, Khasra NO.1366 to 1373, Kahuta Road, near Kak Pull Sihala, Islamabad."/>
    <x v="1"/>
    <s v="North"/>
    <s v="Retail Banking North"/>
    <s v="Islamabad"/>
    <s v="ICT"/>
    <s v="Rented"/>
    <s v="Urban"/>
    <s v="I"/>
  </r>
  <r>
    <n v="338"/>
    <n v="338"/>
    <s v="Branch"/>
    <s v="Conventional"/>
    <n v="2014"/>
    <d v="2014-07-18T00:00:00"/>
    <s v="Ugoki Model Town Branch, Sialkot"/>
    <s v="0435"/>
    <s v="Plot No. 21.S, Scheme No.1, Wazirabad Road, Ugoki Model Town, Sialkot"/>
    <x v="112"/>
    <s v="Central"/>
    <s v="Retail Banking Central East"/>
    <s v="SIALKOT"/>
    <s v="Punjab"/>
    <s v="Rented"/>
    <s v="Urban"/>
    <s v="I"/>
  </r>
  <r>
    <n v="339"/>
    <n v="339"/>
    <s v="Branch"/>
    <s v="Conventional"/>
    <n v="2014"/>
    <d v="2014-07-18T00:00:00"/>
    <s v="State Life Housing Society Br. Lahore"/>
    <s v="0436"/>
    <s v="Property # 151 A and 151 B, Sector-G, State Life Housing Society, Phase I, Lahore"/>
    <x v="0"/>
    <s v="Central"/>
    <s v="Retail Banking Central East"/>
    <s v="LAHORE"/>
    <s v="Punjab"/>
    <s v="Owned"/>
    <s v="Urban"/>
    <s v="I"/>
  </r>
  <r>
    <n v="340"/>
    <n v="340"/>
    <s v="Branch"/>
    <s v="Islamic"/>
    <n v="2003"/>
    <d v="2003-12-30T00:00:00"/>
    <s v="IBB- Jinnah Avenue, Islamabad"/>
    <s v="5504"/>
    <s v="Unit No.5,6,7 &amp; 8, 74-E, Ajaib Plaza, Jinnah Avenue, Blue Area, Islamabad"/>
    <x v="1"/>
    <s v="North"/>
    <s v="Islamic Banking Group"/>
    <s v="Islamabad"/>
    <s v="ICT"/>
    <s v="Rented"/>
    <s v="Urban"/>
    <s v="I"/>
  </r>
  <r>
    <n v="341"/>
    <n v="341"/>
    <s v="Branch"/>
    <s v="Islamic"/>
    <n v="2003"/>
    <d v="2003-12-29T00:00:00"/>
    <s v="IBB- Kutchery Bazar, Faisalabad"/>
    <s v="5503"/>
    <s v="P-36, Kutchery Bazar, Faisalabad"/>
    <x v="3"/>
    <s v="Central"/>
    <s v="Islamic Banking Group"/>
    <s v="FAISALABAD"/>
    <s v="Punjab"/>
    <s v="Rented"/>
    <s v="Urban"/>
    <s v="I"/>
  </r>
  <r>
    <n v="342"/>
    <n v="342"/>
    <s v="Branch"/>
    <s v="Islamic"/>
    <n v="2003"/>
    <d v="2003-12-31T00:00:00"/>
    <s v="IBG I.I Chundrigar Road Branch Karachi"/>
    <s v="5505"/>
    <s v="I.I Chundrigar Road, State Life Building 1, Karachi"/>
    <x v="5"/>
    <s v="South"/>
    <s v="Islamic Banking Group"/>
    <s v="KARACHI SOUTH DISTRICT"/>
    <s v="Sindh"/>
    <s v="Rented"/>
    <s v="Urban"/>
    <s v="I"/>
  </r>
  <r>
    <n v="343"/>
    <n v="343"/>
    <s v="Branch"/>
    <s v="Islamic"/>
    <n v="2004"/>
    <d v="2004-12-31T00:00:00"/>
    <s v="IBB- Cantt, Rawalpindi"/>
    <s v="5514"/>
    <s v="125-D, Murree Road, Rawalpindi Cantt"/>
    <x v="10"/>
    <s v="North"/>
    <s v="Islamic Banking Group"/>
    <s v="RAWALPINDI"/>
    <s v="Punjab"/>
    <s v="Rented"/>
    <s v="Urban"/>
    <s v="I"/>
  </r>
  <r>
    <n v="344"/>
    <n v="344"/>
    <s v="Branch"/>
    <s v="Islamic"/>
    <n v="2004"/>
    <d v="2004-08-03T00:00:00"/>
    <s v="IBB- Gujranwala Branch"/>
    <s v="5507"/>
    <s v="Faisal Arcade G.T. Road, Gujranwala"/>
    <x v="4"/>
    <s v="Central"/>
    <s v="Islamic Banking Group"/>
    <s v="GUJRANWALA"/>
    <s v="Punjab"/>
    <s v="Rented"/>
    <s v="Urban"/>
    <s v="I"/>
  </r>
  <r>
    <n v="345"/>
    <n v="345"/>
    <s v="Branch"/>
    <s v="Islamic"/>
    <n v="2004"/>
    <d v="2004-12-31T00:00:00"/>
    <s v="IBB- Jamrud Road, Peshawar"/>
    <s v="5509"/>
    <s v="1st Floor, Azam Tower, Jamrud Road, Peshawar"/>
    <x v="15"/>
    <s v="North"/>
    <s v="Islamic Banking Group"/>
    <s v="PESHAWAR"/>
    <s v="KPK"/>
    <s v="Rented"/>
    <s v="Urban"/>
    <s v="I"/>
  </r>
  <r>
    <n v="346"/>
    <n v="346"/>
    <s v="Branch"/>
    <s v="Islamic"/>
    <n v="2004"/>
    <d v="2004-04-26T00:00:00"/>
    <s v="IBB- McLeod Road, Lahore"/>
    <s v="5506"/>
    <s v="Abid Plaza, 13, McLeod Road, Lahore"/>
    <x v="0"/>
    <s v="Central"/>
    <s v="Islamic Banking Group"/>
    <s v="LAHORE"/>
    <s v="Punjab"/>
    <s v="Rented"/>
    <s v="Urban"/>
    <s v="I"/>
  </r>
  <r>
    <n v="347"/>
    <n v="347"/>
    <s v="Branch"/>
    <s v="Islamic"/>
    <n v="2004"/>
    <d v="2004-12-30T00:00:00"/>
    <s v="IBB- New Garden Town, Lahore"/>
    <s v="5508"/>
    <s v="23-Ali Block, New Garden Town, Lahore"/>
    <x v="0"/>
    <s v="Central"/>
    <s v="Islamic Banking Group"/>
    <s v="LAHORE"/>
    <s v="Punjab"/>
    <s v="Rented"/>
    <s v="Urban"/>
    <s v="I"/>
  </r>
  <r>
    <n v="348"/>
    <n v="348"/>
    <s v="Branch"/>
    <s v="Islamic"/>
    <n v="2005"/>
    <d v="2005-01-31T00:00:00"/>
    <s v="IBB- Johar Town Branch, Lahore"/>
    <s v="5510"/>
    <s v="69-R-I, M.A. Johar Town, Lahore"/>
    <x v="0"/>
    <s v="Central"/>
    <s v="Islamic Banking Group"/>
    <s v="LAHORE"/>
    <s v="Punjab"/>
    <s v="Rented"/>
    <s v="Urban"/>
    <s v="I"/>
  </r>
  <r>
    <n v="349"/>
    <n v="349"/>
    <s v="Branch"/>
    <s v="Islamic"/>
    <n v="2005"/>
    <d v="2005-01-28T00:00:00"/>
    <s v="IBB- Khadim Ali Road Branch, Sialkot"/>
    <s v="5515"/>
    <s v="Ali Building, Khadim Ali Road, Sialkot"/>
    <x v="112"/>
    <s v="Central"/>
    <s v="Islamic Banking Group"/>
    <s v="SIALKOT"/>
    <s v="Punjab"/>
    <s v="Rented"/>
    <s v="Urban"/>
    <s v="I"/>
  </r>
  <r>
    <n v="350"/>
    <n v="350"/>
    <s v="Branch"/>
    <s v="Islamic"/>
    <n v="2005"/>
    <d v="2005-01-31T00:00:00"/>
    <s v="IBB- Medical College Road, Faisalabad"/>
    <s v="5511"/>
    <s v="1-Ramana, Opp: Punjab Medical College, Jail Road, Faisalabad"/>
    <x v="3"/>
    <s v="Central"/>
    <s v="Islamic Banking Group"/>
    <s v="FAISALABAD"/>
    <s v="Punjab"/>
    <s v="Rented"/>
    <s v="Urban"/>
    <s v="I"/>
  </r>
  <r>
    <n v="351"/>
    <n v="351"/>
    <s v="Branch"/>
    <s v="Islamic"/>
    <n v="2005"/>
    <d v="2005-01-31T00:00:00"/>
    <s v="IBB- Shahrah-e-Faisal Branchl, Karachi"/>
    <s v="5512"/>
    <s v="Plot No. 32-1-A, Shop No. 5-6 and S-7, Al-Tijarah Centre, Shahrah-e-Faisal, Block 6, P.E.C.H.S, Karachi"/>
    <x v="5"/>
    <s v="South"/>
    <s v="Islamic Banking Group"/>
    <s v="KARACHI WEST DISTRICT"/>
    <s v="Sindh"/>
    <s v="Rented"/>
    <s v="Urban"/>
    <s v="I"/>
  </r>
  <r>
    <n v="352"/>
    <n v="352"/>
    <s v="Branch"/>
    <s v="Islamic"/>
    <n v="2006"/>
    <d v="2006-12-28T00:00:00"/>
    <s v="IBB- Gulistan-e-Jauhar Branch, Karachi"/>
    <s v="5519"/>
    <s v="Pakistan Tulip Valley, Plot No. SB-1, Block # 1, Gulistan-e-Jauhar, Karachi"/>
    <x v="5"/>
    <s v="South"/>
    <s v="Islamic Banking Group"/>
    <s v="KARACHI EAST DISTRICT"/>
    <s v="Sindh"/>
    <s v="Rented"/>
    <s v="Urban"/>
    <s v="I"/>
  </r>
  <r>
    <n v="353"/>
    <n v="353"/>
    <s v="Branch"/>
    <s v="Islamic"/>
    <n v="2006"/>
    <d v="2006-12-22T00:00:00"/>
    <s v="IBB- Gulshan-e-Iqbal Branch, Karachi"/>
    <s v="5518"/>
    <s v="Plot # 40-B, Block#13-A, KDA Scheme No. 24, Gulshan-e-Iqbal, Karachi"/>
    <x v="5"/>
    <s v="South"/>
    <s v="Islamic Banking Group"/>
    <s v="KARACHI EAST DISTRICT"/>
    <s v="Sindh"/>
    <s v="Rented"/>
    <s v="Urban"/>
    <s v="I"/>
  </r>
  <r>
    <n v="354"/>
    <n v="354"/>
    <s v="Branch"/>
    <s v="Islamic"/>
    <n v="2006"/>
    <d v="2006-12-29T00:00:00"/>
    <s v="IBB- Gulshan-e-Ravi Branch, Lahore"/>
    <s v="5521"/>
    <s v="Block F, Main Road, Gulshan-e-Ravi, Lahore"/>
    <x v="0"/>
    <s v="Central"/>
    <s v="Islamic Banking Group"/>
    <s v="LAHORE"/>
    <s v="Punjab"/>
    <s v="Rented"/>
    <s v="Urban"/>
    <s v="I"/>
  </r>
  <r>
    <n v="355"/>
    <n v="355"/>
    <s v="Branch"/>
    <s v="Islamic"/>
    <n v="2006"/>
    <d v="2006-12-27T00:00:00"/>
    <s v="IBB- Jodia Bazar Branch, Karachi"/>
    <s v="5520"/>
    <s v="PCDMA House, Rambharti Street, Jodia Bazar Karachi"/>
    <x v="5"/>
    <s v="South"/>
    <s v="Islamic Banking Group"/>
    <s v="KARACHI SOUTH DISTRICT"/>
    <s v="Sindh"/>
    <s v="Rented"/>
    <s v="Urban"/>
    <s v="I"/>
  </r>
  <r>
    <n v="356"/>
    <n v="356"/>
    <s v="Branch"/>
    <s v="Islamic"/>
    <n v="2006"/>
    <d v="2006-12-21T00:00:00"/>
    <s v="IBB- Korangi Industrial Area Branch, Karachi"/>
    <s v="5517"/>
    <s v="Shop No. 1, Plot # 27/28, Sector-16 Korangi Industrial Area, Karachi"/>
    <x v="5"/>
    <s v="South"/>
    <s v="Islamic Banking Group"/>
    <s v="KARACHI KORANGI"/>
    <s v="Sindh"/>
    <s v="Rented"/>
    <s v="Urban"/>
    <s v="I"/>
  </r>
  <r>
    <n v="357"/>
    <n v="357"/>
    <s v="Branch"/>
    <s v="Islamic"/>
    <n v="2006"/>
    <d v="2006-12-28T00:00:00"/>
    <s v="IBB- Qurtaba Chowk Branch, Lahore"/>
    <s v="5523"/>
    <s v="Rehman Chambers, Qurtaba Chowk, Mozang Chungi, Lahore"/>
    <x v="0"/>
    <s v="Central"/>
    <s v="Islamic Banking Group"/>
    <s v="LAHORE"/>
    <s v="Punjab"/>
    <s v="Rented"/>
    <s v="Urban"/>
    <s v="I"/>
  </r>
  <r>
    <n v="358"/>
    <n v="358"/>
    <s v="Branch"/>
    <s v="Islamic"/>
    <n v="2006"/>
    <d v="2006-12-04T00:00:00"/>
    <s v="IBB- Rahim Yar Khan Branch"/>
    <s v="5516"/>
    <s v="11-12-13, City Centre, Shahi Road Rahim Yar Khan"/>
    <x v="159"/>
    <s v="Central"/>
    <s v="Islamic Banking Group"/>
    <s v="RAHIM YAR KHAN"/>
    <s v="Punjab"/>
    <s v="Rented"/>
    <s v="Urban"/>
    <s v="I"/>
  </r>
  <r>
    <n v="359"/>
    <n v="359"/>
    <s v="Branch"/>
    <s v="Islamic"/>
    <n v="2006"/>
    <d v="2006-12-29T00:00:00"/>
    <s v="IBB- Zarrar Shaheed Road, Lahore"/>
    <s v="5522"/>
    <s v="1500-F, Dubai Chowk, Zarrar Shaheed Road, Lahore Cantt., Lahore"/>
    <x v="0"/>
    <s v="Central"/>
    <s v="Islamic Banking Group"/>
    <s v="LAHORE"/>
    <s v="Punjab"/>
    <s v="Rented"/>
    <s v="Urban"/>
    <s v="I"/>
  </r>
  <r>
    <n v="360"/>
    <n v="360"/>
    <s v="Branch"/>
    <s v="Islamic"/>
    <n v="2007"/>
    <d v="2007-12-07T00:00:00"/>
    <s v="IBB- Dera Ismail Khan Branch"/>
    <s v="5532"/>
    <s v="East Circular Road, Toopanwala Gate, Dera Ismail Khan"/>
    <x v="19"/>
    <s v="North"/>
    <s v="Islamic Banking Group"/>
    <s v="D.I.KHAN"/>
    <s v="KPK"/>
    <s v="Rented"/>
    <s v="Urban"/>
    <s v="II"/>
  </r>
  <r>
    <n v="361"/>
    <n v="361"/>
    <s v="Branch"/>
    <s v="Islamic"/>
    <n v="2007"/>
    <d v="2007-12-31T00:00:00"/>
    <s v="IBB- DHA Karachi Branch"/>
    <s v="5528"/>
    <s v="23-C, Main Khayaban-e-Ittehad, Phase II Extension, DHA, Karachi"/>
    <x v="5"/>
    <s v="South"/>
    <s v="Islamic Banking Group"/>
    <s v="KARACHI SOUTH DISTRICT"/>
    <s v="Sindh"/>
    <s v="Rented"/>
    <s v="Urban"/>
    <s v="I"/>
  </r>
  <r>
    <n v="362"/>
    <n v="362"/>
    <s v="Branch"/>
    <s v="Islamic"/>
    <n v="2007"/>
    <d v="2007-11-30T00:00:00"/>
    <s v="IBB- Dhorajee, Karachi"/>
    <s v="5525"/>
    <s v="Plot # 127 Block # 7/8 C.P.Berar Co-oprative Housing Society Dhoraji Karachi"/>
    <x v="5"/>
    <s v="South"/>
    <s v="Islamic Banking Group"/>
    <s v="KARACHI SOUTH DISTRICT"/>
    <s v="Sindh"/>
    <s v="Rented"/>
    <s v="Urban"/>
    <s v="I"/>
  </r>
  <r>
    <n v="363"/>
    <n v="363"/>
    <s v="Branch"/>
    <s v="Islamic"/>
    <n v="2007"/>
    <d v="2007-12-27T00:00:00"/>
    <s v="IBB- G-10 Markaz, Islamabad"/>
    <s v="5530"/>
    <s v="20-A, Sardar Plaza, G-10 Markaz, Islamabad"/>
    <x v="1"/>
    <s v="North"/>
    <s v="Islamic Banking Group"/>
    <s v="Islamabad"/>
    <s v="ICT"/>
    <s v="Rented"/>
    <s v="Urban"/>
    <s v="I"/>
  </r>
  <r>
    <n v="364"/>
    <n v="364"/>
    <s v="Branch"/>
    <s v="Islamic"/>
    <n v="2007"/>
    <d v="2007-10-19T00:00:00"/>
    <s v="IBB- Mughalpura, Lahore"/>
    <s v="5524"/>
    <s v="Opposite Lalpul, Jehangir Road, Mughalpura, Lahore"/>
    <x v="0"/>
    <s v="Central"/>
    <s v="Islamic Banking Group"/>
    <s v="LAHORE"/>
    <s v="Punjab"/>
    <s v="Rented"/>
    <s v="Urban"/>
    <s v="I"/>
  </r>
  <r>
    <n v="365"/>
    <n v="365"/>
    <s v="Branch"/>
    <s v="Islamic"/>
    <n v="2007"/>
    <d v="2007-12-19T00:00:00"/>
    <s v="IBB- Multan Road, Lahore"/>
    <s v="5526"/>
    <s v="Adjacent Main Gate Awan Town, Main Multan Road, Lahore"/>
    <x v="0"/>
    <s v="Central"/>
    <s v="Islamic Banking Group"/>
    <s v="LAHORE"/>
    <s v="Punjab"/>
    <s v="Rented"/>
    <s v="Urban"/>
    <s v="I"/>
  </r>
  <r>
    <n v="366"/>
    <n v="366"/>
    <s v="Branch"/>
    <s v="Islamic"/>
    <n v="2007"/>
    <d v="2007-12-18T00:00:00"/>
    <s v="IBB- North Nazimabad, Karachi"/>
    <s v="5529"/>
    <s v="Plot No. D-3, Block-A, North Nazimabad Karachi."/>
    <x v="5"/>
    <s v="South"/>
    <s v="Islamic Banking Group"/>
    <s v="KARACHI CENTRAL DISTRICT"/>
    <s v="Sindh"/>
    <s v="Rented"/>
    <s v="Urban"/>
    <s v="I"/>
  </r>
  <r>
    <n v="367"/>
    <n v="367"/>
    <s v="Branch"/>
    <s v="Islamic"/>
    <n v="2007"/>
    <d v="2007-12-15T00:00:00"/>
    <s v="IBB- Satellite Town, Rawalpindi"/>
    <s v="5531"/>
    <s v="D-663, Block D. Satellite Town, Rawalpindi"/>
    <x v="10"/>
    <s v="North"/>
    <s v="Islamic Banking Group"/>
    <s v="RAWALPINDI"/>
    <s v="Punjab"/>
    <s v="Rented"/>
    <s v="Urban"/>
    <s v="I"/>
  </r>
  <r>
    <n v="368"/>
    <n v="368"/>
    <s v="Branch"/>
    <s v="Islamic"/>
    <n v="2007"/>
    <d v="2007-12-31T00:00:00"/>
    <s v="IBB- Wahdat Road, Lahore"/>
    <s v="5527"/>
    <s v="14- Main Wahdat Road, Lahore"/>
    <x v="0"/>
    <s v="Central"/>
    <s v="Islamic Banking Group"/>
    <s v="LAHORE"/>
    <s v="Punjab"/>
    <s v="Rented"/>
    <s v="Urban"/>
    <s v="I"/>
  </r>
  <r>
    <n v="369"/>
    <n v="369"/>
    <s v="Branch"/>
    <s v="Islamic"/>
    <n v="2008"/>
    <d v="2008-12-31T00:00:00"/>
    <s v="IBB- Abbottabad Branch"/>
    <s v="5547"/>
    <s v="27-A, Supply Bazar, Main Mansehra Road, Abbottabad"/>
    <x v="118"/>
    <s v="North"/>
    <s v="Islamic Banking Group"/>
    <s v="ABBOTTABAD"/>
    <s v="KPK"/>
    <s v="Rented"/>
    <s v="Urban"/>
    <s v="II"/>
  </r>
  <r>
    <n v="370"/>
    <n v="370"/>
    <s v="Branch"/>
    <s v="Islamic"/>
    <n v="2008"/>
    <d v="2008-12-30T00:00:00"/>
    <s v="IBB- Chak No. 204 RB -Canal Road, Faisalabad"/>
    <s v="5544"/>
    <s v="Square # 14, Chak# 204-RB, Canal Road, Faisalabad"/>
    <x v="3"/>
    <s v="Central"/>
    <s v="Islamic Banking Group"/>
    <s v="FAISALABAD"/>
    <s v="Punjab"/>
    <s v="Rented"/>
    <s v="Urban"/>
    <s v="I"/>
  </r>
  <r>
    <n v="371"/>
    <n v="371"/>
    <s v="Branch"/>
    <s v="Islamic"/>
    <n v="2008"/>
    <d v="2008-12-31T00:00:00"/>
    <s v="IBB- Chowk Shah Alam, Lahore"/>
    <s v="5542"/>
    <s v="139, Main Circular Road, Chowk Shah Alam, Lahore"/>
    <x v="0"/>
    <s v="Central"/>
    <s v="Islamic Banking Group"/>
    <s v="LAHORE"/>
    <s v="Punjab"/>
    <s v="Rented"/>
    <s v="Urban"/>
    <s v="I"/>
  </r>
  <r>
    <n v="372"/>
    <n v="372"/>
    <s v="Branch"/>
    <s v="Islamic"/>
    <n v="2008"/>
    <d v="2008-11-05T00:00:00"/>
    <s v="IBB- Chung Branch"/>
    <s v="5536"/>
    <s v="Chung Stop, Main Multan Road, District Lahore"/>
    <x v="0"/>
    <s v="Central"/>
    <s v="Islamic Banking Group"/>
    <s v="LAHORE"/>
    <s v="Punjab"/>
    <s v="Rented"/>
    <s v="Urban"/>
    <s v="I"/>
  </r>
  <r>
    <n v="373"/>
    <n v="373"/>
    <s v="Branch"/>
    <s v="Islamic"/>
    <n v="2008"/>
    <d v="2008-12-29T00:00:00"/>
    <s v="IBB- Dhudial Branch"/>
    <s v="5548"/>
    <s v="Dhudial Chowk, Village &amp; Post Office Dhudial, Tehsil &amp; District Chakwal"/>
    <x v="160"/>
    <s v="North"/>
    <s v="Islamic Banking Group"/>
    <s v="CHAKWAL"/>
    <s v="Punjab"/>
    <s v="Rented"/>
    <s v="Rural"/>
    <s v="III"/>
  </r>
  <r>
    <n v="374"/>
    <n v="374"/>
    <s v="Branch"/>
    <s v="Islamic"/>
    <n v="2008"/>
    <d v="2008-12-18T00:00:00"/>
    <s v="IBB- Federal B. Area, Karachi"/>
    <s v="5540"/>
    <s v="Ground Floor, Shamim Apartments, Block-10, Federal B. Area, Karachi"/>
    <x v="5"/>
    <s v="South"/>
    <s v="Islamic Banking Group"/>
    <s v="KARACHI CENTRAL DISTRICT"/>
    <s v="Sindh"/>
    <s v="Rented"/>
    <s v="Urban"/>
    <s v="I"/>
  </r>
  <r>
    <n v="375"/>
    <n v="375"/>
    <s v="Branch"/>
    <s v="Islamic"/>
    <n v="2008"/>
    <d v="2008-12-31T00:00:00"/>
    <s v="IBB- Gujrat Branch"/>
    <s v="5545"/>
    <s v="Zaib Plaza, Rehman Shaheed Road, Gujrat"/>
    <x v="6"/>
    <s v="Central"/>
    <s v="Islamic Banking Group"/>
    <s v="GUJRAT"/>
    <s v="Punjab"/>
    <s v="Rented"/>
    <s v="Urban"/>
    <s v="I"/>
  </r>
  <r>
    <n v="376"/>
    <n v="376"/>
    <s v="Branch"/>
    <s v="Islamic"/>
    <n v="2008"/>
    <d v="2008-12-20T00:00:00"/>
    <s v="IBB- Hyderabad Branch (Relocated)"/>
    <s v="5537"/>
    <s v="Plot no. 107/1, Saddar Bazar, hyderabad"/>
    <x v="7"/>
    <s v="South"/>
    <s v="Islamic Banking Group"/>
    <s v="HYDERABAD"/>
    <s v="Sindh"/>
    <s v="Rented"/>
    <s v="Urban"/>
    <s v="I"/>
  </r>
  <r>
    <n v="377"/>
    <n v="377"/>
    <s v="Branch"/>
    <s v="Islamic"/>
    <n v="2008"/>
    <d v="2008-11-28T00:00:00"/>
    <s v="IBB- I-9 Markaz Branch, Islamabad"/>
    <s v="5546"/>
    <s v="Plot# 3-J, Sector I-9 Markaz, Islamabad"/>
    <x v="1"/>
    <s v="North"/>
    <s v="Islamic Banking Group"/>
    <s v="Islamabad"/>
    <s v="ICT"/>
    <s v="Rented"/>
    <s v="Urban"/>
    <s v="I"/>
  </r>
  <r>
    <n v="378"/>
    <n v="378"/>
    <s v="Branch"/>
    <s v="Islamic"/>
    <n v="2008"/>
    <d v="2008-12-03T00:00:00"/>
    <s v="IBB- Kot Abdul Malik Branch"/>
    <s v="5543"/>
    <s v="Kot Abdul Malik, Main Lahore-Sheikhupura Road, District Sheikhupura"/>
    <x v="161"/>
    <s v="Central"/>
    <s v="Islamic Banking Group"/>
    <s v="SHEIKHUPURA"/>
    <s v="Punjab"/>
    <s v="Rented"/>
    <s v="Rural"/>
    <s v="III"/>
  </r>
  <r>
    <n v="379"/>
    <n v="379"/>
    <s v="Branch"/>
    <s v="Islamic"/>
    <n v="2008"/>
    <d v="2008-07-30T00:00:00"/>
    <s v="IBB- Pindi Ghaib Branch"/>
    <s v="5535"/>
    <s v="Banora Chowk, Pindi Ghaib, District Attock"/>
    <x v="162"/>
    <s v="North"/>
    <s v="Islamic Banking Group"/>
    <s v="ATTOCK"/>
    <s v="Punjab"/>
    <s v="Rented"/>
    <s v="Rural"/>
    <s v="III"/>
  </r>
  <r>
    <n v="380"/>
    <n v="380"/>
    <s v="Branch"/>
    <s v="Islamic"/>
    <n v="2008"/>
    <d v="2008-11-10T00:00:00"/>
    <s v="IBB- Port Qasim Branch, Karachi"/>
    <s v="5541"/>
    <s v="Ground floor, plot bearing survey # 435, situated at Deh Landhi, District Malir, Main National Highway, Karachi."/>
    <x v="5"/>
    <s v="South"/>
    <s v="Islamic Banking Group"/>
    <s v="KARACHI MALIR DISTRICT"/>
    <s v="Sindh"/>
    <s v="Rented"/>
    <s v="Urban"/>
    <s v="I"/>
  </r>
  <r>
    <n v="381"/>
    <n v="381"/>
    <s v="Branch"/>
    <s v="Islamic"/>
    <n v="2008"/>
    <d v="2008-12-26T00:00:00"/>
    <s v="IBB- Quetta Branch"/>
    <s v="5538"/>
    <s v="2-12/7 (I), M.A. Jinnah Road, Quetta"/>
    <x v="20"/>
    <s v="South"/>
    <s v="Islamic Banking Group"/>
    <s v="QUETTA"/>
    <s v="Baluchistan"/>
    <s v="Rented"/>
    <s v="Urban"/>
    <s v="I"/>
  </r>
  <r>
    <n v="382"/>
    <n v="382"/>
    <s v="Branch"/>
    <s v="Islamic"/>
    <n v="2008"/>
    <d v="2008-12-29T00:00:00"/>
    <s v="IBB- Sargodha Branch"/>
    <s v="5534"/>
    <s v="Opposite Jamia Masjid Hamid Ali Shah, Block No.5, Liaquat Road, Sargodha"/>
    <x v="57"/>
    <s v="Central"/>
    <s v="Islamic Banking Group"/>
    <s v="SARGODHA"/>
    <s v="Punjab"/>
    <s v="Rented"/>
    <s v="Urban"/>
    <s v="I"/>
  </r>
  <r>
    <n v="383"/>
    <n v="383"/>
    <s v="Branch"/>
    <s v="Islamic"/>
    <n v="2008"/>
    <d v="2008-12-18T00:00:00"/>
    <s v="IBB- Satyana Road, Faisalabad"/>
    <s v="5533"/>
    <s v="597-B, Satyana Road, Faisalabad"/>
    <x v="3"/>
    <s v="Central"/>
    <s v="Islamic Banking Group"/>
    <s v="FAISALABAD"/>
    <s v="Punjab"/>
    <s v="Rented"/>
    <s v="Urban"/>
    <s v="I"/>
  </r>
  <r>
    <n v="384"/>
    <n v="384"/>
    <s v="Branch"/>
    <s v="Islamic"/>
    <n v="2008"/>
    <d v="2008-12-29T00:00:00"/>
    <s v="IBB- SITE - II, Karachi"/>
    <s v="5539"/>
    <s v="Plot# B-24/A, SITE-II (Super Highway Phase-I), Karachi"/>
    <x v="5"/>
    <s v="South"/>
    <s v="Islamic Banking Group"/>
    <s v="KARACHI WEST DISTRICT"/>
    <s v="Sindh"/>
    <s v="Rented"/>
    <s v="Urban"/>
    <s v="I"/>
  </r>
  <r>
    <n v="385"/>
    <n v="385"/>
    <s v="Branch"/>
    <s v="Islamic"/>
    <n v="2009"/>
    <d v="2009-12-24T00:00:00"/>
    <s v="IBB- Bewal Branch"/>
    <s v="5554"/>
    <s v="Samote Road, Village Dhera Kanayal Bewal, Tehsil Gujar Khan"/>
    <x v="163"/>
    <s v="North"/>
    <s v="Islamic Banking Group"/>
    <s v="RAWALPINDI"/>
    <s v="Punjab"/>
    <s v="Rented"/>
    <s v="Rural"/>
    <s v="III"/>
  </r>
  <r>
    <n v="386"/>
    <n v="386"/>
    <s v="Branch"/>
    <s v="Islamic"/>
    <n v="2009"/>
    <d v="2009-12-16T00:00:00"/>
    <s v="IBB- Hasan Abdal Branch"/>
    <s v="5557"/>
    <s v="Hamdan Building, G.T. Road, Hasan Abdal,_x000a_District Attock"/>
    <x v="164"/>
    <s v="North"/>
    <s v="Islamic Banking Group"/>
    <s v="ATTOCK"/>
    <s v="Punjab"/>
    <s v="Rented"/>
    <s v="Rural"/>
    <s v="III"/>
  </r>
  <r>
    <n v="387"/>
    <n v="387"/>
    <s v="Branch"/>
    <s v="Islamic"/>
    <n v="2009"/>
    <d v="2009-12-26T00:00:00"/>
    <s v="IBB- Jalalpur Jattan Branch"/>
    <s v="5556"/>
    <s v="Kashmir Nagar, Circular Road, Jalalpur Jattan, District Gujrat"/>
    <x v="165"/>
    <s v="Central"/>
    <s v="Islamic Banking Group"/>
    <s v="GUJRAT"/>
    <s v="Punjab"/>
    <s v="Rented"/>
    <s v="Urban"/>
    <s v="I"/>
  </r>
  <r>
    <n v="388"/>
    <n v="388"/>
    <s v="Branch"/>
    <s v="Islamic"/>
    <n v="2009"/>
    <d v="2009-12-31T00:00:00"/>
    <s v="IBB- Kamalia Branch"/>
    <s v="5551"/>
    <s v="Mohallah Mehtianwala, Niazabad, Kamalia District Toba Tek Singh"/>
    <x v="166"/>
    <s v="Central"/>
    <s v="Islamic Banking Group"/>
    <s v="TOBA TEK SINGH"/>
    <s v="Punjab"/>
    <s v="Rented"/>
    <s v="Rural"/>
    <s v="III"/>
  </r>
  <r>
    <n v="389"/>
    <n v="389"/>
    <s v="Branch"/>
    <s v="Islamic"/>
    <n v="2009"/>
    <d v="2009-12-30T00:00:00"/>
    <s v="IBB- Khushab Branch"/>
    <s v="5549"/>
    <s v="Shaheryar Market, Near New Bus Stand, Mianwali Road, Khushab"/>
    <x v="167"/>
    <s v="Central"/>
    <s v="Islamic Banking Group"/>
    <s v="KHUSHAB"/>
    <s v="Punjab"/>
    <s v="Rented"/>
    <s v="Urban"/>
    <s v="II"/>
  </r>
  <r>
    <n v="390"/>
    <n v="390"/>
    <s v="Branch"/>
    <s v="Islamic"/>
    <n v="2009"/>
    <d v="2009-12-31T00:00:00"/>
    <s v="IBB- Mailsi Branch(Relocated)"/>
    <s v="5553"/>
    <s v="Property Bearing Khewat No. 710/704, Khatoni No.826, Salim Khata, Mohail Mailsi Distt. Vehari"/>
    <x v="168"/>
    <s v="Central"/>
    <s v="Islamic Banking Group"/>
    <s v="VEHARI"/>
    <s v="Punjab"/>
    <s v="Rented"/>
    <s v="Rural"/>
    <s v="III"/>
  </r>
  <r>
    <n v="391"/>
    <n v="391"/>
    <s v="Branch"/>
    <s v="Islamic"/>
    <n v="2009"/>
    <d v="2009-12-31T00:00:00"/>
    <s v="IBB- Mumtazabad Branch, Multan"/>
    <s v="5558"/>
    <s v="Vehari Road, Near Ghausia Chowk, Mumtazabad Multan"/>
    <x v="2"/>
    <s v="Central"/>
    <s v="Islamic Banking Group"/>
    <s v="MULTAN"/>
    <s v="Punjab"/>
    <s v="Rented"/>
    <s v="Urban"/>
    <s v="I"/>
  </r>
  <r>
    <n v="392"/>
    <n v="392"/>
    <s v="Branch"/>
    <s v="Islamic"/>
    <n v="2009"/>
    <d v="2009-12-29T00:00:00"/>
    <s v="IBB- North Karachi Branch"/>
    <s v="5559"/>
    <s v="Shop # 3-11 Sarah View Phase II Sector 11-B, North Karachi, Karachi"/>
    <x v="5"/>
    <s v="South"/>
    <s v="Islamic Banking Group"/>
    <s v="KARACHI CENTRAL DISTRICT"/>
    <s v="Sindh"/>
    <s v="Rented"/>
    <s v="Urban"/>
    <s v="I"/>
  </r>
  <r>
    <n v="393"/>
    <n v="393"/>
    <s v="Branch"/>
    <s v="Islamic"/>
    <n v="2009"/>
    <d v="2009-11-30T00:00:00"/>
    <s v="IBB- Orangi Town Branch, Karachi"/>
    <s v="5560"/>
    <s v="Plot # LS32, 33 &amp; 43, Sector 11, Near Round About # 5, Orangi Town, Karachi"/>
    <x v="5"/>
    <s v="South"/>
    <s v="Islamic Banking Group"/>
    <s v="KARACHI WEST DISTRICT"/>
    <s v="Sindh"/>
    <s v="Rented"/>
    <s v="Urban"/>
    <s v="I"/>
  </r>
  <r>
    <n v="394"/>
    <n v="394"/>
    <s v="Branch"/>
    <s v="Islamic"/>
    <n v="2009"/>
    <d v="2009-12-30T00:00:00"/>
    <s v="IBB- Sangla Hill Branch"/>
    <s v="5550"/>
    <s v="Fawara Chowk, Circular Road, Sangla Hill, District Nankana Sahib"/>
    <x v="80"/>
    <s v="Central"/>
    <s v="Islamic Banking Group"/>
    <s v="NANKANA SAHIB"/>
    <s v="Punjab"/>
    <s v="Rented"/>
    <s v="Urban"/>
    <s v="II"/>
  </r>
  <r>
    <n v="395"/>
    <n v="395"/>
    <s v="Branch"/>
    <s v="Islamic"/>
    <n v="2009"/>
    <d v="2009-12-30T00:00:00"/>
    <s v="IBB- Sarai Alamgir Branch"/>
    <s v="5555"/>
    <s v="Al- Saeed Shopping Centre, G.T. Road, Sarai Alamgir, District Gujrat"/>
    <x v="169"/>
    <s v="North"/>
    <s v="Islamic Banking Group"/>
    <s v="GUJRAT"/>
    <s v="Punjab"/>
    <s v="Rented"/>
    <s v="Rural"/>
    <s v="III"/>
  </r>
  <r>
    <n v="396"/>
    <n v="396"/>
    <s v="Branch"/>
    <s v="Islamic"/>
    <n v="2009"/>
    <d v="2009-12-31T00:00:00"/>
    <s v="IBB- Vehari Branch"/>
    <s v="5552"/>
    <s v="Plot No. 11, Block E, Karkhana Bazar, Vehari"/>
    <x v="170"/>
    <s v="Central"/>
    <s v="Islamic Banking Group"/>
    <s v="VEHARI"/>
    <s v="Punjab"/>
    <s v="Rented"/>
    <s v="Urban"/>
    <s v="II"/>
  </r>
  <r>
    <n v="397"/>
    <n v="397"/>
    <s v="Branch"/>
    <s v="Islamic"/>
    <n v="2010"/>
    <d v="2010-12-24T00:00:00"/>
    <s v="IBB-  Bahawalpur Branch"/>
    <s v="5580"/>
    <s v="12-B, Model Town-B, Bahawalpur "/>
    <x v="12"/>
    <s v="Central"/>
    <s v="Islamic Banking Group"/>
    <s v="BAHAWALPUR"/>
    <s v="Punjab"/>
    <s v="Rented"/>
    <s v="Urban"/>
    <s v="II"/>
  </r>
  <r>
    <n v="398"/>
    <n v="398"/>
    <s v="Branch"/>
    <s v="Islamic"/>
    <n v="2010"/>
    <d v="2010-08-30T00:00:00"/>
    <s v="IBB - Clifton Branch, Karachi"/>
    <s v="5561"/>
    <s v="Plot no F-94, Schon Circle Clifton, Block-7, Karachi"/>
    <x v="5"/>
    <s v="South"/>
    <s v="Islamic Banking Group"/>
    <s v="KARACHI SOUTH DISTRICT"/>
    <s v="Sindh"/>
    <s v="Rented"/>
    <s v="Urban"/>
    <s v="I"/>
  </r>
  <r>
    <n v="399"/>
    <n v="399"/>
    <s v="Branch"/>
    <s v="Islamic"/>
    <n v="2010"/>
    <d v="2010-08-18T00:00:00"/>
    <s v="IBB - Nazimabad Branch, Karachi "/>
    <s v="5563"/>
    <s v="Ground Floor, Plot # 25 Row # 1 Sub-block A, Block No. 1, Nazimabad, Near Urdu Bazar, Karachi        "/>
    <x v="5"/>
    <s v="South"/>
    <s v="Islamic Banking Group"/>
    <s v="KARACHI CENTRAL DISTRICT"/>
    <s v="Sindh"/>
    <s v="Rented"/>
    <s v="Urban"/>
    <s v="I"/>
  </r>
  <r>
    <n v="400"/>
    <n v="400"/>
    <s v="Branch"/>
    <s v="Islamic"/>
    <n v="2010"/>
    <d v="2010-08-24T00:00:00"/>
    <s v="IBB - Saddar, Karachi "/>
    <s v="5562"/>
    <s v="Shop No. 5, Corner on Ground Floor, Yousuf Grand Square Plot No. 11, Sheet No. SB-5, Saddar Bazar Quarters, Karachi."/>
    <x v="5"/>
    <s v="South"/>
    <s v="Islamic Banking Group"/>
    <s v="KARACHI SOUTH DISTRICT"/>
    <s v="Sindh"/>
    <s v="Rented"/>
    <s v="Urban"/>
    <s v="I"/>
  </r>
  <r>
    <n v="401"/>
    <n v="401"/>
    <s v="Branch"/>
    <s v="Islamic"/>
    <n v="2010"/>
    <d v="2010-12-30T00:00:00"/>
    <s v="IBB- Azam Cloth Market Branch, Lahore"/>
    <s v="5571"/>
    <s v="Property No. F-1185, Karachi Block, Near Masjid Farooq-e-Azam, Azam Cloth Market, Lahore"/>
    <x v="0"/>
    <s v="Central"/>
    <s v="Islamic Banking Group"/>
    <s v="LAHORE"/>
    <s v="Punjab"/>
    <s v="Rented"/>
    <s v="Urban"/>
    <s v="I"/>
  </r>
  <r>
    <n v="402"/>
    <n v="402"/>
    <s v="Branch"/>
    <s v="Islamic"/>
    <n v="2010"/>
    <d v="2010-12-29T00:00:00"/>
    <s v="IBB- Bahria Town Branch, Islamabad"/>
    <s v="5569"/>
    <s v="Commercial Property 65, Defense Business Bay, Main Bahria Express Way, Sector F, DHA -1 Islamabad"/>
    <x v="1"/>
    <s v="North"/>
    <s v="Islamic Banking Group"/>
    <s v="Islamabad"/>
    <s v="ICT"/>
    <s v="Rented"/>
    <s v="Urban"/>
    <s v="I"/>
  </r>
  <r>
    <n v="403"/>
    <n v="403"/>
    <s v="Branch"/>
    <s v="Islamic"/>
    <n v="2010"/>
    <d v="2010-12-29T00:00:00"/>
    <s v="IBB- College Road Township Branch, Lahore"/>
    <s v="5572"/>
    <s v="39- Civic Centre, College Road, Township, Lahore"/>
    <x v="0"/>
    <s v="Central"/>
    <s v="Islamic Banking Group"/>
    <s v="LAHORE"/>
    <s v="Punjab"/>
    <s v="Rented"/>
    <s v="Urban"/>
    <s v="I"/>
  </r>
  <r>
    <n v="404"/>
    <n v="404"/>
    <s v="Branch"/>
    <s v="Islamic"/>
    <n v="2010"/>
    <d v="2010-12-30T00:00:00"/>
    <s v="IBB- Daroghawala Branch, Lahore"/>
    <s v="5573"/>
    <s v="Plot No.327, G.T. Road, Daroghawala, Lahore. "/>
    <x v="0"/>
    <s v="Central"/>
    <s v="Islamic Banking Group"/>
    <s v="LAHORE"/>
    <s v="Punjab"/>
    <s v="Rented"/>
    <s v="Urban"/>
    <s v="I"/>
  </r>
  <r>
    <n v="405"/>
    <n v="405"/>
    <s v="Branch"/>
    <s v="Islamic"/>
    <n v="2010"/>
    <d v="2010-11-08T00:00:00"/>
    <s v="IBB- DHA Phase II Branch, Islamabad"/>
    <s v="5567"/>
    <s v="Street No.  JBW East, Sector A, Plaza One,  DHA Phase II, Islamabad"/>
    <x v="1"/>
    <s v="North"/>
    <s v="Islamic Banking Group"/>
    <s v="Islamabad"/>
    <s v="ICT"/>
    <s v="Rented"/>
    <s v="Urban"/>
    <s v="I"/>
  </r>
  <r>
    <n v="406"/>
    <n v="406"/>
    <s v="Branch"/>
    <s v="Islamic"/>
    <n v="2010"/>
    <d v="2010-12-22T00:00:00"/>
    <s v="IBB- E-II Branch, Islamabad"/>
    <s v="5568"/>
    <s v="Plot No. 1 &amp; 2, Main Double Road, Federation of Employees Cooperative Housing Society, Sector E-11, Islamabad"/>
    <x v="1"/>
    <s v="North"/>
    <s v="Islamic Banking Group"/>
    <s v="Islamabad"/>
    <s v="ICT"/>
    <s v="Rented"/>
    <s v="Urban"/>
    <s v="I"/>
  </r>
  <r>
    <n v="407"/>
    <n v="407"/>
    <s v="Branch"/>
    <s v="Islamic"/>
    <n v="2010"/>
    <d v="2010-12-28T00:00:00"/>
    <s v="IBB- Gulberg Road Branch, Faisalabad"/>
    <s v="5579"/>
    <s v="310, Block-A, Gulberg Road, Opposite National Hospital, Faisalabad"/>
    <x v="3"/>
    <s v="Central"/>
    <s v="Islamic Banking Group"/>
    <s v="FAISALABAD"/>
    <s v="Punjab"/>
    <s v="Rented"/>
    <s v="Urban"/>
    <s v="I"/>
  </r>
  <r>
    <n v="408"/>
    <n v="408"/>
    <s v="Branch"/>
    <s v="Islamic"/>
    <n v="2010"/>
    <d v="2010-12-30T00:00:00"/>
    <s v="IBB- Kabirwala Branch"/>
    <s v="5576"/>
    <s v="Khanewal Road, Kabirwala, Distict Khanewal"/>
    <x v="171"/>
    <s v="Central"/>
    <s v="Islamic Banking Group"/>
    <s v="KHANEWAL"/>
    <s v="Punjab"/>
    <s v="Rented"/>
    <s v="Rural"/>
    <s v="III"/>
  </r>
  <r>
    <n v="409"/>
    <n v="409"/>
    <s v="Branch"/>
    <s v="Islamic"/>
    <n v="2010"/>
    <d v="2010-11-27T00:00:00"/>
    <s v="IBB- Kahna Nau Branch, Lahore"/>
    <s v="5575"/>
    <s v="23 - Km Ferozepur Road, Kahna Nau, Lahore"/>
    <x v="0"/>
    <s v="Central"/>
    <s v="Islamic Banking Group"/>
    <s v="LAHORE"/>
    <s v="Punjab"/>
    <s v="Rented"/>
    <s v="Urban"/>
    <s v="I"/>
  </r>
  <r>
    <n v="410"/>
    <n v="410"/>
    <s v="Branch"/>
    <s v="Islamic"/>
    <n v="2010"/>
    <d v="2010-11-10T00:00:00"/>
    <s v="IBG- Khayaban-e-Sir Syed Branch, Rawalpindi"/>
    <s v="5570"/>
    <s v="Saggoo Centre, Plot No. 5-B, Sector II, Site II, Main Double Road, Khayaban-e-Sir Syed, Rawalpindi"/>
    <x v="10"/>
    <s v="North"/>
    <s v="Islamic Banking Group"/>
    <s v="RAWALPINDI"/>
    <s v="Punjab"/>
    <s v="Rented"/>
    <s v="Urban"/>
    <s v="I"/>
  </r>
  <r>
    <n v="411"/>
    <n v="411"/>
    <s v="Branch"/>
    <s v="Islamic"/>
    <n v="2010"/>
    <d v="2010-12-28T00:00:00"/>
    <s v="IBB- Kot Addu Branch"/>
    <s v="5578"/>
    <s v="G.T. Road, Kot Addu, District Muzaffargarh"/>
    <x v="172"/>
    <s v="Central"/>
    <s v="Islamic Banking Group"/>
    <s v="MUZAFFARGARH"/>
    <s v="Punjab"/>
    <s v="Rented"/>
    <s v="Rural"/>
    <s v="III"/>
  </r>
  <r>
    <n v="412"/>
    <n v="412"/>
    <s v="Branch"/>
    <s v="Islamic"/>
    <n v="2010"/>
    <d v="2010-10-29T00:00:00"/>
    <s v="IBB- Masjid Road, Quetta"/>
    <s v="5565"/>
    <s v="Plot No. 396, 397 &amp; 398, Masjid Road, Quetta"/>
    <x v="20"/>
    <s v="South"/>
    <s v="Islamic Banking Group"/>
    <s v="QUETTA"/>
    <s v="Baluchistan"/>
    <s v="Rented"/>
    <s v="Urban"/>
    <s v="I"/>
  </r>
  <r>
    <n v="413"/>
    <n v="413"/>
    <s v="Branch"/>
    <s v="Islamic"/>
    <n v="2010"/>
    <d v="2010-12-30T00:00:00"/>
    <s v="IBB- Misri Shah Branch, Lahore"/>
    <s v="5574"/>
    <s v="455-Main Shad Bagh Road, Misri Shah Lahore. "/>
    <x v="0"/>
    <s v="Central"/>
    <s v="Islamic Banking Group"/>
    <s v="LAHORE"/>
    <s v="Punjab"/>
    <s v="Rented"/>
    <s v="Urban"/>
    <s v="I"/>
  </r>
  <r>
    <n v="414"/>
    <n v="414"/>
    <s v="Branch"/>
    <s v="Islamic"/>
    <n v="2010"/>
    <d v="2010-12-27T00:00:00"/>
    <s v="IBB- Shahkot Branch"/>
    <s v="5577"/>
    <s v="Circular Road, Adjacent National Bank of Pakistan, Shahkot. Tehsil Shahkot &amp; District Nankana Sahib"/>
    <x v="173"/>
    <s v="Central"/>
    <s v="Islamic Banking Group"/>
    <s v="NANKANA SAHIB"/>
    <s v="Punjab"/>
    <s v="Rented"/>
    <s v="Rural"/>
    <s v="III"/>
  </r>
  <r>
    <n v="415"/>
    <n v="415"/>
    <s v="Branch"/>
    <s v="Islamic"/>
    <n v="2018"/>
    <d v="2010-12-28T00:00:00"/>
    <s v="IBB- Shershah Branch, Karachi"/>
    <s v="5564"/>
    <s v="Plot no D/96 &amp; D96-B Site Area Karachi"/>
    <x v="5"/>
    <s v="South"/>
    <s v="Islamic Banking Group"/>
    <s v="KARACHI WEST DISTRICT"/>
    <s v="Sindh"/>
    <s v="Rented"/>
    <s v="Urban"/>
    <s v="I"/>
  </r>
  <r>
    <n v="416"/>
    <n v="416"/>
    <s v="Branch"/>
    <s v="Islamic"/>
    <n v="2010"/>
    <d v="2010-11-29T00:00:00"/>
    <s v="IBB- Sukkur Branch"/>
    <s v="5566"/>
    <s v="Plot No. B-1055, Near Jamia Masjid,  Bunder Road, Sukkur"/>
    <x v="11"/>
    <s v="South"/>
    <s v="Islamic Banking Group"/>
    <s v="SUKKUR"/>
    <s v="Sindh"/>
    <s v="Rented"/>
    <s v="Urban"/>
    <s v="II"/>
  </r>
  <r>
    <n v="417"/>
    <n v="417"/>
    <s v="Branch"/>
    <s v="Islamic"/>
    <n v="2011"/>
    <d v="2011-12-27T00:00:00"/>
    <s v="IBB- DHA Phase VI Branch, Lahore"/>
    <s v="5583"/>
    <s v="115 -J, Main Boulevard Phase VI, DHA Lahore"/>
    <x v="0"/>
    <s v="Central"/>
    <s v="Islamic Banking Group"/>
    <s v="LAHORE"/>
    <s v="Punjab"/>
    <s v="Rented"/>
    <s v="Urban"/>
    <s v="I"/>
  </r>
  <r>
    <n v="418"/>
    <n v="418"/>
    <s v="Branch"/>
    <s v="Islamic"/>
    <n v="2011"/>
    <d v="2011-12-29T00:00:00"/>
    <s v="IBB- Hayatabad Branch, Peshawar"/>
    <s v="5585"/>
    <s v="PDA Complex (Block B), Phase 5, Hayatabad, Peshawar"/>
    <x v="15"/>
    <s v="North"/>
    <s v="Islamic Banking Group"/>
    <s v="PESHAWAR"/>
    <s v="KPK"/>
    <s v="Rented"/>
    <s v="Urban"/>
    <s v="I"/>
  </r>
  <r>
    <n v="419"/>
    <n v="419"/>
    <s v="Branch"/>
    <s v="Islamic"/>
    <n v="2011"/>
    <d v="2011-11-24T00:00:00"/>
    <s v="IBB- Jhelum Branch"/>
    <s v="5584"/>
    <s v="Property No. B-IV-16-S-7, situated at Nia Mohallah Civil Lines Jhelum"/>
    <x v="13"/>
    <s v="North"/>
    <s v="Islamic Banking Group"/>
    <s v="JHELUM"/>
    <s v="Punjab"/>
    <s v="Rented"/>
    <s v="Urban"/>
    <s v="II"/>
  </r>
  <r>
    <n v="420"/>
    <n v="420"/>
    <s v="Branch"/>
    <s v="Islamic"/>
    <n v="2011"/>
    <d v="2011-10-18T00:00:00"/>
    <s v="IBB- Mission Chowk Branch, Quetta"/>
    <s v="5582"/>
    <s v="Shop # 6-1/36, 6-1/37, Mission chowk, Quetta"/>
    <x v="20"/>
    <s v="South"/>
    <s v="Islamic Banking Group"/>
    <s v="QUETTA"/>
    <s v="Baluchistan"/>
    <s v="Rented"/>
    <s v="Urban"/>
    <s v="I"/>
  </r>
  <r>
    <n v="421"/>
    <n v="421"/>
    <s v="Branch"/>
    <s v="Islamic"/>
    <n v="2011"/>
    <d v="2011-09-28T00:00:00"/>
    <s v="IBB- Sadiqabad Branch"/>
    <s v="5581"/>
    <s v="Chak # 10/NP, Main KLP Road, Sadiqbad, District Rahim Yaar Khan"/>
    <x v="174"/>
    <s v="Central"/>
    <s v="Islamic Banking Group"/>
    <s v="RAHIM YAR KHAN"/>
    <s v="Punjab"/>
    <s v="Rented"/>
    <s v="Urban"/>
    <s v="II"/>
  </r>
  <r>
    <n v="422"/>
    <n v="422"/>
    <s v="Branch"/>
    <s v="Islamic"/>
    <n v="2012"/>
    <d v="2012-12-28T00:00:00"/>
    <s v="IBB- Allama Iqbal Road Branch, Karachi"/>
    <s v="5592"/>
    <s v="Ayesha Pride, Plot No. 76-S, AIIama Iqbal Road, Block-2, P.E.C.H.5. Karachi"/>
    <x v="5"/>
    <s v="South"/>
    <s v="Islamic Banking Group"/>
    <s v="KARACHI EAST DISTRICT"/>
    <s v="Sindh"/>
    <s v="Rented"/>
    <s v="Urban"/>
    <s v="I"/>
  </r>
  <r>
    <n v="423"/>
    <n v="423"/>
    <s v="Branch"/>
    <s v="Islamic"/>
    <n v="2012"/>
    <d v="2012-12-14T00:00:00"/>
    <s v="IBB- Bahadurabad Branch, Karachi "/>
    <s v="5587"/>
    <s v="Plot No. 7, Block 3, Main Bahadurabad Chowrangi, Karachi Cooperative Housing Society, Karachi"/>
    <x v="5"/>
    <s v="South"/>
    <s v="Islamic Banking Group"/>
    <s v="KARACHI SOUTH DISTRICT"/>
    <s v="Sindh"/>
    <s v="Rented"/>
    <s v="Urban"/>
    <s v="I"/>
  </r>
  <r>
    <n v="424"/>
    <n v="424"/>
    <s v="Branch"/>
    <s v="Islamic"/>
    <n v="2012"/>
    <d v="2012-12-28T00:00:00"/>
    <s v="IBB- Bokhari Commercial, Karachi"/>
    <s v="5590"/>
    <s v="Plot No. 36-C, Bokhari Commercial Lane-13, Phase VI, DHA, Karachi"/>
    <x v="5"/>
    <s v="South"/>
    <s v="Islamic Banking Group"/>
    <s v="KARACHI SOUTH DISTRICT"/>
    <s v="Sindh"/>
    <s v="Owned"/>
    <s v="Urban"/>
    <s v="I"/>
  </r>
  <r>
    <n v="425"/>
    <n v="425"/>
    <s v="Branch"/>
    <s v="Islamic"/>
    <n v="2012"/>
    <d v="2012-12-28T00:00:00"/>
    <s v="IBB- Civil Lines Jhang Branch"/>
    <s v="5612"/>
    <s v="Property No. 738, Civil Lines, Nawaz Square, Jhang"/>
    <x v="21"/>
    <s v="Central"/>
    <s v="Islamic Banking Group"/>
    <s v="JHANG"/>
    <s v="Punjab"/>
    <s v="Rented"/>
    <s v="Urban"/>
    <s v="I"/>
  </r>
  <r>
    <n v="426"/>
    <n v="426"/>
    <s v="Branch"/>
    <s v="Islamic"/>
    <n v="2012"/>
    <d v="2012-12-12T00:00:00"/>
    <s v="IBB- Dera Adda Chowk Branch, Multan "/>
    <s v="5609"/>
    <s v="Plot No. 54, Azmat Wasti Road, Dera Adda Chowk, Multan"/>
    <x v="2"/>
    <s v="Central"/>
    <s v="Islamic Banking Group"/>
    <s v="MULTAN"/>
    <s v="Punjab"/>
    <s v="Rented"/>
    <s v="Urban"/>
    <s v="I"/>
  </r>
  <r>
    <n v="427"/>
    <n v="427"/>
    <s v="Branch"/>
    <s v="Islamic"/>
    <n v="2012"/>
    <d v="2012-12-28T00:00:00"/>
    <s v="IBG DHA Z Block Branch"/>
    <s v="5604"/>
    <s v="Plot No. 66, Commercial Block Z, Phase 3 DHA Lahore"/>
    <x v="0"/>
    <s v="Central"/>
    <s v="Islamic Banking Group"/>
    <s v="LAHORE"/>
    <s v="Punjab"/>
    <s v="Rented"/>
    <s v="Urban"/>
    <s v="I"/>
  </r>
  <r>
    <n v="428"/>
    <n v="428"/>
    <s v="Branch"/>
    <s v="Islamic"/>
    <n v="2012"/>
    <d v="2012-12-31T00:00:00"/>
    <s v="IBB- DHA Phase II Branch, Karachi"/>
    <s v="5594"/>
    <s v="Plot No. 3C &amp; 4C, Commercial Area- A, DHA Phase -II Karachi"/>
    <x v="5"/>
    <s v="South"/>
    <s v="Islamic Banking Group"/>
    <s v="KARACHI SOUTH DISTRICT"/>
    <s v="Sindh"/>
    <s v="Rented"/>
    <s v="Urban"/>
    <s v="I"/>
  </r>
  <r>
    <n v="429"/>
    <n v="429"/>
    <s v="Branch"/>
    <s v="Islamic"/>
    <n v="2012"/>
    <d v="2012-12-28T00:00:00"/>
    <s v="IBB- Ferozpur Road Branch, Lahore"/>
    <s v="5605"/>
    <s v="387-E, Main Ferozepur Road, Near Ghazi Chowk, Lahore"/>
    <x v="0"/>
    <s v="Central"/>
    <s v="Islamic Banking Group"/>
    <s v="LAHORE"/>
    <s v="Punjab"/>
    <s v="Rented"/>
    <s v="Urban"/>
    <s v="I"/>
  </r>
  <r>
    <n v="430"/>
    <n v="430"/>
    <s v="Branch"/>
    <s v="Islamic"/>
    <n v="2012"/>
    <d v="2012-12-20T00:00:00"/>
    <s v="IBB- G-13 Branch, Islamabad "/>
    <s v="5602"/>
    <s v="Plot No. 8-A, Bazar # 1, Sector G-13/1, Islamabad"/>
    <x v="1"/>
    <s v="North"/>
    <s v="Islamic Banking Group"/>
    <s v="Islamabad"/>
    <s v="ICT"/>
    <s v="Rented"/>
    <s v="Urban"/>
    <s v="I"/>
  </r>
  <r>
    <n v="431"/>
    <n v="431"/>
    <s v="Branch"/>
    <s v="Islamic"/>
    <n v="2012"/>
    <d v="2012-11-30T00:00:00"/>
    <s v="IBB- Grain Market Branch, Okara "/>
    <s v="5606"/>
    <s v="Baba Farid Complex, B-Block, Grain Market, Okara"/>
    <x v="175"/>
    <s v="Central"/>
    <s v="Islamic Banking Group"/>
    <s v="OKARA"/>
    <s v="Punjab"/>
    <s v="Rented"/>
    <s v="Urban"/>
    <s v="II"/>
  </r>
  <r>
    <n v="432"/>
    <n v="432"/>
    <s v="Branch"/>
    <s v="Islamic"/>
    <n v="2012"/>
    <d v="2012-11-30T00:00:00"/>
    <s v="IBB- Gulbahar Branch, Peshawar "/>
    <s v="5596"/>
    <s v="Plot No. 6, Hussainabad Colony, Main Gulbahar Road, Peshawar"/>
    <x v="15"/>
    <s v="North"/>
    <s v="Islamic Banking Group"/>
    <s v="PESHAWAR"/>
    <s v="KPK"/>
    <s v="Rented"/>
    <s v="Urban"/>
    <s v="I"/>
  </r>
  <r>
    <n v="433"/>
    <n v="433"/>
    <s v="Branch"/>
    <s v="Islamic"/>
    <n v="2012"/>
    <d v="2012-12-31T00:00:00"/>
    <s v="IBB- Gulshan Chowrangi Branch, Karachi"/>
    <s v="5595"/>
    <s v="Plot No. C-15/1, block -3, Gulshan-e-Iqbal, Karachi"/>
    <x v="5"/>
    <s v="South"/>
    <s v="Islamic Banking Group"/>
    <s v="KARACHI EAST DISTRICT"/>
    <s v="Sindh"/>
    <s v="Rented"/>
    <s v="Urban"/>
    <s v="I"/>
  </r>
  <r>
    <n v="434"/>
    <n v="434"/>
    <s v="Branch"/>
    <s v="Islamic"/>
    <n v="2012"/>
    <d v="2012-11-14T00:00:00"/>
    <s v="IBB- Hamilton Road Branch, Rawalpindi"/>
    <s v="5600"/>
    <s v="Shop # AA/730-732, Hamilton Road, Rawalpindi"/>
    <x v="10"/>
    <s v="North"/>
    <s v="Islamic Banking Group"/>
    <s v="RAWALPINDI"/>
    <s v="Punjab"/>
    <s v="Rented"/>
    <s v="Urban"/>
    <s v="I"/>
  </r>
  <r>
    <n v="435"/>
    <n v="435"/>
    <s v="Branch"/>
    <s v="Islamic"/>
    <n v="2012"/>
    <d v="2012-12-11T00:00:00"/>
    <s v="IBB- Hill Park Branch, Karachi "/>
    <s v="5586"/>
    <s v="Plot No. 68/Z, Zonal Commercial Area, Jinnah Co-operative Housing Society, Block 7-8, Karachi"/>
    <x v="5"/>
    <s v="South"/>
    <s v="Islamic Banking Group"/>
    <s v="KARACHI EAST DISTRICT"/>
    <s v="Sindh"/>
    <s v="Rented"/>
    <s v="Urban"/>
    <s v="I"/>
  </r>
  <r>
    <n v="436"/>
    <n v="436"/>
    <s v="Branch"/>
    <s v="Islamic"/>
    <n v="2012"/>
    <d v="2012-12-28T00:00:00"/>
    <s v="IBB- Jaranwala Road Branch, Faisalabad"/>
    <s v="5611"/>
    <s v="Property No. 636, Main Jaranwala Road, Adjacent to National Silk Mills Ltd. Faisalabad"/>
    <x v="3"/>
    <s v="Central"/>
    <s v="Islamic Banking Group"/>
    <s v="FAISALABAD"/>
    <s v="Punjab"/>
    <s v="Rented"/>
    <s v="Urban"/>
    <s v="II"/>
  </r>
  <r>
    <n v="437"/>
    <n v="437"/>
    <s v="Branch"/>
    <s v="Islamic"/>
    <n v="2012"/>
    <d v="2012-12-05T00:00:00"/>
    <s v="IBB- Kalma Chowk Branch, Rawalpindi "/>
    <s v="5597"/>
    <s v="Plot No. 58, Kalma Chowk, Dhamial Road, Rawalpindi"/>
    <x v="10"/>
    <s v="North"/>
    <s v="Islamic Banking Group"/>
    <s v="RAWALPINDI"/>
    <s v="Punjab"/>
    <s v="Rented"/>
    <s v="Urban"/>
    <s v="I"/>
  </r>
  <r>
    <n v="438"/>
    <n v="438"/>
    <s v="Branch"/>
    <s v="Islamic"/>
    <n v="2012"/>
    <d v="2012-12-28T00:00:00"/>
    <s v="IBB- Mansehra Branch"/>
    <s v="5601"/>
    <s v="Opposite DHQ Hospital, Abbotabad Road Mansehra"/>
    <x v="53"/>
    <s v="North"/>
    <s v="Islamic Banking Group"/>
    <s v="MANSEHRA"/>
    <s v="KPK"/>
    <s v="Rented"/>
    <s v="Rural"/>
    <s v="III"/>
  </r>
  <r>
    <n v="439"/>
    <n v="439"/>
    <s v="Branch"/>
    <s v="Islamic"/>
    <n v="2012"/>
    <d v="2012-12-05T00:00:00"/>
    <s v="IBB- Model Town Branch, Gujranwala "/>
    <s v="5607"/>
    <s v="Al-Fazzan Plaza, 393-A, Main Market, Model Town, Gujranwala"/>
    <x v="4"/>
    <s v="Central"/>
    <s v="Islamic Banking Group"/>
    <s v="GUJRANWALA"/>
    <s v="Punjab"/>
    <s v="Rented"/>
    <s v="Urban"/>
    <s v="I"/>
  </r>
  <r>
    <n v="440"/>
    <n v="440"/>
    <s v="Branch"/>
    <s v="Islamic"/>
    <n v="2012"/>
    <d v="2012-12-28T00:00:00"/>
    <s v="IBB- K Block, Model Town Branch, Lahore"/>
    <s v="5603"/>
    <s v="7 K Block, Commercial Area, Model Town Extension, Lahore"/>
    <x v="0"/>
    <s v="Central"/>
    <s v="Islamic Banking Group"/>
    <s v="LAHORE"/>
    <s v="Punjab"/>
    <s v="Rented"/>
    <s v="Urban"/>
    <s v="I"/>
  </r>
  <r>
    <n v="441"/>
    <n v="441"/>
    <s v="Branch"/>
    <s v="Islamic"/>
    <n v="2012"/>
    <d v="2012-12-12T00:00:00"/>
    <s v="IBB- Paper Market Branch, Karachi "/>
    <s v="5589"/>
    <s v="Shop No. 14-17, Plot No. S.R.9/15, Taj Mahal, Serai Quarters, Paper Market, Karachi"/>
    <x v="5"/>
    <s v="South"/>
    <s v="Islamic Banking Group"/>
    <s v="KARACHI SOUTH DISTRICT"/>
    <s v="Sindh"/>
    <s v="Rented"/>
    <s v="Urban"/>
    <s v="I"/>
  </r>
  <r>
    <n v="442"/>
    <n v="442"/>
    <s v="Branch"/>
    <s v="Islamic"/>
    <n v="2012"/>
    <d v="2012-12-28T00:00:00"/>
    <s v="IBB- Sargodha Road Branch, Faisalabad"/>
    <s v="5610"/>
    <s v="Property No, 387, Main Sargodha Road, Ali Town, Opposite Sitara Textile Mills, Faisalabad"/>
    <x v="3"/>
    <s v="Central"/>
    <s v="Islamic Banking Group"/>
    <s v="FAISALABAD"/>
    <s v="Punjab"/>
    <s v="Rented"/>
    <s v="Urban"/>
    <s v="I"/>
  </r>
  <r>
    <n v="443"/>
    <n v="443"/>
    <s v="Branch"/>
    <s v="Islamic"/>
    <n v="2012"/>
    <d v="2012-12-28T00:00:00"/>
    <s v="IBB- Satellite Town Branch Quetta"/>
    <s v="5591"/>
    <s v="Khilji Plaza, Link Sariab Road, Satellite Town, Quetta"/>
    <x v="20"/>
    <s v="South"/>
    <s v="Islamic Banking Group"/>
    <s v="QUETTA"/>
    <s v="Baluchistan"/>
    <s v="Rented"/>
    <s v="Urban"/>
    <s v="I"/>
  </r>
  <r>
    <n v="444"/>
    <n v="444"/>
    <s v="Branch"/>
    <s v="Islamic"/>
    <n v="2012"/>
    <d v="2012-11-06T00:00:00"/>
    <s v="IBB- Shadab Branch, Karachi"/>
    <s v="5588"/>
    <s v="Plot No. BS-7, Block 12, KDA Sceme No. 16, F.B. Area, Karachi"/>
    <x v="5"/>
    <s v="South"/>
    <s v="Islamic Banking Group"/>
    <s v="KARACHI CENTRAL DISTRICT"/>
    <s v="Sindh"/>
    <s v="Rented"/>
    <s v="Urban"/>
    <s v="I"/>
  </r>
  <r>
    <n v="445"/>
    <n v="445"/>
    <s v="Branch"/>
    <s v="Islamic"/>
    <n v="2012"/>
    <d v="2012-12-28T00:00:00"/>
    <s v="IBB- Sialkot Cantt Branch"/>
    <s v="5608"/>
    <s v="Property No. 17, Aziz shaheed Road, sialkot Cantt."/>
    <x v="112"/>
    <s v="Central"/>
    <s v="Islamic Banking Group"/>
    <s v="SIALKOT"/>
    <s v="Punjab"/>
    <s v="Rented"/>
    <s v="Urban"/>
    <s v="I"/>
  </r>
  <r>
    <n v="446"/>
    <n v="446"/>
    <s v="Branch"/>
    <s v="Islamic"/>
    <n v="2013"/>
    <d v="2013-08-07T00:00:00"/>
    <s v="IBG- Jhang Road Branch, Faisalabad"/>
    <s v="5613"/>
    <s v="P-215-A, Firdous Colony, near Shadab More, Main Jhang Road, Faisalabad"/>
    <x v="3"/>
    <s v="Central"/>
    <s v="Islamic Banking Group"/>
    <s v="FAISALABAD"/>
    <s v="Punjab"/>
    <s v="Rented"/>
    <s v="Urban"/>
    <s v="I"/>
  </r>
  <r>
    <n v="447"/>
    <n v="447"/>
    <s v="Branch"/>
    <s v="Islamic"/>
    <n v="2013"/>
    <d v="2013-08-15T00:00:00"/>
    <s v="IBG DD Phase IV DHA Branch"/>
    <s v="5617"/>
    <s v="Plot No. CC-A-149, Commercial Area, Phase IV, Lahore"/>
    <x v="0"/>
    <s v="Central"/>
    <s v="Islamic Banking Group"/>
    <s v="LAHORE"/>
    <s v="Punjab"/>
    <s v="Rented"/>
    <s v="Urban"/>
    <s v="I"/>
  </r>
  <r>
    <n v="448"/>
    <n v="448"/>
    <s v="Branch"/>
    <s v="Islamic"/>
    <n v="2013"/>
    <d v="2013-09-09T00:00:00"/>
    <s v="IBG- Committee Chowk Branch, Rawalpindi"/>
    <s v="5630"/>
    <s v="Plot No.2, Alferoz Building Sherpao Colony Committee Chowk, Rawalpindi "/>
    <x v="10"/>
    <s v="North"/>
    <s v="Islamic Banking Group"/>
    <s v="RAWALPINDI"/>
    <s v="Punjab"/>
    <s v="Rented"/>
    <s v="Urban"/>
    <s v="I"/>
  </r>
  <r>
    <n v="449"/>
    <n v="449"/>
    <s v="Branch"/>
    <s v="Islamic"/>
    <n v="2013"/>
    <d v="2013-09-24T00:00:00"/>
    <s v="IBG- Afshan Colony Branch, Rawalpindi"/>
    <s v="5629"/>
    <s v="Plot#261, Main Range Road, Opposite ABL, Mouza Ratta Amral dehati, Afshan Colony, Rawalpindi"/>
    <x v="10"/>
    <s v="North"/>
    <s v="Islamic Banking Group"/>
    <s v="RAWALPINDI"/>
    <s v="Punjab"/>
    <s v="Rented"/>
    <s v="Urban"/>
    <s v="I"/>
  </r>
  <r>
    <n v="450"/>
    <n v="450"/>
    <s v="Branch"/>
    <s v="Islamic"/>
    <n v="2013"/>
    <d v="2013-10-01T00:00:00"/>
    <s v="IBG- F-8 Markaz Branch, Islamabad"/>
    <s v="5627"/>
    <s v="Shop # 4-6 Kalim Plaza F-8 Markaz, Islamabad."/>
    <x v="1"/>
    <s v="North"/>
    <s v="Islamic Banking Group"/>
    <s v="Islamabad"/>
    <s v="ICT"/>
    <s v="Rented"/>
    <s v="Urban"/>
    <s v="I"/>
  </r>
  <r>
    <n v="451"/>
    <n v="451"/>
    <s v="Branch"/>
    <s v="Islamic"/>
    <n v="2013"/>
    <d v="2013-10-10T00:00:00"/>
    <s v="IBG- Sharakpur Branch"/>
    <s v="5625"/>
    <s v="Main Circular Road, Sharakpur, Tehsil Ferozwala, District Sheikhupura"/>
    <x v="176"/>
    <s v="Central"/>
    <s v="Islamic Banking Group"/>
    <s v="SHEIKHUPURA"/>
    <s v="Punjab"/>
    <s v="Rented"/>
    <s v="Rural"/>
    <s v="III"/>
  </r>
  <r>
    <n v="452"/>
    <n v="452"/>
    <s v="Branch"/>
    <s v="Islamic"/>
    <n v="2013"/>
    <d v="2013-10-21T00:00:00"/>
    <s v="IBG- Latifabad Branch, Hyderabad "/>
    <s v="5631"/>
    <s v="Plot NO.1 Block-C, Civic Center Unit NO.7, Latifabad, Hyderabad"/>
    <x v="7"/>
    <s v="South"/>
    <s v="Islamic Banking Group"/>
    <s v="HYDERABAD"/>
    <s v="Sindh"/>
    <s v="Rented"/>
    <s v="Urban"/>
    <s v="I"/>
  </r>
  <r>
    <n v="453"/>
    <n v="453"/>
    <s v="Branch"/>
    <s v="Islamic"/>
    <n v="2013"/>
    <d v="2013-10-30T00:00:00"/>
    <s v="IBG- Vehari Chowk Multan Branch"/>
    <s v="5623"/>
    <s v="Shops No. 55 to 59, &amp; 71 to 76, Ground Floor, Al Makkah Commercial Centre, Chungi No. 14, Near Vehari Chowk Multan."/>
    <x v="2"/>
    <s v="Central"/>
    <s v="Islamic Banking Group"/>
    <s v="MULTAN"/>
    <s v="Punjab"/>
    <s v="Rented"/>
    <s v="Urban"/>
    <s v="I"/>
  </r>
  <r>
    <n v="454"/>
    <n v="454"/>
    <s v="Branch"/>
    <s v="Islamic"/>
    <n v="2013"/>
    <d v="2013-10-30T00:00:00"/>
    <s v="IBG- Arbab Road Saddar Branch, Peshawar"/>
    <s v="5624"/>
    <s v="Shop# 33-A, Near PIA Building, Arbab Road Saddar, Peshawar"/>
    <x v="15"/>
    <s v="North"/>
    <s v="Islamic Banking Group"/>
    <s v="PESHAWAR"/>
    <s v="KPK"/>
    <s v="Rented"/>
    <s v="Urban"/>
    <s v="I"/>
  </r>
  <r>
    <n v="455"/>
    <n v="455"/>
    <s v="Branch"/>
    <s v="Islamic"/>
    <n v="2013"/>
    <d v="2013-11-07T00:00:00"/>
    <s v="IBG- Buffer Zone Branch, Karachi"/>
    <s v="5640"/>
    <s v="Shop No. 1 &amp; 2, Ammar Heights, SB-3 (ST-3) and shop No. 1, Nadeem Apartments, SB-1 (SB-3/4) Sector 15/A-5, Buffer Zone North Karachi Township, Karachi"/>
    <x v="5"/>
    <s v="South"/>
    <s v="Islamic Banking Group"/>
    <s v="KARACHI CENTRAL DISTRICT"/>
    <s v="Sindh"/>
    <s v="Rented"/>
    <s v="Urban"/>
    <s v="I"/>
  </r>
  <r>
    <n v="456"/>
    <n v="456"/>
    <s v="Branch"/>
    <s v="Islamic"/>
    <n v="2013"/>
    <d v="2013-11-11T00:00:00"/>
    <s v="IBG Khayaban-e-Jinnah Johar Town Branch, Lahore"/>
    <s v="5619"/>
    <s v="Property No. C-189, C-19, Air Line Society, Khayabane-e-Jinnah, Johar Town, Lahore"/>
    <x v="0"/>
    <s v="Central"/>
    <s v="Islamic Banking Group"/>
    <s v="LAHORE"/>
    <s v="Punjab"/>
    <s v="Rented"/>
    <s v="Urban"/>
    <s v="I"/>
  </r>
  <r>
    <n v="457"/>
    <n v="457"/>
    <s v="Branch"/>
    <s v="Islamic"/>
    <n v="2013"/>
    <d v="2013-11-11T00:00:00"/>
    <s v="IBG Katchery Road Branch, Dera Ghazi Khan"/>
    <s v="5614"/>
    <s v="Plot # 45, 46 &amp; 47, Block # 2, Kutchery Road, Dera Ghazi Khan"/>
    <x v="177"/>
    <s v="Central"/>
    <s v="Islamic Banking Group"/>
    <s v="Dera Ghazi Khan"/>
    <s v="Punjab"/>
    <s v="Rented"/>
    <s v="Rural"/>
    <s v="III"/>
  </r>
  <r>
    <n v="458"/>
    <n v="458"/>
    <s v="Branch"/>
    <s v="Islamic"/>
    <n v="2013"/>
    <d v="2013-11-11T00:00:00"/>
    <s v="IBG Izmir Town Branch Lahore"/>
    <s v="5618"/>
    <s v="A-2, Commercial Area, Izmir Town, Lahore"/>
    <x v="0"/>
    <s v="Central"/>
    <s v="Islamic Banking Group"/>
    <s v="LAHORE"/>
    <s v="Punjab"/>
    <s v="Rented"/>
    <s v="Urban"/>
    <s v="I"/>
  </r>
  <r>
    <n v="459"/>
    <n v="459"/>
    <s v="Branch"/>
    <s v="Islamic"/>
    <n v="2013"/>
    <d v="2013-11-18T00:00:00"/>
    <s v="IBG Soldier Bazar Branch, Karachi"/>
    <s v="5638"/>
    <s v="Shop No. 8 &amp; 9 Sania Arcade, Plot NO.2/189, Britto Road, Jamshed Quarters, Soldier Bazar Garden East, Karachi."/>
    <x v="5"/>
    <s v="South"/>
    <s v="Islamic Banking Group"/>
    <s v="KARACHI SOUTH DISTRICT"/>
    <s v="Sindh"/>
    <s v="Rented"/>
    <s v="Urban"/>
    <s v="I"/>
  </r>
  <r>
    <n v="460"/>
    <n v="460"/>
    <s v="Branch"/>
    <s v="Islamic"/>
    <n v="2013"/>
    <d v="2013-11-19T00:00:00"/>
    <s v="IBG Circular Road Branch, Faisalabad"/>
    <s v="5621"/>
    <s v="P-184/9, Circular Road, Opposite Government College, Karkhana Bazar, Faisalabad"/>
    <x v="3"/>
    <s v="Central"/>
    <s v="Islamic Banking Group"/>
    <s v="FAISALABAD"/>
    <s v="Punjab"/>
    <s v="Rented"/>
    <s v="Urban"/>
    <s v="I"/>
  </r>
  <r>
    <n v="461"/>
    <n v="461"/>
    <s v="Branch"/>
    <s v="Islamic"/>
    <n v="2013"/>
    <d v="2013-11-19T00:00:00"/>
    <s v="IBG Highway Trade Center Branch"/>
    <s v="5634"/>
    <s v="Shop No. 21 &amp; 22 Highway Trade Center Plot No, 1-B/3, Sector 1-A, Scheme No. 33, Karachi."/>
    <x v="5"/>
    <s v="South"/>
    <s v="Islamic Banking Group"/>
    <s v="KARACHI CENTRAL DISTRICT"/>
    <s v="Sindh"/>
    <s v="Rented"/>
    <s v="Urban"/>
    <s v="I"/>
  </r>
  <r>
    <n v="462"/>
    <n v="462"/>
    <s v="Branch"/>
    <s v="Islamic"/>
    <n v="2013"/>
    <d v="2013-11-22T00:00:00"/>
    <s v="IBG F-10 Markaz Branch, Islamabad"/>
    <s v="5626"/>
    <s v="Plot # 4-D Urfi Center (Lower Ground) F-10 Markaz, Islamabad"/>
    <x v="1"/>
    <s v="North"/>
    <s v="Islamic Banking Group"/>
    <s v="Islamabad"/>
    <s v="ICT"/>
    <s v="Rented"/>
    <s v="Urban"/>
    <s v="I"/>
  </r>
  <r>
    <n v="463"/>
    <n v="463"/>
    <s v="Branch"/>
    <s v="Islamic"/>
    <n v="2013"/>
    <d v="2013-11-22T00:00:00"/>
    <s v="IBG Yaseenabad Branch, Karachi"/>
    <s v="5639"/>
    <s v="Shop NO.3, 4 and S, SB-8, Federal B Area Yaseenabad, Karachi"/>
    <x v="5"/>
    <s v="South"/>
    <s v="Islamic Banking Group"/>
    <s v="KARACHI CENTRAL DISTRICT"/>
    <s v="Sindh"/>
    <s v="Rented"/>
    <s v="Urban"/>
    <s v="I"/>
  </r>
  <r>
    <n v="464"/>
    <n v="464"/>
    <s v="Branch"/>
    <s v="Islamic"/>
    <n v="2013"/>
    <d v="2013-11-25T00:00:00"/>
    <s v="IBG Brandreth Road Branch, Lahore"/>
    <s v="5616"/>
    <s v="Property No. SE-9R-43/8 Rehman Gali No 2 Brandreth Road, Lahore"/>
    <x v="0"/>
    <s v="Central"/>
    <s v="Islamic Banking Group"/>
    <s v="LAHORE"/>
    <s v="Punjab"/>
    <s v="Rented"/>
    <s v="Urban"/>
    <s v="I"/>
  </r>
  <r>
    <n v="465"/>
    <n v="465"/>
    <s v="Branch"/>
    <s v="Islamic"/>
    <n v="2013"/>
    <d v="2013-11-25T00:00:00"/>
    <s v="IBG Raiwind City Branch, District Lahore"/>
    <s v="5620"/>
    <s v="641 Railway Road Main Bazar, Raiwind City District Lahore"/>
    <x v="0"/>
    <s v="Central"/>
    <s v="Islamic Banking Group"/>
    <s v="LAHORE"/>
    <s v="Punjab"/>
    <s v="Rented"/>
    <s v="Urban"/>
    <s v="I"/>
  </r>
  <r>
    <n v="466"/>
    <n v="466"/>
    <s v="Branch"/>
    <s v="Islamic"/>
    <n v="2013"/>
    <d v="2013-12-04T00:00:00"/>
    <s v="IBG Makan Bagh Mingora Swat Branch"/>
    <s v="5628"/>
    <s v="Main Makan Bagh Chowk Mingora, Swat KPK"/>
    <x v="14"/>
    <s v="North"/>
    <s v="Islamic Banking Group"/>
    <s v="SWAT"/>
    <s v="KPK"/>
    <s v="Rented"/>
    <s v="Rural"/>
    <s v="III"/>
  </r>
  <r>
    <n v="467"/>
    <n v="467"/>
    <s v="Branch"/>
    <s v="Islamic"/>
    <n v="2013"/>
    <d v="2013-12-05T00:00:00"/>
    <s v="IBG Gulistan-e-Johar Branch Block 3, Karachi"/>
    <s v="5636"/>
    <s v="Shop NO.1 &amp; 2, Plot No. SB-1S, Block 3-A, Gulistan-e-Johar, Karachi"/>
    <x v="5"/>
    <s v="South"/>
    <s v="Islamic Banking Group"/>
    <s v="KARACHI SOUTH DISTRICT"/>
    <s v="Sindh"/>
    <s v="Rented"/>
    <s v="Urban"/>
    <s v="I"/>
  </r>
  <r>
    <n v="468"/>
    <n v="468"/>
    <s v="Branch"/>
    <s v="Islamic"/>
    <n v="2013"/>
    <d v="2013-12-16T00:00:00"/>
    <s v="IBG KDA Officers Society, Karachi"/>
    <s v="5637"/>
    <s v="Shop No, 18 &amp; 19, Commercial Area, Block -A, KDA Officers Society, Near National Stadium, Karachi."/>
    <x v="5"/>
    <s v="South"/>
    <s v="Islamic Banking Group"/>
    <s v="KARACHI SOUTH DISTRICT"/>
    <s v="Sindh"/>
    <s v="Rented"/>
    <s v="Urban"/>
    <s v="I"/>
  </r>
  <r>
    <n v="469"/>
    <n v="469"/>
    <s v="Branch"/>
    <s v="Islamic"/>
    <n v="2013"/>
    <d v="2013-12-17T00:00:00"/>
    <s v="IBG Mirpurkhas"/>
    <s v="5641"/>
    <s v="Plot No. P-S7,Ram Nagar, Mirpurkhas."/>
    <x v="41"/>
    <s v="South"/>
    <s v="Islamic Banking Group"/>
    <s v="MIRPUR KHAS"/>
    <s v="Sindh"/>
    <s v="Rented"/>
    <s v="Urban"/>
    <s v="II"/>
  </r>
  <r>
    <n v="470"/>
    <n v="470"/>
    <s v="Branch"/>
    <s v="Islamic"/>
    <n v="2013"/>
    <d v="2013-12-20T00:00:00"/>
    <s v="IBG T-Chowk Branch Shah Rukn-e-Alam Colony, Multan"/>
    <s v="5622"/>
    <s v="Plot # F/20, T-Chowk, Shah Rukn-e-Alam Colony, Multan"/>
    <x v="2"/>
    <s v="Central"/>
    <s v="Islamic Banking Group"/>
    <s v="MULTAN"/>
    <s v="Punjab"/>
    <s v="Rented"/>
    <s v="Urban"/>
    <s v="I"/>
  </r>
  <r>
    <n v="471"/>
    <n v="471"/>
    <s v="Branch"/>
    <s v="Islamic"/>
    <n v="2013"/>
    <d v="2013-12-20T00:00:00"/>
    <s v="IBG West Wharf Branch, Karachi"/>
    <s v="5633"/>
    <s v="T-12/B, Plot No.19, West Wharf, Karachi"/>
    <x v="5"/>
    <s v="South"/>
    <s v="Islamic Banking Group"/>
    <s v="KARACHI SOUTH DISTRICT"/>
    <s v="Sindh"/>
    <s v="Rented"/>
    <s v="Urban"/>
    <s v="I"/>
  </r>
  <r>
    <n v="472"/>
    <n v="472"/>
    <s v="Branch"/>
    <s v="Islamic"/>
    <n v="2013"/>
    <d v="2013-12-26T00:00:00"/>
    <s v="IBG SITE Branch Karachi"/>
    <s v="5632"/>
    <s v="Shop # 11 &amp; 12, Plot E/38, Estate Avenue, SITE, Karachi"/>
    <x v="5"/>
    <s v="South"/>
    <s v="Islamic Banking Group"/>
    <s v="KARACHI WEST DISTRICT"/>
    <s v="Sindh"/>
    <s v="Rented"/>
    <s v="Urban"/>
    <s v="I"/>
  </r>
  <r>
    <n v="473"/>
    <n v="473"/>
    <s v="Branch"/>
    <s v="Islamic"/>
    <n v="2013"/>
    <d v="2013-12-30T00:00:00"/>
    <s v="IBB-Khuzdar Branch"/>
    <s v="5642"/>
    <s v="Bank Afalah Islamic, Khuzdar Branch. KHASRA NO. 3788/3582/2056, RODE 18 POLE, SITUATED AT MOHAL &amp; MOUZA TOWN TEHSIL, KHUZDAR, DISTRICT KHUZDAR"/>
    <x v="178"/>
    <s v="South"/>
    <s v="Islamic Banking Group"/>
    <s v="KHUZDAR"/>
    <s v="Baluchistan"/>
    <s v="Rented"/>
    <s v="Urban"/>
    <s v="II"/>
  </r>
  <r>
    <n v="474"/>
    <n v="474"/>
    <s v="Branch"/>
    <s v="Islamic"/>
    <n v="2014"/>
    <d v="2014-05-23T00:00:00"/>
    <s v="IBG- Fruit Market Branch, Gujrat"/>
    <s v="5655"/>
    <s v="Fruit Market, Gulzar-e-Madina Chowk, G.T Road, Gujrat"/>
    <x v="6"/>
    <s v="Central"/>
    <s v="Islamic Banking Group"/>
    <s v="GUJRAT"/>
    <s v="Punjab"/>
    <s v="Rented"/>
    <s v="Urban"/>
    <s v="I"/>
  </r>
  <r>
    <n v="475"/>
    <n v="475"/>
    <s v="Branch"/>
    <s v="Islamic"/>
    <n v="2014"/>
    <d v="2014-07-21T00:00:00"/>
    <s v="IBG - Q Block, DHA Branch, Lahore"/>
    <s v="5657"/>
    <s v="Property No. 289, Q- Block, DHA Phase Ii, Lahore."/>
    <x v="0"/>
    <s v="Central"/>
    <s v="Islamic Banking Group"/>
    <s v="LAHORE"/>
    <s v="Punjab"/>
    <s v="Rented"/>
    <s v="Urban"/>
    <s v="I"/>
  </r>
  <r>
    <n v="476"/>
    <n v="476"/>
    <s v="Branch"/>
    <s v="Islamic"/>
    <n v="2014"/>
    <d v="2014-07-23T00:00:00"/>
    <s v="IBG - Tech Society Branch, Lahore"/>
    <s v="5659"/>
    <s v="P-13. The Engineering Cooperative Housing Society Ltd. Canal Bank, Lahore"/>
    <x v="0"/>
    <s v="Central"/>
    <s v="Islamic Banking Group"/>
    <s v="LAHORE"/>
    <s v="Punjab"/>
    <s v="Rented"/>
    <s v="Urban"/>
    <s v="I"/>
  </r>
  <r>
    <n v="477"/>
    <n v="477"/>
    <s v="Branch"/>
    <s v="Islamic"/>
    <n v="2014"/>
    <d v="2014-08-08T00:00:00"/>
    <s v="IBG - Mianwali Branch"/>
    <s v="5647"/>
    <s v="Shope # 95/G, 223/G, Ballu Khail Road, Tehsil &amp; District, Mianwali"/>
    <x v="65"/>
    <s v="Central"/>
    <s v="Islamic Banking Group"/>
    <s v="MIANWALI"/>
    <s v="Punjab"/>
    <s v="Rented"/>
    <s v="Urban"/>
    <s v="II"/>
  </r>
  <r>
    <n v="478"/>
    <n v="478"/>
    <s v="Branch"/>
    <s v="Islamic"/>
    <n v="2014"/>
    <d v="2014-08-11T00:00:00"/>
    <s v="IBG - Pasrur Road Branch, Sialkot"/>
    <s v="5658"/>
    <s v="Mohallah Hamza Ghous Purana, Pasrur Road, 5ialkot."/>
    <x v="112"/>
    <s v="Central"/>
    <s v="Islamic Banking Group"/>
    <s v="SIALKOT"/>
    <s v="Punjab"/>
    <s v="Rented"/>
    <s v="Urban"/>
    <s v="I"/>
  </r>
  <r>
    <n v="479"/>
    <n v="479"/>
    <s v="Branch"/>
    <s v="Overseas"/>
    <n v="2005"/>
    <d v="2005-12-29T00:00:00"/>
    <s v="Agrabad, Chittagong-Bangladesh"/>
    <s v="0703"/>
    <s v="57, Agrabad, Chittagong, Bangla Desh"/>
    <x v="179"/>
    <s v="Overseas"/>
    <s v="Foreign Business"/>
    <m/>
    <s v="Bangladesh"/>
    <s v="Rented"/>
    <m/>
    <m/>
  </r>
  <r>
    <n v="480"/>
    <n v="480"/>
    <s v="Branch"/>
    <s v="Overseas"/>
    <n v="2005"/>
    <d v="2005-05-16T00:00:00"/>
    <s v="Motijheel Branch"/>
    <s v="0701"/>
    <s v="5, Rajuk Avenue, Motijheel C.A.  Dhaka, Bangla Desh"/>
    <x v="179"/>
    <s v="Overseas"/>
    <s v="Foreign Business"/>
    <m/>
    <s v="Bangladesh"/>
    <s v="Rented"/>
    <m/>
    <m/>
  </r>
  <r>
    <n v="481"/>
    <n v="481"/>
    <s v="Branch"/>
    <s v="Overseas"/>
    <n v="2005"/>
    <d v="2005-12-29T00:00:00"/>
    <s v="Gulshan, Dhaka-Bangladesh"/>
    <s v="0702"/>
    <s v="168, Gulshan Avenue, Gulshan North, Dhaka 1212, Bangladesh"/>
    <x v="179"/>
    <s v="Overseas"/>
    <s v="Foreign Business"/>
    <m/>
    <s v="Bangladesh"/>
    <s v="Rented"/>
    <m/>
    <m/>
  </r>
  <r>
    <n v="482"/>
    <n v="482"/>
    <s v="Branch"/>
    <s v="Overseas"/>
    <n v="2005"/>
    <d v="2005-09-04T00:00:00"/>
    <s v="Kabul- Afghanistan"/>
    <s v="0902"/>
    <s v="410 Chahrahi-e-Sadarat, Shar-e-Nou, Kabul, Afghanistan"/>
    <x v="180"/>
    <s v="Overseas"/>
    <s v="Foreign Business"/>
    <m/>
    <s v="Afghanistan"/>
    <s v="Rented"/>
    <m/>
    <m/>
  </r>
  <r>
    <n v="483"/>
    <n v="483"/>
    <s v="Branch"/>
    <s v="Overseas"/>
    <n v="2006"/>
    <d v="2006-07-11T00:00:00"/>
    <s v="Herat, Afghanistan"/>
    <s v="0803"/>
    <s v="Ground Floor, Chamber of Commerce &amp; Industries, Heart Blood Bank Street, Heart, Afghanistan "/>
    <x v="180"/>
    <s v="Overseas"/>
    <s v="Foreign Business"/>
    <m/>
    <s v="Afghanistan"/>
    <s v="Rented"/>
    <m/>
    <m/>
  </r>
  <r>
    <n v="484"/>
    <n v="484"/>
    <s v="Branch"/>
    <s v="Overseas"/>
    <n v="2006"/>
    <d v="2006-12-26T00:00:00"/>
    <s v="Manama- Bahrain (WBU)"/>
    <s v="0601"/>
    <s v="Suite No. 1302, Level 13, Bahrain Financial Harbour, Tower West, PO Box 1375, Manama - Kingdom of Bahrain"/>
    <x v="181"/>
    <s v="Overseas"/>
    <s v="Foreign Business"/>
    <m/>
    <s v="Bahrain"/>
    <s v="Rented"/>
    <m/>
    <m/>
  </r>
  <r>
    <n v="485"/>
    <n v="485"/>
    <s v="Branch"/>
    <s v="Overseas"/>
    <n v="2007"/>
    <d v="2007-09-19T00:00:00"/>
    <s v="Dhanmondi, Dhaka- Bangladesh"/>
    <s v="0705"/>
    <s v="81/A - Sat masjid Road, Dhanmondi, Dhaka, Bangladesh"/>
    <x v="179"/>
    <s v="Overseas"/>
    <s v="Foreign Business"/>
    <m/>
    <s v="Bangladesh"/>
    <s v="Rented"/>
    <m/>
    <m/>
  </r>
  <r>
    <n v="486"/>
    <n v="486"/>
    <s v="Branch"/>
    <s v="Overseas"/>
    <n v="2007"/>
    <d v="2007-08-02T00:00:00"/>
    <s v="Sylhet - Bangladesh"/>
    <s v="0704"/>
    <s v="Merchant Tower, 582 East Mira Bazar, Sylhet Bangladesh"/>
    <x v="179"/>
    <s v="Overseas"/>
    <s v="Foreign Business"/>
    <m/>
    <s v="Bangladesh"/>
    <s v="Rented"/>
    <m/>
    <m/>
  </r>
  <r>
    <n v="487"/>
    <n v="487"/>
    <s v="Branch"/>
    <s v="Overseas"/>
    <n v="2013"/>
    <d v="2013-09-08T00:00:00"/>
    <s v="Uttara, Dhaka Bangladesh"/>
    <s v="0707"/>
    <s v="House 4, Garib Enewaz Avenue, Sector 11, Uttara Dhaka-1230"/>
    <x v="179"/>
    <s v="Overseas"/>
    <s v="Foreign Business"/>
    <m/>
    <s v="Bangladesh"/>
    <s v="Rented"/>
    <m/>
    <m/>
  </r>
  <r>
    <n v="488"/>
    <n v="488"/>
    <s v="Branch"/>
    <s v="Overseas"/>
    <n v="2013"/>
    <d v="2013-09-08T00:00:00"/>
    <s v="Mirpur, Dhaka Bangladesh"/>
    <s v="0708"/>
    <s v="lakewood Avenue, Plot 1, Avenue 1, Block D, Section 11, Mirpur, Dhaka-1216"/>
    <x v="179"/>
    <s v="Overseas"/>
    <s v="Foreign Business"/>
    <m/>
    <s v="Bangladesh"/>
    <s v="Rented"/>
    <m/>
    <m/>
  </r>
  <r>
    <n v="489"/>
    <n v="489"/>
    <s v="Branch"/>
    <s v="Overseas"/>
    <n v="2017"/>
    <d v="2017-10-30T00:00:00"/>
    <s v="Wholesale Banking Branch, Branch"/>
    <s v="0501"/>
    <s v="Al-khleej Building, Zaabeel Street, Karama, P,O Dubai, UAE"/>
    <x v="182"/>
    <s v="Overseas"/>
    <s v="Foreign Business"/>
    <m/>
    <s v="Dubai"/>
    <s v="Rented"/>
    <m/>
    <m/>
  </r>
  <r>
    <n v="490"/>
    <n v="490"/>
    <s v="Branch"/>
    <s v="Conventional"/>
    <n v="2014"/>
    <d v="2014-09-19T00:00:00"/>
    <s v="Bhimber Branch, AJK"/>
    <s v="0437"/>
    <s v="Ashraf Centre, Ground Floor, Mirpur Chowk - Bhimber, AJK"/>
    <x v="183"/>
    <s v="North"/>
    <s v="Retail Banking North"/>
    <s v="BHIMBER"/>
    <s v="AJK"/>
    <s v="Rented"/>
    <s v="Rural"/>
    <s v="III"/>
  </r>
  <r>
    <n v="491"/>
    <n v="491"/>
    <s v="Branch"/>
    <s v="Conventional"/>
    <n v="2014"/>
    <d v="2014-09-19T00:00:00"/>
    <s v="Chowk Azam Branch"/>
    <s v="0432"/>
    <s v="Fatehpur Road, Chowk Azam, Tehsil &amp; District Layyah"/>
    <x v="184"/>
    <s v="Central"/>
    <s v="Retail Banking Central West"/>
    <s v="LAYYAH"/>
    <s v="Punjab"/>
    <s v="Rented"/>
    <s v="Rural"/>
    <s v="III"/>
  </r>
  <r>
    <n v="492"/>
    <n v="492"/>
    <s v="Branch"/>
    <s v="Conventional"/>
    <n v="2014"/>
    <d v="2014-09-19T00:00:00"/>
    <s v="Truck Stand Branch, Peshawar"/>
    <s v="0446"/>
    <s v="Al-Aziz Tower, Haji Camp, G.T Road, Peshawar"/>
    <x v="15"/>
    <s v="North"/>
    <s v="Retail Banking North"/>
    <s v="PESHAWAR"/>
    <s v="KPK"/>
    <s v="Rented"/>
    <s v="Urban"/>
    <s v="I"/>
  </r>
  <r>
    <n v="493"/>
    <n v="493"/>
    <s v="Branch"/>
    <s v="Conventional"/>
    <n v="2014"/>
    <d v="2014-09-19T00:00:00"/>
    <s v="Bahria Town Branch Phase-VII, Rawalpindi"/>
    <s v="0442"/>
    <s v="Plot No.16, Business Bay, Bahria Town, Phase VII, Rawalpindi"/>
    <x v="10"/>
    <s v="North"/>
    <s v="Retail Banking North"/>
    <s v="RAWALPINDI"/>
    <s v="Punjab"/>
    <s v="Rented"/>
    <s v="Urban"/>
    <s v="I"/>
  </r>
  <r>
    <n v="494"/>
    <n v="494"/>
    <s v="Branch"/>
    <s v="Conventional"/>
    <n v="2014"/>
    <d v="2014-09-22T00:00:00"/>
    <s v="Khoiratta Branch, AJK"/>
    <s v="0439"/>
    <s v="7-Star Plaza, Bypass Road, Khoiratta, District Kotli, AJK"/>
    <x v="185"/>
    <s v="North"/>
    <s v="Retail Banking North"/>
    <s v="KOTLI"/>
    <s v="AJK"/>
    <s v="Rented"/>
    <s v="Rural"/>
    <s v="IV"/>
  </r>
  <r>
    <n v="495"/>
    <n v="495"/>
    <s v="Branch"/>
    <s v="Conventional"/>
    <n v="2014"/>
    <d v="2014-09-23T00:00:00"/>
    <s v="Deh Baiji Branch, Pano Aqil"/>
    <s v="0450"/>
    <s v="Survey No. 444/5, Shahi Bazar, Baiji Chowk, Pano Aqil, District Sukkur."/>
    <x v="186"/>
    <s v="South"/>
    <s v="Retail Banking South"/>
    <s v="SUKKUR"/>
    <s v="Sindh"/>
    <s v="Rented"/>
    <s v="Rural"/>
    <s v="III"/>
  </r>
  <r>
    <n v="496"/>
    <n v="496"/>
    <s v="Branch"/>
    <s v="Conventional"/>
    <n v="2014"/>
    <d v="2014-09-24T00:00:00"/>
    <s v="Depalpur Chowk Branch, Okara"/>
    <s v="0434"/>
    <s v="Depalpur Road, Chak No. 54/2.L, Okara. Tehsil &amp; District"/>
    <x v="175"/>
    <s v="Central"/>
    <s v="Retail Banking Central West"/>
    <s v="OKARA"/>
    <s v="Punjab"/>
    <s v="Rented"/>
    <s v="Urban"/>
    <s v="II"/>
  </r>
  <r>
    <n v="497"/>
    <n v="497"/>
    <s v="Branch"/>
    <s v="Islamic"/>
    <n v="2014"/>
    <d v="2014-09-25T00:00:00"/>
    <s v="IBG UNIVERSITY ROAD BRANCH, SARGODHA"/>
    <s v="5643"/>
    <s v="Shop # 4/2-3 Saidabad, University Road, Sargodha"/>
    <x v="57"/>
    <s v="Central"/>
    <s v="Islamic Banking Group"/>
    <s v="SARGODHA"/>
    <s v="Punjab"/>
    <s v="Rented"/>
    <s v="Urban"/>
    <s v="I"/>
  </r>
  <r>
    <n v="498"/>
    <n v="498"/>
    <s v="Branch"/>
    <s v="Conventional"/>
    <n v="2014"/>
    <d v="2014-09-26T00:00:00"/>
    <s v="Satellite Town Branch, Bahawalpur."/>
    <s v="0441"/>
    <s v="Plot No. 19-D, Near One Unit Chowk, Satellite town, Bahawalpur."/>
    <x v="12"/>
    <s v="Central"/>
    <s v="Retail Banking Central West"/>
    <s v="BAHAWALPUR"/>
    <s v="Punjab"/>
    <s v="Rented"/>
    <s v="Urban"/>
    <s v="II"/>
  </r>
  <r>
    <n v="499"/>
    <n v="499"/>
    <s v="Branch"/>
    <s v="Conventional"/>
    <n v="2014"/>
    <d v="2014-09-29T00:00:00"/>
    <s v="Chamberlain Circular Road Branch, Lahore"/>
    <s v="0447"/>
    <s v="Property # 53/107, Main Circular Road, Lahore."/>
    <x v="0"/>
    <s v="Central"/>
    <s v="Retail Banking Central East"/>
    <s v="LAHORE"/>
    <s v="Punjab"/>
    <s v="Rented"/>
    <s v="Urban"/>
    <s v="I"/>
  </r>
  <r>
    <n v="500"/>
    <n v="500"/>
    <s v="Branch"/>
    <s v="Conventional"/>
    <n v="2014"/>
    <d v="2014-09-30T00:00:00"/>
    <s v="Chak Jhumra Branch"/>
    <s v="0443"/>
    <s v="P-93 Grain Market, Chak Jhumra, District Faisalabad."/>
    <x v="3"/>
    <s v="Central"/>
    <s v="Retail Banking Central West"/>
    <s v="FAISALABAD"/>
    <s v="Punjab"/>
    <s v="Rented"/>
    <s v="Urban"/>
    <s v="II"/>
  </r>
  <r>
    <n v="501"/>
    <n v="501"/>
    <s v="Branch"/>
    <s v="Conventional"/>
    <n v="2014"/>
    <d v="2014-12-30T00:00:00"/>
    <s v="Defence Fatima Jinnah Road, Hyderabad"/>
    <s v="0472"/>
    <s v="Shops No.2 &amp; 3, Defence Plaza, Defence Housing Society, Fatima Jinnah Road, Hyderabad"/>
    <x v="7"/>
    <s v="South"/>
    <s v="Retail Banking South"/>
    <s v="HYDERABAD"/>
    <s v="Sindh"/>
    <s v="Rented"/>
    <s v="Urban"/>
    <s v="I"/>
  </r>
  <r>
    <n v="502"/>
    <n v="502"/>
    <s v="Branch"/>
    <s v="Conventional"/>
    <n v="2021"/>
    <d v="2021-10-14T00:00:00"/>
    <s v="Shensa Branch, AJK"/>
    <s v="0845"/>
    <s v="Bank Alfalah, Propety Khawat No, 1, Khata No. 291, Khasra No. 100, College Road, Shensa, Distt Kotli AJK."/>
    <x v="187"/>
    <s v="North"/>
    <s v="Retail Banking North"/>
    <s v="KOTLI"/>
    <s v="AJK"/>
    <s v="Rented"/>
    <s v="Rural"/>
    <s v="III"/>
  </r>
  <r>
    <n v="503"/>
    <n v="503"/>
    <s v="Branch"/>
    <s v="Conventional"/>
    <n v="2014"/>
    <d v="2014-12-26T00:00:00"/>
    <s v="Multan Road Phool Nagar"/>
    <s v="0476"/>
    <s v="Opposite Police Station Saddar, Multan Road, Phool Nagar"/>
    <x v="188"/>
    <s v="Central"/>
    <s v="Retail Banking Central East"/>
    <s v="KASUR"/>
    <s v="Punjab"/>
    <s v="Rented"/>
    <s v="Rural"/>
    <s v="III"/>
  </r>
  <r>
    <n v="504"/>
    <n v="504"/>
    <s v="Branch"/>
    <s v="Conventional"/>
    <n v="2014"/>
    <d v="2014-10-31T00:00:00"/>
    <s v="Gujranwala Cantt. Branch"/>
    <s v="0449"/>
    <s v="GT Road, Gujranwala Cantt."/>
    <x v="4"/>
    <s v="Central"/>
    <s v="Retail Banking Central East"/>
    <s v="GUJRANWALA"/>
    <s v="Punjab"/>
    <s v="Rented"/>
    <s v="Urban"/>
    <s v="I"/>
  </r>
  <r>
    <n v="505"/>
    <n v="505"/>
    <s v="Branch"/>
    <s v="Conventional"/>
    <n v="2014"/>
    <d v="2014-10-31T00:00:00"/>
    <s v="Factory Area Rahim Yar Khan Branch"/>
    <s v="0456"/>
    <s v="Plot # 05, Shahbaz Pur Road, Factory Area, Rahim Yar Khan."/>
    <x v="159"/>
    <s v="Central"/>
    <s v="Retail Banking Central West"/>
    <s v="RAHIM YAR KHAN"/>
    <s v="Punjab"/>
    <s v="Rented"/>
    <s v="Urban"/>
    <s v="I"/>
  </r>
  <r>
    <n v="506"/>
    <n v="506"/>
    <s v="Branch"/>
    <s v="Conventional"/>
    <n v="2014"/>
    <d v="2014-11-19T00:00:00"/>
    <s v="F-6 Markaz Branch, Islamabad"/>
    <s v="0461"/>
    <s v="Shop # 8, Block-C, F-6 Markaz Islamabad."/>
    <x v="1"/>
    <s v="North"/>
    <s v="Retail Banking North"/>
    <s v="Islamabad"/>
    <s v="ICT"/>
    <s v="Rented"/>
    <s v="Urban"/>
    <s v="I"/>
  </r>
  <r>
    <n v="507"/>
    <n v="507"/>
    <s v="Branch"/>
    <s v="Islamic"/>
    <n v="2014"/>
    <d v="2014-12-16T00:00:00"/>
    <s v="IBG High street Sahiwal"/>
    <s v="5652"/>
    <s v="Property # 164-B II, High street, Jinnah road, Sahiwal"/>
    <x v="9"/>
    <s v="Central"/>
    <s v="Islamic Banking Group"/>
    <s v="SAHIWAL"/>
    <s v="Punjab"/>
    <s v="Rented"/>
    <s v="Urban"/>
    <s v="II"/>
  </r>
  <r>
    <n v="508"/>
    <n v="508"/>
    <s v="Branch"/>
    <s v="Islamic"/>
    <n v="2014"/>
    <d v="2014-12-09T00:00:00"/>
    <s v="IBG - Alamdar Chowk Branch, Muzaffarabad (AJK)"/>
    <s v="5673"/>
    <s v="Ground Floor, Apex Tower, Alamdr Chowk, Muzaffarabad"/>
    <x v="105"/>
    <s v="North"/>
    <s v="Islamic Banking Group"/>
    <s v="MUZAFFARABAD"/>
    <s v="AJK"/>
    <s v="Rented"/>
    <s v="Urban"/>
    <s v="II"/>
  </r>
  <r>
    <n v="509"/>
    <n v="509"/>
    <s v="Branch"/>
    <s v="Conventional"/>
    <n v="2014"/>
    <d v="2014-11-28T00:00:00"/>
    <s v="Pirwadhai Branch"/>
    <s v="0457"/>
    <s v="Property No.Z-B, 7128, Main Pirwadhai Road, Rawalpindi"/>
    <x v="10"/>
    <s v="North"/>
    <s v="Retail Banking North"/>
    <s v="RAWALPINDI"/>
    <s v="Punjab"/>
    <s v="Rented"/>
    <s v="Urban"/>
    <s v="I"/>
  </r>
  <r>
    <n v="510"/>
    <n v="510"/>
    <s v="Branch"/>
    <s v="Conventional"/>
    <n v="2021"/>
    <d v="2021-11-22T00:00:00"/>
    <s v="Gulberg Green Branch"/>
    <s v="0847"/>
    <s v="Plot # 18, Luxus Mall &amp; Residency Business Avenue, Gulberg Expressway, Gulberg Greens, Islamabad."/>
    <x v="1"/>
    <s v="North"/>
    <s v="Retail Banking North"/>
    <s v="Islamabad"/>
    <s v="ICT"/>
    <s v="Rented"/>
    <s v="Urban"/>
    <s v="I"/>
  </r>
  <r>
    <n v="511"/>
    <n v="511"/>
    <s v="Branch"/>
    <s v="Conventional"/>
    <n v="2014"/>
    <d v="2014-12-11T00:00:00"/>
    <s v="Ayoub Chowk Branch, Jhang"/>
    <s v="0431"/>
    <s v="Sargodha Road, Ayoub Chowk, Jhang"/>
    <x v="21"/>
    <s v="Central"/>
    <s v="Retail Banking Central West"/>
    <s v="JHANG"/>
    <s v="Punjab"/>
    <s v="Rented"/>
    <s v="Urban"/>
    <s v="I"/>
  </r>
  <r>
    <n v="512"/>
    <n v="512"/>
    <s v="Branch"/>
    <s v="Islamic"/>
    <n v="2014"/>
    <d v="2014-11-26T00:00:00"/>
    <s v="IBG - Bahria Town, Phase-IV, Rawalpindi"/>
    <s v="5668"/>
    <s v="Shops No.8 &amp; 9, Bahria Town Heights-II, Phase-IV, Rawalpindi"/>
    <x v="10"/>
    <s v="North"/>
    <s v="Islamic Banking Group"/>
    <s v="RAWALPINDI"/>
    <s v="Punjab"/>
    <s v="Rented"/>
    <s v="Urban"/>
    <s v="I"/>
  </r>
  <r>
    <n v="513"/>
    <n v="513"/>
    <s v="Branch"/>
    <s v="Islamic"/>
    <n v="2014"/>
    <d v="2014-11-28T00:00:00"/>
    <s v="IBG - Jail Road Branch, Bahawalnagar"/>
    <s v="5653"/>
    <s v="Property No.XIX-54/B, Satloj Park Chowk, Jail Road, Bahawalnagar"/>
    <x v="44"/>
    <s v="Central"/>
    <s v="Islamic Banking Group"/>
    <s v="BAHWALNAGAR"/>
    <s v="Punjab"/>
    <s v="Rented"/>
    <s v="Urban"/>
    <s v="II"/>
  </r>
  <r>
    <n v="514"/>
    <n v="514"/>
    <s v="Branch"/>
    <s v="Islamic"/>
    <n v="2014"/>
    <d v="2014-12-12T00:00:00"/>
    <s v="IBG - P.I.A. Employees Housing Society, Lahore"/>
    <s v="5656"/>
    <s v="Property no.21, E-Block, Main Boulevard, PIA Employees Housing Society, Lahore"/>
    <x v="0"/>
    <s v="Central"/>
    <s v="Islamic Banking Group"/>
    <s v="LAHORE"/>
    <s v="Punjab"/>
    <s v="Rented"/>
    <s v="Urban"/>
    <s v="I"/>
  </r>
  <r>
    <n v="515"/>
    <n v="515"/>
    <s v="Branch"/>
    <s v="Islamic"/>
    <n v="2014"/>
    <d v="2014-11-24T00:00:00"/>
    <s v="IBG - Qaddafi Chowk Branch, Multan"/>
    <s v="5649"/>
    <s v="Property No.1138, Masoom Shah Road, Qaddafi Chowk, Multan"/>
    <x v="2"/>
    <s v="Central"/>
    <s v="Islamic Banking Group"/>
    <s v="MULTAN"/>
    <s v="Punjab"/>
    <s v="Rented"/>
    <s v="Urban"/>
    <s v="I"/>
  </r>
  <r>
    <n v="516"/>
    <n v="516"/>
    <s v="Branch"/>
    <s v="Islamic"/>
    <n v="2014"/>
    <d v="2014-12-16T00:00:00"/>
    <s v="IBG - Gulistan Colony Branch, Faisalabad"/>
    <s v="5644"/>
    <s v="Plot No.70-F, Gulistan Colony No.1, Aziz Fatima Road, Faisalabad"/>
    <x v="3"/>
    <s v="Central"/>
    <s v="Islamic Banking Group"/>
    <s v="FAISALABAD"/>
    <s v="Punjab"/>
    <s v="Rented"/>
    <s v="Urban"/>
    <s v="I"/>
  </r>
  <r>
    <n v="517"/>
    <n v="517"/>
    <s v="Branch"/>
    <s v="Conventional"/>
    <n v="2014"/>
    <d v="2014-09-30T00:00:00"/>
    <s v="Ghakhar Branch"/>
    <s v="0453"/>
    <s v="Main G.T. Road, Ghakhar, Tehsil Wazirabad, Distt. Gujranwala"/>
    <x v="4"/>
    <s v="Central"/>
    <s v="Retail Banking Central East"/>
    <s v="GUJRANWALA"/>
    <s v="Punjab"/>
    <s v="Rented"/>
    <s v="Urban"/>
    <s v="II"/>
  </r>
  <r>
    <n v="518"/>
    <n v="518"/>
    <s v="Branch"/>
    <s v="Conventional"/>
    <n v="2014"/>
    <d v="2014-12-23T00:00:00"/>
    <s v="D-Type Colony"/>
    <s v="0460"/>
    <s v="Doctor Chowk, D-Type Colony, Faisalabad"/>
    <x v="3"/>
    <s v="Central"/>
    <s v="Retail Banking Central West"/>
    <s v="FAISALABAD"/>
    <s v="Punjab"/>
    <s v="Rented"/>
    <s v="Urban"/>
    <s v="I"/>
  </r>
  <r>
    <n v="519"/>
    <n v="519"/>
    <s v="Branch"/>
    <s v="Conventional"/>
    <n v="2014"/>
    <d v="2014-12-23T00:00:00"/>
    <s v="Taunsa Sharif Branch"/>
    <s v="0462"/>
    <s v="Property having Khewat No. 1154, Khsara No. 850, 851 Shop/Hall Ward No. 3, Wahova Road Tehsil Taunsa Sharif District Dera Ghazi Khan"/>
    <x v="189"/>
    <s v="Central"/>
    <s v="Retail Banking Central West"/>
    <s v="Dera Ghazi Khan"/>
    <s v="Punjab"/>
    <s v="Rented"/>
    <s v="Urban"/>
    <s v="II"/>
  </r>
  <r>
    <n v="520"/>
    <n v="520"/>
    <s v="Branch"/>
    <s v="Conventional"/>
    <n v="2014"/>
    <d v="2014-12-23T00:00:00"/>
    <s v="23-H Block Branch, Gulberg II, Lahore."/>
    <s v="0477"/>
    <s v="Property # 23, Block H, Mateen Fatima Road, Gulberg II, Lahore."/>
    <x v="0"/>
    <s v="Central"/>
    <s v="Retail Banking Central East"/>
    <s v="LAHORE"/>
    <s v="Punjab"/>
    <s v="Owned"/>
    <s v="Urban"/>
    <s v="I"/>
  </r>
  <r>
    <n v="521"/>
    <n v="521"/>
    <s v="Branch"/>
    <s v="Conventional"/>
    <n v="2014"/>
    <d v="2014-12-23T00:00:00"/>
    <s v="Ghalla Mandi, G.T Road, Sahiwal."/>
    <s v="0458"/>
    <s v="Outside Ghalla Mandi G.T Road, Sahiwal."/>
    <x v="9"/>
    <s v="Central"/>
    <s v="Retail Banking Central West"/>
    <s v="SAHIWAL"/>
    <s v="Punjab"/>
    <s v="Rented"/>
    <s v="Urban"/>
    <s v="II"/>
  </r>
  <r>
    <n v="522"/>
    <n v="522"/>
    <s v="Branch"/>
    <s v="Conventional"/>
    <n v="2014"/>
    <d v="2014-12-24T00:00:00"/>
    <s v="Faisal Town Branch, Lahore."/>
    <s v="0455"/>
    <s v="569 Block A, Faisal Town, Lahore."/>
    <x v="0"/>
    <s v="Central"/>
    <s v="Retail Banking Central East"/>
    <s v="LAHORE"/>
    <s v="Punjab"/>
    <s v="Rented"/>
    <s v="Urban"/>
    <s v="I"/>
  </r>
  <r>
    <n v="523"/>
    <n v="523"/>
    <s v="Branch"/>
    <s v="Conventional"/>
    <n v="2014"/>
    <d v="2014-12-24T00:00:00"/>
    <s v="Alipur Chatha Branch, Gujranwala."/>
    <s v="0454"/>
    <s v="Ameer Raza Chowk, Gujranwala Road, Gujranwala."/>
    <x v="4"/>
    <s v="Central"/>
    <s v="Retail Banking Central East"/>
    <s v="GUJRANWALA"/>
    <s v="Punjab"/>
    <s v="Rented"/>
    <s v="Urban"/>
    <s v="I"/>
  </r>
  <r>
    <n v="524"/>
    <n v="524"/>
    <s v="Branch"/>
    <s v="Conventional"/>
    <n v="2014"/>
    <d v="2014-12-24T00:00:00"/>
    <s v="Peoples Colony Branch, Gujranwala."/>
    <s v="0452"/>
    <s v="29Y-1-1, Main market, Peoples Colony, Gujranwala"/>
    <x v="4"/>
    <s v="Central"/>
    <s v="Retail Banking Central East"/>
    <s v="GUJRANWALA"/>
    <s v="Punjab"/>
    <s v="Rented"/>
    <s v="Urban"/>
    <s v="I"/>
  </r>
  <r>
    <n v="525"/>
    <n v="525"/>
    <s v="Branch"/>
    <s v="Conventional"/>
    <n v="2014"/>
    <d v="2014-12-24T00:00:00"/>
    <s v="Wapda Town Branch, Gujranwala"/>
    <s v="0445"/>
    <s v="Plot No. MM-47, Main Market B-3, Wapda Emp. Town, Gujranwala."/>
    <x v="4"/>
    <s v="Central"/>
    <s v="Retail Banking Central East"/>
    <s v="GUJRANWALA"/>
    <s v="Punjab"/>
    <s v="Rented"/>
    <s v="Urban"/>
    <s v="I"/>
  </r>
  <r>
    <n v="526"/>
    <n v="526"/>
    <s v="Branch"/>
    <s v="Conventional"/>
    <n v="2014"/>
    <d v="2014-12-24T00:00:00"/>
    <s v="Kahror Pacca Branch"/>
    <s v="0466"/>
    <s v="Ward No. 9, Opp. Boys High School, Dunya Pur Road, Kahror Pacca, District Lodharan."/>
    <x v="190"/>
    <s v="Central"/>
    <s v="Retail Banking Central West"/>
    <s v="LODHRAN"/>
    <s v="Punjab"/>
    <s v="Rented"/>
    <s v="Rural"/>
    <s v="III"/>
  </r>
  <r>
    <n v="527"/>
    <n v="527"/>
    <s v="Branch"/>
    <s v="Conventional"/>
    <n v="2014"/>
    <d v="2014-12-26T00:00:00"/>
    <s v="Shikarpur Branch"/>
    <s v="0473"/>
    <s v="City Survey No. 315,316,330, Sividar Muhalla, Shikarpur."/>
    <x v="191"/>
    <s v="South"/>
    <s v="Retail Banking South"/>
    <s v="SHIKARPUR"/>
    <s v="Sindh"/>
    <s v="Rented"/>
    <s v="Urban"/>
    <s v="II"/>
  </r>
  <r>
    <n v="528"/>
    <n v="528"/>
    <s v="Branch"/>
    <s v="Conventional"/>
    <n v="2014"/>
    <d v="2014-12-26T00:00:00"/>
    <s v="Mehar Branch"/>
    <s v="0470"/>
    <s v="City Survey No. 945/1, Ward-A, Taulka Mehar Dist. Dadu."/>
    <x v="192"/>
    <s v="South"/>
    <s v="Retail Banking South"/>
    <s v="DADU"/>
    <s v="Sindh"/>
    <s v="Rented"/>
    <s v="Rural"/>
    <s v="III"/>
  </r>
  <r>
    <n v="529"/>
    <n v="529"/>
    <s v="Branch"/>
    <s v="Conventional"/>
    <n v="2014"/>
    <d v="2014-12-26T00:00:00"/>
    <s v="Shahdadkot Branch"/>
    <s v="0471"/>
    <s v="City Survey No. 986/1, Ward B Station Road, Shahdadkot."/>
    <x v="193"/>
    <s v="South"/>
    <s v="Retail Banking South"/>
    <s v="Shahdad kot"/>
    <s v="Sindh"/>
    <s v="Rented"/>
    <s v="Urban"/>
    <s v="II"/>
  </r>
  <r>
    <n v="530"/>
    <n v="530"/>
    <s v="Branch"/>
    <s v="Conventional"/>
    <n v="2014"/>
    <d v="2014-12-26T00:00:00"/>
    <s v="Jalalpur Pirwala Branch"/>
    <s v="0464"/>
    <s v="Bangla Dewean Sb., Permit Road, Jalalpur Pirwala, Dist. Multan."/>
    <x v="2"/>
    <s v="Central"/>
    <s v="Retail Banking Central West"/>
    <s v="MULTAN"/>
    <s v="Punjab"/>
    <s v="Rented"/>
    <s v="Urban"/>
    <s v="I"/>
  </r>
  <r>
    <n v="531"/>
    <n v="531"/>
    <s v="Branch"/>
    <s v="Conventional"/>
    <n v="2014"/>
    <d v="2014-12-26T00:00:00"/>
    <s v="Siranwali Branch, Sialkot"/>
    <s v="0465"/>
    <s v="Ghala Mandi, Siranwali, Tehsil Daska Distt. Sialkot."/>
    <x v="112"/>
    <s v="Central"/>
    <s v="Retail Banking Central East"/>
    <s v="SIALKOT"/>
    <s v="Punjab"/>
    <s v="Rented"/>
    <s v="Urban"/>
    <s v="I"/>
  </r>
  <r>
    <n v="532"/>
    <n v="532"/>
    <s v="Branch"/>
    <s v="Conventional"/>
    <n v="2014"/>
    <d v="2014-12-26T00:00:00"/>
    <s v="Kotli Loharan Branch, Sialkot"/>
    <s v="0478"/>
    <s v="Kotli Loharan, Tehsil &amp; Dist. Sialkot."/>
    <x v="112"/>
    <s v="Central"/>
    <s v="Retail Banking Central East"/>
    <s v="SIALKOT"/>
    <s v="Punjab"/>
    <s v="Rented"/>
    <s v="Urban"/>
    <s v="I"/>
  </r>
  <r>
    <n v="533"/>
    <n v="533"/>
    <s v="Branch"/>
    <s v="Conventional"/>
    <n v="2014"/>
    <d v="2014-12-26T00:00:00"/>
    <s v="New Civil Line, Sargodha Road Branch"/>
    <s v="0467"/>
    <s v="P-238, New Civil Line, Sargodha Road, Faisalabad_x000a_P-238, New Civil Line, Sargodha Road, Faisalabad"/>
    <x v="3"/>
    <s v="Central"/>
    <s v="Retail Banking Central West"/>
    <s v="FAISALABAD"/>
    <s v="Punjab"/>
    <s v="Rented"/>
    <s v="Urban"/>
    <s v="I"/>
  </r>
  <r>
    <n v="534"/>
    <n v="534"/>
    <s v="Branch"/>
    <s v="Conventional"/>
    <n v="2014"/>
    <d v="2017-07-17T00:00:00"/>
    <s v="Choharmal Road, Quetta Branch"/>
    <s v="0903"/>
    <s v="Corner Dr. Bano Road, Choharmal Road, Quetta"/>
    <x v="20"/>
    <s v="South"/>
    <s v="Retail Banking South"/>
    <s v="QUETTA"/>
    <s v="Baluchistan"/>
    <s v="Rented"/>
    <s v="Urban"/>
    <s v="I"/>
  </r>
  <r>
    <n v="535"/>
    <n v="535"/>
    <s v="Branch"/>
    <s v="Conventional"/>
    <n v="2014"/>
    <d v="2014-12-26T00:00:00"/>
    <s v="Sidco Centre Branch, Karachi"/>
    <s v="0482"/>
    <s v="Plot # 04 Street R.B.A, Block 9, Have Lock Road Near Press Club, Karachi."/>
    <x v="5"/>
    <s v="South"/>
    <s v="Retail Banking South"/>
    <s v="KARACHI SOUTH DISTRICT"/>
    <s v="Sindh"/>
    <s v="Rented"/>
    <s v="Urban"/>
    <s v="I"/>
  </r>
  <r>
    <n v="536"/>
    <n v="536"/>
    <s v="Branch"/>
    <s v="Conventional"/>
    <n v="2014"/>
    <d v="2014-12-29T00:00:00"/>
    <s v="Ghauri Town Phase-IV Branch, Islamabad."/>
    <s v="0481"/>
    <s v="MC 39-40, Kalma Chowk, Ghauri Town, Phase IV, Islamabad."/>
    <x v="1"/>
    <s v="North"/>
    <s v="Retail Banking North"/>
    <s v="Islamabad"/>
    <s v="ICT"/>
    <s v="Rented"/>
    <s v="Urban"/>
    <s v="I"/>
  </r>
  <r>
    <n v="537"/>
    <n v="537"/>
    <s v="Branch"/>
    <s v="Conventional"/>
    <n v="2014"/>
    <d v="2014-12-26T00:00:00"/>
    <s v="Usta Muhammad Branch"/>
    <s v="0475"/>
    <s v="Property No. 530/3-1, M.A. Jinnah Road, Usta_x000a_Muhammad, Tehsil &amp; District Usta Muhammad"/>
    <x v="194"/>
    <s v="South"/>
    <s v="Retail Banking South"/>
    <s v="JAFFARABAD"/>
    <s v="Baluchistan"/>
    <s v="Rented"/>
    <s v="Rural"/>
    <s v="III"/>
  </r>
  <r>
    <n v="538"/>
    <n v="538"/>
    <s v="Branch"/>
    <s v="Conventional"/>
    <n v="2014"/>
    <d v="2014-12-26T00:00:00"/>
    <s v="Khayaban-e-Shahbaz Branch"/>
    <s v="0474"/>
    <s v="Plot No. 22-C, Khayaban-e-Shahbaz, DHA Phase VI, Karachi"/>
    <x v="5"/>
    <s v="South"/>
    <s v="Retail Banking South"/>
    <s v="KARACHI SOUTH DISTRICT"/>
    <s v="Sindh"/>
    <s v="Rented"/>
    <s v="Urban"/>
    <s v="I"/>
  </r>
  <r>
    <n v="539"/>
    <n v="539"/>
    <s v="Branch"/>
    <s v="Islamic"/>
    <n v="2015"/>
    <d v="2005-09-04T00:00:00"/>
    <s v="IBG Kh e Kashmir Branch, Islamabad. (G-15, F-15)"/>
    <s v="5669"/>
    <s v="House No. 15-A, Street No. 12, F-8/3, Islamabad."/>
    <x v="1"/>
    <s v="North"/>
    <s v="Islamic Banking Group"/>
    <s v="Islamabad"/>
    <s v="ICT"/>
    <s v="Rented"/>
    <s v="Urban"/>
    <s v="I"/>
  </r>
  <r>
    <n v="540"/>
    <n v="540"/>
    <s v="Branch"/>
    <s v="Conventional"/>
    <n v="2015"/>
    <d v="2015-12-28T00:00:00"/>
    <s v="Khan Bela Branch, Bahawalpur"/>
    <s v="0486"/>
    <s v="Qazi Plaza, Opp Masjid Aqsa, Main KLP Road, Khan Bela, Tehsil Liaquat Pur, District Rahim Yar Khan."/>
    <x v="195"/>
    <s v="Central"/>
    <s v="Retail Banking Central West"/>
    <s v="RAHIM YAR KHAN"/>
    <s v="Punjab"/>
    <s v="Rented"/>
    <s v="Rural"/>
    <s v="III"/>
  </r>
  <r>
    <n v="541"/>
    <n v="541"/>
    <s v="Branch"/>
    <s v="Conventional"/>
    <n v="2015"/>
    <d v="2015-12-23T00:00:00"/>
    <s v="Gulbahar Branch, Sialkot"/>
    <s v="0484"/>
    <s v="Gulbahar Kalan, P.O. Gulbahar Khurd, The &amp; Distt. Sialkot."/>
    <x v="112"/>
    <s v="Central"/>
    <s v="Retail Banking Central East"/>
    <s v="SIALKOT"/>
    <s v="Punjab"/>
    <s v="Rented"/>
    <s v="Urban"/>
    <s v="I"/>
  </r>
  <r>
    <n v="542"/>
    <n v="542"/>
    <s v="Branch"/>
    <s v="Conventional"/>
    <n v="2003"/>
    <d v="2003-10-25T00:00:00"/>
    <s v="Tufail Road (Lahore Cantt.)"/>
    <s v="0047"/>
    <s v="Survey No. 160C, Tufail Road, Lahore Cantt."/>
    <x v="0"/>
    <s v="Central"/>
    <s v="Retail Banking Central East"/>
    <s v="LAHORE"/>
    <s v="Punjab"/>
    <s v="Rented"/>
    <s v="Urban"/>
    <s v="I"/>
  </r>
  <r>
    <n v="543"/>
    <n v="543"/>
    <s v="Branch"/>
    <s v="Conventional"/>
    <n v="2015"/>
    <d v="2015-12-30T00:00:00"/>
    <s v="Kohinoor City Branch, Faisalabad."/>
    <s v="0489"/>
    <s v="P25/26, Kohinoor City, College road, Faisalabad."/>
    <x v="3"/>
    <s v="Central"/>
    <s v="Retail Banking Central West"/>
    <s v="FAISALABAD"/>
    <s v="Punjab"/>
    <s v="Rented"/>
    <s v="Urban"/>
    <s v="I"/>
  </r>
  <r>
    <n v="544"/>
    <n v="544"/>
    <s v="Branch"/>
    <s v="Conventional"/>
    <n v="2015"/>
    <d v="2015-12-29T00:00:00"/>
    <s v="Pasrur Branch, Sialkot"/>
    <s v="0485"/>
    <s v="Khewat No.346, Khatooni No.603, Khasra No.1135/885, 1152/1040/901,900, Qitat 2, Sadullah Pur, Tehsil Pasroor, District Sialkot"/>
    <x v="196"/>
    <s v="Central"/>
    <s v="Retail Banking Central East"/>
    <s v="SIALKOT"/>
    <s v="Punjab"/>
    <s v="Rented"/>
    <s v="Rural"/>
    <s v="III"/>
  </r>
  <r>
    <n v="545"/>
    <n v="545"/>
    <s v="Branch"/>
    <s v="Conventional"/>
    <n v="2016"/>
    <d v="2016-09-26T00:00:00"/>
    <s v="Jinnah Boulevard, Sector E, DHA-II, Islamabad"/>
    <s v="0491"/>
    <s v="Plot No.6, Jinnah Boulevard, Sector E, DHA-II, Islamabad"/>
    <x v="1"/>
    <s v="North"/>
    <s v="Retail Banking North"/>
    <s v="Islamabad"/>
    <s v="ICT"/>
    <s v="Rented"/>
    <s v="Urban"/>
    <s v="I"/>
  </r>
  <r>
    <n v="546"/>
    <n v="546"/>
    <s v="Branch"/>
    <s v="Conventional"/>
    <n v="2016"/>
    <d v="2016-11-07T00:00:00"/>
    <s v="Chawinda, Sialkot"/>
    <s v="0493"/>
    <s v="Property No. 811-3-5-32, Circular Road, Chawinda, Tehsil Pasrur, District Sialkot"/>
    <x v="112"/>
    <s v="Central"/>
    <s v="Retail Banking Central East"/>
    <s v="SIALKOT"/>
    <s v="Punjab"/>
    <s v="Rented"/>
    <s v="Urban"/>
    <s v="I"/>
  </r>
  <r>
    <n v="547"/>
    <n v="547"/>
    <s v="Branch"/>
    <s v="Conventional"/>
    <n v="2016"/>
    <d v="2016-12-01T00:00:00"/>
    <s v="Diplomatic Enclave, Islamabad"/>
    <s v="0494"/>
    <s v="Unit No.1, Block-A, Diplomatic Enclave-1, adjoining to Standard Chartered Bank, Sector G-5, Islamabad"/>
    <x v="1"/>
    <s v="North"/>
    <s v="Retail Banking North"/>
    <s v="Islamabad"/>
    <s v="ICT"/>
    <s v="Rented"/>
    <s v="Urban"/>
    <s v="I"/>
  </r>
  <r>
    <n v="548"/>
    <n v="548"/>
    <s v="Branch"/>
    <s v="Conventional"/>
    <n v="2016"/>
    <d v="2016-12-28T00:00:00"/>
    <s v="Manga Mandi, Lahore"/>
    <s v="0498"/>
    <s v="Shop No.8-13, Bypass Road, Manga Mandi, Lahore"/>
    <x v="197"/>
    <s v="Central"/>
    <s v="Retail Banking Central East"/>
    <s v="LAHORE"/>
    <s v="Punjab"/>
    <s v="Rented"/>
    <s v="Rural"/>
    <s v="III"/>
  </r>
  <r>
    <n v="549"/>
    <n v="549"/>
    <s v="Branch"/>
    <s v="Conventional"/>
    <n v="2016"/>
    <d v="2016-12-29T00:00:00"/>
    <s v="Shabqadar"/>
    <s v="0496"/>
    <s v="Khasra No.277, Opp. Town Committee Office, Peshawar Road, Shabqadar, District Charsada"/>
    <x v="198"/>
    <s v="North"/>
    <s v="Retail Banking North"/>
    <s v="PESHAWAR"/>
    <s v="KPK"/>
    <s v="Rented"/>
    <s v="Rural"/>
    <s v="III"/>
  </r>
  <r>
    <n v="550"/>
    <n v="550"/>
    <s v="Branch"/>
    <s v="Conventional"/>
    <s v="2016-17"/>
    <d v="2017-02-28T00:00:00"/>
    <s v="Engro Fertilizer Branch-Deharki"/>
    <s v="0907"/>
    <s v="Engro Fertilizer Branch Deharki, Tehsil Mirpur Mathelo, District Ghotki"/>
    <x v="199"/>
    <s v="South"/>
    <s v="Retail Banking South"/>
    <s v="GHOTKI"/>
    <s v="Sindh"/>
    <s v="Rented"/>
    <s v="Urban"/>
    <s v="II"/>
  </r>
  <r>
    <n v="551"/>
    <n v="551"/>
    <s v="Branch"/>
    <s v="Conventional"/>
    <n v="2017"/>
    <d v="2017-12-29T00:00:00"/>
    <s v="Wapda Town Multan"/>
    <s v="0913"/>
    <s v="158 &amp; 159-A, Multan Town, Main Market, Multan"/>
    <x v="2"/>
    <s v="Central"/>
    <s v="Retail Banking Central West"/>
    <s v="MULTAN"/>
    <s v="Punjab"/>
    <s v="Rented"/>
    <s v="Urban"/>
    <s v="I"/>
  </r>
  <r>
    <n v="552"/>
    <n v="552"/>
    <s v="Branch"/>
    <s v="Conventional"/>
    <n v="2017"/>
    <d v="2017-08-22T00:00:00"/>
    <s v="Bahria Town ,Karachi"/>
    <s v="0909"/>
    <s v="Ground Floor, Bahria Town Head office Building, Super Highway, Karachi"/>
    <x v="5"/>
    <s v="South"/>
    <s v="Retail Banking South"/>
    <s v="KARACHI MALIR DISTRICT"/>
    <s v="Sindh"/>
    <s v="Rented"/>
    <s v="Urban"/>
    <s v="I"/>
  </r>
  <r>
    <n v="553"/>
    <n v="553"/>
    <s v="Branch"/>
    <s v="Conventional"/>
    <n v="2017"/>
    <d v="2017-10-18T00:00:00"/>
    <s v="Dasu-KOHISTAN Branch"/>
    <s v="0905"/>
    <s v="Arafat Hotal Building, Near China Bridge, Dasu -Kohistan"/>
    <x v="200"/>
    <s v="North"/>
    <s v="Retail Banking North"/>
    <s v="KOHISTAN"/>
    <s v="KPK"/>
    <s v="Rented"/>
    <s v="Rural"/>
    <s v="III"/>
  </r>
  <r>
    <n v="554"/>
    <n v="554"/>
    <s v="Branch"/>
    <s v="Conventional"/>
    <n v="2018"/>
    <d v="2018-03-30T00:00:00"/>
    <s v="Panjgur Branch"/>
    <s v="0911"/>
    <s v="Property No.9-216, 9-209 to 9-203, 9-214 to 9-221, GICHK Road, Panjgur Baluchistan"/>
    <x v="201"/>
    <s v="South"/>
    <s v="Retail Banking South"/>
    <s v="PANJGUR"/>
    <s v="Baluchistan"/>
    <s v="Rented"/>
    <s v="Rural"/>
    <s v="III"/>
  </r>
  <r>
    <n v="555"/>
    <n v="555"/>
    <s v="Branch"/>
    <s v="Conventional"/>
    <n v="2018"/>
    <d v="2018-03-30T00:00:00"/>
    <s v="Grain Market Rahim Yar Khan"/>
    <s v="0921"/>
    <s v="By Pass Road, New Grain Market, Tehsil &amp; District Rahim Yar Khan"/>
    <x v="159"/>
    <s v="Central"/>
    <s v="Retail Banking Central West"/>
    <s v="RAHIM YAR KHAN"/>
    <s v="Punjab"/>
    <s v="Rented"/>
    <s v="Urban"/>
    <s v="I"/>
  </r>
  <r>
    <n v="556"/>
    <n v="556"/>
    <s v="Branch"/>
    <s v="Conventional"/>
    <n v="2019"/>
    <d v="2019-06-28T00:00:00"/>
    <s v="Naushki Branch (New branch (ABEP-19)"/>
    <s v="0725"/>
    <s v="Ward No. 10 Khasra No. 177 Bazar Nasuhki, Tehsil Naushki District Chaghi"/>
    <x v="20"/>
    <s v="South"/>
    <s v="Retail Banking South"/>
    <s v="NUSHKI"/>
    <s v="Baluchistan"/>
    <s v="Rented"/>
    <s v="Urban"/>
    <s v="II"/>
  </r>
  <r>
    <n v="557"/>
    <n v="557"/>
    <s v="Branch"/>
    <s v="Conventional"/>
    <n v="2022"/>
    <d v="2022-05-31T00:00:00"/>
    <s v="Machi Goth Sadiqabad Branch"/>
    <s v="0970"/>
    <s v="Khata No. 53/54, Khatooni No. 170 to 175, Mauza Wahid Baksh Lar, Sadiqabad, Tehsil &amp; District Rahim Yar Khan."/>
    <x v="25"/>
    <s v="Central"/>
    <s v="Retail Banking Central West"/>
    <s v="RAHIM YAR KHAN"/>
    <s v="Punjab"/>
    <s v="Rented"/>
    <s v="Rural"/>
    <s v="III"/>
  </r>
  <r>
    <n v="558"/>
    <n v="558"/>
    <s v="Branch"/>
    <s v="Conventional"/>
    <n v="2018"/>
    <d v="2018-12-28T00:00:00"/>
    <s v="Chandni Chowk Branch, RWP (ThroughBharia Town Ph-8 (0408) 28-Dec-18"/>
    <s v="0966"/>
    <s v="Shop no 19 and 20Ground Floor and 1-B, 15-A and 16-A First Floor, Plot no C-45, Al-Shiekh Plaza, Muree Road, C Block Satellite Town, Chandni Chowk, Rawalpindi."/>
    <x v="10"/>
    <s v="North"/>
    <s v="Retail Banking North"/>
    <s v="RAWALPINDI"/>
    <s v="Punjab"/>
    <s v="Rented"/>
    <s v="Urban"/>
    <s v="I"/>
  </r>
  <r>
    <n v="559"/>
    <n v="559"/>
    <s v="Branch"/>
    <s v="Conventional"/>
    <n v="2018"/>
    <d v="2018-12-31T00:00:00"/>
    <s v="Cantt Multan Branch (ABEP 2018 new premises) 31-Dec-18"/>
    <s v="0976"/>
    <s v="Commercial Shop no, 44/A -2, Tipu Sultan Road, Multan Cantt "/>
    <x v="2"/>
    <s v="Central"/>
    <s v="Retail Banking Central West"/>
    <s v="MULTAN"/>
    <s v="Punjab"/>
    <s v="Rented"/>
    <s v="Urban"/>
    <s v="I"/>
  </r>
  <r>
    <n v="560"/>
    <n v="560"/>
    <s v="Branch"/>
    <s v="Conventional"/>
    <n v="2018"/>
    <d v="2018-12-28T00:00:00"/>
    <s v="Darra Adam Khel Branch (ABEP 2018 New premises) 28-Dec-2018"/>
    <s v="0972"/>
    <s v="Khan Mir Plaza, Darra Adam Khet Bazar, F.R Kohat"/>
    <x v="202"/>
    <s v="North"/>
    <s v="Retail Banking North"/>
    <s v="KOHAT"/>
    <s v="KPK"/>
    <s v="Rented"/>
    <s v="Rural"/>
    <s v="III"/>
  </r>
  <r>
    <n v="561"/>
    <n v="561"/>
    <s v="Branch"/>
    <s v="Conventional"/>
    <n v="2018"/>
    <d v="2018-12-28T00:00:00"/>
    <s v="Qila Kalarwala Branch (ABEP 2018 New premises) 28-Dec-18"/>
    <s v="0968"/>
    <s v="Qila Kalarwala, Tehsil Pusrur, District Sialkot"/>
    <x v="112"/>
    <s v="Central"/>
    <s v="Retail Banking Central East"/>
    <s v="SIALKOT"/>
    <s v="Punjab"/>
    <s v="Rented"/>
    <s v="Urban"/>
    <s v="I"/>
  </r>
  <r>
    <n v="562"/>
    <n v="562"/>
    <s v="Branch"/>
    <s v="Conventional"/>
    <n v="2019"/>
    <d v="2019-05-17T00:00:00"/>
    <s v="Blue Area Islamabad Ayesha Plaza Branch (ABEP-19)"/>
    <s v="0977"/>
    <s v="Unit no 7&amp;8, Plot No. 8, Ayesha Plaza, Ground Floor, and Mezinine Floor, Blue Area Islamabad."/>
    <x v="1"/>
    <s v="North"/>
    <s v="Retail Banking North"/>
    <s v="Islamabad"/>
    <s v="ICT"/>
    <s v="Rented"/>
    <s v="Urban"/>
    <s v="I"/>
  </r>
  <r>
    <n v="563"/>
    <n v="563"/>
    <s v="Branch"/>
    <s v="Conventional"/>
    <n v="2019"/>
    <d v="2019-05-17T00:00:00"/>
    <s v="Hospital Road, Sadiqabad Branch (ABEP-19)"/>
    <s v="0982"/>
    <s v="Near THQ Hospital Chowk, Hospital, Road, Sadiqabad"/>
    <x v="25"/>
    <s v="Central"/>
    <s v="Retail Banking Central West"/>
    <s v="RAHIM YAR KHAN"/>
    <s v="Punjab"/>
    <s v="Rented"/>
    <s v="Urban"/>
    <s v="II"/>
  </r>
  <r>
    <n v="564"/>
    <n v="564"/>
    <s v="Branch"/>
    <s v="Conventional"/>
    <n v="2019"/>
    <d v="2019-06-10T00:00:00"/>
    <s v="DHA Phase-VI Branch, Lahore - New Premises (ABEP-19)"/>
    <s v="0719"/>
    <s v="Basement, Ground &amp; Mezzanine Floors at Property no, 31 - MB, DHA Phase VI, Lahore"/>
    <x v="0"/>
    <s v="Central"/>
    <s v="Retail Banking Central East"/>
    <s v="LAHORE"/>
    <s v="Punjab"/>
    <s v="Rented"/>
    <s v="Urban"/>
    <s v="I"/>
  </r>
  <r>
    <n v="565"/>
    <n v="565"/>
    <s v="Branch"/>
    <s v="Conventional"/>
    <n v="2019"/>
    <d v="2019-06-11T00:00:00"/>
    <s v="Thandlian Wala Branch, Faisalabad (ABEP-19"/>
    <s v="0984"/>
    <s v="Quaid-e-Azam Road, Opposite Grain Markat, Thandlianwala, District Faisalbad"/>
    <x v="3"/>
    <s v="Central"/>
    <s v="Retail Banking Central West"/>
    <s v="FAISALABAD"/>
    <s v="Punjab"/>
    <s v="Rented"/>
    <s v="Rural"/>
    <s v="III"/>
  </r>
  <r>
    <n v="566"/>
    <n v="566"/>
    <s v="Branch"/>
    <s v="Islamic"/>
    <n v="2019"/>
    <d v="2019-06-28T00:00:00"/>
    <s v="IBG Mardan Branch, (ABEP-19)"/>
    <s v="5678"/>
    <s v="Property Hadbast no 80, Bank Road, Neelab Chamber, Malik Plaza Mardan, Tehsil &amp; District Mardan"/>
    <x v="8"/>
    <s v="North"/>
    <s v="Islamic Banking Group"/>
    <s v="MARDAN"/>
    <s v="KPK"/>
    <s v="Rented"/>
    <s v="Rural"/>
    <s v="III"/>
  </r>
  <r>
    <n v="567"/>
    <n v="567"/>
    <s v="Branch"/>
    <s v="Conventional"/>
    <n v="2019"/>
    <d v="2019-06-11T00:00:00"/>
    <s v="Lalkurti Branch, Rawalpindi - (ABEP-19)"/>
    <s v="0721"/>
    <s v="Commerial property no. 958-959 &quot;Saad Plaza&quot;, located, at Khadim Hussain Road) Tariq Abad, Sarvay no, 622/1236, commonly known as lalkurti"/>
    <x v="10"/>
    <s v="North"/>
    <s v="Retail Banking North"/>
    <s v="RAWALPINDI"/>
    <s v="Punjab"/>
    <s v="Rented"/>
    <s v="Urban"/>
    <s v="I"/>
  </r>
  <r>
    <n v="568"/>
    <n v="568"/>
    <s v="Branch"/>
    <s v="Conventional"/>
    <n v="2019"/>
    <d v="2019-06-10T00:00:00"/>
    <s v="Military Road Branch, Sukkur (ABEP-19)"/>
    <s v="0730"/>
    <s v="Property at plot no, 54, at muslim coorporative housing society, sukkur Deh tapo purano sukkur taluka new sukkur"/>
    <x v="11"/>
    <s v="South"/>
    <s v="Retail Banking South"/>
    <s v="SUKKUR"/>
    <s v="Sindh"/>
    <s v="Rented"/>
    <s v="Urban"/>
    <s v="II"/>
  </r>
  <r>
    <n v="569"/>
    <n v="569"/>
    <s v="Branch"/>
    <s v="Conventional"/>
    <n v="2019"/>
    <d v="2019-05-20T00:00:00"/>
    <s v="Sialkot Cantt, Branch (ABEP-19)"/>
    <s v="0986"/>
    <s v="Commerial Hall, Tariq Road, Near Punjab Bank, Situated, at sialkot cantt."/>
    <x v="112"/>
    <s v="Central"/>
    <s v="Retail Banking Central East"/>
    <s v="SIALKOT"/>
    <s v="Punjab"/>
    <s v="Rented"/>
    <s v="Urban"/>
    <s v="I"/>
  </r>
  <r>
    <n v="570"/>
    <n v="570"/>
    <s v="Branch"/>
    <s v="Conventional"/>
    <n v="2019"/>
    <d v="2019-06-12T00:00:00"/>
    <s v="Hujra Shah Muqeem Branch, Okara (ABEP-19)"/>
    <s v="0985"/>
    <s v="Commerial property newly constructed with located at khewat no. 761, khatooni no , 1416 to 1419 Hujra shah muqeem."/>
    <x v="175"/>
    <s v="Central"/>
    <s v="Retail Banking Central West"/>
    <s v="OKARA"/>
    <s v="Punjab"/>
    <s v="Rented"/>
    <s v="Rural"/>
    <s v="III"/>
  </r>
  <r>
    <n v="571"/>
    <n v="571"/>
    <s v="Branch"/>
    <s v="Conventional"/>
    <n v="2019"/>
    <d v="2019-11-18T00:00:00"/>
    <s v="Qila Deedar Singh Branch, Gujranwala (ABEP-19)"/>
    <s v="0748"/>
    <s v="Khewat no. 1519, Opposite Govt. High School No. 01, Main Bazar, Qila Didar Singh, District Gujranwala"/>
    <x v="4"/>
    <s v="Central"/>
    <s v="Retail Banking Central East"/>
    <s v="GUJRANWALA"/>
    <s v="Punjab"/>
    <s v="Rented"/>
    <s v="Rural"/>
    <s v="III"/>
  </r>
  <r>
    <n v="572"/>
    <n v="572"/>
    <s v="Branch"/>
    <s v="Conventional"/>
    <n v="2019"/>
    <d v="2019-11-27T00:00:00"/>
    <s v="Qila Saifullah Quetta(ABEP-19)"/>
    <s v="0784"/>
    <s v="Nawabzada Abid jogezia Market, Main Quetta Zhob Road, Junction Chowk, Qila."/>
    <x v="20"/>
    <s v="South"/>
    <s v="Retail Banking South"/>
    <s v="KILLA SAIFULLAH"/>
    <s v="Baluchistan"/>
    <s v="Rented"/>
    <s v="Urban"/>
    <s v="I"/>
  </r>
  <r>
    <n v="573"/>
    <n v="573"/>
    <s v="Branch"/>
    <s v="Conventional"/>
    <n v="2019"/>
    <d v="2019-06-27T00:00:00"/>
    <s v="Timber Market, Lahore (ABEP-19)"/>
    <s v="0732"/>
    <s v="Ground &amp; First Floor at property having plot no 36, Situated at New Timber Market, Ravi Road, Lahore"/>
    <x v="0"/>
    <s v="Central"/>
    <s v="Retail Banking Central East"/>
    <s v="LAHORE"/>
    <s v="Punjab"/>
    <s v="Rented"/>
    <s v="Urban"/>
    <s v="I"/>
  </r>
  <r>
    <n v="574"/>
    <n v="574"/>
    <s v="Branch"/>
    <s v="Islamic"/>
    <n v="2019"/>
    <d v="2019-06-28T00:00:00"/>
    <s v="IBG Jadoon plaza , Haripur Branch (ABEP-19)"/>
    <s v="5686"/>
    <s v="property Khasra no. 409, Jadoon plaza, Haripur City, Tehsil and District, Haripur"/>
    <x v="124"/>
    <s v="North"/>
    <s v="Islamic Banking Group"/>
    <s v="HARIPUR"/>
    <s v="KPK"/>
    <s v="Rented"/>
    <s v="Urban"/>
    <s v="II"/>
  </r>
  <r>
    <n v="575"/>
    <n v="575"/>
    <s v="Branch"/>
    <s v="Conventional"/>
    <n v="2019"/>
    <d v="2019-05-28T00:00:00"/>
    <s v="Raza Shah Road Branch, Larkana (ABEP-19)"/>
    <s v="0723"/>
    <s v="property No CS No. 799 situated at ward c, AT Raza Shah Kabir Road, Larkana."/>
    <x v="52"/>
    <s v="South"/>
    <s v="Retail Banking South"/>
    <s v="LARKANA"/>
    <s v="Sindh"/>
    <s v="Rented"/>
    <s v="Urban"/>
    <s v="II"/>
  </r>
  <r>
    <n v="576"/>
    <n v="576"/>
    <s v="Branch"/>
    <s v="Conventional"/>
    <n v="2019"/>
    <d v="2019-06-12T00:00:00"/>
    <s v="Shaheed Gunj Branch, Sukkur (ABEP-19)"/>
    <s v="0727"/>
    <s v="Property no CS no. 2625 situated at Shaheed Gunj Sukkur Ward B, City Sukkur"/>
    <x v="11"/>
    <s v="South"/>
    <s v="Retail Banking South"/>
    <s v="SUKKUR"/>
    <s v="Sindh"/>
    <s v="Rented"/>
    <s v="Urban"/>
    <s v="II"/>
  </r>
  <r>
    <n v="577"/>
    <n v="577"/>
    <s v="Branch"/>
    <s v="Conventional"/>
    <n v="2019"/>
    <d v="2019-05-09T00:00:00"/>
    <s v="Khayaban-e- Seher Branch DHA Phase-7 (ABEP-19)"/>
    <s v="0981"/>
    <s v="Shop no. 3 and 4 at property no. 24-C, Lane-9, Seher Commerial, DHA Phase-7, Karachi"/>
    <x v="5"/>
    <s v="South"/>
    <s v="Retail Banking South"/>
    <s v="KARACHI SOUTH DISTRICT"/>
    <s v="Sindh"/>
    <s v="Rented"/>
    <s v="Urban"/>
    <s v="I"/>
  </r>
  <r>
    <n v="578"/>
    <n v="578"/>
    <s v="Branch"/>
    <s v="Conventional"/>
    <n v="2019"/>
    <d v="2019-06-19T00:00:00"/>
    <s v="Zahir pir Branch (ABEP-19)"/>
    <s v="0734"/>
    <s v="Khata no. 54/54, Khatooni no. 144 to 146, Mauza Tatar, Chachran Road, Zahir pir, tehsil Khanpur, District Rahim Yar Khan"/>
    <x v="159"/>
    <s v="Central"/>
    <s v="Retail Banking Central West"/>
    <s v="RAHIM YAR KHAN"/>
    <s v="Punjab"/>
    <s v="Rented"/>
    <s v="Rural"/>
    <s v="IV"/>
  </r>
  <r>
    <n v="579"/>
    <n v="579"/>
    <s v="Branch"/>
    <s v="Conventional"/>
    <n v="2019"/>
    <d v="2019-06-28T00:00:00"/>
    <s v="Khata Chowk, Sargodha Khushab Branch (ABEP-19)"/>
    <s v="0742"/>
    <s v="Khata Chowk, Sargodha Road, Khewat no. 668, Khasra Salam Khata, Qitat 13, Khatooni Badastoor, khushab."/>
    <x v="167"/>
    <s v="Central"/>
    <s v="Retail Banking Central West"/>
    <s v="KHUSHAB"/>
    <s v="Punjab"/>
    <s v="Rented"/>
    <s v="Urban"/>
    <s v="II"/>
  </r>
  <r>
    <n v="580"/>
    <n v="580"/>
    <s v="Branch"/>
    <s v="Islamic"/>
    <n v="2019"/>
    <d v="2019-06-28T00:00:00"/>
    <s v="IBG Naval Colony Branch (ABEP-19)"/>
    <s v="5676"/>
    <s v="Property no.07-B, Commercial Street no. Shahrah-e-Khalique, Sector no. IV, naval Colony, Yousuf Goth, tehsil and District Karachi"/>
    <x v="5"/>
    <s v="South"/>
    <s v="Islamic Banking Group"/>
    <s v="KARACHI WEST DISTRICT"/>
    <s v="Sindh"/>
    <s v="Rented"/>
    <s v="Urban"/>
    <s v="I"/>
  </r>
  <r>
    <n v="581"/>
    <n v="581"/>
    <s v="Branch"/>
    <s v="Islamic"/>
    <n v="2019"/>
    <d v="2019-06-28T00:00:00"/>
    <s v="IBG Karaianwala Branch (ABEP-19)"/>
    <s v="5677"/>
    <s v="Property bearing Khewat / Khatooni no 529/821, Situated at Jalalpur Jattan Road, Karianwala, District Gujrat"/>
    <x v="165"/>
    <s v="Central"/>
    <s v="Islamic Banking Group"/>
    <s v="GUJRAT"/>
    <s v="Punjab"/>
    <s v="Rented"/>
    <s v="Rural"/>
    <s v="IV"/>
  </r>
  <r>
    <n v="582"/>
    <n v="582"/>
    <s v="Branch"/>
    <s v="Conventional"/>
    <n v="2019"/>
    <d v="2019-06-28T00:00:00"/>
    <s v="Gulshan Market Branch (ABEP-19)"/>
    <s v="0736"/>
    <s v="Property no. 69-A, Block-S, Gulshan Market, New Multan, District Multan"/>
    <x v="2"/>
    <s v="Central"/>
    <s v="Retail Banking Central West"/>
    <s v="MULTAN"/>
    <s v="Punjab"/>
    <s v="Rented"/>
    <s v="Urban"/>
    <s v="I"/>
  </r>
  <r>
    <n v="583"/>
    <n v="583"/>
    <s v="Branch"/>
    <s v="Conventional"/>
    <n v="2019"/>
    <d v="2019-11-06T00:00:00"/>
    <s v="Sangham Chowk Branch Dera Ghazi Khan-II, ABEP-19"/>
    <s v="0744"/>
    <s v="Sangham Chowk, Dera Ghazi Khan, (Ex- Ajwa Retrurant Hall)"/>
    <x v="177"/>
    <s v="Central"/>
    <s v="Retail Banking Central West"/>
    <s v="Dera Ghazi Khan"/>
    <s v="Punjab"/>
    <s v="Rented"/>
    <s v="Rural"/>
    <s v="III"/>
  </r>
  <r>
    <n v="584"/>
    <n v="584"/>
    <s v="Branch"/>
    <s v="Islamic"/>
    <n v="2019"/>
    <d v="2019-09-25T00:00:00"/>
    <s v="IBG Timergarah Branch, (ABEP-19)"/>
    <s v="5687"/>
    <s v="Property at Shop No.2 at Continental Hotel, G.T Road, Timergara, Lower Dir Thesil and District Lower Dir"/>
    <x v="121"/>
    <s v="North"/>
    <s v="Islamic Banking Group"/>
    <s v="LOWER DIR"/>
    <s v="KPK"/>
    <s v="Rented"/>
    <s v="Rural"/>
    <s v="III"/>
  </r>
  <r>
    <n v="585"/>
    <n v="585"/>
    <s v="Branch"/>
    <s v="Islamic"/>
    <n v="2019"/>
    <d v="2019-10-01T00:00:00"/>
    <s v="IBG Cavalery Branch (ABEP-19)"/>
    <s v="5688"/>
    <s v="Property No.67, Survey No.313/316-C, Cavalary Ground,  Lahore"/>
    <x v="0"/>
    <s v="Central"/>
    <s v="Islamic Banking Group"/>
    <s v="LAHORE"/>
    <s v="Punjab"/>
    <s v="Rented"/>
    <s v="Urban"/>
    <s v="I"/>
  </r>
  <r>
    <n v="586"/>
    <n v="586"/>
    <s v="Branch"/>
    <s v="Islamic"/>
    <n v="2019"/>
    <d v="2019-11-06T00:00:00"/>
    <s v="IBG Muhammad Ali Memorial Cooperative Housing Society (MAMCHS) Branch, Khi (ABEP-19)"/>
    <s v="5689"/>
    <s v="Shops No.4 &amp; 5, Plot No.F-1, Survey Sheet No.35-P/1, at Muhammad Ali Memorial Cooperative Housing Society Ltd, Karachi Tehsil and District Karachi"/>
    <x v="5"/>
    <s v="South"/>
    <s v="Islamic Banking Group"/>
    <s v="KARACHI WEST DISTRICT"/>
    <s v="Sindh"/>
    <s v="Rented"/>
    <s v="Urban"/>
    <s v="I"/>
  </r>
  <r>
    <n v="587"/>
    <n v="587"/>
    <s v="Branch"/>
    <s v="Conventional"/>
    <n v="2019"/>
    <d v="2019-09-06T00:00:00"/>
    <s v="Gulistan-e-Johar, Block 20, Karachi (ABEP-19)"/>
    <s v="0739"/>
    <s v="Property No.1-A, Block-A, Latifi Cooperative Housing Society Limited, Block-20, Gulistan-e-Johar, Karachi Tehsil and District Karachi"/>
    <x v="5"/>
    <s v="South"/>
    <s v="Retail Banking South"/>
    <s v="KARACHI WEST DISTRICT"/>
    <s v="Sindh"/>
    <s v="Rented"/>
    <s v="Urban"/>
    <s v="I"/>
  </r>
  <r>
    <n v="588"/>
    <n v="588"/>
    <s v="Branch"/>
    <s v="Conventional"/>
    <n v="2019"/>
    <d v="2019-09-17T00:00:00"/>
    <s v="SMCHS, Shahrah-e-Faisal, Karachi  (ABEP-19)"/>
    <s v="0738"/>
    <s v="Showroom No. G-003, Port-Way Trade Centre, on Commercial Plot No. 189, Block-A, Sindhi Muslim Co-Operative Housing Society, Main Shahrah-e-Faisal, Karachi Tehsil and District Karachi"/>
    <x v="5"/>
    <s v="South"/>
    <s v="Retail Banking South"/>
    <s v="KARACHI EAST DISTRICT"/>
    <s v="Sindh"/>
    <s v="Rented"/>
    <s v="Urban"/>
    <s v="I"/>
  </r>
  <r>
    <n v="589"/>
    <n v="589"/>
    <s v="Branch"/>
    <s v="Conventional"/>
    <n v="2019"/>
    <d v="2019-09-23T00:00:00"/>
    <s v="Stadium Road, KDA Scheme-1, Karachi  (ABEP-19)"/>
    <s v="0740"/>
    <s v="Property No. SB-10,KDA Scheme-1-A, Stadium Road, Karachi Tehsil and District Karachi"/>
    <x v="5"/>
    <s v="South"/>
    <s v="Retail Banking South"/>
    <s v="KARACHI EAST DISTRICT"/>
    <s v="Sindh"/>
    <s v="Rented"/>
    <s v="Urban"/>
    <s v="I"/>
  </r>
  <r>
    <n v="590"/>
    <n v="590"/>
    <s v="Branch"/>
    <s v="Conventional"/>
    <n v="2019"/>
    <d v="2019-11-06T00:00:00"/>
    <s v="Dargai Branch, Malakand (ABEP-19)"/>
    <s v="0750"/>
    <s v="Samar Khan Market - Opp Nadra Office, tehsil Dargai District Malakand"/>
    <x v="203"/>
    <s v="North"/>
    <s v="Retail Banking North"/>
    <s v="MALAKAND"/>
    <s v="KPK"/>
    <s v="Rented"/>
    <s v="Rural"/>
    <s v="III"/>
  </r>
  <r>
    <n v="591"/>
    <n v="591"/>
    <s v="Branch"/>
    <s v="Islamic"/>
    <n v="2019"/>
    <d v="2019-12-16T00:00:00"/>
    <s v="IBG Gulberg Green Branch, Islamabad (ABEP-19"/>
    <s v="5697"/>
    <s v="Plot no 43, Ground Floor Shop, no 01 , 12 &amp; 13 and Plot no 42, Basement Shop no 02, Located at Business Park, Gulgerg Green, Islamabad"/>
    <x v="1"/>
    <s v="North"/>
    <s v="Islamic Banking Group"/>
    <s v="Islamabad"/>
    <s v="ICT"/>
    <s v="Rented"/>
    <s v="Urban"/>
    <s v="I"/>
  </r>
  <r>
    <n v="592"/>
    <n v="592"/>
    <s v="Branch"/>
    <s v="Islamic"/>
    <n v="2019"/>
    <d v="2019-12-23T00:00:00"/>
    <s v="IBG F-6  Markaz, Islamabad (ABEP-19)"/>
    <s v="5707"/>
    <s v="Ground Floor and First Floor, Flats no 4, Block-F, Super Market, F-6 Markaz, Islamabad"/>
    <x v="1"/>
    <s v="North"/>
    <s v="Islamic Banking Group"/>
    <s v="Islamabad"/>
    <s v="ICT"/>
    <s v="Rented"/>
    <s v="Urban"/>
    <s v="I"/>
  </r>
  <r>
    <n v="593"/>
    <n v="593"/>
    <s v="Branch"/>
    <s v="Conventional"/>
    <n v="2019"/>
    <d v="2019-11-06T00:00:00"/>
    <s v="Sost  Branch Hunza, Gilgit (ABEP-19)"/>
    <s v="0746"/>
    <s v="Ground Floor, Commercial Property nearing Khasra no 920 mouza Sost, Tehsil Gulmit Gojal, District Hunza, Gilgit Baltistan"/>
    <x v="35"/>
    <s v="North"/>
    <s v="Retail Banking North"/>
    <s v="GILGIT"/>
    <s v="Gilgit Baltistan"/>
    <s v="Rented"/>
    <s v="Rural"/>
    <s v="III"/>
  </r>
  <r>
    <n v="594"/>
    <n v="594"/>
    <s v="Branch"/>
    <s v="Conventional"/>
    <n v="2019"/>
    <d v="2019-12-02T00:00:00"/>
    <s v="G.T Road Model Town Branch, Wah Cantt Kohistan Enclave (ABEP-19)"/>
    <s v="0762"/>
    <s v="Ground Floor, Saeed Plaza located at Plot No. 17, Khasra MP/2352/217, Moza Kohli, Wah Model Town, Phase-1, G. T. Road, Wah Cantt."/>
    <x v="17"/>
    <s v="North"/>
    <s v="Retail Banking North"/>
    <s v="RAWALPINDI"/>
    <s v="Punjab"/>
    <s v="Rented"/>
    <s v="Urban"/>
    <s v="II"/>
  </r>
  <r>
    <n v="595"/>
    <n v="595"/>
    <s v="Branch"/>
    <s v="Conventional"/>
    <n v="2019"/>
    <d v="2019-12-05T00:00:00"/>
    <s v="Nazimabad No.3 "/>
    <s v="0758"/>
    <s v="Ground Floor at Property having Plot No.21, Row-1, Block-III, Sub Block-B, Nazimabad No.3, Opposite AO Clinic and Imtiaz Super Store, Karachi"/>
    <x v="5"/>
    <s v="South"/>
    <s v="Retail Banking South"/>
    <s v="KARACHI CENTRAL DISTRICT"/>
    <s v="Sindh"/>
    <s v="Rented"/>
    <s v="Urban"/>
    <s v="I"/>
  </r>
  <r>
    <n v="596"/>
    <n v="596"/>
    <s v="Branch"/>
    <s v="Conventional"/>
    <n v="2019"/>
    <d v="2019-11-25T00:00:00"/>
    <s v="Yaru Balochistan (ABEP-19)"/>
    <s v="0766"/>
    <s v="Proprty Mutation No.231, Mohal Kuskaba Yaro, Mouza Yaro, Tappa Bostan, Tehsil Karaizat and District Pashin, Yaro"/>
    <x v="204"/>
    <s v="South"/>
    <s v="Retail Banking South"/>
    <s v="PISHIN"/>
    <s v="Baluchistan"/>
    <s v="Rented"/>
    <s v="Rural"/>
    <s v="IV"/>
  </r>
  <r>
    <n v="597"/>
    <n v="597"/>
    <s v="Branch"/>
    <s v="Conventional"/>
    <n v="2019"/>
    <d v="2019-11-25T00:00:00"/>
    <s v="Canal Road Faisalabad (ABEP-19)"/>
    <s v="0754"/>
    <s v="Property bearing No.74, Khasra No.2/2/8, Khewat No.2543, Khatuni No.2654, situated in Chak No.203/RB Tehsil City District Faisalabad, Canal Road, Faisalabad"/>
    <x v="3"/>
    <s v="Central"/>
    <s v="Retail Banking Central West"/>
    <s v="FAISALABAD"/>
    <s v="Punjab"/>
    <s v="Rented"/>
    <s v="Urban"/>
    <s v="I"/>
  </r>
  <r>
    <n v="598"/>
    <n v="598"/>
    <s v="Branch"/>
    <s v="Conventional"/>
    <n v="2019"/>
    <d v="2019-12-19T00:00:00"/>
    <s v="Khayaban-e-Ittehad Commercial (ABEP-19)"/>
    <s v="0756"/>
    <s v="Property No. 29-C, Lane 10, Khayaban-e-Ittehad, DHA, Karachi"/>
    <x v="5"/>
    <s v="South"/>
    <s v="Retail Banking South"/>
    <s v="KARACHI SOUTH DISTRICT"/>
    <s v="Sindh"/>
    <s v="Rented"/>
    <s v="Urban"/>
    <s v="I"/>
  </r>
  <r>
    <n v="599"/>
    <n v="599"/>
    <s v="Branch"/>
    <s v="Conventional"/>
    <n v="2019"/>
    <d v="2019-12-20T00:00:00"/>
    <s v="DHA Phase VIII-Lahore (ABEP-19)"/>
    <s v="0770"/>
    <s v="Property No.21, BWB Block - Broadway Commercial, DHA Phase-8 Lahore."/>
    <x v="0"/>
    <s v="Central"/>
    <s v="Retail Banking Central East"/>
    <s v="LAHORE"/>
    <s v="Punjab"/>
    <s v="Rented"/>
    <s v="Urban"/>
    <s v="I"/>
  </r>
  <r>
    <n v="600"/>
    <n v="600"/>
    <s v="Branch"/>
    <s v="Conventional"/>
    <n v="2019"/>
    <d v="2019-11-29T00:00:00"/>
    <s v="Muree Road, Branch Abbotabad (ABEP-19)"/>
    <s v="0760"/>
    <s v="Ground Floor at Board of intermediate &amp; secondary education building, located at main Murree Road, Abbotabad"/>
    <x v="118"/>
    <s v="North"/>
    <s v="Retail Banking North"/>
    <s v="PISHIN"/>
    <s v="KPK"/>
    <s v="Rented"/>
    <s v="Urban"/>
    <s v="II"/>
  </r>
  <r>
    <n v="601"/>
    <n v="601"/>
    <s v="Branch"/>
    <s v="Conventional"/>
    <n v="2019"/>
    <d v="2019-12-04T00:00:00"/>
    <s v="Metco Site II Super Highway, industrial Area"/>
    <s v="0752"/>
    <s v="Property  at B-I/A, SITE, Phase-1, Super Highway Industrial Area, Karachi"/>
    <x v="5"/>
    <s v="South"/>
    <s v="Retail Banking South"/>
    <s v="KARACHI WEST DISTRICT"/>
    <s v="Sindh"/>
    <s v="Rented"/>
    <s v="Urban"/>
    <s v="I"/>
  </r>
  <r>
    <n v="602"/>
    <n v="602"/>
    <s v="Branch"/>
    <s v="Conventional"/>
    <n v="2019"/>
    <d v="2019-12-10T00:00:00"/>
    <s v="Euro Continental N Nazimabad, Karachi Karsaaz/Muhammad Ali Society (ABEP-19)"/>
    <s v="0768"/>
    <s v="Showroom No. 3,  Euro Continental Tower, constructed on plot bearing No. D-10,situated at Block-B, North Nazimabad, KDA Scheme No. 2, Karachi"/>
    <x v="5"/>
    <s v="South"/>
    <s v="Retail Banking South"/>
    <s v="KARACHI CENTRAL DISTRICT"/>
    <s v="Sindh"/>
    <s v="Rented"/>
    <s v="Urban"/>
    <s v="I"/>
  </r>
  <r>
    <n v="603"/>
    <n v="603"/>
    <s v="Branch"/>
    <s v="Conventional"/>
    <n v="2019"/>
    <d v="2019-12-20T00:00:00"/>
    <s v="Adda Daska Sialkot (ABEP-19)"/>
    <s v="0764"/>
    <s v="Ground Floor, Plot No. 29-34, Qitat No.11, Khewat No. 11, Khasra No. 11,mutation bearing No.236  Adda  Daska Sialkot. "/>
    <x v="112"/>
    <s v="Central"/>
    <s v="Retail Banking Central East"/>
    <s v="SIALKOT"/>
    <s v="Punjab"/>
    <s v="Rented"/>
    <s v="Rural"/>
    <s v="III"/>
  </r>
  <r>
    <n v="604"/>
    <n v="604"/>
    <s v="Branch"/>
    <s v="Conventional"/>
    <n v="2019"/>
    <d v="2019-12-24T00:00:00"/>
    <s v="Bypass Road Hyderabad (ABEP-19)"/>
    <s v="0772"/>
    <s v="Plot No.08, PALM Residency, Main National Highway,  Bypass Road, Hyderabad District and Tehsil Hyderabad "/>
    <x v="7"/>
    <s v="South"/>
    <s v="Retail Banking South"/>
    <s v="HYDERABAD"/>
    <s v="Sindh"/>
    <s v="Rented"/>
    <s v="Urban"/>
    <s v="I"/>
  </r>
  <r>
    <n v="605"/>
    <n v="605"/>
    <s v="Branch"/>
    <s v="Conventional"/>
    <n v="2019"/>
    <d v="2019-12-26T00:00:00"/>
    <s v="Allama Iqbal, Club Road, Grain Market, Vehari (ABEP-19)"/>
    <s v="0782"/>
    <s v="Khewat No.235, Khatooni No.237, Khasra No.B-95, at Allama Iqbal Road, Vehari"/>
    <x v="170"/>
    <s v="Central"/>
    <s v="Retail Banking Central West"/>
    <s v="VEHARI"/>
    <s v="Punjab"/>
    <s v="Rented"/>
    <s v="Urban"/>
    <s v="II"/>
  </r>
  <r>
    <n v="606"/>
    <n v="606"/>
    <s v="Branch"/>
    <s v="Conventional"/>
    <n v="2019"/>
    <d v="2019-12-24T00:00:00"/>
    <s v="Dunia Pur (ABEP-19)"/>
    <s v="0786"/>
    <s v="Plot bearing Khewat No.6, Mohall Dunia Pur Sharqi Tehsil Dunia-Pur, District Lodhran."/>
    <x v="205"/>
    <s v="Central"/>
    <s v="Retail Banking Central West"/>
    <s v="LODHRAN"/>
    <s v="Punjab"/>
    <s v="Rented"/>
    <s v="Rural"/>
    <s v="IV"/>
  </r>
  <r>
    <n v="607"/>
    <n v="607"/>
    <s v="Branch"/>
    <s v="Conventional"/>
    <n v="2019"/>
    <d v="2019-12-12T00:00:00"/>
    <s v="Bahawalpur-III (ABEP-19)"/>
    <s v="0774"/>
    <s v="Property khata # 84, Khatooni # 197, Mauza Dera Izzat, Dubai Chowk Bahawalpur, Tehsil and District Bahawalpur."/>
    <x v="12"/>
    <s v="Central"/>
    <s v="Retail Banking Central West"/>
    <s v="BAHAWALPUR"/>
    <s v="Punjab"/>
    <s v="Rented"/>
    <s v="Urban"/>
    <s v="II"/>
  </r>
  <r>
    <n v="608"/>
    <n v="608"/>
    <s v="Branch"/>
    <s v="Conventional"/>
    <n v="2019"/>
    <d v="2019-12-10T00:00:00"/>
    <s v="Old Shujabad, Multan (ABEP-19)"/>
    <s v="0780"/>
    <s v="Ground Floor, Sultan Plaza, Old Shujabad Road, Mouza Qutabpura, Near Farooq Pura Chowk, Multan"/>
    <x v="2"/>
    <s v="Central"/>
    <s v="Retail Banking Central West"/>
    <s v="MULTAN"/>
    <s v="Punjab"/>
    <s v="Rented"/>
    <s v="Urban"/>
    <s v="I"/>
  </r>
  <r>
    <n v="609"/>
    <n v="609"/>
    <s v="Branch"/>
    <s v="Conventional"/>
    <n v="2019"/>
    <d v="2019-12-24T00:00:00"/>
    <s v="Sahiwal Al razzaq Executive"/>
    <s v="0853"/>
    <s v="Khewat no. 174/169, Khatooni 499-509 at Chak no. 87- A/6, Al- Razzaq Executive Block, Madhali Road, Sahiwal"/>
    <x v="9"/>
    <s v="Central"/>
    <s v="Retail Banking Central West"/>
    <s v="SAHIWAL"/>
    <s v="Punjab"/>
    <s v="Rented"/>
    <s v="Urban"/>
    <s v="II"/>
  </r>
  <r>
    <n v="610"/>
    <n v="610"/>
    <s v="Branch"/>
    <s v="Islamic"/>
    <n v="2020"/>
    <d v="2020-06-30T00:00:00"/>
    <s v="IBG Multan Road, Burewala (ABEP-2020)"/>
    <s v="5716"/>
    <s v="Ground Floor, Khewat no 157/146, Khatooni no. 323, Khasra No. 49/7/1, Multan Road Burewala, District Vehari"/>
    <x v="18"/>
    <s v="Central"/>
    <s v="Islamic Banking Group"/>
    <s v="VEHARI"/>
    <s v="Punjab"/>
    <s v="Rented"/>
    <s v="Urban"/>
    <s v="II"/>
  </r>
  <r>
    <n v="611"/>
    <n v="611"/>
    <s v="Branch"/>
    <s v="Islamic"/>
    <n v="2020"/>
    <d v="2020-07-28T00:00:00"/>
    <s v="IBG Achani Chowk Ring Road Branch (ABEP-2020)"/>
    <s v="5709"/>
    <s v="Khatooni no. 1006/2217 to 1007, 215/410, 249/549, Mouza sofaid Dheri, Al behzad Plaza, Achani Chowk Ring road Hayatabad, Peshawar"/>
    <x v="15"/>
    <s v="North"/>
    <s v="Islamic Banking Group"/>
    <s v="PESHAWAR"/>
    <s v="KPK"/>
    <s v="Rented"/>
    <s v="Urban"/>
    <s v="I"/>
  </r>
  <r>
    <n v="612"/>
    <n v="612"/>
    <s v="Branch"/>
    <s v="Islamic"/>
    <n v="2020"/>
    <d v="2020-06-18T00:00:00"/>
    <s v="IBG Buch Villas, Multan (ABEP-2020)"/>
    <s v="5708"/>
    <s v="Buch Executive Villas, Bosam Road, Multan"/>
    <x v="2"/>
    <s v="Central"/>
    <s v="Islamic Banking Group"/>
    <s v="MULTAN"/>
    <s v="Punjab"/>
    <s v="Rented"/>
    <s v="Urban"/>
    <s v="I"/>
  </r>
  <r>
    <n v="613"/>
    <n v="613"/>
    <s v="Branch"/>
    <s v="Islamic"/>
    <n v="2020"/>
    <d v="2020-08-07T00:00:00"/>
    <s v="IBG Batkhela, Malakand (ABEP-2020)"/>
    <s v="5719"/>
    <s v="Naik Zada Plaza. Near Zafaar Park Main Bazar, Batkhela, District Malakand."/>
    <x v="122"/>
    <s v="North"/>
    <s v="Islamic Banking Group"/>
    <s v="MALAKAND"/>
    <s v="KPK"/>
    <s v="Rented"/>
    <s v="Rural"/>
    <s v="III"/>
  </r>
  <r>
    <n v="614"/>
    <n v="614"/>
    <s v="Branch"/>
    <s v="Islamic"/>
    <n v="2020"/>
    <d v="2020-08-17T00:00:00"/>
    <s v="IBG Kutchery Road, Branch MDA Chowk, Multan"/>
    <s v="5718"/>
    <s v="Ground Floor Khewat no. 289/286 Khatooni No 359 to 360Commercial Hall Multan, Tehsil and District Multan"/>
    <x v="2"/>
    <s v="Central"/>
    <s v="Islamic Banking Group"/>
    <s v="MULTAN"/>
    <s v="Punjab"/>
    <s v="Rented"/>
    <s v="Urban"/>
    <s v="I"/>
  </r>
  <r>
    <n v="615"/>
    <n v="615"/>
    <s v="Sub-Branch"/>
    <s v="Conventional"/>
    <n v="2020"/>
    <d v="2020-08-26T00:00:00"/>
    <s v="Wah Medical College Sub Branch, Wah Cantt"/>
    <s v="0990"/>
    <s v="Inside Wah Medical College, Quaid Avenue, The Mall, Wah Cantt. Tehsil Taxila, Rawalpindi"/>
    <x v="84"/>
    <s v="North"/>
    <s v="Retail Banking North"/>
    <s v="RAWALPINDI"/>
    <s v="Punjab"/>
    <s v="Rented"/>
    <s v="Urban"/>
    <s v="II"/>
  </r>
  <r>
    <n v="616"/>
    <n v="616"/>
    <s v="Branch"/>
    <s v="Conventional"/>
    <n v="2020"/>
    <d v="2020-09-14T00:00:00"/>
    <s v="PECHS Valancia, Lahore. (ABEP-2020)"/>
    <s v="0857"/>
    <s v="Property no, 18/D, Pakistan Expatriates Coorporative Housing Society (PECHS), Valansia, Lahore"/>
    <x v="0"/>
    <s v="Central"/>
    <s v="Retail Banking Central East"/>
    <s v="LAHORE"/>
    <s v="Punjab"/>
    <s v="Rented"/>
    <s v="Urban"/>
    <s v="I"/>
  </r>
  <r>
    <n v="617"/>
    <n v="617"/>
    <s v="Branch"/>
    <s v="Islamic"/>
    <n v="2020"/>
    <d v="2020-09-22T00:00:00"/>
    <s v="IBG Dinga Branch, Dinga Kharian, Gujrat. (ABEP-2020)"/>
    <s v="5726"/>
    <s v="Khasra no. 542, Javaid Plaza, Kharian Road, Dinga Tehsil Kharian. District Gujrat."/>
    <x v="6"/>
    <s v="North"/>
    <s v="Islamic Banking Group"/>
    <s v="GUJRAT"/>
    <s v="Punjab"/>
    <s v="Rented"/>
    <s v="Urban"/>
    <s v="II"/>
  </r>
  <r>
    <n v="618"/>
    <n v="618"/>
    <s v="Branch"/>
    <s v="Islamic"/>
    <n v="2020"/>
    <d v="2020-09-22T00:00:00"/>
    <s v="IBG Attock Branch. (ABEP-2020)"/>
    <s v="5736"/>
    <s v="Main Attock Kamra Road, Opposite Farooq e Azam Colony, Attock"/>
    <x v="29"/>
    <s v="North"/>
    <s v="Islamic Banking Group"/>
    <s v="ATTOCK"/>
    <s v="Punjab"/>
    <s v="Rented"/>
    <s v="Urban"/>
    <s v="II"/>
  </r>
  <r>
    <n v="619"/>
    <n v="619"/>
    <s v="Branch"/>
    <s v="Islamic"/>
    <n v="2020"/>
    <d v="2020-09-23T00:00:00"/>
    <s v="IBG Talash Branch, Lower Dir (ABEP-2020)"/>
    <s v="5727"/>
    <s v="Kalpani Bazar, Shahi Road, Chakdara to Timergira, Near Asad Auto, Talash, Tehsil Timergara, District Lower Dir."/>
    <x v="121"/>
    <s v="North"/>
    <s v="Islamic Banking Group"/>
    <s v="LOWER DIR"/>
    <s v="KPK"/>
    <s v="Rented"/>
    <s v="Rural"/>
    <s v="IV"/>
  </r>
  <r>
    <n v="620"/>
    <n v="620"/>
    <s v="Branch"/>
    <s v="Conventional"/>
    <n v="2020"/>
    <d v="2020-10-02T00:00:00"/>
    <s v="Satyana Road, Faisalabad (ABEP-2020)"/>
    <s v="0859"/>
    <s v="Khasra no. 10/5, Satyana Road Chak No 214/R.B, Opposite Shehzad Colony, Faisalabad.. Tehsil &amp; District Faisalabad"/>
    <x v="3"/>
    <s v="Central"/>
    <s v="Retail Banking Central West"/>
    <s v="FAISALABAD"/>
    <s v="Punjab"/>
    <s v="Rented"/>
    <s v="Urban"/>
    <s v="I"/>
  </r>
  <r>
    <n v="621"/>
    <n v="621"/>
    <s v="Branch"/>
    <s v="Conventional"/>
    <n v="2020"/>
    <d v="2020-10-02T00:00:00"/>
    <s v="Jatoi, Muzaffargarh Branch (ABEP-2020)"/>
    <s v="0861"/>
    <s v="Khewat No.7/6, Khatoni # 13 to 16, Permat Road, Jatoi. Tehsil Jatoi &amp; District Muzaffargarh."/>
    <x v="55"/>
    <s v="Central"/>
    <s v="Retail Banking Central West"/>
    <s v="MUZAFFARGARH"/>
    <s v="Punjab"/>
    <s v="Rented"/>
    <s v="Rural"/>
    <s v="IV"/>
  </r>
  <r>
    <n v="622"/>
    <n v="622"/>
    <s v="Branch"/>
    <s v="Conventional"/>
    <n v="2020"/>
    <d v="2020-10-13T00:00:00"/>
    <s v="Noorkot Branch (ABEP-2020)"/>
    <s v="0863"/>
    <s v="Khewat no. 55, Khatooni No.68, Khasra No. 82/2, Noorkot, Tehsil Sakargarh &amp; District Narowal"/>
    <x v="96"/>
    <s v="Central"/>
    <s v="Retail Banking Central East"/>
    <s v="NAROWAL"/>
    <s v="Punjab"/>
    <s v="Rented"/>
    <s v="Rural"/>
    <s v="III"/>
  </r>
  <r>
    <n v="623"/>
    <n v="623"/>
    <s v="Branch"/>
    <s v="Islamic"/>
    <n v="2020"/>
    <d v="2020-10-12T00:00:00"/>
    <s v="IBG Fazilpur Branch (ABEP-2020)"/>
    <s v="5717"/>
    <s v="Ground Floor Khewat No.682, Indus Highway Fazilpur, Tehsil Fazilpur, District Rajanpur"/>
    <x v="206"/>
    <s v="Central"/>
    <s v="Islamic Banking Group"/>
    <s v="RAJANPUR"/>
    <s v="Punjab"/>
    <s v="Rented"/>
    <s v="Urban"/>
    <s v="II"/>
  </r>
  <r>
    <n v="624"/>
    <n v="624"/>
    <s v="Branch"/>
    <s v="Conventional"/>
    <n v="2020"/>
    <d v="2020-10-27T00:00:00"/>
    <s v="Hala (ABEP-2020)"/>
    <s v="0867"/>
    <s v="Survey No. 1397/23, situated at Dargah Road Hala New. Tehsil Hala &amp; District Matiari"/>
    <x v="207"/>
    <s v="South"/>
    <s v="Retail Banking South"/>
    <s v="MATIARI"/>
    <s v="Sindh"/>
    <s v="Rented"/>
    <s v="Rural"/>
    <s v="IV"/>
  </r>
  <r>
    <n v="625"/>
    <n v="625"/>
    <s v="Branch"/>
    <s v="Islamic"/>
    <n v="2020"/>
    <d v="2020-10-26T00:00:00"/>
    <s v="IBG Susan Road, Faisalabad (ABEP-2020)"/>
    <s v="5729"/>
    <s v="S-8, Madina town Susan Road Extension Faisalabad. Tehsil &amp; District Faisalabad"/>
    <x v="3"/>
    <s v="Central"/>
    <s v="Islamic Banking Group"/>
    <s v="FAISALABAD"/>
    <s v="Punjab"/>
    <s v="Rented"/>
    <s v="Urban"/>
    <s v="I"/>
  </r>
  <r>
    <n v="626"/>
    <n v="626"/>
    <s v="Branch"/>
    <s v="Conventional"/>
    <n v="2020"/>
    <d v="2020-10-22T00:00:00"/>
    <s v="Royal City Gujranwala (ABEP-2020)"/>
    <s v="0865"/>
    <s v="Plot # 102 &amp; 103, Royal Palm City Housing Scheme, Gujranwala. Tehsil &amp; District Gujranwala"/>
    <x v="4"/>
    <s v="Central"/>
    <s v="Retail Banking Central East"/>
    <s v="GUJRANWALA"/>
    <s v="Punjab"/>
    <s v="Rented"/>
    <s v="Rural"/>
    <s v="III"/>
  </r>
  <r>
    <n v="627"/>
    <n v="627"/>
    <s v="Branch"/>
    <s v="Conventional"/>
    <n v="2020"/>
    <d v="2020-11-13T00:00:00"/>
    <s v="Station Road Gambat (ABEP-2020)"/>
    <s v="0871"/>
    <s v="Property MC No:2152 at Station Road Gambat, Khairpur. Tehsil &amp; District Khairpur"/>
    <x v="208"/>
    <s v="South"/>
    <s v="Retail Banking South"/>
    <s v="KHAIRPUR"/>
    <s v="Sindh"/>
    <s v="Rented"/>
    <s v="Rural"/>
    <s v="III"/>
  </r>
  <r>
    <n v="628"/>
    <n v="628"/>
    <s v="Branch"/>
    <s v="Islamic"/>
    <n v="2020"/>
    <d v="2020-11-16T00:00:00"/>
    <s v="IBG Quaid-e-Azam Road, Haroonabad Branch (ABEP-2020)"/>
    <s v="5737"/>
    <s v="Quaid e Azam Road, Khewat #447, Khatooni#447, Block B Site # 106, Mohall Qasba Haroonabad. Tehsil Haroonabad &amp; District Bahawalnagar."/>
    <x v="38"/>
    <s v="Central"/>
    <s v="Islamic Banking Group"/>
    <s v="BAHWALNAGAR"/>
    <s v="Punjab"/>
    <s v="Rented"/>
    <s v="Rural"/>
    <s v="III"/>
  </r>
  <r>
    <n v="629"/>
    <n v="629"/>
    <s v="Branch"/>
    <s v="Conventional"/>
    <n v="2020"/>
    <d v="2020-11-23T00:00:00"/>
    <s v="Hafizabad Road, Gujranwala (ABEP-2020)"/>
    <s v="0869"/>
    <s v="Hafizabad Road, Cornor Gala Akber Butt Wala, Main Hafizabad, Gujranwala, Tehsil &amp; District Gujranwala"/>
    <x v="4"/>
    <s v="Central"/>
    <s v="Retail Banking Central East"/>
    <s v="GUJRANWALA"/>
    <s v="Punjab"/>
    <s v="Rented"/>
    <s v="Rural"/>
    <s v="III"/>
  </r>
  <r>
    <n v="630"/>
    <n v="630"/>
    <s v="Branch"/>
    <s v="Islamic"/>
    <n v="2020"/>
    <d v="2020-11-23T00:00:00"/>
    <s v="IBG Kot Radha Kishan (ABEP-2020)"/>
    <s v="5738"/>
    <s v="Main Changa Manga Raiwind Road Khata No, 12, Khatooni No. 15, Khasra No. 1117, and 1118, Kot Radha Kishan , Tehsil Kot Radha Kishan &amp; District Kasur"/>
    <x v="209"/>
    <s v="Central"/>
    <s v="Islamic Banking Group"/>
    <s v="KASUR"/>
    <s v="Punjab"/>
    <s v="Rented"/>
    <s v="Rural"/>
    <s v="III"/>
  </r>
  <r>
    <n v="631"/>
    <n v="631"/>
    <s v="Branch"/>
    <s v="Islamic"/>
    <n v="2020"/>
    <d v="2020-12-18T00:00:00"/>
    <s v="IBG Satellite Town, Bahawalpur (ABEP-2020)"/>
    <s v="5749"/>
    <s v="Plot No 8 C, Commercial Area Satellite Town Bahawalpur Tehsil &amp; District Bahawalpur."/>
    <x v="12"/>
    <s v="Central"/>
    <s v="Islamic Banking Group"/>
    <s v="BAHAWALPUR"/>
    <s v="Punjab"/>
    <s v="Rented"/>
    <s v="Urban"/>
    <s v="II"/>
  </r>
  <r>
    <n v="632"/>
    <n v="632"/>
    <s v="Branch"/>
    <s v="Islamic"/>
    <n v="2020"/>
    <d v="2020-12-24T00:00:00"/>
    <s v="IBG Jhung Road Branch, Muzaffargarh (ABEP-2020)"/>
    <s v="5748"/>
    <s v="Khewat No 701, Jhang Road Near Jhang Morr, Mohall Muzaffargarh, Tehsil &amp; District Muzaffargarh."/>
    <x v="55"/>
    <s v="Central"/>
    <s v="Islamic Banking Group"/>
    <s v="MUZAFFARGARH"/>
    <s v="Punjab"/>
    <s v="Rented"/>
    <s v="Urban"/>
    <s v="II"/>
  </r>
  <r>
    <n v="633"/>
    <n v="633"/>
    <s v="Branch"/>
    <s v="Islamic"/>
    <n v="2020"/>
    <d v="2020-12-28T00:00:00"/>
    <s v="IBG Bahria Town, Lahore (ABEP-2020)"/>
    <s v="5745"/>
    <s v="Plot No.3, Block-B, CommercialC Market Bahria Town, Lahore. Tehsil &amp; District Lahore."/>
    <x v="0"/>
    <s v="Central"/>
    <s v="Islamic Banking Group"/>
    <s v="LAHORE"/>
    <s v="Punjab"/>
    <s v="Rented"/>
    <s v="Urban"/>
    <s v="I"/>
  </r>
  <r>
    <n v="634"/>
    <n v="634"/>
    <s v="Branch"/>
    <s v="Islamic"/>
    <n v="2020"/>
    <d v="2020-12-23T00:00:00"/>
    <s v="IBG Main Bazar Darora, Upperdir (ABEP-2020)"/>
    <s v="5751"/>
    <s v="Darora Main Bazar, Tehsil Larjam, District Upper Dir."/>
    <x v="210"/>
    <s v="North"/>
    <s v="Islamic Banking Group"/>
    <s v="UPPER DIR"/>
    <s v="KPK"/>
    <s v="Rented"/>
    <s v="Rural"/>
    <s v="III"/>
  </r>
  <r>
    <n v="635"/>
    <n v="635"/>
    <s v="Branch"/>
    <s v="Islamic"/>
    <n v="2020"/>
    <d v="2020-12-24T00:00:00"/>
    <s v="IBG College Road, Khanewal (ABEP-2020)"/>
    <s v="5756"/>
    <s v="Khewat No 143, Khatooni No 188, College Road Khanewal, Tehsil &amp; District Khanewal."/>
    <x v="62"/>
    <s v="Central"/>
    <s v="Islamic Banking Group"/>
    <s v="KHANEWAL"/>
    <s v="Punjab"/>
    <s v="Rented"/>
    <s v="Urban"/>
    <s v="II"/>
  </r>
  <r>
    <n v="636"/>
    <n v="636"/>
    <s v="Branch"/>
    <s v="Islamic"/>
    <n v="2020"/>
    <d v="2020-12-30T00:00:00"/>
    <s v="IBG Bahria Enclave, Islamabad (ABEP-2020)"/>
    <s v="5754"/>
    <s v="Shop No. 6 to 10, Capital Mall, Bahria Enclave, Islamabad. Tehsil &amp; District Islamabad."/>
    <x v="1"/>
    <s v="North"/>
    <s v="Islamic Banking Group"/>
    <s v="Islamabad"/>
    <s v="ICT"/>
    <s v="Rented"/>
    <s v="Urban"/>
    <s v="I"/>
  </r>
  <r>
    <n v="637"/>
    <n v="637"/>
    <s v="Branch"/>
    <s v="Islamic"/>
    <n v="2020"/>
    <d v="2020-12-29T00:00:00"/>
    <s v="IBG Gojra Branch"/>
    <s v="5746"/>
    <s v="Khewat # 818, Khatooni # 843, Chak. No470/GB, Gojra, office Road, Gojra. Tehsil Gojra &amp; District Toba Tek Singh. "/>
    <x v="47"/>
    <s v="Central"/>
    <s v="Islamic Banking Group"/>
    <s v="TOBA TEK SINGH"/>
    <s v="Punjab"/>
    <s v="Rented"/>
    <s v="Rural"/>
    <s v="III"/>
  </r>
  <r>
    <n v="638"/>
    <n v="638"/>
    <s v="Branch"/>
    <s v="Islamic"/>
    <n v="2020"/>
    <d v="2020-12-29T00:00:00"/>
    <s v="IBG Qasaban Gate, Bannu"/>
    <s v="5752"/>
    <s v="Property Survey No. 322/DA - 322/DG near Qasaban Gate, Bannu City, Tehsil and District Bannu."/>
    <x v="45"/>
    <s v="North"/>
    <s v="Islamic Banking Group"/>
    <s v="BANNU"/>
    <s v="KPK"/>
    <s v="Rented"/>
    <s v="Urban"/>
    <s v="II"/>
  </r>
  <r>
    <n v="639"/>
    <n v="639"/>
    <s v="Branch"/>
    <s v="Islamic"/>
    <n v="2020"/>
    <d v="2020-12-29T00:00:00"/>
    <s v="IBG Behrum center Branch, Jahangira"/>
    <s v="5753"/>
    <s v="Khasra No. 901/418 &amp; 898/419, Behrum Center, Near Bus Stop lahangira, Tehsil Jahangira, District Nowhsera."/>
    <x v="211"/>
    <s v="North"/>
    <s v="Islamic Banking Group"/>
    <s v="NOWSHERA"/>
    <s v="KPK"/>
    <s v="Rented"/>
    <s v="Urban"/>
    <s v="II"/>
  </r>
  <r>
    <n v="640"/>
    <n v="640"/>
    <s v="Branch"/>
    <s v="Islamic"/>
    <n v="2020"/>
    <d v="2020-12-30T00:00:00"/>
    <s v="IBG Bahria Town Phase-8 Rawalpindi"/>
    <s v="5750"/>
    <s v="Plot No.3, Overseas Sector 5, Commercial Phase-8, Bahria Town, Rawalpindi. Tehsil &amp; District Rawalpindi."/>
    <x v="10"/>
    <s v="North"/>
    <s v="Islamic Banking Group"/>
    <s v="RAWALPINDI"/>
    <s v="Punjab"/>
    <s v="Rented"/>
    <s v="Urban"/>
    <s v="I"/>
  </r>
  <r>
    <n v="641"/>
    <n v="641"/>
    <s v="Branch"/>
    <s v="Islamic"/>
    <n v="2020"/>
    <d v="2020-12-29T00:00:00"/>
    <s v="IBG Karachi University"/>
    <s v="5743"/>
    <s v="Near Silver jubilee Gate, Karachi University, Karachi. Tehsil &amp; District Karachi"/>
    <x v="5"/>
    <s v="South"/>
    <s v="Islamic Banking Group"/>
    <s v="KARACHI EAST DISTRICT"/>
    <s v="Sindh"/>
    <s v="Rented"/>
    <s v="Urban"/>
    <s v="I"/>
  </r>
  <r>
    <n v="642"/>
    <n v="642"/>
    <s v="Branch"/>
    <s v="Islamic"/>
    <n v="2021"/>
    <d v="2021-03-15T00:00:00"/>
    <s v="IBG Dolmen Mall Clifton"/>
    <s v="5757"/>
    <s v="Showroom No. LG-6 &amp; 7, Lower Ground Floor, Dolmen Mall, Dolmen City, HC-3, Block-4, Schem-5, Clifton Karachi"/>
    <x v="5"/>
    <s v="South"/>
    <s v="Islamic Banking Group"/>
    <s v="KARACHI SOUTH DISTRICT"/>
    <s v="Sindh"/>
    <s v="Rented"/>
    <s v="Urban"/>
    <s v="I"/>
  </r>
  <r>
    <n v="643"/>
    <n v="643"/>
    <s v="Branch"/>
    <s v="Islamic"/>
    <n v="2021"/>
    <d v="2021-03-24T00:00:00"/>
    <s v="IBG Grain Market Arifwala"/>
    <s v="5747"/>
    <s v="Site No. 63-A, Khewat No. 849, Khatooni No. 853, near Grain Market Arifwala tehsil &amp; District Pakpattan"/>
    <x v="212"/>
    <s v="Central"/>
    <s v="Islamic Banking Group"/>
    <s v="Pakpattan"/>
    <s v="Punjab"/>
    <s v="Rented"/>
    <s v="Rural"/>
    <s v="III"/>
  </r>
  <r>
    <n v="644"/>
    <n v="644"/>
    <s v="Branch"/>
    <s v="Islamic"/>
    <n v="2021"/>
    <d v="2021-05-21T00:00:00"/>
    <s v="IBG Airport Road, Quetta"/>
    <s v="5758"/>
    <s v="Khasra No. 1778/442-443-444/445-415-448, Mohal Kareez Sher Dil, Mouza Killi Gul Muhammad Tappa Durrani-1, Airport Road, Quetta. Tehsil &amp; District Quetta."/>
    <x v="20"/>
    <s v="South"/>
    <s v="Islamic Banking Group"/>
    <s v="QUETTA"/>
    <s v="Baluchistan"/>
    <s v="Rented"/>
    <s v="Urban"/>
    <s v="II"/>
  </r>
  <r>
    <n v="645"/>
    <n v="645"/>
    <s v="Branch"/>
    <s v="Islamic"/>
    <n v="2021"/>
    <d v="2021-06-11T00:00:00"/>
    <s v="IBG BZU Multan"/>
    <s v="5767"/>
    <s v="Bahaddin Zakrira University, Multan"/>
    <x v="2"/>
    <s v="Central"/>
    <s v="Islamic Banking Group"/>
    <s v="MULTAN"/>
    <s v="Punjab"/>
    <s v="Rented"/>
    <s v="Urban"/>
    <s v="II"/>
  </r>
  <r>
    <n v="646"/>
    <n v="646"/>
    <s v="Branch"/>
    <s v="Conventional"/>
    <n v="2021"/>
    <d v="2021-06-24T00:00:00"/>
    <s v="Nishter Road, Multan (ABEP-2021)"/>
    <s v="0885"/>
    <s v="Plot # 2574/E-3, E-3A, E-38, Nishter Road, Multan. Tehsil &amp; District Multan"/>
    <x v="2"/>
    <s v="Central"/>
    <s v="Retail Banking Central West"/>
    <s v="MULTAN"/>
    <s v="Punjab"/>
    <s v="Rented"/>
    <s v="Urban"/>
    <s v="I"/>
  </r>
  <r>
    <n v="647"/>
    <n v="647"/>
    <s v="Branch"/>
    <s v="Islamic"/>
    <n v="2021"/>
    <d v="2021-07-08T00:00:00"/>
    <s v="IBG Wari Bala Bazar Branch, Upper Dir"/>
    <s v="5766"/>
    <s v="Khan Plaza,Main G.T. Road , Wari Bala Bazar, Wari, Upper Dir. Tehsil Wari &amp; District Upper Dir"/>
    <x v="213"/>
    <s v="North"/>
    <s v="Islamic Banking Group"/>
    <s v="UPPER DIR"/>
    <s v="KPK"/>
    <s v="Rented"/>
    <s v="Rural"/>
    <s v="IV"/>
  </r>
  <r>
    <n v="648"/>
    <n v="648"/>
    <s v="Branch"/>
    <s v="Islamic"/>
    <n v="2021"/>
    <d v="2021-07-08T00:00:00"/>
    <s v="IBG Taimoor Market, Pabbi, Nowshera"/>
    <s v="5763"/>
    <s v="Taimoor Market, Near TMA Office G.T. Road Pabbi Nowshera. Tehsil Pabbi &amp; District Nowshera"/>
    <x v="214"/>
    <s v="North"/>
    <s v="Islamic Banking Group"/>
    <s v="NOWSHERA"/>
    <s v="KPK"/>
    <s v="Rented"/>
    <s v="Rural"/>
    <s v="III"/>
  </r>
  <r>
    <n v="649"/>
    <n v="649"/>
    <s v="Branch"/>
    <s v="Conventional"/>
    <n v="2021"/>
    <d v="2021-07-19T00:00:00"/>
    <s v="Hala Naka Branch, Hyderabad"/>
    <s v="0851"/>
    <s v="Plot No. 105, Revenue Survey No. 158, Hala Naka Road, Deh and Tappa Gujjo, Taluka City, Hyderabad."/>
    <x v="7"/>
    <s v="South"/>
    <s v="Retail Banking South"/>
    <s v="HYDERABAD"/>
    <s v="Sindh"/>
    <s v="Rented"/>
    <s v="Urban"/>
    <s v="I"/>
  </r>
  <r>
    <n v="650"/>
    <n v="650"/>
    <s v="Branch"/>
    <s v="Islamic"/>
    <n v="2021"/>
    <d v="2021-10-05T00:00:00"/>
    <s v="IBG Model Colony, Karachi"/>
    <s v="5776"/>
    <s v="Plot No. 1/1, Field Sheet No. 09, Model Colony, Karachi East, Karachi."/>
    <x v="5"/>
    <s v="South"/>
    <s v="Islamic Banking Group"/>
    <s v="KARACHI MALIR DISTRICT"/>
    <s v="Sindh"/>
    <s v="Rented"/>
    <s v="Urban"/>
    <s v="I"/>
  </r>
  <r>
    <n v="651"/>
    <n v="651"/>
    <s v="Branch"/>
    <s v="Islamic"/>
    <n v="2021"/>
    <d v="2021-12-21T00:00:00"/>
    <s v="IBG - Khayaban-e-Shamsheer Branch, Karachi"/>
    <s v="5768"/>
    <s v="Plot No. 10 - C, Shop No. 101, Basement No. 101, Khayaban-e-Shamsheer DHA Phase-V, Karachi."/>
    <x v="5"/>
    <s v="South"/>
    <s v="Islamic Banking Group"/>
    <s v="KARACHI SOUTH DISTRICT"/>
    <s v="Sindh"/>
    <s v="Rented"/>
    <s v="Urban"/>
    <s v="I"/>
  </r>
  <r>
    <n v="652"/>
    <n v="652"/>
    <s v="Branch"/>
    <s v="Islamic"/>
    <n v="2021"/>
    <d v="2021-10-29T00:00:00"/>
    <s v="IBG - Shaheed-e-Millat Road Branch, Karachi"/>
    <s v="5777"/>
    <s v="Ground Floor, Saima Fine Tower, Shaheed-e-Millat Road, Tehsil &amp; District Karachi"/>
    <x v="5"/>
    <s v="South"/>
    <s v="Islamic Banking Group"/>
    <s v="KARACHI WEST DISTRICT"/>
    <s v="Sindh"/>
    <s v="Rented"/>
    <s v="Urban"/>
    <s v="I"/>
  </r>
  <r>
    <n v="653"/>
    <n v="653"/>
    <s v="Branch"/>
    <s v="Islamic"/>
    <n v="2021"/>
    <d v="2021-12-14T00:00:00"/>
    <s v="IBG - North Napier Road Branch, Karachi "/>
    <s v="5784"/>
    <s v="Plot No. l8/1, Sheet No. WO-l, Shop - 8, Wadhumal Odharam, Napier Road, Tehsil &amp; District Karachi"/>
    <x v="5"/>
    <s v="South"/>
    <s v="Islamic Banking Group"/>
    <s v="KARACHI SOUTH DISTRICT"/>
    <s v="Sindh"/>
    <s v="Rented"/>
    <s v="Urban"/>
    <s v="I"/>
  </r>
  <r>
    <n v="654"/>
    <n v="654"/>
    <s v="Branch"/>
    <s v="Islamic"/>
    <n v="2021"/>
    <d v="2021-12-15T00:00:00"/>
    <s v="IBG - Saba Avenue Branch, Karachi"/>
    <s v="5785"/>
    <s v="Plot NO. 60-C, Khayaban-e-Shahbaz, Defense Housing Authority (DHA) Phase VI, DHA Shahbaz Commercial and Saba Avenue, Tehsil &amp; District Karachi."/>
    <x v="5"/>
    <s v="South"/>
    <s v="Islamic Banking Group"/>
    <s v="KARACHI SOUTH DISTRICT"/>
    <s v="Sindh"/>
    <s v="Rented"/>
    <s v="Urban"/>
    <s v="I"/>
  </r>
  <r>
    <n v="655"/>
    <n v="655"/>
    <s v="Branch"/>
    <s v="Islamic"/>
    <n v="2021"/>
    <d v="2021-10-13T00:00:00"/>
    <s v="IBG - I-8 Markaz branch, Islamabad"/>
    <s v="5770"/>
    <s v="Plot No. 30 &amp; 31, Shops No. G-12, G-13, G-14, c-28 &amp; G-29, Pakland City Center, I-8 Markaz, Tehsil &amp; District Islamabad."/>
    <x v="1"/>
    <s v="North"/>
    <s v="Islamic Banking Group"/>
    <s v="Islamabad"/>
    <s v="ICT"/>
    <s v="Rented"/>
    <s v="Urban"/>
    <s v="I"/>
  </r>
  <r>
    <n v="656"/>
    <n v="656"/>
    <s v="Branch"/>
    <s v="Islamic"/>
    <n v="2021"/>
    <d v="2021-09-10T00:00:00"/>
    <s v="IBG - Mohal Mujawar, Taxila Branch"/>
    <s v="5761"/>
    <s v="Khewat No. 66, 67, Khatooni No. 112, 113, Khasra No.125/1, 126/1, 125/2, 126/2, Mohal Mujawar, Taxila, Rawalpindi, Tehsil Taxila &amp; District Rawalpindi."/>
    <x v="84"/>
    <s v="North"/>
    <s v="Islamic Banking Group"/>
    <s v="RAWALPINDI"/>
    <s v="Punjab"/>
    <s v="Rented"/>
    <s v="Urban"/>
    <s v="II"/>
  </r>
  <r>
    <n v="657"/>
    <n v="657"/>
    <s v="Branch"/>
    <s v="Islamic"/>
    <n v="2021"/>
    <d v="2021-09-28T00:00:00"/>
    <s v="IBG - Khall Upper Bazar, Lower Dir Branch"/>
    <s v="5759"/>
    <s v="Jehan Zada Market, Khall Upper Bazar, G T Road, Khall, Lower Dir. Tehsil Khall &amp; District Lower Dir."/>
    <x v="215"/>
    <s v="North"/>
    <s v="Islamic Banking Group"/>
    <s v="LOWER DIR"/>
    <s v="KPK"/>
    <s v="Rented"/>
    <s v="Rural"/>
    <s v="III"/>
  </r>
  <r>
    <n v="658"/>
    <n v="658"/>
    <s v="Branch"/>
    <s v="Islamic"/>
    <n v="2021"/>
    <d v="2021-09-24T00:00:00"/>
    <s v="IBG - Kanju, Airport Road Branch, Mingora - Swat"/>
    <s v="5760"/>
    <s v="Khasra No. 594, Situated at Hayat Market, Airpoft Road, Mouza Mingora, Swat. Tehsil Babuzai, District Swat."/>
    <x v="216"/>
    <s v="North"/>
    <s v="Islamic Banking Group"/>
    <s v="SWAT"/>
    <s v="KPK"/>
    <s v="Rented"/>
    <s v="Urban"/>
    <s v="II"/>
  </r>
  <r>
    <n v="659"/>
    <n v="659"/>
    <s v="Branch"/>
    <s v="Islamic"/>
    <n v="2021"/>
    <d v="2021-10-18T00:00:00"/>
    <s v="IBG - Pindi Road, Chakwal Branch"/>
    <s v="5762"/>
    <s v="Khasra No. 689, Khata No. 1667/3006,3007, Main Pindi Road Chakwal."/>
    <x v="152"/>
    <s v="Central"/>
    <s v="Islamic Banking Group"/>
    <s v="CHAKWAL"/>
    <s v="Punjab"/>
    <s v="Rented"/>
    <s v="Urban"/>
    <s v="II"/>
  </r>
  <r>
    <n v="660"/>
    <n v="660"/>
    <s v="Branch"/>
    <s v="Islamic"/>
    <n v="2021"/>
    <d v="2021-11-18T00:00:00"/>
    <s v="IBG - Chowk Sadiqabad Branch, Talagang"/>
    <s v="5765"/>
    <s v="Plot No. 639/1157, Chowk Sadique Abad, Mianwali Road, Tehsil Talagang &amp; District Chakwal"/>
    <x v="69"/>
    <s v="Central"/>
    <s v="Islamic Banking Group"/>
    <s v="CHAKWAL"/>
    <s v="Punjab"/>
    <s v="Rented"/>
    <s v="Rural"/>
    <s v="III"/>
  </r>
  <r>
    <n v="661"/>
    <n v="661"/>
    <s v="Branch"/>
    <s v="Islamic"/>
    <n v="2021"/>
    <d v="2021-09-15T00:00:00"/>
    <s v="IBG - Liaquat Town ABC Road Branch, Faisalabad"/>
    <s v="5771"/>
    <s v="Sq No. 65, Khewat No. 13749, Khatooni No. 14221, Chak No. 220/RB Liaquat Town ABC Road Faisalabad. Tehsil &amp; District Faisalabad"/>
    <x v="3"/>
    <s v="Central"/>
    <s v="Islamic Banking Group"/>
    <s v="FAISALABAD"/>
    <s v="Punjab"/>
    <s v="Rented"/>
    <s v="Urban"/>
    <s v="I"/>
  </r>
  <r>
    <n v="662"/>
    <n v="662"/>
    <s v="Branch"/>
    <s v="Islamic"/>
    <n v="2021"/>
    <d v="2021-12-13T00:00:00"/>
    <s v="IBG - D-Ground Peoples Colony Branch, Faisalabad "/>
    <s v="5786"/>
    <s v="Plot No. 7/ B, D-Ground, Peoples Colony, Tehsil &amp; District Faisalabad."/>
    <x v="3"/>
    <s v="Central"/>
    <s v="Islamic Banking Group"/>
    <s v="FAISALABAD"/>
    <s v="Punjab"/>
    <s v="Rented"/>
    <s v="Urban"/>
    <s v="I"/>
  </r>
  <r>
    <n v="663"/>
    <n v="663"/>
    <s v="Branch"/>
    <s v="Islamic"/>
    <n v="2021"/>
    <d v="2021-11-02T00:00:00"/>
    <s v="IBG - Samundri Road Branch, Faisalabad"/>
    <s v="5772"/>
    <s v="Sq No. 34, Khewat No. 3762, Khatooni No. 5926, Samundri Road, Tehsil &amp; District Faisalabad."/>
    <x v="3"/>
    <s v="Central"/>
    <s v="Islamic Banking Group"/>
    <s v="FAISALABAD"/>
    <s v="Punjab"/>
    <s v="Rented"/>
    <s v="Urban"/>
    <s v="I"/>
  </r>
  <r>
    <n v="664"/>
    <n v="664"/>
    <s v="Branch"/>
    <s v="Islamic"/>
    <n v="2021"/>
    <d v="2021-12-14T00:00:00"/>
    <s v="IBG - Satyana Bunglow Faisalabad Branch"/>
    <s v="5783"/>
    <s v="Satyana Bunglow, Sq No. 22, Khewat No.2231279, Khatooni No. 507, Chak No. 39lGB, Tehsil Jaranwala &amp; District Faisalabad. "/>
    <x v="3"/>
    <s v="Central"/>
    <s v="Islamic Banking Group"/>
    <s v="FAISALABAD"/>
    <s v="Punjab"/>
    <s v="Rented"/>
    <s v="Urban"/>
    <s v="II"/>
  </r>
  <r>
    <n v="665"/>
    <n v="665"/>
    <s v="Branch"/>
    <s v="Islamic"/>
    <n v="2021"/>
    <d v="2021-12-17T00:00:00"/>
    <s v="IBG – Al-Hilal Industries, Sultan Nagar, Vehari Road Branch, Multan"/>
    <s v="5773"/>
    <s v="Al-Hilal Industries, Khewat No. 81/70, 82/71, Mouza Bahaini, Vehari Road, Tehsil &amp; District Multan."/>
    <x v="2"/>
    <s v="Central"/>
    <s v="Islamic Banking Group"/>
    <s v="MULTAN"/>
    <s v="Punjab"/>
    <s v="Rented"/>
    <s v="Urban"/>
    <s v="I"/>
  </r>
  <r>
    <n v="666"/>
    <n v="666"/>
    <s v="Branch"/>
    <s v="Islamic"/>
    <n v="2021"/>
    <d v="2021-11-19T00:00:00"/>
    <s v="IBG - Bahawalpur Bypass Branch, Multan"/>
    <s v="5793"/>
    <s v="Khewat No. 621/613, Khatooni No. 876-882, Bahawalpur Bypass road, Mouza Ram Kamli, Tehsil &amp; District Multan."/>
    <x v="2"/>
    <s v="Central"/>
    <s v="Islamic Banking Group"/>
    <s v="MULTAN"/>
    <s v="Punjab"/>
    <s v="Rented"/>
    <s v="Rural"/>
    <s v="III"/>
  </r>
  <r>
    <n v="667"/>
    <n v="667"/>
    <s v="Branch"/>
    <s v="Islamic"/>
    <n v="2021"/>
    <d v="2021-12-10T00:00:00"/>
    <s v="IBG - Nishter Road Branch, Mian Channu"/>
    <s v="5774"/>
    <s v="Khewat No. 26, Khatooni No. 26, Block No. 6, Mohalla Mandi Nishter Road, Tehsil Mian Channu &amp; District Khanewal"/>
    <x v="24"/>
    <s v="Central"/>
    <s v="Islamic Banking Group"/>
    <s v="KHANEWAL"/>
    <s v="Punjab"/>
    <s v="Rented"/>
    <s v="Urban"/>
    <s v="II"/>
  </r>
  <r>
    <n v="668"/>
    <n v="668"/>
    <s v="Branch"/>
    <s v="Islamic"/>
    <n v="2021"/>
    <d v="2021-10-08T00:00:00"/>
    <s v="IBG New Ghalla Mandi Khanpur"/>
    <s v="5775"/>
    <s v="Khatooni # 571-585, Khata No.119/115 New Grain Market Khanpur"/>
    <x v="51"/>
    <s v="Central"/>
    <s v="Islamic Banking Group"/>
    <s v="RAHIM YAR KHAN"/>
    <s v="Punjab"/>
    <s v="Rented"/>
    <s v="Rural"/>
    <s v="III"/>
  </r>
  <r>
    <n v="669"/>
    <n v="669"/>
    <s v="Branch"/>
    <s v="Islamic"/>
    <n v="2021"/>
    <d v="2021-12-06T00:00:00"/>
    <s v="IBG - Prince Road Branch, Quefta"/>
    <s v="5781"/>
    <s v="Khewat No. 72, Khatooni No. 100, Khasra No. 285, 286 &amp; 287 , Ward No. 25, Tappa Urban No. 3, Prince Road Quetta."/>
    <x v="20"/>
    <s v="South"/>
    <s v="Islamic Banking Group"/>
    <s v="QUETTA"/>
    <s v="Baluchistan"/>
    <s v="Rented"/>
    <s v="Urban"/>
    <s v="II"/>
  </r>
  <r>
    <n v="670"/>
    <n v="670"/>
    <s v="Branch"/>
    <s v="Islamic"/>
    <n v="2021"/>
    <d v="2021-12-10T00:00:00"/>
    <s v="IBG - Paragon City Barki Road Branch, Lahore"/>
    <s v="5782"/>
    <s v="Khewat No. 2, Khatooni No. 9, Moza Dogra Khurd Barki Road, Tehsil Cantt Lahore &amp; District Lahore."/>
    <x v="0"/>
    <s v="Central"/>
    <s v="Islamic Banking Group"/>
    <s v="LAHORE"/>
    <s v="Punjab"/>
    <s v="Rented"/>
    <s v="Urban"/>
    <s v="I"/>
  </r>
  <r>
    <n v="671"/>
    <n v="671"/>
    <s v="Branch"/>
    <s v="Islamic"/>
    <n v="2021"/>
    <d v="2021-11-19T00:00:00"/>
    <s v="IBG - Batti Chowk Branch, Sheikhupura"/>
    <s v="5790"/>
    <s v="Khewat No. 204, Khatooni No, 457, Moza Hinjranwala, Batti Chowk, Tehsil &amp; District Sheikhupura."/>
    <x v="26"/>
    <s v="Central"/>
    <s v="Islamic Banking Group"/>
    <s v="SHEIKHUPURA"/>
    <s v="Punjab"/>
    <s v="Rented"/>
    <s v="Urban"/>
    <s v="II"/>
  </r>
  <r>
    <n v="672"/>
    <n v="672"/>
    <s v="Branch"/>
    <s v="Islamic"/>
    <n v="2021"/>
    <d v="2021-09-20T00:00:00"/>
    <s v="IBG - Doulat Nagar Gujrat Branch"/>
    <s v="5769"/>
    <s v="Khewat No. 518, Khatooni No. 676, Khasra No. Qitat 3 (1721, L722, L723), Moza Doulat Nagar, Gujrat, Tehsil &amp; District Gujrat."/>
    <x v="6"/>
    <s v="Central"/>
    <s v="Islamic Banking Group"/>
    <s v="GUJRAT"/>
    <s v="Punjab"/>
    <s v="Rented"/>
    <s v="Rural"/>
    <s v="IV"/>
  </r>
  <r>
    <n v="673"/>
    <n v="673"/>
    <s v="Branch"/>
    <s v="Conventional"/>
    <n v="2021"/>
    <d v="2021-11-05T00:00:00"/>
    <s v="Allah Wala Chowk Branch, Kunri"/>
    <s v="0895"/>
    <s v="Plot No. 09, 10, 11 &amp; 12, Deh Gharao, Tappo, Chajro, Near Town Committee Allah Wala Chowk, Kunri, Tensil Kunri &amp; District Umerkot."/>
    <x v="217"/>
    <s v="South"/>
    <s v="Retail Banking South"/>
    <s v="UMER KOT"/>
    <s v="Sindh"/>
    <s v="Rented"/>
    <s v="Rural"/>
    <s v="III"/>
  </r>
  <r>
    <n v="674"/>
    <n v="674"/>
    <s v="Branch"/>
    <s v="Islamic"/>
    <n v="2021"/>
    <d v="2021-12-16T00:00:00"/>
    <s v="IBG - Islam Pura Jabbar Branch, Gujar Khan"/>
    <s v="5792"/>
    <s v="Khata No. 21,95 - 109 Salm Khata, situated at Bhaneer Kaswaal, Islam Pura Jabbar, Tehsil Gujar Khan &amp; District Rawalpindi."/>
    <x v="48"/>
    <s v="North"/>
    <s v="Islamic Banking Group"/>
    <s v="RAWALPINDI"/>
    <s v="Punjab"/>
    <s v="Rented"/>
    <s v="Urban"/>
    <s v="II"/>
  </r>
  <r>
    <n v="675"/>
    <n v="675"/>
    <s v="Branch"/>
    <s v="Islamic"/>
    <n v="2021"/>
    <d v="2021-11-29T00:00:00"/>
    <s v="IBG Gawadar Market, Karak"/>
    <s v="5794"/>
    <s v="Gawadar Market, lail Chowlq Main Indus Highway, Tehsil &amp; District Karak."/>
    <x v="218"/>
    <s v="North"/>
    <s v="Islamic Banking Group"/>
    <s v="KARAK"/>
    <s v="KPK"/>
    <s v="Rented"/>
    <s v="Rural"/>
    <s v="III"/>
  </r>
  <r>
    <n v="676"/>
    <n v="676"/>
    <s v="Branch"/>
    <s v="Islamic"/>
    <n v="2021"/>
    <d v="2021-11-22T00:00:00"/>
    <s v="IBG - Jail Road Branch, Lahore"/>
    <s v="5778"/>
    <s v="High Q Tower, Plot # 1. Gulberg V, Jail Road, Tehsil &amp; District Lahore."/>
    <x v="0"/>
    <s v="Central"/>
    <s v="Islamic Banking Group"/>
    <s v="LAHORE"/>
    <s v="Punjab"/>
    <s v="Rented"/>
    <s v="Urban"/>
    <s v="I"/>
  </r>
  <r>
    <n v="677"/>
    <n v="677"/>
    <s v="Branch"/>
    <s v="Islamic"/>
    <n v="2021"/>
    <d v="2021-12-14T00:00:00"/>
    <s v="IBG - Defence Road Sialkot Branch"/>
    <s v="5779"/>
    <s v="Khewat No. 23, Khatooni No. 49, 51, Fateh Garh, Defence Road, Tehsil &amp; District Sialkot."/>
    <x v="112"/>
    <s v="Central"/>
    <s v="Islamic Banking Group"/>
    <s v="SIALKOT"/>
    <s v="Punjab"/>
    <s v="Rented"/>
    <s v="Urban"/>
    <s v="II"/>
  </r>
  <r>
    <n v="678"/>
    <n v="678"/>
    <s v="Branch"/>
    <s v="Islamic"/>
    <n v="2021"/>
    <d v="2021-11-22T00:00:00"/>
    <s v="IBG - Circular Road Daska Branch"/>
    <s v="5780"/>
    <s v="Property No. BVIII-190, Godown, Circular Road Daska, Tehsil Daska &amp; District Sialkot."/>
    <x v="33"/>
    <s v="Central"/>
    <s v="Islamic Banking Group"/>
    <s v="SIALKOT"/>
    <s v="Punjab"/>
    <s v="Rented"/>
    <s v="Rural"/>
    <s v="III"/>
  </r>
  <r>
    <n v="679"/>
    <n v="679"/>
    <s v="Branch"/>
    <s v="Conventional"/>
    <n v="2021"/>
    <d v="2021-08-17T00:00:00"/>
    <s v="EME II"/>
    <s v="0875"/>
    <s v="Plot No. 9, Commercial D. DHA Phase XII, EME Lahore"/>
    <x v="0"/>
    <s v="Central"/>
    <s v="Retail Banking Central East"/>
    <s v="LAHORE"/>
    <s v="Punjab"/>
    <s v="Rented"/>
    <s v="Urban"/>
    <s v="I"/>
  </r>
  <r>
    <n v="680"/>
    <n v="680"/>
    <s v="Branch"/>
    <s v="Conventional"/>
    <n v="2021"/>
    <d v="2021-09-20T00:00:00"/>
    <s v="Lake City Branch, Lahore"/>
    <s v="0877"/>
    <s v="Plot No. C-30-10, Lake City Holdings (Pvt) Ltd, Lahore, Tehsil &amp; District Lahore"/>
    <x v="0"/>
    <s v="Central"/>
    <s v="Retail Banking Central East"/>
    <s v="LAHORE"/>
    <s v="Punjab"/>
    <s v="Rented"/>
    <s v="Urban"/>
    <s v="I"/>
  </r>
  <r>
    <n v="681"/>
    <n v="681"/>
    <s v="Branch"/>
    <s v="Conventional"/>
    <n v="2021"/>
    <d v="2021-12-17T00:00:00"/>
    <s v="Ayubia Market Branch, Lahore"/>
    <s v="0849"/>
    <s v="242 A, Ayubia Market, New Muslim Town Lahore"/>
    <x v="0"/>
    <s v="Central"/>
    <s v="Retail Banking Central East"/>
    <s v="LAHORE"/>
    <s v="Punjab"/>
    <s v="Rented"/>
    <s v="Urban"/>
    <s v="I"/>
  </r>
  <r>
    <n v="682"/>
    <n v="682"/>
    <s v="Branch"/>
    <s v="Conventional"/>
    <n v="2021"/>
    <d v="2021-08-27T00:00:00"/>
    <s v="Feroze Wattwan Branch, Sheikhupura"/>
    <s v="0881"/>
    <s v="Khata # 5, Khatooni # 343, Sq No.298, Killa No 2411, Mauza Feroze Wattwan, Sheikhupura, Tehsil &amp; District Sheikhupura."/>
    <x v="26"/>
    <s v="Central"/>
    <s v="Retail Banking Central East"/>
    <s v="SHEIKHUPURA"/>
    <s v="Punjab"/>
    <s v="Rented"/>
    <s v="Urban"/>
    <s v="II"/>
  </r>
  <r>
    <n v="683"/>
    <n v="683"/>
    <s v="Branch"/>
    <s v="Conventional"/>
    <n v="2021"/>
    <d v="2021-09-03T00:00:00"/>
    <s v="Hajipura, Sialkot Branch"/>
    <s v="0883"/>
    <s v="Property No. BV-4S- 11/8/ A/ Rh, Haji Pura, Daska, Road, Sialkot"/>
    <x v="112"/>
    <s v="Central"/>
    <s v="Retail Banking Central East"/>
    <s v="SIALKOT"/>
    <s v="Punjab"/>
    <s v="Rented"/>
    <s v="Urban"/>
    <s v="II"/>
  </r>
  <r>
    <n v="684"/>
    <n v="684"/>
    <s v="Branch"/>
    <s v="Conventional"/>
    <n v="2021"/>
    <d v="2021-08-03T00:00:00"/>
    <s v="City Chowk Bahawalnagar II Branch"/>
    <s v="0887"/>
    <s v="City Chowk, Jail Road, Near ABL bearing Khewat No. 1811, Khatooni No. 1904, Qita 2, Salim Khata situated at Mohall Qasba, Bahawalnagar. Tehsil &amp; District Bahawalnagar."/>
    <x v="44"/>
    <s v="Central"/>
    <s v="Retail Banking Central West"/>
    <s v="BAHWALNAGAR"/>
    <s v="Punjab"/>
    <s v="Rented"/>
    <s v="Urban"/>
    <s v="II"/>
  </r>
  <r>
    <n v="685"/>
    <n v="685"/>
    <s v="Branch"/>
    <s v="Conventional"/>
    <n v="2021"/>
    <d v="2021-09-20T00:00:00"/>
    <s v="Church Road Branch, Okara"/>
    <s v="0836"/>
    <s v="Khewat No.7747, Khatooni No. 1765, Church Road, Okara Tehsil &amp; District Okara"/>
    <x v="219"/>
    <s v="Central"/>
    <s v="Retail Banking Central West"/>
    <s v="OKARA"/>
    <s v="Punjab"/>
    <s v="Rented"/>
    <s v="Urban"/>
    <s v="II"/>
  </r>
  <r>
    <n v="686"/>
    <n v="686"/>
    <s v="Branch"/>
    <s v="Conventional"/>
    <n v="2021"/>
    <d v="2021-11-18T00:00:00"/>
    <s v="Rafique Chowk, Shorkot Cantt Branch"/>
    <s v="0889"/>
    <s v="C.B 117-118, Survey No. 69/11, Rafique Chowk, Shorkot Cantt, Tehsil Shorkot &amp; District Jhang."/>
    <x v="119"/>
    <s v="Central"/>
    <s v="Retail Banking Central West"/>
    <s v="JHANG"/>
    <s v="Punjab"/>
    <s v="Rented"/>
    <s v="Rural"/>
    <s v="III"/>
  </r>
  <r>
    <n v="687"/>
    <n v="687"/>
    <s v="Branch"/>
    <s v="Islamic"/>
    <n v="2021"/>
    <d v="2021-11-24T00:00:00"/>
    <s v="IBG - Taramri Branch, Islamabad"/>
    <s v="5789"/>
    <s v="Ch. Fazal Dad Plaza, Main Lehtrar Road Alipur, Taramri Chowk, Tehsil &amp; District Islamabad."/>
    <x v="1"/>
    <s v="North"/>
    <s v="Islamic Banking Group"/>
    <s v="Islamabad"/>
    <s v="ICT"/>
    <s v="Rented"/>
    <s v="Urban"/>
    <s v="II"/>
  </r>
  <r>
    <n v="688"/>
    <n v="688"/>
    <s v="Branch"/>
    <s v="Islamic"/>
    <n v="2021"/>
    <d v="2021-12-20T00:00:00"/>
    <s v="IBG - GT Road Thana Branch, Malakand"/>
    <s v="5795"/>
    <s v="Main G. T. Road, Batkhela, Thana, Malakand Tehsil Batkhela &amp; District Malakand"/>
    <x v="122"/>
    <s v="North"/>
    <s v="Islamic Banking Group"/>
    <s v="MALAKAND"/>
    <s v="KPK"/>
    <s v="Rented"/>
    <s v="Rural"/>
    <s v="III"/>
  </r>
  <r>
    <n v="689"/>
    <n v="689"/>
    <s v="Branch"/>
    <s v="Islamic"/>
    <n v="2021"/>
    <d v="2021-12-10T00:00:00"/>
    <s v="IBG - Toba Tek Singh Branch "/>
    <s v="5788"/>
    <s v="Ahata No. 79, Khewat No.72172, Khatooni No. 72, Chak No. 325, RB, Tehsil &amp; District Toba Tek Singh"/>
    <x v="27"/>
    <s v="Central"/>
    <s v="Islamic Banking Group"/>
    <s v="TOBA TEK SINGH"/>
    <s v="Punjab"/>
    <s v="Rented"/>
    <s v="Urban"/>
    <s v="II"/>
  </r>
  <r>
    <n v="690"/>
    <n v="690"/>
    <s v="Branch"/>
    <s v="Islamic"/>
    <n v="2021"/>
    <d v="2021-12-20T00:00:00"/>
    <s v="IBG - Jauharabad, Khushab"/>
    <s v="5791"/>
    <s v="Plot No. 212, Commercial Block Main Bazar Jauharabad, Tehsil &amp; District Khushab."/>
    <x v="60"/>
    <s v="Central"/>
    <s v="Islamic Banking Group"/>
    <s v="KHUSHAB"/>
    <s v="Punjab"/>
    <s v="Rented"/>
    <s v="Urban"/>
    <s v="II"/>
  </r>
  <r>
    <n v="691"/>
    <n v="691"/>
    <s v="Branch"/>
    <s v="Islamic"/>
    <n v="2021"/>
    <d v="2021-12-24T00:00:00"/>
    <s v="IBG - Circular Road Branch Sialkot"/>
    <s v="5796"/>
    <s v="Property Tax NO. BXIV-3-S-1/RH Situated at Mohallah Tiba Jallian, Circular Road Sialkot"/>
    <x v="112"/>
    <s v="Central"/>
    <s v="Islamic Banking Group"/>
    <s v="SIALKOT"/>
    <s v="Punjab"/>
    <s v="Rented"/>
    <s v="Rural"/>
    <s v="III"/>
  </r>
  <r>
    <n v="692"/>
    <n v="692"/>
    <s v="Branch"/>
    <s v="Islamic"/>
    <n v="2021"/>
    <d v="2021-12-23T00:00:00"/>
    <s v="IBG - Gulyana Branch Gujrat"/>
    <s v="5797"/>
    <s v="Khewat No. 56, Khatooni No. 146-148 Gulyana, Lala Musa Road, Kharian Gujrat. Tehsil Kharian &amp; District Gujrat."/>
    <x v="6"/>
    <s v="Central"/>
    <s v="Islamic Banking Group"/>
    <s v="GUJRAT"/>
    <s v="Punjab"/>
    <s v="Rented"/>
    <s v="Rural"/>
    <s v="IV"/>
  </r>
  <r>
    <n v="693"/>
    <n v="693"/>
    <s v="Branch"/>
    <s v="Conventional"/>
    <n v="2021"/>
    <d v="2021-11-23T00:00:00"/>
    <s v="DHA Raya Branch, Lahore"/>
    <s v="0832"/>
    <s v="Unit No. EOI No. CP0008, Fairways Commercial, DHA Raya Golf and Country Club, DHA Phase VI, Tehsil &amp; District Lahore."/>
    <x v="0"/>
    <s v="Central"/>
    <s v="Retail Banking Central East"/>
    <s v="LAHORE"/>
    <s v="Punjab"/>
    <s v="Rented"/>
    <s v="Urban"/>
    <s v="I"/>
  </r>
  <r>
    <n v="694"/>
    <n v="694"/>
    <s v="Branch"/>
    <s v="Conventional"/>
    <n v="2021"/>
    <d v="2021-11-16T00:00:00"/>
    <s v="Faisal Hills Branch, Taxila"/>
    <s v="0834"/>
    <s v="Plot No. 40, Executive Block, Faisal Hills, FaisalTown Pvt Ltd, Head Office, Tehsil Taxila &amp; District Rawalpindi."/>
    <x v="84"/>
    <s v="North"/>
    <s v="Retail Banking North"/>
    <s v="RAWALPINDI"/>
    <s v="Punjab"/>
    <s v="Rented"/>
    <s v="Urban"/>
    <s v="I"/>
  </r>
  <r>
    <n v="695"/>
    <n v="695"/>
    <s v="Branch"/>
    <s v="Conventional"/>
    <n v="2021"/>
    <d v="2021-12-20T00:00:00"/>
    <s v="Kapoorwali Branch, Sialkot"/>
    <s v="0841"/>
    <s v="Khewat No. 378, Khatooni No. 506. Revenue Estate, Mohall Kapoorwali, Tehsil &amp; District Sialkot."/>
    <x v="112"/>
    <s v="Central"/>
    <s v="Retail Banking Central East"/>
    <s v="SIALKOT"/>
    <s v="Punjab"/>
    <s v="Rented"/>
    <s v="Rural"/>
    <s v="III"/>
  </r>
  <r>
    <n v="696"/>
    <n v="696"/>
    <s v="Branch"/>
    <s v="Conventional"/>
    <n v="2021"/>
    <d v="2021-12-21T00:00:00"/>
    <s v="Miran Shah Branch, North Waziristan"/>
    <s v="0843"/>
    <s v="Said Muhammad Khan Plaza. Ayub Abad, Main Bannu Road, Miran Shah, North Waziristan, Tehsil Miran Shah &amp; District North Waziristan."/>
    <x v="83"/>
    <s v="North"/>
    <s v="Retail Banking North"/>
    <s v="NORTH WAZIRISTAN"/>
    <s v="KPK"/>
    <s v="Rented"/>
    <s v="Rural"/>
    <s v="IV"/>
  </r>
  <r>
    <n v="697"/>
    <n v="697"/>
    <s v="Branch"/>
    <s v="Islamic"/>
    <n v="2021"/>
    <d v="2021-06-30T00:00:00"/>
    <s v="IBG New Sabzi Mandi, Karachi"/>
    <s v="5755"/>
    <s v="Plot No. 11, Block No. C7/F, New Sabzi Mandi, Super Highway Karachi."/>
    <x v="5"/>
    <s v="South"/>
    <s v="Islamic Banking Group"/>
    <s v="KARACHI WEST DISTRICT"/>
    <s v="Sindh"/>
    <s v="Rented"/>
    <s v="Urban"/>
    <s v="I"/>
  </r>
  <r>
    <n v="698"/>
    <n v="698"/>
    <s v="Branch"/>
    <s v="Islamic"/>
    <n v="2021"/>
    <d v="2021-12-27T00:00:00"/>
    <s v="IBG Allama Iqbal Town Lahore"/>
    <s v="5801"/>
    <s v="Plot No. 23, Pak Block, Allama Iqbal, Town, Lahore. Tehsil &amp; District Lahore."/>
    <x v="0"/>
    <s v="Central"/>
    <s v="Islamic Banking Group"/>
    <s v="LAHORE"/>
    <s v="Punjab"/>
    <s v="Rented"/>
    <s v="Urban"/>
    <s v="I"/>
  </r>
  <r>
    <n v="699"/>
    <n v="699"/>
    <s v="Branch"/>
    <s v="Conventional"/>
    <n v="2021"/>
    <d v="2021-12-24T00:00:00"/>
    <s v="Gulshan-e-Maymar Branch, Karachi"/>
    <s v="0830"/>
    <s v="Plot No. SB-15, Sector Z, Sub-Sector IV, Gulshan-e-Maymar, Scheme No. 45, Karachi. Tehsil &amp; District Karachi."/>
    <x v="5"/>
    <s v="South"/>
    <s v="Retail Banking South"/>
    <s v="KARACHI EAST DISTRICT"/>
    <s v="Sindh"/>
    <s v="Rented"/>
    <s v="Urban"/>
    <s v="I"/>
  </r>
  <r>
    <n v="700"/>
    <n v="700"/>
    <s v="Branch"/>
    <s v="Islamic"/>
    <n v="2021"/>
    <d v="2021-12-28T00:00:00"/>
    <s v="IBG - DHA Peshawar Branch"/>
    <s v="5833"/>
    <s v="Ground Floor at Frontier Corps Welfare Foundation Plaza, Sector A, DHA, Peshawar. Tehsil &amp; District Peshawar."/>
    <x v="15"/>
    <s v="North"/>
    <s v="Islamic Banking Group"/>
    <s v="PESHAWAR"/>
    <s v="KPK"/>
    <s v="Rented"/>
    <s v="Urban"/>
    <s v="I"/>
  </r>
  <r>
    <n v="701"/>
    <n v="701"/>
    <s v="Branch"/>
    <s v="Islamic"/>
    <n v="2021"/>
    <d v="2021-12-28T00:00:00"/>
    <s v="IBG - Main Bazar Matta Branch, Swat"/>
    <s v="5805"/>
    <s v="Main Bazar, Matta Bagh Dherai Road, College Chowk Matta, Tehsil Matta, District Swat."/>
    <x v="220"/>
    <s v="North"/>
    <s v="Islamic Banking Group"/>
    <s v="SWAT"/>
    <s v="KPK"/>
    <s v="Rented"/>
    <s v="Rural"/>
    <s v="III"/>
  </r>
  <r>
    <n v="702"/>
    <n v="702"/>
    <s v="Branch"/>
    <s v="Islamic"/>
    <n v="2021"/>
    <d v="2022-03-28T00:00:00"/>
    <s v="IBG - Khwaza Khela Swat Branch ABEP-2021"/>
    <s v="5764"/>
    <s v="Khasra No. L447, Khan Plaza, Madyan Road, Besham Chowk Mouza Khwaza Khela, Tehsil Khawaza Khela, District Swat."/>
    <x v="221"/>
    <s v="North"/>
    <s v="Islamic Banking Group"/>
    <s v="SWAT"/>
    <s v="KPK"/>
    <s v="Rented"/>
    <s v="Rural"/>
    <s v="III"/>
  </r>
  <r>
    <n v="703"/>
    <n v="703"/>
    <s v="Branch"/>
    <s v="Conventional"/>
    <n v="2021"/>
    <d v="2022-03-29T00:00:00"/>
    <s v="Gulgasht Branch, Multan ABEP-2021"/>
    <s v="0822"/>
    <s v="Shop No. 104/B, 104/C, Property No. 259, Ward X, Gulgasht, Multan, Tehsil &amp; District Multan"/>
    <x v="2"/>
    <s v="Central"/>
    <s v="Retail Banking Central West"/>
    <s v="MULTAN"/>
    <s v="Punjab"/>
    <s v="Rented"/>
    <s v="Urban"/>
    <s v="I"/>
  </r>
  <r>
    <n v="704"/>
    <n v="704"/>
    <s v="Branch"/>
    <s v="Islamic"/>
    <n v="2021"/>
    <d v="2022-03-31T00:00:00"/>
    <s v="IBG - F-7 Markaz Islamabad Branch ABEP-2021"/>
    <s v="5832"/>
    <s v="Plot No. 19-A, Bestway Plaza, F-7 Markaz, Islamabad, Tehsil &amp; District Islamabad."/>
    <x v="1"/>
    <s v="North"/>
    <s v="Islamic Banking Group"/>
    <s v="Islamabad"/>
    <s v="ICT"/>
    <s v="Rented"/>
    <s v="Urban"/>
    <s v="I"/>
  </r>
  <r>
    <n v="705"/>
    <n v="705"/>
    <s v="Branch"/>
    <s v="Islamic"/>
    <n v="2021"/>
    <d v="2022-03-30T00:00:00"/>
    <s v="IBG - North Nazimabad, Block-L, Karachi ABEP-2021"/>
    <s v="5835"/>
    <s v="Shop No. SR-01 &amp; Shop No. SR-02, Plot No. 8-76, Ajwa Park View, Block-L, North Nazimabad, Karachi, Tehsil &amp; District Karachi."/>
    <x v="5"/>
    <s v="South"/>
    <s v="Islamic Banking Group"/>
    <s v="KARACHI CENTRAL DISTRICT"/>
    <s v="Sindh"/>
    <s v="Rented"/>
    <s v="Urban"/>
    <s v="I"/>
  </r>
  <r>
    <n v="706"/>
    <n v="706"/>
    <s v="Branch"/>
    <s v="Islamic"/>
    <n v="2021"/>
    <d v="2022-03-30T00:00:00"/>
    <s v="IBG - Block-6 PECHS Branch Shahrah-e-Faisal Karachi ABEP-2021"/>
    <s v="5836"/>
    <s v="Showroom No. 09, Al-Madni Tower, Plot No. 15-A, Survey Sheet No. 35-PlL, Block No. 06, PECHS, Shahrah-e-Faisal, Karachi"/>
    <x v="5"/>
    <s v="South"/>
    <s v="Islamic Banking Group"/>
    <s v="KARACHI EAST DISTRICT"/>
    <s v="Sindh"/>
    <s v="Rented"/>
    <s v="Urban"/>
    <s v="I"/>
  </r>
  <r>
    <n v="707"/>
    <n v="707"/>
    <s v="Branch"/>
    <s v="Conventional"/>
    <n v="2021"/>
    <d v="2022-03-31T00:00:00"/>
    <s v="New Metro City Branch Sarai Alamgir ABEP-2021"/>
    <s v="0828"/>
    <s v="Plot No. 01, Block-B, Bilal Heights, Street Ahmed Avenue Commercial Building, New Metro City, G.T. Road, Sarai Alamgir, Tehsil Sarai Alamgir, District Gujrat."/>
    <x v="222"/>
    <s v="North"/>
    <s v="Retail Banking North"/>
    <s v="GUJRAT"/>
    <s v="Punjab"/>
    <s v="Rented"/>
    <s v="Urban"/>
    <s v="II"/>
  </r>
  <r>
    <n v="708"/>
    <n v="708"/>
    <s v="Branch"/>
    <s v="Conventional"/>
    <n v="2022"/>
    <d v="2022-04-13T00:00:00"/>
    <s v="Sa Garden, Kala Shah Kaku Branch, Sheikhupura."/>
    <s v="0682"/>
    <s v="Shop No. 26, 27, 28, Near SA Garden, Khewat No.34/32, Khatooni No. 34, (18 KM Main G.T. Road, Lahore), Kala Shah Kaku, Tehsil Muridke, and District Sheikhupura."/>
    <x v="56"/>
    <s v="Central"/>
    <s v="Retail Banking Central East"/>
    <s v="SHEIKHUPURA"/>
    <s v="Punjab"/>
    <s v="Rented"/>
    <s v="Urban"/>
    <s v="II"/>
  </r>
  <r>
    <n v="709"/>
    <n v="709"/>
    <s v="Branch"/>
    <s v="Conventional"/>
    <n v="2022"/>
    <d v="2022-04-18T00:00:00"/>
    <s v="Basti Malook Branch, Multan"/>
    <s v="0640"/>
    <s v="Khewat No. 29129, Khatooni No. 269 to 288, Salim Khata, Chak No. 12/F, Basti Maloolk Tehsil and District Multan"/>
    <x v="2"/>
    <s v="Central"/>
    <s v="Retail Banking Central West"/>
    <s v="MULTAN"/>
    <s v="Punjab"/>
    <s v="Rented"/>
    <s v="Rural"/>
    <s v="III"/>
  </r>
  <r>
    <n v="710"/>
    <n v="710"/>
    <s v="Branch"/>
    <s v="Conventional"/>
    <n v="2022"/>
    <d v="2022-04-18T00:00:00"/>
    <s v="Harbanspura Branch, Lahore"/>
    <s v="0658"/>
    <s v="Khewat No. 1069, Khatooni No. 1217, C:nal Road, Harbanspura, Lahore, Tehsil and District Lahore."/>
    <x v="0"/>
    <s v="Central"/>
    <s v="Retail Banking Central East"/>
    <s v="LAHORE"/>
    <s v="Punjab"/>
    <s v="Rented"/>
    <s v="Urban"/>
    <s v="I"/>
  </r>
  <r>
    <n v="711"/>
    <n v="711"/>
    <s v="Branch"/>
    <s v="Conventional"/>
    <n v="2022"/>
    <d v="2022-04-23T00:00:00"/>
    <s v="Complex Branch, Abbottabad"/>
    <s v="0634"/>
    <s v="6220/4117, Mouza Mirpur-|, Main Mansehra Road, Near Ayub Medical Complex, Abbottabad"/>
    <x v="118"/>
    <s v="North"/>
    <s v="Retail Banking North"/>
    <s v="ABBOTTABAD"/>
    <s v="KPK"/>
    <s v="Rented"/>
    <s v="Urban"/>
    <s v="II"/>
  </r>
  <r>
    <n v="712"/>
    <n v="712"/>
    <s v="Branch"/>
    <s v="Conventional"/>
    <n v="2022"/>
    <d v="2022-04-23T00:00:00"/>
    <s v="Balakot Branch "/>
    <s v="0639"/>
    <s v="Khata No. 1052/1368, Khasra No. 3351/3311/1900, Mouza Balakot, Main Bazar, Near PTDC Hotel, Sarwar Plaza, Main Road Balakot, Mansehra"/>
    <x v="223"/>
    <s v="North"/>
    <s v="Retail Banking North"/>
    <s v="MANSEHRA"/>
    <s v="KPK"/>
    <s v="Rented"/>
    <s v="Rural"/>
    <s v="III"/>
  </r>
  <r>
    <n v="713"/>
    <n v="713"/>
    <s v="Branch"/>
    <s v="Conventional"/>
    <n v="2022"/>
    <d v="2022-04-25T00:00:00"/>
    <s v="G-13 Islamabad Branch"/>
    <s v="0656"/>
    <s v="Plot # 5-8, Ground Floor, Bazar No. 8, Sector G -13/4, Islamabad"/>
    <x v="1"/>
    <s v="North"/>
    <s v="Retail Banking North"/>
    <s v="Islamabad"/>
    <s v="ICT"/>
    <s v="Rented"/>
    <s v="Urban"/>
    <s v="I"/>
  </r>
  <r>
    <n v="714"/>
    <n v="714"/>
    <s v="Branch"/>
    <s v="Conventional"/>
    <n v="2022"/>
    <d v="2022-04-25T00:00:00"/>
    <s v="SITE II Branch, Karachi"/>
    <s v="0666"/>
    <s v="Plot No. H/5-C, Sindh, Industrial Trading Estate Ltd, Estate Avenue, SITE Area, Karachi "/>
    <x v="5"/>
    <s v="South"/>
    <s v="Retail Banking South"/>
    <s v="KARACHI WEST DISTRICT"/>
    <s v="Sindh"/>
    <s v="Rented"/>
    <s v="Urban"/>
    <s v="I"/>
  </r>
  <r>
    <n v="715"/>
    <n v="715"/>
    <s v="Branch"/>
    <s v="Conventional"/>
    <n v="2022"/>
    <d v="2022-04-25T00:00:00"/>
    <s v="Saeedabad Branch, Karachi"/>
    <s v="0644"/>
    <s v="Plot No. 828/I Saeedabad, Baldia Town, Karachi"/>
    <x v="5"/>
    <s v="South"/>
    <s v="Retail Banking South"/>
    <s v="KARACHI WEST DISTRICT"/>
    <s v="Sindh"/>
    <s v="Rented"/>
    <s v="Urban"/>
    <s v="I"/>
  </r>
  <r>
    <n v="716"/>
    <n v="716"/>
    <s v="Branch"/>
    <s v="Conventional"/>
    <n v="2022"/>
    <d v="2022-04-25T00:00:00"/>
    <s v="Citi Housing Branch, Jhelum"/>
    <s v="0678"/>
    <s v="Property No. 67 &amp; 68, Main Boulevard 3, Citi Housing Society, Jhelum, Tehsil &amp; District Jhelum."/>
    <x v="13"/>
    <s v="North"/>
    <s v="Retail Banking North"/>
    <s v="JHELUM"/>
    <s v="Punjab"/>
    <s v="Rented"/>
    <s v="Urban"/>
    <s v="II"/>
  </r>
  <r>
    <n v="717"/>
    <n v="717"/>
    <s v="Branch"/>
    <s v="Conventional"/>
    <n v="2022"/>
    <d v="2022-04-25T00:00:00"/>
    <s v="Khan Garh Branch, Muzaffargarh"/>
    <s v="0642"/>
    <s v="Unit No. BV/ll-S-76(50). Near Chowk Shah Jamal, Ali Pur Road Khan Garh, Tehsil &amp; District Muzaffargarh"/>
    <x v="55"/>
    <s v="Central"/>
    <s v="Retail Banking Central West"/>
    <s v="MUZAFFARGARH"/>
    <s v="Punjab"/>
    <s v="Rented"/>
    <s v="Rural"/>
    <s v="IV"/>
  </r>
  <r>
    <n v="718"/>
    <n v="718"/>
    <s v="Branch"/>
    <s v="Islamic"/>
    <n v="2022"/>
    <d v="2022-04-25T00:00:00"/>
    <s v="IBG - Warsak Road Branch, Peshawar"/>
    <s v="5844"/>
    <s v="Ground Floor, situated at Shokaib Market, Azam Abad, Near Peshawar Public School, Warsak Road, Peshawar"/>
    <x v="15"/>
    <s v="North"/>
    <s v="Islamic Banking Group"/>
    <s v="PESHAWAR"/>
    <s v="KPK"/>
    <s v="Rented"/>
    <s v="Urban"/>
    <s v="II"/>
  </r>
  <r>
    <n v="719"/>
    <n v="719"/>
    <s v="Branch"/>
    <s v="Islamic"/>
    <n v="2022"/>
    <d v="2022-04-25T00:00:00"/>
    <s v="IBG - GT Road Peshawar Branch"/>
    <s v="5842"/>
    <s v="Wahab Uddin Plaza, BilalTown, Opposite Gulbahar Police Station, GT Road Peshawar, Tehsil &amp; District Peshawar"/>
    <x v="15"/>
    <s v="North"/>
    <s v="Islamic Banking Group"/>
    <s v="PESHAWAR"/>
    <s v="KPK"/>
    <s v="Rented"/>
    <s v="Urban"/>
    <s v="II"/>
  </r>
  <r>
    <n v="720"/>
    <n v="720"/>
    <s v="Branch"/>
    <s v="Islamic"/>
    <n v="2022"/>
    <d v="2022-04-25T00:00:00"/>
    <s v="IBG - Millat Town Branch Faisalabad"/>
    <s v="5838"/>
    <s v="Plot No. 293-D &amp; 294-D Millat Town Faisalabad, Tehsil &amp; District Faisalabad."/>
    <x v="3"/>
    <s v="Central"/>
    <s v="Islamic Banking Group"/>
    <s v="FAISALABAD"/>
    <s v="Punjab"/>
    <s v="Rented"/>
    <s v="Urban"/>
    <s v="II"/>
  </r>
  <r>
    <n v="721"/>
    <n v="721"/>
    <s v="Branch"/>
    <s v="Islamic"/>
    <n v="2022"/>
    <d v="2022-04-25T00:00:00"/>
    <s v="IBG - Bhalwal Branch, Sargodha"/>
    <s v="5837"/>
    <s v="SQ No. 305, Khewat No. 52, Manzoor Hayyat Colony Bhalwal Tehsil Bhalwal &amp; District Sargodha."/>
    <x v="30"/>
    <s v="Central"/>
    <s v="Islamic Banking Group"/>
    <s v="SARGODHA"/>
    <s v="Punjab"/>
    <s v="Rented"/>
    <s v="Rural"/>
    <s v="III"/>
  </r>
  <r>
    <n v="722"/>
    <n v="722"/>
    <s v="Branch"/>
    <s v="Islamic"/>
    <n v="2022"/>
    <d v="2022-04-26T00:00:00"/>
    <s v="IBG - Jinnah Avenue Malir Cantt Branch, Karachi"/>
    <s v="5839"/>
    <s v="Shop No. 3, Main M.M Alam Road, Malir Cantt., Jinnah Avenue, Super Highway Link Road, Karachi, Tehsil &amp; District Karachi."/>
    <x v="5"/>
    <s v="South"/>
    <s v="Islamic Banking Group"/>
    <s v="KARACHI MALIR DISTRICT"/>
    <s v="Sindh"/>
    <s v="Rented"/>
    <s v="Urban"/>
    <s v="I"/>
  </r>
  <r>
    <n v="723"/>
    <n v="723"/>
    <s v="Branch"/>
    <s v="Islamic"/>
    <n v="2022"/>
    <d v="2022-04-27T00:00:00"/>
    <s v="IBG - Fatteh Pur Karor Road Branch, Layyah"/>
    <s v="5840"/>
    <s v="Khata No 5, Khewat No 5, 249/TDA, Fatteh Pur, Tehsil Karor Lal Esan, District Layyah."/>
    <x v="224"/>
    <s v="Central"/>
    <s v="Islamic Banking Group"/>
    <s v="LAYYAH"/>
    <s v="Punjab"/>
    <s v="Rented"/>
    <s v="Rural"/>
    <s v="III"/>
  </r>
  <r>
    <n v="724"/>
    <n v="724"/>
    <s v="Branch"/>
    <s v="Islamic"/>
    <n v="2022"/>
    <d v="2022-04-27T00:00:00"/>
    <s v="IBG - Karor Lal Esan Branch, Layyah"/>
    <s v="5841"/>
    <s v="Khewat No 111, Chak No 84-A, Karor Lal Esan, Tehsil Karor Lal Esan, District Layyah"/>
    <x v="224"/>
    <s v="Central"/>
    <s v="Islamic Banking Group"/>
    <s v="LAYYAH"/>
    <s v="Punjab"/>
    <s v="Rented"/>
    <s v="Rural"/>
    <s v="III"/>
  </r>
  <r>
    <n v="725"/>
    <n v="725"/>
    <s v="Branch"/>
    <s v="Conventional"/>
    <n v="2022"/>
    <d v="2022-04-27T00:00:00"/>
    <s v="Chowk Fawara Branch, Multan"/>
    <s v="0654"/>
    <s v="Plot No. 1832, Ward No. 9, Chowk Fawara, Abdali Road, Multan"/>
    <x v="2"/>
    <s v="Central"/>
    <s v="Retail Banking Central West"/>
    <s v="MULTAN"/>
    <s v="Punjab"/>
    <s v="Rented"/>
    <s v="Urban"/>
    <s v="I"/>
  </r>
  <r>
    <n v="726"/>
    <n v="726"/>
    <s v="Branch"/>
    <s v="Conventional"/>
    <n v="2022"/>
    <d v="2022-04-30T00:00:00"/>
    <s v="Joyan Wala Mor, Ball Branch, Sheikhupura (ABEP-2022)"/>
    <s v="0674"/>
    <s v="Khata No. 142, Khatooni No.253, Joyan Wala Mor, Lahore Road, Mciuza Ball, Joyanwala, Tehsil &amp; District Sheikhupura."/>
    <x v="26"/>
    <s v="Central"/>
    <s v="Retail Banking Central East"/>
    <s v="SHEIKHUPURA"/>
    <s v="Punjab"/>
    <s v="Rented"/>
    <s v="Urban"/>
    <s v="II"/>
  </r>
  <r>
    <n v="727"/>
    <n v="727"/>
    <s v="Branch"/>
    <s v="Conventional"/>
    <n v="2022"/>
    <d v="2022-04-30T00:00:00"/>
    <s v="Carrefour Anwar Industries Branch, Gujranwala (ABEP-2022)"/>
    <s v="0676"/>
    <s v="Anwar Industries, Block B-2, Khewat No. 132, Khatooni No. 304, Mouza Khiali Shah Pur, G.T. Road, Gujranwala, Tehsil &amp; District Gujranwala."/>
    <x v="4"/>
    <s v="Central"/>
    <s v="Retail Banking Central East"/>
    <s v="GUJRANWALA"/>
    <s v="Punjab"/>
    <s v="Rented"/>
    <s v="Urban"/>
    <s v="II"/>
  </r>
  <r>
    <n v="728"/>
    <n v="728"/>
    <s v="Branch"/>
    <s v="Conventional"/>
    <n v="2022"/>
    <d v="2022-05-11T00:00:00"/>
    <s v="Bahria Safari Branch, Lahore"/>
    <s v="0653"/>
    <s v="Plot No. 1, Shop No. 12, D-Plaza, Sector B, Near Safari Villas, Bahria Town, Mohlanwal Multan Road, Lahore, Tehsil &amp; District Lahore."/>
    <x v="0"/>
    <s v="Central"/>
    <s v="Retail Banking Central East"/>
    <s v="LAHORE"/>
    <s v="Punjab"/>
    <s v="Rented"/>
    <s v="Urban"/>
    <s v="I"/>
  </r>
  <r>
    <n v="729"/>
    <n v="729"/>
    <s v="Branch"/>
    <s v="Islamic"/>
    <n v="2022"/>
    <d v="2022-05-13T00:00:00"/>
    <s v="IBG - Sheikh Maltoon Branch Mardan"/>
    <s v="5843"/>
    <s v="Khata No. L3Ul3l, Khatooni No. 223 to 224, Mouza Surakh Dhari, situated at HNH Safi Plaza, Muhabatabad Patak, Opposite Sheikh Maltoon, Mardan, Tehsil &amp; District Mardan"/>
    <x v="8"/>
    <s v="North"/>
    <s v="Islamic Banking Group"/>
    <s v="MARDAN"/>
    <s v="KPK"/>
    <s v="Rented"/>
    <s v="Rural"/>
    <s v="III"/>
  </r>
  <r>
    <n v="730"/>
    <n v="730"/>
    <s v="Branch"/>
    <s v="Islamic"/>
    <n v="2021"/>
    <d v="2022-05-13T00:00:00"/>
    <s v="IBG - Gatwala Sheikhupura Road Faisalabad Branch ABEP-2021"/>
    <s v="5787"/>
    <s v="Sq No. 64, Khewat No. 169, Khatooni No. 232, Gatwala, Sheikhupura Road Chak No. 198/RB, Faisalabad. Tehsil &amp; District Faisalabad."/>
    <x v="3"/>
    <s v="Central"/>
    <s v="Islamic Banking Group"/>
    <s v="FAISALABAD"/>
    <s v="Punjab"/>
    <s v="Rented"/>
    <s v="Urban"/>
    <s v="I"/>
  </r>
  <r>
    <n v="731"/>
    <n v="731"/>
    <s v="Branch"/>
    <s v="Islamic"/>
    <n v="2022"/>
    <d v="2022-05-17T00:00:00"/>
    <s v="IBG - Shah Faisal Colony Branch, Karachi"/>
    <s v="5859"/>
    <s v="Plot No. CA-1 &amp; CA-2, Al-Falah Cooperative Housing Society Ltd., Shah Faisal Colony, Karachi, Tehsil &amp; District Karachi"/>
    <x v="5"/>
    <s v="South"/>
    <s v="Islamic Banking Group"/>
    <s v="KARACHI KORANGI"/>
    <s v="Sindh"/>
    <s v="Rented"/>
    <s v="Urban"/>
    <s v="I"/>
  </r>
  <r>
    <n v="732"/>
    <n v="732"/>
    <s v="Branch"/>
    <s v="Conventional"/>
    <n v="2022"/>
    <d v="2022-05-20T00:00:00"/>
    <s v="Schone Circle, Clifton, Karachi "/>
    <s v="0670"/>
    <s v="Showroom No. 2, Machiyara Spring Field at Plot No. DC-2, Block 8, KDA Scheme No. 5, Khekashan Clifton, Karachi, Tehsil &amp; District Karachi."/>
    <x v="5"/>
    <s v="South"/>
    <s v="Retail Banking South"/>
    <s v="KARACHI SOUTH DISTRICT"/>
    <s v="Sindh"/>
    <s v="Rented"/>
    <s v="Urban"/>
    <s v="I"/>
  </r>
  <r>
    <n v="733"/>
    <n v="733"/>
    <s v="Branch"/>
    <s v="Conventional"/>
    <n v="2022"/>
    <d v="2022-05-24T00:00:00"/>
    <s v="Fortune Towers, Shahrah-e-Faisal Branch, Karachi"/>
    <s v="0648"/>
    <s v="Showroom No. S-4 (Ground Floor) Fortune Towers at Plot No. 43/1-A, Block-6, PECHS Razi Road, Main Shahrah-e- Faisal, Karachi, Tehsil &amp; District Karachi."/>
    <x v="5"/>
    <s v="South"/>
    <s v="Retail Banking South"/>
    <s v="KARACHI EAST DISTRICT"/>
    <s v="Sindh"/>
    <s v="Rented"/>
    <s v="Urban"/>
    <s v="I"/>
  </r>
  <r>
    <n v="734"/>
    <n v="734"/>
    <s v="Branch"/>
    <s v="Islamic"/>
    <n v="2022"/>
    <d v="2022-05-27T00:00:00"/>
    <s v="IBG - Gujar Khan, Tehsil Gujjar Khan, District Rawalpindi"/>
    <s v="5845"/>
    <s v="Khasra No. 310, Khewat No. 34/60, Subhan Plaza, Mouza Chohan Najjar, Ward ttIo. 15, G.T Road, Gujar Khan, Tehsil Gujar Khan, District Rawalpindi"/>
    <x v="48"/>
    <s v="North"/>
    <s v="Islamic Banking Group"/>
    <s v="RAWALPINDI"/>
    <s v="Punjab"/>
    <s v="Rented"/>
    <s v="Urban"/>
    <s v="II"/>
  </r>
  <r>
    <n v="735"/>
    <n v="735"/>
    <s v="Branch"/>
    <s v="Conventional"/>
    <n v="2022"/>
    <d v="2022-06-01T00:00:00"/>
    <s v="Akbarabad Chowk, Aimanabad Road, Sialkot Branch"/>
    <s v="0672"/>
    <s v="Khewat No. 09 to 13, Khasra No. 24, 25, 28 to 33, 52 to 55, 8, 26, 564/27,259, 563/23. Khatooni No. 09 to 13, Qita 13, Mohalla Akbarabad, Aminabad Road, Habib Pura, Tehsil &amp; District Sialkot"/>
    <x v="112"/>
    <s v="Central"/>
    <s v="Retail Banking Central East"/>
    <s v="SIALKOT"/>
    <s v="Punjab"/>
    <s v="Rented"/>
    <s v="Urban"/>
    <s v="II"/>
  </r>
  <r>
    <n v="736"/>
    <n v="736"/>
    <s v="Branch"/>
    <s v="Conventional"/>
    <n v="2021"/>
    <d v="2022-06-07T00:00:00"/>
    <s v="Civil Lines, Sheikhupura Branch ABEP-2021"/>
    <s v="0879"/>
    <s v="Plot No. 1, Khata No. 43, Khatooni No. 340, Khasra No. 1222, Shami Road, Civil Lines, Sheikhupura, Tehsil &amp; District Sheikhupura."/>
    <x v="26"/>
    <s v="Central"/>
    <s v="Retail Banking Central East"/>
    <s v="SHEIKHUPURA"/>
    <s v="Punjab"/>
    <s v="Rented"/>
    <s v="Urban"/>
    <s v="II"/>
  </r>
  <r>
    <n v="737"/>
    <n v="737"/>
    <s v="Branch"/>
    <s v="Conventional"/>
    <n v="2022"/>
    <d v="2022-06-15T00:00:00"/>
    <s v="Feroza Branch"/>
    <s v="0574"/>
    <s v="Khewat No. 227, Mouza Hayat Lar, Feroza, Tehsil Liaquat Pur, District Rahim Yar Khan."/>
    <x v="153"/>
    <s v="Central"/>
    <s v="Retail Banking Central West"/>
    <s v="RAHIM YAR KHAN"/>
    <s v="Punjab"/>
    <s v="Rented"/>
    <s v="Rural"/>
    <s v="III"/>
  </r>
  <r>
    <n v="738"/>
    <n v="738"/>
    <s v="Branch"/>
    <s v="Conventional"/>
    <n v="2022"/>
    <d v="2022-06-22T00:00:00"/>
    <s v="Top City, Islamabad Branch"/>
    <s v="0650"/>
    <s v="Shop No. 4, 5 &amp; 6, located at Prime Mall, Kashmir Highway, situated at Plot No. 5, Block A, Kunwar Block, Top City-I, Islamabad, Tehsil &amp; District Islamabad"/>
    <x v="1"/>
    <s v="North"/>
    <s v="Retail Banking North"/>
    <s v="Islamabad"/>
    <s v="ICT"/>
    <s v="Rented"/>
    <s v="Urban"/>
    <s v="I"/>
  </r>
  <r>
    <n v="739"/>
    <n v="739"/>
    <s v="Branch"/>
    <s v="Islamic"/>
    <n v="2022"/>
    <d v="2022-06-24T00:00:00"/>
    <s v="IBG - Multan Cantt, SS Mall, Nusrat Shaheed Road, Multan_x000a_Branch"/>
    <s v="5852"/>
    <s v="Property No. 1563, Suruey No, 262, SS Mall, Nusrat Shaheed Road, Multan Cantt., Multan, Tehsil &amp; District Multan."/>
    <x v="2"/>
    <s v="Central"/>
    <s v="Islamic Banking Group"/>
    <s v="MULTAN"/>
    <s v="Punjab"/>
    <s v="Rented"/>
    <s v="Urban"/>
    <s v="II"/>
  </r>
  <r>
    <n v="740"/>
    <n v="740"/>
    <s v="Branch"/>
    <s v="Islamic"/>
    <n v="2022"/>
    <d v="2022-06-28T00:00:00"/>
    <s v="IBG - Bhatta Chowk Branch, Rawalpindi"/>
    <s v="5854"/>
    <s v="Khewat No. 445, Khatooni No.771-772, Khasra No.2174, situated at Ashraf Plaza, Misriyal Road near Bhatta Chowk, Rawalpindi, Tehsil &amp; District Rawalpindi."/>
    <x v="10"/>
    <s v="North"/>
    <s v="Islamic Banking Group"/>
    <s v="RAWALPINDI"/>
    <s v="Punjab"/>
    <s v="Rented"/>
    <s v="Urban"/>
    <s v="II"/>
  </r>
  <r>
    <n v="741"/>
    <n v="741"/>
    <s v="Branch"/>
    <s v="Islamic"/>
    <n v="2022"/>
    <d v="2022-06-27T00:00:00"/>
    <s v="IBG - Kharian Branch, Tehsil Kharian, District Gujrat"/>
    <s v="5855"/>
    <s v="Khewat No. 559 &amp; 336, Khatooni No. 1110-1114 &amp; 799, Qitta No. 27 &amp; 2 situated at Behind G.T. Road, Mahaal Kharian, Tehsil Kharian, District Gujrat"/>
    <x v="40"/>
    <s v="Central"/>
    <s v="Islamic Banking Group"/>
    <s v="GUJRAT"/>
    <s v="Punjab"/>
    <s v="Rented"/>
    <s v="Urban"/>
    <s v="II"/>
  </r>
  <r>
    <n v="742"/>
    <n v="742"/>
    <s v="Branch"/>
    <s v="Conventional"/>
    <n v="2021"/>
    <d v="2022-06-28T00:00:00"/>
    <s v="Ghaddai Gharbi DG Khan Branch ABEP-2021"/>
    <s v="0826"/>
    <s v="Khewat No. 551, Mouza Ghaddai Gharbi, Dera Ghazi Khan,_x000a_Tehsil &amp; District Dera Ghazi Khan"/>
    <x v="225"/>
    <s v="Central"/>
    <s v="Retail Banking Central West"/>
    <s v="Dera Ghazi Khan"/>
    <s v="Punjab"/>
    <s v="Rented"/>
    <s v="Rural"/>
    <s v="III"/>
  </r>
  <r>
    <n v="743"/>
    <n v="743"/>
    <s v="Branch"/>
    <s v="Conventional"/>
    <n v="2022"/>
    <d v="2022-06-29T00:00:00"/>
    <s v="Main Shahbaz, DHA Branch, Karachi"/>
    <s v="0660"/>
    <s v="Plot No. 12-C, Shahbaz Lane 2, Phase 6, DHA, Khayaban-e Shahbaz, Karachi, Tehsil &amp; District Karachi"/>
    <x v="5"/>
    <s v="South"/>
    <s v="Retail Banking South"/>
    <s v="KARACHI SOUTH DISTRICT"/>
    <s v="Sindh"/>
    <s v="Rented"/>
    <s v="Urban"/>
    <s v="I"/>
  </r>
  <r>
    <n v="744"/>
    <n v="744"/>
    <s v="Branch"/>
    <s v="Islamic"/>
    <n v="2022"/>
    <d v="2022-06-29T00:00:00"/>
    <s v="IBG - Chowk Sarwar Shaheed Branch"/>
    <s v="5850"/>
    <s v="Khewat No. 18, Propety Unit No. 89 S-H, Block No. 1, Chak No. 571/TDA Chowk Sarwar, Kot Addu, Muzaffargarh, Tehsil &amp; District Muzaffargarh"/>
    <x v="55"/>
    <s v="North"/>
    <s v="Islamic Banking Group"/>
    <s v="MUZAFFARGARH"/>
    <s v="Punjab"/>
    <s v="Rented"/>
    <s v="Rural"/>
    <s v="III"/>
  </r>
  <r>
    <n v="745"/>
    <n v="745"/>
    <s v="Branch"/>
    <s v="Islamic"/>
    <n v="2022"/>
    <d v="2022-06-29T00:00:00"/>
    <s v="IBG - Adda Khanpur, Rahim Yar Khan Branch"/>
    <s v="5863"/>
    <s v="Khewat No. 20120, Khatooni No. 60-63, Adda Khanpur, Khanpur Road, Rahim Yar Khan, Tehsil &amp; District Rahim Yar Khan."/>
    <x v="159"/>
    <s v="Central"/>
    <s v="Islamic Banking Group"/>
    <s v="RAHIM YAR KHAN"/>
    <s v="Punjab"/>
    <s v="Rented"/>
    <s v="Urban"/>
    <s v="II"/>
  </r>
  <r>
    <n v="746"/>
    <n v="746"/>
    <s v="Branch"/>
    <s v="Conventional"/>
    <n v="2022"/>
    <d v="2022-06-30T00:00:00"/>
    <s v="MM Tower, MM Alam Road Branch, Gulberg II Lahore"/>
    <s v="0662"/>
    <s v="Property No. 28 K, Gulberg II, MM Alam Road, Lahore, Tehsil &amp; District Lahore."/>
    <x v="0"/>
    <s v="Central"/>
    <s v="Retail Banking Central East"/>
    <s v="LAHORE"/>
    <s v="Punjab"/>
    <s v="Rented"/>
    <s v="Urban"/>
    <s v="I"/>
  </r>
  <r>
    <n v="747"/>
    <n v="747"/>
    <s v="Branch"/>
    <s v="Islamic"/>
    <n v="2022"/>
    <d v="2022-06-29T00:00:00"/>
    <s v="IBG - Kot Khadim Ali Shah, Sahiwal Branch"/>
    <s v="5848"/>
    <s v="Khewat No. 635, Khatooni No. 986, Kot Khadim Ali Shah, Mian Noor Shah Road, Chak No. B5/6-R, Sahiwal, Tehsil &amp; District Sahiwal"/>
    <x v="9"/>
    <s v="Central"/>
    <s v="Islamic Banking Group"/>
    <s v="SAHIWAL"/>
    <s v="Punjab"/>
    <s v="Rented"/>
    <s v="Rural"/>
    <s v="III"/>
  </r>
  <r>
    <n v="748"/>
    <n v="748"/>
    <s v="Branch"/>
    <s v="Conventional"/>
    <n v="2022"/>
    <d v="2022-06-30T00:00:00"/>
    <s v="Satsira Chowk, Mandi Bahauddin Branch"/>
    <s v="0684"/>
    <s v="Khewat No.977/975 &amp; 992/990, Khatooni No. 2962 to 2966 &amp; 3019 to 3020, Khasra No. 2241/1 &amp; 2242, Mouza Sohawa Bolani, Mandi Bahauddin, Tehsil &amp; District Mandi Bahauddin"/>
    <x v="226"/>
    <s v="North"/>
    <s v="Retail Banking North"/>
    <s v="MANDI BAHAUDDIN"/>
    <s v="Punjab"/>
    <s v="Rented"/>
    <s v="Urban"/>
    <s v="II"/>
  </r>
  <r>
    <n v="749"/>
    <n v="749"/>
    <s v="Branch"/>
    <s v="Islamic"/>
    <n v="2022"/>
    <d v="2022-06-30T00:00:00"/>
    <s v="IBG - Citi Housing Branch Sialkot"/>
    <s v="5860"/>
    <s v="Plot No. 44-8, Corner Block: MB-COM, Phase-I, Citi Housing, Daska Road, Sialkot, Tehsil &amp; District Sialkot"/>
    <x v="112"/>
    <s v="Central"/>
    <s v="Islamic Banking Group"/>
    <s v="SIALKOT"/>
    <s v="Punjab"/>
    <s v="Rented"/>
    <s v="Urban"/>
    <s v="II"/>
  </r>
  <r>
    <n v="750"/>
    <n v="750"/>
    <s v="Branch"/>
    <s v="Conventional"/>
    <n v="2022"/>
    <d v="2022-07-04T00:00:00"/>
    <s v="Salehput Branch"/>
    <s v="0580"/>
    <s v="Deh Chak No. 5, TAPO and Taluka Salehput, Tehsil Salehput, District Sukkur"/>
    <x v="227"/>
    <s v="South"/>
    <s v="Retail Banking South"/>
    <s v="SUKKUR"/>
    <s v="Sindh"/>
    <s v="Rented"/>
    <s v="Rural"/>
    <s v="III"/>
  </r>
  <r>
    <n v="751"/>
    <n v="751"/>
    <s v="Branch"/>
    <s v="Islamic"/>
    <n v="2022"/>
    <d v="2022-07-04T00:00:00"/>
    <s v="IBG - Baitus Salam DHA Phase IV Branch, Karachi"/>
    <s v="5846"/>
    <s v="Plot No. 2-C, Sunset Commercial Street-2, DHA Phase IV, Defence Housing Authority, Karachi, Tehsil &amp; District Karachi."/>
    <x v="5"/>
    <s v="South"/>
    <s v="Islamic Banking Group"/>
    <s v="KARACHI SOUTH DISTRICT"/>
    <s v="Sindh"/>
    <s v="Rented"/>
    <s v="Urban"/>
    <s v="I"/>
  </r>
  <r>
    <n v="752"/>
    <n v="752"/>
    <s v="Branch"/>
    <s v="Islamic"/>
    <n v="2022"/>
    <d v="2022-07-14T00:00:00"/>
    <s v="IBG - Ambela Bazar Buner Branch"/>
    <s v="5856"/>
    <s v="Khasra No. 1396, 1397, Khata/ Khatooni 1216/14Z3, Mouza Ambela Bazar, Buner, Tehsil &amp; District Buner."/>
    <x v="158"/>
    <s v="North"/>
    <s v="Islamic Banking Group"/>
    <s v="BUNER"/>
    <s v="KPK"/>
    <s v="Rented"/>
    <s v="Rural"/>
    <s v="IV"/>
  </r>
  <r>
    <n v="753"/>
    <n v="753"/>
    <s v="Branch"/>
    <s v="Islamic"/>
    <n v="2022"/>
    <d v="2022-07-19T00:00:00"/>
    <s v="IBG - Matakka. Dir Chitral Road Branch"/>
    <s v="5857"/>
    <s v="Zaman Building/ Market, G.T. Road near Matakka, Main Dir-Chitral Road, Dir Town, Tehsil &amp; District Dir Upper"/>
    <x v="228"/>
    <s v="North"/>
    <s v="Islamic Banking Group"/>
    <s v="UPPER DIR"/>
    <s v="KPK"/>
    <s v="Rented"/>
    <s v="Rural"/>
    <s v="IV"/>
  </r>
  <r>
    <n v="754"/>
    <n v="754"/>
    <s v="Branch"/>
    <s v="Islamic"/>
    <n v="2022"/>
    <d v="2022-07-20T00:00:00"/>
    <s v="IBG - Patang Chowk, Ring Road Peshawar Branch"/>
    <s v="5858"/>
    <s v="Khata/ Khatooni No. 53/64, Khasra No. 122, 413/125, 416/126, 117, 4 Sarasai Commercial Plaza, Patang Chowk, Ring Road, Peshawar, Tehsil &amp; District Peshawar"/>
    <x v="15"/>
    <s v="North"/>
    <s v="Islamic Banking Group"/>
    <s v="PESHAWAR"/>
    <s v="KPK"/>
    <s v="Rented"/>
    <s v="Urban"/>
    <s v="II"/>
  </r>
  <r>
    <n v="755"/>
    <n v="755"/>
    <s v="Branch"/>
    <s v="Conventional"/>
    <n v="2022"/>
    <d v="2022-07-27T00:00:00"/>
    <s v="G.T Road Qasba Gujrat Branch"/>
    <s v="0776"/>
    <s v="Khata No. 298, Umer Market near Jimco Chowk, G.T. Road, Qasba Gujrat (PARCO), Tehsil Kot Addu, District Muzaffargarh."/>
    <x v="172"/>
    <s v="Central"/>
    <s v="Retail Banking Central West"/>
    <s v="MUZAFFARGARH"/>
    <s v="Punjab"/>
    <s v="Rented"/>
    <s v="Rural"/>
    <s v="III"/>
  </r>
  <r>
    <n v="756"/>
    <n v="756"/>
    <s v="Branch"/>
    <s v="Conventional"/>
    <n v="2022"/>
    <d v="2022-08-17T00:00:00"/>
    <s v="Kohistan Enclave Branch, Wah Cantt"/>
    <s v="0680"/>
    <s v="Head Office, Plot Block F, Kohistan Enclave Plaza, Khewat No. 4, 28,252,213, 197, 192, 159, 127, 104, 101, Sugra Barahimah, Taxila, Wah Cantt., Tehsil Wah Cantt., District Rawalpindi."/>
    <x v="17"/>
    <s v="North"/>
    <s v="Retail Banking North"/>
    <s v="RAWALPINDI"/>
    <s v="Punjab"/>
    <s v="Rented"/>
    <s v="Urban"/>
    <s v="II"/>
  </r>
  <r>
    <n v="757"/>
    <n v="757"/>
    <s v="Branch"/>
    <s v="Islamic"/>
    <n v="2022"/>
    <d v="2022-08-25T00:00:00"/>
    <s v="IBG - Par Hoti, Mardan Branch"/>
    <s v="5867"/>
    <s v="Khata No. 30/30, 564/552, 665/653, Khatooni No. 58, 1097, 1098, 1099 to 1011 situated at Malik Samad Plaza, Main Par Hoti, Tehsil &amp; District Mardan."/>
    <x v="229"/>
    <s v="North"/>
    <s v="Islamic Banking Group"/>
    <s v="MARDAN"/>
    <s v="KPK"/>
    <s v="Rented"/>
    <s v="Rural"/>
    <s v="IV"/>
  </r>
  <r>
    <n v="758"/>
    <n v="758"/>
    <s v="Branch"/>
    <s v="Islamic"/>
    <n v="2022"/>
    <d v="2022-08-25T00:00:00"/>
    <s v="IBG - G-11 Markaz Islamabad Branch"/>
    <s v="5853"/>
    <s v="Shop No. 3,4, LL,12 Ground Floor, Plot No. 18, Islamabad Arcade, G-11 Markaz, Islamabad, Tehsil &amp; District Islamabad."/>
    <x v="1"/>
    <s v="North"/>
    <s v="Islamic Banking Group"/>
    <s v="Islamabad"/>
    <s v="ICT"/>
    <s v="Rented"/>
    <s v="Urban"/>
    <s v="I"/>
  </r>
  <r>
    <n v="759"/>
    <n v="759"/>
    <s v="Branch"/>
    <s v="Islamic"/>
    <n v="2022"/>
    <d v="2022-08-26T00:00:00"/>
    <s v="IBG - Shahabpura Road, Sialkot Branch"/>
    <s v="5861"/>
    <s v="Khewat No. 202, Khatooni No. 564, Khasra No. 836, Revenue Estate of Muzaffarpur, Shahabpura Road, Sialkot, Tehsil &amp; District Sialkot"/>
    <x v="112"/>
    <s v="Central"/>
    <s v="Islamic Banking Group"/>
    <s v="SIALKOT"/>
    <s v="Punjab"/>
    <s v="Rented"/>
    <s v="Urban"/>
    <s v="II"/>
  </r>
  <r>
    <n v="760"/>
    <n v="760"/>
    <s v="Branch"/>
    <s v="Islamic"/>
    <n v="2022"/>
    <d v="2022-08-26T00:00:00"/>
    <s v="IBG - Penta Square, DHA V, Lahore Branch"/>
    <s v="5862"/>
    <s v="Plot No. 147, Block CCA, Main Boulevard, DHA Phase 5C, Lahore, Tehsil &amp; District Lahore."/>
    <x v="0"/>
    <s v="Central"/>
    <s v="Islamic Banking Group"/>
    <s v="LAHORE"/>
    <s v="Punjab"/>
    <s v="Rented"/>
    <s v="Urban"/>
    <s v="I"/>
  </r>
  <r>
    <n v="761"/>
    <n v="761"/>
    <s v="Branch"/>
    <s v="Conventional"/>
    <n v="2022"/>
    <d v="2022-08-29T00:00:00"/>
    <s v="G.T Road Kot Addu Branch"/>
    <s v="0630"/>
    <s v="Khata No. 455, G.T. Road, Opposite Attock Petroleum, Kot Addu, Tehsil Kot Addu, District Muzaffargarh."/>
    <x v="172"/>
    <s v="Central"/>
    <s v="Retail Banking Central West"/>
    <s v="MUZAFFARGARH"/>
    <s v="Punjab"/>
    <s v="Rented"/>
    <s v="Urban"/>
    <s v="II"/>
  </r>
  <r>
    <n v="762"/>
    <n v="762"/>
    <s v="Branch"/>
    <s v="Islamic"/>
    <n v="2022"/>
    <d v="2022-09-12T00:00:00"/>
    <s v="IBG - Dhamkey Branch"/>
    <s v="5869"/>
    <s v="Khewat No. 217/204, Khatooni No. 622 to 623, Khasra No. 22/2, 23, 24/1/1, 25, 6, 10, 11, 12/2, 8/2, 9/2, Qita No. 11, Revenue Estate of Mahal Muhammad Pur/ Dhamkey, District Sheikhupura."/>
    <x v="26"/>
    <s v="Central"/>
    <s v="Islamic Banking Group"/>
    <s v="SHEIKHUPURA"/>
    <s v="Punjab"/>
    <s v="Rented"/>
    <s v="Rural"/>
    <s v="III"/>
  </r>
  <r>
    <n v="763"/>
    <n v="763"/>
    <s v="Branch"/>
    <s v="Islamic"/>
    <n v="2022"/>
    <d v="2022-09-12T00:00:00"/>
    <s v="IBG - Kabal Chowk Branch, Swat"/>
    <s v="5868"/>
    <s v="Khata No. 1053, Khatooni No. 1371 Khasra No. 2257, situated at Farooq Plaza, Kabal Chowk Kabal, Tehsil Kabal, District Swat"/>
    <x v="230"/>
    <s v="North"/>
    <s v="Islamic Banking Group"/>
    <s v="SWAT"/>
    <s v="KPK"/>
    <s v="Rented"/>
    <s v="Rural"/>
    <s v="III"/>
  </r>
  <r>
    <n v="764"/>
    <n v="764"/>
    <s v="Branch"/>
    <s v="Conventional"/>
    <n v="2022"/>
    <d v="2022-09-12T00:00:00"/>
    <s v="Circular Road, (Ghallah Mandl), Minchanabad Branch"/>
    <s v="0632"/>
    <s v="Khewat No. 191, Khaboni No. 191, Muhall Minchanabad, Tehsil Minchanabad, District Bahawalnagar"/>
    <x v="231"/>
    <s v="Central"/>
    <s v="Retail Banking Central West"/>
    <s v="BAHWALNAGAR"/>
    <s v="Punjab"/>
    <s v="Rented"/>
    <s v="Rural"/>
    <s v="III"/>
  </r>
  <r>
    <n v="765"/>
    <n v="765"/>
    <s v="Branch"/>
    <s v="Conventional"/>
    <n v="2022"/>
    <d v="2022-09-16T00:00:00"/>
    <s v="Eden Garden Faisalabad"/>
    <s v="0636"/>
    <s v="Khasra no 25/1/7, sq no.23, Khewat no. 1823/1520, Khatooni no. 2166,situated at  Chak no.208/RB, Eden Garden, Faisalabad,Tehsil and District"/>
    <x v="3"/>
    <s v="Central"/>
    <s v="Retail Banking Central West"/>
    <s v="FAISALABAD"/>
    <s v="Punjab"/>
    <s v="Rented"/>
    <s v="Urban"/>
    <s v="I"/>
  </r>
  <r>
    <n v="766"/>
    <n v="766"/>
    <s v="Branch"/>
    <s v="Islamic"/>
    <n v="2022"/>
    <d v="2022-09-20T00:00:00"/>
    <s v="IBG Queens Road , Sargodha"/>
    <s v="5864"/>
    <s v="Khewat no. 488, Khatooni no. 570, Chak no.45, Queens Road, Sargodha, Tehsil and Distrcit Sargodha"/>
    <x v="57"/>
    <s v="Central"/>
    <s v="Islamic Banking Group"/>
    <s v="SARGODHA"/>
    <s v="Punjab"/>
    <s v="Rented"/>
    <s v="Urban"/>
    <s v="II"/>
  </r>
  <r>
    <n v="767"/>
    <n v="767"/>
    <s v="Branch"/>
    <s v="Conventional"/>
    <n v="2022"/>
    <d v="2022-09-28T00:00:00"/>
    <s v="Chunian"/>
    <s v="0696"/>
    <s v="Plot No.369 Khewat No.522/27, Khatoni No.828 /4878, Changa Manga Road, Tehsil Chunian, District Kasur"/>
    <x v="39"/>
    <s v="Central"/>
    <s v="Retail Banking Central East"/>
    <s v="KASUR"/>
    <s v="Punjab"/>
    <s v="Rented"/>
    <s v="Rural"/>
    <s v="III"/>
  </r>
  <r>
    <n v="768"/>
    <n v="768"/>
    <s v="Branch"/>
    <s v="Islamic"/>
    <n v="2022"/>
    <d v="2022-10-05T00:00:00"/>
    <s v="IBG - M.A Jinnah Road, Multan Branch"/>
    <s v="5831"/>
    <s v="Plot No. 239-A, MDA Officers Housing Colony, M.A. Jinnah Road, Multan, Tehsil &amp; District Multan."/>
    <x v="2"/>
    <s v="Central"/>
    <s v="Islamic Banking Group"/>
    <s v="MULTAN"/>
    <s v="Punjab"/>
    <s v="Rented"/>
    <s v="Rural"/>
    <s v="III"/>
  </r>
  <r>
    <n v="769"/>
    <n v="769"/>
    <s v="Branch"/>
    <s v="Conventional"/>
    <n v="2022"/>
    <d v="2022-10-05T00:00:00"/>
    <s v="Airport Road, Bahawalpur Branch"/>
    <s v="0576"/>
    <s v="Khewat No. 32, Khatooni No. 47, Qita 21, Salim Khata, situated at Mohall Banga, Airport Road (Yazman Road), Dilawar Colony, Bahawalpur, Tehsil &amp; District Bahawalpur."/>
    <x v="12"/>
    <s v="Central"/>
    <s v="Retail Banking Central West"/>
    <s v="BAHAWALPUR"/>
    <s v="Punjab"/>
    <s v="Rented"/>
    <s v="Urban"/>
    <s v="II"/>
  </r>
  <r>
    <n v="770"/>
    <n v="770"/>
    <s v="Branch"/>
    <s v="Islamic"/>
    <n v="2022"/>
    <d v="2022-10-12T00:00:00"/>
    <s v="IBG - Dharanwala Branch"/>
    <s v="5865"/>
    <s v="KheLat No, 5/5. Khatooni No. 33-38, Chak No. 169, Dharanwah, Haroonabad Road, Tehsil Chishthn, Dlstrict Bahawalnagar"/>
    <x v="89"/>
    <s v="Central"/>
    <s v="Islamic Banking Group"/>
    <s v="BAHWALNAGAR"/>
    <s v="Punjab"/>
    <s v="Rented"/>
    <s v="Rural"/>
    <s v="III"/>
  </r>
  <r>
    <n v="771"/>
    <n v="771"/>
    <s v="Branch"/>
    <s v="Conventional"/>
    <n v="2022"/>
    <d v="2022-10-17T00:00:00"/>
    <s v="Lahore Road, Burewala Branch"/>
    <s v="0610"/>
    <s v="Khewat No. 285/288, Khatooni No. 531, 97/P, Lahore Road, Burewala. Tehsil Burewala, District Vehari."/>
    <x v="18"/>
    <s v="Central"/>
    <s v="Retail Banking Central West"/>
    <s v="VEHARI"/>
    <s v="Punjab"/>
    <s v="Rented"/>
    <s v="Urban"/>
    <s v="II"/>
  </r>
  <r>
    <n v="772"/>
    <n v="772"/>
    <s v="Branch"/>
    <s v="Conventional"/>
    <n v="2022"/>
    <d v="2022-10-20T00:00:00"/>
    <s v="Main Bazar, Matta Swat Branch"/>
    <s v="0626"/>
    <s v="Khata No. 640, Khatooni No. 684, Bagh Dheri Road, Main Bazar, Matta, Tehsil Matta, District Swat."/>
    <x v="220"/>
    <s v="North"/>
    <s v="Retail Banking North"/>
    <s v="SWAT"/>
    <s v="KPK"/>
    <s v="Rented"/>
    <s v="Rural"/>
    <s v="III"/>
  </r>
  <r>
    <n v="773"/>
    <n v="773"/>
    <s v="Branch"/>
    <s v="Conventional"/>
    <n v="2022"/>
    <d v="2022-10-27T00:00:00"/>
    <s v="R Block Johar Town Branch, Lahore"/>
    <s v="0694"/>
    <s v="Plot No. 03, R/II, MA, Johar Town, Lahore, Tehsil &amp; District Lahore."/>
    <x v="0"/>
    <s v="Central"/>
    <s v="Retail Banking Central East"/>
    <s v="LAHORE"/>
    <s v="Punjab"/>
    <s v="Rented"/>
    <s v="Urban"/>
    <s v="I"/>
  </r>
  <r>
    <n v="774"/>
    <n v="774"/>
    <s v="Branch"/>
    <s v="Islamic"/>
    <n v="2022"/>
    <d v="2022-10-31T00:00:00"/>
    <s v="IBG - Bucheki Branch"/>
    <s v="5849"/>
    <s v="Salam Khata 1-Qitta bearing Khasra No. 20/2/2, Sq No,7, Khewat No. 8286, Khatooni No. 648 Situated at Arazi Bucheki, Tehsil &amp; District Nankana Sahib,"/>
    <x v="80"/>
    <s v="Central"/>
    <s v="Islamic Banking Group"/>
    <s v="NANKANA SAHIB"/>
    <s v="Punjab"/>
    <s v="Rented"/>
    <s v="Rural"/>
    <s v="III"/>
  </r>
  <r>
    <n v="775"/>
    <n v="775"/>
    <s v="Branch"/>
    <s v="Islamic"/>
    <n v="2022"/>
    <d v="2022-10-31T00:00:00"/>
    <s v="IBG - Rajhana Branch"/>
    <s v="5847"/>
    <s v="Khewat No. 30, Khatooni No. 82, Chak No. 286/GB, Peer Mahal Road, Rajhana, Tehsil Toba Tek Singh, District Toba Tek Singh."/>
    <x v="27"/>
    <s v="Central"/>
    <s v="Islamic Banking Group"/>
    <s v="TOBA TEK SINGH"/>
    <s v="Punjab"/>
    <s v="Rented"/>
    <s v="Rural"/>
    <s v="III"/>
  </r>
  <r>
    <n v="776"/>
    <n v="776"/>
    <s v="Branch"/>
    <s v="Islamic"/>
    <n v="2022"/>
    <d v="2022-11-01T00:00:00"/>
    <s v="IBG - Naval Anchorage Branch"/>
    <s v="5876"/>
    <s v="Golf View, Plaza, Plot No. 1, Block D, NS-3, Commercial -3, Naval Anchorage, Islamabad, Tehsil &amp; District Islamabad."/>
    <x v="1"/>
    <s v="North"/>
    <s v="Islamic Banking Group"/>
    <s v="Islamabad"/>
    <s v="ICT"/>
    <s v="Rented"/>
    <s v="Urban"/>
    <s v="I"/>
  </r>
  <r>
    <n v="777"/>
    <n v="777"/>
    <s v="Branch"/>
    <s v="Islamic"/>
    <n v="2022"/>
    <d v="2022-11-01T00:00:00"/>
    <s v="IBG - Bahtar Mor, Wah Cantt Branch"/>
    <s v="5877"/>
    <s v="Khewat No. 300-283, Khatoni No. 339, Khasra No.2324/11, Mouza Ghazi Kohli, Bahtar Mor, Wah Cantt., Tehsil Taxila, District Rawalpindi."/>
    <x v="84"/>
    <s v="North"/>
    <s v="Islamic Banking Group"/>
    <s v="RAWALPINDI"/>
    <s v="Punjab"/>
    <s v="Rented"/>
    <s v="Urban"/>
    <s v="II"/>
  </r>
  <r>
    <n v="778"/>
    <n v="778"/>
    <s v="Branch"/>
    <s v="Islamic"/>
    <n v="2022"/>
    <d v="2022-11-04T00:00:00"/>
    <s v="IBG - Kala Pul, Mansehra Road, Abbottabad Branch"/>
    <s v="5870"/>
    <s v="Khata No. 3834, Khatooni No. 2804, as per Khasra No. 1188, Mouza Mirpur Village Oppostie Gillani Mart, Main Mansehra Road, Abbottabad, Tehsil &amp; District Abbottabad."/>
    <x v="118"/>
    <s v="North"/>
    <s v="Islamic Banking Group"/>
    <s v="ABBOTTABAD"/>
    <s v="KPK"/>
    <s v="Rented"/>
    <s v="Rural"/>
    <s v="III"/>
  </r>
  <r>
    <n v="779"/>
    <n v="779"/>
    <s v="Branch"/>
    <s v="Islamic"/>
    <n v="2022"/>
    <d v="2022-11-07T00:00:00"/>
    <s v="IBG - Aabpara Branch"/>
    <s v="5866"/>
    <s v="Plot No. 715, Kamran Shopping Centre, Aabpara Market, Secbr G-6/1-4, Islamabad, Tehsil &amp; District Islamabad"/>
    <x v="1"/>
    <s v="North"/>
    <s v="Islamic Banking Group"/>
    <s v="Islamabad"/>
    <s v="ICT"/>
    <s v="Rented"/>
    <s v="Urban"/>
    <s v="I"/>
  </r>
  <r>
    <n v="780"/>
    <n v="780"/>
    <s v="Branch"/>
    <s v="Islamic"/>
    <n v="2022"/>
    <d v="2022-11-11T00:00:00"/>
    <s v="IBG - Jinnah Avenue, Bahria Town, Karachi"/>
    <s v="5880"/>
    <s v="Shop No. 5, Plot No. B-51 &amp; B-52, Abdul Samad Business Center, Jinnah Avenue Commercial, Bahria Town, Karachi, Tehsil &amp; District Karachi"/>
    <x v="5"/>
    <s v="South"/>
    <s v="Islamic Banking Group"/>
    <s v="KARACHI MALIR DISTRICT"/>
    <s v="Sindh"/>
    <s v="Rented"/>
    <s v="Urban"/>
    <s v="I"/>
  </r>
  <r>
    <n v="781"/>
    <n v="781"/>
    <s v="Branch"/>
    <s v="Conventional"/>
    <n v="2022"/>
    <d v="2022-11-16T00:00:00"/>
    <s v="Neka Pura, Sialkot Branch"/>
    <s v="0628"/>
    <s v="Khewat No. 403, Khatooni No. 754, Parts / Khasra No. 1077/1008/1009, 117/1278 situated at Mohaal Hamza Ghous, Zafarwal Road, Nekapura, Sialkot, Tehsil &amp; District Siallot."/>
    <x v="112"/>
    <s v="Central"/>
    <s v="Retail Banking Central East"/>
    <s v="SIALKOT"/>
    <s v="Punjab"/>
    <s v="Rented"/>
    <s v="Urban"/>
    <s v="II"/>
  </r>
  <r>
    <n v="782"/>
    <n v="782"/>
    <s v="Branch"/>
    <s v="Conventional"/>
    <n v="2022"/>
    <d v="2022-11-18T00:00:00"/>
    <s v="Astore, Eid Gah, Main Road Astore Branch"/>
    <s v="0616"/>
    <s v="Commercial Property 09 shops, Khasra No. 2050/261, Main Road, Eidgah, Astore Tehsil &amp; Disbict Astore, Gilgit Baltistan."/>
    <x v="232"/>
    <s v="North"/>
    <s v="Retail Banking North"/>
    <s v="ASTORE"/>
    <s v="Gilgit Baltistan"/>
    <s v="Rented"/>
    <s v="Rural"/>
    <s v="III"/>
  </r>
  <r>
    <n v="783"/>
    <n v="783"/>
    <s v="Branch"/>
    <s v="Islamic"/>
    <n v="2022"/>
    <d v="2022-11-30T00:00:00"/>
    <s v="IBG - PWD Branch, Rawalpindi "/>
    <s v="5872"/>
    <s v="Plot No. 251, Sector Block A, PWD Employees Cooperative Housing Society, Main Road, Rawalpindi, Tehsil &amp; District Rawalpindi."/>
    <x v="10"/>
    <s v="North"/>
    <s v="Islamic Banking Group"/>
    <s v="RAWALPINDI"/>
    <s v="Punjab"/>
    <s v="Rented"/>
    <s v="Urban"/>
    <s v="I"/>
  </r>
  <r>
    <n v="784"/>
    <n v="784"/>
    <s v="Branch"/>
    <s v="Conventional"/>
    <n v="2022"/>
    <d v="2022-12-02T00:00:00"/>
    <s v="Mustafabad Lalyani Branch, Kasur"/>
    <s v="0816"/>
    <s v="Khasra No. 1181, Khewat No. 046, Khatooni No. 51, Amir Colony, Lalyani, Mustafabad (Andrron), Kasur, Tehsil &amp; District Kasur"/>
    <x v="39"/>
    <s v="Central"/>
    <s v="Retail Banking Central East"/>
    <s v="KASUR"/>
    <s v="Punjab"/>
    <s v="Rented"/>
    <s v="Rural"/>
    <s v="III"/>
  </r>
  <r>
    <n v="785"/>
    <n v="785"/>
    <s v="Branch"/>
    <s v="Conventional"/>
    <n v="2022"/>
    <d v="2022-12-09T00:00:00"/>
    <s v="Garh Mor, Ahmed Pur Sial, Dist. Jhang Branch"/>
    <s v="0614"/>
    <s v="Khewat No. 434/44, Mouza VUhi, carh Mor, Ahmed Pur Sial, Tehsil Ahmed Pur Sial, District Jhang."/>
    <x v="233"/>
    <s v="Central"/>
    <s v="Retail Banking Central West"/>
    <s v="JHANG"/>
    <s v="Punjab"/>
    <s v="Rented"/>
    <s v="Rural"/>
    <s v="IV"/>
  </r>
  <r>
    <n v="786"/>
    <n v="786"/>
    <s v="Branch"/>
    <s v="Conventional"/>
    <n v="2022"/>
    <d v="2022-12-22T00:00:00"/>
    <s v="D-12 Markaz Branch, Islamabad"/>
    <s v="0558"/>
    <s v="381-Arcade, Plot No. 11, D-12 Markaz, Islamabad, Tehsil &amp; District Islamabad."/>
    <x v="1"/>
    <s v="North"/>
    <s v="Retail Banking North"/>
    <s v="Islamabad"/>
    <s v="ICT"/>
    <s v="Rented"/>
    <s v="Urban"/>
    <s v="I"/>
  </r>
  <r>
    <n v="787"/>
    <n v="787"/>
    <s v="Branch"/>
    <s v="Islamic"/>
    <n v="2022"/>
    <d v="2022-12-26T00:00:00"/>
    <s v="IBG - 55th Avenue, Thokar Niaz Baig, Lahore Branch"/>
    <s v="5888"/>
    <s v="Plot No. 200, 200A, 201, 201A, 203, 203A, 240, 240A, 241, Khasra No. 10712, Lala Zar, Commercial Market, Mouza Niaz Baig, Raiwind Road, Lahore, Tehsil &amp; District Lahore."/>
    <x v="0"/>
    <s v="Central"/>
    <s v="Islamic Banking Group"/>
    <s v="LAHORE"/>
    <s v="Punjab"/>
    <s v="Rented"/>
    <s v="Urban"/>
    <s v="I"/>
  </r>
  <r>
    <n v="788"/>
    <n v="788"/>
    <s v="Branch"/>
    <s v="Islamic"/>
    <n v="2022"/>
    <d v="2022-12-26T00:00:00"/>
    <s v="IBG - Shahbaz Town Branch Quetta"/>
    <s v="5889"/>
    <s v="Plot Number 26 C, Jinnah Shahbaz Town, Phase-2, Quetta Cantt., Tehsil Zarghon, District Quetta"/>
    <x v="20"/>
    <s v="South"/>
    <s v="Islamic Banking Group"/>
    <s v="QUETTA"/>
    <s v="Baluchistan"/>
    <s v="Rented"/>
    <s v="Urban"/>
    <s v="II"/>
  </r>
  <r>
    <n v="789"/>
    <n v="789"/>
    <s v="Branch"/>
    <s v="Islamic"/>
    <n v="2022"/>
    <d v="2022-12-27T00:00:00"/>
    <s v="IBG - Naul More, Wazirabad Road Branch, Sialkot"/>
    <s v="5883"/>
    <s v="Khewat No. 88, Khatooni No. 196, Khasra No.597/ 434/ 300/ 3, Naul More, Kashmir-Wazirabad Road, Sialkot, Tehsil &amp; District Sialkot."/>
    <x v="112"/>
    <s v="Central"/>
    <s v="Islamic Banking Group"/>
    <s v="SIALKOT"/>
    <s v="Punjab"/>
    <s v="Rented"/>
    <s v="Urban"/>
    <s v="II"/>
  </r>
  <r>
    <n v="790"/>
    <n v="790"/>
    <s v="Branch"/>
    <s v="Islamic"/>
    <n v="2022"/>
    <d v="2022-12-27T00:00:00"/>
    <s v="IBG - Painsra Branch"/>
    <s v="5851"/>
    <s v="Khewat No. 194, 2404, 1998, Khatooni No. 203, 1995, 2407, Chak No. 275/RB, Painsra, Faisalabad, Tehsil &amp; District Faisalabad."/>
    <x v="3"/>
    <s v="Central"/>
    <s v="Islamic Banking Group"/>
    <s v="FAISALABAD"/>
    <s v="Punjab"/>
    <s v="Rented"/>
    <s v="Rural"/>
    <s v="III"/>
  </r>
  <r>
    <n v="791"/>
    <n v="791"/>
    <s v="Branch"/>
    <s v="Conventional"/>
    <n v="2022"/>
    <d v="2022-12-27T00:00:00"/>
    <s v="Wahdat Road, Lahore Branch"/>
    <s v="0552"/>
    <s v="Property No. SXXXVII-WR-21, Khasra No. 21922/ 14898/ 9993, Wahdat Road, Hadbast, Mouza Ichra, Lahore, Tehsil &amp; District Lahore."/>
    <x v="0"/>
    <s v="Central"/>
    <s v="Retail Banking Central East"/>
    <s v="LAHORE"/>
    <s v="Punjab"/>
    <s v="Rented"/>
    <s v="Urban"/>
    <s v="I"/>
  </r>
  <r>
    <n v="792"/>
    <n v="792"/>
    <s v="Branch"/>
    <s v="Conventional"/>
    <n v="2022"/>
    <d v="2022-12-27T00:00:00"/>
    <s v="Fish Harbour Branch, Karachi"/>
    <s v="0566"/>
    <s v="Shop No. 22-A, situated at Commercial Center, Karachi Fish Authority, Commonly known as Fishri, Karachi, Tehsil &amp; District Karachi."/>
    <x v="5"/>
    <s v="South"/>
    <s v="Retail Banking South"/>
    <s v="KARACHI WEST DISTRICT"/>
    <s v="Sindh"/>
    <s v="Rented"/>
    <s v="Urban"/>
    <s v="I"/>
  </r>
  <r>
    <n v="793"/>
    <n v="793"/>
    <s v="Branch"/>
    <s v="Conventional"/>
    <n v="2022"/>
    <d v="2022-12-27T00:00:00"/>
    <s v="Jamal ChowK Pakpattan Branch "/>
    <s v="0572"/>
    <s v="Khewat No.77/68, Khatooni No. 132, 19/SP Jamal Chowk, Pakpattan, Tehsil &amp; District Pakpattan."/>
    <x v="43"/>
    <s v="Central"/>
    <s v="Retail Banking Central West"/>
    <s v="Pakpattan"/>
    <s v="Punjab"/>
    <s v="Rented"/>
    <s v="Urban"/>
    <s v="II"/>
  </r>
  <r>
    <n v="794"/>
    <n v="794"/>
    <s v="Branch"/>
    <s v="Conventional"/>
    <n v="2022"/>
    <d v="2022-12-27T00:00:00"/>
    <s v="Citi Housing, Sialkot Branch"/>
    <s v="0554"/>
    <s v="Plot No. 67/A, Block FF Commercial, Phase-I, Main Boulevard, Citi Housing, Sialkot, Tehsil &amp; District Sialkot"/>
    <x v="112"/>
    <s v="Central"/>
    <s v="Retail Banking Central East"/>
    <s v="SIALKOT"/>
    <s v="Punjab"/>
    <s v="Rented"/>
    <s v="Urban"/>
    <s v="II"/>
  </r>
  <r>
    <n v="795"/>
    <n v="795"/>
    <s v="Branch"/>
    <s v="Conventional"/>
    <n v="2022"/>
    <d v="2022-12-27T00:00:00"/>
    <s v="Nalka Kohala Branch, Faisalabad"/>
    <s v="0692"/>
    <s v="Khewat No. 1282/ 1021 /1520, Khatooni No. 1342, situated at Chak No. 7/JB, Nalka Kohala Sargodha Road, Faisalabad, Tehsil &amp; District Faisalabad."/>
    <x v="3"/>
    <s v="Central"/>
    <s v="Retail Banking Central West"/>
    <s v="FAISALABAD"/>
    <s v="Punjab"/>
    <s v="Rented"/>
    <s v="Rural"/>
    <s v="III"/>
  </r>
  <r>
    <n v="796"/>
    <n v="796"/>
    <s v="Branch"/>
    <s v="Islamic"/>
    <n v="2022"/>
    <d v="2022-12-28T00:00:00"/>
    <s v="IBG - Isra Tower, Gulistan-e-Jauhar Branch, Karachi"/>
    <s v="5887"/>
    <s v="Shop No. 02, Ground Floor, Isra Tower, Plot No. SB-8, Block-7, situated at KDA Scheme No. 36, Gulistan-e Jauhar, Karachi, Tehsil &amp; District Karachi"/>
    <x v="5"/>
    <s v="South"/>
    <s v="Islamic Banking Group"/>
    <s v="KARACHI EAST DISTRICT"/>
    <s v="Sindh"/>
    <s v="Rented"/>
    <s v="Urban"/>
    <s v="I"/>
  </r>
  <r>
    <n v="797"/>
    <n v="797"/>
    <s v="Branch"/>
    <s v="Conventional"/>
    <n v="2022"/>
    <d v="2023-02-15T00:00:00"/>
    <s v="Bahawalnagar Road, Arifwala Branch"/>
    <s v="0556"/>
    <s v="Khewat No. 55, Khatooni No. 251, Qita 32, located at Muhaal 65/EB, Qaboola Road, Arifwala, Tehsil Arifwala, District Pakpattan."/>
    <x v="212"/>
    <s v="Central"/>
    <s v="Retail Banking Central West"/>
    <s v="Pakpattan"/>
    <s v="Punjab"/>
    <s v="Rented"/>
    <s v="Rural"/>
    <s v="III"/>
  </r>
  <r>
    <n v="798"/>
    <n v="798"/>
    <s v="Sub-Branch"/>
    <s v="Islamic"/>
    <n v="2022"/>
    <d v="2022-12-28T00:00:00"/>
    <s v="IBG - Jinnah University for Women Sub Branch,_x000a_Karachi"/>
    <s v="5890"/>
    <s v="Jinnah University for Women, 5C, Block-S, Nazimabad, Karachi, Tehsil &amp; District Karachi."/>
    <x v="5"/>
    <s v="South"/>
    <s v="Islamic Banking Group"/>
    <s v="KARACHI CENTRAL DISTRICT"/>
    <s v="Sindh"/>
    <s v="Rented"/>
    <s v="Urban"/>
    <s v="I"/>
  </r>
  <r>
    <n v="799"/>
    <n v="799"/>
    <s v="Branch"/>
    <s v="Islamic"/>
    <n v="2024"/>
    <d v="2024-03-29T00:00:00"/>
    <s v="IBG-Air University Campus Branch, Bahawalpur Road, Multan"/>
    <s v="5886"/>
    <s v="Air University Multan Campus, Chak No. 5, Faiz Bahawalpur Road, Multan, Tehsil &amp; District Multan"/>
    <x v="2"/>
    <s v="Central"/>
    <s v="Islamic Banking Group"/>
    <s v="MULTAN"/>
    <s v="Punjab"/>
    <s v="Rented"/>
    <s v="Urban"/>
    <s v="I"/>
  </r>
  <r>
    <n v="800"/>
    <n v="800"/>
    <s v="Branch"/>
    <s v="Islamic"/>
    <n v="2022"/>
    <d v="2022-12-28T00:00:00"/>
    <s v="IBG - Shahbaz Khan Road, Kasur Branch"/>
    <s v="5882"/>
    <s v="B-I-10-R-No. 4/RH, Main, Shahbaz Khan Road, Kasur, Tehsil &amp; District Kasur."/>
    <x v="39"/>
    <s v="Central"/>
    <s v="Islamic Banking Group"/>
    <s v="KASUR"/>
    <s v="Punjab"/>
    <s v="Rented"/>
    <s v="Rural"/>
    <s v="III"/>
  </r>
  <r>
    <n v="801"/>
    <n v="801"/>
    <s v="Branch"/>
    <s v="Conventional"/>
    <n v="2022"/>
    <d v="2022-12-28T00:00:00"/>
    <s v="Reef Tower, Emaar Branch, Karachi"/>
    <s v="0688"/>
    <s v="Reef Tower 1, Crescent Bay, Emaar, Phase-VIII, DHA, Karachi, Tehsil &amp; District Karachi."/>
    <x v="5"/>
    <s v="South"/>
    <s v="Retail Banking South"/>
    <s v="KARACHI SOUTH DISTRICT"/>
    <s v="Sindh"/>
    <s v="Owned"/>
    <s v="Urban"/>
    <s v="I"/>
  </r>
  <r>
    <n v="802"/>
    <n v="802"/>
    <s v="Branch"/>
    <s v="Islamic"/>
    <n v="2022"/>
    <d v="2022-12-29T00:00:00"/>
    <s v="IBG - B-17 Branch, Islamabad"/>
    <s v="5881"/>
    <s v="Khewat No. 103, Khatooni No. 110, Lower Ground, Sea Square Plaza, Main Peshawar Grand Trunk Road, Sector B 17, Islamabad, Tehsil &amp; District Islamabad"/>
    <x v="1"/>
    <s v="North"/>
    <s v="Islamic Banking Group"/>
    <s v="Islamabad"/>
    <s v="ICT"/>
    <s v="Rented"/>
    <s v="Urban"/>
    <s v="I"/>
  </r>
  <r>
    <n v="803"/>
    <n v="803"/>
    <s v="Branch"/>
    <s v="Conventional"/>
    <n v="2022"/>
    <d v="2022-12-29T00:00:00"/>
    <s v="Nishat Phase VI DHA Branch, Karachi"/>
    <s v="0564"/>
    <s v="Plot No. 3-C, Nishat Lane-3, DHA Phase VI, Karachi, Tehsil &amp; District Karachi."/>
    <x v="5"/>
    <s v="South"/>
    <s v="Retail Banking South"/>
    <s v="KARACHI SOUTH DISTRICT"/>
    <s v="Sindh"/>
    <s v="Rented"/>
    <s v="Urban"/>
    <s v="I"/>
  </r>
  <r>
    <n v="804"/>
    <n v="804"/>
    <s v="Branch"/>
    <s v="Conventional"/>
    <n v="2022"/>
    <d v="2022-12-30T00:00:00"/>
    <s v="Zamzama Commercial Branch, Karachi"/>
    <s v="0562"/>
    <s v="Plot No. 18-C, Zamzama Commercial, &quot;E&quot; Street, Phase-V, Defence Housing Authority, Karachi, Tehsil &amp; District Karachi."/>
    <x v="5"/>
    <s v="South"/>
    <s v="Retail Banking South"/>
    <s v="KARACHI SOUTH DISTRICT"/>
    <s v="Sindh"/>
    <s v="Rented"/>
    <s v="Urban"/>
    <s v="I"/>
  </r>
  <r>
    <n v="805"/>
    <n v="805"/>
    <s v="Branch"/>
    <s v="Conventional"/>
    <n v="2022"/>
    <d v="2022-12-30T00:00:00"/>
    <s v="Tank Bazar"/>
    <s v="0560"/>
    <s v="Shop No. 01,02,11,12,13 &amp; 14, Iftikhar Plaza, Commercial property 08, Tank Bazar, Tank City. Tank"/>
    <x v="234"/>
    <s v="North"/>
    <s v="Retail Banking North"/>
    <s v="TANK"/>
    <s v="KPK"/>
    <s v="Rented"/>
    <s v="Rural"/>
    <s v="IV"/>
  </r>
  <r>
    <n v="806"/>
    <n v="806"/>
    <s v="Branch"/>
    <s v="Islamic"/>
    <n v="2022"/>
    <d v="2023-03-14T00:00:00"/>
    <s v="IBG - Maulana Shoukat Ali Road, Lahore Branch"/>
    <s v="5892"/>
    <s v="Plot No. 871-C &amp; 872-C, Main Maulana Shoukat Ali Road, Lahore, Tehsil &amp; District Lahore."/>
    <x v="0"/>
    <s v="Central"/>
    <s v="Islamic Banking Group"/>
    <s v="LAHORE"/>
    <s v="Punjab"/>
    <s v="Rented"/>
    <s v="Urban"/>
    <s v="I"/>
  </r>
  <r>
    <n v="807"/>
    <n v="807"/>
    <s v="Branch"/>
    <s v="Islamic"/>
    <n v="2022"/>
    <d v="2023-03-21T00:00:00"/>
    <s v="IBG - Fizaghat Mingora, Swat Branch"/>
    <s v="5896"/>
    <s v="Fizaghat Kalam Road, Mingora, Tehsil Mingora, District Swat."/>
    <x v="14"/>
    <s v="North"/>
    <s v="Islamic Banking Group"/>
    <s v="SWAT"/>
    <s v="KPK"/>
    <s v="Rented"/>
    <s v="Rural"/>
    <s v="III"/>
  </r>
  <r>
    <n v="808"/>
    <n v="808"/>
    <s v="Branch"/>
    <s v="Islamic"/>
    <n v="2022"/>
    <d v="2023-03-22T00:00:00"/>
    <s v="IBG - Basti Bosan Multan Branch"/>
    <s v="5902"/>
    <s v="Khewat No. 148, Khatooni No. 418-419, Adda Basti Bosan, Multan, Tehsil &amp; District Multan."/>
    <x v="2"/>
    <s v="Central"/>
    <s v="Islamic Banking Group"/>
    <s v="MULTAN"/>
    <s v="Punjab"/>
    <s v="Rented"/>
    <s v="Urban"/>
    <s v="I"/>
  </r>
  <r>
    <n v="809"/>
    <n v="809"/>
    <s v="Branch"/>
    <s v="Islamic"/>
    <n v="2022"/>
    <d v="2023-03-27T00:00:00"/>
    <s v="IBG - Bahria Orchid, Lahore Branch"/>
    <s v="5739"/>
    <s v="Plot No. 17, Block Commercial District, Main Boulevard, Bahria Orchard, Lahore, Tehsil &amp; District Lahore."/>
    <x v="0"/>
    <s v="Central"/>
    <s v="Islamic Banking Group"/>
    <s v="LAHORE"/>
    <s v="Punjab"/>
    <s v="Rented"/>
    <s v="Urban"/>
    <s v="I"/>
  </r>
  <r>
    <n v="810"/>
    <n v="810"/>
    <s v="Branch"/>
    <s v="Islamic"/>
    <n v="2022"/>
    <d v="2023-03-27T00:00:00"/>
    <s v="IBG - DHA Complex Phase 6, Lahore Branch"/>
    <s v="5895"/>
    <s v="Plot No. 63-A, Commercial, DHA, Phase VI, Lahore, Tehsil &amp; District Lahore."/>
    <x v="0"/>
    <s v="Central"/>
    <s v="Islamic Banking Group"/>
    <s v="LAHORE"/>
    <s v="Punjab"/>
    <s v="Rented"/>
    <s v="Urban"/>
    <s v="I"/>
  </r>
  <r>
    <n v="811"/>
    <n v="811"/>
    <s v="Branch"/>
    <s v="Islamic"/>
    <n v="2022"/>
    <d v="2023-03-29T00:00:00"/>
    <s v="IBG - Ghalib Road Gulberg III, Lahore Branch"/>
    <s v="5742"/>
    <s v="Plot No. 48, Block C/II, MM Alam Road, Gulberg III,  Lahore, Tehsil &amp; District Lahore."/>
    <x v="0"/>
    <s v="Central"/>
    <s v="Islamic Banking Group"/>
    <s v="LAHORE"/>
    <s v="Punjab"/>
    <s v="Rented"/>
    <s v="Urban"/>
    <s v="I"/>
  </r>
  <r>
    <n v="812"/>
    <n v="812"/>
    <s v="Branch"/>
    <s v="Islamic"/>
    <n v="2022"/>
    <d v="2023-03-28T00:00:00"/>
    <s v="IBG - Quaid-e-Azam Town College Road, Lahore Branch"/>
    <s v="5894"/>
    <s v="Plot No. 36, Block-17, Sector B-1, Quaid-e-Azam Town, College Road, Lahore, Tehsil &amp; District Lahore."/>
    <x v="0"/>
    <s v="Central"/>
    <s v="Islamic Banking Group"/>
    <s v="LAHORE"/>
    <s v="Punjab"/>
    <s v="Rented"/>
    <s v="Urban"/>
    <s v="I"/>
  </r>
  <r>
    <n v="813"/>
    <n v="813"/>
    <s v="Branch"/>
    <s v="Islamic"/>
    <n v="2022"/>
    <d v="2023-03-28T00:00:00"/>
    <s v="IBG - DHA Rahbar, Lahore Branch"/>
    <s v="5744"/>
    <s v="Plot No. 40, Block CCI, DHA Rahbar, Phase 11, Lahore, Tehsil &amp; District Lahore."/>
    <x v="0"/>
    <s v="Central"/>
    <s v="Islamic Banking Group"/>
    <s v="LAHORE"/>
    <s v="Punjab"/>
    <s v="Rented"/>
    <s v="Urban"/>
    <s v="I"/>
  </r>
  <r>
    <n v="814"/>
    <n v="814"/>
    <s v="Branch"/>
    <s v="Islamic"/>
    <n v="2022"/>
    <d v="2023-03-30T00:00:00"/>
    <s v="IBG - Hajiabad Faisalabad Branch"/>
    <s v="5903"/>
    <s v="Khewat No. 1, Khatooni No. 4247, Chak No. 20lRB, Faisalabad, Tehsil &amp; District Faisalabad"/>
    <x v="3"/>
    <s v="Central"/>
    <s v="Islamic Banking Group"/>
    <s v="FAISALABAD"/>
    <s v="Punjab"/>
    <s v="Rented"/>
    <s v="Urban"/>
    <s v="I"/>
  </r>
  <r>
    <n v="815"/>
    <n v="815"/>
    <s v="Branch"/>
    <s v="Islamic"/>
    <n v="2022"/>
    <d v="2023-03-30T00:00:00"/>
    <s v="IBG - Badar Commercial, DHA Phase-V Branch, Karachi"/>
    <s v="5875"/>
    <s v="Shop No. 2, 3 and 4 at Plot No. 25-C, Suruey No. 26, measuring 200 sq. yds., situated on Badar Commercial Lane No. 1, Phase-V Ext, Defence Housing Authority, Karachi, Tehsil &amp; District Karachi"/>
    <x v="5"/>
    <s v="South"/>
    <s v="Islamic Banking Group"/>
    <s v="KARACHI SOUTH DISTRICT"/>
    <s v="Sindh"/>
    <s v="Rented"/>
    <s v="Urban"/>
    <s v="I"/>
  </r>
  <r>
    <n v="816"/>
    <n v="816"/>
    <s v="Branch"/>
    <s v="Islamic"/>
    <n v="2022"/>
    <d v="2023-03-31T00:00:00"/>
    <s v="IBG - Ameer Chowk, Lahore Branch"/>
    <s v="5893"/>
    <s v="Plot No. 154, Block-B, Ameer Chowk, Main College Road, PCSIR Staff Cooperative Housing Society Ltd., Lahore, Tehsil &amp; District Lahore."/>
    <x v="0"/>
    <s v="Central"/>
    <s v="Islamic Banking Group"/>
    <s v="LAHORE"/>
    <s v="Punjab"/>
    <s v="Rented"/>
    <s v="Urban"/>
    <s v="I"/>
  </r>
  <r>
    <n v="817"/>
    <n v="817"/>
    <s v="Branch"/>
    <s v="Conventional"/>
    <n v="2023"/>
    <d v="2023-04-06T00:00:00"/>
    <s v="Park View Housing Society - Shahpur Main Bazar Branch,"/>
    <s v="0548"/>
    <s v="Plot No. 228, Rose Bloc( Park View, Multan Road Lahore"/>
    <x v="0"/>
    <s v="Central"/>
    <s v="Retail Banking Central East"/>
    <s v="LAHORE"/>
    <s v="Punjab"/>
    <s v="Rented"/>
    <s v="Urban"/>
    <s v="II"/>
  </r>
  <r>
    <n v="818"/>
    <n v="818"/>
    <s v="Branch"/>
    <s v="Conventional"/>
    <n v="2023"/>
    <d v="2023-05-23T00:00:00"/>
    <s v="Sheikh Bhirkio"/>
    <s v="0899"/>
    <s v="Deh and Tappa Shaikh Bhirkio, Tehsil/ Taluka/ District  Tando Muhammad Khan  "/>
    <x v="235"/>
    <s v="South"/>
    <s v="Retail Banking South"/>
    <s v="TANDO MUHAMMAD KHAN"/>
    <s v="Sindh"/>
    <s v="Rented"/>
    <s v="Rural"/>
    <s v="III"/>
  </r>
  <r>
    <n v="819"/>
    <n v="819"/>
    <s v="Branch"/>
    <s v="Islamic"/>
    <n v="2023"/>
    <d v="2023-05-22T00:00:00"/>
    <s v="IBG Kingra More, Sialkot"/>
    <s v="5908"/>
    <s v="Khewat no. 547, Khasra no. 223 Kingra, Psrur, Sialkot"/>
    <x v="112"/>
    <s v="Central"/>
    <s v="Islamic Banking Group"/>
    <s v="SIALKOT"/>
    <s v="Punjab"/>
    <s v="Rented"/>
    <s v="Rural"/>
    <s v="III"/>
  </r>
  <r>
    <n v="820"/>
    <n v="820"/>
    <s v="Branch"/>
    <s v="Islamic"/>
    <n v="2023"/>
    <d v="2023-04-17T00:00:00"/>
    <s v="IBG - Taru Jabba, GT Road Nowshera Branch"/>
    <s v="5913"/>
    <s v="R.K. Plaza, Hadbast No. 34, Khasra No. 7523161, g+17, Khata/Khatooni No. 823/1133, GT Road, Tarru Jabba, Pabbi, Nowshera."/>
    <x v="214"/>
    <s v="North"/>
    <s v="Islamic Banking Group"/>
    <s v="NOWSHERA"/>
    <s v="KPK"/>
    <s v="Rented"/>
    <s v="Rural"/>
    <s v="III"/>
  </r>
  <r>
    <n v="821"/>
    <n v="821"/>
    <s v="Branch"/>
    <s v="Conventional"/>
    <n v="2023"/>
    <d v="2023-04-28T00:00:00"/>
    <s v="Main Bazar, Kot Ghulam Muhammad Branch"/>
    <s v="0594"/>
    <s v="City Suruey No. 1219, Ward B, Kot Ghulam Muhammad, Bhurguri, Mirpurkhas."/>
    <x v="236"/>
    <s v="South"/>
    <s v="Retail Banking South"/>
    <s v="MIRPUR KHAS"/>
    <s v="Sindh"/>
    <s v="Rented"/>
    <s v="Urban"/>
    <s v="II"/>
  </r>
  <r>
    <n v="822"/>
    <n v="822"/>
    <s v="Branch"/>
    <s v="Conventional"/>
    <n v="2023"/>
    <d v="2023-05-05T00:00:00"/>
    <s v="Jail Road Branch, Lahore"/>
    <s v="0612"/>
    <s v="Plot No. 4-C, Jail Road, Gulberg V, Lahore."/>
    <x v="0"/>
    <s v="Central"/>
    <s v="Retail Banking Central East"/>
    <s v="LAHORE"/>
    <s v="Punjab"/>
    <s v="Rented"/>
    <s v="Urban"/>
    <s v="I"/>
  </r>
  <r>
    <n v="823"/>
    <n v="823"/>
    <s v="Branch"/>
    <s v="Conventional"/>
    <n v="2022"/>
    <d v="2023-05-11T00:00:00"/>
    <s v="Wandala Road Branch, Shahdarah Lahore"/>
    <s v="0606"/>
    <s v="Khewat No. 4674, Khatooni No. 6465, Khasra No. 5418/360 situated at, Wandala Road, Hadbast Mouza, Shahdrah, Lahore, Tehsil &amp; District Lahore."/>
    <x v="0"/>
    <s v="Central"/>
    <s v="Retail Banking Central East"/>
    <s v="LAHORE"/>
    <s v="Punjab"/>
    <s v="Rented"/>
    <s v="Urban"/>
    <s v="I"/>
  </r>
  <r>
    <n v="824"/>
    <n v="824"/>
    <s v="Branch"/>
    <s v="Islamic"/>
    <n v="2023"/>
    <d v="2023-05-15T00:00:00"/>
    <s v="IBG Tanda Gujrat"/>
    <s v="5909"/>
    <s v="Khewat no. 491, khatooni no. 904, Khasra no. 2924/1, Tanda Gujrat "/>
    <x v="6"/>
    <s v="Central"/>
    <s v="Islamic Banking Group"/>
    <s v="GUJRAT"/>
    <s v="Punjab"/>
    <s v="Rented"/>
    <s v="Rural"/>
    <s v="III"/>
  </r>
  <r>
    <n v="825"/>
    <n v="825"/>
    <s v="Branch"/>
    <s v="Conventional"/>
    <n v="2023"/>
    <d v="2023-05-16T00:00:00"/>
    <s v="Garden town Gujranwala"/>
    <s v="0544"/>
    <s v="Plot no. 47-48, Garden town Phase III, Gujranwala"/>
    <x v="4"/>
    <s v="Central"/>
    <s v="Retail Banking Central East"/>
    <s v="GUJRANWALA"/>
    <s v="Punjab"/>
    <s v="Rented"/>
    <s v="Urban"/>
    <s v="I"/>
  </r>
  <r>
    <n v="826"/>
    <n v="826"/>
    <s v="Branch"/>
    <s v="Conventional"/>
    <n v="2023"/>
    <d v="2023-05-26T00:00:00"/>
    <s v="Sakrand"/>
    <s v="0608"/>
    <s v="Survey no.5, Deh 18 Sakrand, Old National highway, Sakrand, Shaheed Benazirabad, Tehsil Sakrand  &amp; District Shaheed Benazirabad"/>
    <x v="237"/>
    <s v="South"/>
    <s v="Retail Banking South"/>
    <s v="SHAHEED BENAZIRABAD"/>
    <s v="Sindh"/>
    <s v="Rented"/>
    <s v="Rural"/>
    <s v="III"/>
  </r>
  <r>
    <n v="827"/>
    <n v="827"/>
    <s v="Branch"/>
    <s v="Conventional"/>
    <n v="2023"/>
    <d v="2023-05-31T00:00:00"/>
    <s v="Sunder Estate, Lahore"/>
    <s v="0550"/>
    <s v="Khewat No. 159/154, Khatoni No. 260 Hadbast ,Mouza Bhai Kot Near Sunder Industrial Estate, Raiwand Road, Lahore "/>
    <x v="0"/>
    <s v="Central"/>
    <s v="Retail Banking Central East"/>
    <s v="LAHORE"/>
    <s v="Punjab"/>
    <s v="Rented"/>
    <s v="Urban"/>
    <s v="II"/>
  </r>
  <r>
    <n v="828"/>
    <n v="828"/>
    <s v="Branch"/>
    <s v="Conventional"/>
    <n v="2023"/>
    <d v="2023-05-31T00:00:00"/>
    <s v="Bahria Orchard , Lahore"/>
    <s v="0542"/>
    <s v="Plot no. 2, Orchard, Central District Block, Maib Boulevard, Bahria Orchard, Lahore "/>
    <x v="0"/>
    <s v="Central"/>
    <s v="Retail Banking Central East"/>
    <s v="LAHORE"/>
    <s v="Punjab"/>
    <s v="Rented"/>
    <s v="Urban"/>
    <s v="I"/>
  </r>
  <r>
    <n v="829"/>
    <n v="829"/>
    <s v="Branch"/>
    <s v="Conventional"/>
    <n v="2023"/>
    <d v="2023-05-31T00:00:00"/>
    <s v="Ali Chowk, Hafizabad"/>
    <s v="0622"/>
    <s v="Khara # 1369, Kahtoni # 2713 to 2837, Qita 146, Mauza Ghari Awan, Ali Chowk, College Road, Hafizabad"/>
    <x v="36"/>
    <s v="Central"/>
    <s v="Retail Banking Central East"/>
    <s v="HAFIZABAD"/>
    <s v="Punjab"/>
    <s v="Rented"/>
    <s v="Urban"/>
    <s v="II"/>
  </r>
  <r>
    <n v="830"/>
    <n v="830"/>
    <s v="Branch"/>
    <s v="Islamic"/>
    <n v="2022"/>
    <d v="2023-05-25T00:00:00"/>
    <s v="IBG Minhaj University, Lahore"/>
    <s v="5905"/>
    <s v="Boys college, Civic Center,i.e.Minhaj University Township, Lahore Tehsil &amp; District Lahore"/>
    <x v="0"/>
    <s v="Central"/>
    <s v="Islamic Banking Group"/>
    <s v="LAHORE"/>
    <s v="Punjab"/>
    <s v="Rented"/>
    <s v="Urban"/>
    <s v="I"/>
  </r>
  <r>
    <n v="831"/>
    <n v="831"/>
    <s v="Branch"/>
    <s v="Conventional"/>
    <n v="2023"/>
    <d v="2023-05-29T00:00:00"/>
    <s v="Khipro City"/>
    <s v="0586"/>
    <s v="City Survey  No. 896, 3818, Mirpurkhas Road, Khipro Town ,Sanghar"/>
    <x v="238"/>
    <s v="South"/>
    <s v="Retail Banking South"/>
    <s v="SANGHAR"/>
    <s v="Sindh"/>
    <s v="Rented"/>
    <s v="Urban"/>
    <s v="II"/>
  </r>
  <r>
    <n v="832"/>
    <n v="832"/>
    <s v="Branch"/>
    <s v="Conventional"/>
    <n v="2023"/>
    <d v="2023-06-12T00:00:00"/>
    <s v="Abu Dhabi Palace Road Branch"/>
    <s v="0715"/>
    <s v="Khatoni 264-265, Khata No. 56, Chak 85/p Near Rahim Yar Khan Medical &amp; Dental College, Rahim Yar Khan"/>
    <x v="239"/>
    <s v="Central"/>
    <s v="Retail Banking Central West"/>
    <s v="RAHIM YAR KHAN"/>
    <s v="Punjab"/>
    <s v="Rented"/>
    <s v="Urban"/>
    <s v="II"/>
  </r>
  <r>
    <n v="833"/>
    <n v="833"/>
    <s v="Branch"/>
    <s v="Conventional"/>
    <n v="2023"/>
    <d v="2023-06-13T00:00:00"/>
    <s v="Sukheke Mandi Branch"/>
    <s v="0588"/>
    <s v="Khata No. 23, Khatooni No. 937 to 678, Qita 923, Mouza Sukheke, Pindi Bhattian, Hafizabad"/>
    <x v="240"/>
    <s v="Central"/>
    <s v="Retail Banking Central East"/>
    <s v="HAFIZABAD"/>
    <s v="Punjab"/>
    <s v="Rented"/>
    <s v="Rural"/>
    <s v="IV"/>
  </r>
  <r>
    <n v="834"/>
    <n v="834"/>
    <s v="Branch"/>
    <s v="Conventional"/>
    <n v="2023"/>
    <d v="2023-06-16T00:00:00"/>
    <s v="Garha Moor Branch"/>
    <s v="0507"/>
    <s v="Chak No. 100/W. B, Khewat No. 35/37, Khatooni No. 146 to L47, Qita 2 Salim Khata, Garha Moor Main Multan Vehari Road, Vehari, Tehsil &amp; District Vehari"/>
    <x v="170"/>
    <s v="Central"/>
    <s v="Retail Banking Central West"/>
    <s v="VEHARI"/>
    <s v="Punjab"/>
    <s v="Rented"/>
    <s v="Rural"/>
    <s v="III"/>
  </r>
  <r>
    <n v="835"/>
    <n v="835"/>
    <s v="Branch"/>
    <s v="Conventional"/>
    <n v="2023"/>
    <d v="2023-06-19T00:00:00"/>
    <s v="Gulab Pura, Rahwali Cantt, Gujranwala, Tehsil &amp; Dist_x000a_Gujranwala"/>
    <s v="0538"/>
    <s v="Plot No. 2-G, Survey No. 3/107-G, Bazar Area, Gulabpura, Grlranwala Cantt."/>
    <x v="4"/>
    <s v="Central"/>
    <s v="Retail Banking Central East"/>
    <s v="GUJRANWALA"/>
    <s v="Punjab"/>
    <s v="Rented"/>
    <s v="Urban"/>
    <s v="I"/>
  </r>
  <r>
    <n v="836"/>
    <n v="836"/>
    <s v="Branch"/>
    <s v="Conventional"/>
    <n v="2023"/>
    <d v="2023-06-20T00:00:00"/>
    <s v="D.C Colony, Gujranwala, Tehsil &amp; Dist Gujranwala"/>
    <s v="0515"/>
    <s v="Plot # 11, Block Satluj Commercial, D.C Crlony, Gujranwala."/>
    <x v="4"/>
    <s v="Central"/>
    <s v="Retail Banking Central East"/>
    <s v="GUJRANWALA"/>
    <s v="Punjab"/>
    <s v="Rented"/>
    <s v="Urban"/>
    <s v="I"/>
  </r>
  <r>
    <n v="837"/>
    <n v="837"/>
    <s v="Branch"/>
    <s v="Islamic"/>
    <n v="2023"/>
    <d v="2023-06-20T00:00:00"/>
    <s v="IBG - Ex Park View, DHA Phase 8, Lahore Branch"/>
    <s v="5922"/>
    <s v="Plot No. 41, Block CA, Ex Park View, DHA Phase 8, Lahore"/>
    <x v="0"/>
    <s v="Central"/>
    <s v="Islamic Banking Group"/>
    <s v="LAHORE"/>
    <s v="Punjab"/>
    <s v="Rented"/>
    <s v="Urban"/>
    <s v="I"/>
  </r>
  <r>
    <n v="838"/>
    <n v="838"/>
    <s v="Branch"/>
    <s v="Islamic"/>
    <n v="2022"/>
    <d v="2023-06-22T00:00:00"/>
    <s v="IBG - Schon Circle, Clifton, Karachi Branch"/>
    <s v="5873"/>
    <s v="Shop No. l, 2, 3 &amp; 4, Ground Floor, Mezzanine Floor, Maine Galleria, Plot No. G-19/3, Block-9, Khayaban -eJami, KDA Scheme No. 5, Clifton, Karachi, Tehsil &amp; District Karachi."/>
    <x v="5"/>
    <s v="South"/>
    <s v="Islamic Banking Group"/>
    <s v="KARACHI SOUTH DISTRICT"/>
    <s v="Sindh"/>
    <s v="Rented"/>
    <s v="Urban"/>
    <s v="I"/>
  </r>
  <r>
    <n v="839"/>
    <n v="839"/>
    <s v="Branch"/>
    <s v="Islamic"/>
    <n v="2022"/>
    <d v="2023-06-23T00:00:00"/>
    <s v="IBG - Model Town Block C, Bahawalpur Branch"/>
    <s v="5906"/>
    <s v="Plot No. 19-A, Block Z, AD-III, Model Town C, Bahawalpur, Tehsil &amp; District Bahawalpur"/>
    <x v="12"/>
    <s v="Central"/>
    <s v="Islamic Banking Group"/>
    <s v="BAHAWALPUR"/>
    <s v="Punjab"/>
    <s v="Rented"/>
    <s v="Urban"/>
    <s v="II"/>
  </r>
  <r>
    <n v="840"/>
    <n v="840"/>
    <s v="Branch"/>
    <s v="Conventional"/>
    <n v="2023"/>
    <d v="2023-06-23T00:00:00"/>
    <s v="Head Rajkan Branch"/>
    <s v="0717"/>
    <s v="Kewat No. 3, Khatooni No. 10-15 Qita 30, Salim Khata location at Head Rajkan, Ahmed Pur East Road, Chak No. 113/DN4 Yazman, Bahawalpur. Tehsil Yazman &amp; District Bahawalpur. Tehsil Yazman &amp; District Bahawalpur"/>
    <x v="241"/>
    <s v="Central"/>
    <s v="Retail Banking Central West"/>
    <s v="BAHAWALPUR"/>
    <s v="Punjab"/>
    <s v="Rented"/>
    <s v="Rural"/>
    <s v="IV"/>
  </r>
  <r>
    <n v="841"/>
    <n v="841"/>
    <s v="Branch"/>
    <s v="Islamic"/>
    <n v="2022"/>
    <d v="2023-06-23T00:00:00"/>
    <s v="IBG - DHA Phase 1, Lahore Branch"/>
    <s v="5904"/>
    <s v="Plot No. 1, H-Block. DHA Phase 1, Lahore Tehsil &amp; District Lahore."/>
    <x v="0"/>
    <s v="Central"/>
    <s v="Islamic Banking Group"/>
    <s v="LAHORE"/>
    <s v="Punjab"/>
    <s v="Rented"/>
    <s v="Urban"/>
    <s v="I"/>
  </r>
  <r>
    <n v="842"/>
    <n v="842"/>
    <s v="Branch"/>
    <s v="Islamic"/>
    <n v="2022"/>
    <d v="2023-06-26T00:00:00"/>
    <s v="IBG - SARIAB ROAD QUETTA BRANCH"/>
    <s v="5907"/>
    <s v="Kechi Baig Number Z,Mouza Ahmed Khanzai, Burma Sariab Road, Quetta, Tehsil &amp; District Quetta."/>
    <x v="20"/>
    <s v="South"/>
    <s v="Islamic Banking Group"/>
    <s v="QUETTA"/>
    <s v="Baluchistan"/>
    <s v="Rented"/>
    <s v="Urban"/>
    <s v="I"/>
  </r>
  <r>
    <n v="843"/>
    <n v="843"/>
    <s v="Branch"/>
    <s v="Conventional"/>
    <n v="2023"/>
    <d v="2023-06-19T00:00:00"/>
    <s v="Khanpur Branch, District Haripur"/>
    <s v="0794"/>
    <s v="Khasra No. 277/77, Khewat no. 50/45/53, Opposite TMA Office Main Road, Khanpur, Haripur"/>
    <x v="51"/>
    <s v="North"/>
    <s v="Retail Banking North"/>
    <s v="HARIPUR"/>
    <s v="KPK"/>
    <s v="Rented"/>
    <s v="Rural"/>
    <s v="III"/>
  </r>
  <r>
    <n v="844"/>
    <n v="844"/>
    <s v="Branch"/>
    <s v="Islamic"/>
    <n v="2023"/>
    <d v="2023-07-14T00:00:00"/>
    <s v="IBG - Citi Housing Gujranwala"/>
    <s v="5911"/>
    <s v="Plot No. 2/B, Block PH-I-C, Phase 1, Citi Housing G.t. Road, Gujranwala. Tehsil &amp; District Gujranwala."/>
    <x v="4"/>
    <s v="Central"/>
    <s v="Islamic Banking Group"/>
    <s v="GUJRANWALA"/>
    <s v="Punjab"/>
    <s v="Rented"/>
    <s v="Urban"/>
    <s v="I"/>
  </r>
  <r>
    <n v="845"/>
    <n v="845"/>
    <s v="Branch"/>
    <s v="Conventional"/>
    <n v="2023"/>
    <d v="2023-07-20T00:00:00"/>
    <s v="Chakri Ghous Azam Road Branch"/>
    <s v="0514"/>
    <s v="Khewat No. 130, Khatooni No. 130, Khatooni No. 200, Khasra No. 1134/2, Chaudhry plaza, Main Chakri Adda, Opposite Fatima Tu Zehra Masjid, Chaki, Rawalpindi. Tehsil &amp; District Rawalpindi."/>
    <x v="10"/>
    <s v="North"/>
    <s v="Retail Banking North"/>
    <s v="RAWALPINDI"/>
    <s v="Punjab"/>
    <s v="Rented"/>
    <s v="Urban"/>
    <s v="I"/>
  </r>
  <r>
    <n v="846"/>
    <n v="846"/>
    <s v="Branch"/>
    <s v="Conventional"/>
    <n v="2023"/>
    <d v="2023-07-20T00:00:00"/>
    <s v="Jhulki Branch, Lahore"/>
    <s v="0570"/>
    <s v="Plot No. 05, Commercial Block-A, Central Park, Jhulki, Lahore. Tehsil &amp; District Lahore."/>
    <x v="0"/>
    <s v="Central"/>
    <s v="Retail Banking Central East"/>
    <s v="LAHORE"/>
    <s v="Punjab"/>
    <s v="Rented"/>
    <s v="Urban"/>
    <s v="I"/>
  </r>
  <r>
    <n v="847"/>
    <n v="847"/>
    <s v="Branch"/>
    <s v="Conventional"/>
    <n v="2023"/>
    <d v="2023-07-19T00:00:00"/>
    <s v="Opposite DHQ Hospital Alipur Road, Muzaffargarh"/>
    <s v="0624"/>
    <s v="Khewat No. 471, Opposite DHQ Hospital Alipur Road, Muzaffargarh."/>
    <x v="55"/>
    <s v="Central"/>
    <s v="Retail Banking Central West"/>
    <s v="MUZAFFARGARH"/>
    <s v="Punjab"/>
    <s v="Rented"/>
    <s v="Urban"/>
    <s v="II"/>
  </r>
  <r>
    <n v="848"/>
    <n v="848"/>
    <s v="Branch"/>
    <s v="Islamic"/>
    <n v="2023"/>
    <d v="2023-07-24T00:00:00"/>
    <s v="IBG - Adda Nandipur Branch, Kingra Road"/>
    <s v="5926"/>
    <s v="Khewat No. 64/6/64, Khatooni No. 94 to 99, Khasra No. 102 to 105, 108 to 111, 1118, 113, 127, 128, 129, 149, 150, 152, 360, 360/1, 677/341, 677/341/2, 679/342/2, 739/361, 742/361, 98, 99 25 Qitats, Share 900/242273 Revenue Estate of Rasool Pur, Nandipur, Sialkot."/>
    <x v="112"/>
    <s v="Central"/>
    <s v="Islamic Banking Group"/>
    <s v="SIALKOT"/>
    <s v="Punjab"/>
    <s v="Rented"/>
    <s v="Urban"/>
    <s v="II"/>
  </r>
  <r>
    <n v="849"/>
    <n v="849"/>
    <s v="Branch"/>
    <s v="Islamic"/>
    <n v="2023"/>
    <d v="2023-07-25T00:00:00"/>
    <s v="IBG - Iqbal Town, Defence Road, Sialkot"/>
    <s v="5912"/>
    <s v="Khewat No. 389, Khatooni No. 455, Khasra No. 246, 1916 / 247, 323, 1635 / 333, 1637 / 334, 324, 325, 1631/331, 1909/301, 1633/332, 1902/326, 1629/327 Muzaffar pur, Iqbal Town, Defence Road, Sialkot."/>
    <x v="112"/>
    <s v="Central"/>
    <s v="Islamic Banking Group"/>
    <s v="SIALKOT"/>
    <s v="Punjab"/>
    <s v="Rented"/>
    <s v="Urban"/>
    <s v="I"/>
  </r>
  <r>
    <n v="850"/>
    <n v="850"/>
    <s v="Branch"/>
    <s v="Islamic"/>
    <n v="2023"/>
    <d v="2023-07-25T00:00:00"/>
    <s v="IBG - Canal Gardens, Canal Bank Road, Lahore"/>
    <s v="5924"/>
    <s v="Khewit No. 7, Khatoni No. 61 to 68, Qita-8, Plot No. 71 &amp; 71-A, Tufail Block, Canal Garden Canal Bank Housing Scheme Hadbast Mouza Salamatpura, Shalimar Lahore. Tehsil &amp; District Lahore."/>
    <x v="0"/>
    <s v="Central"/>
    <s v="Islamic Banking Group"/>
    <s v="LAHORE"/>
    <s v="Punjab"/>
    <s v="Rented"/>
    <s v="Urban"/>
    <s v="II"/>
  </r>
  <r>
    <n v="851"/>
    <n v="851"/>
    <s v="Branch"/>
    <s v="Islamic"/>
    <n v="2023"/>
    <d v="2023-07-25T00:00:00"/>
    <s v="IBG - Bank Stop Ferozpur Road, Lahore"/>
    <s v="5919"/>
    <s v="Khewet No. 445, Khatoni No. 2531 to 2559, Qitat-30, Bank Stop 17 Kilometer Ferozpur Road, Lahore, Tehsil &amp; District Lahore."/>
    <x v="0"/>
    <s v="Central"/>
    <s v="Islamic Banking Group"/>
    <s v="LAHORE"/>
    <s v="Punjab"/>
    <s v="Rented"/>
    <s v="Urban"/>
    <s v="II"/>
  </r>
  <r>
    <n v="852"/>
    <n v="852"/>
    <s v="Branch"/>
    <s v="Conventional"/>
    <n v="2023"/>
    <d v="2023-07-27T00:00:00"/>
    <s v="Safdarabad Mandi Branch "/>
    <s v="0508"/>
    <s v="Khatta No. 269, Khatooni No. 597, SQ No. 192 Killa, Revenue Estate of Chak 13R8, Ghair Urban, Safdarabad, Sheikhupura. "/>
    <x v="26"/>
    <s v="Central"/>
    <s v="Retail Banking Central East"/>
    <s v="SHEIKHUPURA"/>
    <s v="Punjab"/>
    <s v="Rented"/>
    <s v="Rural"/>
    <s v="III"/>
  </r>
  <r>
    <n v="853"/>
    <n v="853"/>
    <s v="Branch"/>
    <s v="Conventional"/>
    <n v="2023"/>
    <d v="2023-07-31T00:00:00"/>
    <s v="Mustafabad Dharampura Lahore"/>
    <s v="0814"/>
    <s v="SE 6Q, Mayo Road Mustafa Abad Dharampura, Lahore. Tehsil &amp; District Lahore."/>
    <x v="0"/>
    <s v="Central"/>
    <s v="Retail Banking Central East"/>
    <s v="LAHORE"/>
    <s v="Punjab"/>
    <s v="Rented"/>
    <s v="Urban"/>
    <s v="I"/>
  </r>
  <r>
    <n v="854"/>
    <n v="854"/>
    <s v="Branch"/>
    <s v="Conventional"/>
    <n v="2023"/>
    <d v="2023-07-31T00:00:00"/>
    <s v="Marakiwal Branch, Sialkot"/>
    <s v="0503"/>
    <s v="Khewat No. 390, Khatooni No. 364, Khasara No. 1017, Gondal Road, Mouza Marakiwal, Sialkot. Tehsil &amp; District Sialkot."/>
    <x v="112"/>
    <s v="Central"/>
    <s v="Retail Banking Central East"/>
    <s v="SIALKOT"/>
    <s v="Punjab"/>
    <s v="Rented"/>
    <s v="Urban"/>
    <s v="II"/>
  </r>
  <r>
    <n v="855"/>
    <n v="855"/>
    <s v="Branch"/>
    <s v="Conventional"/>
    <n v="2023"/>
    <d v="2023-07-31T00:00:00"/>
    <s v="Sharaqpur Sharif Branch"/>
    <s v="0540"/>
    <s v="Khata No. 157, Khatooni No.371, Khasra No.840/935/2/4 Main Circular Road near Middle School, Sharaqpur Sheikhupura."/>
    <x v="176"/>
    <s v="Central"/>
    <s v="Retail Banking Central East"/>
    <s v="SHEIKHUPURA"/>
    <s v="Punjab"/>
    <s v="Rented"/>
    <s v="Rural"/>
    <s v="III"/>
  </r>
  <r>
    <n v="856"/>
    <n v="856"/>
    <s v="Branch"/>
    <s v="Islamic"/>
    <n v="2023"/>
    <d v="2023-08-01T00:00:00"/>
    <s v="IBG - DHA Phase III Branch, Rawalpindi"/>
    <s v="5916"/>
    <s v="Plot No. 13.&amp; 14, Avenue 8, Sector 4 Phase III, DHA Rawalpindi, Tehsil &amp; District Rawalpindi."/>
    <x v="10"/>
    <s v="North"/>
    <s v="Islamic Banking Group"/>
    <s v="RAWALPINDI"/>
    <s v="Punjab"/>
    <s v="Rented"/>
    <s v="Urban"/>
    <s v="I"/>
  </r>
  <r>
    <n v="857"/>
    <n v="857"/>
    <s v="Branch"/>
    <s v="Islamic"/>
    <n v="2023"/>
    <d v="2023-08-02T00:00:00"/>
    <s v="IBG - Chobara, Tehsil Pasrur, Disst. Sialkot"/>
    <s v="5936"/>
    <s v="Khewat No. 233, Khatooni No. 409, Khasra No. 1151/824, Chobara, Pasrur, Sialkot Tehsil &amp; District Sialkot."/>
    <x v="112"/>
    <s v="Central"/>
    <s v="Islamic Banking Group"/>
    <s v="SIALKOT"/>
    <s v="Punjab"/>
    <s v="Rented"/>
    <s v="Urban"/>
    <s v="II"/>
  </r>
  <r>
    <n v="858"/>
    <n v="858"/>
    <s v="Branch"/>
    <s v="Islamic"/>
    <n v="2023"/>
    <d v="2023-08-03T00:00:00"/>
    <s v="IBG - Jalalpur Sobatian Branch"/>
    <s v="5934"/>
    <s v="Khawat No. 167/172, Khatooni No. 174, Khasra No. 681, Mohal Jalalpur Sobatian, Gujrat Tehsil &amp; District Gujrat."/>
    <x v="6"/>
    <s v="Central"/>
    <s v="Islamic Banking Group"/>
    <s v="GUJRAT"/>
    <s v="Punjab"/>
    <s v="Rented"/>
    <s v="Rural"/>
    <s v="IV"/>
  </r>
  <r>
    <n v="859"/>
    <n v="859"/>
    <s v="Branch"/>
    <s v="Conventional"/>
    <n v="2023"/>
    <d v="2023-08-04T00:00:00"/>
    <s v="Warburton, Mandi Nankana Branch, Dist. Nankana Sahib"/>
    <s v="0792"/>
    <s v="Khewat 255, Khatooni No. 322/265, Khasra No. 739, Near Allied Bank Ltd, Ghala Mandi, Warburton, Nankana Sahib. Tehsil &amp; District Nankana."/>
    <x v="80"/>
    <s v="Central"/>
    <s v="Retail Banking Central West"/>
    <s v="NANKANA SAHIB"/>
    <s v="Punjab"/>
    <s v="Rented"/>
    <s v="Rural"/>
    <s v="III"/>
  </r>
  <r>
    <n v="860"/>
    <n v="860"/>
    <s v="Branch"/>
    <s v="Islamic"/>
    <n v="2023"/>
    <d v="2023-08-31T00:00:00"/>
    <s v="IBG - Chakri Road Branch, Rawalpindi"/>
    <s v="5923"/>
    <s v="Shop No. l, 2, 3, 4 &amp; 5 Zaib Plaza, Khewat No. 142/134,Khatooni No. 389, Khasra No. 155, Situated at Mouza Khota Khurd, Chaki Road, Pcwalpindi, Tehsil &amp; District Rawalpindi."/>
    <x v="10"/>
    <s v="North"/>
    <s v="Islamic Banking Group"/>
    <s v="RAWALPINDI"/>
    <s v="Punjab"/>
    <s v="Rented"/>
    <s v="Urban"/>
    <s v="I"/>
  </r>
  <r>
    <n v="861"/>
    <n v="861"/>
    <s v="Branch"/>
    <s v="Conventional"/>
    <n v="2023"/>
    <d v="2023-08-28T00:00:00"/>
    <s v="Gulfishan Colony Jhang Raod Branch"/>
    <s v="0790"/>
    <s v="Khewat No. 1563, Khatoni No. 16586, Chak No. 220 I RB Khasra No. 4/1/5, Muraba No. 43 Jhang Road, Faisalabad. Tehsil &amp; District Faisalabad."/>
    <x v="3"/>
    <s v="Central"/>
    <s v="Retail Banking Central West"/>
    <s v="FAISALABAD"/>
    <s v="Punjab"/>
    <s v="Rented"/>
    <s v="Urban"/>
    <s v="I"/>
  </r>
  <r>
    <n v="862"/>
    <n v="862"/>
    <s v="Branch"/>
    <s v="Conventional"/>
    <n v="2023"/>
    <d v="2023-08-25T00:00:00"/>
    <s v="Tulamba Road Mian Channu Branch"/>
    <s v="0788"/>
    <s v="Khewat No. 217, Khatooni No. 290 to 295, eita 09, Tulamba Road, Mian Channu, Khanewal. Tehsil &amp; District_x000a_Khanewal."/>
    <x v="62"/>
    <s v="Central"/>
    <s v="Retail Banking Central West"/>
    <s v="KHANEWAL"/>
    <s v="Punjab"/>
    <s v="Rented"/>
    <s v="Urban"/>
    <s v="II"/>
  </r>
  <r>
    <n v="863"/>
    <n v="863"/>
    <s v="Branch"/>
    <s v="Conventional"/>
    <n v="2023"/>
    <d v="2023-08-07T00:00:00"/>
    <s v="Khuzdar Branch"/>
    <s v="0810"/>
    <s v="Khasra no 1476, Khatooni no 489, situated at Moza Khad, Chamrok Sultan Ibrahim Khan Road, Khuzdar."/>
    <x v="178"/>
    <s v="South"/>
    <s v="Retail Banking South"/>
    <s v="KHUZDAR"/>
    <s v="Baluchistan"/>
    <s v="Rented"/>
    <s v="Rural"/>
    <s v="III"/>
  </r>
  <r>
    <n v="864"/>
    <n v="864"/>
    <s v="Branch"/>
    <s v="Islamic"/>
    <n v="2023"/>
    <d v="2023-09-01T00:00:00"/>
    <s v="IBG - Tariq Bin Ziyad Colony, Sahiwal Branch"/>
    <s v="5943"/>
    <s v="Plot No. 4, Block V 60 Feet Vide, Tariq Bin Ziyad Colony, Sahiwal. Tehsil &amp; District Sahiwal."/>
    <x v="9"/>
    <s v="Central"/>
    <s v="Islamic Banking Group"/>
    <s v="SAHIWAL"/>
    <s v="Punjab"/>
    <s v="Rented"/>
    <s v="Urban"/>
    <s v="II"/>
  </r>
  <r>
    <n v="865"/>
    <n v="865"/>
    <s v="Branch"/>
    <s v="Conventional"/>
    <n v="2023"/>
    <d v="2023-09-06T00:00:00"/>
    <s v="Bahria Enclave, Islamabad Branch"/>
    <s v="8315"/>
    <s v="Plot 40, Shop No. 1, 2 &amp; 3, Sector Commercial A, BME Panoroma, Main Commercial Avenue. Bahria Enclave, Islamabad."/>
    <x v="1"/>
    <s v="North"/>
    <s v="Retail Banking North"/>
    <s v="Islamabad"/>
    <s v="ICT"/>
    <s v="Owned"/>
    <s v="Urban"/>
    <s v="I"/>
  </r>
  <r>
    <n v="866"/>
    <n v="866"/>
    <s v="Branch"/>
    <s v="Conventional"/>
    <n v="2023"/>
    <d v="2023-09-05T00:00:00"/>
    <s v="Paradise Commercial Branch, Bahria Town"/>
    <s v="8317"/>
    <s v="Plot No. 1, Street No. 5, Bahria Paradise Commercial, Bahria Town Rawalpindi."/>
    <x v="10"/>
    <s v="North"/>
    <s v="Retail Banking North"/>
    <s v="RAWALPINDI"/>
    <s v="Punjab"/>
    <s v="Rented"/>
    <s v="Urban"/>
    <s v="I"/>
  </r>
  <r>
    <n v="867"/>
    <n v="867"/>
    <s v="Branch"/>
    <s v="Islamic"/>
    <n v="2023"/>
    <d v="2023-09-11T00:00:00"/>
    <s v="IBG - Shalimar Link Road, Lahore"/>
    <s v="5940"/>
    <s v="Khasra No. 3390/214, Khewat No. 448, Khatooni No. 516, Hadbast Mouza Shaowari, Shalimar Link Road, Lahore. Tehsil &amp; District Lahore."/>
    <x v="0"/>
    <s v="Central"/>
    <s v="Islamic Banking Group"/>
    <s v="LAHORE"/>
    <s v="Punjab"/>
    <s v="Rented"/>
    <s v="Urban"/>
    <s v="I"/>
  </r>
  <r>
    <n v="868"/>
    <n v="868"/>
    <s v="Branch"/>
    <s v="Islamic"/>
    <n v="2023"/>
    <d v="2023-09-12T00:00:00"/>
    <s v="IBG - Adyala Road Branch, Rawalpindi"/>
    <s v="5915"/>
    <s v="Plot No. 68 to 68/8, Main Adyala Road, Rawalpindi. Tehsil &amp; District Rawalpindi"/>
    <x v="10"/>
    <s v="North"/>
    <s v="Islamic Banking Group"/>
    <s v="RAWALPINDI"/>
    <s v="Punjab"/>
    <s v="Rented"/>
    <s v="Urban"/>
    <s v="I"/>
  </r>
  <r>
    <n v="869"/>
    <n v="869"/>
    <s v="Branch"/>
    <s v="Conventional"/>
    <n v="2023"/>
    <d v="2023-09-18T00:00:00"/>
    <s v="Nowshera Road Mardan Branch, Mardan"/>
    <s v="0808"/>
    <s v="Khata/Khatooni No. 443/389/1, 584, 802/1/ 1236, Khasra No. 1705/2/21705/1, MouzaBagh Irum, Had Bast No. 100, Royal Plaza, Nowshera Road, Opp. Premier Sugar Mill &amp; Distillery Co. Ltd, Mardan."/>
    <x v="8"/>
    <s v="North"/>
    <s v="Retail Banking North"/>
    <s v="MARDAN"/>
    <s v="KPK"/>
    <s v="Rented"/>
    <s v="Urban"/>
    <s v="II"/>
  </r>
  <r>
    <n v="870"/>
    <n v="870"/>
    <s v="Branch"/>
    <s v="Conventional"/>
    <n v="2023"/>
    <d v="2023-10-05T00:00:00"/>
    <s v="Raiwind City, Lahore"/>
    <s v="0713"/>
    <s v="Khewat No. 1352, Khatoni No. 1671, Qitat - 18, Hadbast Mouza Raiwind, Lahore. Tehsil &amp; District Lahore."/>
    <x v="0"/>
    <s v="Central"/>
    <s v="Retail Banking Central East"/>
    <s v="LAHORE"/>
    <s v="Punjab"/>
    <s v="Rented"/>
    <s v="Rural"/>
    <s v="III"/>
  </r>
  <r>
    <n v="871"/>
    <n v="871"/>
    <s v="Branch"/>
    <s v="Conventional"/>
    <n v="2023"/>
    <d v="2023-10-16T00:00:00"/>
    <s v="Tajpura Branch Lahore"/>
    <s v="0592"/>
    <s v="Plot No. 56, Block A-1, Tajpura Scheme, Lahore"/>
    <x v="0"/>
    <s v="Central"/>
    <s v="Retail Banking Central East"/>
    <s v="LAHORE"/>
    <s v="Punjab"/>
    <s v="Rented"/>
    <s v="Urban"/>
    <s v="I"/>
  </r>
  <r>
    <n v="872"/>
    <n v="872"/>
    <s v="Branch"/>
    <s v="Islamic"/>
    <n v="2023"/>
    <d v="2023-10-25T00:00:00"/>
    <s v="IBG - Saidu Sharif , Babuzai, Swat Branch"/>
    <s v="5914"/>
    <s v="Karam Capital Center, Saidu Shareef, Babuzai, Swat"/>
    <x v="216"/>
    <s v="North"/>
    <s v="Islamic Banking Group"/>
    <s v="SWAT"/>
    <s v="KPK"/>
    <s v="Rented"/>
    <s v="Rural"/>
    <s v="III"/>
  </r>
  <r>
    <n v="873"/>
    <n v="873"/>
    <s v="Branch"/>
    <s v="Conventional"/>
    <n v="2023"/>
    <d v="2023-10-24T00:00:00"/>
    <s v="Sameejabad Branch"/>
    <s v="8310"/>
    <s v="Khewat No. 256/253, Khatooni No. 424 to 429, Piran Ghaib Mahal, Sameejabad, Multan"/>
    <x v="2"/>
    <s v="Central"/>
    <s v="Retail Banking Central West"/>
    <s v="MULTAN"/>
    <s v="Punjab"/>
    <s v="Rented"/>
    <s v="Urban"/>
    <s v="I"/>
  </r>
  <r>
    <n v="874"/>
    <n v="874"/>
    <s v="Branch"/>
    <s v="Islamic"/>
    <n v="2023"/>
    <d v="2023-10-26T00:00:00"/>
    <s v="IBG Makuana Branch"/>
    <s v="5928"/>
    <s v="Khata No. 10 Chak No. 229lRB, Jaranwala, Faisalabad Tehsil Jaranwala &amp; District Faisalabad."/>
    <x v="127"/>
    <s v="Central"/>
    <s v="Islamic Banking Group"/>
    <s v="FAISALABAD"/>
    <s v="Punjab"/>
    <s v="Rented"/>
    <s v="Urban"/>
    <s v="I"/>
  </r>
  <r>
    <n v="875"/>
    <n v="875"/>
    <s v="Branch"/>
    <s v="Islamic"/>
    <n v="2023"/>
    <d v="2023-10-24T00:00:00"/>
    <s v="IBG AA Block Sector D Bahria Town Branch, Lahore"/>
    <s v="5920"/>
    <s v="Property No. 5 A &amp; 6 A Commercial, AA Block Sector D, Bahria Town, Lahore"/>
    <x v="0"/>
    <s v="Central"/>
    <s v="Islamic Banking Group"/>
    <s v="LAHORE"/>
    <s v="Punjab"/>
    <s v="Rented"/>
    <s v="Urban"/>
    <s v="II"/>
  </r>
  <r>
    <n v="876"/>
    <n v="876"/>
    <s v="Branch"/>
    <s v="Conventional"/>
    <n v="2023"/>
    <d v="2023-10-26T00:00:00"/>
    <s v="Khanewal Road MEPCO Branch, Multan"/>
    <s v="8309"/>
    <s v="Khewat No. 999 R/980 B, Khatooni No. 1100, Khasra No. 3935 (Old 1625), New Moza Taraf Juma Andar Hadod Cammti, Rasheedabad MEPCO Office, Khanewal Road, Multan"/>
    <x v="2"/>
    <s v="Central"/>
    <s v="Retail Banking Central West"/>
    <s v="MULTAN"/>
    <s v="Punjab"/>
    <s v="Rented"/>
    <s v="Urban"/>
    <s v="II"/>
  </r>
  <r>
    <n v="877"/>
    <n v="877"/>
    <s v="Branch"/>
    <s v="Islamic"/>
    <n v="2023"/>
    <d v="2023-10-27T00:00:00"/>
    <s v="IBG Malka Branch"/>
    <s v="5945"/>
    <s v="Khewat No. 102/105, Khatooni No. 224 to 229 Khasra No. 109, 1099, 1100, 1346, 1347,2166,2767,55,559 to 566, 582 to 586, 734 to 738 (25 Qitats) Revenue Estate of Malka, Kharian, Gujrat."/>
    <x v="40"/>
    <s v="Central"/>
    <s v="Islamic Banking Group"/>
    <s v="GUJRAT"/>
    <s v="Punjab"/>
    <s v="Rented"/>
    <s v="Rural"/>
    <s v="IV"/>
  </r>
  <r>
    <n v="878"/>
    <n v="878"/>
    <s v="Branch"/>
    <s v="Islamic"/>
    <n v="2023"/>
    <d v="2023-10-27T00:00:00"/>
    <s v="IBG Johar Town, Revenue Society Branch, Lahore"/>
    <s v="5947"/>
    <s v="Plot No. 48-4, 49, Block - A, Revenue Employees Co-Operative Housing Society Lahore."/>
    <x v="0"/>
    <s v="Central"/>
    <s v="Islamic Banking Group"/>
    <s v="LAHORE"/>
    <s v="Punjab"/>
    <s v="Rented"/>
    <s v="Urban"/>
    <s v="II"/>
  </r>
  <r>
    <n v="879"/>
    <n v="879"/>
    <s v="Branch"/>
    <s v="Conventional"/>
    <n v="2023"/>
    <d v="2023-10-30T00:00:00"/>
    <s v="G.T.Road Branch Qutba, Kamra Cantt"/>
    <s v="0954"/>
    <s v="Khewat No. 194/172, Khatooni No. 294/295, Khasra No. 421,423,429,430,432,433, Qitab 6, Mouza Qutba, Hazro Attock. Tehsil Qutba Hazro &amp; District Attock"/>
    <x v="242"/>
    <s v="North"/>
    <s v="Retail Banking North"/>
    <s v="ATTOCK"/>
    <s v="Punjab"/>
    <s v="Rented"/>
    <s v="Urban"/>
    <s v="II"/>
  </r>
  <r>
    <n v="880"/>
    <n v="880"/>
    <s v="Branch"/>
    <s v="Conventional"/>
    <n v="2023"/>
    <d v="2023-11-01T00:00:00"/>
    <s v="Thul Branch"/>
    <s v="0584"/>
    <s v="Deh Oudi, Taluka Thul, District Jacobabad"/>
    <x v="243"/>
    <s v="South"/>
    <s v="Retail Banking South"/>
    <s v="JACOBABAD"/>
    <s v="Sindh"/>
    <s v="Rented"/>
    <s v="Rural"/>
    <s v="III"/>
  </r>
  <r>
    <n v="881"/>
    <n v="881"/>
    <s v="Branch"/>
    <s v="Islamic"/>
    <n v="2023"/>
    <d v="2023-10-31T00:00:00"/>
    <s v="IBG International Islamic University Branch - Islamabad"/>
    <s v="5963"/>
    <s v="International Islamic Un iversity, Sector H- 1 0, Islamabad"/>
    <x v="1"/>
    <s v="North"/>
    <s v="Islamic Banking Group"/>
    <s v="Islamabad"/>
    <s v="ICT"/>
    <s v="Rented"/>
    <s v="Urban"/>
    <s v="I"/>
  </r>
  <r>
    <n v="882"/>
    <n v="882"/>
    <s v="Branch"/>
    <s v="Conventional"/>
    <n v="2023"/>
    <d v="2023-11-02T00:00:00"/>
    <s v="Qainchi More Branch"/>
    <s v="8314"/>
    <s v="Khewat/ Khatooni No. 14/14, Khasra No. 26-A, Mouza 46- Shumali Block Z, Sargodha"/>
    <x v="57"/>
    <s v="Central"/>
    <s v="Retail Banking Central West"/>
    <s v="SARGODHA"/>
    <s v="Punjab"/>
    <s v="Rented"/>
    <s v="Urban"/>
    <s v="II"/>
  </r>
  <r>
    <n v="883"/>
    <n v="883"/>
    <s v="Branch"/>
    <s v="Conventional"/>
    <n v="2023"/>
    <d v="2023-11-08T00:00:00"/>
    <s v="Dhuddiwala Jaranwala Road Branch"/>
    <s v="8308"/>
    <s v="Khewat No. 6714, Khatooni No. 15680, Khasara No. 24/2, Muraba No.66, Chak No. 214/RB (Dhuddiwala), Jaranwala Road, Faisalabad."/>
    <x v="3"/>
    <s v="Central"/>
    <s v="Retail Banking Central West"/>
    <s v="FAISALABAD"/>
    <s v="Punjab"/>
    <s v="Rented"/>
    <s v="Urban"/>
    <s v="II"/>
  </r>
  <r>
    <n v="884"/>
    <n v="884"/>
    <s v="Branch"/>
    <s v="Islamic"/>
    <n v="2023"/>
    <d v="2023-11-08T00:00:00"/>
    <s v="IBG Chakdara, Lower Dir Branch"/>
    <s v="5925"/>
    <s v="Qazi Tower, G.T.Road, Chakdara, Adenzai, Lower Dir."/>
    <x v="216"/>
    <s v="North"/>
    <s v="Islamic Banking Group"/>
    <s v="LOWER DIR"/>
    <s v="KPK"/>
    <s v="Rented"/>
    <s v="Rural"/>
    <s v="III"/>
  </r>
  <r>
    <n v="885"/>
    <n v="885"/>
    <s v="Branch"/>
    <s v="Islamic"/>
    <n v="2023"/>
    <d v="2023-11-10T00:00:00"/>
    <s v="IBG Attowala Branch"/>
    <s v="5944"/>
    <s v="Khewat No.88, Khatooni No. 150 to 170, Khasra No. Qitat 77, Revenue Estate of Attowala, Kharian, Gujrat."/>
    <x v="40"/>
    <s v="North"/>
    <s v="Islamic Banking Group"/>
    <s v="GUJRAT"/>
    <s v="Punjab"/>
    <s v="Rented"/>
    <s v="Rural"/>
    <s v="III"/>
  </r>
  <r>
    <n v="886"/>
    <n v="886"/>
    <s v="Branch"/>
    <s v="Islamic"/>
    <n v="2023"/>
    <d v="2023-11-13T00:00:00"/>
    <s v="IBG Shakargarh Branch"/>
    <s v="5933"/>
    <s v="Khewat No. 501 to 202, Khatooni No. 1512/58 &amp; 1513/58, Revenue Estate of Deen Pur, Shakargarh, Dist. Narowal"/>
    <x v="96"/>
    <s v="North"/>
    <s v="Islamic Banking Group"/>
    <s v="NAROWAL"/>
    <s v="Punjab"/>
    <s v="Rented"/>
    <s v="Rural"/>
    <s v="IV"/>
  </r>
  <r>
    <n v="887"/>
    <n v="887"/>
    <s v="Branch"/>
    <s v="Islamic"/>
    <n v="2023"/>
    <d v="2023-11-10T00:00:00"/>
    <s v="IBG DHA Phase VIII Broadway Branch"/>
    <s v="5918"/>
    <s v="Plot No. 246, Block C, DHA Phase 8 CBW Commercial, Lahore."/>
    <x v="0"/>
    <s v="Central"/>
    <s v="Islamic Banking Group"/>
    <s v="LAHORE"/>
    <s v="Punjab"/>
    <s v="Rented"/>
    <s v="Urban"/>
    <s v="I"/>
  </r>
  <r>
    <n v="888"/>
    <n v="888"/>
    <s v="Branch"/>
    <s v="Islamic"/>
    <n v="2023"/>
    <d v="2023-11-17T00:00:00"/>
    <s v="IBG Kassowal Branch"/>
    <s v="5960"/>
    <s v="Khewat No. 48. Khatoni No. 168 lo 174, Qita 31, Salik Khata Adda Kassowal, Chichawatni, Sahiwal."/>
    <x v="9"/>
    <s v="Central"/>
    <s v="Islamic Banking Group"/>
    <s v="SAHIWAL"/>
    <s v="Punjab"/>
    <s v="Rented"/>
    <s v="Rural"/>
    <s v="III"/>
  </r>
  <r>
    <n v="889"/>
    <n v="889"/>
    <s v="Branch"/>
    <s v="Islamic"/>
    <n v="2023"/>
    <d v="2023-11-24T00:00:00"/>
    <s v="IBG Bara Kahu Branch"/>
    <s v="5948"/>
    <s v="Khewat No. 15/159,56, Khatooni No. 17-19, Salim 113-114, Mouza Shahpur, Bara Kahu, Islamabad"/>
    <x v="1"/>
    <s v="North"/>
    <s v="Islamic Banking Group"/>
    <s v="Islamabad"/>
    <s v="ICT"/>
    <s v="Rented"/>
    <s v="Urban"/>
    <s v="I"/>
  </r>
  <r>
    <n v="890"/>
    <n v="890"/>
    <s v="Branch"/>
    <s v="Islamic"/>
    <n v="2023"/>
    <d v="2023-11-29T00:00:00"/>
    <s v="IBG Dolmen Sky Tower Branch"/>
    <s v="5874"/>
    <s v="Ground Floor, Sky Tower A, HC-3, Block-4, Scheme-S, Dolmen Mall, Clifton, Karachi"/>
    <x v="5"/>
    <s v="South"/>
    <s v="Islamic Banking Group"/>
    <s v="KARACHI SOUTH DISTRICT"/>
    <s v="Sindh"/>
    <s v="Rented"/>
    <s v="Urban"/>
    <s v="I"/>
  </r>
  <r>
    <n v="891"/>
    <n v="891"/>
    <s v="Branch"/>
    <s v="Conventional"/>
    <n v="2023"/>
    <d v="2023-12-05T00:00:00"/>
    <s v="Ghazikot Township Mansehra Branch"/>
    <s v="8318"/>
    <s v="Khasra No. 676 situated at Ghazi Kot Township, Mansehra"/>
    <x v="53"/>
    <s v="North"/>
    <s v="Retail Banking North"/>
    <s v="MANSEHRA"/>
    <s v="KPK"/>
    <s v="Rented"/>
    <s v="Urban"/>
    <s v="II"/>
  </r>
  <r>
    <n v="892"/>
    <n v="892"/>
    <s v="Branch"/>
    <s v="Islamic"/>
    <n v="2023"/>
    <d v="2023-11-24T00:00:00"/>
    <s v="IBG Waris Pura Faisalabad Branch"/>
    <s v="5932"/>
    <s v="Khasra No.14/2/2l1, Sq No. 45, Khewat No. 1449, Khatoni No.3731, Chak No. 224/RB, Waris Pura, Faisalabad."/>
    <x v="3"/>
    <s v="Central"/>
    <s v="Islamic Banking Group"/>
    <s v="FAISALABAD"/>
    <s v="Punjab"/>
    <s v="Rented"/>
    <s v="Rural"/>
    <s v="III"/>
  </r>
  <r>
    <n v="893"/>
    <n v="893"/>
    <s v="Branch"/>
    <s v="Conventional"/>
    <n v="2023"/>
    <d v="2023-12-08T00:00:00"/>
    <s v="Beverley Center Bahria Town Phase VIII Rawalpindi Branch"/>
    <s v="8319"/>
    <s v="Plot No. 79, Beverley Commercial Center Bahria Businees near Bahria Head Office, Phase VIII, Bahria Town, Rawalpindi."/>
    <x v="10"/>
    <s v="North"/>
    <s v="Retail Banking North"/>
    <s v="RAWALPINDI"/>
    <s v="Punjab"/>
    <s v="Rented"/>
    <s v="Urban"/>
    <s v="I"/>
  </r>
  <r>
    <n v="894"/>
    <n v="894"/>
    <s v="Branch"/>
    <s v="Conventional"/>
    <n v="2023"/>
    <d v="2023-12-18T00:00:00"/>
    <s v="Bheikupur, Sialkot Road, Gujranwala Branch"/>
    <s v="8305"/>
    <s v="Khewat No. 1122, Khatoni No. 1261, Khasra No. 404, Qitat 1, Bheikupur, Sialkot Road, Gujranwala."/>
    <x v="4"/>
    <s v="Central"/>
    <s v="Retail Banking Central East"/>
    <s v="GUJRANWALA"/>
    <s v="Punjab"/>
    <s v="Rented"/>
    <s v="Urban"/>
    <s v="II"/>
  </r>
  <r>
    <n v="895"/>
    <n v="895"/>
    <s v="Branch"/>
    <s v="Islamic"/>
    <n v="2023"/>
    <d v="2023-12-19T00:00:00"/>
    <s v="IBG Bhawana Branch"/>
    <s v="5982"/>
    <s v="Khata No. 206, Khatooni No. 886, Bhawana, Chiniot"/>
    <x v="32"/>
    <s v="Central"/>
    <s v="Islamic Banking Group"/>
    <s v="CHINIOT"/>
    <s v="Punjab"/>
    <s v="Rented"/>
    <s v="Urban"/>
    <s v="II"/>
  </r>
  <r>
    <n v="896"/>
    <n v="896"/>
    <s v="Branch"/>
    <s v="Islamic"/>
    <n v="2023"/>
    <d v="2023-12-19T00:00:00"/>
    <s v="IBG Zulfiqar Avenue DHA Phase VIII Branch"/>
    <s v="5968"/>
    <s v="Plot No. 5C, Zulfiqar Avenue, DHA Phase 8, Karachi"/>
    <x v="5"/>
    <s v="South"/>
    <s v="Islamic Banking Group"/>
    <s v="KARACHI SOUTH DISTRICT"/>
    <s v="Sindh"/>
    <s v="Owned"/>
    <s v="Urban"/>
    <s v="I"/>
  </r>
  <r>
    <n v="897"/>
    <n v="897"/>
    <s v="Branch"/>
    <s v="Conventional"/>
    <n v="2023"/>
    <d v="2023-12-20T00:00:00"/>
    <s v="Maroot, Foft Abbas Branch"/>
    <s v="8313"/>
    <s v="Khata No. 157/757, Khatauni No. 345, Mahal No. 319/ MR, Maroot, Fort Abbas, Bahawalnagar"/>
    <x v="140"/>
    <s v="Central"/>
    <s v="Retail Banking Central West"/>
    <s v="BAHWALNAGAR"/>
    <s v="Punjab"/>
    <s v="Rented"/>
    <s v="Rural"/>
    <s v="IV"/>
  </r>
  <r>
    <n v="898"/>
    <n v="898"/>
    <s v="Branch"/>
    <s v="Islamic"/>
    <n v="2023"/>
    <d v="2023-12-20T00:00:00"/>
    <s v="IBG Phase VII, DHA, Lahore Branch"/>
    <s v="5954"/>
    <s v="Plot No. 103, Block Q, Phase 7C, DHA, Lahore"/>
    <x v="0"/>
    <s v="Central"/>
    <s v="Islamic Banking Group"/>
    <s v="LAHORE"/>
    <s v="Punjab"/>
    <s v="Rented"/>
    <s v="Urban"/>
    <s v="II"/>
  </r>
  <r>
    <n v="899"/>
    <n v="899"/>
    <s v="Branch"/>
    <s v="Islamic"/>
    <n v="2023"/>
    <d v="2023-12-21T00:00:00"/>
    <s v="IBG Dhullanwala Branch"/>
    <s v="5959"/>
    <s v="Khewat No. 100/110, Khatooni No. 364 to 367, Khasra No. 1253, 1254, 1328, 1690, 1700, 1701, Dhullanwala, Kharian, Gujrat."/>
    <x v="40"/>
    <s v="North"/>
    <s v="Islamic Banking Group"/>
    <s v="GUJRAT"/>
    <s v="Punjab"/>
    <s v="Rented"/>
    <s v="Urban"/>
    <s v="II"/>
  </r>
  <r>
    <n v="900"/>
    <n v="900"/>
    <s v="Branch"/>
    <s v="Islamic"/>
    <n v="2023"/>
    <d v="2023-12-22T00:00:00"/>
    <s v="IBG Sue-e-Asal, Ferozepur Road, Lahore Branch"/>
    <s v="5939"/>
    <s v="Khewat No.203/172, Khatauni No. 420, Qita 1, Sue-e-Asal, Main Ferozepur Road, Lahore."/>
    <x v="0"/>
    <s v="Central"/>
    <s v="Islamic Banking Group"/>
    <s v="LAHORE"/>
    <s v="Punjab"/>
    <s v="Rented"/>
    <s v="Urban"/>
    <s v="I"/>
  </r>
  <r>
    <n v="901"/>
    <n v="901"/>
    <s v="Branch"/>
    <s v="Islamic"/>
    <n v="2023"/>
    <d v="2023-12-22T00:00:00"/>
    <s v="IBG Pakarab Fertilizer Branch"/>
    <s v="5974"/>
    <s v="Pak Arab Fertilizers Pvt Ltd, Khanewal Road, Multan, Tehsil &amp; District Multan."/>
    <x v="2"/>
    <s v="Central"/>
    <s v="Islamic Banking Group"/>
    <s v="MULTAN"/>
    <s v="Punjab"/>
    <s v="Rented"/>
    <s v="Urban"/>
    <s v="II"/>
  </r>
  <r>
    <n v="902"/>
    <n v="902"/>
    <s v="Branch"/>
    <s v="Conventional"/>
    <n v="2023"/>
    <d v="2023-12-26T00:00:00"/>
    <s v="Jallo More Branch, Lahore"/>
    <s v="0812"/>
    <s v="Khewat No. 20 &amp; 21, Khatoni No. 27 &amp; 28, Khasra No. 107 &amp; 108, Main Road Jallo Park, Had Bast Moze Tuls Pura, Lahore Cantt, Lahore."/>
    <x v="0"/>
    <s v="Central"/>
    <s v="Retail Banking Central East"/>
    <s v="LAHORE"/>
    <s v="Punjab"/>
    <s v="Rented"/>
    <s v="Urban"/>
    <s v="II"/>
  </r>
  <r>
    <n v="903"/>
    <n v="903"/>
    <s v="Branch"/>
    <s v="Conventional"/>
    <n v="2023"/>
    <d v="2023-12-26T00:00:00"/>
    <s v="Khayaban-e-Bukhari Branch, DHA, Karachi"/>
    <s v="8338"/>
    <s v="Plot No. 42-C, Main Khayaban-e-Bukhari, Phase VI, DHA, Karachi"/>
    <x v="5"/>
    <s v="South"/>
    <s v="Retail Banking South"/>
    <s v="KARACHI SOUTH DISTRICT"/>
    <s v="Sindh"/>
    <s v="Rented"/>
    <s v="Urban"/>
    <s v="I"/>
  </r>
  <r>
    <n v="904"/>
    <n v="904"/>
    <s v="Branch"/>
    <s v="Conventional"/>
    <n v="2023"/>
    <d v="2023-12-26T00:00:00"/>
    <s v="Pindi Bhattian Branch"/>
    <s v="0596"/>
    <s v="Khatta No. 218, Khatooni No. 690 to 7t9, Pindi Bhattian, Hafizabad"/>
    <x v="36"/>
    <s v="Central"/>
    <s v="Retail Banking Central East"/>
    <s v="HAFIZABAD"/>
    <s v="Punjab"/>
    <s v="Rented"/>
    <s v="Rural"/>
    <s v="III"/>
  </r>
  <r>
    <n v="905"/>
    <n v="905"/>
    <s v="Branch"/>
    <s v="Conventional"/>
    <n v="2023"/>
    <d v="2023-12-26T00:00:00"/>
    <s v="Warsak Road Sher Ali Town Branch, Peshawar"/>
    <s v="8325"/>
    <s v="Plot No. 1774-A to D, Bearing Khata Khatooni No. 750/2111-2119, 891-897, Warsak Road, Darmangi, Peshawar."/>
    <x v="15"/>
    <s v="North"/>
    <s v="Retail Banking North"/>
    <s v="PESHAWAR"/>
    <s v="KPK"/>
    <s v="Rented"/>
    <s v="Urban"/>
    <s v="I"/>
  </r>
  <r>
    <n v="906"/>
    <n v="906"/>
    <s v="Branch"/>
    <s v="Islamic"/>
    <n v="2023"/>
    <d v="2023-12-26T00:00:00"/>
    <s v="IBG Abdul Hakeem Branch"/>
    <s v="5970"/>
    <s v="Khewat No. 58/55, Khatauni No. 192 to 199, Mouza Jungle Ali Chappa, Abdul Hakeem, Kacha Khu Road, Kabirwala, Khanewal."/>
    <x v="171"/>
    <s v="Central"/>
    <s v="Islamic Banking Group"/>
    <s v="KHANEWAL"/>
    <s v="Punjab"/>
    <s v="Rented"/>
    <s v="Rural"/>
    <s v="III"/>
  </r>
  <r>
    <n v="907"/>
    <n v="907"/>
    <s v="Branch"/>
    <s v="Islamic"/>
    <n v="2023"/>
    <d v="2023-12-26T00:00:00"/>
    <s v="IBG E-8 Naval Complex Centre Islamabad"/>
    <s v="5949"/>
    <s v="Hall No. A-01 &amp; Shops No. 37, 38(L), Naval Complex Center, E-8, Islamabad"/>
    <x v="1"/>
    <s v="North"/>
    <s v="Islamic Banking Group"/>
    <s v="Islamabad"/>
    <s v="ICT"/>
    <s v="Rented"/>
    <s v="Urban"/>
    <s v="I"/>
  </r>
  <r>
    <n v="908"/>
    <n v="908"/>
    <s v="Branch"/>
    <s v="Conventional"/>
    <n v="2023"/>
    <d v="2023-12-26T00:00:00"/>
    <s v="Gulshan-e-Ravi Branch, Lahore"/>
    <s v="8326"/>
    <s v="Khewat No. 743, Khatauni No. 4406, Khasra No. 9613/1117, 9600/1116, Maqadas Park, Gulshan-e-Ravi, Lahore."/>
    <x v="0"/>
    <s v="Central"/>
    <s v="Retail Banking Central East"/>
    <s v="LAHORE"/>
    <s v="Punjab"/>
    <s v="Rented"/>
    <s v="Urban"/>
    <s v="I"/>
  </r>
  <r>
    <n v="909"/>
    <n v="909"/>
    <s v="Branch"/>
    <s v="Islamic"/>
    <n v="2023"/>
    <d v="2023-12-26T00:00:00"/>
    <s v="IBG Tajpura Branch, Lahore"/>
    <s v="5937"/>
    <s v="Khewat No. 387, Khatauni No. 661 to 1014, Qitat No. 247, Hadbast Mouza Fateh Garh, Taj Pura, Lahore"/>
    <x v="0"/>
    <s v="Central"/>
    <s v="Islamic Banking Group"/>
    <s v="LAHORE"/>
    <s v="Punjab"/>
    <s v="Rented"/>
    <s v="Urban"/>
    <s v="I"/>
  </r>
  <r>
    <n v="910"/>
    <n v="910"/>
    <s v="Branch"/>
    <s v="Islamic"/>
    <n v="2023"/>
    <d v="2023-12-27T00:00:00"/>
    <s v="IBG Sabzazar Branch, Lahore"/>
    <s v="5953"/>
    <s v="Plot No. 97, Civic Center, Sabzazar, Lahore"/>
    <x v="0"/>
    <s v="Central"/>
    <s v="Islamic Banking Group"/>
    <s v="LAHORE"/>
    <s v="Punjab"/>
    <s v="Rented"/>
    <s v="Urban"/>
    <s v="I"/>
  </r>
  <r>
    <n v="911"/>
    <n v="911"/>
    <s v="Branch"/>
    <s v="Conventional"/>
    <n v="2023"/>
    <d v="2023-12-27T00:00:00"/>
    <s v="PMC DAEWOO Road, Faisalabad"/>
    <s v="8311"/>
    <s v="Khata 63-K -9- 125, Qitat 62 bearing Muraba No. 46, Khewat No. 48, Khatauni No. 55 to 65, Khasra No. S 35/4/1 to 46/6/7, PMC Daewoo Road, Faisalabad"/>
    <x v="3"/>
    <s v="Central"/>
    <s v="Retail Banking Central West"/>
    <s v="FAISALABAD"/>
    <s v="Punjab"/>
    <s v="Rented"/>
    <s v="Urban"/>
    <s v="I"/>
  </r>
  <r>
    <n v="912"/>
    <n v="912"/>
    <s v="Branch"/>
    <s v="Conventional"/>
    <n v="2023"/>
    <d v="2023-12-27T00:00:00"/>
    <s v="Dijkot Branch, Faisalabad"/>
    <s v="8320"/>
    <s v="Khewat No. 2398, Khatooni No.2942, Chak No. 263/RB, Saddar, Dijkot, Faisalabad"/>
    <x v="3"/>
    <s v="Central"/>
    <s v="Retail Banking Central West"/>
    <s v="FAISALABAD"/>
    <s v="Punjab"/>
    <s v="Rented"/>
    <s v="Urban"/>
    <s v="II"/>
  </r>
  <r>
    <n v="913"/>
    <n v="913"/>
    <s v="Branch"/>
    <s v="Conventional"/>
    <n v="2023"/>
    <d v="2023-12-27T00:00:00"/>
    <s v="Jinnah Avenue, Bahria Town Branch, Karachi"/>
    <s v="8332"/>
    <s v="Plot No. 8-B, Block- 1, Corner Shop No. 3, Ground Floor, Alfalah Tower, Main Jinnah Avenue Commercial, Bahria Tow, Karachi"/>
    <x v="5"/>
    <s v="South"/>
    <s v="Retail Banking South"/>
    <s v="KARACHI MALIR DISTRICT"/>
    <s v="Sindh"/>
    <s v="Rented"/>
    <s v="Urban"/>
    <s v="I"/>
  </r>
  <r>
    <n v="914"/>
    <n v="914"/>
    <s v="Branch"/>
    <s v="Conventional"/>
    <n v="2023"/>
    <d v="2023-12-27T00:00:00"/>
    <s v="Central Commercial DHA Phase V Branch, Islamabad"/>
    <s v="8316"/>
    <s v="Plot No. 10, Central Commercial III, Masjid Bouleverd Sector, Phase V, DHA, Islamabad"/>
    <x v="1"/>
    <s v="North"/>
    <s v="Retail Banking North"/>
    <s v="Islamabad"/>
    <s v="ICT"/>
    <s v="Owned"/>
    <s v="Urban"/>
    <s v="I"/>
  </r>
  <r>
    <n v="915"/>
    <n v="915"/>
    <s v="Branch"/>
    <s v="Islamic"/>
    <n v="2023"/>
    <d v="2023-12-27T00:00:00"/>
    <s v="IBG Boat Basin, Clifton Branch, Karachi"/>
    <s v="5917"/>
    <s v="Sub Plot No. C-1, Block- C of Plot No. FL-1, Shop No. 5 &amp; 6, Block 5, KDA Scheme No. 5, Kehkashan, Clifton, Karachi"/>
    <x v="5"/>
    <s v="South"/>
    <s v="Islamic Banking Group"/>
    <s v="KARACHI SOUTH DISTRICT"/>
    <s v="Sindh"/>
    <s v="Rented"/>
    <s v="Urban"/>
    <s v="I"/>
  </r>
  <r>
    <n v="916"/>
    <n v="916"/>
    <s v="Branch"/>
    <s v="Conventional"/>
    <n v="2023"/>
    <d v="2023-12-27T00:00:00"/>
    <s v="Vehari Road, Hasilpur Branch, Bahawalpur"/>
    <s v="8312"/>
    <s v="Khata No. 246/236, Khatauni No. 575, Vehari Road, Hasilpur, Bahawalpur"/>
    <x v="244"/>
    <s v="Central"/>
    <s v="Retail Banking Central West"/>
    <s v="BAHAWALPUR"/>
    <s v="Punjab"/>
    <s v="Rented"/>
    <s v="Rural"/>
    <s v="III"/>
  </r>
  <r>
    <n v="917"/>
    <n v="917"/>
    <s v="Branch"/>
    <s v="Conventional"/>
    <n v="2023"/>
    <d v="2023-12-28T00:00:00"/>
    <s v="Bara Bazar Branch"/>
    <s v="8333"/>
    <s v="Bara Alam Gudar Road, Bara, Khyber"/>
    <x v="245"/>
    <s v="North"/>
    <s v="Retail Banking North"/>
    <s v="KHYBER"/>
    <s v="KPK"/>
    <s v="Rented"/>
    <s v="Rural"/>
    <s v="III"/>
  </r>
  <r>
    <n v="918"/>
    <n v="918"/>
    <s v="Branch"/>
    <s v="Islamic"/>
    <n v="2023"/>
    <d v="2023-12-28T00:00:00"/>
    <s v="IBG Main Defence Road Branch, Lahore"/>
    <s v="5983"/>
    <s v="Khewat No. 202/163, Khatauni No. 251, Mouza Sadoki, Model Town, Defence Road, Lahore."/>
    <x v="0"/>
    <s v="Central"/>
    <s v="Islamic Banking Group"/>
    <s v="LAHORE"/>
    <s v="Punjab"/>
    <s v="Rented"/>
    <s v="Urban"/>
    <s v="I"/>
  </r>
  <r>
    <n v="919"/>
    <n v="919"/>
    <s v="Branch"/>
    <s v="Islamic"/>
    <n v="2023"/>
    <d v="2023-12-28T00:00:00"/>
    <s v="IBG Pakistan Technocrats Housing Co-Operative Society Branch, Lahore"/>
    <s v="5966"/>
    <s v="Plot No. 11, Block BC, Commercial Phase-l, Technocrats Co-Operative Housing Society, Lahore"/>
    <x v="0"/>
    <s v="Central"/>
    <s v="Islamic Banking Group"/>
    <s v="LAHORE"/>
    <s v="Punjab"/>
    <s v="Rented"/>
    <s v="Urban"/>
    <s v="I"/>
  </r>
  <r>
    <n v="920"/>
    <n v="920"/>
    <s v="Branch"/>
    <s v="Islamic"/>
    <n v="2023"/>
    <d v="2023-12-28T00:00:00"/>
    <s v="IBG Kutchehry Road Branch Sialkot "/>
    <s v="5958"/>
    <s v="Taxation No. Bl-25-46/URH/SH, Kutchery Road, Sialkot"/>
    <x v="112"/>
    <s v="Central"/>
    <s v="Islamic Banking Group"/>
    <s v="SIALKOT"/>
    <s v="Punjab"/>
    <s v="Rented"/>
    <s v="Urban"/>
    <s v="II"/>
  </r>
  <r>
    <n v="921"/>
    <n v="921"/>
    <s v="Branch"/>
    <s v="Conventional"/>
    <n v="2023"/>
    <d v="2023-12-28T00:00:00"/>
    <s v="New Cloth Market Branch, Hyderabad"/>
    <s v="8330"/>
    <s v="Plot No. 94, C.S No. G/94, Ward G, City Afts College Colony, Pinjrapole Near Cloth Market, Hyderabad"/>
    <x v="7"/>
    <s v="South"/>
    <s v="Retail Banking South"/>
    <s v="HYDERABAD"/>
    <s v="Sindh"/>
    <s v="Rented"/>
    <s v="Urban"/>
    <s v="I"/>
  </r>
  <r>
    <n v="922"/>
    <n v="922"/>
    <s v="Branch"/>
    <s v="Conventional"/>
    <n v="2023"/>
    <d v="2023-12-28T00:00:00"/>
    <s v="DHA Quetta Branch"/>
    <s v="8337"/>
    <s v="Sector A-3, Commercial Avenue, Main Jinnah Expressway, DHA, Quetta"/>
    <x v="20"/>
    <s v="South"/>
    <s v="Retail Banking South"/>
    <s v="QUETTA"/>
    <s v="Baluchistan"/>
    <s v="Rented"/>
    <s v="Urban"/>
    <s v="I"/>
  </r>
  <r>
    <n v="923"/>
    <n v="923"/>
    <s v="Branch"/>
    <s v="Islamic"/>
    <n v="2023"/>
    <d v="2023-12-28T00:00:00"/>
    <s v="IBG Allama Iqbal Road Sadiqabad Branch"/>
    <s v="5973"/>
    <s v="Khewat No. 104/104, Khatauni No. 104, Qita No. 2, Salim Khata, Main Bazar, Allama Iqbal Road, Sadiqabad"/>
    <x v="25"/>
    <s v="Central"/>
    <s v="Islamic Banking Group"/>
    <s v="RAHIM YAR KHAN"/>
    <s v="Punjab"/>
    <s v="Rented"/>
    <s v="Urban"/>
    <s v="II"/>
  </r>
  <r>
    <n v="924"/>
    <n v="924"/>
    <s v="Branch"/>
    <s v="Islamic"/>
    <n v="2023"/>
    <d v="2023-12-28T00:00:00"/>
    <s v="IBG Kotla Arab Ali Khan Branch"/>
    <s v="5978"/>
    <s v="Khewat No. 132/126, Khatauni No. 816, Khasra No. Qitat 343 (698-8) Revenue Estate Pahara, Kharian, Gujrat"/>
    <x v="40"/>
    <s v="Central"/>
    <s v="Islamic Banking Group"/>
    <s v="GUJRAT"/>
    <s v="Punjab"/>
    <s v="Rented"/>
    <s v="Rural"/>
    <s v="III"/>
  </r>
  <r>
    <n v="925"/>
    <n v="925"/>
    <s v="Branch"/>
    <s v="Islamic"/>
    <n v="2023"/>
    <d v="2023-12-28T00:00:00"/>
    <s v="IBG Chowk Mohri Sharif Branch"/>
    <s v="5977"/>
    <s v="Khewat No. 47, Khatauni No. 55, Khasra No. 1654, Revenue State Kharian, Mohri Sharif, Kharian, Gujrat"/>
    <x v="40"/>
    <s v="Central"/>
    <s v="Islamic Banking Group"/>
    <s v="GUJRAT"/>
    <s v="Punjab"/>
    <s v="Rented"/>
    <s v="Rural"/>
    <s v="III"/>
  </r>
  <r>
    <n v="926"/>
    <n v="926"/>
    <s v="Branch"/>
    <s v="Conventional"/>
    <n v="2023"/>
    <d v="2023-12-29T00:00:00"/>
    <s v="Shaheen Complex Branch, Karachi"/>
    <s v="8339"/>
    <s v="Showroom No G-06, Shaheen Complex, M.R. Kiyani Road, Karachi."/>
    <x v="5"/>
    <s v="South"/>
    <s v="Retail Banking South"/>
    <s v="KARACHI SOUTH DISTRICT"/>
    <s v="Sindh"/>
    <s v="Rented"/>
    <s v="Urban"/>
    <s v="I"/>
  </r>
  <r>
    <n v="927"/>
    <n v="927"/>
    <s v="Branch"/>
    <s v="Conventional"/>
    <n v="2023"/>
    <d v="2023-12-29T00:00:00"/>
    <s v="Kunjah Branch, Gujrat"/>
    <s v="8335"/>
    <s v="Khasra No. 1164 situated at Mouza Arsal Plaza, Sheikhan Wala Chowk, Kunjah, Gujrat"/>
    <x v="6"/>
    <s v="North"/>
    <s v="Retail Banking North"/>
    <s v="GUJRAT"/>
    <s v="Punjab"/>
    <s v="Rented"/>
    <s v="Urban"/>
    <s v="II"/>
  </r>
  <r>
    <n v="928"/>
    <n v="928"/>
    <s v="Branch"/>
    <s v="Islamic"/>
    <n v="2023"/>
    <d v="2023-12-29T00:00:00"/>
    <s v="IBG 1 Constitution Avenue Islamabad Branch"/>
    <s v="5962"/>
    <s v="Plot No. 1-E, Jinnah Avenue, F-6/G-6, Ali Plaza, Blue Area, Islamabad"/>
    <x v="1"/>
    <s v="North"/>
    <s v="Islamic Banking Group"/>
    <s v="Islamabad"/>
    <s v="ICT"/>
    <s v="Rented"/>
    <s v="Urban"/>
    <s v="I"/>
  </r>
  <r>
    <n v="929"/>
    <n v="929"/>
    <s v="Branch"/>
    <s v="Islamic"/>
    <n v="2023"/>
    <d v="2023-12-29T00:00:00"/>
    <s v="IBG Raza Abad Faisalabad Branch"/>
    <s v="5879"/>
    <s v="Plot No. 432, Gulshan Colony, Raza Abad, Faisalabad"/>
    <x v="3"/>
    <s v="Central"/>
    <s v="Islamic Banking Group"/>
    <s v="FAISALABAD"/>
    <s v="Punjab"/>
    <s v="Rented"/>
    <s v="Urban"/>
    <s v="I"/>
  </r>
  <r>
    <n v="930"/>
    <n v="930"/>
    <s v="Branch"/>
    <s v="Islamic"/>
    <n v="2023"/>
    <d v="2023-12-29T00:00:00"/>
    <s v="IBG Government College Women University Faisalabad Branch"/>
    <s v="5950"/>
    <s v="Government College University for Women, Allama Iqbal Road, Faisalabad"/>
    <x v="3"/>
    <s v="Central"/>
    <s v="Islamic Banking Group"/>
    <s v="FAISALABAD"/>
    <s v="Punjab"/>
    <s v="Rented"/>
    <s v="Urban"/>
    <s v="I"/>
  </r>
  <r>
    <n v="931"/>
    <n v="931"/>
    <s v="Branch"/>
    <s v="Conventional"/>
    <n v="2023"/>
    <d v="2023-12-29T00:00:00"/>
    <s v="B-17, Multi Gardens Branch"/>
    <s v="8334"/>
    <s v="Plot No.6, Main Commercial, B Block, MPCHS, Sector B-17, Islamabad"/>
    <x v="1"/>
    <s v="North"/>
    <s v="Retail Banking North"/>
    <s v="Islamabad"/>
    <s v="ICT"/>
    <s v="Rented"/>
    <s v="Urban"/>
    <s v="I"/>
  </r>
  <r>
    <n v="932"/>
    <n v="932"/>
    <s v="Branch"/>
    <s v="Conventional"/>
    <n v="2023"/>
    <d v="2023-12-29T00:00:00"/>
    <s v="Pabbi Main Bazar Branch, Pabbi"/>
    <s v="8336"/>
    <s v="Khasra No. 1738, Mouza Pabbi, Pabbi, Nowshera"/>
    <x v="214"/>
    <s v="North"/>
    <s v="Retail Banking North"/>
    <s v="NOWSHERA"/>
    <s v="KPK"/>
    <s v="Rented"/>
    <s v="Rural"/>
    <s v="III"/>
  </r>
  <r>
    <n v="933"/>
    <n v="933"/>
    <s v="Branch"/>
    <s v="Islamic"/>
    <n v="2023"/>
    <d v="2023-12-29T00:00:00"/>
    <s v="IBG Daewoo Road Faisalabad Branch"/>
    <s v="5965"/>
    <s v="Khasra No. 15/2/1/1, 15/2/2/1, 15/2/3/1, 15/2/1/2, 15/2/2/3, 14/2/2/1, Chak No. 123/JB, Faisalabad"/>
    <x v="3"/>
    <s v="Central"/>
    <s v="Islamic Banking Group"/>
    <s v="FAISALABAD"/>
    <s v="Punjab"/>
    <s v="Rented"/>
    <s v="Urban"/>
    <s v="I"/>
  </r>
  <r>
    <n v="934"/>
    <n v="934"/>
    <s v="Branch"/>
    <s v="Conventional"/>
    <n v="2023"/>
    <d v="2023-12-29T00:00:00"/>
    <s v="DHA Phase VIII Branch, Karachi"/>
    <s v="8329"/>
    <s v="Plot No. 212-C, Al-Murtaza Commercial Lane 3, Phase VIII-A DHA, Karachi"/>
    <x v="5"/>
    <s v="South"/>
    <s v="Retail Banking South"/>
    <s v="KARACHI SOUTH DISTRICT"/>
    <s v="Sindh"/>
    <s v="Rented"/>
    <s v="Urban"/>
    <s v="I"/>
  </r>
  <r>
    <n v="935"/>
    <n v="935"/>
    <s v="Branch"/>
    <s v="Conventional"/>
    <n v="2023"/>
    <d v="2023-12-29T00:00:00"/>
    <s v="Sangohi Malho Jhelum Branch"/>
    <s v="8327"/>
    <s v="Khewat No. 231/216, Khasra No. 2056/213, Sangohi Malho, Jhelum"/>
    <x v="13"/>
    <s v="North"/>
    <s v="Retail Banking North"/>
    <s v="JHELUM"/>
    <s v="Punjab"/>
    <s v="Rented"/>
    <s v="Urban"/>
    <s v="II"/>
  </r>
  <r>
    <n v="936"/>
    <n v="936"/>
    <s v="Branch"/>
    <s v="Islamic"/>
    <n v="2023"/>
    <d v="2023-12-29T00:00:00"/>
    <s v="IBG North Nazimabad, Block-H, Branch, Karachi"/>
    <s v="5969"/>
    <s v="Plot No.D-15, Block-H, KDA Scheme No.2, North Nazimabad, Karachi."/>
    <x v="5"/>
    <s v="South"/>
    <s v="Islamic Banking Group"/>
    <s v="KARACHI CENTRAL DISTRICT"/>
    <s v="Sindh"/>
    <s v="Rented"/>
    <s v="Urban"/>
    <s v="I"/>
  </r>
  <r>
    <n v="937"/>
    <n v="937"/>
    <s v="Branch"/>
    <s v="Conventional"/>
    <n v="2023"/>
    <d v="2024-02-29T00:00:00"/>
    <s v="Galewal, Lodhran Branch"/>
    <s v="8340"/>
    <s v="Khata No. 300/277, Khatauni No' 757, Mahal Sadha Galewal, Lodhran."/>
    <x v="77"/>
    <s v="Central"/>
    <s v="Retail Banking Central West"/>
    <s v="LODHRAN"/>
    <s v="Punjab"/>
    <s v="Rented"/>
    <s v="Rural"/>
    <s v="III"/>
  </r>
  <r>
    <n v="938"/>
    <n v="938"/>
    <s v="Branch"/>
    <s v="Conventional"/>
    <n v="2024"/>
    <d v="2024-03-06T00:00:00"/>
    <s v="Ring Road Hayatabad Branch, Peshawar"/>
    <s v="8328"/>
    <s v="Khata. Khatooni No. 886/2388-2389, Khasra No. 1495, 1493, 1516, 1519, Mouza Saeband, Ring Road, Peshawar."/>
    <x v="15"/>
    <s v="North"/>
    <s v="Retail Banking North"/>
    <s v="PESHAWAR"/>
    <s v="KPK"/>
    <s v="Rented"/>
    <s v="Urban"/>
    <s v="II"/>
  </r>
  <r>
    <n v="939"/>
    <n v="939"/>
    <s v="Branch"/>
    <s v="Conventional"/>
    <n v="2023"/>
    <d v="2024-03-28T00:00:00"/>
    <s v="Railway Road Kot Mithan Branch"/>
    <s v="8307"/>
    <s v="Khewat No. 112, Khatauni No. 127, Qita No. 1 ,Ward No. 4, Near Al Fareed Hotel Railway Road, Kot Mithan, Rajanpur"/>
    <x v="246"/>
    <s v="Central"/>
    <s v="Retail Banking Central West"/>
    <s v="RAJANPUR"/>
    <s v="Punjab"/>
    <s v="Rented"/>
    <s v="Rural"/>
    <s v="IV"/>
  </r>
  <r>
    <n v="940"/>
    <n v="940"/>
    <s v="Branch"/>
    <s v="Conventional"/>
    <n v="2023"/>
    <d v="2024-03-26T00:00:00"/>
    <s v="D Block, DHA Phase VI, Lahore"/>
    <s v="0546"/>
    <s v="Plot No. 123,Sector CC-2, Phase VI, DHA, Lahore"/>
    <x v="0"/>
    <s v="Central"/>
    <s v="Retail Banking Central East"/>
    <s v="LAHORE"/>
    <s v="Punjab"/>
    <s v="Rented"/>
    <s v="Urban"/>
    <s v="I"/>
  </r>
  <r>
    <n v="941"/>
    <n v="941"/>
    <s v="Branch"/>
    <s v="Islamic"/>
    <n v="2023"/>
    <d v="2024-03-28T00:00:00"/>
    <s v="IBG Etihad Tower Branch"/>
    <s v="5967"/>
    <s v="Plot No. 17-C, Main Khayaban-e-Ittehad, Phase 6, DHA, Karachi"/>
    <x v="5"/>
    <s v="South"/>
    <s v="Islamic Banking Group"/>
    <s v="Karachi"/>
    <s v="Sindh"/>
    <s v="Owned"/>
    <s v="Urban"/>
    <s v="I"/>
  </r>
  <r>
    <n v="942"/>
    <n v="942"/>
    <s v="Branch"/>
    <s v="Islamic"/>
    <n v="2023"/>
    <d v="2024-03-27T00:00:00"/>
    <s v="IBG - Jhangiwala Road Bahawalpur Branch"/>
    <s v="5988"/>
    <s v="Khewat No. 448/447, Khatauni No. 1440 to 1445, Jhangiwala Road, Mohalla Sahillan, Bahawalpur"/>
    <x v="12"/>
    <s v="Central"/>
    <s v="Islamic Banking Group"/>
    <s v="BAHAWALPUR"/>
    <s v="Punjab"/>
    <s v="Rented"/>
    <s v="Urban"/>
    <s v="I"/>
  </r>
  <r>
    <n v="943"/>
    <n v="943"/>
    <s v="Branch"/>
    <s v="Islamic"/>
    <n v="2023"/>
    <d v="2024-03-28T00:00:00"/>
    <s v="IBG -Jaurah Karnana Branch"/>
    <s v="5979"/>
    <s v="Khewat No. 51, Khatauni No. 140 to 143, Khasra No. Qitats 4, Chak Miana Karnana, Kharian, Gujrat"/>
    <x v="40"/>
    <s v="North"/>
    <s v="Islamic Banking Group"/>
    <s v="GUJRAT"/>
    <s v="Punjab"/>
    <s v="Rented"/>
    <s v="Rural"/>
    <s v="IV"/>
  </r>
  <r>
    <n v="944"/>
    <n v="944"/>
    <s v="Branch"/>
    <s v="Islamic"/>
    <n v="2023"/>
    <d v="2024-03-28T00:00:00"/>
    <s v="IBG- Rana Town Shahdara Branch"/>
    <s v="5956"/>
    <s v="Khewat No. 461, Khatauni No. 537, Khasra No. 4314, Chak No. 39, Shahdara, Ferozewala, Sheikhupura"/>
    <x v="26"/>
    <s v="Central"/>
    <s v="Islamic Banking Group"/>
    <s v="SHEIKHUPURA"/>
    <s v="Punjab"/>
    <s v="Rented"/>
    <s v="Rural"/>
    <s v="III"/>
  </r>
  <r>
    <n v="945"/>
    <n v="945"/>
    <s v="Branch"/>
    <s v="Islamic"/>
    <n v="2023"/>
    <d v="2024-03-28T00:00:00"/>
    <s v="IBG - Muridke Branch"/>
    <s v="5987"/>
    <s v="Khewat No. 364, Khatauni No. 963, Khasra No. 1898/U2, Muridke, Sheikhupura"/>
    <x v="26"/>
    <s v="Central"/>
    <s v="Islamic Banking Group"/>
    <s v="SHEIKHUPURA"/>
    <s v="Punjab"/>
    <s v="Rented"/>
    <s v="Urban"/>
    <s v="II"/>
  </r>
  <r>
    <n v="946"/>
    <n v="946"/>
    <s v="Branch"/>
    <s v="Islamic"/>
    <n v="2023"/>
    <d v="2024-03-29T00:00:00"/>
    <s v="IBG - Athara Hazari Branch, Jhang"/>
    <s v="5929"/>
    <s v="Khata No. 248, Mohall Chokan Janpur, Athara Hazari, Jhang"/>
    <x v="21"/>
    <s v="Central"/>
    <s v="Islamic Banking Group"/>
    <s v="JHANG"/>
    <s v="Punjab"/>
    <s v="Rented"/>
    <s v="Urban"/>
    <s v="II"/>
  </r>
  <r>
    <n v="947"/>
    <n v="947"/>
    <s v="Branch"/>
    <s v="Islamic"/>
    <n v="2023"/>
    <d v="2024-03-29T00:00:00"/>
    <s v="IBG-Satellite Town Branch, Jhang"/>
    <s v="5975"/>
    <s v="P-594/RH, Block A, Satellite Town, Jhang"/>
    <x v="21"/>
    <s v="Central"/>
    <s v="Islamic Banking Group"/>
    <s v="JHANG"/>
    <s v="Punjab"/>
    <s v="Rented"/>
    <s v="Urban"/>
    <s v="II"/>
  </r>
  <r>
    <n v="948"/>
    <n v="948"/>
    <s v="Branch"/>
    <s v="Conventional"/>
    <n v="2023"/>
    <d v="2024-03-29T00:00:00"/>
    <s v="Bund Road Branch, Sahiwal"/>
    <s v="8324"/>
    <s v="Khewat No. 3920, Khatauni No. 3991, Khatta No. 11061, Muhalla Faizabad City, Bund Road, Sahiwal"/>
    <x v="9"/>
    <s v="Central"/>
    <s v="Retail Banking Central West"/>
    <s v="SAHIWAL"/>
    <s v="Punjab"/>
    <s v="Rented"/>
    <s v="Urban"/>
    <s v="II"/>
  </r>
  <r>
    <n v="949"/>
    <n v="949"/>
    <s v="Branch"/>
    <s v="Islamic"/>
    <n v="2023"/>
    <d v="2024-03-29T00:00:00"/>
    <s v="IBG - DHA Raya Branch, Lahore"/>
    <s v="5946"/>
    <s v="CP No. 15, Fairways Commercial Defense Raya, Phase 6, DHA, Lahore"/>
    <x v="0"/>
    <s v="Central"/>
    <s v="Islamic Banking Group"/>
    <s v="LAHORE"/>
    <s v="Punjab"/>
    <s v="Rented"/>
    <s v="Urban"/>
    <s v="I"/>
  </r>
  <r>
    <n v="950"/>
    <n v="950"/>
    <s v="Branch"/>
    <s v="Islamic"/>
    <n v="2024"/>
    <d v="2024-04-19T00:00:00"/>
    <s v="IBG Expo Johar Town Branch, Lahore"/>
    <s v="5981"/>
    <s v="Plot No. 591, Block H/3, M.A Johar Town, Lahore"/>
    <x v="0"/>
    <s v="Central"/>
    <s v="Islamic Banking Group"/>
    <s v="LAHORE"/>
    <s v="Punjab"/>
    <s v="Rented"/>
    <s v="Urban"/>
    <s v="I"/>
  </r>
  <r>
    <n v="951"/>
    <n v="951"/>
    <s v="Branch"/>
    <s v="Conventional"/>
    <n v="2024"/>
    <d v="2024-04-23T00:00:00"/>
    <s v="Ameer Chowk Bagrian, Lahore"/>
    <s v="8306"/>
    <s v="Plot No. 44, Block 4 Ameer Chowtf Milibry Account Co_ Operative Housing Society Limited, Lahore"/>
    <x v="0"/>
    <s v="Central"/>
    <s v="Retail Banking Central East"/>
    <s v="LAHORE"/>
    <s v="Punjab"/>
    <s v="Rented"/>
    <s v="Urban"/>
    <s v="I"/>
  </r>
  <r>
    <n v="952"/>
    <n v="952"/>
    <s v="Branch"/>
    <s v="Conventional"/>
    <n v="2024"/>
    <d v="2024-04-29T00:00:00"/>
    <s v="Faqir Wali Branch "/>
    <s v="8345"/>
    <s v="Khata No. 09, Khatooni No. 35, Mouza Chak No. 124/6R, Faqir Wali, Haroonabad, Bahawalnagar "/>
    <x v="38"/>
    <s v="Central"/>
    <s v="Retail Banking Central West"/>
    <s v="BAHWALNAGAR"/>
    <s v="Punjab"/>
    <s v="Rented"/>
    <s v="Rural"/>
    <s v="III"/>
  </r>
  <r>
    <n v="953"/>
    <n v="953"/>
    <s v="Branch"/>
    <s v="Conventional"/>
    <n v="2024"/>
    <d v="2024-04-30T00:00:00"/>
    <s v="Model Town B. Bahawalpur Branch"/>
    <s v="8343"/>
    <s v="Khata No. 863/811, Khatooni No' 1151, Mahal Model Town B, Bahawalpur"/>
    <x v="12"/>
    <s v="Central"/>
    <s v="Retail Banking Central West"/>
    <s v="BAHAWALPUR"/>
    <s v="Punjab"/>
    <s v="Rented"/>
    <s v="Urban"/>
    <s v="II"/>
  </r>
  <r>
    <n v="954"/>
    <n v="954"/>
    <s v="Branch"/>
    <s v="Islamic"/>
    <n v="2024"/>
    <d v="2024-05-09T00:00:00"/>
    <s v="IBG Downtown Lake City Branch, Lahore"/>
    <s v="5955"/>
    <s v="Plot No. C-43(11), Sector CCB Near Down Town, Lake City Housing, Lahore"/>
    <x v="0"/>
    <s v="Central"/>
    <s v="Islamic Banking Group"/>
    <s v="LAHORE"/>
    <s v="Punjab"/>
    <s v="Rented"/>
    <s v="Urban"/>
    <s v="I"/>
  </r>
  <r>
    <n v="955"/>
    <n v="955"/>
    <s v="Branch"/>
    <s v="Conventional"/>
    <n v="2024"/>
    <d v="2024-05-10T00:00:00"/>
    <s v="PIA Road Branch, Lahore"/>
    <s v="8349"/>
    <s v="Plot No. 15, Block A1, PIA Employees Cooperative Housing Society Limited, Lahore"/>
    <x v="0"/>
    <s v="Central"/>
    <s v="Retail Banking Central East"/>
    <s v="LAHORE"/>
    <s v="Punjab"/>
    <s v="Rented"/>
    <s v="Urban"/>
    <s v="I"/>
  </r>
  <r>
    <n v="956"/>
    <n v="956"/>
    <s v="Branch"/>
    <s v="Conventional"/>
    <n v="2024"/>
    <d v="2024-05-10T00:00:00"/>
    <s v="DHA Rahber Branch, Lahore"/>
    <s v="8342"/>
    <s v="Khewat No. 613/221, Khatooni No. 713, Qibt 2, Mouza Sadhoki, Model Torvn, Defence Road, DHA Pahber, Lahore"/>
    <x v="0"/>
    <s v="Central"/>
    <s v="Retail Banking Central East"/>
    <s v="LAHORE"/>
    <s v="Punjab"/>
    <s v="Rented"/>
    <s v="Urban"/>
    <s v="I"/>
  </r>
  <r>
    <n v="957"/>
    <n v="957"/>
    <s v="Branch"/>
    <s v="Corporate"/>
    <n v="2024"/>
    <d v="2024-06-03T00:00:00"/>
    <s v="Corporate - SITE Branch, Karachi"/>
    <s v="8374"/>
    <s v="Plot No. D-40, Estate Avenue, Siemens Chowrangi, SITE Area, Karachi"/>
    <x v="5"/>
    <s v="South"/>
    <s v="Corporate &amp; Investment Banking Group"/>
    <s v="KARACHI WEST DISTRICT"/>
    <s v="Sindh"/>
    <s v="Owned"/>
    <s v="Urban"/>
    <s v="I"/>
  </r>
  <r>
    <n v="958"/>
    <n v="958"/>
    <s v="Branch"/>
    <s v="Islamic"/>
    <n v="2024"/>
    <d v="2024-06-24T00:00:00"/>
    <s v="IBG-Choubara Road Layyah Branch"/>
    <s v="5990"/>
    <s v="Property Unit No. 11-P-416/1/SH, Main Choubara Road, Mohallah Faizabad, Layyah"/>
    <x v="104"/>
    <s v="Central"/>
    <s v="Islamic Banking Group"/>
    <s v="LAYYAH"/>
    <s v="Punjab"/>
    <s v="Rented"/>
    <s v="Rural"/>
    <s v="III"/>
  </r>
  <r>
    <n v="959"/>
    <n v="959"/>
    <s v="Branch"/>
    <s v="Islamic"/>
    <n v="2024"/>
    <d v="2024-06-25T00:00:00"/>
    <s v="IBG-Aminpur Bungalow Branch"/>
    <s v="5972"/>
    <s v="Khasra No. 5/2/2, 5/2/11, 5/1/8, Sq No. 56, Khewat No. 636/621 Khatoni No. 825 to 826, Chak No. 31/JB, Aminpur Bungalow, Sadar, Faisalabad"/>
    <x v="3"/>
    <s v="Central"/>
    <s v="Islamic Banking Group"/>
    <s v="FAISALABAD"/>
    <s v="Punjab"/>
    <s v="Rented"/>
    <s v="Urban"/>
    <s v="II"/>
  </r>
  <r>
    <n v="960"/>
    <n v="960"/>
    <s v="Branch"/>
    <s v="Conventional"/>
    <n v="2024"/>
    <d v="2024-06-26T00:00:00"/>
    <s v="Samundri Road Branch, Sadar, Faisalabad"/>
    <s v="8357"/>
    <s v="Khewat No. 260/27/28/29, Khatooni No. 260, Khasra No. 2/3/1/1/11,12/13, Chak No. 234/RB, Samundari Road, Sadar, Faisalabad"/>
    <x v="3"/>
    <s v="Central"/>
    <s v="Retail Banking Central West"/>
    <s v="FAISALABAD"/>
    <s v="Punjab"/>
    <s v="Rented"/>
    <s v="Urban"/>
    <s v="II"/>
  </r>
  <r>
    <n v="961"/>
    <n v="961"/>
    <s v="Branch"/>
    <s v="Conventional"/>
    <n v="2024"/>
    <d v="2024-06-26T00:00:00"/>
    <s v="City scape Plaza Branch, F10 Markaz, Islamabad"/>
    <s v="8355"/>
    <s v="Plot No. 6-C, F-10 Markaz, Islamabad"/>
    <x v="1"/>
    <s v="North"/>
    <s v="Retail Banking North"/>
    <s v="Islamabad"/>
    <s v="ICT"/>
    <s v="Rented"/>
    <s v="Urban"/>
    <s v="I"/>
  </r>
  <r>
    <n v="962"/>
    <n v="962"/>
    <s v="Branch"/>
    <s v="Islamic"/>
    <n v="2024"/>
    <d v="2024-06-26T00:00:00"/>
    <s v="IBG-Shujabad Branch"/>
    <s v="5985"/>
    <s v="Khewat No.370, Khatoni No. 20230, Shafiq-Ur-Rehman Plaza Jalalpur Pinruala Road, Mohall Gajju Hatta, Shujabad, Multan"/>
    <x v="2"/>
    <s v="Central"/>
    <s v="Islamic Banking Group"/>
    <s v="MULTAN"/>
    <s v="Punjab"/>
    <s v="Rented"/>
    <s v="Urban"/>
    <s v="II"/>
  </r>
  <r>
    <n v="963"/>
    <n v="963"/>
    <s v="Branch"/>
    <s v="Conventional"/>
    <n v="2024"/>
    <d v="2024-06-28T00:00:00"/>
    <s v="Shah Maqsood, Haripur Branch"/>
    <s v="8367"/>
    <s v="Khewat No. 135/135 &amp; 137/137, Khatooni No. 152 &amp; 154, Khasra No. 202/3/2/2 &amp; 202/3/1, Mouza Thanda_x000a_Chouha (Shah Maqsood), Haripur"/>
    <x v="124"/>
    <s v="North"/>
    <s v="Retail Banking North"/>
    <s v="HARIPUR"/>
    <s v="KPK"/>
    <s v="Rented"/>
    <s v="Rural"/>
    <s v="III"/>
  </r>
  <r>
    <n v="964"/>
    <n v="964"/>
    <s v="Branch"/>
    <s v="Islamic"/>
    <n v="2024"/>
    <d v="2024-07-02T00:00:00"/>
    <s v="IBG-Pine Avenue Branch, Lahore"/>
    <s v="5952"/>
    <s v="Plot No. 123, Block - F/1, Overseas Pakistanis Foundation Housing Scheme, Phase I Extension, Pine Avenue Society, Lahore"/>
    <x v="0"/>
    <s v="Central"/>
    <s v="Islamic Banking Group"/>
    <s v="LAHORE"/>
    <s v="Punjab"/>
    <s v="Rented"/>
    <s v="Urban"/>
    <s v="I"/>
  </r>
  <r>
    <n v="965"/>
    <n v="965"/>
    <s v="Branch"/>
    <s v="Conventional"/>
    <n v="2024"/>
    <d v="2024-07-04T00:00:00"/>
    <s v="Kalaskay Branch, Gujranwala"/>
    <s v="8375"/>
    <s v="Khewat No. 165, Khatooni No. 317 to 342, Qitat No. 41, Kalasskay, Alipur, Gujranwala"/>
    <x v="4"/>
    <s v="Central"/>
    <s v="Retail Banking Central East"/>
    <s v="GUJRANWALA"/>
    <s v="Punjab"/>
    <s v="Rented"/>
    <s v="Rural"/>
    <s v="IV"/>
  </r>
  <r>
    <n v="966"/>
    <n v="966"/>
    <s v="Branch"/>
    <s v="Islamic"/>
    <n v="2024"/>
    <d v="2024-07-05T00:00:00"/>
    <s v="IBG Chaklala Scheme III Branch, Rawalplndi"/>
    <s v="5993"/>
    <s v="Khewat No. 28/27, Khatooni No. 37, Khasra No. 83 &amp; 84, Mouza Topl, Butt Plaza, Chaudhry Bostn Khan Road, Chaklala, Scheme III, Rawalpindi"/>
    <x v="10"/>
    <s v="North"/>
    <s v="Islamic Banking Group"/>
    <s v="RAWALPINDI"/>
    <s v="Punjab"/>
    <s v="Rented"/>
    <s v="Urban"/>
    <s v="I"/>
  </r>
  <r>
    <n v="967"/>
    <n v="967"/>
    <s v="Branch"/>
    <s v="Islamic"/>
    <n v="2024"/>
    <d v="2024-07-11T00:00:00"/>
    <s v="IBG-Phase I, DHA Branch Rawalpindi"/>
    <s v="5994"/>
    <s v="Plot No. 10, Defense Avenue, Sector B-I, Phase-I, DHA, Rawalpindi"/>
    <x v="10"/>
    <s v="North"/>
    <s v="Islamic Banking Group"/>
    <s v="RAWALPINDI"/>
    <s v="Punjab"/>
    <s v="Rented"/>
    <s v="Urban"/>
    <s v="I"/>
  </r>
  <r>
    <n v="968"/>
    <n v="968"/>
    <s v="Branch"/>
    <s v="Conventional"/>
    <n v="2024"/>
    <d v="2024-07-15T00:00:00"/>
    <s v="I-9 Markaz Branch, Islamabad"/>
    <s v="8346"/>
    <s v="Jawa Arcade, Plot No. 19, I-9 Markaz Opposite Northern Sui Gas, Islamabad"/>
    <x v="1"/>
    <s v="North"/>
    <s v="Retail Banking North"/>
    <s v="Islamabad"/>
    <s v="ICT"/>
    <s v="Rented"/>
    <s v="Urban"/>
    <s v="I"/>
  </r>
  <r>
    <n v="969"/>
    <n v="969"/>
    <s v="Branch"/>
    <s v="Islamic"/>
    <n v="2024"/>
    <d v="2024-07-29T00:00:00"/>
    <s v="IBG-Qadirpur Rawan Branch Multan"/>
    <s v="5663"/>
    <s v="Khewat No. 219/243, Khatooni No. 1198, Salim Khata Mohall Qadirpur Rawan, Gharbi, Sadar, Multan"/>
    <x v="2"/>
    <s v="Central"/>
    <s v="Islamic Banking Group"/>
    <s v="MULTAN"/>
    <s v="Punjab"/>
    <s v="Rented"/>
    <s v="Rural"/>
    <s v="III"/>
  </r>
  <r>
    <n v="970"/>
    <n v="970"/>
    <s v="Branch"/>
    <s v="Islamic"/>
    <n v="2024"/>
    <d v="2024-07-29T00:00:00"/>
    <s v="IBG-Royal Orchrard Branch, Multan"/>
    <s v="5665"/>
    <s v="Plot No. 1-A, Block A, Main Boulevard (Shabroze Heights), Royal Orchard, Multan"/>
    <x v="2"/>
    <s v="Central"/>
    <s v="Islamic Banking Group"/>
    <s v="MULTAN"/>
    <s v="Punjab"/>
    <s v="Rented"/>
    <s v="Urban"/>
    <s v="II"/>
  </r>
  <r>
    <n v="971"/>
    <n v="971"/>
    <s v="Branch"/>
    <s v="Conventional"/>
    <n v="2024"/>
    <d v="2024-08-01T00:00:00"/>
    <s v="Sabzi Mandi Branch, Mansehra"/>
    <s v="8386"/>
    <s v="Khewat and Khatoni No. 1198/1530, Khasra No. 1053, Kaghan Moar, Sabzi Mandi Near College Dohraha, Mansehra"/>
    <x v="53"/>
    <s v="North"/>
    <s v="Retail Banking North"/>
    <s v="MANSEHRA"/>
    <s v="Punjab"/>
    <s v="Rented"/>
    <s v="Urban"/>
    <s v="II"/>
  </r>
  <r>
    <n v="972"/>
    <n v="972"/>
    <s v="Branch"/>
    <s v="Conventional"/>
    <n v="2024"/>
    <d v="2024-08-20T00:00:00"/>
    <s v="Dandai Shagla"/>
    <s v="8368"/>
    <s v="Khewat no. 14/47, Khasra no. 2230/2170/1587, Mouza Dandai Basham, Shagla"/>
    <x v="247"/>
    <s v="North"/>
    <s v="Retail Banking North"/>
    <s v="Shangla"/>
    <s v="KPK"/>
    <s v="Rented"/>
    <s v="Rural"/>
    <s v="III"/>
  </r>
  <r>
    <n v="973"/>
    <n v="973"/>
    <s v="Branch"/>
    <s v="Islamic"/>
    <n v="2024"/>
    <d v="2024-08-23T00:00:00"/>
    <s v="IBG Haly Tower, T Block DHA Phase II Branch, Lahore"/>
    <s v="5980"/>
    <s v="Commercial Unit at / Shops No. 8, 9 &amp; 10, Ground Floor, Haly Tower, Plot No. 301-R Lalik Jan Chowk T Block DHA_x000a_Phase II, Lahore"/>
    <x v="0"/>
    <s v="Central"/>
    <s v="Islamic Banking Group"/>
    <s v="LAHORE"/>
    <s v="Punjab"/>
    <s v="Rented"/>
    <s v="Urban"/>
    <s v="I"/>
  </r>
  <r>
    <n v="974"/>
    <n v="974"/>
    <s v="Branch"/>
    <s v="Islamic"/>
    <n v="2024"/>
    <d v="2024-08-23T00:00:00"/>
    <s v="IBG Doctors Hospital Johar Town Branch, Lahore"/>
    <s v="5660"/>
    <s v="Plot No. 87, Block G-1, Muhammad Ali Johar Town, Lahore"/>
    <x v="0"/>
    <s v="Central"/>
    <s v="Islamic Banking Group"/>
    <s v="LAHORE"/>
    <s v="Punjab"/>
    <s v="Rented"/>
    <s v="Urban"/>
    <s v="I"/>
  </r>
  <r>
    <n v="975"/>
    <n v="975"/>
    <s v="Branch"/>
    <s v="Islamic"/>
    <n v="2024"/>
    <d v="2024-08-29T00:00:00"/>
    <s v="IBG-Mumtaz City Branch, Islamabad"/>
    <s v="5992"/>
    <s v="Plot No. 4/19-B, AG Towers, Commercial 4, Street Saka, Mumtaz City, Islamabad"/>
    <x v="1"/>
    <s v="North"/>
    <s v="Islamic Banking Group"/>
    <s v="Islamabad"/>
    <s v="ICT"/>
    <s v="Rented"/>
    <s v="Urban"/>
    <s v="I"/>
  </r>
  <r>
    <n v="976"/>
    <n v="976"/>
    <s v="Branch"/>
    <s v="Conventional"/>
    <n v="2024"/>
    <d v="2024-08-28T00:00:00"/>
    <s v="Gulyana, Kharian Gujrat Branch"/>
    <s v="8356"/>
    <s v="Khewat No. 525, Khatooni No. 888-889, Khasra No. 1359 &amp; 1355, Mouza Guliana, Kharian, Gujrat"/>
    <x v="40"/>
    <s v="North"/>
    <s v="Retail Banking North"/>
    <s v="Gujrat"/>
    <s v="Punjab"/>
    <s v="Rented"/>
    <s v="Urban"/>
    <s v="II"/>
  </r>
  <r>
    <n v="977"/>
    <n v="977"/>
    <s v="Branch"/>
    <s v="Islamic"/>
    <n v="2024"/>
    <d v="2024-08-30T00:00:00"/>
    <s v="IBG - Chichawatni Branch"/>
    <s v="5664"/>
    <s v="Khewat No. 140, Khatooni No. 140, Qita 6 Salim Khata, P.U # P-728SH/RH, Block XVIII, G.T Road, Chichawatni, Sahiwal"/>
    <x v="248"/>
    <s v="Central"/>
    <s v="Islamic Banking Group"/>
    <s v="SAHIWAL"/>
    <s v="Punjab"/>
    <s v="Rented"/>
    <s v="Urban"/>
    <s v="II"/>
  </r>
  <r>
    <n v="978"/>
    <n v="978"/>
    <s v="Branch"/>
    <s v="Conventional"/>
    <n v="2024"/>
    <d v="2024-08-30T00:00:00"/>
    <s v="Quaid-e.Millat Road Branch, Khanpur"/>
    <s v="8354"/>
    <s v="Khata No. 495-489, Khatooni No. 1035, Khanpur, Rahim Yar Khan"/>
    <x v="159"/>
    <s v="Central"/>
    <s v="Retail Banking Central West"/>
    <s v="RAHIM YAR KHAN"/>
    <s v="Punjab"/>
    <s v="Rented"/>
    <s v="Urban"/>
    <s v="II"/>
  </r>
  <r>
    <n v="979"/>
    <n v="979"/>
    <s v="Branch"/>
    <s v="Conventional"/>
    <n v="2024"/>
    <d v="2024-09-05T00:00:00"/>
    <s v="Jalalpur Jattan, Gujrat Branch"/>
    <s v="8383"/>
    <s v="Khewat No. 1595, Khatooni No. 1898, Khasra No. 2038, Mouza Jalalpur Jattan, Gujrat"/>
    <x v="6"/>
    <s v="North"/>
    <s v="Retail Banking North"/>
    <s v="Gujrat"/>
    <s v="Punjab"/>
    <s v="Rented"/>
    <s v="Rural"/>
    <s v="III"/>
  </r>
  <r>
    <n v="980"/>
    <n v="980"/>
    <s v="Branch"/>
    <s v="Islamic"/>
    <n v="2024"/>
    <d v="2024-09-10T00:00:00"/>
    <s v="IBG - G-9 Markaz, Islamabad"/>
    <s v="5670"/>
    <s v="Plot No. 58, I&amp;T Center Road, Sector G9/4, Islamabad"/>
    <x v="1"/>
    <s v="North"/>
    <s v="Islamic Banking Group"/>
    <s v="Islamabad"/>
    <s v="ICT"/>
    <s v="Rented"/>
    <s v="Urban"/>
    <s v="I"/>
  </r>
  <r>
    <n v="981"/>
    <n v="981"/>
    <s v="Branch"/>
    <s v="Islamic"/>
    <n v="2024"/>
    <d v="2024-09-09T00:00:00"/>
    <s v="IBG - F-11 Markaz Brandl, Islamabad"/>
    <s v="5991"/>
    <s v="Plot No. 25, Savoy Arcade. Hilal Road, F-11 Markaz, Islamabad"/>
    <x v="1"/>
    <s v="North"/>
    <s v="Islamic Banking Group"/>
    <s v="Islamabad"/>
    <s v="ICT"/>
    <s v="Rented"/>
    <s v="Urban"/>
    <s v="I"/>
  </r>
  <r>
    <n v="982"/>
    <n v="982"/>
    <s v="Branch"/>
    <s v="Islamic"/>
    <n v="2024"/>
    <d v="2024-09-18T00:00:00"/>
    <s v="IBG - Bahria Paradise Branch, Rawalpindi"/>
    <s v="5674"/>
    <s v="Plot No. 198, Street 8, Cornice Road, Bahria Paradise Commercial, Bahria Town, Rawalpindi"/>
    <x v="10"/>
    <s v="North"/>
    <s v="Islamic Banking Group"/>
    <s v="RAWALPINDI"/>
    <s v="Punjab"/>
    <s v="Rented"/>
    <s v="Urban"/>
    <s v="I"/>
  </r>
  <r>
    <n v="983"/>
    <n v="983"/>
    <s v="Branch"/>
    <s v="Conventional"/>
    <n v="2024"/>
    <d v="2024-10-02T00:00:00"/>
    <s v="Beadon Road Branch, lahore"/>
    <s v="8359"/>
    <s v="Property No. S-37-R-115/8, Main Beadon Road, Lahore"/>
    <x v="0"/>
    <s v="Central"/>
    <s v="Retail Banking Central East"/>
    <s v="LAHORE"/>
    <s v="Punjab"/>
    <s v="Rented"/>
    <s v="Urban"/>
    <s v="I"/>
  </r>
  <r>
    <n v="984"/>
    <n v="984"/>
    <s v="Branch"/>
    <s v="Conventional"/>
    <n v="2024"/>
    <d v="2024-10-03T00:00:00"/>
    <s v="University of Sargodha Branch"/>
    <s v="8352"/>
    <s v="University of Sargodha, University Road, Sargodha"/>
    <x v="57"/>
    <s v="Central"/>
    <s v="Retail Banking Central West"/>
    <s v="SARGODHA"/>
    <s v="Punjab"/>
    <s v="Rented"/>
    <s v="Urban"/>
    <s v="I"/>
  </r>
  <r>
    <n v="985"/>
    <n v="985"/>
    <s v="Branch"/>
    <s v="Conventional"/>
    <n v="2024"/>
    <d v="2024-10-04T00:00:00"/>
    <s v="New Garden Town Branch, Lahore"/>
    <s v="8358"/>
    <s v="Plot No. 28-8, Ali Block, New Garden Town, Lahore"/>
    <x v="0"/>
    <s v="Central"/>
    <s v="Retail Banking Central East"/>
    <s v="LAHORE"/>
    <s v="Punjab"/>
    <s v="Rented"/>
    <s v="Urban"/>
    <s v="I"/>
  </r>
  <r>
    <n v="986"/>
    <n v="986"/>
    <s v="Branch"/>
    <s v="Conventional"/>
    <n v="2024"/>
    <d v="2024-10-23T00:00:00"/>
    <s v="Gujjar Pura China Scheme Branch, Lahore"/>
    <s v="8384"/>
    <s v="Plot No. 55, Block-D-l, Guijar Pura China Scheme, Lahore"/>
    <x v="0"/>
    <s v="Central"/>
    <s v="Retail Banking Central East"/>
    <s v="LAHORE"/>
    <s v="Punjab"/>
    <s v="Rented"/>
    <s v="Urban"/>
    <s v="I"/>
  </r>
  <r>
    <n v="987"/>
    <n v="987"/>
    <s v="Branch"/>
    <s v="Conventional"/>
    <n v="2024"/>
    <d v="2024-10-23T00:00:00"/>
    <s v="Khanewal II Branch, Multan"/>
    <s v="8398"/>
    <s v="Khewat No. 964, Khatooni No. 1000, Khasara No. 851, Salim Khata, Block 7, Jannat Road, Property Unit No. 39-40/A, Khanewal"/>
    <x v="62"/>
    <s v="Central"/>
    <s v="Retail Banking Central West"/>
    <s v="KHANEWAL"/>
    <s v="Punjab"/>
    <s v="Rented"/>
    <s v="Urban"/>
    <s v="II"/>
  </r>
  <r>
    <n v="988"/>
    <n v="988"/>
    <s v="Branch"/>
    <s v="Conventional"/>
    <n v="2024"/>
    <d v="2024-10-24T00:00:00"/>
    <s v="Dhamial Branch, Rawalpindi"/>
    <s v="8365"/>
    <s v="Mirpur Plaza, Khasra No. 1546/1257, Mouza Dhamial, Mohri Ghazan, Chaki Road, Rawalpindi"/>
    <x v="10"/>
    <s v="North"/>
    <s v="Retail Banking North"/>
    <s v="RAWALPINDI"/>
    <s v="Punjab"/>
    <s v="Rented"/>
    <s v="Urban"/>
    <s v="I"/>
  </r>
  <r>
    <n v="989"/>
    <n v="989"/>
    <s v="Branch"/>
    <s v="Conventional"/>
    <n v="2024"/>
    <d v="2024-10-25T00:00:00"/>
    <s v="Timber Market Branch, Multan"/>
    <s v="8372"/>
    <s v="Plob No. 12 &amp; 13/S, Tlmber Market, Multan"/>
    <x v="2"/>
    <s v="Central"/>
    <s v="Retail Banking Central West"/>
    <s v="MULTAN"/>
    <s v="Punjab"/>
    <s v="Rented"/>
    <s v="Urban"/>
    <s v="I"/>
  </r>
  <r>
    <n v="990"/>
    <n v="990"/>
    <s v="Branch"/>
    <s v="Islamic"/>
    <n v="2024"/>
    <d v="2024-10-25T00:00:00"/>
    <s v="IBG - Sialkot Road Branch, Gujranwala"/>
    <s v="5957"/>
    <s v="Khewat No. 981, Khatooni No. 1200, Khasra No. Qita 1 (12-10, Share 203/4112), Revenue Estate Weena Wala, Sialkot Road, Gujranwala"/>
    <x v="112"/>
    <s v="Central"/>
    <s v="Islamic Banking Group"/>
    <s v="SIALKOT"/>
    <s v="Punjab"/>
    <s v="Rented"/>
    <s v="Urban"/>
    <s v="I"/>
  </r>
  <r>
    <n v="991"/>
    <n v="991"/>
    <s v="Branch"/>
    <s v="Conventional"/>
    <n v="2024"/>
    <d v="2024-10-30T00:00:00"/>
    <s v="Fattomand Branch, Gujranwala"/>
    <s v="8360"/>
    <s v="Khewat No. 114, Khatooni No. 114 to 116, Qitat No. 3, D.C Road Opposite Sahi Market, Revenue Estate Fattomand, Gujranwala"/>
    <x v="4"/>
    <s v="Central"/>
    <s v="Retail Banking Central East"/>
    <s v="GUJRANWALA"/>
    <s v="Punjab"/>
    <s v="Rented"/>
    <s v="Urban"/>
    <s v="I"/>
  </r>
  <r>
    <n v="992"/>
    <n v="992"/>
    <s v="Branch"/>
    <s v="Islamic"/>
    <n v="2024"/>
    <d v="2024-11-01T00:00:00"/>
    <s v="IBG - Pakpattan Branch"/>
    <s v="5704"/>
    <s v="Khewat No. 2610/2777 &amp; 1183/1163, Khatooni No. 2795/2796 &amp; 1271, Khasra No. 2422, Salim Khata, Nagina Chowk Eid Gah Road, Pakpattan"/>
    <x v="43"/>
    <s v="Central"/>
    <s v="Islamic Banking Group"/>
    <s v="Pakpattan"/>
    <s v="Punjab"/>
    <s v="Rented"/>
    <s v="Urban"/>
    <s v="II"/>
  </r>
  <r>
    <n v="993"/>
    <n v="993"/>
    <s v="Branch"/>
    <s v="Conventional"/>
    <n v="2024"/>
    <d v="2024-11-04T00:00:00"/>
    <s v="Kot Chutta Branch, Dera Ghazi Khan"/>
    <s v="8373"/>
    <s v="Khewat No. 32, Mouza Kot Chutta-3, Tehsil Kot Chutta, Dera Ghazi Khan"/>
    <x v="225"/>
    <s v="Central"/>
    <s v="Retail Banking Central West"/>
    <s v="Dera Ghazi Khan"/>
    <s v="Punjab"/>
    <s v="Rented"/>
    <s v="Rural"/>
    <s v="III"/>
  </r>
  <r>
    <n v="994"/>
    <n v="994"/>
    <s v="Branch"/>
    <s v="Conventional"/>
    <n v="2024"/>
    <d v="2024-11-05T00:00:00"/>
    <s v="Arif Builder Branch, Sukkur"/>
    <s v="8370"/>
    <s v="Plot No. 7, Sector II, Category A, Arif Builders, Sukkur Township, Airport Road, Sukkur"/>
    <x v="11"/>
    <s v="South"/>
    <s v="Retail Banking South"/>
    <s v="SUKKUR"/>
    <s v="Sindh"/>
    <s v="Rented"/>
    <s v="Urban"/>
    <s v="II"/>
  </r>
  <r>
    <n v="995"/>
    <n v="995"/>
    <s v="Branch"/>
    <s v="Conventional"/>
    <n v="2024"/>
    <d v="2024-11-07T00:00:00"/>
    <s v="Adda Bhagowal Branch, Sialkot"/>
    <s v="8382"/>
    <s v="Khasra no.259,247,248,250 &amp;,257, Phalora Road Revenue Estate of Mohall Nawaday, Adda Bhagowal, Sialkot"/>
    <x v="112"/>
    <s v="Central"/>
    <s v="Retail Banking Central East"/>
    <s v="SIALKOT"/>
    <s v="Punjab"/>
    <s v="Rented"/>
    <s v="Rural"/>
    <s v="III"/>
  </r>
  <r>
    <n v="996"/>
    <n v="996"/>
    <s v="Branch"/>
    <s v="Islamic"/>
    <n v="2024"/>
    <d v="2024-11-11T00:00:00"/>
    <s v="IBG - Lodhran Branch"/>
    <s v="5690"/>
    <s v="Khewat No. 9,88, Khatooni No. 9,90 Salim Khata, D.C Office Road, Mohall Mandi, Lodhran"/>
    <x v="77"/>
    <s v="Central"/>
    <s v="Islamic Banking Group"/>
    <s v="LODHRAN"/>
    <s v="Punjab"/>
    <s v="Rented"/>
    <s v="Urban"/>
    <s v="II"/>
  </r>
  <r>
    <n v="997"/>
    <n v="997"/>
    <s v="Branch"/>
    <s v="Islamic"/>
    <n v="2024"/>
    <d v="2024-11-11T00:00:00"/>
    <s v="IBG G-8 Markaz Branch, Islamabad"/>
    <s v="5672"/>
    <s v="Plot No. 12-A, CBC Corporate, G-8 Markaz, Islamabad"/>
    <x v="1"/>
    <s v="North"/>
    <s v="Islamic Banking Group"/>
    <s v="Islamabad"/>
    <s v="ICT"/>
    <s v="Rented"/>
    <s v="Urban"/>
    <s v="I"/>
  </r>
  <r>
    <n v="998"/>
    <n v="998"/>
    <s v="Branch"/>
    <s v="Corporate"/>
    <n v="2024"/>
    <d v="2024-11-15T00:00:00"/>
    <s v="Corporate - Korangi, Branch, Karachi"/>
    <s v="8395"/>
    <s v="Plot No. 37/10, Sector 15, Korangi Industrial Area, Karachi"/>
    <x v="5"/>
    <s v="South"/>
    <s v="Corporate &amp; Investment Banking Group"/>
    <s v="Karachi"/>
    <s v="Sindh"/>
    <s v="Rented"/>
    <s v="Urban"/>
    <s v="I"/>
  </r>
  <r>
    <n v="999"/>
    <n v="999"/>
    <s v="Branch"/>
    <s v="Islamic"/>
    <n v="2024"/>
    <d v="2024-11-15T00:00:00"/>
    <s v="IBG - Narowal Branch"/>
    <s v="5679"/>
    <s v="Khewat No. 222, Khatooni No. 444 to 445, Khasra No. Qitat 35, Near DHQ Hospital, circular Road Narowal"/>
    <x v="81"/>
    <s v="Central"/>
    <s v="Islamic Banking Group"/>
    <s v="NAROWAL"/>
    <s v="Punjab"/>
    <s v="Rented"/>
    <s v="Urban"/>
    <s v="II"/>
  </r>
  <r>
    <n v="1000"/>
    <n v="1000"/>
    <s v="Branch"/>
    <s v="Islamic"/>
    <n v="2024"/>
    <d v="2024-11-15T00:00:00"/>
    <s v="IBG - Adda Motra Branch"/>
    <s v="5684"/>
    <s v="Khewat No. 57, Khatooni No. 98, Khasra No. Qitat 11, Sialkot Gujranwala Road, Adda Motra, Daska Sialkot"/>
    <x v="112"/>
    <s v="Central"/>
    <s v="Islamic Banking Group"/>
    <s v="SIALKOT"/>
    <s v="Punjab"/>
    <s v="Rented"/>
    <s v="Rural"/>
    <s v="III"/>
  </r>
  <r>
    <n v="1001"/>
    <n v="1001"/>
    <s v="Branch"/>
    <s v="Islamic"/>
    <n v="2024"/>
    <d v="2024-11-18T00:00:00"/>
    <s v="IBG - Adda Kamir, Branch"/>
    <s v="5695"/>
    <s v="Khewat No. 77177, Khatooni No'372, Qita 6 salim Khata, Arifwala Road, Chak No.120/1, Adda Kamir, Sahiwal"/>
    <x v="9"/>
    <s v="Central"/>
    <s v="Islamic Banking Group"/>
    <s v="SAHIWAL"/>
    <s v="Punjab"/>
    <s v="Rented"/>
    <s v="Rural"/>
    <s v="IV"/>
  </r>
  <r>
    <n v="1002"/>
    <n v="1002"/>
    <s v="Branch"/>
    <s v="Islamic"/>
    <n v="2024"/>
    <d v="2024-11-22T00:00:00"/>
    <s v="IBG - Adda Mundeke Branch, Sialkot "/>
    <s v="5798"/>
    <s v="Khewat No.3/3, Khatooni No.05, Khasra No.711 &amp;. 712, Jandoke Goraya, Adda Mundeke, Daska, Sialkot "/>
    <x v="112"/>
    <s v="Central"/>
    <s v="Islamic Banking Group"/>
    <s v="SIALKOT"/>
    <s v="Punjab"/>
    <s v="Rented"/>
    <s v="Rural"/>
    <s v="III"/>
  </r>
  <r>
    <n v="1003"/>
    <n v="1003"/>
    <s v="Branch"/>
    <s v="Conventional"/>
    <n v="2024"/>
    <d v="2024-11-25T00:00:00"/>
    <s v="Expo Center - J Block Johar Town Branch, Lahore "/>
    <s v="8350"/>
    <s v="Plot No. 13, Block - J/3, M.A Johar Town, Lahore "/>
    <x v="0"/>
    <s v="Central"/>
    <s v="Retail Banking Central East"/>
    <s v="LAHORE"/>
    <s v="Punjab"/>
    <s v="Rented"/>
    <s v="Urban"/>
    <s v="I"/>
  </r>
  <r>
    <n v="1004"/>
    <n v="1004"/>
    <s v="Branch"/>
    <s v="Islamic"/>
    <n v="2024"/>
    <d v="2024-12-02T00:00:00"/>
    <s v="IBG - Askari X Branch, Lahore "/>
    <s v="5682"/>
    <s v="Commercial Area (Old Spice Factory Building), Sector F, Askari - X, Lahore."/>
    <x v="0"/>
    <s v="Central"/>
    <s v="Islamic Banking Group"/>
    <s v="LAHORE"/>
    <s v="Punjab"/>
    <s v="Rented"/>
    <s v="Urban"/>
    <s v="I"/>
  </r>
  <r>
    <n v="1005"/>
    <n v="1005"/>
    <s v="Branch"/>
    <s v="Conventional"/>
    <n v="2024"/>
    <d v="2024-12-02T00:00:00"/>
    <s v="Bela Branch"/>
    <s v="8393"/>
    <s v="Khewat No. 2384, Khasra No. 77126, Mohal &amp; Mouza Wang, Qasim Market, Rest House' Road, Tehsil Bela, Lasbela"/>
    <x v="249"/>
    <s v="South"/>
    <s v="Retail Banking South"/>
    <s v="LASBELA"/>
    <s v="Baluchistan"/>
    <s v="Rented"/>
    <s v="Urban"/>
    <s v="II"/>
  </r>
  <r>
    <n v="1006"/>
    <n v="1006"/>
    <s v="Branch"/>
    <s v="Conventional"/>
    <n v="2024"/>
    <d v="2024-12-04T00:00:00"/>
    <s v="Noshehro Feroz Branch"/>
    <s v="8388"/>
    <s v="Plot No. 332 &amp; 333, Abbasi Town, Naushahro Feroze"/>
    <x v="250"/>
    <s v="South"/>
    <s v="Retail Banking South"/>
    <s v="NAUSHAHRO FEROZE"/>
    <s v="Sindh"/>
    <s v="Rented"/>
    <s v="Urban"/>
    <s v="II"/>
  </r>
  <r>
    <n v="1007"/>
    <n v="1007"/>
    <s v="Branch"/>
    <s v="Conventional"/>
    <n v="2024"/>
    <d v="2024-12-05T00:00:00"/>
    <s v="KDA Scheme-33 Branch, Karachi"/>
    <s v="8405"/>
    <s v="Plot No. C-2, Sector 24-A. Inchouli Cooperative Housing_x000a_Society Ltd., KDA Scheme 33, Karachi"/>
    <x v="5"/>
    <s v="South"/>
    <s v="Retail Banking South"/>
    <s v="Karachi"/>
    <s v="Sindh"/>
    <s v="Rented"/>
    <s v="Urban"/>
    <s v="I"/>
  </r>
  <r>
    <n v="1008"/>
    <n v="1008"/>
    <s v="Branch"/>
    <s v="Islamic"/>
    <n v="2024"/>
    <d v="2024-12-06T00:00:00"/>
    <s v="IBG - Pahrianwali Branch"/>
    <s v="5897"/>
    <s v="Khewat No. 82, 79 &amp; 81 , 78, Khatooni No. 141 &amp; 140, Qita_x000a_2 Revenue Estate Chak Zahir, Pahrianwali, Phalia, Mandi_x000a_Bahauddin"/>
    <x v="107"/>
    <s v="Central"/>
    <s v="Islamic Banking Group"/>
    <s v="MANDI BAHAUDDIN"/>
    <s v="Punjab"/>
    <s v="Rented"/>
    <s v="Rural"/>
    <s v="III"/>
  </r>
  <r>
    <n v="1009"/>
    <n v="1009"/>
    <s v="Branch"/>
    <s v="Islamic"/>
    <n v="2024"/>
    <d v="2024-12-10T00:00:00"/>
    <s v="IBG - Hasilpur Branch"/>
    <s v="5734"/>
    <s v="Khewat No. 85, Khatooni No. 85, Qita 1 Salim Khata Near Jhangi Chowk, Grain Market, Hasilpur, Bahawalpur"/>
    <x v="244"/>
    <s v="Central"/>
    <s v="Islamic Banking Group"/>
    <s v="BAHAWALPUR"/>
    <s v="Punjab"/>
    <s v="Rented"/>
    <s v="Urban"/>
    <s v="II"/>
  </r>
  <r>
    <n v="1010"/>
    <n v="1010"/>
    <s v="Branch"/>
    <s v="Islamic"/>
    <n v="2024"/>
    <d v="2024-12-10T00:00:00"/>
    <s v="IBG - Liaquatpur Branch"/>
    <s v="5733"/>
    <s v="Plot No. 40-1, Chak No. 19/A, Grain Market Road, Liaqat Pur, Rahim Yar Khan"/>
    <x v="159"/>
    <s v="Central"/>
    <s v="Islamic Banking Group"/>
    <s v="RAHIM YAR KHAN"/>
    <s v="Punjab"/>
    <s v="Rented"/>
    <s v="Urban"/>
    <s v="II"/>
  </r>
  <r>
    <n v="1011"/>
    <n v="1011"/>
    <s v="Branch"/>
    <s v="Islamic"/>
    <n v="2024"/>
    <d v="2024-12-16T00:00:00"/>
    <s v="IBG Chowk Shah Abbas Multan"/>
    <s v="5680"/>
    <s v="Khewat No. 709/709, 710/710, 726/726, Qita No. 1/7/9, Near Chowk Shah Abbas Opposite T&amp;T Tower, Vehari Road, Multan"/>
    <x v="2"/>
    <s v="Central"/>
    <s v="Islamic Banking Group"/>
    <s v="MULTAN"/>
    <s v="Punjab"/>
    <s v="Rented"/>
    <s v="Urban"/>
    <s v="I"/>
  </r>
  <r>
    <n v="1012"/>
    <n v="1012"/>
    <s v="Branch"/>
    <s v="Islamic"/>
    <n v="2024"/>
    <d v="2024-12-16T00:00:00"/>
    <s v="IBG Bosan Road Northern Bypass Chowk Multan"/>
    <s v="5715"/>
    <s v="Property No.842/23, Khewat No. 1314/1316, Khatooni No. 1922, 1923 Qita 27 Salim Khata, Bosan Road, Bypass Chowk, Multan"/>
    <x v="2"/>
    <s v="Central"/>
    <s v="Islamic Banking Group"/>
    <s v="MULTAN"/>
    <s v="Punjab"/>
    <s v="Rented"/>
    <s v="Urban"/>
    <s v="I"/>
  </r>
  <r>
    <n v="1013"/>
    <n v="1013"/>
    <s v="Branch"/>
    <s v="Conventional"/>
    <n v="2024"/>
    <d v="2024-12-16T00:00:00"/>
    <s v="EX Parkview DHA Phase VIII Lahore"/>
    <s v="8377"/>
    <s v="Plot No. 52, Block CCA Commercial, Phase VIII, DHA, Lahore"/>
    <x v="0"/>
    <s v="Central"/>
    <s v="Retail Banking Central East"/>
    <s v="LAHORE"/>
    <s v="Punjab"/>
    <s v="Rented"/>
    <s v="Urban"/>
    <s v="I"/>
  </r>
  <r>
    <n v="1014"/>
    <n v="1014"/>
    <s v="Branch"/>
    <s v="Islamic"/>
    <n v="2024"/>
    <d v="2024-12-17T00:00:00"/>
    <s v="IBG - Chishtian Branch "/>
    <s v="5931"/>
    <s v="Khewat No. 392/392, 394/394, Khatooni No. 392,394, site No. 52,53, Block C, salim Khata Mohall Qasba Chishtian, Tehsil Chishtian, District Bahawalnagar "/>
    <x v="89"/>
    <s v="Central"/>
    <s v="Islamic Banking Group"/>
    <s v="Bahawalnagar"/>
    <s v="Punjab"/>
    <s v="Rented"/>
    <s v="Rural"/>
    <s v="III"/>
  </r>
  <r>
    <n v="1015"/>
    <n v="1015"/>
    <s v="Branch"/>
    <s v="Conventional"/>
    <n v="2024"/>
    <d v="2024-12-17T00:00:00"/>
    <s v="Shahkot Branch, Faisalabad "/>
    <s v="8364"/>
    <s v="Khewat No. 230, Khatooni No. 903, Qitat No. 2 84/RB, Shahkot, District Nankana Sahib"/>
    <x v="173"/>
    <s v="Central"/>
    <s v="Retail Banking Central West"/>
    <s v="NANKANA SAHIB"/>
    <s v="Punjab"/>
    <s v="Rented"/>
    <s v="Rural"/>
    <s v="IV"/>
  </r>
  <r>
    <n v="1016"/>
    <n v="1016"/>
    <s v="Branch"/>
    <s v="Islamic"/>
    <n v="2024"/>
    <d v="2024-12-19T00:00:00"/>
    <s v="IBG - Hazro Branch"/>
    <s v="5996"/>
    <s v="Bearing No. Blll-386, Blll-386A &amp; Blll-382-A, Mouza Abdul, Hazro, Attock"/>
    <x v="49"/>
    <s v="North"/>
    <s v="Islamic Banking Group"/>
    <s v="ATTOCK"/>
    <s v="Punjab"/>
    <s v="Rented"/>
    <s v="Rural"/>
    <s v="III"/>
  </r>
  <r>
    <n v="1017"/>
    <n v="1017"/>
    <s v="Branch"/>
    <s v="Islamic"/>
    <n v="2024"/>
    <d v="2024-12-20T00:00:00"/>
    <s v="IBG- Pasroor Trade Centre Branch"/>
    <s v="5698"/>
    <s v="Khewat No. 31, 123, Khatooni No. 45,198,199, Qitat No. 2, 3 Revenue Estate Sanarian, Qila Ahmedabad, Sialkot Road, Pasrur, Narowal"/>
    <x v="81"/>
    <s v="Central"/>
    <s v="Islamic Banking Group"/>
    <s v="NAROWAL"/>
    <s v="Punjab"/>
    <s v="Rented"/>
    <s v="Rural"/>
    <s v="III"/>
  </r>
  <r>
    <n v="1018"/>
    <n v="1018"/>
    <s v="Branch"/>
    <s v="Islamic"/>
    <n v="2024"/>
    <d v="2024-12-20T00:00:00"/>
    <s v="IBG - Gulshan Market Branch, Multan"/>
    <s v="5714"/>
    <s v="Plots No. 19 &amp; 21, Street No. 100, Block S, Makkah Tower (LIH) Area Development Scheme, Gulshan Market, New Multan, Multan"/>
    <x v="2"/>
    <s v="Central"/>
    <s v="Islamic Banking Group"/>
    <s v="MULTAN"/>
    <s v="Punjab"/>
    <s v="Rented"/>
    <s v="Urban"/>
    <s v="I"/>
  </r>
  <r>
    <n v="1019"/>
    <n v="1019"/>
    <s v="Branch"/>
    <s v="Islamic"/>
    <n v="2024"/>
    <d v="2024-12-20T00:00:00"/>
    <s v="IBG - Soan Garden Branch, Islamabad"/>
    <s v="5703"/>
    <s v="Plot No. SC 2/4, CECHS, Mian Block Soan Garden, Islamabad"/>
    <x v="1"/>
    <s v="North"/>
    <s v="Islamic Banking Group"/>
    <s v="Islamabad"/>
    <s v="ICT"/>
    <s v="Rented"/>
    <s v="Urban"/>
    <s v="I"/>
  </r>
  <r>
    <n v="1020"/>
    <n v="1020"/>
    <s v="Branch"/>
    <s v="Islamic"/>
    <n v="2024"/>
    <d v="2024-12-20T00:00:00"/>
    <s v="IBG- Maharaja Road Branch, Sialkot"/>
    <s v="5685"/>
    <s v="Property Tax No. BXXX11-11S-284&amp;284/A, Saraye Mahraja Road, Sialkot (Near Kullowal Road), Sambrial, Sialkot"/>
    <x v="112"/>
    <s v="Central"/>
    <s v="Islamic Banking Group"/>
    <s v="SIALKOT"/>
    <s v="Punjab"/>
    <s v="Rented"/>
    <s v="Urban"/>
    <s v="II"/>
  </r>
  <r>
    <n v="1021"/>
    <n v="1021"/>
    <s v="Branch"/>
    <s v="Conventional"/>
    <n v="2024"/>
    <d v="2024-12-20T00:00:00"/>
    <s v="Multan Road Pattoki Branch"/>
    <s v="8402"/>
    <s v="Khewat No.880, Khatooni No. 2625, Khasra No. 1924/1594, Chak No. 35, Pattoki Multan Road, Pattoki, Kasur"/>
    <x v="251"/>
    <s v="Central"/>
    <s v="Retail Banking Central West"/>
    <s v="KASUR"/>
    <s v="Punjab"/>
    <s v="Rented"/>
    <s v="Urban"/>
    <s v="II"/>
  </r>
  <r>
    <n v="1022"/>
    <n v="1022"/>
    <s v="Branch"/>
    <s v="Islamic"/>
    <n v="2024"/>
    <d v="2024-12-23T00:00:00"/>
    <s v="IBG- Faisal Town Branch, Islamabad"/>
    <s v="5986"/>
    <s v="Plot, No. 4, Dream Oks Heights, Faisal Town, Block-A, Phase 1, Islamabad"/>
    <x v="1"/>
    <s v="North"/>
    <s v="Islamic Banking Group"/>
    <s v="Islamabad"/>
    <s v="ICT"/>
    <s v="Rented"/>
    <s v="Urban"/>
    <s v="I"/>
  </r>
  <r>
    <n v="1023"/>
    <n v="1023"/>
    <s v="Branch"/>
    <s v="Islamic"/>
    <n v="2024"/>
    <d v="2024-12-23T00:00:00"/>
    <s v="IBG- I-10 Markaz Branch, Islamabad"/>
    <s v="5723"/>
    <s v="Plot No. 4-A, Sector I-10 Markaz, Islamabad"/>
    <x v="1"/>
    <s v="North"/>
    <s v="Islamic Banking Group"/>
    <s v="Islamabad"/>
    <s v="ICT"/>
    <s v="Rented"/>
    <s v="Urban"/>
    <s v="I"/>
  </r>
  <r>
    <n v="1024"/>
    <n v="1024"/>
    <s v="Branch"/>
    <s v="Islamic"/>
    <n v="2024"/>
    <d v="2024-12-23T00:00:00"/>
    <s v="IBG- Small Industrial Estate - II Branch, Gujranwala"/>
    <s v="5710"/>
    <s v="Plot No. 147-C, Small Industrial Estate - II near Khiali Bypass, Gujranwala"/>
    <x v="4"/>
    <s v="Central"/>
    <s v="Islamic Banking Group"/>
    <s v="GUJRANWALA"/>
    <s v="Punjab"/>
    <s v="Rented"/>
    <s v="Urban"/>
    <s v="I"/>
  </r>
  <r>
    <n v="1025"/>
    <n v="1025"/>
    <s v="Branch"/>
    <s v="Conventional"/>
    <n v="2024"/>
    <d v="2024-12-23T00:00:00"/>
    <s v="Kalabagh Branch, Mianwali"/>
    <s v="8404"/>
    <s v="Khewat No. 52, Khasra No. 450 &amp; 453, Hadbast Mouza Kalabagh, Tehsil Esa Khel, District Mianwali"/>
    <x v="65"/>
    <s v="Central"/>
    <s v="Retail Banking Central West"/>
    <s v="MIANWALI"/>
    <s v="Punjab"/>
    <s v="Rented"/>
    <s v="Rural"/>
    <s v="IV"/>
  </r>
  <r>
    <n v="1026"/>
    <n v="1026"/>
    <s v="Branch"/>
    <s v="Conventional"/>
    <n v="2024"/>
    <d v="2024-12-24T00:00:00"/>
    <s v="WTC Clifton Branch, Karachi"/>
    <s v="8323"/>
    <s v="Plot No. FL-10, World Trade Center (W.T.C), Corner Showroom, KDA Scheme 5, Block-5, Clifton, Karachi"/>
    <x v="5"/>
    <s v="South"/>
    <s v="Retail Banking South"/>
    <s v="Karachi"/>
    <s v="Sindh"/>
    <s v="Rented"/>
    <s v="Urban"/>
    <s v="I"/>
  </r>
  <r>
    <n v="1027"/>
    <n v="1027"/>
    <s v="Branch"/>
    <s v="Conventional"/>
    <n v="2024"/>
    <d v="2024-12-24T00:00:00"/>
    <s v="Al-Murtaza Commercial, DHA Phase VIII Branch, Karachi"/>
    <s v="8387"/>
    <s v="Plot No. 118-C, Al-Murtaza Commercial Lane No. 3, Phase- VIII, DHA, Karachi"/>
    <x v="5"/>
    <s v="South"/>
    <s v="Retail Banking South"/>
    <s v="Karachi"/>
    <s v="Sindh"/>
    <s v="Owned"/>
    <s v="Urban"/>
    <s v="I"/>
  </r>
  <r>
    <n v="1028"/>
    <n v="1028"/>
    <s v="Branch"/>
    <s v="Islamic"/>
    <n v="2024"/>
    <d v="2024-12-26T00:00:00"/>
    <s v="IBG - Shadman Branch, Lahore"/>
    <s v="5693"/>
    <s v="Plot No. 114, Shadman Colony No' 1, Lahore"/>
    <x v="0"/>
    <s v="Central"/>
    <s v="Islamic Banking Group"/>
    <s v="LAHORE"/>
    <s v="Punjab"/>
    <s v="Rented"/>
    <s v="Urban"/>
    <s v="I"/>
  </r>
  <r>
    <n v="1029"/>
    <n v="1029"/>
    <s v="Branch"/>
    <s v="Islamic"/>
    <n v="2024"/>
    <d v="2024-12-26T00:00:00"/>
    <s v="IBG - Mandi Bahauddin Branch"/>
    <s v="5699"/>
    <s v="Khewat No. 57411, Khatooni No. 579/1, Khasra No. 112, Revenue Estate of Chak No. 51, Mandi Bahauddin"/>
    <x v="226"/>
    <s v="Central"/>
    <s v="Islamic Banking Group"/>
    <s v="MANDI BAHAUDDIN"/>
    <s v="Punjab"/>
    <s v="Rented"/>
    <s v="Rural"/>
    <s v="III"/>
  </r>
  <r>
    <n v="1030"/>
    <n v="1030"/>
    <s v="Branch"/>
    <s v="Islamic"/>
    <n v="2024"/>
    <d v="2024-12-26T00:00:00"/>
    <s v="IBG - Adh Wali Branch"/>
    <s v="5942"/>
    <s v="Khewat No. 1621174, Khatooni No. 179, Q10, Chak Kala, Adhwali, Gujrat"/>
    <x v="6"/>
    <s v="Central"/>
    <s v="Islamic Banking Group"/>
    <s v="Gujrat"/>
    <s v="Punjab"/>
    <s v="Rented"/>
    <s v="Rural"/>
    <s v="III"/>
  </r>
  <r>
    <n v="1031"/>
    <n v="1031"/>
    <s v="Branch"/>
    <s v="Islamic"/>
    <n v="2024"/>
    <d v="2024-12-26T00:00:00"/>
    <s v="IBG - Phalia Branch"/>
    <s v="5901"/>
    <s v="Khewat No. 330, 331,322,324,329, Khatooni No.677, 678, 679, Khasra No. Qita 1 Revenue Estate Phalia Kimaan, Phalia, Mandi Bahuddin"/>
    <x v="107"/>
    <s v="Central"/>
    <s v="Islamic Banking Group"/>
    <s v="MANDI BAHAUDDIN"/>
    <s v="Punjab"/>
    <s v="Rented"/>
    <s v="Rural"/>
    <s v="III"/>
  </r>
  <r>
    <n v="1032"/>
    <n v="1032"/>
    <s v="Branch"/>
    <s v="Islamic"/>
    <n v="2024"/>
    <d v="2024-12-26T00:00:00"/>
    <s v="IBG - Chandni Chowk, Muree Road Branch, Rawalpindi"/>
    <s v="5662"/>
    <s v="Property No. 29181, B-1 Block Satellite Town. Chandni Chowk, Murree Road, Rawalpindi."/>
    <x v="10"/>
    <s v="North"/>
    <s v="Islamic Banking Group"/>
    <s v="RAWALPINDI"/>
    <s v="Punjab"/>
    <s v="Rented"/>
    <s v="Urban"/>
    <s v="I"/>
  </r>
  <r>
    <n v="1033"/>
    <n v="1033"/>
    <s v="Branch"/>
    <s v="Islamic"/>
    <n v="2024"/>
    <d v="2024-12-27T00:00:00"/>
    <s v="IBG - Khayaban-e-Tanzeem Branch, Karachi"/>
    <s v="5692"/>
    <s v="Plot No. 14-C, Khayaban-e-Tanzeem, DHA Phase V, Karachi"/>
    <x v="5"/>
    <s v="South"/>
    <s v="Islamic Banking Group"/>
    <s v="Karachi"/>
    <s v="Sindh"/>
    <s v="Rented"/>
    <s v="Urban"/>
    <s v="I"/>
  </r>
  <r>
    <n v="1034"/>
    <n v="1034"/>
    <s v="Branch"/>
    <s v="Conventional"/>
    <n v="2024"/>
    <d v="2024-12-27T00:00:00"/>
    <s v="Faisalabad Road Okara Branch"/>
    <s v="8344"/>
    <s v="Khewat No. 2562, Khatooni No. 2852, Khasra No. 32120 to 2513, Al-Raheem Mall, Faisalabad Road, Chak No. 7c-1, Okara"/>
    <x v="175"/>
    <s v="Central"/>
    <s v="Retail Banking Central West"/>
    <s v="OKARA"/>
    <s v="Punjab"/>
    <s v="Rented"/>
    <s v="Urban"/>
    <s v="II"/>
  </r>
  <r>
    <n v="1035"/>
    <n v="1035"/>
    <s v="Branch"/>
    <s v="Corporate"/>
    <n v="2024"/>
    <d v="2024-12-27T00:00:00"/>
    <s v="Corporate - Peco Road Kot Lakhpat Branch, Lahore"/>
    <s v="8422"/>
    <s v="Plot No. 5-A/C, Phase - 3, Government Employees Co- Operative Limited, Kot Lakhpat, Lahore"/>
    <x v="0"/>
    <s v="Central"/>
    <s v="Corporate &amp; Investment Banking Group"/>
    <s v="LAHORE"/>
    <s v="Punjab"/>
    <s v="Rented"/>
    <s v="Urban"/>
    <s v="I"/>
  </r>
  <r>
    <n v="1036"/>
    <n v="1036"/>
    <s v="Branch"/>
    <s v="Islamic"/>
    <n v="2024"/>
    <d v="2024-12-27T00:00:00"/>
    <s v="IBG - Thanda Pani Branch, Islamabad"/>
    <s v="5691"/>
    <s v="Khasra No. 9045, Khewat No. 35 36, Khatooni No. 54 to 56, Markaz Al-Maaon, Thanda Pani, Lehtrar Road, Islamabad"/>
    <x v="1"/>
    <s v="North"/>
    <s v="Islamic Banking Group"/>
    <s v="Islamabad"/>
    <s v="ICT"/>
    <s v="Rented"/>
    <s v="Urban"/>
    <s v="I"/>
  </r>
  <r>
    <n v="1037"/>
    <n v="1037"/>
    <s v="Branch"/>
    <s v="Islamic"/>
    <n v="2024"/>
    <d v="2024-12-27T00:00:00"/>
    <s v="IBG - Kuri Road Branch, Islamabad"/>
    <s v="5720"/>
    <s v="Khasra No. 1045/1231/2, Mouza Rehara, Kuri Road, Islamabad"/>
    <x v="1"/>
    <s v="North"/>
    <s v="Islamic Banking Group"/>
    <s v="Islamabad"/>
    <s v="ICT"/>
    <s v="Rented"/>
    <s v="Urban"/>
    <s v="I"/>
  </r>
  <r>
    <n v="1038"/>
    <n v="1038"/>
    <s v="Branch"/>
    <s v="Islamic"/>
    <n v="2024"/>
    <d v="2024-12-27T00:00:00"/>
    <s v="IBG - Peshawar City, GT Road &amp;anch"/>
    <s v="5961"/>
    <s v="Plot No. 15, Situated at Sikandar Pura (Hashtnagri), G.T Road, Peshawar City, Tehsil &amp; District peshawar"/>
    <x v="15"/>
    <s v="North"/>
    <s v="Islamic Banking Group"/>
    <s v="PESHAWAR"/>
    <s v="KPK"/>
    <s v="Rented"/>
    <s v="Urban"/>
    <s v="I"/>
  </r>
  <r>
    <n v="1039"/>
    <n v="1039"/>
    <s v="Branch"/>
    <s v="Islamic"/>
    <n v="2024"/>
    <d v="2024-12-27T00:00:00"/>
    <s v="IBG - Golra More Branch, Islamabad"/>
    <s v="5997"/>
    <s v="Khasra No. 782/73, 784/75, Khewat No. 173 &amp;. 174, Khatooni No. 13-5, 17-19, Islamabad Corporate Center, Golra Road, Golra More, Islamabad"/>
    <x v="1"/>
    <s v="North"/>
    <s v="Islamic Banking Group"/>
    <s v="Islamabad"/>
    <s v="ICT"/>
    <s v="Rented"/>
    <s v="Urban"/>
    <s v="I"/>
  </r>
  <r>
    <n v="1040"/>
    <n v="1040"/>
    <s v="Branch"/>
    <s v="Islamic"/>
    <n v="2024"/>
    <d v="2024-12-27T00:00:00"/>
    <s v="IBG - Ghauri Town Branch, Islamabad"/>
    <s v="5681"/>
    <s v="Land Mark Height, Plot No. 3, 4, 21, 22, 23, Ghauri Town, Phase V, Service Road East, Islamabad"/>
    <x v="1"/>
    <s v="North"/>
    <s v="Islamic Banking Group"/>
    <s v="Islamabad"/>
    <s v="ICT"/>
    <s v="Rented"/>
    <s v="Urban"/>
    <s v="I"/>
  </r>
  <r>
    <n v="1041"/>
    <n v="1041"/>
    <s v="Branch"/>
    <s v="Conventional"/>
    <n v="2024"/>
    <d v="2024-12-27T00:00:00"/>
    <s v="Sargodha Road Branch, Gujrat"/>
    <s v="8380"/>
    <s v="Khewat No. 436, Khatooni No. 471, Khasra No. 616, Mouza Narwali, Timber Market, Sargodha Road, Gujrat"/>
    <x v="6"/>
    <s v="North"/>
    <s v="Retail Banking North"/>
    <s v="Gujrat"/>
    <s v="Punjab"/>
    <s v="Rented"/>
    <s v="Urban"/>
    <s v="II"/>
  </r>
  <r>
    <n v="1042"/>
    <n v="1042"/>
    <s v="Branch"/>
    <s v="Islamic"/>
    <n v="2024"/>
    <d v="2024-12-30T00:00:00"/>
    <s v="IBG - Baghbanpura Branch, Lahore"/>
    <s v="5713"/>
    <s v="Plot No. 122, Khewat no. 3985, Khatooni No. 7150, Khasara No. 1495/1414, Mouza Baghbanpura, Lahore"/>
    <x v="0"/>
    <s v="Central"/>
    <s v="Islamic Banking Group"/>
    <s v="LAHORE"/>
    <s v="Punjab"/>
    <s v="Rented"/>
    <s v="Urban"/>
    <s v="I"/>
  </r>
  <r>
    <n v="1043"/>
    <n v="1043"/>
    <s v="Branch"/>
    <s v="Islamic"/>
    <n v="2024"/>
    <d v="2024-12-30T00:00:00"/>
    <s v="IBG - Bhagowal Kalan Brandr, Gujrat"/>
    <s v="5826"/>
    <s v="Khewat No. 433, Khatooni No. 481, Khasra Qitat ,10 Revenue Estate of Bhagowal Kalan, Gujrat"/>
    <x v="6"/>
    <s v="Central"/>
    <s v="Islamic Banking Group"/>
    <s v="Gujrat"/>
    <s v="Punjab"/>
    <s v="Rented"/>
    <s v="Rural"/>
    <s v="III"/>
  </r>
  <r>
    <n v="1044"/>
    <n v="1044"/>
    <s v="Branch"/>
    <s v="Islamic"/>
    <n v="2024"/>
    <d v="2024-12-30T00:00:00"/>
    <s v="IBG - Shadiwal Branch, Gujrat"/>
    <s v="5825"/>
    <s v="Khewat No. 129, Khatooni No. 88, Khasra No. 2627, Revenue Estate of Shadiwal Achhr Ke, Kunjah, Gujrat"/>
    <x v="252"/>
    <s v="Central"/>
    <s v="Islamic Banking Group"/>
    <s v="Gujrat"/>
    <s v="Punjab"/>
    <s v="Rented"/>
    <s v="Rural"/>
    <s v="III"/>
  </r>
  <r>
    <n v="1045"/>
    <n v="1045"/>
    <s v="Branch"/>
    <s v="Islamic"/>
    <n v="2024"/>
    <d v="2024-12-30T00:00:00"/>
    <s v="IBG - Fateh Pur Branch"/>
    <s v="5827"/>
    <s v="Khewat No. 1163, Khatooni No. 1220, Khasra No. 83/20/3, Main Road Revenue Estate Fateh Pur, Gujrat"/>
    <x v="6"/>
    <s v="Central"/>
    <s v="Islamic Banking Group"/>
    <s v="Gujrat"/>
    <s v="Punjab"/>
    <s v="Rented"/>
    <s v="Rural"/>
    <s v="III"/>
  </r>
  <r>
    <n v="1046"/>
    <n v="1046"/>
    <s v="Branch"/>
    <s v="Islamic"/>
    <n v="2024"/>
    <d v="2024-12-30T00:00:00"/>
    <s v="IBG - Chota Sahiwal Branch"/>
    <s v="5941"/>
    <s v="Khewat No. 2438, Khatooni No. 3576, Khasara No. 18 Sq No. 20, Sahiwal, Sargodha"/>
    <x v="57"/>
    <s v="Central"/>
    <s v="Islamic Banking Group"/>
    <s v="SARGODHA"/>
    <s v="Punjab"/>
    <s v="Rented"/>
    <s v="Urban"/>
    <s v="II"/>
  </r>
  <r>
    <n v="1047"/>
    <n v="1047"/>
    <s v="Branch"/>
    <s v="Islamic"/>
    <n v="2024"/>
    <d v="2024-12-30T00:00:00"/>
    <s v="IBG - Ahmedpur East Branch"/>
    <s v="5722"/>
    <s v="Khewat No. 55, Khatooni No. 56, Qita 1, Salim Khata Azam Plaza, Kacheri Road, Ahmedpur East, Bahawalpur"/>
    <x v="12"/>
    <s v="Central"/>
    <s v="Islamic Banking Group"/>
    <s v="BAHAWALPUR"/>
    <s v="Punjab"/>
    <s v="Rented"/>
    <s v="Rural"/>
    <s v="III"/>
  </r>
  <r>
    <n v="1048"/>
    <n v="1048"/>
    <s v="Branch"/>
    <s v="Islamic"/>
    <n v="2024"/>
    <d v="2024-12-30T00:00:00"/>
    <s v="IBG - By Pass Road Timergara Branch"/>
    <s v="5971"/>
    <s v="Zeb Tower, By Pass Road Near Sabawoon Chowk, Timergara, Lower Dir"/>
    <x v="121"/>
    <s v="North"/>
    <s v="Islamic Banking Group"/>
    <s v="LOWER DIR"/>
    <s v="KPK"/>
    <s v="Rented"/>
    <s v="Urban"/>
    <s v="II"/>
  </r>
  <r>
    <n v="1049"/>
    <n v="1049"/>
    <s v="Branch"/>
    <s v="Islamic"/>
    <n v="2024"/>
    <d v="2024-12-30T00:00:00"/>
    <s v="IBG - Yar Hussain Branch, Swabi"/>
    <s v="5646"/>
    <s v="Khewat &amp; Khatooni No.1434/2918, 14352919, 1439/2923, 1441/2925, 1442/2926, Mouza Yar Hussain Arbi, Swabi"/>
    <x v="97"/>
    <s v="North"/>
    <s v="Islamic Banking Group"/>
    <s v="SWABI"/>
    <s v="KPK"/>
    <s v="Rented"/>
    <s v="Urban"/>
    <s v="II"/>
  </r>
  <r>
    <n v="1050"/>
    <n v="1050"/>
    <s v="Branch"/>
    <s v="Islamic"/>
    <n v="2024"/>
    <d v="2024-12-30T00:00:00"/>
    <s v="IBG - Khayaban-e-Nishat Branch, Karachi"/>
    <s v="5995"/>
    <s v="Plot No. C-1-C, Khayaban-e-Nishat, Lane-l, Phase VI, DHA, Karachi"/>
    <x v="5"/>
    <s v="South"/>
    <s v="Islamic Banking Group"/>
    <s v="Karachi"/>
    <s v="Sindh"/>
    <s v="Rented"/>
    <s v="Urban"/>
    <s v="I"/>
  </r>
  <r>
    <n v="1051"/>
    <n v="1051"/>
    <s v="Branch"/>
    <s v="Conventional"/>
    <n v="2024"/>
    <d v="2024-12-30T00:00:00"/>
    <s v="G.T. Road Branch, Muridke"/>
    <s v="8407"/>
    <s v="Khewat No. 1667 to 1583, Khatooni No. 2010 to 2035, Malkan Wala Bazar, G.T Road, Muridke, Sheikhupura"/>
    <x v="56"/>
    <s v="Central"/>
    <s v="Retail Banking Central East"/>
    <s v="SHEIKHUPURA"/>
    <s v="Punjab"/>
    <s v="Rented"/>
    <s v="Urban"/>
    <s v="II"/>
  </r>
  <r>
    <n v="1052"/>
    <n v="1052"/>
    <s v="Branch"/>
    <s v="Conventional"/>
    <n v="2024"/>
    <d v="2024-12-30T00:00:00"/>
    <s v="Tando Muhammad Khan Branch"/>
    <s v="8413"/>
    <s v="Plot No. 3, Bearing City Survey No. 1876/03/Comm, Ward B, situated at Madina Cty Housing Scheme, Iqbal Bloc( Sujjawal Road, Tando Muhammad Khan"/>
    <x v="235"/>
    <s v="South"/>
    <s v="Retail Banking South"/>
    <s v="TANDO MUHAMMAD KHAN"/>
    <s v="Sindh"/>
    <s v="Rented"/>
    <s v="Urban"/>
    <s v="II"/>
  </r>
  <r>
    <n v="1053"/>
    <n v="1053"/>
    <s v="Branch"/>
    <s v="Conventional"/>
    <n v="2024"/>
    <d v="2024-12-30T00:00:00"/>
    <s v="Manawala Branch"/>
    <s v="8406"/>
    <s v="Khata No. 29, Khatooni No. 96 to 98, Qita No. 98, Mauza Manawala Karpal Singh, Sheikhupura"/>
    <x v="26"/>
    <s v="Central"/>
    <s v="Retail Banking Central East"/>
    <s v="SHEIKHUPURA"/>
    <s v="Punjab"/>
    <s v="Rented"/>
    <s v="Urban"/>
    <s v="II"/>
  </r>
  <r>
    <n v="1054"/>
    <n v="1054"/>
    <s v="Branch"/>
    <s v="Conventional"/>
    <n v="2024"/>
    <d v="2024-12-30T00:00:00"/>
    <s v="Royal Garden, Chichawatni Road Branch, Burewala"/>
    <s v="8403"/>
    <s v="Plot No. 4, Commercial Zone, Khewat No. 15 Min to 20 Min 52 Min to 64 Min, Khatooni No. 38, Chak No. 435/EB, Royal Garden, Burewala, Vehari"/>
    <x v="18"/>
    <s v="Central"/>
    <s v="Retail Banking Central West"/>
    <s v="VEHARI"/>
    <s v="Punjab"/>
    <s v="Rented"/>
    <s v="Urban"/>
    <s v="II"/>
  </r>
  <r>
    <n v="1055"/>
    <n v="1055"/>
    <s v="Branch"/>
    <s v="Conventional"/>
    <n v="2024"/>
    <d v="2024-12-30T00:00:00"/>
    <s v="Tatlay Aali Branch"/>
    <s v="8409"/>
    <s v="Khata No. 15, 17,491, Khatooni No. 58, 60, 812, Revenue Estate of Mouza Tattaly Aali, Nowshera Virkan, Gujranwala,"/>
    <x v="4"/>
    <s v="Central"/>
    <s v="Retail Banking Central East"/>
    <s v="GUJRANWALA"/>
    <s v="Punjab"/>
    <s v="Rented"/>
    <s v="Rural"/>
    <s v="III"/>
  </r>
  <r>
    <n v="1056"/>
    <n v="1056"/>
    <s v="Branch"/>
    <s v="Conventional"/>
    <n v="2024"/>
    <d v="2024-12-30T00:00:00"/>
    <s v="Aroop Branch, Gujranwala"/>
    <s v="8416"/>
    <s v="Khewat No. 1407, 1408, Khatooni No. 1515, 1516, Khasra No. 4590, Revenue Estate of Aroop, Tehsil Sadar, District Gujranwala"/>
    <x v="4"/>
    <s v="Central"/>
    <s v="Retail Banking Central East"/>
    <s v="GUJRANWALA"/>
    <s v="Punjab"/>
    <s v="Rented"/>
    <s v="Urban"/>
    <s v="II"/>
  </r>
  <r>
    <n v="1057"/>
    <n v="1057"/>
    <s v="Branch"/>
    <s v="Conventional"/>
    <n v="2024"/>
    <d v="2024-12-30T00:00:00"/>
    <s v="Colony Road Branch, Mailsi"/>
    <s v="8417"/>
    <s v="Khewat No. 457/453, Khatooni No. 556, Khasara No. 60/22, Muhaal Mailsi Urban, Mailsi, Vehari"/>
    <x v="170"/>
    <s v="Central"/>
    <s v="Retail Banking Central West"/>
    <s v="VEHARI"/>
    <s v="Punjab"/>
    <s v="Rented"/>
    <s v="Rural"/>
    <s v="III"/>
  </r>
  <r>
    <n v="1058"/>
    <n v="1058"/>
    <s v="Branch"/>
    <s v="Conventional"/>
    <n v="2024"/>
    <d v="2024-12-30T00:00:00"/>
    <s v="Airport Chowk Satellite Town Branch, Turbat"/>
    <s v="8390"/>
    <s v="Khasra No. 48, Block-A, situated at plot No. 48, Satellite Town near Airport Chowk Turbat"/>
    <x v="85"/>
    <s v="South"/>
    <s v="Retail Banking South"/>
    <s v="Turbat"/>
    <s v="Baluchistan"/>
    <s v="Rented"/>
    <s v="Urban"/>
    <s v="II"/>
  </r>
  <r>
    <n v="1059"/>
    <n v="1059"/>
    <s v="Branch"/>
    <s v="Conventional"/>
    <n v="2024"/>
    <d v="2024-12-30T00:00:00"/>
    <s v="Wahndo Branch, Gujranwala"/>
    <s v="8410"/>
    <s v="Khewat No. 458, Khatooni No. 692, Khasra No. 1248/2/1, Mouza Wahndo, Kamole, Gujranwala"/>
    <x v="4"/>
    <s v="Central"/>
    <s v="Retail Banking Central East"/>
    <s v="GUJRANWALA"/>
    <s v="Punjab"/>
    <s v="Rented"/>
    <s v="Rural"/>
    <s v="III"/>
  </r>
  <r>
    <n v="1060"/>
    <n v="1060"/>
    <s v="Branch"/>
    <s v="Islamic"/>
    <n v="2024"/>
    <d v="2024-12-31T00:00:00"/>
    <s v="IBG - PIDC Branch, Karachi"/>
    <s v="5921"/>
    <s v="Plot No. G5, Al Fareed Centre, P.I.D.C, M.T Khan Road, Karachi"/>
    <x v="5"/>
    <s v="South"/>
    <s v="Islamic Banking Group"/>
    <s v="Karachi"/>
    <s v="Sindh"/>
    <s v="Rented"/>
    <s v="Urban"/>
    <s v="I"/>
  </r>
  <r>
    <n v="1061"/>
    <n v="1061"/>
    <s v="Branch"/>
    <s v="Conventional"/>
    <n v="2024"/>
    <d v="2024-12-31T00:00:00"/>
    <s v="Sector A, DHA VI Branch, Lahore"/>
    <s v="8378"/>
    <s v="Plot No. 70-A, Sector A, Commercial, DHA Phase 6C, DHA, Lahore"/>
    <x v="0"/>
    <s v="Central"/>
    <s v="Retail Banking Central East"/>
    <s v="LAHORE"/>
    <s v="Punjab"/>
    <s v="Rented"/>
    <s v="Urban"/>
    <s v="I"/>
  </r>
  <r>
    <n v="1062"/>
    <n v="1062"/>
    <s v="Branch"/>
    <s v="Islamic"/>
    <n v="2024"/>
    <d v="2024-12-31T00:00:00"/>
    <s v="IBG - Gaggo Mandi Branch"/>
    <s v="5731"/>
    <s v="Khewat No.56, Khatooni No.218, Khasra No.59/3, salim Khata Sheikh Fazal Road, Gaggo Mandi, Burewala, Vehari"/>
    <x v="18"/>
    <s v="Central"/>
    <s v="Islamic Banking Group"/>
    <s v="VEHARI"/>
    <s v="Punjab"/>
    <s v="Rented"/>
    <s v="Rural"/>
    <s v="IV"/>
  </r>
  <r>
    <n v="1063"/>
    <n v="1063"/>
    <s v="Branch"/>
    <s v="Islamic"/>
    <n v="2024"/>
    <d v="2024-12-31T00:00:00"/>
    <s v="IBG - Peshawar Road Westridge Branch, Rawalpindi"/>
    <s v="5730"/>
    <s v="Khewat No. 37, Khatooni No. 47, Khasra No. 1183, Mauza Chur Harpal, Potohar Plaza, Peshawar Road Westridge, Rawalpindi Cantt, Rawalpindi"/>
    <x v="10"/>
    <s v="North"/>
    <s v="Islamic Banking Group"/>
    <s v="RAWALPINDI"/>
    <s v="Punjab"/>
    <s v="Rented"/>
    <s v="Urban"/>
    <s v="I"/>
  </r>
  <r>
    <n v="1064"/>
    <n v="1064"/>
    <s v="Branch"/>
    <s v="Islamic"/>
    <n v="2024"/>
    <d v="2024-12-31T00:00:00"/>
    <s v="IBG - Dhera Sandha Branch"/>
    <s v="5824"/>
    <s v="Khewat No, 93, 94, 138 to 140, Khatooni No, 226 to 229, 283 to 285, Dhera Sandha, Sialkot Pasrur Road, Revenue Estate of Bheeko Choor, Pasrur, Sialkot"/>
    <x v="112"/>
    <s v="Central"/>
    <s v="Islamic Banking Group"/>
    <s v="SIALKOT"/>
    <s v="Punjab"/>
    <s v="Rented"/>
    <s v="Urban"/>
    <s v="II"/>
  </r>
  <r>
    <n v="1065"/>
    <n v="1065"/>
    <s v="Branch"/>
    <s v="Islamic"/>
    <n v="2024"/>
    <d v="2024-12-31T00:00:00"/>
    <s v="IBG-Jinnah Boulevard, DHA Phase II Branch, Islamabad"/>
    <s v="5725"/>
    <s v="Plaza No. 12. Sector E, Commercial Area, linnah Boulevard, DHA Phase II, Islamabad"/>
    <x v="1"/>
    <s v="North"/>
    <s v="Islamic Banking Group"/>
    <s v="Islamabad"/>
    <s v="Punjab"/>
    <s v="Rented"/>
    <s v="Urban"/>
    <s v="I"/>
  </r>
  <r>
    <n v="1066"/>
    <n v="1066"/>
    <s v="Branch"/>
    <s v="Islamic"/>
    <n v="2024"/>
    <d v="2025-02-10T00:00:00"/>
    <s v="IBG - College Road Sahiwal Branch"/>
    <s v="5694"/>
    <s v="Plot No. 01, Block'E', Street 30 Feet wide situated at A.D.S II, College Road, Fareed Town, Sahiwal"/>
    <x v="9"/>
    <s v="Central"/>
    <s v="Islamic Banking Group"/>
    <s v="SAHIWAL"/>
    <s v="Punjab"/>
    <s v="Rented"/>
    <s v="Urban"/>
    <s v="II"/>
  </r>
  <r>
    <n v="1067"/>
    <n v="1067"/>
    <s v="Branch"/>
    <s v="Conventional"/>
    <n v="2024"/>
    <d v="2025-02-14T00:00:00"/>
    <s v="MACHS Branch, Karachi"/>
    <s v="8414"/>
    <s v="Plot No. 1/1-8, Survey Sheet No. 35-P/1, Muhammad Ali Memorial Co- Operative Housing Society Ltd. (MACHS), Karachi"/>
    <x v="5"/>
    <s v="South"/>
    <s v="Retail Banking South"/>
    <s v="Karachi"/>
    <s v="Sindh"/>
    <s v="Rented"/>
    <s v="Urban"/>
    <s v="I"/>
  </r>
  <r>
    <n v="1068"/>
    <n v="1068"/>
    <s v="Branch"/>
    <s v="Islamic"/>
    <n v="2024"/>
    <d v="2025-02-24T00:00:00"/>
    <s v="IBG - M.A linnah Road Okara Branch"/>
    <s v="5721"/>
    <s v="Khewat No. 1098, Khatooni no. 1112, Khasara No. 534 to 536/8 Salim Khata, M.A. Jinnah Road Sahiwal Road, Chak No. 1-A/4-1, Okara"/>
    <x v="175"/>
    <s v="Central"/>
    <s v="Islamic Banking Group"/>
    <s v="OKARA"/>
    <s v="Punjab"/>
    <s v="Rented"/>
    <s v="Urban"/>
    <s v="II"/>
  </r>
  <r>
    <n v="1069"/>
    <n v="1069"/>
    <s v="Branch"/>
    <s v="Islamic"/>
    <n v="2024"/>
    <d v="2025-02-24T00:00:00"/>
    <s v="IBG - Model Town A, Bahawalpur Branch"/>
    <s v="5871"/>
    <s v="Khewat No. 1572/1495, Khatooni no. 2252, Qita 105, Mehmood Ghaznavi Road, Model Town-A, Gazetteer_x000a_Officers Colony, Block B/1, Bahawalpur"/>
    <x v="12"/>
    <s v="Central"/>
    <s v="Islamic Banking Group"/>
    <s v="BAHAWALPUR"/>
    <s v="Punjab"/>
    <s v="Rented"/>
    <s v="Urban"/>
    <s v="II"/>
  </r>
  <r>
    <n v="1070"/>
    <n v="1070"/>
    <s v="Branch"/>
    <s v="Islamic"/>
    <n v="2024"/>
    <d v="2025-02-27T00:00:00"/>
    <s v="IBG - Fareed Town, Pasrur Road Branch, Gujranwala"/>
    <s v="5821"/>
    <s v="Khewat No. 133, Khatooni No. 216, Khasra No. 368, Revenue Estate of Chichar Wali Urban, Fareed Town, Gujranwala"/>
    <x v="4"/>
    <s v="Central"/>
    <s v="Islamic Banking Group"/>
    <s v="GUJRANWALA"/>
    <s v="Punjab"/>
    <s v="Rented"/>
    <s v="Urban"/>
    <s v="II"/>
  </r>
  <r>
    <n v="1071"/>
    <n v="1071"/>
    <s v="Branch"/>
    <s v="Islamic"/>
    <n v="2024"/>
    <d v="2025-02-27T00:00:00"/>
    <s v="IBG - Tail 49, Sargodha Branch"/>
    <s v="5702"/>
    <s v="Khewat No 199/165. 97/90, 96/89, 54/47, 151 to 162, Khatooni No. 359, 215, 214, 151 to 162, Chak No. 49_x000a_Sumali, Tail 49, Kot Momin, Sargodha"/>
    <x v="57"/>
    <s v="Central"/>
    <s v="Islamic Banking Group"/>
    <s v="SARGODHA"/>
    <s v="Punjab"/>
    <s v="Rented"/>
    <s v="Urban"/>
    <s v="II"/>
  </r>
  <r>
    <n v="1072"/>
    <n v="1072"/>
    <s v="Branch"/>
    <s v="Islamic"/>
    <n v="2024"/>
    <d v="2025-02-27T00:00:00"/>
    <s v="IBG - U.P More North Karachi Branch, Karachi"/>
    <s v="5819"/>
    <s v="Showroom No. SA-5, ST, AL-Buksh Plaza, Sector 11-C1, North Karachi"/>
    <x v="5"/>
    <s v="South"/>
    <s v="Islamic Banking Group"/>
    <s v="Karachi"/>
    <s v="Sindh"/>
    <s v="Rented"/>
    <s v="Urban"/>
    <s v="I"/>
  </r>
  <r>
    <n v="1073"/>
    <n v="1073"/>
    <s v="Branch"/>
    <s v="Islamic"/>
    <n v="2024"/>
    <d v="2025-02-27T00:00:00"/>
    <s v="IBG - Adda Sahowala Branch, Sialkot"/>
    <s v="5816"/>
    <s v="Khewat No. 201, Khatooni No. 374, , Khasra 1388/1079, Qitat 1, Revenue Estate of Mundair Khurd, Adda Sahowala, Wazirabad Road, Sambrial, Sialkot"/>
    <x v="112"/>
    <s v="Central"/>
    <s v="Islamic Banking Group"/>
    <s v="SIALKOT"/>
    <s v="Punjab"/>
    <s v="Rented"/>
    <s v="Rural"/>
    <s v="III"/>
  </r>
  <r>
    <n v="1074"/>
    <n v="1074"/>
    <s v="Branch"/>
    <s v="Conventional"/>
    <n v="2024"/>
    <d v="2025-02-28T00:00:00"/>
    <s v="Mandiala Tegha Branch, Gujranwala"/>
    <s v="8408"/>
    <s v="Khewat No. 34, 70, Khatooni No. 84, 179 , Khasra No. 1335, Qitat 11, Revenue Estate of Mandiala Taiga, Kamoke, Gujranwala"/>
    <x v="4"/>
    <s v="Central"/>
    <s v="Retail Banking Central East"/>
    <s v="GUJRANWALA"/>
    <s v="Punjab"/>
    <s v="Rented"/>
    <s v="Urban"/>
    <s v="II"/>
  </r>
  <r>
    <n v="1075"/>
    <n v="1075"/>
    <s v="Branch"/>
    <s v="Islamic"/>
    <n v="2024"/>
    <d v="2025-03-12T00:00:00"/>
    <s v="IBG - Morgah Branch, Rawalpindi"/>
    <s v="5671"/>
    <s v="Khasra No. 4245/1658, Khewat No. 210, Khatooni No. 319, Kotha Kalan, Morgah Chowk, Rawalpindi"/>
    <x v="10"/>
    <s v="North"/>
    <s v="Islamic Banking Group"/>
    <s v="RAWALPINDI"/>
    <s v="Punjab"/>
    <s v="Rented"/>
    <s v="Urban"/>
    <s v="I"/>
  </r>
  <r>
    <n v="1076"/>
    <n v="1076"/>
    <s v="Branch"/>
    <s v="Islamic"/>
    <n v="2024"/>
    <d v="2025-03-13T00:00:00"/>
    <s v="IBG - Shalimar Town Branch, Gujranwala"/>
    <s v="5820"/>
    <s v="Khewat No. 48, Khatooni No. 95, Khasra No. 740/496, Shalimar Town Near Ali Pur Chowk, Revenue Estate of Qiyyam Pur, Tehsil Sadar, District Gujranwala"/>
    <x v="4"/>
    <s v="Central"/>
    <s v="Islamic Banking Group"/>
    <s v="GUJRANWALA"/>
    <s v="Punjab"/>
    <s v="Rented"/>
    <s v="Urban"/>
    <s v="II"/>
  </r>
  <r>
    <n v="1077"/>
    <n v="1077"/>
    <s v="Branch"/>
    <s v="Islamic"/>
    <n v="2024"/>
    <d v="2025-03-14T00:00:00"/>
    <s v="IBG - Puli Top Khana, Sialkot"/>
    <s v="5823"/>
    <s v="Property Tax No. B1-27S-413/SH, Gondal Road, Mahal Laylian Puli Top Khana, Sialkot"/>
    <x v="112"/>
    <s v="Central"/>
    <s v="Islamic Banking Group"/>
    <s v="SIALKOT"/>
    <s v="Punjab"/>
    <s v="Rented"/>
    <s v="Rural"/>
    <s v="III"/>
  </r>
  <r>
    <n v="1078"/>
    <n v="1078"/>
    <s v="Branch"/>
    <s v="Conventional"/>
    <n v="2024"/>
    <d v="2025-03-26T00:00:00"/>
    <s v="Race Course Road Branch, Gujranwala"/>
    <s v="8366"/>
    <s v="Khewat No. 733, Khatooni No. 895, Khasra No. 2101/793, 2102/793, Qita 2, Revenue Estate of Hardo Chicherwali_x000a_Urban, Race Course Road, Gujranwala"/>
    <x v="4"/>
    <s v="Central"/>
    <s v="Retail Banking Central East"/>
    <s v="GUJRANWALA"/>
    <s v="Punjab"/>
    <s v="Rented"/>
    <s v="Urban"/>
    <s v="I"/>
  </r>
  <r>
    <n v="1079"/>
    <n v="1079"/>
    <s v="Branch"/>
    <s v="Islamic"/>
    <n v="2024"/>
    <d v="2025-03-26T00:00:00"/>
    <s v="IBG - Peco Road Kot Lakhpat Branch, Lahore"/>
    <s v="5712"/>
    <s v="Khewat No. 2256, Khatooni No. 2350, Khasra No. 3201/1570/371, Mouza Peco Road Kot Lakhpat, Lahore"/>
    <x v="0"/>
    <s v="Central"/>
    <s v="Islamic Banking Group"/>
    <s v="LAHORE"/>
    <s v="Punjab"/>
    <s v="Rented"/>
    <s v="Urban"/>
    <s v="I"/>
  </r>
  <r>
    <n v="1080"/>
    <n v="1080"/>
    <s v="Branch"/>
    <s v="Islamic"/>
    <n v="2024"/>
    <d v="2025-03-26T00:00:00"/>
    <s v="IBG - Gohadpur Branch, Sialkot"/>
    <s v="5822"/>
    <s v="Khewat No. 40, 41,42, Khatooni No. 139 to 146, Qitat 18, Gohad Pur Village, Sialkot"/>
    <x v="112"/>
    <s v="Central"/>
    <s v="Islamic Banking Group"/>
    <s v="SIALKOT"/>
    <s v="Punjab"/>
    <s v="Rented"/>
    <s v="Rural"/>
    <s v="III"/>
  </r>
  <r>
    <n v="1081"/>
    <n v="1081"/>
    <s v="Branch"/>
    <s v="Conventional"/>
    <n v="2024"/>
    <d v="2025-03-26T00:00:00"/>
    <s v="Etihad Garden Branch, Rahim Yar Khan"/>
    <s v="8385"/>
    <s v="Khewat No. 31/31, 74/74, Khatooni No. 215 to 30, 773 to 789, Mouza Ali Akbar Sanghi, Etihad Garden, Rahim Yar Khan"/>
    <x v="159"/>
    <s v="Central"/>
    <s v="Retail Banking Central West"/>
    <s v="RAHIM YAR KHAN"/>
    <s v="Punjab"/>
    <s v="Rented"/>
    <s v="Urban"/>
    <s v="I"/>
  </r>
  <r>
    <n v="1082"/>
    <n v="1082"/>
    <s v="Branch"/>
    <s v="Conventional"/>
    <n v="2024"/>
    <d v="2025-03-26T00:00:00"/>
    <s v="Nokhar Branch, Gujranwala"/>
    <s v="8423"/>
    <s v="Khewat No. 143, 801, Khatooni No' 1369, , Khasra No' 1085, Revenue Estate of Nokhar, Nowshera Virkan, Gujranwala"/>
    <x v="4"/>
    <s v="Central"/>
    <s v="Retail Banking Central East"/>
    <s v="GUJRANWALA"/>
    <s v="Punjab"/>
    <s v="Rented"/>
    <s v="Rural"/>
    <s v="III"/>
  </r>
  <r>
    <n v="1083"/>
    <n v="1083"/>
    <s v="Branch"/>
    <s v="Islamic"/>
    <n v="2024"/>
    <d v="2025-03-27T00:00:00"/>
    <s v="IBG - Chiniot Branch"/>
    <s v="5818"/>
    <s v="Khewat No. 3188/3182, Mouza Chiniot No. 2, Tehsil &amp; District Chiniot"/>
    <x v="32"/>
    <s v="Central"/>
    <s v="Islamic Banking Group"/>
    <s v="Chiniot"/>
    <s v="Punjab"/>
    <s v="Rented"/>
    <s v="Urban"/>
    <s v="II"/>
  </r>
  <r>
    <n v="1084"/>
    <n v="1084"/>
    <s v="Branch"/>
    <s v="Islamic"/>
    <n v="2024"/>
    <d v="2025-03-27T00:00:00"/>
    <s v="IBG - Park View City Branch, Islamabad"/>
    <s v="5661"/>
    <s v="Plot No. 32, Block Commercial Downtown, Park View City, Islamabad"/>
    <x v="1"/>
    <s v="North"/>
    <s v="Islamic Banking Group"/>
    <s v="Islamabad"/>
    <s v="ICT"/>
    <s v="Rented"/>
    <s v="Urban"/>
    <s v="I"/>
  </r>
  <r>
    <n v="1085"/>
    <n v="1085"/>
    <s v="Branch"/>
    <s v="Islamic"/>
    <n v="2024"/>
    <d v="2025-03-27T00:00:00"/>
    <s v="IBG - Sambrial Sialkot Branch"/>
    <s v="5998"/>
    <s v="Khewat No. 20L1185, Khatooni No. 374, Khasra No. 1388/1079, Qitat 1, Mandeer Khurd (Rural), Sambrial, Sialkot"/>
    <x v="112"/>
    <s v="Central"/>
    <s v="Islamic Banking Group"/>
    <s v="SIALKOT"/>
    <s v="Punjab"/>
    <s v="Rented"/>
    <s v="Rural"/>
    <s v="III"/>
  </r>
  <r>
    <n v="1086"/>
    <n v="1086"/>
    <s v="Branch"/>
    <s v="Islamic"/>
    <n v="2024"/>
    <d v="2025-03-27T00:00:00"/>
    <s v="IBG - Cloth Market Branch, Karachi"/>
    <s v="5814"/>
    <s v="Plot No. 27, Survey Sheet No. 05, Shops No. 28, 29 &amp; 29 B, Cochinwala Market Building, Cloth Market, Bunder Road Quarters, Karachi"/>
    <x v="5"/>
    <s v="South"/>
    <s v="Islamic Banking Group"/>
    <s v="Karachi"/>
    <s v="Sindh"/>
    <s v="Rented"/>
    <s v="Urban"/>
    <s v="I"/>
  </r>
  <r>
    <n v="1087"/>
    <n v="1087"/>
    <s v="Branch"/>
    <s v="Islamic"/>
    <n v="2024"/>
    <d v="2025-03-28T00:00:00"/>
    <s v="IBG - Ghakhar Mandi Branch, Wazirabad"/>
    <s v="5815"/>
    <s v="Khewat No. 1751, 2349, Khatooni No. 2503, 3121, Khasra Qitat 11, 2039, Revenue Estate of Ghakhar, Wazirabad"/>
    <x v="253"/>
    <s v="Central"/>
    <s v="Islamic Banking Group"/>
    <s v="Wazirabad"/>
    <s v="Punjab"/>
    <s v="Rented"/>
    <s v="Urban"/>
    <s v="II"/>
  </r>
  <r>
    <n v="1088"/>
    <n v="1088"/>
    <s v="Sub-Branch"/>
    <s v="Islamic"/>
    <n v="2023"/>
    <d v="2023-12-26T00:00:00"/>
    <s v="IBG Hamdard University Sub Branch"/>
    <s v="5930"/>
    <s v="Hamdard University, Madinat-ul-Hikmat, Muhammad Bin Qasim Avenue, Karachi"/>
    <x v="5"/>
    <s v="South"/>
    <s v="Islamic Banking Group"/>
    <s v="KARACHI WEST DISTRICT"/>
    <s v="Sindh"/>
    <s v="Rented"/>
    <s v="Urban"/>
    <s v="I"/>
  </r>
  <r>
    <n v="1089"/>
    <n v="1089"/>
    <s v="Branch"/>
    <s v="Islamic"/>
    <n v="2024"/>
    <d v="2024-04-30T00:00:00"/>
    <s v="IBG - Sadhar Bypass Sub Branch, Jhang Road,_x000a_Faisalabad"/>
    <s v="5884"/>
    <s v="Khewat No. 1054, Khatooni No. 1175, Chak No. 67/Jb, Sadhar Bypass, Jhang Road, Faisalabad, Tehsil &amp; District Faisalabad"/>
    <x v="3"/>
    <s v="Central"/>
    <s v="Islamic Banking Group"/>
    <s v="FAISALABAD"/>
    <s v="Punjab"/>
    <s v="Rented"/>
    <s v="Urban"/>
    <s v="II"/>
  </r>
  <r>
    <n v="1090"/>
    <n v="1090"/>
    <s v="Sub-Branch"/>
    <s v="Conventional"/>
    <n v="2022"/>
    <d v="2022-04-25T00:00:00"/>
    <s v="Syed Gold Mall Sub Branch, Rawalpindi"/>
    <s v="0652"/>
    <s v="Plot # 539 Central Business District, South Service Road S-2 Bahria Town Phase VIII Rawalpindi."/>
    <x v="10"/>
    <s v="North"/>
    <s v="Retail Banking North"/>
    <s v="RAWALPINDI"/>
    <s v="Punjab"/>
    <s v="Rented"/>
    <s v="Urban"/>
    <s v="I"/>
  </r>
  <r>
    <n v="1091"/>
    <n v="1091"/>
    <s v="Sub-Branch"/>
    <s v="Islamic"/>
    <n v="2021"/>
    <d v="2021-12-30T00:00:00"/>
    <s v="IBG - Bahria University Sub Branch"/>
    <s v="5834"/>
    <s v="Bahria University, Sector E-8, Islamabad, Tehsil &amp; District Islamabad."/>
    <x v="1"/>
    <s v="North"/>
    <s v="Islamic Banking Group"/>
    <s v="Islamabad"/>
    <s v="ICT"/>
    <s v="Rented"/>
    <s v="Urban"/>
    <s v="II"/>
  </r>
  <r>
    <n v="1092"/>
    <n v="1092"/>
    <s v="Branch"/>
    <s v="Conventional"/>
    <n v="2023"/>
    <d v="2023-05-31T00:00:00"/>
    <s v="Mauripur Road, Karachi"/>
    <s v="0958"/>
    <s v="Plot No. 30/A, Old Truck Stand, Maripur, Karachi"/>
    <x v="5"/>
    <s v="South"/>
    <s v="Retail Banking South"/>
    <s v="KARACHI WEST DISTRICT"/>
    <s v="Sindh"/>
    <s v="Rented"/>
    <s v="Urban"/>
    <s v="I"/>
  </r>
  <r>
    <n v="1093"/>
    <n v="1093"/>
    <s v="Sub-Branch"/>
    <s v="Conventional"/>
    <n v="2010"/>
    <d v="2010-06-30T00:00:00"/>
    <s v="H-13, SUB Branch G-11 Markaz / Comsats Institute of IT - Islamabad(0082 SB) [Sub-Branch of I-10 Markaz, Islamabad]  Relocated"/>
    <s v="0918"/>
    <s v="Office No: 1, Ground Floor, Paris Roase Apartment, Opposite NUST, H-13, Islamabad."/>
    <x v="1"/>
    <s v="North"/>
    <s v="Retail Banking North"/>
    <s v="Islamabad"/>
    <s v="ICT"/>
    <s v="Rented"/>
    <s v="Urban"/>
    <s v="I"/>
  </r>
  <r>
    <n v="1094"/>
    <n v="1094"/>
    <s v="Branch"/>
    <s v="Conventional"/>
    <n v="2022"/>
    <d v="2022-06-28T00:00:00"/>
    <s v="Mohra Chowk, Wah Cantt Branch"/>
    <s v="0956"/>
    <s v="Mouza Lab Thatoo, Mohra Chowk, Hazara Road, Tehsil Taxila, Distt. Rawalpindi"/>
    <x v="84"/>
    <s v="North"/>
    <s v="Retail Banking North"/>
    <s v="RAWALPINDI"/>
    <s v="Punjab"/>
    <s v="Rented"/>
    <s v="Rural"/>
    <s v="III"/>
  </r>
  <r>
    <n v="1095"/>
    <n v="1095"/>
    <s v="Sub-Branch"/>
    <s v="Conventional"/>
    <n v="2013"/>
    <d v="2013-04-22T00:00:00"/>
    <s v="CMH, Quetta  [Sub-Branch of Zamzama] (0310-SB)"/>
    <s v="0945"/>
    <s v="Combined Military Hospital, Chiltan Road, Quetta Cantt."/>
    <x v="20"/>
    <s v="South"/>
    <s v="Retail Banking South"/>
    <s v="QUETTA"/>
    <s v="Baluchistan"/>
    <s v="Rented"/>
    <s v="Urban"/>
    <s v="I"/>
  </r>
  <r>
    <n v="1096"/>
    <n v="1096"/>
    <s v="Branch"/>
    <s v="Conventional"/>
    <n v="2022"/>
    <d v="2022-06-14T00:00:00"/>
    <s v="Millenium Mall, Quetta [Sub-Branch of Shahrah-e-Iqbal Branch] (0097-SB)"/>
    <s v="0949"/>
    <s v="Shop No. 3 &amp; 4, Ground Floor, Millennium Mall, Gulistan Road, Mutation No. 1007/1008/1009/1006, Khewat No. 189, Khatooni No. 276, Khasra No. 665/5, Quetta, Tehsil&amp; District Quetta."/>
    <x v="20"/>
    <s v="South"/>
    <s v="Retail Banking South"/>
    <s v="QUETTA"/>
    <s v="Baluchistan"/>
    <s v="Rented"/>
    <s v="Urban"/>
    <s v="I"/>
  </r>
  <r>
    <n v="1097"/>
    <n v="1097"/>
    <s v="Branch"/>
    <s v="Conventional"/>
    <n v="2022"/>
    <d v="2022-05-26T00:00:00"/>
    <s v="FC Hospital Branch"/>
    <s v="0947"/>
    <s v="Frontier Corps Hospital, Opposite Askari Park, Airport Road, Commercial Centre Situated at Survey No. 139, Quetta, Tehsil &amp; District Quetta."/>
    <x v="20"/>
    <s v="South"/>
    <s v="Retail Banking South"/>
    <s v="QUETTA"/>
    <s v="Baluchistan"/>
    <s v="Rented"/>
    <s v="Urban"/>
    <s v="I"/>
  </r>
  <r>
    <n v="1098"/>
    <n v="1098"/>
    <s v="Branch"/>
    <s v="Conventional"/>
    <n v="2023"/>
    <d v="2023-05-24T00:00:00"/>
    <s v="Canal View Housing Scheme"/>
    <s v="0933"/>
    <s v="Commercial Plots No. 032, 032A 032B 032C, Sector M Category 4 M, Canal View Housing Sdreme, Gujranwala"/>
    <x v="4"/>
    <s v="Central"/>
    <s v="Retail Banking Central East"/>
    <s v="GUJRANWALA"/>
    <s v="Punjab"/>
    <s v="Rented"/>
    <s v="Urban"/>
    <s v="I"/>
  </r>
  <r>
    <n v="1099"/>
    <n v="1099"/>
    <s v="Branch"/>
    <s v="Conventional"/>
    <n v="2021"/>
    <d v="2021-06-09T00:00:00"/>
    <s v="Ghallah Mandi, Chichawatni"/>
    <s v="0931"/>
    <s v="Shop No.43, Ghalla Mandi Railway Road, Chichawatni"/>
    <x v="248"/>
    <s v="Central"/>
    <s v="Retail Banking Central West"/>
    <s v="SAHIWAL"/>
    <s v="Punjab"/>
    <s v="Rented"/>
    <s v="Rural"/>
    <s v="III"/>
  </r>
  <r>
    <n v="1100"/>
    <n v="1100"/>
    <s v="Sub-Branch"/>
    <s v="Conventional"/>
    <n v="2016"/>
    <d v="2016-12-20T00:00:00"/>
    <s v="Choti Zareen, D.G Khan (Sub-Branch of Jampur Road DG Khan) (0075-SB)"/>
    <s v="0927"/>
    <s v="Plot No.242, 243, New City Housing Scheme, Kot Chutta, Road, Choti Zareen, Dera Ghazi Khan"/>
    <x v="254"/>
    <s v="Central"/>
    <s v="Retail Banking Central West"/>
    <s v="Dera Ghazi Khan"/>
    <s v="Punjab"/>
    <s v="Rented"/>
    <s v="Rural"/>
    <s v="III"/>
  </r>
  <r>
    <n v="1101"/>
    <n v="1101"/>
    <s v="Branch"/>
    <s v="Conventional"/>
    <n v="2021"/>
    <d v="2021-06-09T00:00:00"/>
    <s v="Wapda City Faisalabad"/>
    <s v="0929"/>
    <s v="Plot no. 8, P-8-J, Block-J, Wapda City, Faisalabad"/>
    <x v="3"/>
    <s v="Central"/>
    <s v="Retail Banking Central West"/>
    <s v="FAISALABAD"/>
    <s v="Punjab"/>
    <s v="Rented"/>
    <s v="Urban"/>
    <s v="II"/>
  </r>
  <r>
    <n v="1102"/>
    <n v="1102"/>
    <s v="Sub-Branch"/>
    <s v="Conventional"/>
    <n v="2016"/>
    <d v="2016-12-27T00:00:00"/>
    <s v="IMDC (Sub-Branch of Barakhu Islamabad) (0207-SB)"/>
    <s v="0952"/>
    <s v="Islamabad Medical &amp; Dental College, Mouza Phulgran, Bhara Kahu, Islamabad"/>
    <x v="1"/>
    <s v="North"/>
    <s v="Retail Banking North"/>
    <s v="Islamabad"/>
    <s v="ICT"/>
    <s v="Rented"/>
    <s v="Urban"/>
    <s v="I"/>
  </r>
  <r>
    <n v="1103"/>
    <n v="1103"/>
    <s v="Branch"/>
    <s v="Conventional"/>
    <n v="2024"/>
    <d v="2024-06-12T00:00:00"/>
    <s v="Etihad Sugar Mills Branch, Rahim Yar Khan"/>
    <s v="0919"/>
    <s v="Etihad Sugar Mills Pvt Ltd. Main KLP Road Karamabad District Rahim Yar Khan"/>
    <x v="159"/>
    <s v="Central"/>
    <s v="Retail Banking Central West"/>
    <s v="RAHIM YAR KHAN"/>
    <s v="Punjab"/>
    <s v="Rented"/>
    <s v="Rural"/>
    <s v="III"/>
  </r>
  <r>
    <n v="1104"/>
    <n v="1104"/>
    <s v="Sub-Branch"/>
    <s v="Conventional"/>
    <s v="2017-Relocation"/>
    <d v="2013-12-03T00:00:00"/>
    <s v="Textile Plaza, Karachi (relocated from UP More)(0213-SB)"/>
    <s v="0935"/>
    <s v="Second Floor,Textile Plaza, Survey No.8/A, Street SRI Old Survey No.B-17/PO 1, I.I. Chundrigar Road, Karachi"/>
    <x v="5"/>
    <s v="South"/>
    <s v="Retail Banking South"/>
    <s v="KARACHI SOUTH DISTRICT"/>
    <s v="Sindh"/>
    <s v="Rented"/>
    <s v="Urban"/>
    <s v="I"/>
  </r>
  <r>
    <n v="1105"/>
    <n v="1105"/>
    <s v="Sub-Branch"/>
    <s v="Islamic"/>
    <n v="2017"/>
    <d v="2017-12-27T00:00:00"/>
    <s v="IBG Sub Branch  DHA Phase-5, Islamabad"/>
    <s v="5666"/>
    <s v="Bank Alfalah Limited, IBG DHA-1 Branch, Plot No. 15, Sector Central Commercial-2, Sheet Lak Blvd, DHA Phase- 5, Islamabad."/>
    <x v="1"/>
    <s v="North"/>
    <s v="Islamic Banking Group"/>
    <s v="Islamabad"/>
    <s v="ICT"/>
    <s v="Rented"/>
    <s v="Urban"/>
    <s v="I"/>
  </r>
  <r>
    <n v="1106"/>
    <n v="1106"/>
    <s v="Branch"/>
    <s v="Conventional"/>
    <n v="2021"/>
    <d v="2021-07-30T00:00:00"/>
    <s v="Grain Market, Burewala"/>
    <s v="0916"/>
    <s v="Shop No. 2G, Grain Market Branch, Burewala."/>
    <x v="18"/>
    <s v="Central"/>
    <s v="Retail Banking Central West"/>
    <s v="VEHARI"/>
    <s v="Punjab"/>
    <s v="Rented"/>
    <s v="Rural"/>
    <s v="III"/>
  </r>
  <r>
    <n v="1107"/>
    <n v="1107"/>
    <s v="Branch"/>
    <s v="Conventional"/>
    <n v="2018"/>
    <d v="2018-12-28T00:00:00"/>
    <s v="Site Area Branch Hyderabad (ABEP 2018) 28-Dec-18"/>
    <s v="0964"/>
    <s v="Plot no. A/23 Site Area, Opposite Rangers Head Quarter, Site Area Hyderabad"/>
    <x v="7"/>
    <s v="South"/>
    <s v="Retail Banking South"/>
    <s v="HYDERABAD"/>
    <s v="Sindh"/>
    <s v="Rented"/>
    <s v="Urban"/>
    <s v="I"/>
  </r>
  <r>
    <n v="1108"/>
    <n v="1108"/>
    <s v="Branch"/>
    <s v="Conventional"/>
    <n v="2021"/>
    <d v="2021-06-09T00:00:00"/>
    <s v="Rohillan Wali"/>
    <s v="0974"/>
    <s v="Rohillan Qali, Ali Pur Road, Mouza Sandeela Yehsil &amp; District Muzaffargarh"/>
    <x v="55"/>
    <s v="Central"/>
    <s v="Retail Banking Central West"/>
    <s v="MUZAFFARGARH"/>
    <s v="Punjab"/>
    <s v="Rented"/>
    <s v="Rural"/>
    <s v="III"/>
  </r>
  <r>
    <n v="1109"/>
    <n v="1109"/>
    <s v="Branch"/>
    <s v="Conventional"/>
    <n v="2022"/>
    <d v="2022-06-13T00:00:00"/>
    <s v="Fruit Market Hazar Ganji, Quetta"/>
    <s v="0962"/>
    <s v="D-42 &amp; D-252, Fruit Market, Hazar Ganji, Quetta, Tehsil &amp; District Quetta"/>
    <x v="20"/>
    <s v="South"/>
    <s v="Retail Banking South"/>
    <s v="QUETTA"/>
    <s v="Baluchistan"/>
    <s v="Rented"/>
    <s v="Urban"/>
    <s v="II"/>
  </r>
  <r>
    <n v="1110"/>
    <n v="1110"/>
    <s v="Sub-Branch"/>
    <s v="Conventional"/>
    <n v="2021"/>
    <d v="2021-02-11T00:00:00"/>
    <s v="Sub branch Salamatpura, GT Road, Lahore"/>
    <s v="0873"/>
    <s v="Plot no. 386, Khewat No. 192, Khasra No. 454/293, GT Road, Salamatpura, Lahore"/>
    <x v="0"/>
    <s v="Central"/>
    <s v="Retail Banking Central East"/>
    <s v="LAHORE"/>
    <s v="Punjab"/>
    <s v="Rented"/>
    <s v="Urban"/>
    <s v="I"/>
  </r>
  <r>
    <n v="1111"/>
    <n v="1111"/>
    <s v="Branch"/>
    <s v="Corporate"/>
    <n v="1978"/>
    <d v="1978-06-25T00:00:00"/>
    <s v="Karachi Main"/>
    <s v="0005"/>
    <s v="B.A. Building, I.I.Chundrigar Road,  Karachi"/>
    <x v="5"/>
    <s v="South"/>
    <s v="Corporate &amp; Investment Banking Group"/>
    <s v="KARACHI SOUTH DISTRICT"/>
    <s v="Sindh"/>
    <s v="Owned"/>
    <s v="Urban"/>
    <s v="I"/>
  </r>
  <r>
    <n v="1112"/>
    <n v="1112"/>
    <s v="Branch"/>
    <s v="Conventional"/>
    <n v="2004"/>
    <d v="2004-07-15T00:00:00"/>
    <s v="Abbottabad "/>
    <s v="0068"/>
    <s v="Plot No. 854, Main Mansehra Road, Abbottabad"/>
    <x v="118"/>
    <s v="North"/>
    <s v="Retail Banking North"/>
    <s v="ABBOTTABAD"/>
    <s v="KPK"/>
    <s v="Owned"/>
    <s v="Urban"/>
    <s v="II"/>
  </r>
  <r>
    <n v="1113"/>
    <n v="1113"/>
    <s v="Branch"/>
    <s v="Conventional"/>
    <n v="2005"/>
    <d v="2005-08-13T00:00:00"/>
    <s v="Arifwala"/>
    <s v="0115"/>
    <s v="47-D, Zain Palace, Qaboola Road, Arifwala"/>
    <x v="212"/>
    <s v="Central"/>
    <s v="Retail Banking Central West"/>
    <s v="Pakpattan"/>
    <s v="Punjab"/>
    <s v="Owned"/>
    <s v="Rural"/>
    <s v="III"/>
  </r>
  <r>
    <n v="1114"/>
    <n v="1114"/>
    <s v="Branch"/>
    <s v="Conventional"/>
    <n v="2005"/>
    <d v="2005-06-06T00:00:00"/>
    <s v="Chakwal"/>
    <s v="0129"/>
    <s v="City Trade Centre, Tehsil Chowk, Rawalpindi Road, Chakwal"/>
    <x v="152"/>
    <s v="North"/>
    <s v="Retail Banking North"/>
    <s v="RAWALPINDI"/>
    <s v="Punjab"/>
    <s v="Owned"/>
    <s v="Urban"/>
    <s v="II"/>
  </r>
  <r>
    <n v="1115"/>
    <n v="1115"/>
    <s v="Branch"/>
    <s v="Conventional"/>
    <n v="2005"/>
    <d v="2005-06-18T00:00:00"/>
    <s v="Chichawatni"/>
    <s v="0116"/>
    <s v="Plot No. 16/28, Civil Lines, Chichawatni, District Sahiwal"/>
    <x v="248"/>
    <s v="Central"/>
    <s v="Retail Banking Central West"/>
    <s v="SAHIWAL"/>
    <s v="Punjab"/>
    <s v="Owned"/>
    <s v="Rural"/>
    <s v="III"/>
  </r>
  <r>
    <n v="1116"/>
    <n v="1116"/>
    <s v="Branch"/>
    <s v="Conventional"/>
    <n v="2005"/>
    <d v="2005-09-19T00:00:00"/>
    <s v="Daharki"/>
    <s v="0123"/>
    <s v="B.A Building, Zafar bazaar, DAHARKI"/>
    <x v="199"/>
    <s v="South"/>
    <s v="Retail Banking South"/>
    <s v="GHOTKI"/>
    <s v="Sindh"/>
    <s v="Owned"/>
    <s v="Urban"/>
    <s v="II"/>
  </r>
  <r>
    <n v="1117"/>
    <n v="1117"/>
    <s v="Branch"/>
    <s v="Conventional"/>
    <n v="2007"/>
    <d v="2007-12-31T00:00:00"/>
    <s v="Depalpur"/>
    <s v="0192"/>
    <s v="Kutchery Road, Depalpur"/>
    <x v="255"/>
    <s v="Central"/>
    <s v="Retail Banking Central West"/>
    <s v="OKARA"/>
    <s v="Punjab"/>
    <s v="Owned"/>
    <s v="Rural"/>
    <s v="III"/>
  </r>
  <r>
    <n v="1118"/>
    <n v="1118"/>
    <s v="Branch"/>
    <s v="Conventional"/>
    <n v="2002"/>
    <d v="2002-08-26T00:00:00"/>
    <s v="Dera Ghazi Khan"/>
    <s v="0075"/>
    <s v="B.A. Building, Jampur Road, Dera Ghazi Khan"/>
    <x v="225"/>
    <s v="Central"/>
    <s v="Retail Banking Central West"/>
    <s v="Dera Ghazi Khan"/>
    <s v="Punjab"/>
    <s v="Owned"/>
    <s v="Rural"/>
    <s v="III"/>
  </r>
  <r>
    <n v="1119"/>
    <n v="1119"/>
    <s v="Branch"/>
    <s v="Corporate"/>
    <n v="2003"/>
    <d v="2003-11-13T00:00:00"/>
    <s v="Peoples Colony, Faisalabad"/>
    <s v="0054"/>
    <s v="17-A/2, Sir Fazal Hussain Road, Opposite Radio Stattion, Peoples Colony No. 1, Faisalabad"/>
    <x v="3"/>
    <s v="Central"/>
    <s v="Corporate &amp; Investment Banking Group"/>
    <s v="FAISALABAD"/>
    <s v="Punjab"/>
    <s v="Owned"/>
    <s v="Urban"/>
    <s v="I"/>
  </r>
  <r>
    <n v="1120"/>
    <n v="1120"/>
    <s v="Branch"/>
    <s v="Conventional"/>
    <n v="2005"/>
    <d v="2005-07-18T00:00:00"/>
    <s v="Susan Road, Faisalabad"/>
    <s v="0106"/>
    <s v="P-98/22, Main Susan Road, Madina Town, Faisalabad"/>
    <x v="3"/>
    <s v="Central"/>
    <s v="Retail Banking Central West"/>
    <s v="FAISALABAD"/>
    <s v="Punjab"/>
    <s v="Owned"/>
    <s v="Urban"/>
    <s v="I"/>
  </r>
  <r>
    <n v="1121"/>
    <n v="1121"/>
    <s v="Branch"/>
    <s v="Conventional"/>
    <n v="2005"/>
    <d v="2005-11-15T00:00:00"/>
    <s v="Minerva Road, Faisalabad"/>
    <s v="0104"/>
    <s v="P-64-B, Minerva Road,  Faisalabad"/>
    <x v="3"/>
    <s v="Central"/>
    <s v="Retail Banking Central West"/>
    <s v="FAISALABAD"/>
    <s v="Punjab"/>
    <s v="Owned"/>
    <s v="Urban"/>
    <s v="I"/>
  </r>
  <r>
    <n v="1122"/>
    <n v="1122"/>
    <s v="Branch"/>
    <s v="Conventional"/>
    <n v="2005"/>
    <d v="2005-11-07T00:00:00"/>
    <s v="Yarn Market, Faisalabad"/>
    <s v="0108"/>
    <s v="P-78, Street No. 3, Yarn Market, Montgomery Bazar, Faisalabad"/>
    <x v="3"/>
    <s v="Central"/>
    <s v="Retail Banking Central West"/>
    <s v="FAISALABAD"/>
    <s v="Punjab"/>
    <s v="Owned"/>
    <s v="Urban"/>
    <s v="I"/>
  </r>
  <r>
    <n v="1123"/>
    <n v="1123"/>
    <s v="Branch"/>
    <s v="Conventional"/>
    <n v="2005"/>
    <d v="2005-08-29T00:00:00"/>
    <s v="Rail Bazar, Faisalabad"/>
    <s v="0107"/>
    <s v="Property No. P-81, Rail Bazar, Faisalabad"/>
    <x v="3"/>
    <s v="Central"/>
    <s v="Retail Banking Central West"/>
    <s v="FAISALABAD"/>
    <s v="Punjab"/>
    <s v="Owned"/>
    <s v="Urban"/>
    <s v="I"/>
  </r>
  <r>
    <n v="1124"/>
    <n v="1124"/>
    <s v="Branch"/>
    <s v="Conventional"/>
    <n v="2006"/>
    <d v="2006-12-26T00:00:00"/>
    <s v="Haripur"/>
    <s v="0143"/>
    <s v="Main Shahrah-e-Hazara, G.T. Road, Haripur"/>
    <x v="124"/>
    <s v="North"/>
    <s v="Retail Banking North"/>
    <s v="HARIPUR"/>
    <s v="KPK"/>
    <s v="Owned"/>
    <s v="Urban"/>
    <s v="II"/>
  </r>
  <r>
    <n v="1125"/>
    <n v="1125"/>
    <s v="Branch"/>
    <s v="Conventional"/>
    <n v="2005"/>
    <d v="2005-11-11T00:00:00"/>
    <s v="Hasilpur"/>
    <s v="0126"/>
    <s v="17-D, B.A. Building, Baldia Road, Hasilpur"/>
    <x v="244"/>
    <s v="Central"/>
    <s v="Retail Banking Central West"/>
    <s v="BAHAWALPUR"/>
    <s v="Punjab"/>
    <s v="Owned"/>
    <s v="Rural"/>
    <s v="III"/>
  </r>
  <r>
    <n v="1126"/>
    <n v="1126"/>
    <s v="Branch"/>
    <s v="Conventional"/>
    <n v="2006"/>
    <d v="2006-08-11T00:00:00"/>
    <s v="I-8 Markaz, Islamabad"/>
    <s v="0146"/>
    <s v="Plot No. 34, I-8 Markaz, Islamabad"/>
    <x v="1"/>
    <s v="North"/>
    <s v="Retail Banking North"/>
    <s v="Islamabad"/>
    <s v="ICT"/>
    <s v="Owned"/>
    <s v="Urban"/>
    <s v="I"/>
  </r>
  <r>
    <n v="1127"/>
    <n v="1127"/>
    <s v="Branch"/>
    <s v="Conventional"/>
    <n v="2006"/>
    <d v="2006-12-07T00:00:00"/>
    <s v="Jaranwala"/>
    <s v="0159"/>
    <s v="P-813, Street No. 3, Nia Bazar, Jaranwala"/>
    <x v="127"/>
    <s v="Central"/>
    <s v="Retail Banking Central West"/>
    <s v="FAISALABAD"/>
    <s v="Punjab"/>
    <s v="Owned"/>
    <s v="Rural"/>
    <s v="III"/>
  </r>
  <r>
    <n v="1128"/>
    <n v="1128"/>
    <s v="Branch"/>
    <s v="Conventional"/>
    <n v="1998"/>
    <d v="1998-12-07T00:00:00"/>
    <s v="Clifton, Karachi"/>
    <s v="0031"/>
    <s v="Plot # BC-6, Block 9, Clifton, Karachi, 75600"/>
    <x v="5"/>
    <s v="South"/>
    <s v="Retail Banking South"/>
    <s v="KARACHI SOUTH DISTRICT"/>
    <s v="Sindh"/>
    <s v="Owned"/>
    <s v="Urban"/>
    <s v="I"/>
  </r>
  <r>
    <n v="1129"/>
    <n v="1129"/>
    <s v="Branch"/>
    <s v="Conventional"/>
    <n v="2000"/>
    <d v="2000-12-19T00:00:00"/>
    <s v="S.I.T.E., Karachi"/>
    <s v="0019"/>
    <s v="D-40, Estate Avenue, Siemens Chowrangi, S.I.T.E., Karachi"/>
    <x v="5"/>
    <s v="South"/>
    <s v="Retail Banking South"/>
    <s v="KARACHI WEST DISTRICT"/>
    <s v="Sindh"/>
    <s v="Owned"/>
    <s v="Urban"/>
    <s v="I"/>
  </r>
  <r>
    <n v="1130"/>
    <n v="1130"/>
    <s v="Branch"/>
    <s v="Conventional"/>
    <n v="2000"/>
    <d v="2000-12-23T00:00:00"/>
    <s v="North Karachi Industrial Area, Karachi"/>
    <s v="0009"/>
    <s v="Sector 12-B, North Karachi Industrial Area, Opp: Police Station Gabol Town, Karachi"/>
    <x v="5"/>
    <s v="South"/>
    <s v="Retail Banking South"/>
    <s v="KARACHI CENTRAL DISTRICT"/>
    <s v="Sindh"/>
    <s v="Owned"/>
    <s v="Urban"/>
    <s v="I"/>
  </r>
  <r>
    <n v="1131"/>
    <n v="1131"/>
    <s v="Branch"/>
    <s v="Conventional"/>
    <n v="2005"/>
    <d v="2005-09-29T00:00:00"/>
    <s v="Tariq Road, Karachi"/>
    <s v="0089"/>
    <s v="124/A, Block 2, P.E.C.H.S., Main Tariq Road, Karachi"/>
    <x v="5"/>
    <s v="South"/>
    <s v="Retail Banking South"/>
    <s v="KARACHI EAST DISTRICT"/>
    <s v="Sindh"/>
    <s v="Owned"/>
    <s v="Urban"/>
    <s v="I"/>
  </r>
  <r>
    <n v="1132"/>
    <n v="1132"/>
    <s v="Branch"/>
    <s v="Conventional"/>
    <n v="2002"/>
    <d v="2002-12-16T00:00:00"/>
    <s v="Defence Karachi (Phase V)"/>
    <s v="0014"/>
    <s v="C-12-C, 26th Street, Tauheed Commercial, Phase V, DHA, Karachi"/>
    <x v="5"/>
    <s v="South"/>
    <s v="Retail Banking South"/>
    <s v="KARACHI SOUTH DISTRICT"/>
    <s v="Sindh"/>
    <s v="Owned"/>
    <s v="Urban"/>
    <s v="I"/>
  </r>
  <r>
    <n v="1133"/>
    <n v="1133"/>
    <s v="Branch"/>
    <s v="Conventional"/>
    <n v="1998"/>
    <d v="1998-12-07T00:00:00"/>
    <s v="Shahrah-e-Faisal, Karachi"/>
    <s v="0030"/>
    <s v="Progressive Square, 11-A, Main Shahra-e-Faisal Block 6, PECHS, Karachi"/>
    <x v="5"/>
    <s v="South"/>
    <s v="Retail Banking South"/>
    <s v="KARACHI EAST DISTRICT"/>
    <s v="Sindh"/>
    <s v="Owned"/>
    <s v="Urban"/>
    <s v="I"/>
  </r>
  <r>
    <n v="1134"/>
    <n v="1134"/>
    <s v="Branch"/>
    <s v="Conventional"/>
    <n v="2003"/>
    <d v="2003-12-08T00:00:00"/>
    <s v="Federal 'B' Area, Karachi"/>
    <s v="0004"/>
    <s v="C-28, Block - 13, K.D.A. Scheme 16, Federal 'B' Area, Shahrah-e-Pakistan, Karachi - 75950."/>
    <x v="5"/>
    <s v="South"/>
    <s v="Retail Banking South"/>
    <s v="KARACHI CENTRAL DISTRICT"/>
    <s v="Sindh"/>
    <s v="Owned"/>
    <s v="Urban"/>
    <s v="I"/>
  </r>
  <r>
    <n v="1135"/>
    <n v="1135"/>
    <s v="Branch"/>
    <s v="Conventional"/>
    <n v="2004"/>
    <d v="2004-12-30T00:00:00"/>
    <s v="Marriot Road, Karachi"/>
    <s v="0013"/>
    <s v="Survery No.67, Sheet No.MR.1,Murad Khan Road,Opp, Khori Garden, Karachi"/>
    <x v="5"/>
    <s v="South"/>
    <s v="Retail Banking South"/>
    <s v="KARACHI WEST DISTRICT"/>
    <s v="Sindh"/>
    <s v="Owned"/>
    <s v="Urban"/>
    <s v="I"/>
  </r>
  <r>
    <n v="1136"/>
    <n v="1136"/>
    <s v="Branch"/>
    <s v="Conventional"/>
    <n v="1998"/>
    <d v="1998-05-11T00:00:00"/>
    <s v="Cloth Market, Karachi"/>
    <s v="0027"/>
    <s v="Cochinwala Cloth Market, Luxmidas Street, Karachi"/>
    <x v="5"/>
    <s v="South"/>
    <s v="Retail Banking South"/>
    <s v="KARACHI SOUTH DISTRICT"/>
    <s v="Sindh"/>
    <s v="Owned"/>
    <s v="Urban"/>
    <s v="I"/>
  </r>
  <r>
    <n v="1137"/>
    <n v="1137"/>
    <s v="Branch"/>
    <s v="Conventional"/>
    <n v="2000"/>
    <d v="2000-12-19T00:00:00"/>
    <s v="M.A. Jinnah Road, Karachi"/>
    <s v="0015"/>
    <s v="Plot No.23/1, Corner M.A.Jinnah Road/Abdullah Haroon Road,Karachi"/>
    <x v="5"/>
    <s v="South"/>
    <s v="Retail Banking South"/>
    <s v="KARACHI SOUTH DISTRICT"/>
    <s v="Sindh"/>
    <s v="Owned"/>
    <s v="Urban"/>
    <s v="I"/>
  </r>
  <r>
    <n v="1138"/>
    <n v="1138"/>
    <s v="Branch"/>
    <s v="Conventional"/>
    <n v="2004"/>
    <d v="2004-12-20T00:00:00"/>
    <s v="Tipu Sultan Road, Karachi"/>
    <s v="0025"/>
    <s v="Plot No: 118-119 Z, DBCHS, Tipu Sultan Road, Shabbirabad, Karachi"/>
    <x v="5"/>
    <s v="South"/>
    <s v="Retail Banking South"/>
    <s v="KARACHI SOUTH DISTRICT"/>
    <s v="Sindh"/>
    <s v="Owned"/>
    <s v="Urban"/>
    <s v="I"/>
  </r>
  <r>
    <n v="1139"/>
    <n v="1139"/>
    <s v="Branch"/>
    <s v="Conventional"/>
    <n v="2002"/>
    <d v="2002-10-07T00:00:00"/>
    <s v="Bahadurabad, Karachi"/>
    <s v="0016"/>
    <s v="Prime Arcade, Shop No. 1-3, Bahadur Shah Zafar Road, Bahadurabad, Karachi-74800"/>
    <x v="5"/>
    <s v="South"/>
    <s v="Retail Banking South"/>
    <s v="KARACHI EAST DISTRICT"/>
    <s v="Sindh"/>
    <s v="Owned"/>
    <s v="Urban"/>
    <s v="I"/>
  </r>
  <r>
    <n v="1140"/>
    <n v="1140"/>
    <s v="Branch"/>
    <s v="Conventional"/>
    <n v="2003"/>
    <d v="2003-08-09T00:00:00"/>
    <s v="PECHS, Karachi"/>
    <s v="0020"/>
    <s v="Shop No. 3, 154-S, Block-2, P.E.C.H.S. Karachi."/>
    <x v="5"/>
    <s v="South"/>
    <s v="Retail Banking South"/>
    <s v="KARACHI EAST DISTRICT"/>
    <s v="Sindh"/>
    <s v="Owned"/>
    <s v="Urban"/>
    <s v="I"/>
  </r>
  <r>
    <n v="1141"/>
    <n v="1141"/>
    <s v="Branch"/>
    <s v="Conventional"/>
    <n v="2008"/>
    <d v="2008-10-17T00:00:00"/>
    <s v="Akbar Road, Karachi"/>
    <s v="0212"/>
    <s v="Plot # 294, AM-3, Artillery Maidan Quarters, Preedy Street, Saddar, Karachi"/>
    <x v="5"/>
    <s v="South"/>
    <s v="Retail Banking South"/>
    <s v="KARACHI SOUTH DISTRICT"/>
    <s v="Sindh"/>
    <s v="Owned"/>
    <s v="Urban"/>
    <s v="I"/>
  </r>
  <r>
    <n v="1142"/>
    <n v="1142"/>
    <s v="Branch"/>
    <s v="Conventional"/>
    <n v="2005"/>
    <d v="2005-08-10T00:00:00"/>
    <s v="Shershah, Karachi"/>
    <s v="0091"/>
    <s v="D-283, Main Shershah Road, Quality Godown, S.I.T.E., Karachi"/>
    <x v="5"/>
    <s v="South"/>
    <s v="Retail Banking South"/>
    <s v="KARACHI WEST DISTRICT"/>
    <s v="Sindh"/>
    <s v="Owned"/>
    <s v="Urban"/>
    <s v="I"/>
  </r>
  <r>
    <n v="1143"/>
    <n v="1143"/>
    <s v="Branch"/>
    <s v="Conventional"/>
    <n v="2008"/>
    <d v="2008-10-14T00:00:00"/>
    <s v="Steel Market (New Memon Masjid)"/>
    <s v="0213"/>
    <s v="Plot # 8 &amp; 9/D-1, S.R.1, Liaquat Market, Serai Quarters, Opp. New Memon Majid, M.A. Jinnah Road, Karachi"/>
    <x v="5"/>
    <s v="South"/>
    <s v="Retail Banking South"/>
    <s v="KARACHI SOUTH DISTRICT"/>
    <s v="Sindh"/>
    <s v="Owned"/>
    <s v="Urban"/>
    <s v="I"/>
  </r>
  <r>
    <n v="1144"/>
    <n v="1144"/>
    <s v="Branch"/>
    <s v="Conventional"/>
    <n v="2004"/>
    <d v="2004-09-01T00:00:00"/>
    <s v="Eidgah, Karachi"/>
    <s v="0024"/>
    <s v="166 M. A. Jinnah Road, near Light House Karachi"/>
    <x v="5"/>
    <s v="South"/>
    <s v="Retail Banking South"/>
    <s v="KARACHI SOUTH DISTRICT"/>
    <s v="Sindh"/>
    <s v="Owned"/>
    <s v="Urban"/>
    <s v="I"/>
  </r>
  <r>
    <n v="1145"/>
    <n v="1145"/>
    <s v="Branch"/>
    <s v="Conventional"/>
    <n v="2006"/>
    <d v="2006-07-18T00:00:00"/>
    <s v="Garden East, Karachi"/>
    <s v="0145"/>
    <s v="Silver Jubilee Centre, 194/2/1, Britto Road, Near Ismailia Jamat Khana, Garden East, Karachi"/>
    <x v="5"/>
    <s v="South"/>
    <s v="Retail Banking South"/>
    <s v="KARACHI WEST DISTRICT"/>
    <s v="Sindh"/>
    <s v="Owned"/>
    <s v="Urban"/>
    <s v="I"/>
  </r>
  <r>
    <n v="1146"/>
    <n v="1146"/>
    <s v="Branch"/>
    <s v="Conventional"/>
    <n v="2001"/>
    <d v="2001-12-27T00:00:00"/>
    <s v="Paper Market, Karachi"/>
    <s v="0018"/>
    <s v="A-01 to A 03, A-101, A-102 &amp; A-103 New Challi Trade Centre,  Shahrah-e-Liaquat  Karachi  "/>
    <x v="5"/>
    <s v="South"/>
    <s v="Retail Banking South"/>
    <s v="KARACHI SOUTH DISTRICT"/>
    <s v="Sindh"/>
    <s v="Owned"/>
    <s v="Urban"/>
    <s v="I"/>
  </r>
  <r>
    <n v="1147"/>
    <n v="1147"/>
    <s v="Branch"/>
    <s v="Conventional"/>
    <n v="2007"/>
    <d v="2007-12-24T00:00:00"/>
    <s v="Johar Chowrangi, Karachi"/>
    <s v="0189"/>
    <s v="Shop No. 6 (Lower Ground Floor) in the Building Name &quot;BIN HASHIM&quot; situated at Plot No. SB-9, Block No. 11, KDA Scheme No. 36, Gulistan-e-Jauhar, Karachi"/>
    <x v="5"/>
    <s v="South"/>
    <s v="Retail Banking South"/>
    <s v="KARACHI WEST DISTRICT"/>
    <s v="Sindh"/>
    <s v="Rented"/>
    <s v="Urban"/>
    <s v="I"/>
  </r>
  <r>
    <n v="1148"/>
    <n v="1148"/>
    <s v="Branch"/>
    <s v="Conventional"/>
    <n v="2002"/>
    <d v="2002-09-16T00:00:00"/>
    <s v="Karachi Stock Exchange"/>
    <s v="0012"/>
    <s v="18-20, Karachi Stock Exchange Building, Stock Exchange Road,Karachi&amp; office 105,106,107&amp; 108 2nd floor karachi"/>
    <x v="5"/>
    <s v="South"/>
    <s v="Retail Banking South"/>
    <s v="KARACHI SOUTH DISTRICT"/>
    <s v="Sindh"/>
    <s v="Owned"/>
    <s v="Urban"/>
    <s v="I"/>
  </r>
  <r>
    <n v="1149"/>
    <n v="1149"/>
    <s v="Branch"/>
    <s v="Conventional"/>
    <n v="2004"/>
    <d v="2004-10-01T00:00:00"/>
    <s v="SHAH DIN Manzil, Lahore"/>
    <s v="0066"/>
    <s v="Shahdin Manzil, Faysal Chowk, Mall Road, Lahore"/>
    <x v="0"/>
    <s v="Central"/>
    <s v="Retail Banking Central East"/>
    <s v="LAHORE"/>
    <s v="Punjab"/>
    <s v="Owned"/>
    <s v="Urban"/>
    <s v="I"/>
  </r>
  <r>
    <n v="1150"/>
    <n v="1150"/>
    <s v="Branch"/>
    <s v="Conventional"/>
    <n v="2003"/>
    <d v="2003-09-26T00:00:00"/>
    <s v="Shadman Market, Lahore"/>
    <s v="0044"/>
    <s v="88, Shadman-1, Lahore"/>
    <x v="0"/>
    <s v="Central"/>
    <s v="Retail Banking Central East"/>
    <s v="LAHORE"/>
    <s v="Punjab"/>
    <s v="Owned"/>
    <s v="Urban"/>
    <s v="I"/>
  </r>
  <r>
    <n v="1151"/>
    <n v="1151"/>
    <s v="Branch"/>
    <s v="Islamic"/>
    <n v="2003"/>
    <d v="2003-12-30T00:00:00"/>
    <s v="IBB- Gulberg Branch, Lahore"/>
    <s v="5501"/>
    <s v="66-Main Boulevard, Gulberg, Lahore"/>
    <x v="0"/>
    <s v="Central"/>
    <s v="Islamic Banking Group"/>
    <s v="LAHORE"/>
    <s v="Punjab"/>
    <s v="Owned"/>
    <s v="Urban"/>
    <s v="I"/>
  </r>
  <r>
    <n v="1152"/>
    <n v="1152"/>
    <s v="Branch"/>
    <s v="Conventional"/>
    <n v="2000"/>
    <d v="2000-10-02T00:00:00"/>
    <s v="Circular Road, Lahore"/>
    <s v="0037"/>
    <s v="A-43/A, Opp: Mazar Hazrat Shah Mohammad Ghous,Circular Road, Lahore"/>
    <x v="0"/>
    <s v="Central"/>
    <s v="Retail Banking Central East"/>
    <s v="LAHORE"/>
    <s v="Punjab"/>
    <s v="Owned"/>
    <s v="Urban"/>
    <s v="I"/>
  </r>
  <r>
    <n v="1153"/>
    <n v="1153"/>
    <s v="Branch"/>
    <s v="Conventional"/>
    <n v="2001"/>
    <d v="2001-12-29T00:00:00"/>
    <s v="Badami Bagh, Lahore"/>
    <s v="0041"/>
    <s v="29-30 PECO Road, Badami Bagh, Lahore"/>
    <x v="0"/>
    <s v="Central"/>
    <s v="Retail Banking Central East"/>
    <s v="LAHORE"/>
    <s v="Punjab"/>
    <s v="Owned"/>
    <s v="Urban"/>
    <s v="I"/>
  </r>
  <r>
    <n v="1154"/>
    <n v="1154"/>
    <s v="Branch"/>
    <s v="Conventional"/>
    <n v="2004"/>
    <d v="2004-04-26T00:00:00"/>
    <s v="Ravi Road, Lahore"/>
    <s v="0061"/>
    <s v="13 Ravi Raod Branch, Lahore"/>
    <x v="0"/>
    <s v="Central"/>
    <s v="Retail Banking Central East"/>
    <s v="LAHORE"/>
    <s v="Punjab"/>
    <s v="Owned"/>
    <s v="Urban"/>
    <s v="I"/>
  </r>
  <r>
    <n v="1155"/>
    <n v="1155"/>
    <s v="Branch"/>
    <s v="Conventional"/>
    <n v="2004"/>
    <d v="2004-04-19T00:00:00"/>
    <s v="Baghbanpura, Lahore"/>
    <s v="0063"/>
    <s v="278 G.T. Road, Baghbanpura, Lahore"/>
    <x v="0"/>
    <s v="Central"/>
    <s v="Retail Banking Central East"/>
    <s v="LAHORE"/>
    <s v="Punjab"/>
    <s v="Owned"/>
    <s v="Urban"/>
    <s v="I"/>
  </r>
  <r>
    <n v="1156"/>
    <n v="1156"/>
    <s v="Branch"/>
    <s v="Conventional"/>
    <n v="2004"/>
    <d v="2004-12-31T00:00:00"/>
    <s v="Liberty Market, Lahore"/>
    <s v="0065"/>
    <s v="10-C, Commercial Area, Liberty Market, Gulberg-III, Lahore"/>
    <x v="0"/>
    <s v="Central"/>
    <s v="Retail Banking Central East"/>
    <s v="LAHORE"/>
    <s v="Punjab"/>
    <s v="Owned"/>
    <s v="Urban"/>
    <s v="I"/>
  </r>
  <r>
    <n v="1157"/>
    <n v="1157"/>
    <s v="Branch"/>
    <s v="Conventional"/>
    <n v="2004"/>
    <d v="2004-11-22T00:00:00"/>
    <s v="Mandi Bahauddin"/>
    <s v="0074"/>
    <s v="Kutchery Road, Mandi Bahauddin"/>
    <x v="226"/>
    <s v="North"/>
    <s v="Retail Banking North"/>
    <s v="MANDI BAHAUDDIN"/>
    <s v="Punjab"/>
    <s v="Owned"/>
    <s v="Urban"/>
    <s v="II"/>
  </r>
  <r>
    <n v="1158"/>
    <n v="1158"/>
    <s v="Branch"/>
    <s v="Conventional"/>
    <n v="2003"/>
    <d v="2003-12-15T00:00:00"/>
    <s v="Vehari Road"/>
    <s v="0038"/>
    <s v="Near Grain Market, Vehari Road, Multan"/>
    <x v="2"/>
    <s v="Central"/>
    <s v="Retail Banking Central West"/>
    <s v="MULTAN"/>
    <s v="Punjab"/>
    <s v="Owned"/>
    <s v="Urban"/>
    <s v="I"/>
  </r>
  <r>
    <n v="1159"/>
    <n v="1159"/>
    <s v="Branch"/>
    <s v="Conventional"/>
    <n v="2007"/>
    <d v="2007-12-17T00:00:00"/>
    <s v="Shah Rukn-e-Alam, Multan"/>
    <s v="0185"/>
    <s v="Property having Shop No. 48,52, Shah Rukn-e-Alam Colony Market Multan"/>
    <x v="2"/>
    <s v="Central"/>
    <s v="Retail Banking Central West"/>
    <s v="MULTAN"/>
    <s v="Punjab"/>
    <s v="Owned"/>
    <s v="Urban"/>
    <s v="I"/>
  </r>
  <r>
    <n v="1160"/>
    <n v="1160"/>
    <s v="Branch"/>
    <s v="Islamic"/>
    <n v="2004"/>
    <d v="2004-12-30T00:00:00"/>
    <s v="IBB- Bosan Road, Multan"/>
    <s v="5513"/>
    <s v="Property No.16-E/II-III, Officers Colony, Bosan Road, Multan"/>
    <x v="2"/>
    <s v="Central"/>
    <s v="Islamic Banking Group"/>
    <s v="MULTAN"/>
    <s v="Punjab"/>
    <s v="Owned"/>
    <s v="Urban"/>
    <s v="I"/>
  </r>
  <r>
    <n v="1161"/>
    <n v="1161"/>
    <s v="Branch"/>
    <s v="Conventional"/>
    <n v="2004"/>
    <d v="2004-06-30T00:00:00"/>
    <s v="Okara "/>
    <s v="0069"/>
    <s v="Plot No. 25-28, M.A Jinnah Road Okara"/>
    <x v="175"/>
    <s v="Central"/>
    <s v="Retail Banking Central West"/>
    <s v="OKARA"/>
    <s v="Punjab"/>
    <s v="Owned"/>
    <s v="Urban"/>
    <s v="II"/>
  </r>
  <r>
    <n v="1162"/>
    <n v="1162"/>
    <s v="Branch"/>
    <s v="Conventional"/>
    <n v="2008"/>
    <d v="2008-11-27T00:00:00"/>
    <s v="Pattoki "/>
    <s v="0227"/>
    <s v="Allama Iqbal Road, Pattoki, District Kasur"/>
    <x v="251"/>
    <s v="Central"/>
    <s v="Retail Banking Central West"/>
    <s v="KASUR"/>
    <s v="Punjab"/>
    <s v="Owned"/>
    <s v="Rural"/>
    <s v="III"/>
  </r>
  <r>
    <n v="1163"/>
    <n v="1163"/>
    <s v="Branch"/>
    <s v="Conventional"/>
    <n v="1999"/>
    <d v="1999-04-28T00:00:00"/>
    <s v="Peshawar Main"/>
    <s v="0032"/>
    <s v="6-B, Islamia Road, Peshawar Cantt."/>
    <x v="15"/>
    <s v="North"/>
    <s v="Retail Banking North"/>
    <s v="PESHAWAR"/>
    <s v="KPK"/>
    <s v="Rented"/>
    <s v="Urban"/>
    <s v="I"/>
  </r>
  <r>
    <n v="1164"/>
    <n v="1164"/>
    <s v="Branch"/>
    <s v="Conventional"/>
    <n v="2005"/>
    <d v="2005-06-14T00:00:00"/>
    <s v="G.T. Road, Peshawar"/>
    <s v="0103"/>
    <s v="1045-1046, Hashtnagri, Opp: Sarhad Chamber of Commerce &amp; Industries, G.T. Road, Peshawar"/>
    <x v="15"/>
    <s v="North"/>
    <s v="Retail Banking North"/>
    <s v="PESHAWAR"/>
    <s v="KPK"/>
    <s v="Owned"/>
    <s v="Urban"/>
    <s v="I"/>
  </r>
  <r>
    <n v="1165"/>
    <n v="1165"/>
    <s v="Branch"/>
    <s v="Conventional"/>
    <n v="2001"/>
    <d v="2001-12-26T00:00:00"/>
    <s v="Quetta Main [M.A. Jinnah Road]"/>
    <s v="0060"/>
    <s v="Property No. 2-13/4, M.A. Jinnah Road, Quetta"/>
    <x v="20"/>
    <s v="South"/>
    <s v="Retail Banking South"/>
    <s v="QUETTA"/>
    <s v="Baluchistan"/>
    <s v="Owned"/>
    <s v="Urban"/>
    <s v="I"/>
  </r>
  <r>
    <n v="1166"/>
    <n v="1166"/>
    <s v="Branch"/>
    <s v="Conventional"/>
    <n v="2000"/>
    <d v="2000-12-22T00:00:00"/>
    <s v="Rahim Yar Khan"/>
    <s v="0072"/>
    <s v="12-A, Model Town, Shahi Road, Rahim Yar Khan"/>
    <x v="159"/>
    <s v="Central"/>
    <s v="Retail Banking Central West"/>
    <s v="RAHIM YAR KHAN"/>
    <s v="Punjab"/>
    <s v="Owned"/>
    <s v="Urban"/>
    <s v="I"/>
  </r>
  <r>
    <n v="1167"/>
    <n v="1167"/>
    <s v="Branch"/>
    <s v="Conventional"/>
    <n v="1979"/>
    <d v="1980-09-28T00:00:00"/>
    <s v="Mall Rawalpindi [Rawalpindi Main]"/>
    <s v="0007"/>
    <s v="8, The Mall, Saddar, Rawalpindi "/>
    <x v="10"/>
    <s v="North"/>
    <s v="Retail Banking North"/>
    <s v="RAWALPINDI"/>
    <s v="Punjab"/>
    <s v="Owned"/>
    <s v="Urban"/>
    <s v="I"/>
  </r>
  <r>
    <n v="1168"/>
    <n v="1168"/>
    <s v="Branch"/>
    <s v="Conventional"/>
    <n v="2001"/>
    <d v="2001-12-31T00:00:00"/>
    <s v="Sargodha"/>
    <s v="0043"/>
    <s v="91-C/2, University Road, Sargodha"/>
    <x v="57"/>
    <s v="Central"/>
    <s v="Retail Banking Central West"/>
    <s v="SARGODHA"/>
    <s v="Punjab"/>
    <s v="Owned"/>
    <s v="Urban"/>
    <s v="I"/>
  </r>
  <r>
    <n v="1169"/>
    <n v="1169"/>
    <s v="Branch"/>
    <s v="Conventional"/>
    <n v="1998"/>
    <d v="1998-06-15T00:00:00"/>
    <s v="Sialkot Branch"/>
    <s v="0029"/>
    <s v="68 Paris Road, Sialkot"/>
    <x v="112"/>
    <s v="Central"/>
    <s v="Retail Banking Central East"/>
    <s v="SIALKOT"/>
    <s v="Punjab"/>
    <s v="Owned"/>
    <s v="Urban"/>
    <s v="I"/>
  </r>
  <r>
    <n v="1170"/>
    <n v="1170"/>
    <s v="Branch"/>
    <s v="Conventional"/>
    <n v="2018"/>
    <d v="2018-12-28T00:00:00"/>
    <s v="DHA Phase V, Lahore Branch"/>
    <s v="0960"/>
    <s v="Plot No.79, Block CCA, Phase V, Commercial Area, DHA, Lahore"/>
    <x v="0"/>
    <s v="Central"/>
    <s v="Retail Banking Central East"/>
    <s v="LAHORE"/>
    <s v="Punjab"/>
    <s v="Owned"/>
    <s v="Urban"/>
    <s v="I"/>
  </r>
  <r>
    <n v="1171"/>
    <n v="1171"/>
    <s v="Branch"/>
    <s v="Islamic"/>
    <n v="2019"/>
    <d v="2019-12-26T00:00:00"/>
    <s v="IBG New Garden Town, Lahore Branch"/>
    <s v="5706"/>
    <s v="12-Tipu Block, New Garden Town, Lahore"/>
    <x v="0"/>
    <s v="Central"/>
    <s v="Islamic Banking Group"/>
    <s v="LAHORE"/>
    <s v="Punjab"/>
    <s v="Owned"/>
    <s v="Urban"/>
    <s v="I"/>
  </r>
  <r>
    <n v="1172"/>
    <n v="1172"/>
    <s v="Branch"/>
    <s v="Islamic"/>
    <n v="2019"/>
    <d v="2019-11-26T00:00:00"/>
    <s v="IBG DC Colony Gujranwala"/>
    <s v="5705"/>
    <s v="Khasra No. 75, Khewat No. 403, Khatuni No. 647, Revenue Estate of Kot Shahan, Tehsil Saddar, District Gujranwala"/>
    <x v="4"/>
    <s v="Central"/>
    <s v="Islamic Banking Group"/>
    <s v="GUJRANWALA"/>
    <s v="Punjab"/>
    <s v="Owned"/>
    <s v="Urban"/>
    <s v="I"/>
  </r>
  <r>
    <n v="1173"/>
    <n v="1173"/>
    <s v="Branch"/>
    <s v="Islamic"/>
    <n v="2019"/>
    <d v="2003-12-29T00:00:00"/>
    <s v="IBG &quot;Y&quot; Block, DHA, Lahore"/>
    <s v="5502"/>
    <s v="Plot # 107, 'Y' Block, Phase-III-C, D.H.A., Lahore"/>
    <x v="0"/>
    <s v="Central"/>
    <s v="Islamic Banking Group"/>
    <s v="LAHORE"/>
    <s v="Punjab"/>
    <s v="Owned"/>
    <s v="Urban"/>
    <s v="I"/>
  </r>
  <r>
    <n v="1174"/>
    <n v="1174"/>
    <s v="Branch"/>
    <s v="Conventional"/>
    <n v="2019"/>
    <d v="2008-12-29T00:00:00"/>
    <s v="Bosan Road, Multan"/>
    <s v="0198"/>
    <s v="Plot No.888-2, Ward 9-EX, Near Telephone Exchange, Bosan Road, Multan. (For relocation of Conventional Branch)"/>
    <x v="2"/>
    <s v="Central"/>
    <s v="Retail Banking Central West"/>
    <s v="MULTAN"/>
    <s v="Punjab"/>
    <s v="Owned"/>
    <s v="Urban"/>
    <s v="I"/>
  </r>
  <r>
    <n v="1175"/>
    <n v="1175"/>
    <s v="Branch"/>
    <s v="Conventional"/>
    <n v="2022"/>
    <d v="2022-12-27T00:00:00"/>
    <s v="DHA Branch, Multan"/>
    <s v="0578"/>
    <s v="Plot No. CV-C, Commercial Area, Sector C, DHA, Phase-l, Multan, Tehsil &amp; District Multan."/>
    <x v="2"/>
    <s v="Central"/>
    <s v="Retail Banking Central West"/>
    <s v="MULTAN"/>
    <s v="Punjab"/>
    <s v="Owned"/>
    <s v="Urban"/>
    <s v="I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7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34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132">
        <item sd="0" x="115"/>
        <item sd="0" x="16"/>
        <item sd="0" x="61"/>
        <item sd="0" x="30"/>
        <item sd="0" x="96"/>
        <item sd="0" x="39"/>
        <item sd="0" x="14"/>
        <item sd="0" x="121"/>
        <item sd="0" x="44"/>
        <item sd="0" x="54"/>
        <item sd="0" x="55"/>
        <item sd="0" x="108"/>
        <item sd="0" x="97"/>
        <item sd="0" x="53"/>
        <item sd="0" x="65"/>
        <item x="33"/>
        <item x="45"/>
        <item x="101"/>
        <item x="78"/>
        <item x="92"/>
        <item x="99"/>
        <item x="20"/>
        <item x="110"/>
        <item x="102"/>
        <item x="66"/>
        <item x="5"/>
        <item x="18"/>
        <item x="35"/>
        <item x="36"/>
        <item x="6"/>
        <item x="8"/>
        <item x="37"/>
        <item x="38"/>
        <item x="83"/>
        <item x="104"/>
        <item x="84"/>
        <item x="9"/>
        <item x="1"/>
        <item x="22"/>
        <item x="62"/>
        <item x="113"/>
        <item x="119"/>
        <item x="128"/>
        <item x="23"/>
        <item x="15"/>
        <item x="103"/>
        <item x="7"/>
        <item x="80"/>
        <item x="126"/>
        <item x="85"/>
        <item x="40"/>
        <item x="88"/>
        <item x="123"/>
        <item x="26"/>
        <item x="50"/>
        <item x="100"/>
        <item x="25"/>
        <item x="116"/>
        <item x="68"/>
        <item x="4"/>
        <item x="0"/>
        <item x="46"/>
        <item x="89"/>
        <item x="69"/>
        <item x="56"/>
        <item x="91"/>
        <item x="81"/>
        <item x="82"/>
        <item x="105"/>
        <item x="72"/>
        <item x="47"/>
        <item x="10"/>
        <item x="122"/>
        <item x="52"/>
        <item x="48"/>
        <item x="41"/>
        <item x="2"/>
        <item x="3"/>
        <item x="70"/>
        <item x="49"/>
        <item x="98"/>
        <item x="51"/>
        <item x="58"/>
        <item x="42"/>
        <item x="86"/>
        <item x="109"/>
        <item x="125"/>
        <item x="71"/>
        <item x="73"/>
        <item x="43"/>
        <item x="117"/>
        <item x="17"/>
        <item x="63"/>
        <item x="90"/>
        <item x="32"/>
        <item x="21"/>
        <item x="27"/>
        <item x="114"/>
        <item x="67"/>
        <item x="12"/>
        <item x="24"/>
        <item x="118"/>
        <item x="11"/>
        <item x="79"/>
        <item x="74"/>
        <item x="31"/>
        <item x="112"/>
        <item x="93"/>
        <item x="28"/>
        <item x="127"/>
        <item x="111"/>
        <item x="75"/>
        <item x="34"/>
        <item x="76"/>
        <item x="59"/>
        <item x="13"/>
        <item x="64"/>
        <item x="94"/>
        <item x="106"/>
        <item x="77"/>
        <item x="87"/>
        <item x="29"/>
        <item x="60"/>
        <item x="107"/>
        <item x="95"/>
        <item x="124"/>
        <item x="19"/>
        <item x="120"/>
        <item x="57"/>
        <item m="1" x="130"/>
        <item x="129"/>
        <item t="default"/>
      </items>
    </pivotField>
    <pivotField showAll="0"/>
    <pivotField showAll="0"/>
    <pivotField showAll="0"/>
  </pivotFields>
  <rowFields count="1">
    <field x="11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30"/>
    </i>
    <i t="grand">
      <x/>
    </i>
  </rowItems>
  <colItems count="1">
    <i/>
  </colItems>
  <dataFields count="1">
    <dataField name="Count of Premises Code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3:B22" firstHeaderRow="1" firstDataRow="1" firstDataCol="1"/>
  <pivotFields count="17">
    <pivotField showAll="0"/>
    <pivotField dataField="1" showAll="0"/>
    <pivotField showAll="0"/>
    <pivotField showAll="0"/>
    <pivotField showAll="0"/>
    <pivotField numFmtId="165" showAll="0"/>
    <pivotField showAll="0"/>
    <pivotField showAll="0"/>
    <pivotField showAll="0"/>
    <pivotField axis="axisRow" showAll="0">
      <items count="258">
        <item h="1" x="118"/>
        <item h="1" x="180"/>
        <item h="1" x="241"/>
        <item h="1" x="233"/>
        <item h="1" x="28"/>
        <item h="1" x="139"/>
        <item h="1" x="157"/>
        <item h="1" x="212"/>
        <item h="1" x="232"/>
        <item x="29"/>
        <item h="1" x="216"/>
        <item h="1" x="155"/>
        <item h="1" x="44"/>
        <item h="1" x="12"/>
        <item h="1" x="181"/>
        <item h="1" x="87"/>
        <item h="1" x="223"/>
        <item h="1" x="179"/>
        <item h="1" x="45"/>
        <item h="1" x="122"/>
        <item h="1" x="70"/>
        <item h="1" x="249"/>
        <item h="1" x="151"/>
        <item h="1" x="163"/>
        <item h="1" x="71"/>
        <item h="1" x="30"/>
        <item h="1" x="183"/>
        <item h="1" x="236"/>
        <item h="1" x="158"/>
        <item h="1" x="18"/>
        <item h="1" x="147"/>
        <item h="1" x="152"/>
        <item h="1" x="31"/>
        <item h="1" x="100"/>
        <item h="1" x="248"/>
        <item h="1" x="101"/>
        <item h="1" x="32"/>
        <item h="1" x="89"/>
        <item h="1" x="46"/>
        <item h="1" x="90"/>
        <item h="1" x="254"/>
        <item h="1" x="184"/>
        <item h="1" x="219"/>
        <item h="1" x="177"/>
        <item h="1" x="150"/>
        <item h="1" x="203"/>
        <item h="1" x="33"/>
        <item h="1" x="200"/>
        <item h="1" x="146"/>
        <item h="1" x="199"/>
        <item h="1" x="255"/>
        <item h="1" x="225"/>
        <item h="1" x="19"/>
        <item h="1" x="160"/>
        <item h="1" x="182"/>
        <item h="1" x="149"/>
        <item h="1" x="205"/>
        <item x="3"/>
        <item h="1" x="137"/>
        <item h="1" x="59"/>
        <item h="1" x="202"/>
        <item h="1" x="206"/>
        <item h="1" x="140"/>
        <item h="1" x="16"/>
        <item h="1" x="123"/>
        <item h="1" x="34"/>
        <item h="1" x="72"/>
        <item h="1" x="35"/>
        <item h="1" x="47"/>
        <item h="1" x="48"/>
        <item x="4"/>
        <item x="6"/>
        <item h="1" x="36"/>
        <item h="1" x="207"/>
        <item h="1" x="37"/>
        <item h="1" x="124"/>
        <item h="1" x="38"/>
        <item h="1" x="164"/>
        <item h="1" x="244"/>
        <item h="1" x="125"/>
        <item h="1" x="91"/>
        <item h="1" x="49"/>
        <item h="1" x="135"/>
        <item h="1" x="126"/>
        <item x="7"/>
        <item x="1"/>
        <item h="1" x="92"/>
        <item h="1" x="239"/>
        <item h="1" x="211"/>
        <item h="1" x="74"/>
        <item h="1" x="73"/>
        <item h="1" x="165"/>
        <item h="1" x="102"/>
        <item h="1" x="127"/>
        <item h="1" x="60"/>
        <item h="1" x="58"/>
        <item x="21"/>
        <item h="1" x="13"/>
        <item h="1" x="230"/>
        <item h="1" x="171"/>
        <item h="1" x="134"/>
        <item h="1" x="75"/>
        <item h="1" x="50"/>
        <item h="1" x="166"/>
        <item h="1" x="93"/>
        <item h="1" x="61"/>
        <item h="1" x="128"/>
        <item x="5"/>
        <item h="1" x="218"/>
        <item h="1" x="224"/>
        <item h="1" x="39"/>
        <item h="1" x="208"/>
        <item h="1" x="215"/>
        <item h="1" x="195"/>
        <item h="1" x="62"/>
        <item h="1" x="63"/>
        <item h="1" x="51"/>
        <item h="1" x="40"/>
        <item h="1" x="221"/>
        <item h="1" x="238"/>
        <item h="1" x="185"/>
        <item h="1" x="167"/>
        <item h="1" x="178"/>
        <item h="1" x="245"/>
        <item h="1" x="76"/>
        <item h="1" x="22"/>
        <item h="1" x="161"/>
        <item h="1" x="172"/>
        <item h="1" x="246"/>
        <item h="1" x="209"/>
        <item h="1" x="103"/>
        <item h="1" x="148"/>
        <item h="1" x="252"/>
        <item h="1" x="217"/>
        <item x="0"/>
        <item h="1" x="23"/>
        <item h="1" x="210"/>
        <item h="1" x="52"/>
        <item h="1" x="104"/>
        <item h="1" x="153"/>
        <item h="1" x="190"/>
        <item h="1" x="77"/>
        <item h="1" x="78"/>
        <item h="1" x="168"/>
        <item h="1" x="144"/>
        <item h="1" x="141"/>
        <item h="1" x="226"/>
        <item h="1" x="64"/>
        <item h="1" x="79"/>
        <item h="1" x="197"/>
        <item h="1" x="53"/>
        <item h="1" x="8"/>
        <item h="1" x="192"/>
        <item h="1" x="24"/>
        <item h="1" x="65"/>
        <item h="1" x="231"/>
        <item h="1" x="14"/>
        <item h="1" x="129"/>
        <item x="54"/>
        <item h="1" x="41"/>
        <item h="1" x="130"/>
        <item x="2"/>
        <item h="1" x="56"/>
        <item h="1" x="66"/>
        <item h="1" x="136"/>
        <item h="1" x="105"/>
        <item h="1" x="55"/>
        <item h="1" x="80"/>
        <item h="1" x="81"/>
        <item h="1" x="250"/>
        <item h="1" x="42"/>
        <item h="1" x="106"/>
        <item h="1" x="138"/>
        <item h="1" x="67"/>
        <item h="1" x="175"/>
        <item h="1" x="214"/>
        <item h="1" x="43"/>
        <item h="1" x="201"/>
        <item h="1" x="186"/>
        <item h="1" x="229"/>
        <item h="1" x="196"/>
        <item h="1" x="251"/>
        <item x="15"/>
        <item h="1" x="107"/>
        <item h="1" x="188"/>
        <item h="1" x="162"/>
        <item h="1" x="68"/>
        <item h="1" x="94"/>
        <item h="1" x="108"/>
        <item x="20"/>
        <item h="1" x="242"/>
        <item h="1" x="88"/>
        <item x="159"/>
        <item h="1" x="131"/>
        <item x="10"/>
        <item h="1" x="109"/>
        <item h="1" x="110"/>
        <item h="1" x="25"/>
        <item h="1" x="9"/>
        <item h="1" x="174"/>
        <item h="1" x="237"/>
        <item h="1" x="227"/>
        <item h="1" x="82"/>
        <item h="1" x="95"/>
        <item h="1" x="111"/>
        <item h="1" x="222"/>
        <item x="57"/>
        <item h="1" x="169"/>
        <item h="1" x="198"/>
        <item h="1" x="120"/>
        <item h="1" x="193"/>
        <item h="1" x="173"/>
        <item h="1" x="96"/>
        <item h="1" x="247"/>
        <item h="1" x="176"/>
        <item x="26"/>
        <item m="1" x="256"/>
        <item h="1" x="187"/>
        <item h="1" x="191"/>
        <item h="1" x="132"/>
        <item h="1" x="119"/>
        <item h="1" x="142"/>
        <item x="112"/>
        <item h="1" x="113"/>
        <item h="1" x="143"/>
        <item h="1" x="83"/>
        <item h="1" x="240"/>
        <item h="1" x="11"/>
        <item h="1" x="97"/>
        <item h="1" x="220"/>
        <item h="1" x="69"/>
        <item h="1" x="114"/>
        <item h="1" x="133"/>
        <item h="1" x="235"/>
        <item h="1" x="234"/>
        <item h="1" x="115"/>
        <item h="1" x="98"/>
        <item h="1" x="189"/>
        <item h="1" x="84"/>
        <item h="1" x="121"/>
        <item h="1" x="99"/>
        <item h="1" x="243"/>
        <item h="1" x="27"/>
        <item h="1" x="85"/>
        <item h="1" x="86"/>
        <item h="1" x="154"/>
        <item h="1" x="228"/>
        <item h="1" x="194"/>
        <item h="1" x="170"/>
        <item h="1" x="17"/>
        <item h="1" x="116"/>
        <item h="1" x="213"/>
        <item h="1" x="253"/>
        <item h="1" x="204"/>
        <item h="1" x="117"/>
        <item h="1" x="156"/>
        <item h="1" x="145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9">
    <i>
      <x v="9"/>
    </i>
    <i>
      <x v="57"/>
    </i>
    <i>
      <x v="70"/>
    </i>
    <i>
      <x v="71"/>
    </i>
    <i>
      <x v="84"/>
    </i>
    <i>
      <x v="85"/>
    </i>
    <i>
      <x v="96"/>
    </i>
    <i>
      <x v="107"/>
    </i>
    <i>
      <x v="134"/>
    </i>
    <i>
      <x v="158"/>
    </i>
    <i>
      <x v="161"/>
    </i>
    <i>
      <x v="182"/>
    </i>
    <i>
      <x v="189"/>
    </i>
    <i>
      <x v="192"/>
    </i>
    <i>
      <x v="194"/>
    </i>
    <i>
      <x v="206"/>
    </i>
    <i>
      <x v="215"/>
    </i>
    <i>
      <x v="222"/>
    </i>
    <i t="grand">
      <x/>
    </i>
  </rowItems>
  <colItems count="1">
    <i/>
  </colItems>
  <dataFields count="1">
    <dataField name="Count of Rec #" fld="1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134"/>
  <sheetViews>
    <sheetView workbookViewId="0">
      <selection activeCell="B8" sqref="B8"/>
    </sheetView>
  </sheetViews>
  <sheetFormatPr defaultRowHeight="15" x14ac:dyDescent="0.25"/>
  <cols>
    <col min="1" max="1" width="16.5703125" customWidth="1"/>
    <col min="2" max="2" width="22.5703125" bestFit="1" customWidth="1"/>
  </cols>
  <sheetData>
    <row r="3" spans="1:2" x14ac:dyDescent="0.25">
      <c r="A3" s="33" t="s">
        <v>2601</v>
      </c>
      <c r="B3" t="s">
        <v>2603</v>
      </c>
    </row>
    <row r="4" spans="1:2" x14ac:dyDescent="0.25">
      <c r="A4" s="34" t="s">
        <v>1836</v>
      </c>
      <c r="B4">
        <v>1</v>
      </c>
    </row>
    <row r="5" spans="1:2" x14ac:dyDescent="0.25">
      <c r="A5" s="34" t="s">
        <v>108</v>
      </c>
      <c r="B5">
        <v>1</v>
      </c>
    </row>
    <row r="6" spans="1:2" x14ac:dyDescent="0.25">
      <c r="A6" s="34" t="s">
        <v>601</v>
      </c>
      <c r="B6">
        <v>4</v>
      </c>
    </row>
    <row r="7" spans="1:2" x14ac:dyDescent="0.25">
      <c r="A7" s="34" t="s">
        <v>190</v>
      </c>
      <c r="B7">
        <v>10</v>
      </c>
    </row>
    <row r="8" spans="1:2" x14ac:dyDescent="0.25">
      <c r="A8" s="34" t="s">
        <v>1107</v>
      </c>
      <c r="B8">
        <v>1</v>
      </c>
    </row>
    <row r="9" spans="1:2" x14ac:dyDescent="0.25">
      <c r="A9" s="34" t="s">
        <v>250</v>
      </c>
      <c r="B9">
        <v>7</v>
      </c>
    </row>
    <row r="10" spans="1:2" x14ac:dyDescent="0.25">
      <c r="A10" s="34" t="s">
        <v>94</v>
      </c>
      <c r="B10">
        <v>9</v>
      </c>
    </row>
    <row r="11" spans="1:2" x14ac:dyDescent="0.25">
      <c r="A11" s="34" t="s">
        <v>125</v>
      </c>
      <c r="B11">
        <v>1</v>
      </c>
    </row>
    <row r="12" spans="1:2" x14ac:dyDescent="0.25">
      <c r="A12" s="34" t="s">
        <v>307</v>
      </c>
      <c r="B12">
        <v>2</v>
      </c>
    </row>
    <row r="13" spans="1:2" x14ac:dyDescent="0.25">
      <c r="A13" s="34" t="s">
        <v>477</v>
      </c>
      <c r="B13">
        <v>1</v>
      </c>
    </row>
    <row r="14" spans="1:2" x14ac:dyDescent="0.25">
      <c r="A14" s="34" t="s">
        <v>482</v>
      </c>
      <c r="B14">
        <v>1</v>
      </c>
    </row>
    <row r="15" spans="1:2" x14ac:dyDescent="0.25">
      <c r="A15" s="34" t="s">
        <v>1627</v>
      </c>
      <c r="B15">
        <v>1</v>
      </c>
    </row>
    <row r="16" spans="1:2" x14ac:dyDescent="0.25">
      <c r="A16" s="34" t="s">
        <v>1128</v>
      </c>
      <c r="B16">
        <v>1</v>
      </c>
    </row>
    <row r="17" spans="1:2" x14ac:dyDescent="0.25">
      <c r="A17" s="34" t="s">
        <v>476</v>
      </c>
      <c r="B17">
        <v>6</v>
      </c>
    </row>
    <row r="18" spans="1:2" x14ac:dyDescent="0.25">
      <c r="A18" s="34" t="s">
        <v>664</v>
      </c>
      <c r="B18">
        <v>1</v>
      </c>
    </row>
    <row r="19" spans="1:2" x14ac:dyDescent="0.25">
      <c r="A19" s="34" t="s">
        <v>210</v>
      </c>
      <c r="B19">
        <v>2</v>
      </c>
    </row>
    <row r="20" spans="1:2" x14ac:dyDescent="0.25">
      <c r="A20" s="34" t="s">
        <v>319</v>
      </c>
      <c r="B20">
        <v>1</v>
      </c>
    </row>
    <row r="21" spans="1:2" x14ac:dyDescent="0.25">
      <c r="A21" s="34" t="s">
        <v>1584</v>
      </c>
      <c r="B21">
        <v>1</v>
      </c>
    </row>
    <row r="22" spans="1:2" x14ac:dyDescent="0.25">
      <c r="A22" s="34" t="s">
        <v>774</v>
      </c>
      <c r="B22">
        <v>1</v>
      </c>
    </row>
    <row r="23" spans="1:2" x14ac:dyDescent="0.25">
      <c r="A23" s="34" t="s">
        <v>1066</v>
      </c>
      <c r="B23">
        <v>2</v>
      </c>
    </row>
    <row r="24" spans="1:2" x14ac:dyDescent="0.25">
      <c r="A24" s="34" t="s">
        <v>1514</v>
      </c>
      <c r="B24">
        <v>3</v>
      </c>
    </row>
    <row r="25" spans="1:2" x14ac:dyDescent="0.25">
      <c r="A25" s="34" t="s">
        <v>137</v>
      </c>
      <c r="B25">
        <v>2</v>
      </c>
    </row>
    <row r="26" spans="1:2" x14ac:dyDescent="0.25">
      <c r="A26" s="34" t="s">
        <v>1726</v>
      </c>
      <c r="B26">
        <v>2</v>
      </c>
    </row>
    <row r="27" spans="1:2" x14ac:dyDescent="0.25">
      <c r="A27" s="34" t="s">
        <v>1588</v>
      </c>
      <c r="B27">
        <v>5</v>
      </c>
    </row>
    <row r="28" spans="1:2" x14ac:dyDescent="0.25">
      <c r="A28" s="34" t="s">
        <v>671</v>
      </c>
      <c r="B28">
        <v>1</v>
      </c>
    </row>
    <row r="29" spans="1:2" x14ac:dyDescent="0.25">
      <c r="A29" s="34" t="s">
        <v>48</v>
      </c>
      <c r="B29">
        <v>42</v>
      </c>
    </row>
    <row r="30" spans="1:2" x14ac:dyDescent="0.25">
      <c r="A30" s="34" t="s">
        <v>122</v>
      </c>
      <c r="B30">
        <v>1</v>
      </c>
    </row>
    <row r="31" spans="1:2" x14ac:dyDescent="0.25">
      <c r="A31" s="34" t="s">
        <v>233</v>
      </c>
      <c r="B31">
        <v>4</v>
      </c>
    </row>
    <row r="32" spans="1:2" x14ac:dyDescent="0.25">
      <c r="A32" s="34" t="s">
        <v>236</v>
      </c>
      <c r="B32">
        <v>3</v>
      </c>
    </row>
    <row r="33" spans="1:2" x14ac:dyDescent="0.25">
      <c r="A33" s="34" t="s">
        <v>55</v>
      </c>
      <c r="B33">
        <v>19</v>
      </c>
    </row>
    <row r="34" spans="1:2" x14ac:dyDescent="0.25">
      <c r="A34" s="34" t="s">
        <v>65</v>
      </c>
      <c r="B34">
        <v>14</v>
      </c>
    </row>
    <row r="35" spans="1:2" x14ac:dyDescent="0.25">
      <c r="A35" s="34" t="s">
        <v>243</v>
      </c>
      <c r="B35">
        <v>2</v>
      </c>
    </row>
    <row r="36" spans="1:2" x14ac:dyDescent="0.25">
      <c r="A36" s="34" t="s">
        <v>244</v>
      </c>
      <c r="B36">
        <v>1</v>
      </c>
    </row>
    <row r="37" spans="1:2" x14ac:dyDescent="0.25">
      <c r="A37" s="34" t="s">
        <v>882</v>
      </c>
      <c r="B37">
        <v>4</v>
      </c>
    </row>
    <row r="38" spans="1:2" x14ac:dyDescent="0.25">
      <c r="A38" s="34" t="s">
        <v>1600</v>
      </c>
      <c r="B38">
        <v>1</v>
      </c>
    </row>
    <row r="39" spans="1:2" x14ac:dyDescent="0.25">
      <c r="A39" s="34" t="s">
        <v>896</v>
      </c>
      <c r="B39">
        <v>1</v>
      </c>
    </row>
    <row r="40" spans="1:2" x14ac:dyDescent="0.25">
      <c r="A40" s="34" t="s">
        <v>71</v>
      </c>
      <c r="B40">
        <v>11</v>
      </c>
    </row>
    <row r="41" spans="1:2" x14ac:dyDescent="0.25">
      <c r="A41" s="34" t="s">
        <v>28</v>
      </c>
      <c r="B41">
        <v>45</v>
      </c>
    </row>
    <row r="42" spans="1:2" x14ac:dyDescent="0.25">
      <c r="A42" s="34" t="s">
        <v>153</v>
      </c>
      <c r="B42">
        <v>1</v>
      </c>
    </row>
    <row r="43" spans="1:2" x14ac:dyDescent="0.25">
      <c r="A43" s="34" t="s">
        <v>608</v>
      </c>
      <c r="B43">
        <v>1</v>
      </c>
    </row>
    <row r="44" spans="1:2" x14ac:dyDescent="0.25">
      <c r="A44" s="34" t="s">
        <v>1786</v>
      </c>
      <c r="B44">
        <v>1</v>
      </c>
    </row>
    <row r="45" spans="1:2" x14ac:dyDescent="0.25">
      <c r="A45" s="34" t="s">
        <v>1293</v>
      </c>
      <c r="B45">
        <v>1</v>
      </c>
    </row>
    <row r="46" spans="1:2" x14ac:dyDescent="0.25">
      <c r="A46" s="34" t="s">
        <v>2342</v>
      </c>
      <c r="B46">
        <v>1</v>
      </c>
    </row>
    <row r="47" spans="1:2" x14ac:dyDescent="0.25">
      <c r="A47" s="34" t="s">
        <v>154</v>
      </c>
      <c r="B47">
        <v>5</v>
      </c>
    </row>
    <row r="48" spans="1:2" x14ac:dyDescent="0.25">
      <c r="A48" s="34" t="s">
        <v>103</v>
      </c>
      <c r="B48">
        <v>5</v>
      </c>
    </row>
    <row r="49" spans="1:2" x14ac:dyDescent="0.25">
      <c r="A49" s="34" t="s">
        <v>1596</v>
      </c>
      <c r="B49">
        <v>1</v>
      </c>
    </row>
    <row r="50" spans="1:2" x14ac:dyDescent="0.25">
      <c r="A50" s="34" t="s">
        <v>59</v>
      </c>
      <c r="B50">
        <v>126</v>
      </c>
    </row>
    <row r="51" spans="1:2" x14ac:dyDescent="0.25">
      <c r="A51" s="34" t="s">
        <v>797</v>
      </c>
      <c r="B51">
        <v>1</v>
      </c>
    </row>
    <row r="52" spans="1:2" x14ac:dyDescent="0.25">
      <c r="A52" s="34" t="s">
        <v>2233</v>
      </c>
      <c r="B52">
        <v>1</v>
      </c>
    </row>
    <row r="53" spans="1:2" x14ac:dyDescent="0.25">
      <c r="A53" s="34" t="s">
        <v>905</v>
      </c>
      <c r="B53">
        <v>2</v>
      </c>
    </row>
    <row r="54" spans="1:2" x14ac:dyDescent="0.25">
      <c r="A54" s="34" t="s">
        <v>263</v>
      </c>
      <c r="B54">
        <v>5</v>
      </c>
    </row>
    <row r="55" spans="1:2" x14ac:dyDescent="0.25">
      <c r="A55" s="34" t="s">
        <v>965</v>
      </c>
      <c r="B55">
        <v>1</v>
      </c>
    </row>
    <row r="56" spans="1:2" x14ac:dyDescent="0.25">
      <c r="A56" s="34" t="s">
        <v>961</v>
      </c>
      <c r="B56">
        <v>1</v>
      </c>
    </row>
    <row r="57" spans="1:2" x14ac:dyDescent="0.25">
      <c r="A57" s="34" t="s">
        <v>171</v>
      </c>
      <c r="B57">
        <v>6</v>
      </c>
    </row>
    <row r="58" spans="1:2" x14ac:dyDescent="0.25">
      <c r="A58" s="34" t="s">
        <v>431</v>
      </c>
      <c r="B58">
        <v>5</v>
      </c>
    </row>
    <row r="59" spans="1:2" x14ac:dyDescent="0.25">
      <c r="A59" s="34" t="s">
        <v>1563</v>
      </c>
      <c r="B59">
        <v>1</v>
      </c>
    </row>
    <row r="60" spans="1:2" x14ac:dyDescent="0.25">
      <c r="A60" s="34" t="s">
        <v>161</v>
      </c>
      <c r="B60">
        <v>3</v>
      </c>
    </row>
    <row r="61" spans="1:2" x14ac:dyDescent="0.25">
      <c r="A61" s="34" t="s">
        <v>1843</v>
      </c>
      <c r="B61">
        <v>1</v>
      </c>
    </row>
    <row r="62" spans="1:2" x14ac:dyDescent="0.25">
      <c r="A62" s="34" t="s">
        <v>700</v>
      </c>
      <c r="B62">
        <v>3</v>
      </c>
    </row>
    <row r="63" spans="1:2" x14ac:dyDescent="0.25">
      <c r="A63" s="34" t="s">
        <v>20</v>
      </c>
      <c r="B63">
        <v>100</v>
      </c>
    </row>
    <row r="64" spans="1:2" x14ac:dyDescent="0.25">
      <c r="A64" s="34" t="s">
        <v>22</v>
      </c>
      <c r="B64">
        <v>6</v>
      </c>
    </row>
    <row r="65" spans="1:2" x14ac:dyDescent="0.25">
      <c r="A65" s="34" t="s">
        <v>370</v>
      </c>
      <c r="B65">
        <v>2</v>
      </c>
    </row>
    <row r="66" spans="1:2" x14ac:dyDescent="0.25">
      <c r="A66" s="34" t="s">
        <v>970</v>
      </c>
      <c r="B66">
        <v>1</v>
      </c>
    </row>
    <row r="67" spans="1:2" x14ac:dyDescent="0.25">
      <c r="A67" s="34" t="s">
        <v>707</v>
      </c>
      <c r="B67">
        <v>2</v>
      </c>
    </row>
    <row r="68" spans="1:2" x14ac:dyDescent="0.25">
      <c r="A68" s="34" t="s">
        <v>524</v>
      </c>
      <c r="B68">
        <v>3</v>
      </c>
    </row>
    <row r="69" spans="1:2" x14ac:dyDescent="0.25">
      <c r="A69" s="34" t="s">
        <v>527</v>
      </c>
      <c r="B69">
        <v>1</v>
      </c>
    </row>
    <row r="70" spans="1:2" x14ac:dyDescent="0.25">
      <c r="A70" s="34" t="s">
        <v>827</v>
      </c>
      <c r="B70">
        <v>4</v>
      </c>
    </row>
    <row r="71" spans="1:2" x14ac:dyDescent="0.25">
      <c r="A71" s="34" t="s">
        <v>841</v>
      </c>
      <c r="B71">
        <v>4</v>
      </c>
    </row>
    <row r="72" spans="1:2" x14ac:dyDescent="0.25">
      <c r="A72" s="34" t="s">
        <v>1605</v>
      </c>
      <c r="B72">
        <v>1</v>
      </c>
    </row>
    <row r="73" spans="1:2" x14ac:dyDescent="0.25">
      <c r="A73" s="34" t="s">
        <v>730</v>
      </c>
      <c r="B73">
        <v>4</v>
      </c>
    </row>
    <row r="74" spans="1:2" x14ac:dyDescent="0.25">
      <c r="A74" s="34" t="s">
        <v>374</v>
      </c>
      <c r="B74">
        <v>4</v>
      </c>
    </row>
    <row r="75" spans="1:2" x14ac:dyDescent="0.25">
      <c r="A75" s="34" t="s">
        <v>72</v>
      </c>
      <c r="B75">
        <v>2</v>
      </c>
    </row>
    <row r="76" spans="1:2" x14ac:dyDescent="0.25">
      <c r="A76" s="34" t="s">
        <v>2068</v>
      </c>
      <c r="B76">
        <v>1</v>
      </c>
    </row>
    <row r="77" spans="1:2" x14ac:dyDescent="0.25">
      <c r="A77" s="34" t="s">
        <v>448</v>
      </c>
      <c r="B77">
        <v>2</v>
      </c>
    </row>
    <row r="78" spans="1:2" x14ac:dyDescent="0.25">
      <c r="A78" s="34" t="s">
        <v>381</v>
      </c>
      <c r="B78">
        <v>1</v>
      </c>
    </row>
    <row r="79" spans="1:2" x14ac:dyDescent="0.25">
      <c r="A79" s="34" t="s">
        <v>278</v>
      </c>
      <c r="B79">
        <v>2</v>
      </c>
    </row>
    <row r="80" spans="1:2" x14ac:dyDescent="0.25">
      <c r="A80" s="34" t="s">
        <v>33</v>
      </c>
      <c r="B80">
        <v>22</v>
      </c>
    </row>
    <row r="81" spans="1:2" x14ac:dyDescent="0.25">
      <c r="A81" s="34" t="s">
        <v>41</v>
      </c>
      <c r="B81">
        <v>3</v>
      </c>
    </row>
    <row r="82" spans="1:2" x14ac:dyDescent="0.25">
      <c r="A82" s="34" t="s">
        <v>716</v>
      </c>
      <c r="B82">
        <v>2</v>
      </c>
    </row>
    <row r="83" spans="1:2" x14ac:dyDescent="0.25">
      <c r="A83" s="34" t="s">
        <v>389</v>
      </c>
      <c r="B83">
        <v>6</v>
      </c>
    </row>
    <row r="84" spans="1:2" x14ac:dyDescent="0.25">
      <c r="A84" s="34" t="s">
        <v>1317</v>
      </c>
      <c r="B84">
        <v>1</v>
      </c>
    </row>
    <row r="85" spans="1:2" x14ac:dyDescent="0.25">
      <c r="A85" s="34" t="s">
        <v>447</v>
      </c>
      <c r="B85">
        <v>3</v>
      </c>
    </row>
    <row r="86" spans="1:2" x14ac:dyDescent="0.25">
      <c r="A86" s="34" t="s">
        <v>539</v>
      </c>
      <c r="B86">
        <v>4</v>
      </c>
    </row>
    <row r="87" spans="1:2" x14ac:dyDescent="0.25">
      <c r="A87" s="34" t="s">
        <v>281</v>
      </c>
      <c r="B87">
        <v>1</v>
      </c>
    </row>
    <row r="88" spans="1:2" x14ac:dyDescent="0.25">
      <c r="A88" s="34" t="s">
        <v>925</v>
      </c>
      <c r="B88">
        <v>1</v>
      </c>
    </row>
    <row r="89" spans="1:2" x14ac:dyDescent="0.25">
      <c r="A89" s="34" t="s">
        <v>1719</v>
      </c>
      <c r="B89">
        <v>1</v>
      </c>
    </row>
    <row r="90" spans="1:2" x14ac:dyDescent="0.25">
      <c r="A90" s="34" t="s">
        <v>2117</v>
      </c>
      <c r="B90">
        <v>2</v>
      </c>
    </row>
    <row r="91" spans="1:2" x14ac:dyDescent="0.25">
      <c r="A91" s="34" t="s">
        <v>720</v>
      </c>
      <c r="B91">
        <v>1</v>
      </c>
    </row>
    <row r="92" spans="1:2" x14ac:dyDescent="0.25">
      <c r="A92" s="34" t="s">
        <v>743</v>
      </c>
      <c r="B92">
        <v>8</v>
      </c>
    </row>
    <row r="93" spans="1:2" x14ac:dyDescent="0.25">
      <c r="A93" s="34" t="s">
        <v>284</v>
      </c>
      <c r="B93">
        <v>4</v>
      </c>
    </row>
    <row r="94" spans="1:2" x14ac:dyDescent="0.25">
      <c r="A94" s="34" t="s">
        <v>1847</v>
      </c>
      <c r="B94">
        <v>1</v>
      </c>
    </row>
    <row r="95" spans="1:2" x14ac:dyDescent="0.25">
      <c r="A95" s="34" t="s">
        <v>115</v>
      </c>
      <c r="B95">
        <v>18</v>
      </c>
    </row>
    <row r="96" spans="1:2" x14ac:dyDescent="0.25">
      <c r="A96" s="34" t="s">
        <v>619</v>
      </c>
      <c r="B96">
        <v>2</v>
      </c>
    </row>
    <row r="97" spans="1:2" x14ac:dyDescent="0.25">
      <c r="A97" s="34" t="s">
        <v>975</v>
      </c>
      <c r="B97">
        <v>1</v>
      </c>
    </row>
    <row r="98" spans="1:2" x14ac:dyDescent="0.25">
      <c r="A98" s="34" t="s">
        <v>206</v>
      </c>
      <c r="B98">
        <v>1</v>
      </c>
    </row>
    <row r="99" spans="1:2" x14ac:dyDescent="0.25">
      <c r="A99" s="34" t="s">
        <v>146</v>
      </c>
      <c r="B99">
        <v>23</v>
      </c>
    </row>
    <row r="100" spans="1:2" x14ac:dyDescent="0.25">
      <c r="A100" s="34" t="s">
        <v>178</v>
      </c>
      <c r="B100">
        <v>10</v>
      </c>
    </row>
    <row r="101" spans="1:2" x14ac:dyDescent="0.25">
      <c r="A101" s="34" t="s">
        <v>1797</v>
      </c>
      <c r="B101">
        <v>2</v>
      </c>
    </row>
    <row r="102" spans="1:2" x14ac:dyDescent="0.25">
      <c r="A102" s="34" t="s">
        <v>687</v>
      </c>
      <c r="B102">
        <v>3</v>
      </c>
    </row>
    <row r="103" spans="1:2" x14ac:dyDescent="0.25">
      <c r="A103" s="34" t="s">
        <v>83</v>
      </c>
      <c r="B103">
        <v>45</v>
      </c>
    </row>
    <row r="104" spans="1:2" x14ac:dyDescent="0.25">
      <c r="A104" s="34" t="s">
        <v>160</v>
      </c>
      <c r="B104">
        <v>4</v>
      </c>
    </row>
    <row r="105" spans="1:2" x14ac:dyDescent="0.25">
      <c r="A105" s="34" t="s">
        <v>175</v>
      </c>
      <c r="B105">
        <v>2</v>
      </c>
    </row>
    <row r="106" spans="1:2" x14ac:dyDescent="0.25">
      <c r="A106" s="34" t="s">
        <v>79</v>
      </c>
      <c r="B106">
        <v>6</v>
      </c>
    </row>
    <row r="107" spans="1:2" x14ac:dyDescent="0.25">
      <c r="A107" s="34" t="s">
        <v>790</v>
      </c>
      <c r="B107">
        <v>1</v>
      </c>
    </row>
    <row r="108" spans="1:2" x14ac:dyDescent="0.25">
      <c r="A108" s="34" t="s">
        <v>750</v>
      </c>
      <c r="B108">
        <v>2</v>
      </c>
    </row>
    <row r="109" spans="1:2" x14ac:dyDescent="0.25">
      <c r="A109" s="34" t="s">
        <v>199</v>
      </c>
      <c r="B109">
        <v>10</v>
      </c>
    </row>
    <row r="110" spans="1:2" x14ac:dyDescent="0.25">
      <c r="A110" s="34" t="s">
        <v>1760</v>
      </c>
      <c r="B110">
        <v>1</v>
      </c>
    </row>
    <row r="111" spans="1:2" x14ac:dyDescent="0.25">
      <c r="A111" s="34" t="s">
        <v>1071</v>
      </c>
      <c r="B111">
        <v>1</v>
      </c>
    </row>
    <row r="112" spans="1:2" x14ac:dyDescent="0.25">
      <c r="A112" s="34" t="s">
        <v>182</v>
      </c>
      <c r="B112">
        <v>9</v>
      </c>
    </row>
    <row r="113" spans="1:2" x14ac:dyDescent="0.25">
      <c r="A113" s="34" t="s">
        <v>2219</v>
      </c>
    </row>
    <row r="114" spans="1:2" x14ac:dyDescent="0.25">
      <c r="A114" s="34" t="s">
        <v>1752</v>
      </c>
      <c r="B114">
        <v>1</v>
      </c>
    </row>
    <row r="115" spans="1:2" x14ac:dyDescent="0.25">
      <c r="A115" s="34" t="s">
        <v>757</v>
      </c>
      <c r="B115">
        <v>21</v>
      </c>
    </row>
    <row r="116" spans="1:2" x14ac:dyDescent="0.25">
      <c r="A116" s="34" t="s">
        <v>220</v>
      </c>
      <c r="B116">
        <v>2</v>
      </c>
    </row>
    <row r="117" spans="1:2" x14ac:dyDescent="0.25">
      <c r="A117" s="34" t="s">
        <v>761</v>
      </c>
      <c r="B117">
        <v>1</v>
      </c>
    </row>
    <row r="118" spans="1:2" x14ac:dyDescent="0.25">
      <c r="A118" s="34" t="s">
        <v>551</v>
      </c>
      <c r="B118">
        <v>2</v>
      </c>
    </row>
    <row r="119" spans="1:2" x14ac:dyDescent="0.25">
      <c r="A119" s="34" t="s">
        <v>87</v>
      </c>
      <c r="B119">
        <v>5</v>
      </c>
    </row>
    <row r="120" spans="1:2" x14ac:dyDescent="0.25">
      <c r="A120" s="34" t="s">
        <v>632</v>
      </c>
      <c r="B120">
        <v>1</v>
      </c>
    </row>
    <row r="121" spans="1:2" x14ac:dyDescent="0.25">
      <c r="A121" s="34" t="s">
        <v>1078</v>
      </c>
      <c r="B121">
        <v>4</v>
      </c>
    </row>
    <row r="122" spans="1:2" x14ac:dyDescent="0.25">
      <c r="A122" s="34" t="s">
        <v>1612</v>
      </c>
      <c r="B122">
        <v>1</v>
      </c>
    </row>
    <row r="123" spans="1:2" x14ac:dyDescent="0.25">
      <c r="A123" s="34" t="s">
        <v>767</v>
      </c>
      <c r="B123">
        <v>1</v>
      </c>
    </row>
    <row r="124" spans="1:2" x14ac:dyDescent="0.25">
      <c r="A124" s="34" t="s">
        <v>957</v>
      </c>
      <c r="B124">
        <v>1</v>
      </c>
    </row>
    <row r="125" spans="1:2" x14ac:dyDescent="0.25">
      <c r="A125" s="34" t="s">
        <v>183</v>
      </c>
      <c r="B125">
        <v>6</v>
      </c>
    </row>
    <row r="126" spans="1:2" x14ac:dyDescent="0.25">
      <c r="A126" s="34" t="s">
        <v>557</v>
      </c>
      <c r="B126">
        <v>1</v>
      </c>
    </row>
    <row r="127" spans="1:2" x14ac:dyDescent="0.25">
      <c r="A127" s="34" t="s">
        <v>1623</v>
      </c>
      <c r="B127">
        <v>1</v>
      </c>
    </row>
    <row r="128" spans="1:2" x14ac:dyDescent="0.25">
      <c r="A128" s="34" t="s">
        <v>1097</v>
      </c>
      <c r="B128">
        <v>2</v>
      </c>
    </row>
    <row r="129" spans="1:2" x14ac:dyDescent="0.25">
      <c r="A129" s="34" t="s">
        <v>2100</v>
      </c>
      <c r="B129">
        <v>2</v>
      </c>
    </row>
    <row r="130" spans="1:2" x14ac:dyDescent="0.25">
      <c r="A130" s="34" t="s">
        <v>136</v>
      </c>
      <c r="B130">
        <v>6</v>
      </c>
    </row>
    <row r="131" spans="1:2" x14ac:dyDescent="0.25">
      <c r="A131" s="34" t="s">
        <v>132</v>
      </c>
      <c r="B131">
        <v>1</v>
      </c>
    </row>
    <row r="132" spans="1:2" x14ac:dyDescent="0.25">
      <c r="A132" s="34" t="s">
        <v>530</v>
      </c>
      <c r="B132">
        <v>2</v>
      </c>
    </row>
    <row r="133" spans="1:2" x14ac:dyDescent="0.25">
      <c r="A133" s="34" t="s">
        <v>1832</v>
      </c>
      <c r="B133">
        <v>1</v>
      </c>
    </row>
    <row r="134" spans="1:2" x14ac:dyDescent="0.25">
      <c r="A134" s="34" t="s">
        <v>2602</v>
      </c>
      <c r="B134">
        <v>790</v>
      </c>
    </row>
  </sheetData>
  <pageMargins left="0.7" right="0.7" top="0.75" bottom="0.75" header="0.3" footer="0.3"/>
  <pageSetup orientation="portrait" r:id="rId2"/>
  <headerFooter>
    <oddFooter>&amp;L&amp;1#&amp;"Calibri"&amp;7&amp;K000000[BAFL Document]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-0.249977111117893"/>
    <pageSetUpPr fitToPage="1"/>
  </sheetPr>
  <dimension ref="A2:V1060"/>
  <sheetViews>
    <sheetView zoomScaleNormal="100" zoomScaleSheetLayoutView="85" workbookViewId="0">
      <pane ySplit="16" topLeftCell="A17" activePane="bottomLeft" state="frozen"/>
      <selection activeCell="E10" sqref="E10"/>
      <selection pane="bottomLeft"/>
    </sheetView>
  </sheetViews>
  <sheetFormatPr defaultRowHeight="12.75" x14ac:dyDescent="0.25"/>
  <cols>
    <col min="1" max="1" width="6.7109375" style="35" customWidth="1"/>
    <col min="2" max="2" width="5" style="35" hidden="1" customWidth="1"/>
    <col min="3" max="3" width="19.42578125" style="35" bestFit="1" customWidth="1"/>
    <col min="4" max="4" width="13.140625" style="1" bestFit="1" customWidth="1"/>
    <col min="5" max="6" width="14.140625" style="1" customWidth="1"/>
    <col min="7" max="7" width="48.28515625" style="35" customWidth="1"/>
    <col min="8" max="8" width="12.5703125" style="1" bestFit="1" customWidth="1"/>
    <col min="9" max="9" width="89.28515625" style="35" customWidth="1"/>
    <col min="10" max="10" width="15.5703125" style="35" bestFit="1" customWidth="1"/>
    <col min="11" max="11" width="12.140625" style="35" customWidth="1"/>
    <col min="12" max="16" width="12.140625" style="35" hidden="1" customWidth="1"/>
    <col min="17" max="17" width="23.28515625" style="35" hidden="1" customWidth="1"/>
    <col min="18" max="18" width="32.28515625" style="35" bestFit="1" customWidth="1"/>
    <col min="19" max="19" width="15.28515625" style="35" bestFit="1" customWidth="1"/>
    <col min="20" max="20" width="12.85546875" style="35" bestFit="1" customWidth="1"/>
    <col min="21" max="21" width="10.140625" style="38" hidden="1" customWidth="1"/>
    <col min="22" max="22" width="11.28515625" style="35" customWidth="1"/>
    <col min="23" max="51" width="9.140625" style="35"/>
    <col min="52" max="52" width="23.85546875" style="35" customWidth="1"/>
    <col min="53" max="53" width="13.5703125" style="35" customWidth="1"/>
    <col min="54" max="54" width="13.7109375" style="35" customWidth="1"/>
    <col min="55" max="55" width="46.140625" style="35" customWidth="1"/>
    <col min="56" max="56" width="23" style="35" bestFit="1" customWidth="1"/>
    <col min="57" max="57" width="42" style="35" customWidth="1"/>
    <col min="58" max="64" width="9.140625" style="35"/>
    <col min="65" max="65" width="17.5703125" style="35" bestFit="1" customWidth="1"/>
    <col min="66" max="66" width="16.7109375" style="35" bestFit="1" customWidth="1"/>
    <col min="67" max="67" width="9.140625" style="35"/>
    <col min="68" max="68" width="11.42578125" style="35" bestFit="1" customWidth="1"/>
    <col min="69" max="69" width="15" style="35" customWidth="1"/>
    <col min="70" max="71" width="9.140625" style="35"/>
    <col min="72" max="72" width="10.28515625" style="35" customWidth="1"/>
    <col min="73" max="73" width="15.42578125" style="35" customWidth="1"/>
    <col min="74" max="74" width="13.5703125" style="35" bestFit="1" customWidth="1"/>
    <col min="75" max="75" width="13.5703125" style="35" customWidth="1"/>
    <col min="76" max="307" width="9.140625" style="35"/>
    <col min="308" max="308" width="23.85546875" style="35" customWidth="1"/>
    <col min="309" max="309" width="13.5703125" style="35" customWidth="1"/>
    <col min="310" max="310" width="13.7109375" style="35" customWidth="1"/>
    <col min="311" max="311" width="46.140625" style="35" customWidth="1"/>
    <col min="312" max="312" width="23" style="35" bestFit="1" customWidth="1"/>
    <col min="313" max="313" width="42" style="35" customWidth="1"/>
    <col min="314" max="320" width="9.140625" style="35"/>
    <col min="321" max="321" width="17.5703125" style="35" bestFit="1" customWidth="1"/>
    <col min="322" max="322" width="16.7109375" style="35" bestFit="1" customWidth="1"/>
    <col min="323" max="323" width="9.140625" style="35"/>
    <col min="324" max="324" width="11.42578125" style="35" bestFit="1" customWidth="1"/>
    <col min="325" max="325" width="15" style="35" customWidth="1"/>
    <col min="326" max="327" width="9.140625" style="35"/>
    <col min="328" max="328" width="10.28515625" style="35" customWidth="1"/>
    <col min="329" max="329" width="15.42578125" style="35" customWidth="1"/>
    <col min="330" max="330" width="13.5703125" style="35" bestFit="1" customWidth="1"/>
    <col min="331" max="331" width="13.5703125" style="35" customWidth="1"/>
    <col min="332" max="563" width="9.140625" style="35"/>
    <col min="564" max="564" width="23.85546875" style="35" customWidth="1"/>
    <col min="565" max="565" width="13.5703125" style="35" customWidth="1"/>
    <col min="566" max="566" width="13.7109375" style="35" customWidth="1"/>
    <col min="567" max="567" width="46.140625" style="35" customWidth="1"/>
    <col min="568" max="568" width="23" style="35" bestFit="1" customWidth="1"/>
    <col min="569" max="569" width="42" style="35" customWidth="1"/>
    <col min="570" max="576" width="9.140625" style="35"/>
    <col min="577" max="577" width="17.5703125" style="35" bestFit="1" customWidth="1"/>
    <col min="578" max="578" width="16.7109375" style="35" bestFit="1" customWidth="1"/>
    <col min="579" max="579" width="9.140625" style="35"/>
    <col min="580" max="580" width="11.42578125" style="35" bestFit="1" customWidth="1"/>
    <col min="581" max="581" width="15" style="35" customWidth="1"/>
    <col min="582" max="583" width="9.140625" style="35"/>
    <col min="584" max="584" width="10.28515625" style="35" customWidth="1"/>
    <col min="585" max="585" width="15.42578125" style="35" customWidth="1"/>
    <col min="586" max="586" width="13.5703125" style="35" bestFit="1" customWidth="1"/>
    <col min="587" max="587" width="13.5703125" style="35" customWidth="1"/>
    <col min="588" max="819" width="9.140625" style="35"/>
    <col min="820" max="820" width="23.85546875" style="35" customWidth="1"/>
    <col min="821" max="821" width="13.5703125" style="35" customWidth="1"/>
    <col min="822" max="822" width="13.7109375" style="35" customWidth="1"/>
    <col min="823" max="823" width="46.140625" style="35" customWidth="1"/>
    <col min="824" max="824" width="23" style="35" bestFit="1" customWidth="1"/>
    <col min="825" max="825" width="42" style="35" customWidth="1"/>
    <col min="826" max="832" width="9.140625" style="35"/>
    <col min="833" max="833" width="17.5703125" style="35" bestFit="1" customWidth="1"/>
    <col min="834" max="834" width="16.7109375" style="35" bestFit="1" customWidth="1"/>
    <col min="835" max="835" width="9.140625" style="35"/>
    <col min="836" max="836" width="11.42578125" style="35" bestFit="1" customWidth="1"/>
    <col min="837" max="837" width="15" style="35" customWidth="1"/>
    <col min="838" max="839" width="9.140625" style="35"/>
    <col min="840" max="840" width="10.28515625" style="35" customWidth="1"/>
    <col min="841" max="841" width="15.42578125" style="35" customWidth="1"/>
    <col min="842" max="842" width="13.5703125" style="35" bestFit="1" customWidth="1"/>
    <col min="843" max="843" width="13.5703125" style="35" customWidth="1"/>
    <col min="844" max="1075" width="9.140625" style="35"/>
    <col min="1076" max="1076" width="23.85546875" style="35" customWidth="1"/>
    <col min="1077" max="1077" width="13.5703125" style="35" customWidth="1"/>
    <col min="1078" max="1078" width="13.7109375" style="35" customWidth="1"/>
    <col min="1079" max="1079" width="46.140625" style="35" customWidth="1"/>
    <col min="1080" max="1080" width="23" style="35" bestFit="1" customWidth="1"/>
    <col min="1081" max="1081" width="42" style="35" customWidth="1"/>
    <col min="1082" max="1088" width="9.140625" style="35"/>
    <col min="1089" max="1089" width="17.5703125" style="35" bestFit="1" customWidth="1"/>
    <col min="1090" max="1090" width="16.7109375" style="35" bestFit="1" customWidth="1"/>
    <col min="1091" max="1091" width="9.140625" style="35"/>
    <col min="1092" max="1092" width="11.42578125" style="35" bestFit="1" customWidth="1"/>
    <col min="1093" max="1093" width="15" style="35" customWidth="1"/>
    <col min="1094" max="1095" width="9.140625" style="35"/>
    <col min="1096" max="1096" width="10.28515625" style="35" customWidth="1"/>
    <col min="1097" max="1097" width="15.42578125" style="35" customWidth="1"/>
    <col min="1098" max="1098" width="13.5703125" style="35" bestFit="1" customWidth="1"/>
    <col min="1099" max="1099" width="13.5703125" style="35" customWidth="1"/>
    <col min="1100" max="1331" width="9.140625" style="35"/>
    <col min="1332" max="1332" width="23.85546875" style="35" customWidth="1"/>
    <col min="1333" max="1333" width="13.5703125" style="35" customWidth="1"/>
    <col min="1334" max="1334" width="13.7109375" style="35" customWidth="1"/>
    <col min="1335" max="1335" width="46.140625" style="35" customWidth="1"/>
    <col min="1336" max="1336" width="23" style="35" bestFit="1" customWidth="1"/>
    <col min="1337" max="1337" width="42" style="35" customWidth="1"/>
    <col min="1338" max="1344" width="9.140625" style="35"/>
    <col min="1345" max="1345" width="17.5703125" style="35" bestFit="1" customWidth="1"/>
    <col min="1346" max="1346" width="16.7109375" style="35" bestFit="1" customWidth="1"/>
    <col min="1347" max="1347" width="9.140625" style="35"/>
    <col min="1348" max="1348" width="11.42578125" style="35" bestFit="1" customWidth="1"/>
    <col min="1349" max="1349" width="15" style="35" customWidth="1"/>
    <col min="1350" max="1351" width="9.140625" style="35"/>
    <col min="1352" max="1352" width="10.28515625" style="35" customWidth="1"/>
    <col min="1353" max="1353" width="15.42578125" style="35" customWidth="1"/>
    <col min="1354" max="1354" width="13.5703125" style="35" bestFit="1" customWidth="1"/>
    <col min="1355" max="1355" width="13.5703125" style="35" customWidth="1"/>
    <col min="1356" max="1587" width="9.140625" style="35"/>
    <col min="1588" max="1588" width="23.85546875" style="35" customWidth="1"/>
    <col min="1589" max="1589" width="13.5703125" style="35" customWidth="1"/>
    <col min="1590" max="1590" width="13.7109375" style="35" customWidth="1"/>
    <col min="1591" max="1591" width="46.140625" style="35" customWidth="1"/>
    <col min="1592" max="1592" width="23" style="35" bestFit="1" customWidth="1"/>
    <col min="1593" max="1593" width="42" style="35" customWidth="1"/>
    <col min="1594" max="1600" width="9.140625" style="35"/>
    <col min="1601" max="1601" width="17.5703125" style="35" bestFit="1" customWidth="1"/>
    <col min="1602" max="1602" width="16.7109375" style="35" bestFit="1" customWidth="1"/>
    <col min="1603" max="1603" width="9.140625" style="35"/>
    <col min="1604" max="1604" width="11.42578125" style="35" bestFit="1" customWidth="1"/>
    <col min="1605" max="1605" width="15" style="35" customWidth="1"/>
    <col min="1606" max="1607" width="9.140625" style="35"/>
    <col min="1608" max="1608" width="10.28515625" style="35" customWidth="1"/>
    <col min="1609" max="1609" width="15.42578125" style="35" customWidth="1"/>
    <col min="1610" max="1610" width="13.5703125" style="35" bestFit="1" customWidth="1"/>
    <col min="1611" max="1611" width="13.5703125" style="35" customWidth="1"/>
    <col min="1612" max="1843" width="9.140625" style="35"/>
    <col min="1844" max="1844" width="23.85546875" style="35" customWidth="1"/>
    <col min="1845" max="1845" width="13.5703125" style="35" customWidth="1"/>
    <col min="1846" max="1846" width="13.7109375" style="35" customWidth="1"/>
    <col min="1847" max="1847" width="46.140625" style="35" customWidth="1"/>
    <col min="1848" max="1848" width="23" style="35" bestFit="1" customWidth="1"/>
    <col min="1849" max="1849" width="42" style="35" customWidth="1"/>
    <col min="1850" max="1856" width="9.140625" style="35"/>
    <col min="1857" max="1857" width="17.5703125" style="35" bestFit="1" customWidth="1"/>
    <col min="1858" max="1858" width="16.7109375" style="35" bestFit="1" customWidth="1"/>
    <col min="1859" max="1859" width="9.140625" style="35"/>
    <col min="1860" max="1860" width="11.42578125" style="35" bestFit="1" customWidth="1"/>
    <col min="1861" max="1861" width="15" style="35" customWidth="1"/>
    <col min="1862" max="1863" width="9.140625" style="35"/>
    <col min="1864" max="1864" width="10.28515625" style="35" customWidth="1"/>
    <col min="1865" max="1865" width="15.42578125" style="35" customWidth="1"/>
    <col min="1866" max="1866" width="13.5703125" style="35" bestFit="1" customWidth="1"/>
    <col min="1867" max="1867" width="13.5703125" style="35" customWidth="1"/>
    <col min="1868" max="2099" width="9.140625" style="35"/>
    <col min="2100" max="2100" width="23.85546875" style="35" customWidth="1"/>
    <col min="2101" max="2101" width="13.5703125" style="35" customWidth="1"/>
    <col min="2102" max="2102" width="13.7109375" style="35" customWidth="1"/>
    <col min="2103" max="2103" width="46.140625" style="35" customWidth="1"/>
    <col min="2104" max="2104" width="23" style="35" bestFit="1" customWidth="1"/>
    <col min="2105" max="2105" width="42" style="35" customWidth="1"/>
    <col min="2106" max="2112" width="9.140625" style="35"/>
    <col min="2113" max="2113" width="17.5703125" style="35" bestFit="1" customWidth="1"/>
    <col min="2114" max="2114" width="16.7109375" style="35" bestFit="1" customWidth="1"/>
    <col min="2115" max="2115" width="9.140625" style="35"/>
    <col min="2116" max="2116" width="11.42578125" style="35" bestFit="1" customWidth="1"/>
    <col min="2117" max="2117" width="15" style="35" customWidth="1"/>
    <col min="2118" max="2119" width="9.140625" style="35"/>
    <col min="2120" max="2120" width="10.28515625" style="35" customWidth="1"/>
    <col min="2121" max="2121" width="15.42578125" style="35" customWidth="1"/>
    <col min="2122" max="2122" width="13.5703125" style="35" bestFit="1" customWidth="1"/>
    <col min="2123" max="2123" width="13.5703125" style="35" customWidth="1"/>
    <col min="2124" max="2355" width="9.140625" style="35"/>
    <col min="2356" max="2356" width="23.85546875" style="35" customWidth="1"/>
    <col min="2357" max="2357" width="13.5703125" style="35" customWidth="1"/>
    <col min="2358" max="2358" width="13.7109375" style="35" customWidth="1"/>
    <col min="2359" max="2359" width="46.140625" style="35" customWidth="1"/>
    <col min="2360" max="2360" width="23" style="35" bestFit="1" customWidth="1"/>
    <col min="2361" max="2361" width="42" style="35" customWidth="1"/>
    <col min="2362" max="2368" width="9.140625" style="35"/>
    <col min="2369" max="2369" width="17.5703125" style="35" bestFit="1" customWidth="1"/>
    <col min="2370" max="2370" width="16.7109375" style="35" bestFit="1" customWidth="1"/>
    <col min="2371" max="2371" width="9.140625" style="35"/>
    <col min="2372" max="2372" width="11.42578125" style="35" bestFit="1" customWidth="1"/>
    <col min="2373" max="2373" width="15" style="35" customWidth="1"/>
    <col min="2374" max="2375" width="9.140625" style="35"/>
    <col min="2376" max="2376" width="10.28515625" style="35" customWidth="1"/>
    <col min="2377" max="2377" width="15.42578125" style="35" customWidth="1"/>
    <col min="2378" max="2378" width="13.5703125" style="35" bestFit="1" customWidth="1"/>
    <col min="2379" max="2379" width="13.5703125" style="35" customWidth="1"/>
    <col min="2380" max="2611" width="9.140625" style="35"/>
    <col min="2612" max="2612" width="23.85546875" style="35" customWidth="1"/>
    <col min="2613" max="2613" width="13.5703125" style="35" customWidth="1"/>
    <col min="2614" max="2614" width="13.7109375" style="35" customWidth="1"/>
    <col min="2615" max="2615" width="46.140625" style="35" customWidth="1"/>
    <col min="2616" max="2616" width="23" style="35" bestFit="1" customWidth="1"/>
    <col min="2617" max="2617" width="42" style="35" customWidth="1"/>
    <col min="2618" max="2624" width="9.140625" style="35"/>
    <col min="2625" max="2625" width="17.5703125" style="35" bestFit="1" customWidth="1"/>
    <col min="2626" max="2626" width="16.7109375" style="35" bestFit="1" customWidth="1"/>
    <col min="2627" max="2627" width="9.140625" style="35"/>
    <col min="2628" max="2628" width="11.42578125" style="35" bestFit="1" customWidth="1"/>
    <col min="2629" max="2629" width="15" style="35" customWidth="1"/>
    <col min="2630" max="2631" width="9.140625" style="35"/>
    <col min="2632" max="2632" width="10.28515625" style="35" customWidth="1"/>
    <col min="2633" max="2633" width="15.42578125" style="35" customWidth="1"/>
    <col min="2634" max="2634" width="13.5703125" style="35" bestFit="1" customWidth="1"/>
    <col min="2635" max="2635" width="13.5703125" style="35" customWidth="1"/>
    <col min="2636" max="2867" width="9.140625" style="35"/>
    <col min="2868" max="2868" width="23.85546875" style="35" customWidth="1"/>
    <col min="2869" max="2869" width="13.5703125" style="35" customWidth="1"/>
    <col min="2870" max="2870" width="13.7109375" style="35" customWidth="1"/>
    <col min="2871" max="2871" width="46.140625" style="35" customWidth="1"/>
    <col min="2872" max="2872" width="23" style="35" bestFit="1" customWidth="1"/>
    <col min="2873" max="2873" width="42" style="35" customWidth="1"/>
    <col min="2874" max="2880" width="9.140625" style="35"/>
    <col min="2881" max="2881" width="17.5703125" style="35" bestFit="1" customWidth="1"/>
    <col min="2882" max="2882" width="16.7109375" style="35" bestFit="1" customWidth="1"/>
    <col min="2883" max="2883" width="9.140625" style="35"/>
    <col min="2884" max="2884" width="11.42578125" style="35" bestFit="1" customWidth="1"/>
    <col min="2885" max="2885" width="15" style="35" customWidth="1"/>
    <col min="2886" max="2887" width="9.140625" style="35"/>
    <col min="2888" max="2888" width="10.28515625" style="35" customWidth="1"/>
    <col min="2889" max="2889" width="15.42578125" style="35" customWidth="1"/>
    <col min="2890" max="2890" width="13.5703125" style="35" bestFit="1" customWidth="1"/>
    <col min="2891" max="2891" width="13.5703125" style="35" customWidth="1"/>
    <col min="2892" max="3123" width="9.140625" style="35"/>
    <col min="3124" max="3124" width="23.85546875" style="35" customWidth="1"/>
    <col min="3125" max="3125" width="13.5703125" style="35" customWidth="1"/>
    <col min="3126" max="3126" width="13.7109375" style="35" customWidth="1"/>
    <col min="3127" max="3127" width="46.140625" style="35" customWidth="1"/>
    <col min="3128" max="3128" width="23" style="35" bestFit="1" customWidth="1"/>
    <col min="3129" max="3129" width="42" style="35" customWidth="1"/>
    <col min="3130" max="3136" width="9.140625" style="35"/>
    <col min="3137" max="3137" width="17.5703125" style="35" bestFit="1" customWidth="1"/>
    <col min="3138" max="3138" width="16.7109375" style="35" bestFit="1" customWidth="1"/>
    <col min="3139" max="3139" width="9.140625" style="35"/>
    <col min="3140" max="3140" width="11.42578125" style="35" bestFit="1" customWidth="1"/>
    <col min="3141" max="3141" width="15" style="35" customWidth="1"/>
    <col min="3142" max="3143" width="9.140625" style="35"/>
    <col min="3144" max="3144" width="10.28515625" style="35" customWidth="1"/>
    <col min="3145" max="3145" width="15.42578125" style="35" customWidth="1"/>
    <col min="3146" max="3146" width="13.5703125" style="35" bestFit="1" customWidth="1"/>
    <col min="3147" max="3147" width="13.5703125" style="35" customWidth="1"/>
    <col min="3148" max="3379" width="9.140625" style="35"/>
    <col min="3380" max="3380" width="23.85546875" style="35" customWidth="1"/>
    <col min="3381" max="3381" width="13.5703125" style="35" customWidth="1"/>
    <col min="3382" max="3382" width="13.7109375" style="35" customWidth="1"/>
    <col min="3383" max="3383" width="46.140625" style="35" customWidth="1"/>
    <col min="3384" max="3384" width="23" style="35" bestFit="1" customWidth="1"/>
    <col min="3385" max="3385" width="42" style="35" customWidth="1"/>
    <col min="3386" max="3392" width="9.140625" style="35"/>
    <col min="3393" max="3393" width="17.5703125" style="35" bestFit="1" customWidth="1"/>
    <col min="3394" max="3394" width="16.7109375" style="35" bestFit="1" customWidth="1"/>
    <col min="3395" max="3395" width="9.140625" style="35"/>
    <col min="3396" max="3396" width="11.42578125" style="35" bestFit="1" customWidth="1"/>
    <col min="3397" max="3397" width="15" style="35" customWidth="1"/>
    <col min="3398" max="3399" width="9.140625" style="35"/>
    <col min="3400" max="3400" width="10.28515625" style="35" customWidth="1"/>
    <col min="3401" max="3401" width="15.42578125" style="35" customWidth="1"/>
    <col min="3402" max="3402" width="13.5703125" style="35" bestFit="1" customWidth="1"/>
    <col min="3403" max="3403" width="13.5703125" style="35" customWidth="1"/>
    <col min="3404" max="3635" width="9.140625" style="35"/>
    <col min="3636" max="3636" width="23.85546875" style="35" customWidth="1"/>
    <col min="3637" max="3637" width="13.5703125" style="35" customWidth="1"/>
    <col min="3638" max="3638" width="13.7109375" style="35" customWidth="1"/>
    <col min="3639" max="3639" width="46.140625" style="35" customWidth="1"/>
    <col min="3640" max="3640" width="23" style="35" bestFit="1" customWidth="1"/>
    <col min="3641" max="3641" width="42" style="35" customWidth="1"/>
    <col min="3642" max="3648" width="9.140625" style="35"/>
    <col min="3649" max="3649" width="17.5703125" style="35" bestFit="1" customWidth="1"/>
    <col min="3650" max="3650" width="16.7109375" style="35" bestFit="1" customWidth="1"/>
    <col min="3651" max="3651" width="9.140625" style="35"/>
    <col min="3652" max="3652" width="11.42578125" style="35" bestFit="1" customWidth="1"/>
    <col min="3653" max="3653" width="15" style="35" customWidth="1"/>
    <col min="3654" max="3655" width="9.140625" style="35"/>
    <col min="3656" max="3656" width="10.28515625" style="35" customWidth="1"/>
    <col min="3657" max="3657" width="15.42578125" style="35" customWidth="1"/>
    <col min="3658" max="3658" width="13.5703125" style="35" bestFit="1" customWidth="1"/>
    <col min="3659" max="3659" width="13.5703125" style="35" customWidth="1"/>
    <col min="3660" max="3891" width="9.140625" style="35"/>
    <col min="3892" max="3892" width="23.85546875" style="35" customWidth="1"/>
    <col min="3893" max="3893" width="13.5703125" style="35" customWidth="1"/>
    <col min="3894" max="3894" width="13.7109375" style="35" customWidth="1"/>
    <col min="3895" max="3895" width="46.140625" style="35" customWidth="1"/>
    <col min="3896" max="3896" width="23" style="35" bestFit="1" customWidth="1"/>
    <col min="3897" max="3897" width="42" style="35" customWidth="1"/>
    <col min="3898" max="3904" width="9.140625" style="35"/>
    <col min="3905" max="3905" width="17.5703125" style="35" bestFit="1" customWidth="1"/>
    <col min="3906" max="3906" width="16.7109375" style="35" bestFit="1" customWidth="1"/>
    <col min="3907" max="3907" width="9.140625" style="35"/>
    <col min="3908" max="3908" width="11.42578125" style="35" bestFit="1" customWidth="1"/>
    <col min="3909" max="3909" width="15" style="35" customWidth="1"/>
    <col min="3910" max="3911" width="9.140625" style="35"/>
    <col min="3912" max="3912" width="10.28515625" style="35" customWidth="1"/>
    <col min="3913" max="3913" width="15.42578125" style="35" customWidth="1"/>
    <col min="3914" max="3914" width="13.5703125" style="35" bestFit="1" customWidth="1"/>
    <col min="3915" max="3915" width="13.5703125" style="35" customWidth="1"/>
    <col min="3916" max="4147" width="9.140625" style="35"/>
    <col min="4148" max="4148" width="23.85546875" style="35" customWidth="1"/>
    <col min="4149" max="4149" width="13.5703125" style="35" customWidth="1"/>
    <col min="4150" max="4150" width="13.7109375" style="35" customWidth="1"/>
    <col min="4151" max="4151" width="46.140625" style="35" customWidth="1"/>
    <col min="4152" max="4152" width="23" style="35" bestFit="1" customWidth="1"/>
    <col min="4153" max="4153" width="42" style="35" customWidth="1"/>
    <col min="4154" max="4160" width="9.140625" style="35"/>
    <col min="4161" max="4161" width="17.5703125" style="35" bestFit="1" customWidth="1"/>
    <col min="4162" max="4162" width="16.7109375" style="35" bestFit="1" customWidth="1"/>
    <col min="4163" max="4163" width="9.140625" style="35"/>
    <col min="4164" max="4164" width="11.42578125" style="35" bestFit="1" customWidth="1"/>
    <col min="4165" max="4165" width="15" style="35" customWidth="1"/>
    <col min="4166" max="4167" width="9.140625" style="35"/>
    <col min="4168" max="4168" width="10.28515625" style="35" customWidth="1"/>
    <col min="4169" max="4169" width="15.42578125" style="35" customWidth="1"/>
    <col min="4170" max="4170" width="13.5703125" style="35" bestFit="1" customWidth="1"/>
    <col min="4171" max="4171" width="13.5703125" style="35" customWidth="1"/>
    <col min="4172" max="4403" width="9.140625" style="35"/>
    <col min="4404" max="4404" width="23.85546875" style="35" customWidth="1"/>
    <col min="4405" max="4405" width="13.5703125" style="35" customWidth="1"/>
    <col min="4406" max="4406" width="13.7109375" style="35" customWidth="1"/>
    <col min="4407" max="4407" width="46.140625" style="35" customWidth="1"/>
    <col min="4408" max="4408" width="23" style="35" bestFit="1" customWidth="1"/>
    <col min="4409" max="4409" width="42" style="35" customWidth="1"/>
    <col min="4410" max="4416" width="9.140625" style="35"/>
    <col min="4417" max="4417" width="17.5703125" style="35" bestFit="1" customWidth="1"/>
    <col min="4418" max="4418" width="16.7109375" style="35" bestFit="1" customWidth="1"/>
    <col min="4419" max="4419" width="9.140625" style="35"/>
    <col min="4420" max="4420" width="11.42578125" style="35" bestFit="1" customWidth="1"/>
    <col min="4421" max="4421" width="15" style="35" customWidth="1"/>
    <col min="4422" max="4423" width="9.140625" style="35"/>
    <col min="4424" max="4424" width="10.28515625" style="35" customWidth="1"/>
    <col min="4425" max="4425" width="15.42578125" style="35" customWidth="1"/>
    <col min="4426" max="4426" width="13.5703125" style="35" bestFit="1" customWidth="1"/>
    <col min="4427" max="4427" width="13.5703125" style="35" customWidth="1"/>
    <col min="4428" max="4659" width="9.140625" style="35"/>
    <col min="4660" max="4660" width="23.85546875" style="35" customWidth="1"/>
    <col min="4661" max="4661" width="13.5703125" style="35" customWidth="1"/>
    <col min="4662" max="4662" width="13.7109375" style="35" customWidth="1"/>
    <col min="4663" max="4663" width="46.140625" style="35" customWidth="1"/>
    <col min="4664" max="4664" width="23" style="35" bestFit="1" customWidth="1"/>
    <col min="4665" max="4665" width="42" style="35" customWidth="1"/>
    <col min="4666" max="4672" width="9.140625" style="35"/>
    <col min="4673" max="4673" width="17.5703125" style="35" bestFit="1" customWidth="1"/>
    <col min="4674" max="4674" width="16.7109375" style="35" bestFit="1" customWidth="1"/>
    <col min="4675" max="4675" width="9.140625" style="35"/>
    <col min="4676" max="4676" width="11.42578125" style="35" bestFit="1" customWidth="1"/>
    <col min="4677" max="4677" width="15" style="35" customWidth="1"/>
    <col min="4678" max="4679" width="9.140625" style="35"/>
    <col min="4680" max="4680" width="10.28515625" style="35" customWidth="1"/>
    <col min="4681" max="4681" width="15.42578125" style="35" customWidth="1"/>
    <col min="4682" max="4682" width="13.5703125" style="35" bestFit="1" customWidth="1"/>
    <col min="4683" max="4683" width="13.5703125" style="35" customWidth="1"/>
    <col min="4684" max="4915" width="9.140625" style="35"/>
    <col min="4916" max="4916" width="23.85546875" style="35" customWidth="1"/>
    <col min="4917" max="4917" width="13.5703125" style="35" customWidth="1"/>
    <col min="4918" max="4918" width="13.7109375" style="35" customWidth="1"/>
    <col min="4919" max="4919" width="46.140625" style="35" customWidth="1"/>
    <col min="4920" max="4920" width="23" style="35" bestFit="1" customWidth="1"/>
    <col min="4921" max="4921" width="42" style="35" customWidth="1"/>
    <col min="4922" max="4928" width="9.140625" style="35"/>
    <col min="4929" max="4929" width="17.5703125" style="35" bestFit="1" customWidth="1"/>
    <col min="4930" max="4930" width="16.7109375" style="35" bestFit="1" customWidth="1"/>
    <col min="4931" max="4931" width="9.140625" style="35"/>
    <col min="4932" max="4932" width="11.42578125" style="35" bestFit="1" customWidth="1"/>
    <col min="4933" max="4933" width="15" style="35" customWidth="1"/>
    <col min="4934" max="4935" width="9.140625" style="35"/>
    <col min="4936" max="4936" width="10.28515625" style="35" customWidth="1"/>
    <col min="4937" max="4937" width="15.42578125" style="35" customWidth="1"/>
    <col min="4938" max="4938" width="13.5703125" style="35" bestFit="1" customWidth="1"/>
    <col min="4939" max="4939" width="13.5703125" style="35" customWidth="1"/>
    <col min="4940" max="5171" width="9.140625" style="35"/>
    <col min="5172" max="5172" width="23.85546875" style="35" customWidth="1"/>
    <col min="5173" max="5173" width="13.5703125" style="35" customWidth="1"/>
    <col min="5174" max="5174" width="13.7109375" style="35" customWidth="1"/>
    <col min="5175" max="5175" width="46.140625" style="35" customWidth="1"/>
    <col min="5176" max="5176" width="23" style="35" bestFit="1" customWidth="1"/>
    <col min="5177" max="5177" width="42" style="35" customWidth="1"/>
    <col min="5178" max="5184" width="9.140625" style="35"/>
    <col min="5185" max="5185" width="17.5703125" style="35" bestFit="1" customWidth="1"/>
    <col min="5186" max="5186" width="16.7109375" style="35" bestFit="1" customWidth="1"/>
    <col min="5187" max="5187" width="9.140625" style="35"/>
    <col min="5188" max="5188" width="11.42578125" style="35" bestFit="1" customWidth="1"/>
    <col min="5189" max="5189" width="15" style="35" customWidth="1"/>
    <col min="5190" max="5191" width="9.140625" style="35"/>
    <col min="5192" max="5192" width="10.28515625" style="35" customWidth="1"/>
    <col min="5193" max="5193" width="15.42578125" style="35" customWidth="1"/>
    <col min="5194" max="5194" width="13.5703125" style="35" bestFit="1" customWidth="1"/>
    <col min="5195" max="5195" width="13.5703125" style="35" customWidth="1"/>
    <col min="5196" max="5427" width="9.140625" style="35"/>
    <col min="5428" max="5428" width="23.85546875" style="35" customWidth="1"/>
    <col min="5429" max="5429" width="13.5703125" style="35" customWidth="1"/>
    <col min="5430" max="5430" width="13.7109375" style="35" customWidth="1"/>
    <col min="5431" max="5431" width="46.140625" style="35" customWidth="1"/>
    <col min="5432" max="5432" width="23" style="35" bestFit="1" customWidth="1"/>
    <col min="5433" max="5433" width="42" style="35" customWidth="1"/>
    <col min="5434" max="5440" width="9.140625" style="35"/>
    <col min="5441" max="5441" width="17.5703125" style="35" bestFit="1" customWidth="1"/>
    <col min="5442" max="5442" width="16.7109375" style="35" bestFit="1" customWidth="1"/>
    <col min="5443" max="5443" width="9.140625" style="35"/>
    <col min="5444" max="5444" width="11.42578125" style="35" bestFit="1" customWidth="1"/>
    <col min="5445" max="5445" width="15" style="35" customWidth="1"/>
    <col min="5446" max="5447" width="9.140625" style="35"/>
    <col min="5448" max="5448" width="10.28515625" style="35" customWidth="1"/>
    <col min="5449" max="5449" width="15.42578125" style="35" customWidth="1"/>
    <col min="5450" max="5450" width="13.5703125" style="35" bestFit="1" customWidth="1"/>
    <col min="5451" max="5451" width="13.5703125" style="35" customWidth="1"/>
    <col min="5452" max="5683" width="9.140625" style="35"/>
    <col min="5684" max="5684" width="23.85546875" style="35" customWidth="1"/>
    <col min="5685" max="5685" width="13.5703125" style="35" customWidth="1"/>
    <col min="5686" max="5686" width="13.7109375" style="35" customWidth="1"/>
    <col min="5687" max="5687" width="46.140625" style="35" customWidth="1"/>
    <col min="5688" max="5688" width="23" style="35" bestFit="1" customWidth="1"/>
    <col min="5689" max="5689" width="42" style="35" customWidth="1"/>
    <col min="5690" max="5696" width="9.140625" style="35"/>
    <col min="5697" max="5697" width="17.5703125" style="35" bestFit="1" customWidth="1"/>
    <col min="5698" max="5698" width="16.7109375" style="35" bestFit="1" customWidth="1"/>
    <col min="5699" max="5699" width="9.140625" style="35"/>
    <col min="5700" max="5700" width="11.42578125" style="35" bestFit="1" customWidth="1"/>
    <col min="5701" max="5701" width="15" style="35" customWidth="1"/>
    <col min="5702" max="5703" width="9.140625" style="35"/>
    <col min="5704" max="5704" width="10.28515625" style="35" customWidth="1"/>
    <col min="5705" max="5705" width="15.42578125" style="35" customWidth="1"/>
    <col min="5706" max="5706" width="13.5703125" style="35" bestFit="1" customWidth="1"/>
    <col min="5707" max="5707" width="13.5703125" style="35" customWidth="1"/>
    <col min="5708" max="5939" width="9.140625" style="35"/>
    <col min="5940" max="5940" width="23.85546875" style="35" customWidth="1"/>
    <col min="5941" max="5941" width="13.5703125" style="35" customWidth="1"/>
    <col min="5942" max="5942" width="13.7109375" style="35" customWidth="1"/>
    <col min="5943" max="5943" width="46.140625" style="35" customWidth="1"/>
    <col min="5944" max="5944" width="23" style="35" bestFit="1" customWidth="1"/>
    <col min="5945" max="5945" width="42" style="35" customWidth="1"/>
    <col min="5946" max="5952" width="9.140625" style="35"/>
    <col min="5953" max="5953" width="17.5703125" style="35" bestFit="1" customWidth="1"/>
    <col min="5954" max="5954" width="16.7109375" style="35" bestFit="1" customWidth="1"/>
    <col min="5955" max="5955" width="9.140625" style="35"/>
    <col min="5956" max="5956" width="11.42578125" style="35" bestFit="1" customWidth="1"/>
    <col min="5957" max="5957" width="15" style="35" customWidth="1"/>
    <col min="5958" max="5959" width="9.140625" style="35"/>
    <col min="5960" max="5960" width="10.28515625" style="35" customWidth="1"/>
    <col min="5961" max="5961" width="15.42578125" style="35" customWidth="1"/>
    <col min="5962" max="5962" width="13.5703125" style="35" bestFit="1" customWidth="1"/>
    <col min="5963" max="5963" width="13.5703125" style="35" customWidth="1"/>
    <col min="5964" max="6195" width="9.140625" style="35"/>
    <col min="6196" max="6196" width="23.85546875" style="35" customWidth="1"/>
    <col min="6197" max="6197" width="13.5703125" style="35" customWidth="1"/>
    <col min="6198" max="6198" width="13.7109375" style="35" customWidth="1"/>
    <col min="6199" max="6199" width="46.140625" style="35" customWidth="1"/>
    <col min="6200" max="6200" width="23" style="35" bestFit="1" customWidth="1"/>
    <col min="6201" max="6201" width="42" style="35" customWidth="1"/>
    <col min="6202" max="6208" width="9.140625" style="35"/>
    <col min="6209" max="6209" width="17.5703125" style="35" bestFit="1" customWidth="1"/>
    <col min="6210" max="6210" width="16.7109375" style="35" bestFit="1" customWidth="1"/>
    <col min="6211" max="6211" width="9.140625" style="35"/>
    <col min="6212" max="6212" width="11.42578125" style="35" bestFit="1" customWidth="1"/>
    <col min="6213" max="6213" width="15" style="35" customWidth="1"/>
    <col min="6214" max="6215" width="9.140625" style="35"/>
    <col min="6216" max="6216" width="10.28515625" style="35" customWidth="1"/>
    <col min="6217" max="6217" width="15.42578125" style="35" customWidth="1"/>
    <col min="6218" max="6218" width="13.5703125" style="35" bestFit="1" customWidth="1"/>
    <col min="6219" max="6219" width="13.5703125" style="35" customWidth="1"/>
    <col min="6220" max="6451" width="9.140625" style="35"/>
    <col min="6452" max="6452" width="23.85546875" style="35" customWidth="1"/>
    <col min="6453" max="6453" width="13.5703125" style="35" customWidth="1"/>
    <col min="6454" max="6454" width="13.7109375" style="35" customWidth="1"/>
    <col min="6455" max="6455" width="46.140625" style="35" customWidth="1"/>
    <col min="6456" max="6456" width="23" style="35" bestFit="1" customWidth="1"/>
    <col min="6457" max="6457" width="42" style="35" customWidth="1"/>
    <col min="6458" max="6464" width="9.140625" style="35"/>
    <col min="6465" max="6465" width="17.5703125" style="35" bestFit="1" customWidth="1"/>
    <col min="6466" max="6466" width="16.7109375" style="35" bestFit="1" customWidth="1"/>
    <col min="6467" max="6467" width="9.140625" style="35"/>
    <col min="6468" max="6468" width="11.42578125" style="35" bestFit="1" customWidth="1"/>
    <col min="6469" max="6469" width="15" style="35" customWidth="1"/>
    <col min="6470" max="6471" width="9.140625" style="35"/>
    <col min="6472" max="6472" width="10.28515625" style="35" customWidth="1"/>
    <col min="6473" max="6473" width="15.42578125" style="35" customWidth="1"/>
    <col min="6474" max="6474" width="13.5703125" style="35" bestFit="1" customWidth="1"/>
    <col min="6475" max="6475" width="13.5703125" style="35" customWidth="1"/>
    <col min="6476" max="6707" width="9.140625" style="35"/>
    <col min="6708" max="6708" width="23.85546875" style="35" customWidth="1"/>
    <col min="6709" max="6709" width="13.5703125" style="35" customWidth="1"/>
    <col min="6710" max="6710" width="13.7109375" style="35" customWidth="1"/>
    <col min="6711" max="6711" width="46.140625" style="35" customWidth="1"/>
    <col min="6712" max="6712" width="23" style="35" bestFit="1" customWidth="1"/>
    <col min="6713" max="6713" width="42" style="35" customWidth="1"/>
    <col min="6714" max="6720" width="9.140625" style="35"/>
    <col min="6721" max="6721" width="17.5703125" style="35" bestFit="1" customWidth="1"/>
    <col min="6722" max="6722" width="16.7109375" style="35" bestFit="1" customWidth="1"/>
    <col min="6723" max="6723" width="9.140625" style="35"/>
    <col min="6724" max="6724" width="11.42578125" style="35" bestFit="1" customWidth="1"/>
    <col min="6725" max="6725" width="15" style="35" customWidth="1"/>
    <col min="6726" max="6727" width="9.140625" style="35"/>
    <col min="6728" max="6728" width="10.28515625" style="35" customWidth="1"/>
    <col min="6729" max="6729" width="15.42578125" style="35" customWidth="1"/>
    <col min="6730" max="6730" width="13.5703125" style="35" bestFit="1" customWidth="1"/>
    <col min="6731" max="6731" width="13.5703125" style="35" customWidth="1"/>
    <col min="6732" max="6963" width="9.140625" style="35"/>
    <col min="6964" max="6964" width="23.85546875" style="35" customWidth="1"/>
    <col min="6965" max="6965" width="13.5703125" style="35" customWidth="1"/>
    <col min="6966" max="6966" width="13.7109375" style="35" customWidth="1"/>
    <col min="6967" max="6967" width="46.140625" style="35" customWidth="1"/>
    <col min="6968" max="6968" width="23" style="35" bestFit="1" customWidth="1"/>
    <col min="6969" max="6969" width="42" style="35" customWidth="1"/>
    <col min="6970" max="6976" width="9.140625" style="35"/>
    <col min="6977" max="6977" width="17.5703125" style="35" bestFit="1" customWidth="1"/>
    <col min="6978" max="6978" width="16.7109375" style="35" bestFit="1" customWidth="1"/>
    <col min="6979" max="6979" width="9.140625" style="35"/>
    <col min="6980" max="6980" width="11.42578125" style="35" bestFit="1" customWidth="1"/>
    <col min="6981" max="6981" width="15" style="35" customWidth="1"/>
    <col min="6982" max="6983" width="9.140625" style="35"/>
    <col min="6984" max="6984" width="10.28515625" style="35" customWidth="1"/>
    <col min="6985" max="6985" width="15.42578125" style="35" customWidth="1"/>
    <col min="6986" max="6986" width="13.5703125" style="35" bestFit="1" customWidth="1"/>
    <col min="6987" max="6987" width="13.5703125" style="35" customWidth="1"/>
    <col min="6988" max="7219" width="9.140625" style="35"/>
    <col min="7220" max="7220" width="23.85546875" style="35" customWidth="1"/>
    <col min="7221" max="7221" width="13.5703125" style="35" customWidth="1"/>
    <col min="7222" max="7222" width="13.7109375" style="35" customWidth="1"/>
    <col min="7223" max="7223" width="46.140625" style="35" customWidth="1"/>
    <col min="7224" max="7224" width="23" style="35" bestFit="1" customWidth="1"/>
    <col min="7225" max="7225" width="42" style="35" customWidth="1"/>
    <col min="7226" max="7232" width="9.140625" style="35"/>
    <col min="7233" max="7233" width="17.5703125" style="35" bestFit="1" customWidth="1"/>
    <col min="7234" max="7234" width="16.7109375" style="35" bestFit="1" customWidth="1"/>
    <col min="7235" max="7235" width="9.140625" style="35"/>
    <col min="7236" max="7236" width="11.42578125" style="35" bestFit="1" customWidth="1"/>
    <col min="7237" max="7237" width="15" style="35" customWidth="1"/>
    <col min="7238" max="7239" width="9.140625" style="35"/>
    <col min="7240" max="7240" width="10.28515625" style="35" customWidth="1"/>
    <col min="7241" max="7241" width="15.42578125" style="35" customWidth="1"/>
    <col min="7242" max="7242" width="13.5703125" style="35" bestFit="1" customWidth="1"/>
    <col min="7243" max="7243" width="13.5703125" style="35" customWidth="1"/>
    <col min="7244" max="7475" width="9.140625" style="35"/>
    <col min="7476" max="7476" width="23.85546875" style="35" customWidth="1"/>
    <col min="7477" max="7477" width="13.5703125" style="35" customWidth="1"/>
    <col min="7478" max="7478" width="13.7109375" style="35" customWidth="1"/>
    <col min="7479" max="7479" width="46.140625" style="35" customWidth="1"/>
    <col min="7480" max="7480" width="23" style="35" bestFit="1" customWidth="1"/>
    <col min="7481" max="7481" width="42" style="35" customWidth="1"/>
    <col min="7482" max="7488" width="9.140625" style="35"/>
    <col min="7489" max="7489" width="17.5703125" style="35" bestFit="1" customWidth="1"/>
    <col min="7490" max="7490" width="16.7109375" style="35" bestFit="1" customWidth="1"/>
    <col min="7491" max="7491" width="9.140625" style="35"/>
    <col min="7492" max="7492" width="11.42578125" style="35" bestFit="1" customWidth="1"/>
    <col min="7493" max="7493" width="15" style="35" customWidth="1"/>
    <col min="7494" max="7495" width="9.140625" style="35"/>
    <col min="7496" max="7496" width="10.28515625" style="35" customWidth="1"/>
    <col min="7497" max="7497" width="15.42578125" style="35" customWidth="1"/>
    <col min="7498" max="7498" width="13.5703125" style="35" bestFit="1" customWidth="1"/>
    <col min="7499" max="7499" width="13.5703125" style="35" customWidth="1"/>
    <col min="7500" max="7731" width="9.140625" style="35"/>
    <col min="7732" max="7732" width="23.85546875" style="35" customWidth="1"/>
    <col min="7733" max="7733" width="13.5703125" style="35" customWidth="1"/>
    <col min="7734" max="7734" width="13.7109375" style="35" customWidth="1"/>
    <col min="7735" max="7735" width="46.140625" style="35" customWidth="1"/>
    <col min="7736" max="7736" width="23" style="35" bestFit="1" customWidth="1"/>
    <col min="7737" max="7737" width="42" style="35" customWidth="1"/>
    <col min="7738" max="7744" width="9.140625" style="35"/>
    <col min="7745" max="7745" width="17.5703125" style="35" bestFit="1" customWidth="1"/>
    <col min="7746" max="7746" width="16.7109375" style="35" bestFit="1" customWidth="1"/>
    <col min="7747" max="7747" width="9.140625" style="35"/>
    <col min="7748" max="7748" width="11.42578125" style="35" bestFit="1" customWidth="1"/>
    <col min="7749" max="7749" width="15" style="35" customWidth="1"/>
    <col min="7750" max="7751" width="9.140625" style="35"/>
    <col min="7752" max="7752" width="10.28515625" style="35" customWidth="1"/>
    <col min="7753" max="7753" width="15.42578125" style="35" customWidth="1"/>
    <col min="7754" max="7754" width="13.5703125" style="35" bestFit="1" customWidth="1"/>
    <col min="7755" max="7755" width="13.5703125" style="35" customWidth="1"/>
    <col min="7756" max="7987" width="9.140625" style="35"/>
    <col min="7988" max="7988" width="23.85546875" style="35" customWidth="1"/>
    <col min="7989" max="7989" width="13.5703125" style="35" customWidth="1"/>
    <col min="7990" max="7990" width="13.7109375" style="35" customWidth="1"/>
    <col min="7991" max="7991" width="46.140625" style="35" customWidth="1"/>
    <col min="7992" max="7992" width="23" style="35" bestFit="1" customWidth="1"/>
    <col min="7993" max="7993" width="42" style="35" customWidth="1"/>
    <col min="7994" max="8000" width="9.140625" style="35"/>
    <col min="8001" max="8001" width="17.5703125" style="35" bestFit="1" customWidth="1"/>
    <col min="8002" max="8002" width="16.7109375" style="35" bestFit="1" customWidth="1"/>
    <col min="8003" max="8003" width="9.140625" style="35"/>
    <col min="8004" max="8004" width="11.42578125" style="35" bestFit="1" customWidth="1"/>
    <col min="8005" max="8005" width="15" style="35" customWidth="1"/>
    <col min="8006" max="8007" width="9.140625" style="35"/>
    <col min="8008" max="8008" width="10.28515625" style="35" customWidth="1"/>
    <col min="8009" max="8009" width="15.42578125" style="35" customWidth="1"/>
    <col min="8010" max="8010" width="13.5703125" style="35" bestFit="1" customWidth="1"/>
    <col min="8011" max="8011" width="13.5703125" style="35" customWidth="1"/>
    <col min="8012" max="8243" width="9.140625" style="35"/>
    <col min="8244" max="8244" width="23.85546875" style="35" customWidth="1"/>
    <col min="8245" max="8245" width="13.5703125" style="35" customWidth="1"/>
    <col min="8246" max="8246" width="13.7109375" style="35" customWidth="1"/>
    <col min="8247" max="8247" width="46.140625" style="35" customWidth="1"/>
    <col min="8248" max="8248" width="23" style="35" bestFit="1" customWidth="1"/>
    <col min="8249" max="8249" width="42" style="35" customWidth="1"/>
    <col min="8250" max="8256" width="9.140625" style="35"/>
    <col min="8257" max="8257" width="17.5703125" style="35" bestFit="1" customWidth="1"/>
    <col min="8258" max="8258" width="16.7109375" style="35" bestFit="1" customWidth="1"/>
    <col min="8259" max="8259" width="9.140625" style="35"/>
    <col min="8260" max="8260" width="11.42578125" style="35" bestFit="1" customWidth="1"/>
    <col min="8261" max="8261" width="15" style="35" customWidth="1"/>
    <col min="8262" max="8263" width="9.140625" style="35"/>
    <col min="8264" max="8264" width="10.28515625" style="35" customWidth="1"/>
    <col min="8265" max="8265" width="15.42578125" style="35" customWidth="1"/>
    <col min="8266" max="8266" width="13.5703125" style="35" bestFit="1" customWidth="1"/>
    <col min="8267" max="8267" width="13.5703125" style="35" customWidth="1"/>
    <col min="8268" max="8499" width="9.140625" style="35"/>
    <col min="8500" max="8500" width="23.85546875" style="35" customWidth="1"/>
    <col min="8501" max="8501" width="13.5703125" style="35" customWidth="1"/>
    <col min="8502" max="8502" width="13.7109375" style="35" customWidth="1"/>
    <col min="8503" max="8503" width="46.140625" style="35" customWidth="1"/>
    <col min="8504" max="8504" width="23" style="35" bestFit="1" customWidth="1"/>
    <col min="8505" max="8505" width="42" style="35" customWidth="1"/>
    <col min="8506" max="8512" width="9.140625" style="35"/>
    <col min="8513" max="8513" width="17.5703125" style="35" bestFit="1" customWidth="1"/>
    <col min="8514" max="8514" width="16.7109375" style="35" bestFit="1" customWidth="1"/>
    <col min="8515" max="8515" width="9.140625" style="35"/>
    <col min="8516" max="8516" width="11.42578125" style="35" bestFit="1" customWidth="1"/>
    <col min="8517" max="8517" width="15" style="35" customWidth="1"/>
    <col min="8518" max="8519" width="9.140625" style="35"/>
    <col min="8520" max="8520" width="10.28515625" style="35" customWidth="1"/>
    <col min="8521" max="8521" width="15.42578125" style="35" customWidth="1"/>
    <col min="8522" max="8522" width="13.5703125" style="35" bestFit="1" customWidth="1"/>
    <col min="8523" max="8523" width="13.5703125" style="35" customWidth="1"/>
    <col min="8524" max="8755" width="9.140625" style="35"/>
    <col min="8756" max="8756" width="23.85546875" style="35" customWidth="1"/>
    <col min="8757" max="8757" width="13.5703125" style="35" customWidth="1"/>
    <col min="8758" max="8758" width="13.7109375" style="35" customWidth="1"/>
    <col min="8759" max="8759" width="46.140625" style="35" customWidth="1"/>
    <col min="8760" max="8760" width="23" style="35" bestFit="1" customWidth="1"/>
    <col min="8761" max="8761" width="42" style="35" customWidth="1"/>
    <col min="8762" max="8768" width="9.140625" style="35"/>
    <col min="8769" max="8769" width="17.5703125" style="35" bestFit="1" customWidth="1"/>
    <col min="8770" max="8770" width="16.7109375" style="35" bestFit="1" customWidth="1"/>
    <col min="8771" max="8771" width="9.140625" style="35"/>
    <col min="8772" max="8772" width="11.42578125" style="35" bestFit="1" customWidth="1"/>
    <col min="8773" max="8773" width="15" style="35" customWidth="1"/>
    <col min="8774" max="8775" width="9.140625" style="35"/>
    <col min="8776" max="8776" width="10.28515625" style="35" customWidth="1"/>
    <col min="8777" max="8777" width="15.42578125" style="35" customWidth="1"/>
    <col min="8778" max="8778" width="13.5703125" style="35" bestFit="1" customWidth="1"/>
    <col min="8779" max="8779" width="13.5703125" style="35" customWidth="1"/>
    <col min="8780" max="9011" width="9.140625" style="35"/>
    <col min="9012" max="9012" width="23.85546875" style="35" customWidth="1"/>
    <col min="9013" max="9013" width="13.5703125" style="35" customWidth="1"/>
    <col min="9014" max="9014" width="13.7109375" style="35" customWidth="1"/>
    <col min="9015" max="9015" width="46.140625" style="35" customWidth="1"/>
    <col min="9016" max="9016" width="23" style="35" bestFit="1" customWidth="1"/>
    <col min="9017" max="9017" width="42" style="35" customWidth="1"/>
    <col min="9018" max="9024" width="9.140625" style="35"/>
    <col min="9025" max="9025" width="17.5703125" style="35" bestFit="1" customWidth="1"/>
    <col min="9026" max="9026" width="16.7109375" style="35" bestFit="1" customWidth="1"/>
    <col min="9027" max="9027" width="9.140625" style="35"/>
    <col min="9028" max="9028" width="11.42578125" style="35" bestFit="1" customWidth="1"/>
    <col min="9029" max="9029" width="15" style="35" customWidth="1"/>
    <col min="9030" max="9031" width="9.140625" style="35"/>
    <col min="9032" max="9032" width="10.28515625" style="35" customWidth="1"/>
    <col min="9033" max="9033" width="15.42578125" style="35" customWidth="1"/>
    <col min="9034" max="9034" width="13.5703125" style="35" bestFit="1" customWidth="1"/>
    <col min="9035" max="9035" width="13.5703125" style="35" customWidth="1"/>
    <col min="9036" max="9267" width="9.140625" style="35"/>
    <col min="9268" max="9268" width="23.85546875" style="35" customWidth="1"/>
    <col min="9269" max="9269" width="13.5703125" style="35" customWidth="1"/>
    <col min="9270" max="9270" width="13.7109375" style="35" customWidth="1"/>
    <col min="9271" max="9271" width="46.140625" style="35" customWidth="1"/>
    <col min="9272" max="9272" width="23" style="35" bestFit="1" customWidth="1"/>
    <col min="9273" max="9273" width="42" style="35" customWidth="1"/>
    <col min="9274" max="9280" width="9.140625" style="35"/>
    <col min="9281" max="9281" width="17.5703125" style="35" bestFit="1" customWidth="1"/>
    <col min="9282" max="9282" width="16.7109375" style="35" bestFit="1" customWidth="1"/>
    <col min="9283" max="9283" width="9.140625" style="35"/>
    <col min="9284" max="9284" width="11.42578125" style="35" bestFit="1" customWidth="1"/>
    <col min="9285" max="9285" width="15" style="35" customWidth="1"/>
    <col min="9286" max="9287" width="9.140625" style="35"/>
    <col min="9288" max="9288" width="10.28515625" style="35" customWidth="1"/>
    <col min="9289" max="9289" width="15.42578125" style="35" customWidth="1"/>
    <col min="9290" max="9290" width="13.5703125" style="35" bestFit="1" customWidth="1"/>
    <col min="9291" max="9291" width="13.5703125" style="35" customWidth="1"/>
    <col min="9292" max="9523" width="9.140625" style="35"/>
    <col min="9524" max="9524" width="23.85546875" style="35" customWidth="1"/>
    <col min="9525" max="9525" width="13.5703125" style="35" customWidth="1"/>
    <col min="9526" max="9526" width="13.7109375" style="35" customWidth="1"/>
    <col min="9527" max="9527" width="46.140625" style="35" customWidth="1"/>
    <col min="9528" max="9528" width="23" style="35" bestFit="1" customWidth="1"/>
    <col min="9529" max="9529" width="42" style="35" customWidth="1"/>
    <col min="9530" max="9536" width="9.140625" style="35"/>
    <col min="9537" max="9537" width="17.5703125" style="35" bestFit="1" customWidth="1"/>
    <col min="9538" max="9538" width="16.7109375" style="35" bestFit="1" customWidth="1"/>
    <col min="9539" max="9539" width="9.140625" style="35"/>
    <col min="9540" max="9540" width="11.42578125" style="35" bestFit="1" customWidth="1"/>
    <col min="9541" max="9541" width="15" style="35" customWidth="1"/>
    <col min="9542" max="9543" width="9.140625" style="35"/>
    <col min="9544" max="9544" width="10.28515625" style="35" customWidth="1"/>
    <col min="9545" max="9545" width="15.42578125" style="35" customWidth="1"/>
    <col min="9546" max="9546" width="13.5703125" style="35" bestFit="1" customWidth="1"/>
    <col min="9547" max="9547" width="13.5703125" style="35" customWidth="1"/>
    <col min="9548" max="9779" width="9.140625" style="35"/>
    <col min="9780" max="9780" width="23.85546875" style="35" customWidth="1"/>
    <col min="9781" max="9781" width="13.5703125" style="35" customWidth="1"/>
    <col min="9782" max="9782" width="13.7109375" style="35" customWidth="1"/>
    <col min="9783" max="9783" width="46.140625" style="35" customWidth="1"/>
    <col min="9784" max="9784" width="23" style="35" bestFit="1" customWidth="1"/>
    <col min="9785" max="9785" width="42" style="35" customWidth="1"/>
    <col min="9786" max="9792" width="9.140625" style="35"/>
    <col min="9793" max="9793" width="17.5703125" style="35" bestFit="1" customWidth="1"/>
    <col min="9794" max="9794" width="16.7109375" style="35" bestFit="1" customWidth="1"/>
    <col min="9795" max="9795" width="9.140625" style="35"/>
    <col min="9796" max="9796" width="11.42578125" style="35" bestFit="1" customWidth="1"/>
    <col min="9797" max="9797" width="15" style="35" customWidth="1"/>
    <col min="9798" max="9799" width="9.140625" style="35"/>
    <col min="9800" max="9800" width="10.28515625" style="35" customWidth="1"/>
    <col min="9801" max="9801" width="15.42578125" style="35" customWidth="1"/>
    <col min="9802" max="9802" width="13.5703125" style="35" bestFit="1" customWidth="1"/>
    <col min="9803" max="9803" width="13.5703125" style="35" customWidth="1"/>
    <col min="9804" max="10035" width="9.140625" style="35"/>
    <col min="10036" max="10036" width="23.85546875" style="35" customWidth="1"/>
    <col min="10037" max="10037" width="13.5703125" style="35" customWidth="1"/>
    <col min="10038" max="10038" width="13.7109375" style="35" customWidth="1"/>
    <col min="10039" max="10039" width="46.140625" style="35" customWidth="1"/>
    <col min="10040" max="10040" width="23" style="35" bestFit="1" customWidth="1"/>
    <col min="10041" max="10041" width="42" style="35" customWidth="1"/>
    <col min="10042" max="10048" width="9.140625" style="35"/>
    <col min="10049" max="10049" width="17.5703125" style="35" bestFit="1" customWidth="1"/>
    <col min="10050" max="10050" width="16.7109375" style="35" bestFit="1" customWidth="1"/>
    <col min="10051" max="10051" width="9.140625" style="35"/>
    <col min="10052" max="10052" width="11.42578125" style="35" bestFit="1" customWidth="1"/>
    <col min="10053" max="10053" width="15" style="35" customWidth="1"/>
    <col min="10054" max="10055" width="9.140625" style="35"/>
    <col min="10056" max="10056" width="10.28515625" style="35" customWidth="1"/>
    <col min="10057" max="10057" width="15.42578125" style="35" customWidth="1"/>
    <col min="10058" max="10058" width="13.5703125" style="35" bestFit="1" customWidth="1"/>
    <col min="10059" max="10059" width="13.5703125" style="35" customWidth="1"/>
    <col min="10060" max="10291" width="9.140625" style="35"/>
    <col min="10292" max="10292" width="23.85546875" style="35" customWidth="1"/>
    <col min="10293" max="10293" width="13.5703125" style="35" customWidth="1"/>
    <col min="10294" max="10294" width="13.7109375" style="35" customWidth="1"/>
    <col min="10295" max="10295" width="46.140625" style="35" customWidth="1"/>
    <col min="10296" max="10296" width="23" style="35" bestFit="1" customWidth="1"/>
    <col min="10297" max="10297" width="42" style="35" customWidth="1"/>
    <col min="10298" max="10304" width="9.140625" style="35"/>
    <col min="10305" max="10305" width="17.5703125" style="35" bestFit="1" customWidth="1"/>
    <col min="10306" max="10306" width="16.7109375" style="35" bestFit="1" customWidth="1"/>
    <col min="10307" max="10307" width="9.140625" style="35"/>
    <col min="10308" max="10308" width="11.42578125" style="35" bestFit="1" customWidth="1"/>
    <col min="10309" max="10309" width="15" style="35" customWidth="1"/>
    <col min="10310" max="10311" width="9.140625" style="35"/>
    <col min="10312" max="10312" width="10.28515625" style="35" customWidth="1"/>
    <col min="10313" max="10313" width="15.42578125" style="35" customWidth="1"/>
    <col min="10314" max="10314" width="13.5703125" style="35" bestFit="1" customWidth="1"/>
    <col min="10315" max="10315" width="13.5703125" style="35" customWidth="1"/>
    <col min="10316" max="10547" width="9.140625" style="35"/>
    <col min="10548" max="10548" width="23.85546875" style="35" customWidth="1"/>
    <col min="10549" max="10549" width="13.5703125" style="35" customWidth="1"/>
    <col min="10550" max="10550" width="13.7109375" style="35" customWidth="1"/>
    <col min="10551" max="10551" width="46.140625" style="35" customWidth="1"/>
    <col min="10552" max="10552" width="23" style="35" bestFit="1" customWidth="1"/>
    <col min="10553" max="10553" width="42" style="35" customWidth="1"/>
    <col min="10554" max="10560" width="9.140625" style="35"/>
    <col min="10561" max="10561" width="17.5703125" style="35" bestFit="1" customWidth="1"/>
    <col min="10562" max="10562" width="16.7109375" style="35" bestFit="1" customWidth="1"/>
    <col min="10563" max="10563" width="9.140625" style="35"/>
    <col min="10564" max="10564" width="11.42578125" style="35" bestFit="1" customWidth="1"/>
    <col min="10565" max="10565" width="15" style="35" customWidth="1"/>
    <col min="10566" max="10567" width="9.140625" style="35"/>
    <col min="10568" max="10568" width="10.28515625" style="35" customWidth="1"/>
    <col min="10569" max="10569" width="15.42578125" style="35" customWidth="1"/>
    <col min="10570" max="10570" width="13.5703125" style="35" bestFit="1" customWidth="1"/>
    <col min="10571" max="10571" width="13.5703125" style="35" customWidth="1"/>
    <col min="10572" max="10803" width="9.140625" style="35"/>
    <col min="10804" max="10804" width="23.85546875" style="35" customWidth="1"/>
    <col min="10805" max="10805" width="13.5703125" style="35" customWidth="1"/>
    <col min="10806" max="10806" width="13.7109375" style="35" customWidth="1"/>
    <col min="10807" max="10807" width="46.140625" style="35" customWidth="1"/>
    <col min="10808" max="10808" width="23" style="35" bestFit="1" customWidth="1"/>
    <col min="10809" max="10809" width="42" style="35" customWidth="1"/>
    <col min="10810" max="10816" width="9.140625" style="35"/>
    <col min="10817" max="10817" width="17.5703125" style="35" bestFit="1" customWidth="1"/>
    <col min="10818" max="10818" width="16.7109375" style="35" bestFit="1" customWidth="1"/>
    <col min="10819" max="10819" width="9.140625" style="35"/>
    <col min="10820" max="10820" width="11.42578125" style="35" bestFit="1" customWidth="1"/>
    <col min="10821" max="10821" width="15" style="35" customWidth="1"/>
    <col min="10822" max="10823" width="9.140625" style="35"/>
    <col min="10824" max="10824" width="10.28515625" style="35" customWidth="1"/>
    <col min="10825" max="10825" width="15.42578125" style="35" customWidth="1"/>
    <col min="10826" max="10826" width="13.5703125" style="35" bestFit="1" customWidth="1"/>
    <col min="10827" max="10827" width="13.5703125" style="35" customWidth="1"/>
    <col min="10828" max="11059" width="9.140625" style="35"/>
    <col min="11060" max="11060" width="23.85546875" style="35" customWidth="1"/>
    <col min="11061" max="11061" width="13.5703125" style="35" customWidth="1"/>
    <col min="11062" max="11062" width="13.7109375" style="35" customWidth="1"/>
    <col min="11063" max="11063" width="46.140625" style="35" customWidth="1"/>
    <col min="11064" max="11064" width="23" style="35" bestFit="1" customWidth="1"/>
    <col min="11065" max="11065" width="42" style="35" customWidth="1"/>
    <col min="11066" max="11072" width="9.140625" style="35"/>
    <col min="11073" max="11073" width="17.5703125" style="35" bestFit="1" customWidth="1"/>
    <col min="11074" max="11074" width="16.7109375" style="35" bestFit="1" customWidth="1"/>
    <col min="11075" max="11075" width="9.140625" style="35"/>
    <col min="11076" max="11076" width="11.42578125" style="35" bestFit="1" customWidth="1"/>
    <col min="11077" max="11077" width="15" style="35" customWidth="1"/>
    <col min="11078" max="11079" width="9.140625" style="35"/>
    <col min="11080" max="11080" width="10.28515625" style="35" customWidth="1"/>
    <col min="11081" max="11081" width="15.42578125" style="35" customWidth="1"/>
    <col min="11082" max="11082" width="13.5703125" style="35" bestFit="1" customWidth="1"/>
    <col min="11083" max="11083" width="13.5703125" style="35" customWidth="1"/>
    <col min="11084" max="11315" width="9.140625" style="35"/>
    <col min="11316" max="11316" width="23.85546875" style="35" customWidth="1"/>
    <col min="11317" max="11317" width="13.5703125" style="35" customWidth="1"/>
    <col min="11318" max="11318" width="13.7109375" style="35" customWidth="1"/>
    <col min="11319" max="11319" width="46.140625" style="35" customWidth="1"/>
    <col min="11320" max="11320" width="23" style="35" bestFit="1" customWidth="1"/>
    <col min="11321" max="11321" width="42" style="35" customWidth="1"/>
    <col min="11322" max="11328" width="9.140625" style="35"/>
    <col min="11329" max="11329" width="17.5703125" style="35" bestFit="1" customWidth="1"/>
    <col min="11330" max="11330" width="16.7109375" style="35" bestFit="1" customWidth="1"/>
    <col min="11331" max="11331" width="9.140625" style="35"/>
    <col min="11332" max="11332" width="11.42578125" style="35" bestFit="1" customWidth="1"/>
    <col min="11333" max="11333" width="15" style="35" customWidth="1"/>
    <col min="11334" max="11335" width="9.140625" style="35"/>
    <col min="11336" max="11336" width="10.28515625" style="35" customWidth="1"/>
    <col min="11337" max="11337" width="15.42578125" style="35" customWidth="1"/>
    <col min="11338" max="11338" width="13.5703125" style="35" bestFit="1" customWidth="1"/>
    <col min="11339" max="11339" width="13.5703125" style="35" customWidth="1"/>
    <col min="11340" max="11571" width="9.140625" style="35"/>
    <col min="11572" max="11572" width="23.85546875" style="35" customWidth="1"/>
    <col min="11573" max="11573" width="13.5703125" style="35" customWidth="1"/>
    <col min="11574" max="11574" width="13.7109375" style="35" customWidth="1"/>
    <col min="11575" max="11575" width="46.140625" style="35" customWidth="1"/>
    <col min="11576" max="11576" width="23" style="35" bestFit="1" customWidth="1"/>
    <col min="11577" max="11577" width="42" style="35" customWidth="1"/>
    <col min="11578" max="11584" width="9.140625" style="35"/>
    <col min="11585" max="11585" width="17.5703125" style="35" bestFit="1" customWidth="1"/>
    <col min="11586" max="11586" width="16.7109375" style="35" bestFit="1" customWidth="1"/>
    <col min="11587" max="11587" width="9.140625" style="35"/>
    <col min="11588" max="11588" width="11.42578125" style="35" bestFit="1" customWidth="1"/>
    <col min="11589" max="11589" width="15" style="35" customWidth="1"/>
    <col min="11590" max="11591" width="9.140625" style="35"/>
    <col min="11592" max="11592" width="10.28515625" style="35" customWidth="1"/>
    <col min="11593" max="11593" width="15.42578125" style="35" customWidth="1"/>
    <col min="11594" max="11594" width="13.5703125" style="35" bestFit="1" customWidth="1"/>
    <col min="11595" max="11595" width="13.5703125" style="35" customWidth="1"/>
    <col min="11596" max="11827" width="9.140625" style="35"/>
    <col min="11828" max="11828" width="23.85546875" style="35" customWidth="1"/>
    <col min="11829" max="11829" width="13.5703125" style="35" customWidth="1"/>
    <col min="11830" max="11830" width="13.7109375" style="35" customWidth="1"/>
    <col min="11831" max="11831" width="46.140625" style="35" customWidth="1"/>
    <col min="11832" max="11832" width="23" style="35" bestFit="1" customWidth="1"/>
    <col min="11833" max="11833" width="42" style="35" customWidth="1"/>
    <col min="11834" max="11840" width="9.140625" style="35"/>
    <col min="11841" max="11841" width="17.5703125" style="35" bestFit="1" customWidth="1"/>
    <col min="11842" max="11842" width="16.7109375" style="35" bestFit="1" customWidth="1"/>
    <col min="11843" max="11843" width="9.140625" style="35"/>
    <col min="11844" max="11844" width="11.42578125" style="35" bestFit="1" customWidth="1"/>
    <col min="11845" max="11845" width="15" style="35" customWidth="1"/>
    <col min="11846" max="11847" width="9.140625" style="35"/>
    <col min="11848" max="11848" width="10.28515625" style="35" customWidth="1"/>
    <col min="11849" max="11849" width="15.42578125" style="35" customWidth="1"/>
    <col min="11850" max="11850" width="13.5703125" style="35" bestFit="1" customWidth="1"/>
    <col min="11851" max="11851" width="13.5703125" style="35" customWidth="1"/>
    <col min="11852" max="12083" width="9.140625" style="35"/>
    <col min="12084" max="12084" width="23.85546875" style="35" customWidth="1"/>
    <col min="12085" max="12085" width="13.5703125" style="35" customWidth="1"/>
    <col min="12086" max="12086" width="13.7109375" style="35" customWidth="1"/>
    <col min="12087" max="12087" width="46.140625" style="35" customWidth="1"/>
    <col min="12088" max="12088" width="23" style="35" bestFit="1" customWidth="1"/>
    <col min="12089" max="12089" width="42" style="35" customWidth="1"/>
    <col min="12090" max="12096" width="9.140625" style="35"/>
    <col min="12097" max="12097" width="17.5703125" style="35" bestFit="1" customWidth="1"/>
    <col min="12098" max="12098" width="16.7109375" style="35" bestFit="1" customWidth="1"/>
    <col min="12099" max="12099" width="9.140625" style="35"/>
    <col min="12100" max="12100" width="11.42578125" style="35" bestFit="1" customWidth="1"/>
    <col min="12101" max="12101" width="15" style="35" customWidth="1"/>
    <col min="12102" max="12103" width="9.140625" style="35"/>
    <col min="12104" max="12104" width="10.28515625" style="35" customWidth="1"/>
    <col min="12105" max="12105" width="15.42578125" style="35" customWidth="1"/>
    <col min="12106" max="12106" width="13.5703125" style="35" bestFit="1" customWidth="1"/>
    <col min="12107" max="12107" width="13.5703125" style="35" customWidth="1"/>
    <col min="12108" max="12339" width="9.140625" style="35"/>
    <col min="12340" max="12340" width="23.85546875" style="35" customWidth="1"/>
    <col min="12341" max="12341" width="13.5703125" style="35" customWidth="1"/>
    <col min="12342" max="12342" width="13.7109375" style="35" customWidth="1"/>
    <col min="12343" max="12343" width="46.140625" style="35" customWidth="1"/>
    <col min="12344" max="12344" width="23" style="35" bestFit="1" customWidth="1"/>
    <col min="12345" max="12345" width="42" style="35" customWidth="1"/>
    <col min="12346" max="12352" width="9.140625" style="35"/>
    <col min="12353" max="12353" width="17.5703125" style="35" bestFit="1" customWidth="1"/>
    <col min="12354" max="12354" width="16.7109375" style="35" bestFit="1" customWidth="1"/>
    <col min="12355" max="12355" width="9.140625" style="35"/>
    <col min="12356" max="12356" width="11.42578125" style="35" bestFit="1" customWidth="1"/>
    <col min="12357" max="12357" width="15" style="35" customWidth="1"/>
    <col min="12358" max="12359" width="9.140625" style="35"/>
    <col min="12360" max="12360" width="10.28515625" style="35" customWidth="1"/>
    <col min="12361" max="12361" width="15.42578125" style="35" customWidth="1"/>
    <col min="12362" max="12362" width="13.5703125" style="35" bestFit="1" customWidth="1"/>
    <col min="12363" max="12363" width="13.5703125" style="35" customWidth="1"/>
    <col min="12364" max="12595" width="9.140625" style="35"/>
    <col min="12596" max="12596" width="23.85546875" style="35" customWidth="1"/>
    <col min="12597" max="12597" width="13.5703125" style="35" customWidth="1"/>
    <col min="12598" max="12598" width="13.7109375" style="35" customWidth="1"/>
    <col min="12599" max="12599" width="46.140625" style="35" customWidth="1"/>
    <col min="12600" max="12600" width="23" style="35" bestFit="1" customWidth="1"/>
    <col min="12601" max="12601" width="42" style="35" customWidth="1"/>
    <col min="12602" max="12608" width="9.140625" style="35"/>
    <col min="12609" max="12609" width="17.5703125" style="35" bestFit="1" customWidth="1"/>
    <col min="12610" max="12610" width="16.7109375" style="35" bestFit="1" customWidth="1"/>
    <col min="12611" max="12611" width="9.140625" style="35"/>
    <col min="12612" max="12612" width="11.42578125" style="35" bestFit="1" customWidth="1"/>
    <col min="12613" max="12613" width="15" style="35" customWidth="1"/>
    <col min="12614" max="12615" width="9.140625" style="35"/>
    <col min="12616" max="12616" width="10.28515625" style="35" customWidth="1"/>
    <col min="12617" max="12617" width="15.42578125" style="35" customWidth="1"/>
    <col min="12618" max="12618" width="13.5703125" style="35" bestFit="1" customWidth="1"/>
    <col min="12619" max="12619" width="13.5703125" style="35" customWidth="1"/>
    <col min="12620" max="12851" width="9.140625" style="35"/>
    <col min="12852" max="12852" width="23.85546875" style="35" customWidth="1"/>
    <col min="12853" max="12853" width="13.5703125" style="35" customWidth="1"/>
    <col min="12854" max="12854" width="13.7109375" style="35" customWidth="1"/>
    <col min="12855" max="12855" width="46.140625" style="35" customWidth="1"/>
    <col min="12856" max="12856" width="23" style="35" bestFit="1" customWidth="1"/>
    <col min="12857" max="12857" width="42" style="35" customWidth="1"/>
    <col min="12858" max="12864" width="9.140625" style="35"/>
    <col min="12865" max="12865" width="17.5703125" style="35" bestFit="1" customWidth="1"/>
    <col min="12866" max="12866" width="16.7109375" style="35" bestFit="1" customWidth="1"/>
    <col min="12867" max="12867" width="9.140625" style="35"/>
    <col min="12868" max="12868" width="11.42578125" style="35" bestFit="1" customWidth="1"/>
    <col min="12869" max="12869" width="15" style="35" customWidth="1"/>
    <col min="12870" max="12871" width="9.140625" style="35"/>
    <col min="12872" max="12872" width="10.28515625" style="35" customWidth="1"/>
    <col min="12873" max="12873" width="15.42578125" style="35" customWidth="1"/>
    <col min="12874" max="12874" width="13.5703125" style="35" bestFit="1" customWidth="1"/>
    <col min="12875" max="12875" width="13.5703125" style="35" customWidth="1"/>
    <col min="12876" max="13107" width="9.140625" style="35"/>
    <col min="13108" max="13108" width="23.85546875" style="35" customWidth="1"/>
    <col min="13109" max="13109" width="13.5703125" style="35" customWidth="1"/>
    <col min="13110" max="13110" width="13.7109375" style="35" customWidth="1"/>
    <col min="13111" max="13111" width="46.140625" style="35" customWidth="1"/>
    <col min="13112" max="13112" width="23" style="35" bestFit="1" customWidth="1"/>
    <col min="13113" max="13113" width="42" style="35" customWidth="1"/>
    <col min="13114" max="13120" width="9.140625" style="35"/>
    <col min="13121" max="13121" width="17.5703125" style="35" bestFit="1" customWidth="1"/>
    <col min="13122" max="13122" width="16.7109375" style="35" bestFit="1" customWidth="1"/>
    <col min="13123" max="13123" width="9.140625" style="35"/>
    <col min="13124" max="13124" width="11.42578125" style="35" bestFit="1" customWidth="1"/>
    <col min="13125" max="13125" width="15" style="35" customWidth="1"/>
    <col min="13126" max="13127" width="9.140625" style="35"/>
    <col min="13128" max="13128" width="10.28515625" style="35" customWidth="1"/>
    <col min="13129" max="13129" width="15.42578125" style="35" customWidth="1"/>
    <col min="13130" max="13130" width="13.5703125" style="35" bestFit="1" customWidth="1"/>
    <col min="13131" max="13131" width="13.5703125" style="35" customWidth="1"/>
    <col min="13132" max="13363" width="9.140625" style="35"/>
    <col min="13364" max="13364" width="23.85546875" style="35" customWidth="1"/>
    <col min="13365" max="13365" width="13.5703125" style="35" customWidth="1"/>
    <col min="13366" max="13366" width="13.7109375" style="35" customWidth="1"/>
    <col min="13367" max="13367" width="46.140625" style="35" customWidth="1"/>
    <col min="13368" max="13368" width="23" style="35" bestFit="1" customWidth="1"/>
    <col min="13369" max="13369" width="42" style="35" customWidth="1"/>
    <col min="13370" max="13376" width="9.140625" style="35"/>
    <col min="13377" max="13377" width="17.5703125" style="35" bestFit="1" customWidth="1"/>
    <col min="13378" max="13378" width="16.7109375" style="35" bestFit="1" customWidth="1"/>
    <col min="13379" max="13379" width="9.140625" style="35"/>
    <col min="13380" max="13380" width="11.42578125" style="35" bestFit="1" customWidth="1"/>
    <col min="13381" max="13381" width="15" style="35" customWidth="1"/>
    <col min="13382" max="13383" width="9.140625" style="35"/>
    <col min="13384" max="13384" width="10.28515625" style="35" customWidth="1"/>
    <col min="13385" max="13385" width="15.42578125" style="35" customWidth="1"/>
    <col min="13386" max="13386" width="13.5703125" style="35" bestFit="1" customWidth="1"/>
    <col min="13387" max="13387" width="13.5703125" style="35" customWidth="1"/>
    <col min="13388" max="13619" width="9.140625" style="35"/>
    <col min="13620" max="13620" width="23.85546875" style="35" customWidth="1"/>
    <col min="13621" max="13621" width="13.5703125" style="35" customWidth="1"/>
    <col min="13622" max="13622" width="13.7109375" style="35" customWidth="1"/>
    <col min="13623" max="13623" width="46.140625" style="35" customWidth="1"/>
    <col min="13624" max="13624" width="23" style="35" bestFit="1" customWidth="1"/>
    <col min="13625" max="13625" width="42" style="35" customWidth="1"/>
    <col min="13626" max="13632" width="9.140625" style="35"/>
    <col min="13633" max="13633" width="17.5703125" style="35" bestFit="1" customWidth="1"/>
    <col min="13634" max="13634" width="16.7109375" style="35" bestFit="1" customWidth="1"/>
    <col min="13635" max="13635" width="9.140625" style="35"/>
    <col min="13636" max="13636" width="11.42578125" style="35" bestFit="1" customWidth="1"/>
    <col min="13637" max="13637" width="15" style="35" customWidth="1"/>
    <col min="13638" max="13639" width="9.140625" style="35"/>
    <col min="13640" max="13640" width="10.28515625" style="35" customWidth="1"/>
    <col min="13641" max="13641" width="15.42578125" style="35" customWidth="1"/>
    <col min="13642" max="13642" width="13.5703125" style="35" bestFit="1" customWidth="1"/>
    <col min="13643" max="13643" width="13.5703125" style="35" customWidth="1"/>
    <col min="13644" max="13875" width="9.140625" style="35"/>
    <col min="13876" max="13876" width="23.85546875" style="35" customWidth="1"/>
    <col min="13877" max="13877" width="13.5703125" style="35" customWidth="1"/>
    <col min="13878" max="13878" width="13.7109375" style="35" customWidth="1"/>
    <col min="13879" max="13879" width="46.140625" style="35" customWidth="1"/>
    <col min="13880" max="13880" width="23" style="35" bestFit="1" customWidth="1"/>
    <col min="13881" max="13881" width="42" style="35" customWidth="1"/>
    <col min="13882" max="13888" width="9.140625" style="35"/>
    <col min="13889" max="13889" width="17.5703125" style="35" bestFit="1" customWidth="1"/>
    <col min="13890" max="13890" width="16.7109375" style="35" bestFit="1" customWidth="1"/>
    <col min="13891" max="13891" width="9.140625" style="35"/>
    <col min="13892" max="13892" width="11.42578125" style="35" bestFit="1" customWidth="1"/>
    <col min="13893" max="13893" width="15" style="35" customWidth="1"/>
    <col min="13894" max="13895" width="9.140625" style="35"/>
    <col min="13896" max="13896" width="10.28515625" style="35" customWidth="1"/>
    <col min="13897" max="13897" width="15.42578125" style="35" customWidth="1"/>
    <col min="13898" max="13898" width="13.5703125" style="35" bestFit="1" customWidth="1"/>
    <col min="13899" max="13899" width="13.5703125" style="35" customWidth="1"/>
    <col min="13900" max="14131" width="9.140625" style="35"/>
    <col min="14132" max="14132" width="23.85546875" style="35" customWidth="1"/>
    <col min="14133" max="14133" width="13.5703125" style="35" customWidth="1"/>
    <col min="14134" max="14134" width="13.7109375" style="35" customWidth="1"/>
    <col min="14135" max="14135" width="46.140625" style="35" customWidth="1"/>
    <col min="14136" max="14136" width="23" style="35" bestFit="1" customWidth="1"/>
    <col min="14137" max="14137" width="42" style="35" customWidth="1"/>
    <col min="14138" max="14144" width="9.140625" style="35"/>
    <col min="14145" max="14145" width="17.5703125" style="35" bestFit="1" customWidth="1"/>
    <col min="14146" max="14146" width="16.7109375" style="35" bestFit="1" customWidth="1"/>
    <col min="14147" max="14147" width="9.140625" style="35"/>
    <col min="14148" max="14148" width="11.42578125" style="35" bestFit="1" customWidth="1"/>
    <col min="14149" max="14149" width="15" style="35" customWidth="1"/>
    <col min="14150" max="14151" width="9.140625" style="35"/>
    <col min="14152" max="14152" width="10.28515625" style="35" customWidth="1"/>
    <col min="14153" max="14153" width="15.42578125" style="35" customWidth="1"/>
    <col min="14154" max="14154" width="13.5703125" style="35" bestFit="1" customWidth="1"/>
    <col min="14155" max="14155" width="13.5703125" style="35" customWidth="1"/>
    <col min="14156" max="14387" width="9.140625" style="35"/>
    <col min="14388" max="14388" width="23.85546875" style="35" customWidth="1"/>
    <col min="14389" max="14389" width="13.5703125" style="35" customWidth="1"/>
    <col min="14390" max="14390" width="13.7109375" style="35" customWidth="1"/>
    <col min="14391" max="14391" width="46.140625" style="35" customWidth="1"/>
    <col min="14392" max="14392" width="23" style="35" bestFit="1" customWidth="1"/>
    <col min="14393" max="14393" width="42" style="35" customWidth="1"/>
    <col min="14394" max="14400" width="9.140625" style="35"/>
    <col min="14401" max="14401" width="17.5703125" style="35" bestFit="1" customWidth="1"/>
    <col min="14402" max="14402" width="16.7109375" style="35" bestFit="1" customWidth="1"/>
    <col min="14403" max="14403" width="9.140625" style="35"/>
    <col min="14404" max="14404" width="11.42578125" style="35" bestFit="1" customWidth="1"/>
    <col min="14405" max="14405" width="15" style="35" customWidth="1"/>
    <col min="14406" max="14407" width="9.140625" style="35"/>
    <col min="14408" max="14408" width="10.28515625" style="35" customWidth="1"/>
    <col min="14409" max="14409" width="15.42578125" style="35" customWidth="1"/>
    <col min="14410" max="14410" width="13.5703125" style="35" bestFit="1" customWidth="1"/>
    <col min="14411" max="14411" width="13.5703125" style="35" customWidth="1"/>
    <col min="14412" max="14643" width="9.140625" style="35"/>
    <col min="14644" max="14644" width="23.85546875" style="35" customWidth="1"/>
    <col min="14645" max="14645" width="13.5703125" style="35" customWidth="1"/>
    <col min="14646" max="14646" width="13.7109375" style="35" customWidth="1"/>
    <col min="14647" max="14647" width="46.140625" style="35" customWidth="1"/>
    <col min="14648" max="14648" width="23" style="35" bestFit="1" customWidth="1"/>
    <col min="14649" max="14649" width="42" style="35" customWidth="1"/>
    <col min="14650" max="14656" width="9.140625" style="35"/>
    <col min="14657" max="14657" width="17.5703125" style="35" bestFit="1" customWidth="1"/>
    <col min="14658" max="14658" width="16.7109375" style="35" bestFit="1" customWidth="1"/>
    <col min="14659" max="14659" width="9.140625" style="35"/>
    <col min="14660" max="14660" width="11.42578125" style="35" bestFit="1" customWidth="1"/>
    <col min="14661" max="14661" width="15" style="35" customWidth="1"/>
    <col min="14662" max="14663" width="9.140625" style="35"/>
    <col min="14664" max="14664" width="10.28515625" style="35" customWidth="1"/>
    <col min="14665" max="14665" width="15.42578125" style="35" customWidth="1"/>
    <col min="14666" max="14666" width="13.5703125" style="35" bestFit="1" customWidth="1"/>
    <col min="14667" max="14667" width="13.5703125" style="35" customWidth="1"/>
    <col min="14668" max="14899" width="9.140625" style="35"/>
    <col min="14900" max="14900" width="23.85546875" style="35" customWidth="1"/>
    <col min="14901" max="14901" width="13.5703125" style="35" customWidth="1"/>
    <col min="14902" max="14902" width="13.7109375" style="35" customWidth="1"/>
    <col min="14903" max="14903" width="46.140625" style="35" customWidth="1"/>
    <col min="14904" max="14904" width="23" style="35" bestFit="1" customWidth="1"/>
    <col min="14905" max="14905" width="42" style="35" customWidth="1"/>
    <col min="14906" max="14912" width="9.140625" style="35"/>
    <col min="14913" max="14913" width="17.5703125" style="35" bestFit="1" customWidth="1"/>
    <col min="14914" max="14914" width="16.7109375" style="35" bestFit="1" customWidth="1"/>
    <col min="14915" max="14915" width="9.140625" style="35"/>
    <col min="14916" max="14916" width="11.42578125" style="35" bestFit="1" customWidth="1"/>
    <col min="14917" max="14917" width="15" style="35" customWidth="1"/>
    <col min="14918" max="14919" width="9.140625" style="35"/>
    <col min="14920" max="14920" width="10.28515625" style="35" customWidth="1"/>
    <col min="14921" max="14921" width="15.42578125" style="35" customWidth="1"/>
    <col min="14922" max="14922" width="13.5703125" style="35" bestFit="1" customWidth="1"/>
    <col min="14923" max="14923" width="13.5703125" style="35" customWidth="1"/>
    <col min="14924" max="15155" width="9.140625" style="35"/>
    <col min="15156" max="15156" width="23.85546875" style="35" customWidth="1"/>
    <col min="15157" max="15157" width="13.5703125" style="35" customWidth="1"/>
    <col min="15158" max="15158" width="13.7109375" style="35" customWidth="1"/>
    <col min="15159" max="15159" width="46.140625" style="35" customWidth="1"/>
    <col min="15160" max="15160" width="23" style="35" bestFit="1" customWidth="1"/>
    <col min="15161" max="15161" width="42" style="35" customWidth="1"/>
    <col min="15162" max="15168" width="9.140625" style="35"/>
    <col min="15169" max="15169" width="17.5703125" style="35" bestFit="1" customWidth="1"/>
    <col min="15170" max="15170" width="16.7109375" style="35" bestFit="1" customWidth="1"/>
    <col min="15171" max="15171" width="9.140625" style="35"/>
    <col min="15172" max="15172" width="11.42578125" style="35" bestFit="1" customWidth="1"/>
    <col min="15173" max="15173" width="15" style="35" customWidth="1"/>
    <col min="15174" max="15175" width="9.140625" style="35"/>
    <col min="15176" max="15176" width="10.28515625" style="35" customWidth="1"/>
    <col min="15177" max="15177" width="15.42578125" style="35" customWidth="1"/>
    <col min="15178" max="15178" width="13.5703125" style="35" bestFit="1" customWidth="1"/>
    <col min="15179" max="15179" width="13.5703125" style="35" customWidth="1"/>
    <col min="15180" max="15411" width="9.140625" style="35"/>
    <col min="15412" max="15412" width="23.85546875" style="35" customWidth="1"/>
    <col min="15413" max="15413" width="13.5703125" style="35" customWidth="1"/>
    <col min="15414" max="15414" width="13.7109375" style="35" customWidth="1"/>
    <col min="15415" max="15415" width="46.140625" style="35" customWidth="1"/>
    <col min="15416" max="15416" width="23" style="35" bestFit="1" customWidth="1"/>
    <col min="15417" max="15417" width="42" style="35" customWidth="1"/>
    <col min="15418" max="15424" width="9.140625" style="35"/>
    <col min="15425" max="15425" width="17.5703125" style="35" bestFit="1" customWidth="1"/>
    <col min="15426" max="15426" width="16.7109375" style="35" bestFit="1" customWidth="1"/>
    <col min="15427" max="15427" width="9.140625" style="35"/>
    <col min="15428" max="15428" width="11.42578125" style="35" bestFit="1" customWidth="1"/>
    <col min="15429" max="15429" width="15" style="35" customWidth="1"/>
    <col min="15430" max="15431" width="9.140625" style="35"/>
    <col min="15432" max="15432" width="10.28515625" style="35" customWidth="1"/>
    <col min="15433" max="15433" width="15.42578125" style="35" customWidth="1"/>
    <col min="15434" max="15434" width="13.5703125" style="35" bestFit="1" customWidth="1"/>
    <col min="15435" max="15435" width="13.5703125" style="35" customWidth="1"/>
    <col min="15436" max="15667" width="9.140625" style="35"/>
    <col min="15668" max="15668" width="23.85546875" style="35" customWidth="1"/>
    <col min="15669" max="15669" width="13.5703125" style="35" customWidth="1"/>
    <col min="15670" max="15670" width="13.7109375" style="35" customWidth="1"/>
    <col min="15671" max="15671" width="46.140625" style="35" customWidth="1"/>
    <col min="15672" max="15672" width="23" style="35" bestFit="1" customWidth="1"/>
    <col min="15673" max="15673" width="42" style="35" customWidth="1"/>
    <col min="15674" max="15680" width="9.140625" style="35"/>
    <col min="15681" max="15681" width="17.5703125" style="35" bestFit="1" customWidth="1"/>
    <col min="15682" max="15682" width="16.7109375" style="35" bestFit="1" customWidth="1"/>
    <col min="15683" max="15683" width="9.140625" style="35"/>
    <col min="15684" max="15684" width="11.42578125" style="35" bestFit="1" customWidth="1"/>
    <col min="15685" max="15685" width="15" style="35" customWidth="1"/>
    <col min="15686" max="15687" width="9.140625" style="35"/>
    <col min="15688" max="15688" width="10.28515625" style="35" customWidth="1"/>
    <col min="15689" max="15689" width="15.42578125" style="35" customWidth="1"/>
    <col min="15690" max="15690" width="13.5703125" style="35" bestFit="1" customWidth="1"/>
    <col min="15691" max="15691" width="13.5703125" style="35" customWidth="1"/>
    <col min="15692" max="15923" width="9.140625" style="35"/>
    <col min="15924" max="15924" width="23.85546875" style="35" customWidth="1"/>
    <col min="15925" max="15925" width="13.5703125" style="35" customWidth="1"/>
    <col min="15926" max="15926" width="13.7109375" style="35" customWidth="1"/>
    <col min="15927" max="15927" width="46.140625" style="35" customWidth="1"/>
    <col min="15928" max="15928" width="23" style="35" bestFit="1" customWidth="1"/>
    <col min="15929" max="15929" width="42" style="35" customWidth="1"/>
    <col min="15930" max="15936" width="9.140625" style="35"/>
    <col min="15937" max="15937" width="17.5703125" style="35" bestFit="1" customWidth="1"/>
    <col min="15938" max="15938" width="16.7109375" style="35" bestFit="1" customWidth="1"/>
    <col min="15939" max="15939" width="9.140625" style="35"/>
    <col min="15940" max="15940" width="11.42578125" style="35" bestFit="1" customWidth="1"/>
    <col min="15941" max="15941" width="15" style="35" customWidth="1"/>
    <col min="15942" max="15943" width="9.140625" style="35"/>
    <col min="15944" max="15944" width="10.28515625" style="35" customWidth="1"/>
    <col min="15945" max="15945" width="15.42578125" style="35" customWidth="1"/>
    <col min="15946" max="15946" width="13.5703125" style="35" bestFit="1" customWidth="1"/>
    <col min="15947" max="15947" width="13.5703125" style="35" customWidth="1"/>
    <col min="15948" max="16160" width="9.140625" style="35"/>
    <col min="16161" max="16161" width="11.7109375" style="35" bestFit="1" customWidth="1"/>
    <col min="16162" max="16162" width="11.28515625" style="35" bestFit="1" customWidth="1"/>
    <col min="16163" max="16384" width="9.140625" style="35"/>
  </cols>
  <sheetData>
    <row r="2" spans="1:22" ht="16.5" hidden="1" customHeight="1" thickBot="1" x14ac:dyDescent="0.3">
      <c r="C2" s="140" t="s">
        <v>3</v>
      </c>
      <c r="D2" s="135" t="s">
        <v>2626</v>
      </c>
      <c r="G2" s="118" t="s">
        <v>4</v>
      </c>
      <c r="H2" s="119" t="s">
        <v>2600</v>
      </c>
    </row>
    <row r="3" spans="1:22" ht="13.5" hidden="1" thickBot="1" x14ac:dyDescent="0.3">
      <c r="C3" s="133" t="s">
        <v>3619</v>
      </c>
      <c r="D3" s="134">
        <v>998</v>
      </c>
      <c r="G3" s="124" t="s">
        <v>3446</v>
      </c>
      <c r="H3" s="125">
        <f>COUNTIF($R$17:$R$1040,G3)</f>
        <v>5</v>
      </c>
    </row>
    <row r="4" spans="1:22" hidden="1" x14ac:dyDescent="0.25">
      <c r="C4" s="90" t="s">
        <v>3620</v>
      </c>
      <c r="D4" s="91">
        <v>15</v>
      </c>
      <c r="G4" s="122" t="s">
        <v>3064</v>
      </c>
      <c r="H4" s="123">
        <f>COUNTIF($R$17:$R$1040,G4)</f>
        <v>151</v>
      </c>
    </row>
    <row r="5" spans="1:22" ht="13.5" hidden="1" thickBot="1" x14ac:dyDescent="0.3">
      <c r="C5" s="92" t="s">
        <v>3621</v>
      </c>
      <c r="D5" s="93">
        <v>11</v>
      </c>
      <c r="G5" s="90" t="s">
        <v>3065</v>
      </c>
      <c r="H5" s="91">
        <f>COUNTIF($R$17:$R$1040,G5)</f>
        <v>155</v>
      </c>
    </row>
    <row r="6" spans="1:22" hidden="1" x14ac:dyDescent="0.25">
      <c r="C6" s="133" t="s">
        <v>3625</v>
      </c>
      <c r="D6" s="134">
        <v>17</v>
      </c>
      <c r="G6" s="90" t="s">
        <v>3066</v>
      </c>
      <c r="H6" s="91">
        <f>COUNTIF($R$17:$R$1040,G6)</f>
        <v>177</v>
      </c>
    </row>
    <row r="7" spans="1:22" ht="13.5" hidden="1" thickBot="1" x14ac:dyDescent="0.3">
      <c r="C7" s="136" t="s">
        <v>3622</v>
      </c>
      <c r="D7" s="137">
        <v>2</v>
      </c>
      <c r="G7" s="92" t="s">
        <v>3067</v>
      </c>
      <c r="H7" s="93">
        <f>COUNTIF($R$17:$R$1040,G7)</f>
        <v>171</v>
      </c>
    </row>
    <row r="8" spans="1:22" ht="16.5" hidden="1" thickBot="1" x14ac:dyDescent="0.3">
      <c r="C8" s="138" t="s">
        <v>2626</v>
      </c>
      <c r="D8" s="139">
        <f>SUM(D3:D7)</f>
        <v>1043</v>
      </c>
      <c r="G8" s="126" t="s">
        <v>3554</v>
      </c>
      <c r="H8" s="129">
        <f>SUM(H4:H7)</f>
        <v>654</v>
      </c>
    </row>
    <row r="9" spans="1:22" ht="20.25" hidden="1" customHeight="1" thickBot="1" x14ac:dyDescent="0.3">
      <c r="G9" s="127" t="s">
        <v>3445</v>
      </c>
      <c r="H9" s="130">
        <f>COUNTIF($R$17:$R$1040,G9)</f>
        <v>354</v>
      </c>
    </row>
    <row r="10" spans="1:22" ht="13.5" hidden="1" thickBot="1" x14ac:dyDescent="0.3">
      <c r="G10" s="120" t="s">
        <v>3447</v>
      </c>
      <c r="H10" s="121">
        <f>COUNTIF($R$17:$R$1040,G10)</f>
        <v>11</v>
      </c>
    </row>
    <row r="11" spans="1:22" ht="16.5" hidden="1" thickBot="1" x14ac:dyDescent="0.3">
      <c r="G11" s="131" t="s">
        <v>3557</v>
      </c>
      <c r="H11" s="128">
        <f>+H3+H8+H10+H9</f>
        <v>1024</v>
      </c>
    </row>
    <row r="15" spans="1:22" ht="19.5" thickBot="1" x14ac:dyDescent="0.3">
      <c r="A15" s="115" t="s">
        <v>3673</v>
      </c>
    </row>
    <row r="16" spans="1:22" ht="32.25" customHeight="1" thickBot="1" x14ac:dyDescent="0.3">
      <c r="A16" s="3" t="s">
        <v>1</v>
      </c>
      <c r="B16" s="4" t="s">
        <v>2</v>
      </c>
      <c r="C16" s="4" t="s">
        <v>3</v>
      </c>
      <c r="D16" s="4" t="s">
        <v>4</v>
      </c>
      <c r="E16" s="4" t="s">
        <v>5</v>
      </c>
      <c r="F16" s="4" t="s">
        <v>6</v>
      </c>
      <c r="G16" s="5" t="s">
        <v>7</v>
      </c>
      <c r="H16" s="4" t="s">
        <v>8</v>
      </c>
      <c r="I16" s="4" t="s">
        <v>9</v>
      </c>
      <c r="J16" s="4" t="s">
        <v>10</v>
      </c>
      <c r="K16" s="4" t="s">
        <v>11</v>
      </c>
      <c r="L16" s="60" t="s">
        <v>2614</v>
      </c>
      <c r="M16" s="4" t="s">
        <v>11</v>
      </c>
      <c r="N16" s="4"/>
      <c r="O16" s="4"/>
      <c r="P16" s="4"/>
      <c r="Q16" s="4" t="s">
        <v>2614</v>
      </c>
      <c r="R16" s="4" t="s">
        <v>11</v>
      </c>
      <c r="S16" s="4" t="s">
        <v>12</v>
      </c>
      <c r="T16" s="4" t="s">
        <v>13</v>
      </c>
      <c r="U16" s="6" t="s">
        <v>14</v>
      </c>
      <c r="V16" s="29" t="s">
        <v>2572</v>
      </c>
    </row>
    <row r="17" spans="1:22" s="46" customFormat="1" ht="19.5" customHeight="1" x14ac:dyDescent="0.25">
      <c r="A17" s="7">
        <v>1</v>
      </c>
      <c r="B17" s="41">
        <v>1</v>
      </c>
      <c r="C17" s="42" t="s">
        <v>15</v>
      </c>
      <c r="D17" s="41" t="s">
        <v>16</v>
      </c>
      <c r="E17" s="7">
        <v>1998</v>
      </c>
      <c r="F17" s="8">
        <v>35968</v>
      </c>
      <c r="G17" s="12" t="s">
        <v>2764</v>
      </c>
      <c r="H17" s="43" t="s">
        <v>18</v>
      </c>
      <c r="I17" s="44" t="s">
        <v>19</v>
      </c>
      <c r="J17" s="44" t="s">
        <v>20</v>
      </c>
      <c r="K17" s="44" t="s">
        <v>21</v>
      </c>
      <c r="L17" s="44" t="s">
        <v>2622</v>
      </c>
      <c r="M17" s="44" t="s">
        <v>2622</v>
      </c>
      <c r="N17" s="44" t="s">
        <v>2622</v>
      </c>
      <c r="O17" s="44" t="s">
        <v>2622</v>
      </c>
      <c r="P17" s="44" t="s">
        <v>2622</v>
      </c>
      <c r="Q17" s="44" t="s">
        <v>2622</v>
      </c>
      <c r="R17" s="44" t="s">
        <v>3446</v>
      </c>
      <c r="S17" s="44" t="s">
        <v>20</v>
      </c>
      <c r="T17" s="44" t="s">
        <v>23</v>
      </c>
      <c r="U17" s="45" t="s">
        <v>24</v>
      </c>
      <c r="V17" s="12" t="s">
        <v>2573</v>
      </c>
    </row>
    <row r="18" spans="1:22" s="46" customFormat="1" ht="15" x14ac:dyDescent="0.25">
      <c r="A18" s="47">
        <f>+A17+1</f>
        <v>2</v>
      </c>
      <c r="B18" s="10">
        <f>+B17+1</f>
        <v>2</v>
      </c>
      <c r="C18" s="12" t="s">
        <v>15</v>
      </c>
      <c r="D18" s="10" t="s">
        <v>16</v>
      </c>
      <c r="E18" s="10">
        <v>2005</v>
      </c>
      <c r="F18" s="8">
        <v>38499</v>
      </c>
      <c r="G18" s="11" t="s">
        <v>25</v>
      </c>
      <c r="H18" s="13" t="s">
        <v>26</v>
      </c>
      <c r="I18" s="12" t="s">
        <v>27</v>
      </c>
      <c r="J18" s="12" t="s">
        <v>28</v>
      </c>
      <c r="K18" s="12" t="s">
        <v>29</v>
      </c>
      <c r="L18" s="44" t="s">
        <v>2622</v>
      </c>
      <c r="M18" s="44" t="s">
        <v>2622</v>
      </c>
      <c r="N18" s="44" t="s">
        <v>2698</v>
      </c>
      <c r="O18" s="44" t="s">
        <v>2622</v>
      </c>
      <c r="P18" s="44" t="s">
        <v>2622</v>
      </c>
      <c r="Q18" s="44" t="s">
        <v>2622</v>
      </c>
      <c r="R18" s="44" t="s">
        <v>3446</v>
      </c>
      <c r="S18" s="44" t="s">
        <v>28</v>
      </c>
      <c r="T18" s="12" t="s">
        <v>3436</v>
      </c>
      <c r="U18" s="45" t="s">
        <v>24</v>
      </c>
      <c r="V18" s="12" t="s">
        <v>2573</v>
      </c>
    </row>
    <row r="19" spans="1:22" s="46" customFormat="1" ht="19.5" customHeight="1" x14ac:dyDescent="0.25">
      <c r="A19" s="47">
        <f t="shared" ref="A19:B34" si="0">+A18+1</f>
        <v>3</v>
      </c>
      <c r="B19" s="10">
        <f t="shared" si="0"/>
        <v>3</v>
      </c>
      <c r="C19" s="12" t="s">
        <v>15</v>
      </c>
      <c r="D19" s="10" t="s">
        <v>16</v>
      </c>
      <c r="E19" s="10">
        <v>2010</v>
      </c>
      <c r="F19" s="8">
        <v>40542</v>
      </c>
      <c r="G19" s="12" t="s">
        <v>2739</v>
      </c>
      <c r="H19" s="13" t="s">
        <v>31</v>
      </c>
      <c r="I19" s="12" t="s">
        <v>32</v>
      </c>
      <c r="J19" s="12" t="s">
        <v>33</v>
      </c>
      <c r="K19" s="44" t="s">
        <v>21</v>
      </c>
      <c r="L19" s="44" t="s">
        <v>2622</v>
      </c>
      <c r="M19" s="44" t="s">
        <v>2622</v>
      </c>
      <c r="N19" s="44" t="s">
        <v>2622</v>
      </c>
      <c r="O19" s="44" t="s">
        <v>2622</v>
      </c>
      <c r="P19" s="44" t="s">
        <v>2622</v>
      </c>
      <c r="Q19" s="44" t="s">
        <v>2622</v>
      </c>
      <c r="R19" s="44" t="s">
        <v>3446</v>
      </c>
      <c r="S19" s="44" t="s">
        <v>33</v>
      </c>
      <c r="T19" s="12" t="s">
        <v>23</v>
      </c>
      <c r="U19" s="45" t="s">
        <v>24</v>
      </c>
      <c r="V19" s="12" t="s">
        <v>2573</v>
      </c>
    </row>
    <row r="20" spans="1:22" s="46" customFormat="1" ht="15.75" customHeight="1" x14ac:dyDescent="0.25">
      <c r="A20" s="47">
        <f t="shared" si="0"/>
        <v>4</v>
      </c>
      <c r="B20" s="10">
        <f t="shared" si="0"/>
        <v>4</v>
      </c>
      <c r="C20" s="12" t="s">
        <v>15</v>
      </c>
      <c r="D20" s="10" t="s">
        <v>34</v>
      </c>
      <c r="E20" s="10">
        <v>2018</v>
      </c>
      <c r="F20" s="8">
        <v>41610</v>
      </c>
      <c r="G20" s="12" t="s">
        <v>2765</v>
      </c>
      <c r="H20" s="13" t="s">
        <v>36</v>
      </c>
      <c r="I20" s="12" t="s">
        <v>3289</v>
      </c>
      <c r="J20" s="12" t="s">
        <v>20</v>
      </c>
      <c r="K20" s="44" t="s">
        <v>21</v>
      </c>
      <c r="L20" s="44" t="s">
        <v>2618</v>
      </c>
      <c r="M20" s="44" t="s">
        <v>20</v>
      </c>
      <c r="N20" s="44" t="s">
        <v>2699</v>
      </c>
      <c r="O20" s="44" t="s">
        <v>2618</v>
      </c>
      <c r="P20" s="44" t="s">
        <v>2618</v>
      </c>
      <c r="Q20" s="44" t="s">
        <v>3064</v>
      </c>
      <c r="R20" s="44" t="s">
        <v>3064</v>
      </c>
      <c r="S20" s="44" t="s">
        <v>20</v>
      </c>
      <c r="T20" s="12" t="s">
        <v>23</v>
      </c>
      <c r="U20" s="45" t="s">
        <v>24</v>
      </c>
      <c r="V20" s="12" t="s">
        <v>2573</v>
      </c>
    </row>
    <row r="21" spans="1:22" s="46" customFormat="1" ht="18.75" customHeight="1" x14ac:dyDescent="0.25">
      <c r="A21" s="47">
        <f t="shared" si="0"/>
        <v>5</v>
      </c>
      <c r="B21" s="10">
        <f t="shared" si="0"/>
        <v>5</v>
      </c>
      <c r="C21" s="12" t="s">
        <v>15</v>
      </c>
      <c r="D21" s="10" t="s">
        <v>34</v>
      </c>
      <c r="E21" s="10">
        <v>1999</v>
      </c>
      <c r="F21" s="8">
        <v>36285</v>
      </c>
      <c r="G21" s="12" t="s">
        <v>2740</v>
      </c>
      <c r="H21" s="13" t="s">
        <v>39</v>
      </c>
      <c r="I21" s="12" t="s">
        <v>40</v>
      </c>
      <c r="J21" s="12" t="s">
        <v>33</v>
      </c>
      <c r="K21" s="44" t="s">
        <v>21</v>
      </c>
      <c r="L21" s="44" t="s">
        <v>2620</v>
      </c>
      <c r="M21" s="44" t="s">
        <v>2620</v>
      </c>
      <c r="N21" s="44" t="s">
        <v>33</v>
      </c>
      <c r="O21" s="44" t="s">
        <v>2620</v>
      </c>
      <c r="P21" s="44" t="s">
        <v>2620</v>
      </c>
      <c r="Q21" s="44" t="s">
        <v>3065</v>
      </c>
      <c r="R21" s="44" t="s">
        <v>3065</v>
      </c>
      <c r="S21" s="44" t="s">
        <v>33</v>
      </c>
      <c r="T21" s="12" t="s">
        <v>23</v>
      </c>
      <c r="U21" s="45" t="s">
        <v>24</v>
      </c>
      <c r="V21" s="12" t="s">
        <v>2573</v>
      </c>
    </row>
    <row r="22" spans="1:22" s="46" customFormat="1" ht="15" customHeight="1" x14ac:dyDescent="0.25">
      <c r="A22" s="47">
        <f t="shared" si="0"/>
        <v>6</v>
      </c>
      <c r="B22" s="10">
        <f t="shared" si="0"/>
        <v>6</v>
      </c>
      <c r="C22" s="44" t="s">
        <v>15</v>
      </c>
      <c r="D22" s="7" t="s">
        <v>34</v>
      </c>
      <c r="E22" s="10">
        <v>1999</v>
      </c>
      <c r="F22" s="8">
        <v>36199</v>
      </c>
      <c r="G22" s="12" t="s">
        <v>42</v>
      </c>
      <c r="H22" s="13" t="s">
        <v>43</v>
      </c>
      <c r="I22" s="12" t="s">
        <v>44</v>
      </c>
      <c r="J22" s="12" t="s">
        <v>20</v>
      </c>
      <c r="K22" s="44" t="s">
        <v>21</v>
      </c>
      <c r="L22" s="44" t="s">
        <v>2618</v>
      </c>
      <c r="M22" s="44" t="s">
        <v>20</v>
      </c>
      <c r="N22" s="44" t="s">
        <v>2619</v>
      </c>
      <c r="O22" s="44" t="s">
        <v>2618</v>
      </c>
      <c r="P22" s="44" t="s">
        <v>2618</v>
      </c>
      <c r="Q22" s="44" t="s">
        <v>3064</v>
      </c>
      <c r="R22" s="44" t="s">
        <v>3064</v>
      </c>
      <c r="S22" s="44" t="s">
        <v>20</v>
      </c>
      <c r="T22" s="12" t="s">
        <v>23</v>
      </c>
      <c r="U22" s="45" t="s">
        <v>24</v>
      </c>
      <c r="V22" s="12" t="s">
        <v>2573</v>
      </c>
    </row>
    <row r="23" spans="1:22" s="46" customFormat="1" ht="15" customHeight="1" x14ac:dyDescent="0.25">
      <c r="A23" s="47">
        <f t="shared" si="0"/>
        <v>7</v>
      </c>
      <c r="B23" s="10">
        <f t="shared" si="0"/>
        <v>7</v>
      </c>
      <c r="C23" s="12" t="s">
        <v>15</v>
      </c>
      <c r="D23" s="10" t="s">
        <v>34</v>
      </c>
      <c r="E23" s="10">
        <v>1999</v>
      </c>
      <c r="F23" s="8">
        <v>36224</v>
      </c>
      <c r="G23" s="12" t="s">
        <v>45</v>
      </c>
      <c r="H23" s="13" t="s">
        <v>46</v>
      </c>
      <c r="I23" s="12" t="s">
        <v>47</v>
      </c>
      <c r="J23" s="12" t="s">
        <v>48</v>
      </c>
      <c r="K23" s="44" t="s">
        <v>21</v>
      </c>
      <c r="L23" s="44" t="s">
        <v>2620</v>
      </c>
      <c r="M23" s="44" t="s">
        <v>2620</v>
      </c>
      <c r="N23" s="44" t="s">
        <v>2700</v>
      </c>
      <c r="O23" s="44" t="s">
        <v>2620</v>
      </c>
      <c r="P23" s="44" t="s">
        <v>2620</v>
      </c>
      <c r="Q23" s="44" t="s">
        <v>3065</v>
      </c>
      <c r="R23" s="44" t="s">
        <v>3065</v>
      </c>
      <c r="S23" s="44" t="s">
        <v>48</v>
      </c>
      <c r="T23" s="12" t="s">
        <v>23</v>
      </c>
      <c r="U23" s="45" t="s">
        <v>24</v>
      </c>
      <c r="V23" s="12" t="s">
        <v>2573</v>
      </c>
    </row>
    <row r="24" spans="1:22" s="46" customFormat="1" ht="15.75" customHeight="1" x14ac:dyDescent="0.25">
      <c r="A24" s="47">
        <f t="shared" si="0"/>
        <v>8</v>
      </c>
      <c r="B24" s="10">
        <f t="shared" si="0"/>
        <v>8</v>
      </c>
      <c r="C24" s="12" t="s">
        <v>15</v>
      </c>
      <c r="D24" s="10" t="s">
        <v>34</v>
      </c>
      <c r="E24" s="10">
        <v>1999</v>
      </c>
      <c r="F24" s="8">
        <v>36284</v>
      </c>
      <c r="G24" s="12" t="s">
        <v>49</v>
      </c>
      <c r="H24" s="13" t="s">
        <v>50</v>
      </c>
      <c r="I24" s="12" t="s">
        <v>51</v>
      </c>
      <c r="J24" s="12" t="s">
        <v>28</v>
      </c>
      <c r="K24" s="12" t="s">
        <v>29</v>
      </c>
      <c r="L24" s="44" t="s">
        <v>29</v>
      </c>
      <c r="M24" s="44" t="s">
        <v>2701</v>
      </c>
      <c r="N24" s="44" t="s">
        <v>2698</v>
      </c>
      <c r="O24" s="44" t="s">
        <v>29</v>
      </c>
      <c r="P24" s="44" t="s">
        <v>29</v>
      </c>
      <c r="Q24" s="44" t="s">
        <v>3066</v>
      </c>
      <c r="R24" s="44" t="s">
        <v>3066</v>
      </c>
      <c r="S24" s="44" t="s">
        <v>28</v>
      </c>
      <c r="T24" s="12" t="s">
        <v>3436</v>
      </c>
      <c r="U24" s="45" t="s">
        <v>24</v>
      </c>
      <c r="V24" s="12" t="s">
        <v>2573</v>
      </c>
    </row>
    <row r="25" spans="1:22" s="46" customFormat="1" ht="15" customHeight="1" x14ac:dyDescent="0.25">
      <c r="A25" s="47">
        <f t="shared" si="0"/>
        <v>9</v>
      </c>
      <c r="B25" s="10">
        <f t="shared" si="0"/>
        <v>9</v>
      </c>
      <c r="C25" s="12" t="s">
        <v>15</v>
      </c>
      <c r="D25" s="10" t="s">
        <v>34</v>
      </c>
      <c r="E25" s="10">
        <v>2000</v>
      </c>
      <c r="F25" s="8">
        <v>36886</v>
      </c>
      <c r="G25" s="12" t="s">
        <v>55</v>
      </c>
      <c r="H25" s="13" t="s">
        <v>53</v>
      </c>
      <c r="I25" s="12" t="s">
        <v>54</v>
      </c>
      <c r="J25" s="12" t="s">
        <v>55</v>
      </c>
      <c r="K25" s="44" t="s">
        <v>21</v>
      </c>
      <c r="L25" s="44" t="s">
        <v>2618</v>
      </c>
      <c r="M25" s="44" t="s">
        <v>2702</v>
      </c>
      <c r="N25" s="44" t="s">
        <v>55</v>
      </c>
      <c r="O25" s="44" t="s">
        <v>2618</v>
      </c>
      <c r="P25" s="44" t="s">
        <v>2618</v>
      </c>
      <c r="Q25" s="44" t="s">
        <v>3064</v>
      </c>
      <c r="R25" s="44" t="s">
        <v>3064</v>
      </c>
      <c r="S25" s="44" t="s">
        <v>55</v>
      </c>
      <c r="T25" s="12" t="s">
        <v>23</v>
      </c>
      <c r="U25" s="45" t="s">
        <v>24</v>
      </c>
      <c r="V25" s="12" t="s">
        <v>2573</v>
      </c>
    </row>
    <row r="26" spans="1:22" s="46" customFormat="1" ht="15" customHeight="1" x14ac:dyDescent="0.25">
      <c r="A26" s="47">
        <f t="shared" si="0"/>
        <v>10</v>
      </c>
      <c r="B26" s="10">
        <f t="shared" si="0"/>
        <v>10</v>
      </c>
      <c r="C26" s="12" t="s">
        <v>15</v>
      </c>
      <c r="D26" s="10" t="s">
        <v>34</v>
      </c>
      <c r="E26" s="10">
        <v>2000</v>
      </c>
      <c r="F26" s="8">
        <v>36806</v>
      </c>
      <c r="G26" s="12" t="s">
        <v>56</v>
      </c>
      <c r="H26" s="13" t="s">
        <v>57</v>
      </c>
      <c r="I26" s="12" t="s">
        <v>58</v>
      </c>
      <c r="J26" s="12" t="s">
        <v>59</v>
      </c>
      <c r="K26" s="12" t="s">
        <v>60</v>
      </c>
      <c r="L26" s="44" t="s">
        <v>60</v>
      </c>
      <c r="M26" s="44" t="s">
        <v>2703</v>
      </c>
      <c r="N26" s="44" t="s">
        <v>2704</v>
      </c>
      <c r="O26" s="44" t="s">
        <v>60</v>
      </c>
      <c r="P26" s="44" t="s">
        <v>60</v>
      </c>
      <c r="Q26" s="44" t="s">
        <v>3067</v>
      </c>
      <c r="R26" s="44" t="s">
        <v>3067</v>
      </c>
      <c r="S26" s="44" t="s">
        <v>59</v>
      </c>
      <c r="T26" s="12" t="s">
        <v>61</v>
      </c>
      <c r="U26" s="45" t="s">
        <v>2380</v>
      </c>
      <c r="V26" s="12" t="s">
        <v>2573</v>
      </c>
    </row>
    <row r="27" spans="1:22" s="46" customFormat="1" ht="15" customHeight="1" x14ac:dyDescent="0.25">
      <c r="A27" s="47">
        <f t="shared" si="0"/>
        <v>11</v>
      </c>
      <c r="B27" s="10">
        <f t="shared" si="0"/>
        <v>11</v>
      </c>
      <c r="C27" s="12" t="s">
        <v>15</v>
      </c>
      <c r="D27" s="10" t="s">
        <v>34</v>
      </c>
      <c r="E27" s="10">
        <v>2000</v>
      </c>
      <c r="F27" s="8">
        <v>36859</v>
      </c>
      <c r="G27" s="12" t="s">
        <v>62</v>
      </c>
      <c r="H27" s="13" t="s">
        <v>63</v>
      </c>
      <c r="I27" s="12" t="s">
        <v>64</v>
      </c>
      <c r="J27" s="12" t="s">
        <v>59</v>
      </c>
      <c r="K27" s="12" t="s">
        <v>60</v>
      </c>
      <c r="L27" s="44" t="s">
        <v>60</v>
      </c>
      <c r="M27" s="44" t="s">
        <v>2703</v>
      </c>
      <c r="N27" s="44" t="s">
        <v>2705</v>
      </c>
      <c r="O27" s="44" t="s">
        <v>60</v>
      </c>
      <c r="P27" s="44" t="s">
        <v>60</v>
      </c>
      <c r="Q27" s="44" t="s">
        <v>3067</v>
      </c>
      <c r="R27" s="44" t="s">
        <v>3067</v>
      </c>
      <c r="S27" s="44" t="s">
        <v>59</v>
      </c>
      <c r="T27" s="12" t="s">
        <v>61</v>
      </c>
      <c r="U27" s="45" t="s">
        <v>24</v>
      </c>
      <c r="V27" s="12" t="s">
        <v>2573</v>
      </c>
    </row>
    <row r="28" spans="1:22" s="46" customFormat="1" ht="15" customHeight="1" x14ac:dyDescent="0.25">
      <c r="A28" s="47">
        <f t="shared" si="0"/>
        <v>12</v>
      </c>
      <c r="B28" s="10">
        <f t="shared" si="0"/>
        <v>12</v>
      </c>
      <c r="C28" s="12" t="s">
        <v>15</v>
      </c>
      <c r="D28" s="10" t="s">
        <v>34</v>
      </c>
      <c r="E28" s="10">
        <v>2001</v>
      </c>
      <c r="F28" s="8">
        <v>37256</v>
      </c>
      <c r="G28" s="12" t="s">
        <v>65</v>
      </c>
      <c r="H28" s="13" t="s">
        <v>66</v>
      </c>
      <c r="I28" s="12" t="s">
        <v>67</v>
      </c>
      <c r="J28" s="12" t="s">
        <v>65</v>
      </c>
      <c r="K28" s="12" t="s">
        <v>29</v>
      </c>
      <c r="L28" s="44" t="s">
        <v>29</v>
      </c>
      <c r="M28" s="44" t="s">
        <v>29</v>
      </c>
      <c r="N28" s="44" t="s">
        <v>103</v>
      </c>
      <c r="O28" s="44" t="s">
        <v>29</v>
      </c>
      <c r="P28" s="44" t="s">
        <v>29</v>
      </c>
      <c r="Q28" s="44" t="s">
        <v>3066</v>
      </c>
      <c r="R28" s="44" t="s">
        <v>3066</v>
      </c>
      <c r="S28" s="44" t="s">
        <v>65</v>
      </c>
      <c r="T28" s="12" t="s">
        <v>23</v>
      </c>
      <c r="U28" s="45" t="s">
        <v>24</v>
      </c>
      <c r="V28" s="12" t="s">
        <v>2573</v>
      </c>
    </row>
    <row r="29" spans="1:22" s="46" customFormat="1" ht="15" customHeight="1" x14ac:dyDescent="0.25">
      <c r="A29" s="47">
        <f t="shared" si="0"/>
        <v>13</v>
      </c>
      <c r="B29" s="10">
        <f t="shared" si="0"/>
        <v>13</v>
      </c>
      <c r="C29" s="12" t="s">
        <v>15</v>
      </c>
      <c r="D29" s="10" t="s">
        <v>34</v>
      </c>
      <c r="E29" s="10">
        <v>2001</v>
      </c>
      <c r="F29" s="8">
        <v>36972</v>
      </c>
      <c r="G29" s="12" t="s">
        <v>68</v>
      </c>
      <c r="H29" s="13" t="s">
        <v>69</v>
      </c>
      <c r="I29" s="12" t="s">
        <v>70</v>
      </c>
      <c r="J29" s="12" t="s">
        <v>71</v>
      </c>
      <c r="K29" s="12" t="s">
        <v>60</v>
      </c>
      <c r="L29" s="44" t="s">
        <v>60</v>
      </c>
      <c r="M29" s="44" t="s">
        <v>71</v>
      </c>
      <c r="N29" s="44" t="s">
        <v>71</v>
      </c>
      <c r="O29" s="44" t="s">
        <v>60</v>
      </c>
      <c r="P29" s="44" t="s">
        <v>60</v>
      </c>
      <c r="Q29" s="44" t="s">
        <v>3067</v>
      </c>
      <c r="R29" s="44" t="s">
        <v>3067</v>
      </c>
      <c r="S29" s="44" t="s">
        <v>71</v>
      </c>
      <c r="T29" s="12" t="s">
        <v>61</v>
      </c>
      <c r="U29" s="45" t="s">
        <v>24</v>
      </c>
      <c r="V29" s="12" t="s">
        <v>2573</v>
      </c>
    </row>
    <row r="30" spans="1:22" s="46" customFormat="1" ht="15.75" customHeight="1" x14ac:dyDescent="0.25">
      <c r="A30" s="47">
        <f t="shared" si="0"/>
        <v>14</v>
      </c>
      <c r="B30" s="10">
        <f t="shared" si="0"/>
        <v>14</v>
      </c>
      <c r="C30" s="12" t="s">
        <v>15</v>
      </c>
      <c r="D30" s="10" t="s">
        <v>34</v>
      </c>
      <c r="E30" s="10">
        <v>2001</v>
      </c>
      <c r="F30" s="8">
        <v>37256</v>
      </c>
      <c r="G30" s="12" t="s">
        <v>72</v>
      </c>
      <c r="H30" s="13" t="s">
        <v>73</v>
      </c>
      <c r="I30" s="12" t="s">
        <v>74</v>
      </c>
      <c r="J30" s="12" t="s">
        <v>72</v>
      </c>
      <c r="K30" s="12" t="s">
        <v>29</v>
      </c>
      <c r="L30" s="44" t="s">
        <v>29</v>
      </c>
      <c r="M30" s="44" t="s">
        <v>75</v>
      </c>
      <c r="N30" s="44" t="s">
        <v>2706</v>
      </c>
      <c r="O30" s="44" t="s">
        <v>29</v>
      </c>
      <c r="P30" s="44" t="s">
        <v>29</v>
      </c>
      <c r="Q30" s="44" t="s">
        <v>3066</v>
      </c>
      <c r="R30" s="44" t="s">
        <v>3066</v>
      </c>
      <c r="S30" s="44" t="s">
        <v>72</v>
      </c>
      <c r="T30" s="12" t="s">
        <v>75</v>
      </c>
      <c r="U30" s="45" t="s">
        <v>24</v>
      </c>
      <c r="V30" s="12" t="s">
        <v>2573</v>
      </c>
    </row>
    <row r="31" spans="1:22" s="46" customFormat="1" ht="15" customHeight="1" x14ac:dyDescent="0.25">
      <c r="A31" s="47">
        <f t="shared" si="0"/>
        <v>15</v>
      </c>
      <c r="B31" s="10">
        <f t="shared" si="0"/>
        <v>15</v>
      </c>
      <c r="C31" s="12" t="s">
        <v>15</v>
      </c>
      <c r="D31" s="10" t="s">
        <v>34</v>
      </c>
      <c r="E31" s="10">
        <v>2001</v>
      </c>
      <c r="F31" s="8">
        <v>37253</v>
      </c>
      <c r="G31" s="12" t="s">
        <v>76</v>
      </c>
      <c r="H31" s="13" t="s">
        <v>77</v>
      </c>
      <c r="I31" s="12" t="s">
        <v>78</v>
      </c>
      <c r="J31" s="12" t="s">
        <v>79</v>
      </c>
      <c r="K31" s="44" t="s">
        <v>21</v>
      </c>
      <c r="L31" s="44" t="s">
        <v>2620</v>
      </c>
      <c r="M31" s="44" t="s">
        <v>2620</v>
      </c>
      <c r="N31" s="44" t="s">
        <v>79</v>
      </c>
      <c r="O31" s="44" t="s">
        <v>2620</v>
      </c>
      <c r="P31" s="44" t="s">
        <v>2620</v>
      </c>
      <c r="Q31" s="44" t="s">
        <v>3065</v>
      </c>
      <c r="R31" s="44" t="s">
        <v>3065</v>
      </c>
      <c r="S31" s="44" t="s">
        <v>79</v>
      </c>
      <c r="T31" s="12" t="s">
        <v>23</v>
      </c>
      <c r="U31" s="45" t="s">
        <v>24</v>
      </c>
      <c r="V31" s="12" t="s">
        <v>2573</v>
      </c>
    </row>
    <row r="32" spans="1:22" s="46" customFormat="1" ht="15" customHeight="1" x14ac:dyDescent="0.25">
      <c r="A32" s="47">
        <f t="shared" si="0"/>
        <v>16</v>
      </c>
      <c r="B32" s="10">
        <f t="shared" si="0"/>
        <v>16</v>
      </c>
      <c r="C32" s="12" t="s">
        <v>15</v>
      </c>
      <c r="D32" s="10" t="s">
        <v>34</v>
      </c>
      <c r="E32" s="10">
        <v>2001</v>
      </c>
      <c r="F32" s="8">
        <v>37256</v>
      </c>
      <c r="G32" s="12" t="s">
        <v>3218</v>
      </c>
      <c r="H32" s="13" t="s">
        <v>81</v>
      </c>
      <c r="I32" s="12" t="s">
        <v>82</v>
      </c>
      <c r="J32" s="12" t="s">
        <v>83</v>
      </c>
      <c r="K32" s="12" t="s">
        <v>29</v>
      </c>
      <c r="L32" s="44" t="s">
        <v>29</v>
      </c>
      <c r="M32" s="44" t="s">
        <v>2701</v>
      </c>
      <c r="N32" s="44" t="s">
        <v>2707</v>
      </c>
      <c r="O32" s="44" t="s">
        <v>29</v>
      </c>
      <c r="P32" s="44" t="s">
        <v>29</v>
      </c>
      <c r="Q32" s="44" t="s">
        <v>3066</v>
      </c>
      <c r="R32" s="44" t="s">
        <v>3066</v>
      </c>
      <c r="S32" s="44" t="s">
        <v>83</v>
      </c>
      <c r="T32" s="48" t="s">
        <v>23</v>
      </c>
      <c r="U32" s="45" t="s">
        <v>24</v>
      </c>
      <c r="V32" s="12" t="s">
        <v>2573</v>
      </c>
    </row>
    <row r="33" spans="1:22" s="46" customFormat="1" ht="15" customHeight="1" x14ac:dyDescent="0.25">
      <c r="A33" s="47">
        <f t="shared" si="0"/>
        <v>17</v>
      </c>
      <c r="B33" s="10">
        <f t="shared" si="0"/>
        <v>17</v>
      </c>
      <c r="C33" s="12" t="s">
        <v>15</v>
      </c>
      <c r="D33" s="10" t="s">
        <v>34</v>
      </c>
      <c r="E33" s="10">
        <v>2001</v>
      </c>
      <c r="F33" s="8">
        <v>37251</v>
      </c>
      <c r="G33" s="12" t="s">
        <v>84</v>
      </c>
      <c r="H33" s="13" t="s">
        <v>85</v>
      </c>
      <c r="I33" s="12" t="s">
        <v>86</v>
      </c>
      <c r="J33" s="12" t="s">
        <v>87</v>
      </c>
      <c r="K33" s="12" t="s">
        <v>60</v>
      </c>
      <c r="L33" s="44" t="s">
        <v>60</v>
      </c>
      <c r="M33" s="44" t="s">
        <v>146</v>
      </c>
      <c r="N33" s="44" t="s">
        <v>87</v>
      </c>
      <c r="O33" s="44" t="s">
        <v>60</v>
      </c>
      <c r="P33" s="44" t="s">
        <v>60</v>
      </c>
      <c r="Q33" s="44" t="s">
        <v>3067</v>
      </c>
      <c r="R33" s="44" t="s">
        <v>3067</v>
      </c>
      <c r="S33" s="44" t="s">
        <v>87</v>
      </c>
      <c r="T33" s="12" t="s">
        <v>61</v>
      </c>
      <c r="U33" s="45" t="s">
        <v>24</v>
      </c>
      <c r="V33" s="12" t="s">
        <v>2573</v>
      </c>
    </row>
    <row r="34" spans="1:22" s="46" customFormat="1" ht="15" customHeight="1" x14ac:dyDescent="0.25">
      <c r="A34" s="47">
        <f t="shared" si="0"/>
        <v>18</v>
      </c>
      <c r="B34" s="10">
        <f t="shared" si="0"/>
        <v>18</v>
      </c>
      <c r="C34" s="12" t="s">
        <v>15</v>
      </c>
      <c r="D34" s="10" t="s">
        <v>34</v>
      </c>
      <c r="E34" s="10">
        <v>2001</v>
      </c>
      <c r="F34" s="8">
        <v>37064</v>
      </c>
      <c r="G34" s="12" t="s">
        <v>88</v>
      </c>
      <c r="H34" s="13" t="s">
        <v>89</v>
      </c>
      <c r="I34" s="12" t="s">
        <v>90</v>
      </c>
      <c r="J34" s="12" t="s">
        <v>20</v>
      </c>
      <c r="K34" s="44" t="s">
        <v>21</v>
      </c>
      <c r="L34" s="44" t="s">
        <v>2618</v>
      </c>
      <c r="M34" s="44" t="s">
        <v>20</v>
      </c>
      <c r="N34" s="44" t="s">
        <v>2619</v>
      </c>
      <c r="O34" s="44" t="s">
        <v>2618</v>
      </c>
      <c r="P34" s="44" t="s">
        <v>2618</v>
      </c>
      <c r="Q34" s="44" t="s">
        <v>3064</v>
      </c>
      <c r="R34" s="44" t="s">
        <v>3064</v>
      </c>
      <c r="S34" s="44" t="s">
        <v>20</v>
      </c>
      <c r="T34" s="12" t="s">
        <v>23</v>
      </c>
      <c r="U34" s="45" t="s">
        <v>24</v>
      </c>
      <c r="V34" s="12" t="s">
        <v>2573</v>
      </c>
    </row>
    <row r="35" spans="1:22" s="46" customFormat="1" ht="15" customHeight="1" x14ac:dyDescent="0.25">
      <c r="A35" s="47">
        <f t="shared" ref="A35:B50" si="1">+A34+1</f>
        <v>19</v>
      </c>
      <c r="B35" s="10">
        <f t="shared" si="1"/>
        <v>19</v>
      </c>
      <c r="C35" s="12" t="s">
        <v>15</v>
      </c>
      <c r="D35" s="10" t="s">
        <v>34</v>
      </c>
      <c r="E35" s="10">
        <v>2002</v>
      </c>
      <c r="F35" s="8">
        <v>37505</v>
      </c>
      <c r="G35" s="12" t="s">
        <v>91</v>
      </c>
      <c r="H35" s="13" t="s">
        <v>92</v>
      </c>
      <c r="I35" s="12" t="s">
        <v>93</v>
      </c>
      <c r="J35" s="12" t="s">
        <v>20</v>
      </c>
      <c r="K35" s="44" t="s">
        <v>21</v>
      </c>
      <c r="L35" s="44" t="s">
        <v>2618</v>
      </c>
      <c r="M35" s="44" t="s">
        <v>20</v>
      </c>
      <c r="N35" s="44" t="s">
        <v>2708</v>
      </c>
      <c r="O35" s="44" t="s">
        <v>2618</v>
      </c>
      <c r="P35" s="44" t="s">
        <v>2618</v>
      </c>
      <c r="Q35" s="44" t="s">
        <v>3064</v>
      </c>
      <c r="R35" s="44" t="s">
        <v>3064</v>
      </c>
      <c r="S35" s="44" t="s">
        <v>20</v>
      </c>
      <c r="T35" s="12" t="s">
        <v>23</v>
      </c>
      <c r="U35" s="45" t="s">
        <v>24</v>
      </c>
      <c r="V35" s="12" t="s">
        <v>2573</v>
      </c>
    </row>
    <row r="36" spans="1:22" s="46" customFormat="1" ht="15.75" customHeight="1" x14ac:dyDescent="0.25">
      <c r="A36" s="47">
        <f t="shared" si="1"/>
        <v>20</v>
      </c>
      <c r="B36" s="10">
        <f t="shared" si="1"/>
        <v>20</v>
      </c>
      <c r="C36" s="12" t="s">
        <v>15</v>
      </c>
      <c r="D36" s="10" t="s">
        <v>34</v>
      </c>
      <c r="E36" s="10">
        <v>2002</v>
      </c>
      <c r="F36" s="8">
        <v>37447</v>
      </c>
      <c r="G36" s="12" t="s">
        <v>94</v>
      </c>
      <c r="H36" s="13" t="s">
        <v>95</v>
      </c>
      <c r="I36" s="12" t="s">
        <v>96</v>
      </c>
      <c r="J36" s="12" t="s">
        <v>94</v>
      </c>
      <c r="K36" s="44" t="s">
        <v>21</v>
      </c>
      <c r="L36" s="44" t="s">
        <v>2620</v>
      </c>
      <c r="M36" s="44" t="s">
        <v>2620</v>
      </c>
      <c r="N36" s="44" t="s">
        <v>94</v>
      </c>
      <c r="O36" s="44" t="s">
        <v>2620</v>
      </c>
      <c r="P36" s="44" t="s">
        <v>2620</v>
      </c>
      <c r="Q36" s="44" t="s">
        <v>3065</v>
      </c>
      <c r="R36" s="44" t="s">
        <v>3065</v>
      </c>
      <c r="S36" s="44" t="s">
        <v>94</v>
      </c>
      <c r="T36" s="12" t="s">
        <v>23</v>
      </c>
      <c r="U36" s="45" t="s">
        <v>24</v>
      </c>
      <c r="V36" s="12" t="s">
        <v>2573</v>
      </c>
    </row>
    <row r="37" spans="1:22" s="46" customFormat="1" ht="15" customHeight="1" x14ac:dyDescent="0.25">
      <c r="A37" s="47">
        <f t="shared" si="1"/>
        <v>21</v>
      </c>
      <c r="B37" s="10">
        <f t="shared" si="1"/>
        <v>21</v>
      </c>
      <c r="C37" s="12" t="s">
        <v>15</v>
      </c>
      <c r="D37" s="10" t="s">
        <v>34</v>
      </c>
      <c r="E37" s="10">
        <v>2002</v>
      </c>
      <c r="F37" s="8">
        <v>37417</v>
      </c>
      <c r="G37" s="12" t="s">
        <v>2741</v>
      </c>
      <c r="H37" s="13" t="s">
        <v>98</v>
      </c>
      <c r="I37" s="12" t="s">
        <v>99</v>
      </c>
      <c r="J37" s="12" t="s">
        <v>59</v>
      </c>
      <c r="K37" s="12" t="s">
        <v>60</v>
      </c>
      <c r="L37" s="44" t="s">
        <v>60</v>
      </c>
      <c r="M37" s="44" t="s">
        <v>2703</v>
      </c>
      <c r="N37" s="44" t="s">
        <v>2709</v>
      </c>
      <c r="O37" s="44" t="s">
        <v>60</v>
      </c>
      <c r="P37" s="44" t="s">
        <v>60</v>
      </c>
      <c r="Q37" s="44" t="s">
        <v>3067</v>
      </c>
      <c r="R37" s="44" t="s">
        <v>3067</v>
      </c>
      <c r="S37" s="44" t="s">
        <v>59</v>
      </c>
      <c r="T37" s="12" t="s">
        <v>61</v>
      </c>
      <c r="U37" s="45" t="s">
        <v>24</v>
      </c>
      <c r="V37" s="12" t="s">
        <v>2573</v>
      </c>
    </row>
    <row r="38" spans="1:22" s="46" customFormat="1" ht="19.5" customHeight="1" x14ac:dyDescent="0.25">
      <c r="A38" s="47">
        <f t="shared" si="1"/>
        <v>22</v>
      </c>
      <c r="B38" s="10">
        <f t="shared" si="1"/>
        <v>22</v>
      </c>
      <c r="C38" s="12" t="s">
        <v>15</v>
      </c>
      <c r="D38" s="10" t="s">
        <v>34</v>
      </c>
      <c r="E38" s="10">
        <v>2002</v>
      </c>
      <c r="F38" s="8">
        <v>37515</v>
      </c>
      <c r="G38" s="12" t="s">
        <v>103</v>
      </c>
      <c r="H38" s="13" t="s">
        <v>101</v>
      </c>
      <c r="I38" s="12" t="s">
        <v>102</v>
      </c>
      <c r="J38" s="12" t="s">
        <v>103</v>
      </c>
      <c r="K38" s="12" t="s">
        <v>29</v>
      </c>
      <c r="L38" s="44" t="s">
        <v>29</v>
      </c>
      <c r="M38" s="44" t="s">
        <v>29</v>
      </c>
      <c r="N38" s="44" t="s">
        <v>103</v>
      </c>
      <c r="O38" s="44" t="s">
        <v>29</v>
      </c>
      <c r="P38" s="44" t="s">
        <v>29</v>
      </c>
      <c r="Q38" s="44" t="s">
        <v>3066</v>
      </c>
      <c r="R38" s="44" t="s">
        <v>3066</v>
      </c>
      <c r="S38" s="44" t="s">
        <v>103</v>
      </c>
      <c r="T38" s="12" t="s">
        <v>23</v>
      </c>
      <c r="U38" s="45" t="s">
        <v>24</v>
      </c>
      <c r="V38" s="12" t="s">
        <v>2573</v>
      </c>
    </row>
    <row r="39" spans="1:22" s="46" customFormat="1" ht="15" customHeight="1" x14ac:dyDescent="0.25">
      <c r="A39" s="47">
        <f t="shared" si="1"/>
        <v>23</v>
      </c>
      <c r="B39" s="10">
        <f t="shared" si="1"/>
        <v>23</v>
      </c>
      <c r="C39" s="12" t="s">
        <v>15</v>
      </c>
      <c r="D39" s="10" t="s">
        <v>34</v>
      </c>
      <c r="E39" s="10">
        <v>2002</v>
      </c>
      <c r="F39" s="8">
        <v>37508</v>
      </c>
      <c r="G39" s="12" t="s">
        <v>104</v>
      </c>
      <c r="H39" s="13" t="s">
        <v>105</v>
      </c>
      <c r="I39" s="12" t="s">
        <v>106</v>
      </c>
      <c r="J39" s="12" t="s">
        <v>107</v>
      </c>
      <c r="K39" s="12" t="s">
        <v>29</v>
      </c>
      <c r="L39" s="44" t="s">
        <v>29</v>
      </c>
      <c r="M39" s="44" t="s">
        <v>75</v>
      </c>
      <c r="N39" s="44" t="s">
        <v>2706</v>
      </c>
      <c r="O39" s="44" t="s">
        <v>29</v>
      </c>
      <c r="P39" s="44" t="s">
        <v>29</v>
      </c>
      <c r="Q39" s="44" t="s">
        <v>3066</v>
      </c>
      <c r="R39" s="44" t="s">
        <v>3066</v>
      </c>
      <c r="S39" s="44" t="s">
        <v>1078</v>
      </c>
      <c r="T39" s="12" t="s">
        <v>75</v>
      </c>
      <c r="U39" s="45" t="s">
        <v>24</v>
      </c>
      <c r="V39" s="12" t="s">
        <v>2574</v>
      </c>
    </row>
    <row r="40" spans="1:22" s="46" customFormat="1" ht="15" customHeight="1" x14ac:dyDescent="0.25">
      <c r="A40" s="47">
        <f t="shared" si="1"/>
        <v>24</v>
      </c>
      <c r="B40" s="10">
        <f t="shared" si="1"/>
        <v>24</v>
      </c>
      <c r="C40" s="12" t="s">
        <v>15</v>
      </c>
      <c r="D40" s="10" t="s">
        <v>34</v>
      </c>
      <c r="E40" s="10">
        <v>2002</v>
      </c>
      <c r="F40" s="8">
        <v>37515</v>
      </c>
      <c r="G40" s="12" t="s">
        <v>109</v>
      </c>
      <c r="H40" s="13" t="s">
        <v>110</v>
      </c>
      <c r="I40" s="12" t="s">
        <v>111</v>
      </c>
      <c r="J40" s="12" t="s">
        <v>59</v>
      </c>
      <c r="K40" s="12" t="s">
        <v>60</v>
      </c>
      <c r="L40" s="44" t="s">
        <v>60</v>
      </c>
      <c r="M40" s="44" t="s">
        <v>2710</v>
      </c>
      <c r="N40" s="44" t="s">
        <v>2711</v>
      </c>
      <c r="O40" s="44" t="s">
        <v>60</v>
      </c>
      <c r="P40" s="44" t="s">
        <v>60</v>
      </c>
      <c r="Q40" s="44" t="s">
        <v>3067</v>
      </c>
      <c r="R40" s="44" t="s">
        <v>3067</v>
      </c>
      <c r="S40" s="44" t="s">
        <v>59</v>
      </c>
      <c r="T40" s="12" t="s">
        <v>61</v>
      </c>
      <c r="U40" s="45" t="s">
        <v>24</v>
      </c>
      <c r="V40" s="12" t="s">
        <v>2573</v>
      </c>
    </row>
    <row r="41" spans="1:22" s="46" customFormat="1" ht="15" customHeight="1" x14ac:dyDescent="0.25">
      <c r="A41" s="47">
        <f t="shared" si="1"/>
        <v>25</v>
      </c>
      <c r="B41" s="10">
        <f t="shared" si="1"/>
        <v>25</v>
      </c>
      <c r="C41" s="12" t="s">
        <v>15</v>
      </c>
      <c r="D41" s="10" t="s">
        <v>34</v>
      </c>
      <c r="E41" s="10">
        <v>2002</v>
      </c>
      <c r="F41" s="8">
        <v>37550</v>
      </c>
      <c r="G41" s="12" t="s">
        <v>112</v>
      </c>
      <c r="H41" s="13" t="s">
        <v>113</v>
      </c>
      <c r="I41" s="12" t="s">
        <v>114</v>
      </c>
      <c r="J41" s="12" t="s">
        <v>115</v>
      </c>
      <c r="K41" s="12" t="s">
        <v>29</v>
      </c>
      <c r="L41" s="44" t="s">
        <v>29</v>
      </c>
      <c r="M41" s="44" t="s">
        <v>75</v>
      </c>
      <c r="N41" s="44" t="s">
        <v>2706</v>
      </c>
      <c r="O41" s="44" t="s">
        <v>29</v>
      </c>
      <c r="P41" s="44" t="s">
        <v>29</v>
      </c>
      <c r="Q41" s="44" t="s">
        <v>3066</v>
      </c>
      <c r="R41" s="44" t="s">
        <v>3066</v>
      </c>
      <c r="S41" s="44" t="s">
        <v>115</v>
      </c>
      <c r="T41" s="12" t="s">
        <v>75</v>
      </c>
      <c r="U41" s="45" t="s">
        <v>24</v>
      </c>
      <c r="V41" s="12" t="s">
        <v>2573</v>
      </c>
    </row>
    <row r="42" spans="1:22" s="46" customFormat="1" ht="25.5" customHeight="1" x14ac:dyDescent="0.25">
      <c r="A42" s="47">
        <f t="shared" si="1"/>
        <v>26</v>
      </c>
      <c r="B42" s="10">
        <f t="shared" si="1"/>
        <v>26</v>
      </c>
      <c r="C42" s="12" t="s">
        <v>15</v>
      </c>
      <c r="D42" s="10" t="s">
        <v>34</v>
      </c>
      <c r="E42" s="10">
        <v>2002</v>
      </c>
      <c r="F42" s="8">
        <v>37614</v>
      </c>
      <c r="G42" s="12" t="s">
        <v>116</v>
      </c>
      <c r="H42" s="13" t="s">
        <v>117</v>
      </c>
      <c r="I42" s="12" t="s">
        <v>118</v>
      </c>
      <c r="J42" s="12" t="s">
        <v>20</v>
      </c>
      <c r="K42" s="44" t="s">
        <v>21</v>
      </c>
      <c r="L42" s="44" t="s">
        <v>2618</v>
      </c>
      <c r="M42" s="44" t="s">
        <v>20</v>
      </c>
      <c r="N42" s="44" t="s">
        <v>2699</v>
      </c>
      <c r="O42" s="44" t="s">
        <v>2618</v>
      </c>
      <c r="P42" s="44" t="s">
        <v>2618</v>
      </c>
      <c r="Q42" s="44" t="s">
        <v>3064</v>
      </c>
      <c r="R42" s="44" t="s">
        <v>3064</v>
      </c>
      <c r="S42" s="44" t="s">
        <v>20</v>
      </c>
      <c r="T42" s="12" t="s">
        <v>23</v>
      </c>
      <c r="U42" s="45" t="s">
        <v>24</v>
      </c>
      <c r="V42" s="12" t="s">
        <v>2573</v>
      </c>
    </row>
    <row r="43" spans="1:22" s="46" customFormat="1" ht="15" customHeight="1" x14ac:dyDescent="0.25">
      <c r="A43" s="47">
        <f t="shared" si="1"/>
        <v>27</v>
      </c>
      <c r="B43" s="10">
        <f t="shared" si="1"/>
        <v>27</v>
      </c>
      <c r="C43" s="12" t="s">
        <v>15</v>
      </c>
      <c r="D43" s="10" t="s">
        <v>34</v>
      </c>
      <c r="E43" s="10">
        <v>2002</v>
      </c>
      <c r="F43" s="8">
        <v>37601</v>
      </c>
      <c r="G43" s="12" t="s">
        <v>3342</v>
      </c>
      <c r="H43" s="13" t="s">
        <v>120</v>
      </c>
      <c r="I43" s="12" t="s">
        <v>121</v>
      </c>
      <c r="J43" s="12" t="s">
        <v>59</v>
      </c>
      <c r="K43" s="12" t="s">
        <v>60</v>
      </c>
      <c r="L43" s="44" t="s">
        <v>60</v>
      </c>
      <c r="M43" s="44" t="s">
        <v>2710</v>
      </c>
      <c r="N43" s="44" t="s">
        <v>2711</v>
      </c>
      <c r="O43" s="44" t="s">
        <v>60</v>
      </c>
      <c r="P43" s="44" t="s">
        <v>60</v>
      </c>
      <c r="Q43" s="44" t="s">
        <v>3067</v>
      </c>
      <c r="R43" s="44" t="s">
        <v>3067</v>
      </c>
      <c r="S43" s="44" t="s">
        <v>59</v>
      </c>
      <c r="T43" s="12" t="s">
        <v>61</v>
      </c>
      <c r="U43" s="45" t="s">
        <v>24</v>
      </c>
      <c r="V43" s="12" t="s">
        <v>2573</v>
      </c>
    </row>
    <row r="44" spans="1:22" s="46" customFormat="1" ht="15.75" customHeight="1" x14ac:dyDescent="0.25">
      <c r="A44" s="47">
        <f t="shared" si="1"/>
        <v>28</v>
      </c>
      <c r="B44" s="10">
        <f t="shared" si="1"/>
        <v>28</v>
      </c>
      <c r="C44" s="12" t="s">
        <v>15</v>
      </c>
      <c r="D44" s="10" t="s">
        <v>34</v>
      </c>
      <c r="E44" s="10">
        <v>2003</v>
      </c>
      <c r="F44" s="8">
        <v>37986</v>
      </c>
      <c r="G44" s="12" t="s">
        <v>122</v>
      </c>
      <c r="H44" s="49" t="s">
        <v>123</v>
      </c>
      <c r="I44" s="12" t="s">
        <v>124</v>
      </c>
      <c r="J44" s="12" t="s">
        <v>122</v>
      </c>
      <c r="K44" s="12" t="s">
        <v>60</v>
      </c>
      <c r="L44" s="44" t="s">
        <v>60</v>
      </c>
      <c r="M44" s="44" t="s">
        <v>146</v>
      </c>
      <c r="N44" s="44" t="s">
        <v>2712</v>
      </c>
      <c r="O44" s="44" t="s">
        <v>60</v>
      </c>
      <c r="P44" s="44" t="s">
        <v>60</v>
      </c>
      <c r="Q44" s="44" t="s">
        <v>3067</v>
      </c>
      <c r="R44" s="44" t="s">
        <v>3067</v>
      </c>
      <c r="S44" s="44" t="s">
        <v>122</v>
      </c>
      <c r="T44" s="12" t="s">
        <v>125</v>
      </c>
      <c r="U44" s="45" t="s">
        <v>24</v>
      </c>
      <c r="V44" s="12" t="s">
        <v>2573</v>
      </c>
    </row>
    <row r="45" spans="1:22" s="46" customFormat="1" ht="25.5" customHeight="1" x14ac:dyDescent="0.25">
      <c r="A45" s="47">
        <f t="shared" si="1"/>
        <v>29</v>
      </c>
      <c r="B45" s="10">
        <f t="shared" si="1"/>
        <v>29</v>
      </c>
      <c r="C45" s="12" t="s">
        <v>15</v>
      </c>
      <c r="D45" s="10" t="s">
        <v>34</v>
      </c>
      <c r="E45" s="10">
        <v>2003</v>
      </c>
      <c r="F45" s="8">
        <v>37923</v>
      </c>
      <c r="G45" s="12" t="s">
        <v>2742</v>
      </c>
      <c r="H45" s="13" t="s">
        <v>127</v>
      </c>
      <c r="I45" s="19" t="s">
        <v>128</v>
      </c>
      <c r="J45" s="12" t="s">
        <v>20</v>
      </c>
      <c r="K45" s="44" t="s">
        <v>21</v>
      </c>
      <c r="L45" s="44" t="s">
        <v>2618</v>
      </c>
      <c r="M45" s="44" t="s">
        <v>20</v>
      </c>
      <c r="N45" s="44" t="s">
        <v>2708</v>
      </c>
      <c r="O45" s="44" t="s">
        <v>2618</v>
      </c>
      <c r="P45" s="44" t="s">
        <v>2618</v>
      </c>
      <c r="Q45" s="44" t="s">
        <v>3064</v>
      </c>
      <c r="R45" s="44" t="s">
        <v>3064</v>
      </c>
      <c r="S45" s="44" t="s">
        <v>20</v>
      </c>
      <c r="T45" s="12" t="s">
        <v>23</v>
      </c>
      <c r="U45" s="45" t="s">
        <v>24</v>
      </c>
      <c r="V45" s="12" t="s">
        <v>2573</v>
      </c>
    </row>
    <row r="46" spans="1:22" s="46" customFormat="1" ht="15" customHeight="1" x14ac:dyDescent="0.25">
      <c r="A46" s="47">
        <f t="shared" si="1"/>
        <v>30</v>
      </c>
      <c r="B46" s="10">
        <f t="shared" si="1"/>
        <v>30</v>
      </c>
      <c r="C46" s="12" t="s">
        <v>15</v>
      </c>
      <c r="D46" s="10" t="s">
        <v>34</v>
      </c>
      <c r="E46" s="10">
        <v>2003</v>
      </c>
      <c r="F46" s="8">
        <v>37879</v>
      </c>
      <c r="G46" s="12" t="s">
        <v>132</v>
      </c>
      <c r="H46" s="13" t="s">
        <v>130</v>
      </c>
      <c r="I46" s="12" t="s">
        <v>131</v>
      </c>
      <c r="J46" s="12" t="s">
        <v>132</v>
      </c>
      <c r="K46" s="12" t="s">
        <v>29</v>
      </c>
      <c r="L46" s="44" t="s">
        <v>29</v>
      </c>
      <c r="M46" s="44" t="s">
        <v>2701</v>
      </c>
      <c r="N46" s="44" t="s">
        <v>2707</v>
      </c>
      <c r="O46" s="44" t="s">
        <v>29</v>
      </c>
      <c r="P46" s="44" t="s">
        <v>29</v>
      </c>
      <c r="Q46" s="44" t="s">
        <v>3066</v>
      </c>
      <c r="R46" s="44" t="s">
        <v>3066</v>
      </c>
      <c r="S46" s="44" t="s">
        <v>83</v>
      </c>
      <c r="T46" s="12" t="s">
        <v>23</v>
      </c>
      <c r="U46" s="45" t="s">
        <v>2380</v>
      </c>
      <c r="V46" s="12" t="s">
        <v>2573</v>
      </c>
    </row>
    <row r="47" spans="1:22" s="46" customFormat="1" ht="15" customHeight="1" x14ac:dyDescent="0.25">
      <c r="A47" s="47">
        <f t="shared" si="1"/>
        <v>31</v>
      </c>
      <c r="B47" s="10">
        <f t="shared" si="1"/>
        <v>31</v>
      </c>
      <c r="C47" s="12" t="s">
        <v>15</v>
      </c>
      <c r="D47" s="10" t="s">
        <v>34</v>
      </c>
      <c r="E47" s="10">
        <v>2004</v>
      </c>
      <c r="F47" s="8">
        <v>38245</v>
      </c>
      <c r="G47" s="12" t="s">
        <v>133</v>
      </c>
      <c r="H47" s="13" t="s">
        <v>134</v>
      </c>
      <c r="I47" s="12" t="s">
        <v>135</v>
      </c>
      <c r="J47" s="12" t="s">
        <v>133</v>
      </c>
      <c r="K47" s="44" t="s">
        <v>21</v>
      </c>
      <c r="L47" s="44" t="s">
        <v>2620</v>
      </c>
      <c r="M47" s="44" t="s">
        <v>2620</v>
      </c>
      <c r="N47" s="44" t="s">
        <v>94</v>
      </c>
      <c r="O47" s="44" t="s">
        <v>2620</v>
      </c>
      <c r="P47" s="44" t="s">
        <v>2620</v>
      </c>
      <c r="Q47" s="44" t="s">
        <v>3065</v>
      </c>
      <c r="R47" s="44" t="s">
        <v>3065</v>
      </c>
      <c r="S47" s="44" t="s">
        <v>136</v>
      </c>
      <c r="T47" s="12" t="s">
        <v>23</v>
      </c>
      <c r="U47" s="45" t="s">
        <v>24</v>
      </c>
      <c r="V47" s="12" t="s">
        <v>2573</v>
      </c>
    </row>
    <row r="48" spans="1:22" s="46" customFormat="1" ht="15" customHeight="1" x14ac:dyDescent="0.25">
      <c r="A48" s="47">
        <f t="shared" si="1"/>
        <v>32</v>
      </c>
      <c r="B48" s="10">
        <f t="shared" si="1"/>
        <v>32</v>
      </c>
      <c r="C48" s="12" t="s">
        <v>15</v>
      </c>
      <c r="D48" s="10" t="s">
        <v>34</v>
      </c>
      <c r="E48" s="10">
        <v>2004</v>
      </c>
      <c r="F48" s="8">
        <v>38119</v>
      </c>
      <c r="G48" s="12" t="s">
        <v>137</v>
      </c>
      <c r="H48" s="13" t="s">
        <v>138</v>
      </c>
      <c r="I48" s="12" t="s">
        <v>139</v>
      </c>
      <c r="J48" s="12" t="s">
        <v>137</v>
      </c>
      <c r="K48" s="12" t="s">
        <v>29</v>
      </c>
      <c r="L48" s="44" t="s">
        <v>29</v>
      </c>
      <c r="M48" s="44" t="s">
        <v>75</v>
      </c>
      <c r="N48" s="44" t="s">
        <v>2713</v>
      </c>
      <c r="O48" s="44" t="s">
        <v>29</v>
      </c>
      <c r="P48" s="44" t="s">
        <v>29</v>
      </c>
      <c r="Q48" s="44" t="s">
        <v>3066</v>
      </c>
      <c r="R48" s="44" t="s">
        <v>3066</v>
      </c>
      <c r="S48" s="44" t="s">
        <v>137</v>
      </c>
      <c r="T48" s="12" t="s">
        <v>75</v>
      </c>
      <c r="U48" s="45" t="s">
        <v>24</v>
      </c>
      <c r="V48" s="12" t="s">
        <v>2573</v>
      </c>
    </row>
    <row r="49" spans="1:22" s="46" customFormat="1" ht="15" customHeight="1" x14ac:dyDescent="0.25">
      <c r="A49" s="47">
        <f t="shared" si="1"/>
        <v>33</v>
      </c>
      <c r="B49" s="10">
        <f t="shared" si="1"/>
        <v>33</v>
      </c>
      <c r="C49" s="12" t="s">
        <v>15</v>
      </c>
      <c r="D49" s="10" t="s">
        <v>34</v>
      </c>
      <c r="E49" s="10">
        <v>2004</v>
      </c>
      <c r="F49" s="8">
        <v>38351</v>
      </c>
      <c r="G49" s="12" t="s">
        <v>140</v>
      </c>
      <c r="H49" s="13" t="s">
        <v>141</v>
      </c>
      <c r="I49" s="12" t="s">
        <v>142</v>
      </c>
      <c r="J49" s="12" t="s">
        <v>59</v>
      </c>
      <c r="K49" s="12" t="s">
        <v>60</v>
      </c>
      <c r="L49" s="44" t="s">
        <v>60</v>
      </c>
      <c r="M49" s="44" t="s">
        <v>2703</v>
      </c>
      <c r="N49" s="44" t="s">
        <v>2709</v>
      </c>
      <c r="O49" s="44" t="s">
        <v>60</v>
      </c>
      <c r="P49" s="44" t="s">
        <v>60</v>
      </c>
      <c r="Q49" s="44" t="s">
        <v>3067</v>
      </c>
      <c r="R49" s="44" t="s">
        <v>3067</v>
      </c>
      <c r="S49" s="44" t="s">
        <v>59</v>
      </c>
      <c r="T49" s="12" t="s">
        <v>61</v>
      </c>
      <c r="U49" s="45" t="s">
        <v>24</v>
      </c>
      <c r="V49" s="12" t="s">
        <v>2573</v>
      </c>
    </row>
    <row r="50" spans="1:22" s="46" customFormat="1" ht="15.75" customHeight="1" x14ac:dyDescent="0.25">
      <c r="A50" s="47">
        <f t="shared" si="1"/>
        <v>34</v>
      </c>
      <c r="B50" s="10">
        <f t="shared" si="1"/>
        <v>34</v>
      </c>
      <c r="C50" s="12" t="s">
        <v>15</v>
      </c>
      <c r="D50" s="10" t="s">
        <v>34</v>
      </c>
      <c r="E50" s="10">
        <v>2004</v>
      </c>
      <c r="F50" s="8">
        <v>38231</v>
      </c>
      <c r="G50" s="12" t="s">
        <v>143</v>
      </c>
      <c r="H50" s="13" t="s">
        <v>144</v>
      </c>
      <c r="I50" s="12" t="s">
        <v>145</v>
      </c>
      <c r="J50" s="12" t="s">
        <v>146</v>
      </c>
      <c r="K50" s="12" t="s">
        <v>60</v>
      </c>
      <c r="L50" s="44" t="s">
        <v>60</v>
      </c>
      <c r="M50" s="44" t="s">
        <v>146</v>
      </c>
      <c r="N50" s="44" t="s">
        <v>2712</v>
      </c>
      <c r="O50" s="44" t="s">
        <v>60</v>
      </c>
      <c r="P50" s="44" t="s">
        <v>60</v>
      </c>
      <c r="Q50" s="44" t="s">
        <v>3067</v>
      </c>
      <c r="R50" s="44" t="s">
        <v>3067</v>
      </c>
      <c r="S50" s="44" t="s">
        <v>146</v>
      </c>
      <c r="T50" s="12" t="s">
        <v>125</v>
      </c>
      <c r="U50" s="45" t="s">
        <v>24</v>
      </c>
      <c r="V50" s="12" t="s">
        <v>2573</v>
      </c>
    </row>
    <row r="51" spans="1:22" s="46" customFormat="1" ht="15" customHeight="1" x14ac:dyDescent="0.25">
      <c r="A51" s="47">
        <f t="shared" ref="A51:B66" si="2">+A50+1</f>
        <v>35</v>
      </c>
      <c r="B51" s="10">
        <f t="shared" si="2"/>
        <v>35</v>
      </c>
      <c r="C51" s="12" t="s">
        <v>15</v>
      </c>
      <c r="D51" s="10" t="s">
        <v>34</v>
      </c>
      <c r="E51" s="10">
        <v>2004</v>
      </c>
      <c r="F51" s="8">
        <v>38351</v>
      </c>
      <c r="G51" s="12" t="s">
        <v>3343</v>
      </c>
      <c r="H51" s="13" t="s">
        <v>148</v>
      </c>
      <c r="I51" s="12" t="s">
        <v>149</v>
      </c>
      <c r="J51" s="12" t="s">
        <v>59</v>
      </c>
      <c r="K51" s="12" t="s">
        <v>60</v>
      </c>
      <c r="L51" s="44" t="s">
        <v>60</v>
      </c>
      <c r="M51" s="44" t="s">
        <v>2703</v>
      </c>
      <c r="N51" s="44" t="s">
        <v>2714</v>
      </c>
      <c r="O51" s="44" t="s">
        <v>60</v>
      </c>
      <c r="P51" s="44" t="s">
        <v>60</v>
      </c>
      <c r="Q51" s="44" t="s">
        <v>3067</v>
      </c>
      <c r="R51" s="44" t="s">
        <v>3067</v>
      </c>
      <c r="S51" s="44" t="s">
        <v>59</v>
      </c>
      <c r="T51" s="12" t="s">
        <v>61</v>
      </c>
      <c r="U51" s="45" t="s">
        <v>24</v>
      </c>
      <c r="V51" s="12" t="s">
        <v>2573</v>
      </c>
    </row>
    <row r="52" spans="1:22" s="46" customFormat="1" ht="15" customHeight="1" x14ac:dyDescent="0.25">
      <c r="A52" s="47">
        <f t="shared" si="2"/>
        <v>36</v>
      </c>
      <c r="B52" s="10">
        <f t="shared" si="2"/>
        <v>36</v>
      </c>
      <c r="C52" s="12" t="s">
        <v>15</v>
      </c>
      <c r="D52" s="10" t="s">
        <v>34</v>
      </c>
      <c r="E52" s="10">
        <v>2004</v>
      </c>
      <c r="F52" s="8">
        <v>38161</v>
      </c>
      <c r="G52" s="12" t="s">
        <v>150</v>
      </c>
      <c r="H52" s="13" t="s">
        <v>151</v>
      </c>
      <c r="I52" s="12" t="s">
        <v>2962</v>
      </c>
      <c r="J52" s="12" t="s">
        <v>28</v>
      </c>
      <c r="K52" s="12" t="s">
        <v>29</v>
      </c>
      <c r="L52" s="44" t="s">
        <v>29</v>
      </c>
      <c r="M52" s="44" t="s">
        <v>2701</v>
      </c>
      <c r="N52" s="44" t="s">
        <v>2715</v>
      </c>
      <c r="O52" s="44" t="s">
        <v>29</v>
      </c>
      <c r="P52" s="44" t="s">
        <v>29</v>
      </c>
      <c r="Q52" s="44" t="s">
        <v>3066</v>
      </c>
      <c r="R52" s="44" t="s">
        <v>3066</v>
      </c>
      <c r="S52" s="44" t="s">
        <v>28</v>
      </c>
      <c r="T52" s="12" t="s">
        <v>3436</v>
      </c>
      <c r="U52" s="45" t="s">
        <v>24</v>
      </c>
      <c r="V52" s="12" t="s">
        <v>2573</v>
      </c>
    </row>
    <row r="53" spans="1:22" s="46" customFormat="1" ht="15" customHeight="1" x14ac:dyDescent="0.25">
      <c r="A53" s="47">
        <f t="shared" si="2"/>
        <v>37</v>
      </c>
      <c r="B53" s="10">
        <f t="shared" si="2"/>
        <v>37</v>
      </c>
      <c r="C53" s="12" t="s">
        <v>15</v>
      </c>
      <c r="D53" s="10" t="s">
        <v>34</v>
      </c>
      <c r="E53" s="10">
        <v>2004</v>
      </c>
      <c r="F53" s="8">
        <v>38233</v>
      </c>
      <c r="G53" s="12" t="s">
        <v>154</v>
      </c>
      <c r="H53" s="13" t="s">
        <v>155</v>
      </c>
      <c r="I53" s="12" t="s">
        <v>156</v>
      </c>
      <c r="J53" s="12" t="s">
        <v>154</v>
      </c>
      <c r="K53" s="44" t="s">
        <v>21</v>
      </c>
      <c r="L53" s="44" t="s">
        <v>2620</v>
      </c>
      <c r="M53" s="44" t="s">
        <v>2620</v>
      </c>
      <c r="N53" s="44" t="s">
        <v>2700</v>
      </c>
      <c r="O53" s="44" t="s">
        <v>2620</v>
      </c>
      <c r="P53" s="44" t="s">
        <v>2620</v>
      </c>
      <c r="Q53" s="44" t="s">
        <v>3065</v>
      </c>
      <c r="R53" s="44" t="s">
        <v>3065</v>
      </c>
      <c r="S53" s="44" t="s">
        <v>154</v>
      </c>
      <c r="T53" s="12" t="s">
        <v>23</v>
      </c>
      <c r="U53" s="45" t="s">
        <v>24</v>
      </c>
      <c r="V53" s="12" t="s">
        <v>2573</v>
      </c>
    </row>
    <row r="54" spans="1:22" s="46" customFormat="1" ht="15" customHeight="1" x14ac:dyDescent="0.25">
      <c r="A54" s="47">
        <f t="shared" si="2"/>
        <v>38</v>
      </c>
      <c r="B54" s="10">
        <f t="shared" si="2"/>
        <v>38</v>
      </c>
      <c r="C54" s="12" t="s">
        <v>15</v>
      </c>
      <c r="D54" s="10" t="s">
        <v>34</v>
      </c>
      <c r="E54" s="10">
        <v>2004</v>
      </c>
      <c r="F54" s="8">
        <v>38153</v>
      </c>
      <c r="G54" s="12" t="s">
        <v>157</v>
      </c>
      <c r="H54" s="13" t="s">
        <v>158</v>
      </c>
      <c r="I54" s="12" t="s">
        <v>159</v>
      </c>
      <c r="J54" s="12" t="s">
        <v>83</v>
      </c>
      <c r="K54" s="12" t="s">
        <v>29</v>
      </c>
      <c r="L54" s="44" t="s">
        <v>29</v>
      </c>
      <c r="M54" s="44" t="s">
        <v>83</v>
      </c>
      <c r="N54" s="44" t="s">
        <v>2716</v>
      </c>
      <c r="O54" s="44" t="s">
        <v>29</v>
      </c>
      <c r="P54" s="44" t="s">
        <v>29</v>
      </c>
      <c r="Q54" s="44" t="s">
        <v>3066</v>
      </c>
      <c r="R54" s="44" t="s">
        <v>3066</v>
      </c>
      <c r="S54" s="44" t="s">
        <v>83</v>
      </c>
      <c r="T54" s="12" t="s">
        <v>23</v>
      </c>
      <c r="U54" s="45" t="s">
        <v>24</v>
      </c>
      <c r="V54" s="12" t="s">
        <v>2573</v>
      </c>
    </row>
    <row r="55" spans="1:22" s="46" customFormat="1" ht="15" customHeight="1" x14ac:dyDescent="0.25">
      <c r="A55" s="47">
        <f t="shared" si="2"/>
        <v>39</v>
      </c>
      <c r="B55" s="10">
        <f t="shared" si="2"/>
        <v>39</v>
      </c>
      <c r="C55" s="12" t="s">
        <v>15</v>
      </c>
      <c r="D55" s="10" t="s">
        <v>34</v>
      </c>
      <c r="E55" s="10">
        <v>2004</v>
      </c>
      <c r="F55" s="8">
        <v>38253</v>
      </c>
      <c r="G55" s="12" t="s">
        <v>161</v>
      </c>
      <c r="H55" s="13" t="s">
        <v>162</v>
      </c>
      <c r="I55" s="12" t="s">
        <v>163</v>
      </c>
      <c r="J55" s="12" t="s">
        <v>161</v>
      </c>
      <c r="K55" s="12" t="s">
        <v>29</v>
      </c>
      <c r="L55" s="44" t="s">
        <v>29</v>
      </c>
      <c r="M55" s="44" t="s">
        <v>75</v>
      </c>
      <c r="N55" s="44" t="s">
        <v>2713</v>
      </c>
      <c r="O55" s="44" t="s">
        <v>29</v>
      </c>
      <c r="P55" s="44" t="s">
        <v>29</v>
      </c>
      <c r="Q55" s="44" t="s">
        <v>3066</v>
      </c>
      <c r="R55" s="44" t="s">
        <v>3066</v>
      </c>
      <c r="S55" s="44" t="s">
        <v>161</v>
      </c>
      <c r="T55" s="12" t="s">
        <v>75</v>
      </c>
      <c r="U55" s="45" t="s">
        <v>24</v>
      </c>
      <c r="V55" s="12" t="s">
        <v>2573</v>
      </c>
    </row>
    <row r="56" spans="1:22" s="46" customFormat="1" ht="15.75" customHeight="1" x14ac:dyDescent="0.25">
      <c r="A56" s="47">
        <f t="shared" si="2"/>
        <v>40</v>
      </c>
      <c r="B56" s="10">
        <f t="shared" si="2"/>
        <v>40</v>
      </c>
      <c r="C56" s="12" t="s">
        <v>15</v>
      </c>
      <c r="D56" s="10" t="s">
        <v>34</v>
      </c>
      <c r="E56" s="10">
        <v>2004</v>
      </c>
      <c r="F56" s="8">
        <v>38349</v>
      </c>
      <c r="G56" s="12" t="s">
        <v>164</v>
      </c>
      <c r="H56" s="13" t="s">
        <v>165</v>
      </c>
      <c r="I56" s="12" t="s">
        <v>166</v>
      </c>
      <c r="J56" s="12" t="s">
        <v>164</v>
      </c>
      <c r="K56" s="12" t="s">
        <v>29</v>
      </c>
      <c r="L56" s="44" t="s">
        <v>29</v>
      </c>
      <c r="M56" s="44" t="s">
        <v>29</v>
      </c>
      <c r="N56" s="44" t="s">
        <v>103</v>
      </c>
      <c r="O56" s="44" t="s">
        <v>29</v>
      </c>
      <c r="P56" s="44" t="s">
        <v>29</v>
      </c>
      <c r="Q56" s="44" t="s">
        <v>3066</v>
      </c>
      <c r="R56" s="44" t="s">
        <v>3066</v>
      </c>
      <c r="S56" s="44" t="s">
        <v>65</v>
      </c>
      <c r="T56" s="12" t="s">
        <v>23</v>
      </c>
      <c r="U56" s="45" t="s">
        <v>24</v>
      </c>
      <c r="V56" s="12" t="s">
        <v>2573</v>
      </c>
    </row>
    <row r="57" spans="1:22" s="46" customFormat="1" ht="25.5" customHeight="1" x14ac:dyDescent="0.25">
      <c r="A57" s="47">
        <f t="shared" si="2"/>
        <v>41</v>
      </c>
      <c r="B57" s="10">
        <f t="shared" si="2"/>
        <v>41</v>
      </c>
      <c r="C57" s="12" t="s">
        <v>15</v>
      </c>
      <c r="D57" s="10" t="s">
        <v>34</v>
      </c>
      <c r="E57" s="10">
        <v>2004</v>
      </c>
      <c r="F57" s="8">
        <v>38103</v>
      </c>
      <c r="G57" s="12" t="s">
        <v>170</v>
      </c>
      <c r="H57" s="13" t="s">
        <v>168</v>
      </c>
      <c r="I57" s="12" t="s">
        <v>169</v>
      </c>
      <c r="J57" s="12" t="s">
        <v>170</v>
      </c>
      <c r="K57" s="44" t="s">
        <v>21</v>
      </c>
      <c r="L57" s="44" t="s">
        <v>2620</v>
      </c>
      <c r="M57" s="44" t="s">
        <v>2620</v>
      </c>
      <c r="N57" s="44" t="s">
        <v>79</v>
      </c>
      <c r="O57" s="44" t="s">
        <v>2620</v>
      </c>
      <c r="P57" s="44" t="s">
        <v>2620</v>
      </c>
      <c r="Q57" s="44" t="s">
        <v>3065</v>
      </c>
      <c r="R57" s="44" t="s">
        <v>3065</v>
      </c>
      <c r="S57" s="44" t="s">
        <v>171</v>
      </c>
      <c r="T57" s="12" t="s">
        <v>23</v>
      </c>
      <c r="U57" s="45" t="s">
        <v>24</v>
      </c>
      <c r="V57" s="12" t="s">
        <v>2574</v>
      </c>
    </row>
    <row r="58" spans="1:22" s="46" customFormat="1" ht="15" customHeight="1" x14ac:dyDescent="0.25">
      <c r="A58" s="47">
        <f t="shared" si="2"/>
        <v>42</v>
      </c>
      <c r="B58" s="10">
        <f t="shared" si="2"/>
        <v>42</v>
      </c>
      <c r="C58" s="12" t="s">
        <v>15</v>
      </c>
      <c r="D58" s="10" t="s">
        <v>34</v>
      </c>
      <c r="E58" s="10">
        <v>2004</v>
      </c>
      <c r="F58" s="8">
        <v>38257</v>
      </c>
      <c r="G58" s="12" t="s">
        <v>172</v>
      </c>
      <c r="H58" s="13" t="s">
        <v>173</v>
      </c>
      <c r="I58" s="12" t="s">
        <v>174</v>
      </c>
      <c r="J58" s="12" t="s">
        <v>20</v>
      </c>
      <c r="K58" s="44" t="s">
        <v>21</v>
      </c>
      <c r="L58" s="44" t="s">
        <v>2618</v>
      </c>
      <c r="M58" s="44" t="s">
        <v>20</v>
      </c>
      <c r="N58" s="44" t="s">
        <v>2708</v>
      </c>
      <c r="O58" s="44" t="s">
        <v>2618</v>
      </c>
      <c r="P58" s="44" t="s">
        <v>2618</v>
      </c>
      <c r="Q58" s="44" t="s">
        <v>3064</v>
      </c>
      <c r="R58" s="44" t="s">
        <v>3064</v>
      </c>
      <c r="S58" s="44" t="s">
        <v>20</v>
      </c>
      <c r="T58" s="12" t="s">
        <v>23</v>
      </c>
      <c r="U58" s="45" t="s">
        <v>24</v>
      </c>
      <c r="V58" s="12" t="s">
        <v>2573</v>
      </c>
    </row>
    <row r="59" spans="1:22" s="46" customFormat="1" ht="15" customHeight="1" x14ac:dyDescent="0.25">
      <c r="A59" s="47">
        <f t="shared" si="2"/>
        <v>43</v>
      </c>
      <c r="B59" s="10">
        <f t="shared" si="2"/>
        <v>43</v>
      </c>
      <c r="C59" s="12" t="s">
        <v>15</v>
      </c>
      <c r="D59" s="10" t="s">
        <v>34</v>
      </c>
      <c r="E59" s="10">
        <v>2004</v>
      </c>
      <c r="F59" s="8">
        <v>38262</v>
      </c>
      <c r="G59" s="12" t="s">
        <v>175</v>
      </c>
      <c r="H59" s="13" t="s">
        <v>176</v>
      </c>
      <c r="I59" s="12" t="s">
        <v>177</v>
      </c>
      <c r="J59" s="12" t="s">
        <v>175</v>
      </c>
      <c r="K59" s="44" t="s">
        <v>21</v>
      </c>
      <c r="L59" s="44" t="s">
        <v>2620</v>
      </c>
      <c r="M59" s="44" t="s">
        <v>2620</v>
      </c>
      <c r="N59" s="44" t="s">
        <v>2717</v>
      </c>
      <c r="O59" s="44" t="s">
        <v>2620</v>
      </c>
      <c r="P59" s="44" t="s">
        <v>2620</v>
      </c>
      <c r="Q59" s="44" t="s">
        <v>3065</v>
      </c>
      <c r="R59" s="44" t="s">
        <v>3065</v>
      </c>
      <c r="S59" s="44" t="s">
        <v>178</v>
      </c>
      <c r="T59" s="12" t="s">
        <v>23</v>
      </c>
      <c r="U59" s="45" t="s">
        <v>24</v>
      </c>
      <c r="V59" s="12" t="s">
        <v>2573</v>
      </c>
    </row>
    <row r="60" spans="1:22" s="46" customFormat="1" ht="15" customHeight="1" x14ac:dyDescent="0.25">
      <c r="A60" s="47">
        <f t="shared" si="2"/>
        <v>44</v>
      </c>
      <c r="B60" s="10">
        <f t="shared" si="2"/>
        <v>44</v>
      </c>
      <c r="C60" s="12" t="s">
        <v>15</v>
      </c>
      <c r="D60" s="10" t="s">
        <v>34</v>
      </c>
      <c r="E60" s="10">
        <v>2004</v>
      </c>
      <c r="F60" s="8">
        <v>38118</v>
      </c>
      <c r="G60" s="12" t="s">
        <v>179</v>
      </c>
      <c r="H60" s="13" t="s">
        <v>180</v>
      </c>
      <c r="I60" s="12" t="s">
        <v>181</v>
      </c>
      <c r="J60" s="12" t="s">
        <v>179</v>
      </c>
      <c r="K60" s="44" t="s">
        <v>21</v>
      </c>
      <c r="L60" s="44" t="s">
        <v>2618</v>
      </c>
      <c r="M60" s="44" t="s">
        <v>2702</v>
      </c>
      <c r="N60" s="44" t="s">
        <v>55</v>
      </c>
      <c r="O60" s="44" t="s">
        <v>2618</v>
      </c>
      <c r="P60" s="44" t="s">
        <v>2618</v>
      </c>
      <c r="Q60" s="44" t="s">
        <v>3064</v>
      </c>
      <c r="R60" s="44" t="s">
        <v>3064</v>
      </c>
      <c r="S60" s="44" t="s">
        <v>179</v>
      </c>
      <c r="T60" s="12" t="s">
        <v>23</v>
      </c>
      <c r="U60" s="45" t="s">
        <v>24</v>
      </c>
      <c r="V60" s="12" t="s">
        <v>2573</v>
      </c>
    </row>
    <row r="61" spans="1:22" s="46" customFormat="1" ht="15" customHeight="1" x14ac:dyDescent="0.25">
      <c r="A61" s="47">
        <f t="shared" si="2"/>
        <v>45</v>
      </c>
      <c r="B61" s="10">
        <f t="shared" si="2"/>
        <v>45</v>
      </c>
      <c r="C61" s="12" t="s">
        <v>15</v>
      </c>
      <c r="D61" s="10" t="s">
        <v>34</v>
      </c>
      <c r="E61" s="10">
        <v>2004</v>
      </c>
      <c r="F61" s="8">
        <v>38236</v>
      </c>
      <c r="G61" s="12" t="s">
        <v>183</v>
      </c>
      <c r="H61" s="13" t="s">
        <v>184</v>
      </c>
      <c r="I61" s="12" t="s">
        <v>185</v>
      </c>
      <c r="J61" s="12" t="s">
        <v>183</v>
      </c>
      <c r="K61" s="44" t="s">
        <v>21</v>
      </c>
      <c r="L61" s="44" t="s">
        <v>2620</v>
      </c>
      <c r="M61" s="44" t="s">
        <v>2620</v>
      </c>
      <c r="N61" s="44" t="s">
        <v>2700</v>
      </c>
      <c r="O61" s="44" t="s">
        <v>2620</v>
      </c>
      <c r="P61" s="44" t="s">
        <v>2620</v>
      </c>
      <c r="Q61" s="44" t="s">
        <v>3065</v>
      </c>
      <c r="R61" s="44" t="s">
        <v>3065</v>
      </c>
      <c r="S61" s="44" t="s">
        <v>183</v>
      </c>
      <c r="T61" s="12" t="s">
        <v>23</v>
      </c>
      <c r="U61" s="45" t="s">
        <v>24</v>
      </c>
      <c r="V61" s="12" t="s">
        <v>2573</v>
      </c>
    </row>
    <row r="62" spans="1:22" s="46" customFormat="1" ht="15" customHeight="1" x14ac:dyDescent="0.25">
      <c r="A62" s="47">
        <f t="shared" si="2"/>
        <v>46</v>
      </c>
      <c r="B62" s="10">
        <f t="shared" si="2"/>
        <v>46</v>
      </c>
      <c r="C62" s="12" t="s">
        <v>15</v>
      </c>
      <c r="D62" s="10" t="s">
        <v>34</v>
      </c>
      <c r="E62" s="10">
        <v>2005</v>
      </c>
      <c r="F62" s="8">
        <v>38600</v>
      </c>
      <c r="G62" s="12" t="s">
        <v>186</v>
      </c>
      <c r="H62" s="13" t="s">
        <v>187</v>
      </c>
      <c r="I62" s="12" t="s">
        <v>188</v>
      </c>
      <c r="J62" s="12" t="s">
        <v>189</v>
      </c>
      <c r="K62" s="44" t="s">
        <v>21</v>
      </c>
      <c r="L62" s="44" t="s">
        <v>2620</v>
      </c>
      <c r="M62" s="44" t="s">
        <v>2620</v>
      </c>
      <c r="N62" s="44" t="s">
        <v>2717</v>
      </c>
      <c r="O62" s="44" t="s">
        <v>2620</v>
      </c>
      <c r="P62" s="44" t="s">
        <v>2620</v>
      </c>
      <c r="Q62" s="44" t="s">
        <v>3065</v>
      </c>
      <c r="R62" s="44" t="s">
        <v>3065</v>
      </c>
      <c r="S62" s="44" t="s">
        <v>94</v>
      </c>
      <c r="T62" s="12" t="s">
        <v>23</v>
      </c>
      <c r="U62" s="45" t="s">
        <v>24</v>
      </c>
      <c r="V62" s="12" t="s">
        <v>2573</v>
      </c>
    </row>
    <row r="63" spans="1:22" s="46" customFormat="1" ht="15" customHeight="1" x14ac:dyDescent="0.25">
      <c r="A63" s="47">
        <f t="shared" si="2"/>
        <v>47</v>
      </c>
      <c r="B63" s="10">
        <f t="shared" si="2"/>
        <v>47</v>
      </c>
      <c r="C63" s="12" t="s">
        <v>15</v>
      </c>
      <c r="D63" s="10" t="s">
        <v>34</v>
      </c>
      <c r="E63" s="10">
        <v>2005</v>
      </c>
      <c r="F63" s="8">
        <v>38497</v>
      </c>
      <c r="G63" s="12" t="s">
        <v>190</v>
      </c>
      <c r="H63" s="13" t="s">
        <v>191</v>
      </c>
      <c r="I63" s="12" t="s">
        <v>192</v>
      </c>
      <c r="J63" s="12" t="s">
        <v>190</v>
      </c>
      <c r="K63" s="12" t="s">
        <v>29</v>
      </c>
      <c r="L63" s="44" t="s">
        <v>29</v>
      </c>
      <c r="M63" s="44" t="s">
        <v>75</v>
      </c>
      <c r="N63" s="44" t="s">
        <v>2706</v>
      </c>
      <c r="O63" s="44" t="s">
        <v>29</v>
      </c>
      <c r="P63" s="44" t="s">
        <v>29</v>
      </c>
      <c r="Q63" s="44" t="s">
        <v>3066</v>
      </c>
      <c r="R63" s="44" t="s">
        <v>3066</v>
      </c>
      <c r="S63" s="44" t="s">
        <v>190</v>
      </c>
      <c r="T63" s="12" t="s">
        <v>23</v>
      </c>
      <c r="U63" s="45" t="s">
        <v>24</v>
      </c>
      <c r="V63" s="12" t="s">
        <v>2573</v>
      </c>
    </row>
    <row r="64" spans="1:22" s="46" customFormat="1" ht="15" customHeight="1" x14ac:dyDescent="0.25">
      <c r="A64" s="47">
        <f t="shared" si="2"/>
        <v>48</v>
      </c>
      <c r="B64" s="10">
        <f t="shared" si="2"/>
        <v>48</v>
      </c>
      <c r="C64" s="12" t="s">
        <v>15</v>
      </c>
      <c r="D64" s="10" t="s">
        <v>34</v>
      </c>
      <c r="E64" s="10">
        <v>2005</v>
      </c>
      <c r="F64" s="8">
        <v>38471</v>
      </c>
      <c r="G64" s="12" t="s">
        <v>193</v>
      </c>
      <c r="H64" s="13" t="s">
        <v>194</v>
      </c>
      <c r="I64" s="12" t="s">
        <v>195</v>
      </c>
      <c r="J64" s="12" t="s">
        <v>20</v>
      </c>
      <c r="K64" s="44" t="s">
        <v>21</v>
      </c>
      <c r="L64" s="44" t="s">
        <v>2618</v>
      </c>
      <c r="M64" s="44" t="s">
        <v>20</v>
      </c>
      <c r="N64" s="44" t="s">
        <v>2699</v>
      </c>
      <c r="O64" s="44" t="s">
        <v>2618</v>
      </c>
      <c r="P64" s="44" t="s">
        <v>2618</v>
      </c>
      <c r="Q64" s="44" t="s">
        <v>3064</v>
      </c>
      <c r="R64" s="44" t="s">
        <v>3064</v>
      </c>
      <c r="S64" s="44" t="s">
        <v>20</v>
      </c>
      <c r="T64" s="12" t="s">
        <v>23</v>
      </c>
      <c r="U64" s="45" t="s">
        <v>24</v>
      </c>
      <c r="V64" s="12" t="s">
        <v>2573</v>
      </c>
    </row>
    <row r="65" spans="1:22" s="46" customFormat="1" ht="15" customHeight="1" x14ac:dyDescent="0.25">
      <c r="A65" s="47">
        <f t="shared" si="2"/>
        <v>49</v>
      </c>
      <c r="B65" s="10">
        <f t="shared" si="2"/>
        <v>49</v>
      </c>
      <c r="C65" s="12" t="s">
        <v>15</v>
      </c>
      <c r="D65" s="10" t="s">
        <v>34</v>
      </c>
      <c r="E65" s="10">
        <v>2005</v>
      </c>
      <c r="F65" s="8">
        <v>38713</v>
      </c>
      <c r="G65" s="12" t="s">
        <v>196</v>
      </c>
      <c r="H65" s="13" t="s">
        <v>197</v>
      </c>
      <c r="I65" s="12" t="s">
        <v>3384</v>
      </c>
      <c r="J65" s="12" t="s">
        <v>196</v>
      </c>
      <c r="K65" s="12" t="s">
        <v>21</v>
      </c>
      <c r="L65" s="44" t="s">
        <v>29</v>
      </c>
      <c r="M65" s="44" t="s">
        <v>29</v>
      </c>
      <c r="N65" s="44" t="s">
        <v>199</v>
      </c>
      <c r="O65" s="44" t="s">
        <v>29</v>
      </c>
      <c r="P65" s="44" t="s">
        <v>29</v>
      </c>
      <c r="Q65" s="44" t="s">
        <v>3065</v>
      </c>
      <c r="R65" s="44" t="s">
        <v>3065</v>
      </c>
      <c r="S65" s="44" t="s">
        <v>199</v>
      </c>
      <c r="T65" s="12" t="s">
        <v>23</v>
      </c>
      <c r="U65" s="45" t="s">
        <v>24</v>
      </c>
      <c r="V65" s="12" t="s">
        <v>2574</v>
      </c>
    </row>
    <row r="66" spans="1:22" s="46" customFormat="1" ht="15" x14ac:dyDescent="0.25">
      <c r="A66" s="47">
        <f t="shared" si="2"/>
        <v>50</v>
      </c>
      <c r="B66" s="10">
        <f t="shared" si="2"/>
        <v>50</v>
      </c>
      <c r="C66" s="12" t="s">
        <v>15</v>
      </c>
      <c r="D66" s="10" t="s">
        <v>34</v>
      </c>
      <c r="E66" s="10">
        <v>2005</v>
      </c>
      <c r="F66" s="8">
        <v>38588</v>
      </c>
      <c r="G66" s="12" t="s">
        <v>200</v>
      </c>
      <c r="H66" s="13" t="s">
        <v>201</v>
      </c>
      <c r="I66" s="19" t="s">
        <v>202</v>
      </c>
      <c r="J66" s="12" t="s">
        <v>83</v>
      </c>
      <c r="K66" s="12" t="s">
        <v>29</v>
      </c>
      <c r="L66" s="44" t="s">
        <v>29</v>
      </c>
      <c r="M66" s="44" t="s">
        <v>83</v>
      </c>
      <c r="N66" s="44" t="s">
        <v>2716</v>
      </c>
      <c r="O66" s="44" t="s">
        <v>29</v>
      </c>
      <c r="P66" s="44" t="s">
        <v>29</v>
      </c>
      <c r="Q66" s="44" t="s">
        <v>3066</v>
      </c>
      <c r="R66" s="44" t="s">
        <v>3066</v>
      </c>
      <c r="S66" s="44" t="s">
        <v>83</v>
      </c>
      <c r="T66" s="12" t="s">
        <v>23</v>
      </c>
      <c r="U66" s="45" t="s">
        <v>24</v>
      </c>
      <c r="V66" s="12" t="s">
        <v>2573</v>
      </c>
    </row>
    <row r="67" spans="1:22" s="46" customFormat="1" ht="15" customHeight="1" x14ac:dyDescent="0.25">
      <c r="A67" s="47">
        <f t="shared" ref="A67:B82" si="3">+A66+1</f>
        <v>51</v>
      </c>
      <c r="B67" s="10">
        <f t="shared" si="3"/>
        <v>51</v>
      </c>
      <c r="C67" s="12" t="s">
        <v>15</v>
      </c>
      <c r="D67" s="10" t="s">
        <v>34</v>
      </c>
      <c r="E67" s="10">
        <v>2005</v>
      </c>
      <c r="F67" s="8">
        <v>38694</v>
      </c>
      <c r="G67" s="12" t="s">
        <v>203</v>
      </c>
      <c r="H67" s="13" t="s">
        <v>204</v>
      </c>
      <c r="I67" s="12" t="s">
        <v>205</v>
      </c>
      <c r="J67" s="12" t="s">
        <v>203</v>
      </c>
      <c r="K67" s="12" t="s">
        <v>60</v>
      </c>
      <c r="L67" s="44" t="s">
        <v>60</v>
      </c>
      <c r="M67" s="44" t="s">
        <v>146</v>
      </c>
      <c r="N67" s="44" t="s">
        <v>2718</v>
      </c>
      <c r="O67" s="44" t="s">
        <v>60</v>
      </c>
      <c r="P67" s="44" t="s">
        <v>60</v>
      </c>
      <c r="Q67" s="44" t="s">
        <v>3067</v>
      </c>
      <c r="R67" s="44" t="s">
        <v>3067</v>
      </c>
      <c r="S67" s="44" t="s">
        <v>206</v>
      </c>
      <c r="T67" s="12" t="s">
        <v>125</v>
      </c>
      <c r="U67" s="45" t="s">
        <v>24</v>
      </c>
      <c r="V67" s="12" t="s">
        <v>2573</v>
      </c>
    </row>
    <row r="68" spans="1:22" s="46" customFormat="1" ht="15" customHeight="1" x14ac:dyDescent="0.25">
      <c r="A68" s="47">
        <f t="shared" si="3"/>
        <v>52</v>
      </c>
      <c r="B68" s="10">
        <f t="shared" si="3"/>
        <v>52</v>
      </c>
      <c r="C68" s="12" t="s">
        <v>15</v>
      </c>
      <c r="D68" s="10" t="s">
        <v>34</v>
      </c>
      <c r="E68" s="10">
        <v>2005</v>
      </c>
      <c r="F68" s="8">
        <v>38533</v>
      </c>
      <c r="G68" s="12" t="s">
        <v>207</v>
      </c>
      <c r="H68" s="13" t="s">
        <v>208</v>
      </c>
      <c r="I68" s="12" t="s">
        <v>209</v>
      </c>
      <c r="J68" s="12" t="s">
        <v>210</v>
      </c>
      <c r="K68" s="44" t="s">
        <v>21</v>
      </c>
      <c r="L68" s="44" t="s">
        <v>2620</v>
      </c>
      <c r="M68" s="44" t="s">
        <v>2620</v>
      </c>
      <c r="N68" s="44" t="s">
        <v>2719</v>
      </c>
      <c r="O68" s="44" t="s">
        <v>2620</v>
      </c>
      <c r="P68" s="44" t="s">
        <v>2620</v>
      </c>
      <c r="Q68" s="44" t="s">
        <v>3065</v>
      </c>
      <c r="R68" s="44" t="s">
        <v>3065</v>
      </c>
      <c r="S68" s="44" t="s">
        <v>210</v>
      </c>
      <c r="T68" s="12" t="s">
        <v>23</v>
      </c>
      <c r="U68" s="45" t="s">
        <v>24</v>
      </c>
      <c r="V68" s="12" t="s">
        <v>2573</v>
      </c>
    </row>
    <row r="69" spans="1:22" s="46" customFormat="1" ht="15" customHeight="1" x14ac:dyDescent="0.25">
      <c r="A69" s="47">
        <f t="shared" si="3"/>
        <v>53</v>
      </c>
      <c r="B69" s="10">
        <f t="shared" si="3"/>
        <v>53</v>
      </c>
      <c r="C69" s="12" t="s">
        <v>15</v>
      </c>
      <c r="D69" s="10" t="s">
        <v>34</v>
      </c>
      <c r="E69" s="10">
        <v>2005</v>
      </c>
      <c r="F69" s="8">
        <v>38701</v>
      </c>
      <c r="G69" s="12" t="s">
        <v>211</v>
      </c>
      <c r="H69" s="13" t="s">
        <v>212</v>
      </c>
      <c r="I69" s="12" t="s">
        <v>213</v>
      </c>
      <c r="J69" s="12" t="s">
        <v>33</v>
      </c>
      <c r="K69" s="44" t="s">
        <v>21</v>
      </c>
      <c r="L69" s="44" t="s">
        <v>2620</v>
      </c>
      <c r="M69" s="44" t="s">
        <v>2620</v>
      </c>
      <c r="N69" s="44" t="s">
        <v>33</v>
      </c>
      <c r="P69" s="44" t="s">
        <v>2620</v>
      </c>
      <c r="Q69" s="44" t="s">
        <v>3065</v>
      </c>
      <c r="R69" s="44" t="s">
        <v>3065</v>
      </c>
      <c r="S69" s="44" t="s">
        <v>33</v>
      </c>
      <c r="T69" s="12" t="s">
        <v>23</v>
      </c>
      <c r="U69" s="45" t="s">
        <v>24</v>
      </c>
      <c r="V69" s="12" t="s">
        <v>2573</v>
      </c>
    </row>
    <row r="70" spans="1:22" s="46" customFormat="1" ht="15" customHeight="1" x14ac:dyDescent="0.25">
      <c r="A70" s="47">
        <f t="shared" si="3"/>
        <v>54</v>
      </c>
      <c r="B70" s="10">
        <f t="shared" si="3"/>
        <v>54</v>
      </c>
      <c r="C70" s="12" t="s">
        <v>15</v>
      </c>
      <c r="D70" s="10" t="s">
        <v>34</v>
      </c>
      <c r="E70" s="10">
        <v>2005</v>
      </c>
      <c r="F70" s="8">
        <v>38530</v>
      </c>
      <c r="G70" s="12" t="s">
        <v>214</v>
      </c>
      <c r="H70" s="13" t="s">
        <v>215</v>
      </c>
      <c r="I70" s="12" t="s">
        <v>216</v>
      </c>
      <c r="J70" s="12" t="s">
        <v>83</v>
      </c>
      <c r="K70" s="12" t="s">
        <v>29</v>
      </c>
      <c r="L70" s="44" t="s">
        <v>29</v>
      </c>
      <c r="M70" s="44" t="s">
        <v>83</v>
      </c>
      <c r="N70" s="44" t="s">
        <v>2716</v>
      </c>
      <c r="O70" s="44" t="s">
        <v>29</v>
      </c>
      <c r="P70" s="44" t="s">
        <v>29</v>
      </c>
      <c r="Q70" s="44" t="s">
        <v>3066</v>
      </c>
      <c r="R70" s="44" t="s">
        <v>3066</v>
      </c>
      <c r="S70" s="44" t="s">
        <v>83</v>
      </c>
      <c r="T70" s="12" t="s">
        <v>23</v>
      </c>
      <c r="U70" s="45" t="s">
        <v>24</v>
      </c>
      <c r="V70" s="12" t="s">
        <v>2573</v>
      </c>
    </row>
    <row r="71" spans="1:22" s="46" customFormat="1" ht="15" customHeight="1" x14ac:dyDescent="0.25">
      <c r="A71" s="47">
        <f t="shared" si="3"/>
        <v>55</v>
      </c>
      <c r="B71" s="10">
        <f t="shared" si="3"/>
        <v>55</v>
      </c>
      <c r="C71" s="12" t="s">
        <v>15</v>
      </c>
      <c r="D71" s="10" t="s">
        <v>34</v>
      </c>
      <c r="E71" s="10">
        <v>2005</v>
      </c>
      <c r="F71" s="8">
        <v>38533</v>
      </c>
      <c r="G71" s="12" t="s">
        <v>217</v>
      </c>
      <c r="H71" s="13" t="s">
        <v>218</v>
      </c>
      <c r="I71" s="12" t="s">
        <v>219</v>
      </c>
      <c r="J71" s="12" t="s">
        <v>217</v>
      </c>
      <c r="K71" s="44" t="s">
        <v>21</v>
      </c>
      <c r="L71" s="44" t="s">
        <v>2618</v>
      </c>
      <c r="M71" s="44" t="s">
        <v>2702</v>
      </c>
      <c r="N71" s="44" t="s">
        <v>757</v>
      </c>
      <c r="O71" s="44" t="s">
        <v>2618</v>
      </c>
      <c r="P71" s="44" t="s">
        <v>2618</v>
      </c>
      <c r="Q71" s="44" t="s">
        <v>3064</v>
      </c>
      <c r="R71" s="44" t="s">
        <v>3064</v>
      </c>
      <c r="S71" s="44" t="s">
        <v>757</v>
      </c>
      <c r="T71" s="12" t="s">
        <v>23</v>
      </c>
      <c r="U71" s="45" t="s">
        <v>24</v>
      </c>
      <c r="V71" s="12" t="s">
        <v>2574</v>
      </c>
    </row>
    <row r="72" spans="1:22" s="46" customFormat="1" ht="15" customHeight="1" x14ac:dyDescent="0.25">
      <c r="A72" s="47">
        <f t="shared" si="3"/>
        <v>56</v>
      </c>
      <c r="B72" s="10">
        <f t="shared" si="3"/>
        <v>56</v>
      </c>
      <c r="C72" s="12" t="s">
        <v>15</v>
      </c>
      <c r="D72" s="10" t="s">
        <v>34</v>
      </c>
      <c r="E72" s="10">
        <v>2005</v>
      </c>
      <c r="F72" s="8">
        <v>38481</v>
      </c>
      <c r="G72" s="12" t="s">
        <v>221</v>
      </c>
      <c r="H72" s="13" t="s">
        <v>222</v>
      </c>
      <c r="I72" s="12" t="s">
        <v>223</v>
      </c>
      <c r="J72" s="12" t="s">
        <v>20</v>
      </c>
      <c r="K72" s="44" t="s">
        <v>21</v>
      </c>
      <c r="L72" s="44" t="s">
        <v>2618</v>
      </c>
      <c r="M72" s="44" t="s">
        <v>20</v>
      </c>
      <c r="N72" s="44" t="s">
        <v>2720</v>
      </c>
      <c r="O72" s="44" t="s">
        <v>2618</v>
      </c>
      <c r="P72" s="44" t="s">
        <v>2618</v>
      </c>
      <c r="Q72" s="44" t="s">
        <v>3064</v>
      </c>
      <c r="R72" s="44" t="s">
        <v>3064</v>
      </c>
      <c r="S72" s="44" t="s">
        <v>20</v>
      </c>
      <c r="T72" s="12" t="s">
        <v>23</v>
      </c>
      <c r="U72" s="45" t="s">
        <v>24</v>
      </c>
      <c r="V72" s="12" t="s">
        <v>2573</v>
      </c>
    </row>
    <row r="73" spans="1:22" s="46" customFormat="1" ht="15" customHeight="1" x14ac:dyDescent="0.25">
      <c r="A73" s="47">
        <f t="shared" si="3"/>
        <v>57</v>
      </c>
      <c r="B73" s="10">
        <f t="shared" si="3"/>
        <v>57</v>
      </c>
      <c r="C73" s="12" t="s">
        <v>15</v>
      </c>
      <c r="D73" s="10" t="s">
        <v>34</v>
      </c>
      <c r="E73" s="10">
        <v>2005</v>
      </c>
      <c r="F73" s="8">
        <v>38408</v>
      </c>
      <c r="G73" s="19" t="s">
        <v>2848</v>
      </c>
      <c r="H73" s="13" t="s">
        <v>225</v>
      </c>
      <c r="I73" s="12" t="s">
        <v>2760</v>
      </c>
      <c r="J73" s="12" t="s">
        <v>59</v>
      </c>
      <c r="K73" s="12" t="s">
        <v>60</v>
      </c>
      <c r="L73" s="44" t="s">
        <v>60</v>
      </c>
      <c r="M73" s="44" t="s">
        <v>2703</v>
      </c>
      <c r="N73" s="44" t="s">
        <v>2705</v>
      </c>
      <c r="O73" s="44" t="s">
        <v>60</v>
      </c>
      <c r="P73" s="44" t="s">
        <v>60</v>
      </c>
      <c r="Q73" s="44" t="s">
        <v>3067</v>
      </c>
      <c r="R73" s="44" t="s">
        <v>3067</v>
      </c>
      <c r="S73" s="44" t="s">
        <v>59</v>
      </c>
      <c r="T73" s="12" t="s">
        <v>61</v>
      </c>
      <c r="U73" s="45" t="s">
        <v>24</v>
      </c>
      <c r="V73" s="12" t="s">
        <v>2573</v>
      </c>
    </row>
    <row r="74" spans="1:22" s="46" customFormat="1" ht="15" customHeight="1" x14ac:dyDescent="0.25">
      <c r="A74" s="47">
        <f t="shared" si="3"/>
        <v>58</v>
      </c>
      <c r="B74" s="10">
        <f t="shared" si="3"/>
        <v>58</v>
      </c>
      <c r="C74" s="12" t="s">
        <v>15</v>
      </c>
      <c r="D74" s="10" t="s">
        <v>34</v>
      </c>
      <c r="E74" s="10">
        <v>2005</v>
      </c>
      <c r="F74" s="8">
        <v>38477</v>
      </c>
      <c r="G74" s="12" t="s">
        <v>227</v>
      </c>
      <c r="H74" s="13" t="s">
        <v>228</v>
      </c>
      <c r="I74" s="12" t="s">
        <v>229</v>
      </c>
      <c r="J74" s="12" t="s">
        <v>28</v>
      </c>
      <c r="K74" s="12" t="s">
        <v>29</v>
      </c>
      <c r="L74" s="44" t="s">
        <v>29</v>
      </c>
      <c r="M74" s="44" t="s">
        <v>2701</v>
      </c>
      <c r="N74" s="44" t="s">
        <v>2715</v>
      </c>
      <c r="O74" s="44" t="s">
        <v>29</v>
      </c>
      <c r="P74" s="44" t="s">
        <v>29</v>
      </c>
      <c r="Q74" s="44" t="s">
        <v>3066</v>
      </c>
      <c r="R74" s="44" t="s">
        <v>3066</v>
      </c>
      <c r="S74" s="44" t="s">
        <v>28</v>
      </c>
      <c r="T74" s="12" t="s">
        <v>3436</v>
      </c>
      <c r="U74" s="45" t="s">
        <v>24</v>
      </c>
      <c r="V74" s="12" t="s">
        <v>2573</v>
      </c>
    </row>
    <row r="75" spans="1:22" s="46" customFormat="1" ht="15.75" customHeight="1" x14ac:dyDescent="0.25">
      <c r="A75" s="47">
        <f t="shared" si="3"/>
        <v>59</v>
      </c>
      <c r="B75" s="10">
        <f t="shared" si="3"/>
        <v>59</v>
      </c>
      <c r="C75" s="12" t="s">
        <v>15</v>
      </c>
      <c r="D75" s="10" t="s">
        <v>34</v>
      </c>
      <c r="E75" s="10">
        <v>2005</v>
      </c>
      <c r="F75" s="8">
        <v>38572</v>
      </c>
      <c r="G75" s="12" t="s">
        <v>230</v>
      </c>
      <c r="H75" s="13" t="s">
        <v>231</v>
      </c>
      <c r="I75" s="12" t="s">
        <v>232</v>
      </c>
      <c r="J75" s="12" t="s">
        <v>20</v>
      </c>
      <c r="K75" s="44" t="s">
        <v>21</v>
      </c>
      <c r="L75" s="44" t="s">
        <v>2618</v>
      </c>
      <c r="M75" s="44" t="s">
        <v>20</v>
      </c>
      <c r="N75" s="44" t="s">
        <v>2619</v>
      </c>
      <c r="O75" s="44" t="s">
        <v>2618</v>
      </c>
      <c r="P75" s="44" t="s">
        <v>2618</v>
      </c>
      <c r="Q75" s="44" t="s">
        <v>3064</v>
      </c>
      <c r="R75" s="44" t="s">
        <v>3064</v>
      </c>
      <c r="S75" s="44" t="s">
        <v>20</v>
      </c>
      <c r="T75" s="12" t="s">
        <v>23</v>
      </c>
      <c r="U75" s="45" t="s">
        <v>24</v>
      </c>
      <c r="V75" s="12" t="s">
        <v>2573</v>
      </c>
    </row>
    <row r="76" spans="1:22" s="46" customFormat="1" ht="25.5" customHeight="1" x14ac:dyDescent="0.25">
      <c r="A76" s="47">
        <f t="shared" si="3"/>
        <v>60</v>
      </c>
      <c r="B76" s="10">
        <f t="shared" si="3"/>
        <v>60</v>
      </c>
      <c r="C76" s="12" t="s">
        <v>15</v>
      </c>
      <c r="D76" s="10" t="s">
        <v>34</v>
      </c>
      <c r="E76" s="10">
        <v>2005</v>
      </c>
      <c r="F76" s="8">
        <v>38615</v>
      </c>
      <c r="G76" s="12" t="s">
        <v>233</v>
      </c>
      <c r="H76" s="13" t="s">
        <v>234</v>
      </c>
      <c r="I76" s="19" t="s">
        <v>235</v>
      </c>
      <c r="J76" s="12" t="s">
        <v>233</v>
      </c>
      <c r="K76" s="12" t="s">
        <v>60</v>
      </c>
      <c r="L76" s="44" t="s">
        <v>60</v>
      </c>
      <c r="M76" s="44" t="s">
        <v>146</v>
      </c>
      <c r="N76" s="44" t="s">
        <v>87</v>
      </c>
      <c r="O76" s="44" t="s">
        <v>60</v>
      </c>
      <c r="P76" s="44" t="s">
        <v>60</v>
      </c>
      <c r="Q76" s="44" t="s">
        <v>3067</v>
      </c>
      <c r="R76" s="44" t="s">
        <v>3067</v>
      </c>
      <c r="S76" s="44" t="s">
        <v>233</v>
      </c>
      <c r="T76" s="12" t="s">
        <v>61</v>
      </c>
      <c r="U76" s="45" t="s">
        <v>24</v>
      </c>
      <c r="V76" s="12" t="s">
        <v>2574</v>
      </c>
    </row>
    <row r="77" spans="1:22" s="46" customFormat="1" ht="15.75" customHeight="1" x14ac:dyDescent="0.25">
      <c r="A77" s="47">
        <f t="shared" si="3"/>
        <v>61</v>
      </c>
      <c r="B77" s="10">
        <f>+B76+1</f>
        <v>61</v>
      </c>
      <c r="C77" s="12" t="s">
        <v>15</v>
      </c>
      <c r="D77" s="10" t="s">
        <v>34</v>
      </c>
      <c r="E77" s="10">
        <v>2005</v>
      </c>
      <c r="F77" s="8">
        <v>38654</v>
      </c>
      <c r="G77" s="12" t="s">
        <v>236</v>
      </c>
      <c r="H77" s="13" t="s">
        <v>237</v>
      </c>
      <c r="I77" s="12" t="s">
        <v>238</v>
      </c>
      <c r="J77" s="12" t="s">
        <v>236</v>
      </c>
      <c r="K77" s="12" t="s">
        <v>29</v>
      </c>
      <c r="L77" s="44" t="s">
        <v>29</v>
      </c>
      <c r="M77" s="44" t="s">
        <v>75</v>
      </c>
      <c r="N77" s="44" t="s">
        <v>239</v>
      </c>
      <c r="O77" s="44" t="s">
        <v>29</v>
      </c>
      <c r="P77" s="44" t="s">
        <v>29</v>
      </c>
      <c r="Q77" s="44" t="s">
        <v>3066</v>
      </c>
      <c r="R77" s="44" t="s">
        <v>3066</v>
      </c>
      <c r="S77" s="44" t="s">
        <v>236</v>
      </c>
      <c r="T77" s="12" t="s">
        <v>239</v>
      </c>
      <c r="U77" s="45" t="s">
        <v>24</v>
      </c>
      <c r="V77" s="12" t="s">
        <v>2573</v>
      </c>
    </row>
    <row r="78" spans="1:22" s="46" customFormat="1" ht="15" customHeight="1" x14ac:dyDescent="0.25">
      <c r="A78" s="47">
        <f t="shared" si="3"/>
        <v>62</v>
      </c>
      <c r="B78" s="10">
        <f t="shared" si="3"/>
        <v>62</v>
      </c>
      <c r="C78" s="12" t="s">
        <v>15</v>
      </c>
      <c r="D78" s="10" t="s">
        <v>34</v>
      </c>
      <c r="E78" s="10">
        <v>2005</v>
      </c>
      <c r="F78" s="8">
        <v>38576</v>
      </c>
      <c r="G78" s="12" t="s">
        <v>243</v>
      </c>
      <c r="H78" s="13" t="s">
        <v>241</v>
      </c>
      <c r="I78" s="12" t="s">
        <v>242</v>
      </c>
      <c r="J78" s="12" t="s">
        <v>243</v>
      </c>
      <c r="K78" s="12" t="s">
        <v>21</v>
      </c>
      <c r="L78" s="44" t="s">
        <v>29</v>
      </c>
      <c r="M78" s="44" t="s">
        <v>29</v>
      </c>
      <c r="N78" s="44" t="s">
        <v>199</v>
      </c>
      <c r="O78" s="44" t="s">
        <v>2618</v>
      </c>
      <c r="P78" s="44" t="s">
        <v>2618</v>
      </c>
      <c r="Q78" s="44" t="s">
        <v>3064</v>
      </c>
      <c r="R78" s="44" t="s">
        <v>3064</v>
      </c>
      <c r="S78" s="44" t="s">
        <v>243</v>
      </c>
      <c r="T78" s="12" t="s">
        <v>23</v>
      </c>
      <c r="U78" s="45" t="s">
        <v>24</v>
      </c>
      <c r="V78" s="12" t="s">
        <v>2573</v>
      </c>
    </row>
    <row r="79" spans="1:22" s="46" customFormat="1" ht="15" customHeight="1" x14ac:dyDescent="0.25">
      <c r="A79" s="47">
        <f t="shared" si="3"/>
        <v>63</v>
      </c>
      <c r="B79" s="10">
        <f t="shared" si="3"/>
        <v>63</v>
      </c>
      <c r="C79" s="12" t="s">
        <v>15</v>
      </c>
      <c r="D79" s="10" t="s">
        <v>34</v>
      </c>
      <c r="E79" s="10">
        <v>2005</v>
      </c>
      <c r="F79" s="8">
        <v>38516</v>
      </c>
      <c r="G79" s="12" t="s">
        <v>244</v>
      </c>
      <c r="H79" s="13" t="s">
        <v>245</v>
      </c>
      <c r="I79" s="12" t="s">
        <v>246</v>
      </c>
      <c r="J79" s="12" t="s">
        <v>244</v>
      </c>
      <c r="K79" s="12" t="s">
        <v>29</v>
      </c>
      <c r="L79" s="44" t="s">
        <v>29</v>
      </c>
      <c r="M79" s="44" t="s">
        <v>75</v>
      </c>
      <c r="N79" s="44" t="s">
        <v>2713</v>
      </c>
      <c r="O79" s="44" t="s">
        <v>29</v>
      </c>
      <c r="P79" s="44" t="s">
        <v>29</v>
      </c>
      <c r="Q79" s="44" t="s">
        <v>3066</v>
      </c>
      <c r="R79" s="44" t="s">
        <v>3066</v>
      </c>
      <c r="S79" s="44" t="s">
        <v>244</v>
      </c>
      <c r="T79" s="12" t="s">
        <v>75</v>
      </c>
      <c r="U79" s="45" t="s">
        <v>24</v>
      </c>
      <c r="V79" s="12" t="s">
        <v>2573</v>
      </c>
    </row>
    <row r="80" spans="1:22" s="46" customFormat="1" ht="15" customHeight="1" x14ac:dyDescent="0.25">
      <c r="A80" s="47">
        <f t="shared" si="3"/>
        <v>64</v>
      </c>
      <c r="B80" s="10">
        <f t="shared" si="3"/>
        <v>64</v>
      </c>
      <c r="C80" s="12" t="s">
        <v>15</v>
      </c>
      <c r="D80" s="10" t="s">
        <v>34</v>
      </c>
      <c r="E80" s="10">
        <v>2005</v>
      </c>
      <c r="F80" s="8">
        <v>38666</v>
      </c>
      <c r="G80" s="12" t="s">
        <v>247</v>
      </c>
      <c r="H80" s="13" t="s">
        <v>248</v>
      </c>
      <c r="I80" s="12" t="s">
        <v>249</v>
      </c>
      <c r="J80" s="12" t="s">
        <v>247</v>
      </c>
      <c r="K80" s="44" t="s">
        <v>21</v>
      </c>
      <c r="L80" s="44" t="s">
        <v>2620</v>
      </c>
      <c r="M80" s="44" t="s">
        <v>2620</v>
      </c>
      <c r="N80" s="44" t="s">
        <v>94</v>
      </c>
      <c r="O80" s="44" t="s">
        <v>2620</v>
      </c>
      <c r="P80" s="44" t="s">
        <v>2620</v>
      </c>
      <c r="Q80" s="44" t="s">
        <v>3065</v>
      </c>
      <c r="R80" s="44" t="s">
        <v>3065</v>
      </c>
      <c r="S80" s="44" t="s">
        <v>250</v>
      </c>
      <c r="T80" s="12" t="s">
        <v>23</v>
      </c>
      <c r="U80" s="45" t="s">
        <v>24</v>
      </c>
      <c r="V80" s="12" t="s">
        <v>2574</v>
      </c>
    </row>
    <row r="81" spans="1:22" s="46" customFormat="1" ht="15" customHeight="1" x14ac:dyDescent="0.25">
      <c r="A81" s="47">
        <f t="shared" si="3"/>
        <v>65</v>
      </c>
      <c r="B81" s="10">
        <f t="shared" si="3"/>
        <v>65</v>
      </c>
      <c r="C81" s="12" t="s">
        <v>15</v>
      </c>
      <c r="D81" s="10" t="s">
        <v>34</v>
      </c>
      <c r="E81" s="10">
        <v>2005</v>
      </c>
      <c r="F81" s="8">
        <v>38483</v>
      </c>
      <c r="G81" s="12" t="s">
        <v>251</v>
      </c>
      <c r="H81" s="13" t="s">
        <v>252</v>
      </c>
      <c r="I81" s="12" t="s">
        <v>253</v>
      </c>
      <c r="J81" s="12" t="s">
        <v>59</v>
      </c>
      <c r="K81" s="12" t="s">
        <v>60</v>
      </c>
      <c r="L81" s="44" t="s">
        <v>60</v>
      </c>
      <c r="M81" s="44" t="s">
        <v>2703</v>
      </c>
      <c r="N81" s="44" t="s">
        <v>2704</v>
      </c>
      <c r="O81" s="44" t="s">
        <v>60</v>
      </c>
      <c r="P81" s="44" t="s">
        <v>60</v>
      </c>
      <c r="Q81" s="44" t="s">
        <v>3067</v>
      </c>
      <c r="R81" s="44" t="s">
        <v>3067</v>
      </c>
      <c r="S81" s="44" t="s">
        <v>59</v>
      </c>
      <c r="T81" s="12" t="s">
        <v>61</v>
      </c>
      <c r="U81" s="45" t="s">
        <v>24</v>
      </c>
      <c r="V81" s="12" t="s">
        <v>2573</v>
      </c>
    </row>
    <row r="82" spans="1:22" s="46" customFormat="1" ht="15" customHeight="1" x14ac:dyDescent="0.25">
      <c r="A82" s="47">
        <f t="shared" si="3"/>
        <v>66</v>
      </c>
      <c r="B82" s="10">
        <f t="shared" si="3"/>
        <v>66</v>
      </c>
      <c r="C82" s="12" t="s">
        <v>15</v>
      </c>
      <c r="D82" s="10" t="s">
        <v>34</v>
      </c>
      <c r="E82" s="10">
        <v>2005</v>
      </c>
      <c r="F82" s="8">
        <v>38691</v>
      </c>
      <c r="G82" s="12" t="s">
        <v>254</v>
      </c>
      <c r="H82" s="13" t="s">
        <v>255</v>
      </c>
      <c r="I82" s="12" t="s">
        <v>256</v>
      </c>
      <c r="J82" s="12" t="s">
        <v>33</v>
      </c>
      <c r="K82" s="44" t="s">
        <v>21</v>
      </c>
      <c r="L82" s="44" t="s">
        <v>2620</v>
      </c>
      <c r="M82" s="44" t="s">
        <v>2620</v>
      </c>
      <c r="N82" s="44" t="s">
        <v>33</v>
      </c>
      <c r="O82" s="44" t="s">
        <v>2620</v>
      </c>
      <c r="P82" s="44" t="s">
        <v>2620</v>
      </c>
      <c r="Q82" s="44" t="s">
        <v>3065</v>
      </c>
      <c r="R82" s="44" t="s">
        <v>3065</v>
      </c>
      <c r="S82" s="44" t="s">
        <v>33</v>
      </c>
      <c r="T82" s="12" t="s">
        <v>23</v>
      </c>
      <c r="U82" s="45" t="s">
        <v>24</v>
      </c>
      <c r="V82" s="12" t="s">
        <v>2573</v>
      </c>
    </row>
    <row r="83" spans="1:22" s="46" customFormat="1" ht="15" customHeight="1" x14ac:dyDescent="0.25">
      <c r="A83" s="47">
        <f t="shared" ref="A83:B98" si="4">+A82+1</f>
        <v>67</v>
      </c>
      <c r="B83" s="10">
        <f t="shared" si="4"/>
        <v>67</v>
      </c>
      <c r="C83" s="12" t="s">
        <v>15</v>
      </c>
      <c r="D83" s="10" t="s">
        <v>34</v>
      </c>
      <c r="E83" s="10">
        <v>2005</v>
      </c>
      <c r="F83" s="8">
        <v>38509</v>
      </c>
      <c r="G83" s="12" t="s">
        <v>257</v>
      </c>
      <c r="H83" s="13" t="s">
        <v>258</v>
      </c>
      <c r="I83" s="12" t="s">
        <v>259</v>
      </c>
      <c r="J83" s="12" t="s">
        <v>28</v>
      </c>
      <c r="K83" s="12" t="s">
        <v>29</v>
      </c>
      <c r="L83" s="44" t="s">
        <v>29</v>
      </c>
      <c r="M83" s="44" t="s">
        <v>2701</v>
      </c>
      <c r="N83" s="44" t="s">
        <v>2698</v>
      </c>
      <c r="O83" s="44" t="s">
        <v>29</v>
      </c>
      <c r="P83" s="44" t="s">
        <v>29</v>
      </c>
      <c r="Q83" s="44" t="s">
        <v>3066</v>
      </c>
      <c r="R83" s="44" t="s">
        <v>3066</v>
      </c>
      <c r="S83" s="44" t="s">
        <v>28</v>
      </c>
      <c r="T83" s="12" t="s">
        <v>3436</v>
      </c>
      <c r="U83" s="45" t="s">
        <v>24</v>
      </c>
      <c r="V83" s="12" t="s">
        <v>2573</v>
      </c>
    </row>
    <row r="84" spans="1:22" s="46" customFormat="1" ht="15" customHeight="1" x14ac:dyDescent="0.25">
      <c r="A84" s="47">
        <f t="shared" si="4"/>
        <v>68</v>
      </c>
      <c r="B84" s="10">
        <f t="shared" si="4"/>
        <v>68</v>
      </c>
      <c r="C84" s="12" t="s">
        <v>15</v>
      </c>
      <c r="D84" s="10" t="s">
        <v>34</v>
      </c>
      <c r="E84" s="10">
        <v>2005</v>
      </c>
      <c r="F84" s="8">
        <v>38511</v>
      </c>
      <c r="G84" s="12" t="s">
        <v>260</v>
      </c>
      <c r="H84" s="13" t="s">
        <v>261</v>
      </c>
      <c r="I84" s="12" t="s">
        <v>262</v>
      </c>
      <c r="J84" s="12" t="s">
        <v>115</v>
      </c>
      <c r="K84" s="12" t="s">
        <v>29</v>
      </c>
      <c r="L84" s="44" t="s">
        <v>29</v>
      </c>
      <c r="M84" s="44" t="s">
        <v>75</v>
      </c>
      <c r="N84" s="44" t="s">
        <v>2713</v>
      </c>
      <c r="O84" s="44" t="s">
        <v>29</v>
      </c>
      <c r="P84" s="44" t="s">
        <v>29</v>
      </c>
      <c r="Q84" s="44" t="s">
        <v>3066</v>
      </c>
      <c r="R84" s="44" t="s">
        <v>3066</v>
      </c>
      <c r="S84" s="44" t="s">
        <v>115</v>
      </c>
      <c r="T84" s="12" t="s">
        <v>75</v>
      </c>
      <c r="U84" s="45" t="s">
        <v>24</v>
      </c>
      <c r="V84" s="12" t="s">
        <v>2573</v>
      </c>
    </row>
    <row r="85" spans="1:22" s="46" customFormat="1" ht="15" customHeight="1" x14ac:dyDescent="0.25">
      <c r="A85" s="47">
        <f t="shared" si="4"/>
        <v>69</v>
      </c>
      <c r="B85" s="10">
        <f t="shared" si="4"/>
        <v>69</v>
      </c>
      <c r="C85" s="12" t="s">
        <v>15</v>
      </c>
      <c r="D85" s="10" t="s">
        <v>34</v>
      </c>
      <c r="E85" s="10">
        <v>2005</v>
      </c>
      <c r="F85" s="8">
        <v>38566</v>
      </c>
      <c r="G85" s="12" t="s">
        <v>263</v>
      </c>
      <c r="H85" s="13" t="s">
        <v>264</v>
      </c>
      <c r="I85" s="12" t="s">
        <v>265</v>
      </c>
      <c r="J85" s="12" t="s">
        <v>263</v>
      </c>
      <c r="K85" s="44" t="s">
        <v>21</v>
      </c>
      <c r="L85" s="44" t="s">
        <v>2618</v>
      </c>
      <c r="M85" s="44" t="s">
        <v>20</v>
      </c>
      <c r="N85" s="44" t="s">
        <v>2619</v>
      </c>
      <c r="O85" s="44" t="s">
        <v>2618</v>
      </c>
      <c r="P85" s="44" t="s">
        <v>2618</v>
      </c>
      <c r="Q85" s="44" t="s">
        <v>3064</v>
      </c>
      <c r="R85" s="44" t="s">
        <v>3064</v>
      </c>
      <c r="S85" s="44" t="s">
        <v>263</v>
      </c>
      <c r="T85" s="12" t="s">
        <v>23</v>
      </c>
      <c r="U85" s="45" t="s">
        <v>24</v>
      </c>
      <c r="V85" s="12" t="s">
        <v>2573</v>
      </c>
    </row>
    <row r="86" spans="1:22" s="46" customFormat="1" ht="15" customHeight="1" x14ac:dyDescent="0.25">
      <c r="A86" s="47">
        <f t="shared" si="4"/>
        <v>70</v>
      </c>
      <c r="B86" s="10">
        <f t="shared" si="4"/>
        <v>70</v>
      </c>
      <c r="C86" s="12" t="s">
        <v>15</v>
      </c>
      <c r="D86" s="10" t="s">
        <v>34</v>
      </c>
      <c r="E86" s="10">
        <v>2005</v>
      </c>
      <c r="F86" s="8">
        <v>38502</v>
      </c>
      <c r="G86" s="12" t="s">
        <v>266</v>
      </c>
      <c r="H86" s="13" t="s">
        <v>267</v>
      </c>
      <c r="I86" s="12" t="s">
        <v>3074</v>
      </c>
      <c r="J86" s="12" t="s">
        <v>266</v>
      </c>
      <c r="K86" s="12" t="s">
        <v>29</v>
      </c>
      <c r="L86" s="44" t="s">
        <v>29</v>
      </c>
      <c r="M86" s="44" t="s">
        <v>29</v>
      </c>
      <c r="N86" s="44" t="s">
        <v>103</v>
      </c>
      <c r="O86" s="44" t="s">
        <v>29</v>
      </c>
      <c r="P86" s="44" t="s">
        <v>29</v>
      </c>
      <c r="Q86" s="44" t="s">
        <v>3066</v>
      </c>
      <c r="R86" s="44" t="s">
        <v>3066</v>
      </c>
      <c r="S86" s="44" t="s">
        <v>65</v>
      </c>
      <c r="T86" s="12" t="s">
        <v>23</v>
      </c>
      <c r="U86" s="45" t="s">
        <v>24</v>
      </c>
      <c r="V86" s="12" t="s">
        <v>2574</v>
      </c>
    </row>
    <row r="87" spans="1:22" s="46" customFormat="1" ht="15" customHeight="1" x14ac:dyDescent="0.25">
      <c r="A87" s="47">
        <f t="shared" si="4"/>
        <v>71</v>
      </c>
      <c r="B87" s="10">
        <f t="shared" si="4"/>
        <v>71</v>
      </c>
      <c r="C87" s="12" t="s">
        <v>15</v>
      </c>
      <c r="D87" s="10" t="s">
        <v>34</v>
      </c>
      <c r="E87" s="10">
        <v>2005</v>
      </c>
      <c r="F87" s="8">
        <v>38712</v>
      </c>
      <c r="G87" s="12" t="s">
        <v>269</v>
      </c>
      <c r="H87" s="13" t="s">
        <v>270</v>
      </c>
      <c r="I87" s="12" t="s">
        <v>271</v>
      </c>
      <c r="J87" s="12" t="s">
        <v>83</v>
      </c>
      <c r="K87" s="12" t="s">
        <v>29</v>
      </c>
      <c r="L87" s="44" t="s">
        <v>29</v>
      </c>
      <c r="M87" s="44" t="s">
        <v>2701</v>
      </c>
      <c r="N87" s="44" t="s">
        <v>2707</v>
      </c>
      <c r="O87" s="44" t="s">
        <v>29</v>
      </c>
      <c r="P87" s="44" t="s">
        <v>29</v>
      </c>
      <c r="Q87" s="44" t="s">
        <v>3066</v>
      </c>
      <c r="R87" s="44" t="s">
        <v>3066</v>
      </c>
      <c r="S87" s="44" t="s">
        <v>83</v>
      </c>
      <c r="T87" s="12" t="s">
        <v>23</v>
      </c>
      <c r="U87" s="45" t="s">
        <v>24</v>
      </c>
      <c r="V87" s="12" t="s">
        <v>2573</v>
      </c>
    </row>
    <row r="88" spans="1:22" s="46" customFormat="1" ht="15" customHeight="1" x14ac:dyDescent="0.25">
      <c r="A88" s="47">
        <f t="shared" si="4"/>
        <v>72</v>
      </c>
      <c r="B88" s="10">
        <f t="shared" si="4"/>
        <v>72</v>
      </c>
      <c r="C88" s="12" t="s">
        <v>15</v>
      </c>
      <c r="D88" s="10" t="s">
        <v>34</v>
      </c>
      <c r="E88" s="10">
        <v>2005</v>
      </c>
      <c r="F88" s="8">
        <v>38593</v>
      </c>
      <c r="G88" s="12" t="s">
        <v>272</v>
      </c>
      <c r="H88" s="13" t="s">
        <v>273</v>
      </c>
      <c r="I88" s="12" t="s">
        <v>274</v>
      </c>
      <c r="J88" s="12" t="s">
        <v>59</v>
      </c>
      <c r="K88" s="12" t="s">
        <v>60</v>
      </c>
      <c r="L88" s="44" t="s">
        <v>60</v>
      </c>
      <c r="M88" s="44" t="s">
        <v>2703</v>
      </c>
      <c r="N88" s="44" t="s">
        <v>2705</v>
      </c>
      <c r="O88" s="44" t="s">
        <v>60</v>
      </c>
      <c r="P88" s="44" t="s">
        <v>60</v>
      </c>
      <c r="Q88" s="44" t="s">
        <v>3067</v>
      </c>
      <c r="R88" s="44" t="s">
        <v>3067</v>
      </c>
      <c r="S88" s="44" t="s">
        <v>59</v>
      </c>
      <c r="T88" s="12" t="s">
        <v>61</v>
      </c>
      <c r="U88" s="45" t="s">
        <v>24</v>
      </c>
      <c r="V88" s="12" t="s">
        <v>2573</v>
      </c>
    </row>
    <row r="89" spans="1:22" s="46" customFormat="1" ht="15" customHeight="1" x14ac:dyDescent="0.25">
      <c r="A89" s="47">
        <f t="shared" si="4"/>
        <v>73</v>
      </c>
      <c r="B89" s="10">
        <f t="shared" si="4"/>
        <v>73</v>
      </c>
      <c r="C89" s="12" t="s">
        <v>15</v>
      </c>
      <c r="D89" s="10" t="s">
        <v>34</v>
      </c>
      <c r="E89" s="10">
        <v>2005</v>
      </c>
      <c r="F89" s="8">
        <v>38664</v>
      </c>
      <c r="G89" s="12" t="s">
        <v>275</v>
      </c>
      <c r="H89" s="13" t="s">
        <v>276</v>
      </c>
      <c r="I89" s="12" t="s">
        <v>277</v>
      </c>
      <c r="J89" s="12" t="s">
        <v>59</v>
      </c>
      <c r="K89" s="12" t="s">
        <v>60</v>
      </c>
      <c r="L89" s="44" t="s">
        <v>60</v>
      </c>
      <c r="M89" s="44" t="s">
        <v>2703</v>
      </c>
      <c r="N89" s="44" t="s">
        <v>2709</v>
      </c>
      <c r="O89" s="44" t="s">
        <v>60</v>
      </c>
      <c r="P89" s="44" t="s">
        <v>60</v>
      </c>
      <c r="Q89" s="44" t="s">
        <v>3067</v>
      </c>
      <c r="R89" s="44" t="s">
        <v>3067</v>
      </c>
      <c r="S89" s="44" t="s">
        <v>59</v>
      </c>
      <c r="T89" s="12" t="s">
        <v>61</v>
      </c>
      <c r="U89" s="45" t="s">
        <v>24</v>
      </c>
      <c r="V89" s="12" t="s">
        <v>2573</v>
      </c>
    </row>
    <row r="90" spans="1:22" s="46" customFormat="1" ht="15" customHeight="1" x14ac:dyDescent="0.25">
      <c r="A90" s="47">
        <f t="shared" si="4"/>
        <v>74</v>
      </c>
      <c r="B90" s="10">
        <f t="shared" si="4"/>
        <v>74</v>
      </c>
      <c r="C90" s="12" t="s">
        <v>15</v>
      </c>
      <c r="D90" s="10" t="s">
        <v>34</v>
      </c>
      <c r="E90" s="10">
        <v>2005</v>
      </c>
      <c r="F90" s="8">
        <v>38468</v>
      </c>
      <c r="G90" s="12" t="s">
        <v>278</v>
      </c>
      <c r="H90" s="13" t="s">
        <v>279</v>
      </c>
      <c r="I90" s="12" t="s">
        <v>280</v>
      </c>
      <c r="J90" s="12" t="s">
        <v>278</v>
      </c>
      <c r="K90" s="12" t="s">
        <v>60</v>
      </c>
      <c r="L90" s="44" t="s">
        <v>60</v>
      </c>
      <c r="M90" s="44" t="s">
        <v>71</v>
      </c>
      <c r="N90" s="44" t="s">
        <v>71</v>
      </c>
      <c r="O90" s="44" t="s">
        <v>60</v>
      </c>
      <c r="P90" s="44" t="s">
        <v>60</v>
      </c>
      <c r="Q90" s="44" t="s">
        <v>3067</v>
      </c>
      <c r="R90" s="44" t="s">
        <v>3067</v>
      </c>
      <c r="S90" s="44" t="s">
        <v>278</v>
      </c>
      <c r="T90" s="12" t="s">
        <v>61</v>
      </c>
      <c r="U90" s="45" t="s">
        <v>24</v>
      </c>
      <c r="V90" s="12" t="s">
        <v>2573</v>
      </c>
    </row>
    <row r="91" spans="1:22" s="46" customFormat="1" ht="15" customHeight="1" x14ac:dyDescent="0.25">
      <c r="A91" s="47">
        <f t="shared" si="4"/>
        <v>75</v>
      </c>
      <c r="B91" s="10">
        <f t="shared" si="4"/>
        <v>75</v>
      </c>
      <c r="C91" s="12" t="s">
        <v>15</v>
      </c>
      <c r="D91" s="10" t="s">
        <v>34</v>
      </c>
      <c r="E91" s="10">
        <v>2005</v>
      </c>
      <c r="F91" s="8">
        <v>38614</v>
      </c>
      <c r="G91" s="12" t="s">
        <v>281</v>
      </c>
      <c r="H91" s="13" t="s">
        <v>282</v>
      </c>
      <c r="I91" s="12" t="s">
        <v>283</v>
      </c>
      <c r="J91" s="12" t="s">
        <v>281</v>
      </c>
      <c r="K91" s="12" t="s">
        <v>60</v>
      </c>
      <c r="L91" s="44" t="s">
        <v>60</v>
      </c>
      <c r="M91" s="44" t="s">
        <v>71</v>
      </c>
      <c r="N91" s="44" t="s">
        <v>71</v>
      </c>
      <c r="O91" s="44" t="s">
        <v>60</v>
      </c>
      <c r="P91" s="44" t="s">
        <v>60</v>
      </c>
      <c r="Q91" s="44" t="s">
        <v>3067</v>
      </c>
      <c r="R91" s="44" t="s">
        <v>3067</v>
      </c>
      <c r="S91" s="44" t="s">
        <v>281</v>
      </c>
      <c r="T91" s="12" t="s">
        <v>61</v>
      </c>
      <c r="U91" s="45" t="s">
        <v>24</v>
      </c>
      <c r="V91" s="12" t="s">
        <v>2573</v>
      </c>
    </row>
    <row r="92" spans="1:22" s="46" customFormat="1" ht="15" customHeight="1" x14ac:dyDescent="0.25">
      <c r="A92" s="47">
        <f t="shared" si="4"/>
        <v>76</v>
      </c>
      <c r="B92" s="10">
        <f t="shared" si="4"/>
        <v>76</v>
      </c>
      <c r="C92" s="12" t="s">
        <v>15</v>
      </c>
      <c r="D92" s="10" t="s">
        <v>34</v>
      </c>
      <c r="E92" s="10">
        <v>2005</v>
      </c>
      <c r="F92" s="8">
        <v>38584</v>
      </c>
      <c r="G92" s="12" t="s">
        <v>284</v>
      </c>
      <c r="H92" s="13" t="s">
        <v>285</v>
      </c>
      <c r="I92" s="12" t="s">
        <v>286</v>
      </c>
      <c r="J92" s="12" t="s">
        <v>284</v>
      </c>
      <c r="K92" s="44" t="s">
        <v>21</v>
      </c>
      <c r="L92" s="44" t="s">
        <v>2620</v>
      </c>
      <c r="M92" s="44" t="s">
        <v>2620</v>
      </c>
      <c r="N92" s="44" t="s">
        <v>79</v>
      </c>
      <c r="O92" s="44" t="s">
        <v>2620</v>
      </c>
      <c r="P92" s="44" t="s">
        <v>2620</v>
      </c>
      <c r="Q92" s="44" t="s">
        <v>3065</v>
      </c>
      <c r="R92" s="44" t="s">
        <v>3065</v>
      </c>
      <c r="S92" s="44" t="s">
        <v>284</v>
      </c>
      <c r="T92" s="12" t="s">
        <v>23</v>
      </c>
      <c r="U92" s="45" t="s">
        <v>24</v>
      </c>
      <c r="V92" s="12" t="s">
        <v>2573</v>
      </c>
    </row>
    <row r="93" spans="1:22" s="46" customFormat="1" ht="25.5" customHeight="1" x14ac:dyDescent="0.25">
      <c r="A93" s="47">
        <f t="shared" si="4"/>
        <v>77</v>
      </c>
      <c r="B93" s="10">
        <f t="shared" si="4"/>
        <v>77</v>
      </c>
      <c r="C93" s="12" t="s">
        <v>15</v>
      </c>
      <c r="D93" s="10" t="s">
        <v>34</v>
      </c>
      <c r="E93" s="10">
        <v>2005</v>
      </c>
      <c r="F93" s="8">
        <v>38471</v>
      </c>
      <c r="G93" s="12" t="s">
        <v>287</v>
      </c>
      <c r="H93" s="13" t="s">
        <v>288</v>
      </c>
      <c r="I93" s="12" t="s">
        <v>289</v>
      </c>
      <c r="J93" s="12" t="s">
        <v>20</v>
      </c>
      <c r="K93" s="44" t="s">
        <v>21</v>
      </c>
      <c r="L93" s="44" t="s">
        <v>2618</v>
      </c>
      <c r="M93" s="44" t="s">
        <v>20</v>
      </c>
      <c r="N93" s="44" t="s">
        <v>2699</v>
      </c>
      <c r="O93" s="44" t="s">
        <v>2618</v>
      </c>
      <c r="P93" s="44" t="s">
        <v>2618</v>
      </c>
      <c r="Q93" s="44" t="s">
        <v>3064</v>
      </c>
      <c r="R93" s="44" t="s">
        <v>3064</v>
      </c>
      <c r="S93" s="44" t="s">
        <v>20</v>
      </c>
      <c r="T93" s="12" t="s">
        <v>23</v>
      </c>
      <c r="U93" s="45" t="s">
        <v>24</v>
      </c>
      <c r="V93" s="12" t="s">
        <v>2573</v>
      </c>
    </row>
    <row r="94" spans="1:22" s="46" customFormat="1" ht="25.5" customHeight="1" x14ac:dyDescent="0.25">
      <c r="A94" s="47">
        <f t="shared" si="4"/>
        <v>78</v>
      </c>
      <c r="B94" s="10">
        <f t="shared" si="4"/>
        <v>78</v>
      </c>
      <c r="C94" s="12" t="s">
        <v>15</v>
      </c>
      <c r="D94" s="10" t="s">
        <v>34</v>
      </c>
      <c r="E94" s="10">
        <v>2005</v>
      </c>
      <c r="F94" s="8">
        <v>38615</v>
      </c>
      <c r="G94" s="12" t="s">
        <v>3344</v>
      </c>
      <c r="H94" s="13" t="s">
        <v>291</v>
      </c>
      <c r="I94" s="12" t="s">
        <v>292</v>
      </c>
      <c r="J94" s="12" t="s">
        <v>20</v>
      </c>
      <c r="K94" s="44" t="s">
        <v>21</v>
      </c>
      <c r="L94" s="44" t="s">
        <v>2618</v>
      </c>
      <c r="M94" s="44" t="s">
        <v>2702</v>
      </c>
      <c r="N94" s="44" t="s">
        <v>55</v>
      </c>
      <c r="O94" s="44" t="s">
        <v>2618</v>
      </c>
      <c r="P94" s="44" t="s">
        <v>2618</v>
      </c>
      <c r="Q94" s="44" t="s">
        <v>3064</v>
      </c>
      <c r="R94" s="44" t="s">
        <v>3064</v>
      </c>
      <c r="S94" s="44" t="s">
        <v>20</v>
      </c>
      <c r="T94" s="12" t="s">
        <v>23</v>
      </c>
      <c r="U94" s="45" t="s">
        <v>24</v>
      </c>
      <c r="V94" s="12" t="s">
        <v>2573</v>
      </c>
    </row>
    <row r="95" spans="1:22" s="46" customFormat="1" ht="15.75" customHeight="1" x14ac:dyDescent="0.25">
      <c r="A95" s="47">
        <f t="shared" si="4"/>
        <v>79</v>
      </c>
      <c r="B95" s="10">
        <f t="shared" si="4"/>
        <v>79</v>
      </c>
      <c r="C95" s="12" t="s">
        <v>15</v>
      </c>
      <c r="D95" s="10" t="s">
        <v>34</v>
      </c>
      <c r="E95" s="10">
        <v>2005</v>
      </c>
      <c r="F95" s="8">
        <v>38696</v>
      </c>
      <c r="G95" s="12" t="s">
        <v>293</v>
      </c>
      <c r="H95" s="13" t="s">
        <v>294</v>
      </c>
      <c r="I95" s="12" t="s">
        <v>295</v>
      </c>
      <c r="J95" s="12" t="s">
        <v>146</v>
      </c>
      <c r="K95" s="12" t="s">
        <v>60</v>
      </c>
      <c r="L95" s="44" t="s">
        <v>60</v>
      </c>
      <c r="M95" s="44" t="s">
        <v>146</v>
      </c>
      <c r="N95" s="44" t="s">
        <v>2712</v>
      </c>
      <c r="O95" s="44" t="s">
        <v>60</v>
      </c>
      <c r="P95" s="44" t="s">
        <v>60</v>
      </c>
      <c r="Q95" s="44" t="s">
        <v>3067</v>
      </c>
      <c r="R95" s="44" t="s">
        <v>3067</v>
      </c>
      <c r="S95" s="44" t="s">
        <v>146</v>
      </c>
      <c r="T95" s="12" t="s">
        <v>125</v>
      </c>
      <c r="U95" s="45" t="s">
        <v>24</v>
      </c>
      <c r="V95" s="12" t="s">
        <v>2573</v>
      </c>
    </row>
    <row r="96" spans="1:22" s="46" customFormat="1" ht="15" customHeight="1" x14ac:dyDescent="0.25">
      <c r="A96" s="47">
        <f t="shared" si="4"/>
        <v>80</v>
      </c>
      <c r="B96" s="10">
        <f t="shared" si="4"/>
        <v>80</v>
      </c>
      <c r="C96" s="12" t="s">
        <v>15</v>
      </c>
      <c r="D96" s="10" t="s">
        <v>34</v>
      </c>
      <c r="E96" s="10">
        <v>2005</v>
      </c>
      <c r="F96" s="8">
        <v>38530</v>
      </c>
      <c r="G96" s="12" t="s">
        <v>2743</v>
      </c>
      <c r="H96" s="13" t="s">
        <v>297</v>
      </c>
      <c r="I96" s="12" t="s">
        <v>298</v>
      </c>
      <c r="J96" s="12" t="s">
        <v>20</v>
      </c>
      <c r="K96" s="44" t="s">
        <v>21</v>
      </c>
      <c r="L96" s="44" t="s">
        <v>2618</v>
      </c>
      <c r="M96" s="44" t="s">
        <v>20</v>
      </c>
      <c r="N96" s="44" t="s">
        <v>2699</v>
      </c>
      <c r="O96" s="44" t="s">
        <v>2618</v>
      </c>
      <c r="P96" s="44" t="s">
        <v>2618</v>
      </c>
      <c r="Q96" s="44" t="s">
        <v>3064</v>
      </c>
      <c r="R96" s="44" t="s">
        <v>3064</v>
      </c>
      <c r="S96" s="44" t="s">
        <v>20</v>
      </c>
      <c r="T96" s="12" t="s">
        <v>23</v>
      </c>
      <c r="U96" s="45" t="s">
        <v>24</v>
      </c>
      <c r="V96" s="12" t="s">
        <v>2573</v>
      </c>
    </row>
    <row r="97" spans="1:22" s="46" customFormat="1" ht="15" customHeight="1" x14ac:dyDescent="0.25">
      <c r="A97" s="47">
        <f t="shared" si="4"/>
        <v>81</v>
      </c>
      <c r="B97" s="10">
        <f t="shared" si="4"/>
        <v>81</v>
      </c>
      <c r="C97" s="12" t="s">
        <v>15</v>
      </c>
      <c r="D97" s="10" t="s">
        <v>34</v>
      </c>
      <c r="E97" s="10">
        <v>2005</v>
      </c>
      <c r="F97" s="8">
        <v>38626</v>
      </c>
      <c r="G97" s="12" t="s">
        <v>299</v>
      </c>
      <c r="H97" s="13" t="s">
        <v>300</v>
      </c>
      <c r="I97" s="12" t="s">
        <v>301</v>
      </c>
      <c r="J97" s="12" t="s">
        <v>20</v>
      </c>
      <c r="K97" s="44" t="s">
        <v>21</v>
      </c>
      <c r="L97" s="44" t="s">
        <v>2618</v>
      </c>
      <c r="M97" s="44" t="s">
        <v>20</v>
      </c>
      <c r="N97" s="44" t="s">
        <v>2619</v>
      </c>
      <c r="O97" s="44" t="s">
        <v>2618</v>
      </c>
      <c r="P97" s="44" t="s">
        <v>2618</v>
      </c>
      <c r="Q97" s="44" t="s">
        <v>3064</v>
      </c>
      <c r="R97" s="44" t="s">
        <v>3064</v>
      </c>
      <c r="S97" s="44" t="s">
        <v>20</v>
      </c>
      <c r="T97" s="12" t="s">
        <v>23</v>
      </c>
      <c r="U97" s="45" t="s">
        <v>24</v>
      </c>
      <c r="V97" s="12" t="s">
        <v>2573</v>
      </c>
    </row>
    <row r="98" spans="1:22" s="46" customFormat="1" ht="19.5" customHeight="1" x14ac:dyDescent="0.25">
      <c r="A98" s="47">
        <f t="shared" si="4"/>
        <v>82</v>
      </c>
      <c r="B98" s="10">
        <f t="shared" si="4"/>
        <v>82</v>
      </c>
      <c r="C98" s="12" t="s">
        <v>15</v>
      </c>
      <c r="D98" s="10" t="s">
        <v>34</v>
      </c>
      <c r="E98" s="10">
        <v>2006</v>
      </c>
      <c r="F98" s="8">
        <v>39020</v>
      </c>
      <c r="G98" s="12" t="s">
        <v>3345</v>
      </c>
      <c r="H98" s="13" t="s">
        <v>303</v>
      </c>
      <c r="I98" s="12" t="s">
        <v>304</v>
      </c>
      <c r="J98" s="12" t="s">
        <v>83</v>
      </c>
      <c r="K98" s="12" t="s">
        <v>29</v>
      </c>
      <c r="L98" s="44" t="s">
        <v>29</v>
      </c>
      <c r="M98" s="44" t="s">
        <v>83</v>
      </c>
      <c r="N98" s="44" t="s">
        <v>2716</v>
      </c>
      <c r="O98" s="44" t="s">
        <v>29</v>
      </c>
      <c r="P98" s="44" t="s">
        <v>29</v>
      </c>
      <c r="Q98" s="44" t="s">
        <v>3066</v>
      </c>
      <c r="R98" s="44" t="s">
        <v>3066</v>
      </c>
      <c r="S98" s="44" t="s">
        <v>83</v>
      </c>
      <c r="T98" s="12" t="s">
        <v>23</v>
      </c>
      <c r="U98" s="45" t="s">
        <v>24</v>
      </c>
      <c r="V98" s="12" t="s">
        <v>2573</v>
      </c>
    </row>
    <row r="99" spans="1:22" s="46" customFormat="1" ht="15" customHeight="1" x14ac:dyDescent="0.25">
      <c r="A99" s="47">
        <f t="shared" ref="A99:B114" si="5">+A98+1</f>
        <v>83</v>
      </c>
      <c r="B99" s="10">
        <f t="shared" si="5"/>
        <v>83</v>
      </c>
      <c r="C99" s="12" t="s">
        <v>15</v>
      </c>
      <c r="D99" s="10" t="s">
        <v>34</v>
      </c>
      <c r="E99" s="10">
        <v>2006</v>
      </c>
      <c r="F99" s="8">
        <v>39063</v>
      </c>
      <c r="G99" s="12" t="s">
        <v>250</v>
      </c>
      <c r="H99" s="13" t="s">
        <v>305</v>
      </c>
      <c r="I99" s="12" t="s">
        <v>2900</v>
      </c>
      <c r="J99" s="12" t="s">
        <v>250</v>
      </c>
      <c r="K99" s="44" t="s">
        <v>21</v>
      </c>
      <c r="L99" s="44" t="s">
        <v>2620</v>
      </c>
      <c r="M99" s="44" t="s">
        <v>2620</v>
      </c>
      <c r="N99" s="44" t="s">
        <v>94</v>
      </c>
      <c r="O99" s="44" t="s">
        <v>2620</v>
      </c>
      <c r="P99" s="44" t="s">
        <v>2620</v>
      </c>
      <c r="Q99" s="44" t="s">
        <v>3065</v>
      </c>
      <c r="R99" s="44" t="s">
        <v>3065</v>
      </c>
      <c r="S99" s="44" t="s">
        <v>250</v>
      </c>
      <c r="T99" s="12" t="s">
        <v>23</v>
      </c>
      <c r="U99" s="45" t="s">
        <v>24</v>
      </c>
      <c r="V99" s="12" t="s">
        <v>2573</v>
      </c>
    </row>
    <row r="100" spans="1:22" s="46" customFormat="1" ht="15" customHeight="1" x14ac:dyDescent="0.25">
      <c r="A100" s="47">
        <f t="shared" si="5"/>
        <v>84</v>
      </c>
      <c r="B100" s="10">
        <f t="shared" si="5"/>
        <v>84</v>
      </c>
      <c r="C100" s="12" t="s">
        <v>15</v>
      </c>
      <c r="D100" s="10" t="s">
        <v>34</v>
      </c>
      <c r="E100" s="10">
        <v>2006</v>
      </c>
      <c r="F100" s="8">
        <v>38919</v>
      </c>
      <c r="G100" s="12" t="s">
        <v>307</v>
      </c>
      <c r="H100" s="13" t="s">
        <v>308</v>
      </c>
      <c r="I100" s="12" t="s">
        <v>3668</v>
      </c>
      <c r="J100" s="12" t="s">
        <v>307</v>
      </c>
      <c r="K100" s="12" t="s">
        <v>29</v>
      </c>
      <c r="L100" s="44" t="s">
        <v>29</v>
      </c>
      <c r="M100" s="44" t="s">
        <v>75</v>
      </c>
      <c r="N100" s="44" t="s">
        <v>2713</v>
      </c>
      <c r="O100" s="44" t="s">
        <v>29</v>
      </c>
      <c r="P100" s="44" t="s">
        <v>29</v>
      </c>
      <c r="Q100" s="44" t="s">
        <v>3066</v>
      </c>
      <c r="R100" s="44" t="s">
        <v>3066</v>
      </c>
      <c r="S100" s="44" t="s">
        <v>307</v>
      </c>
      <c r="T100" s="12" t="s">
        <v>75</v>
      </c>
      <c r="U100" s="45" t="s">
        <v>24</v>
      </c>
      <c r="V100" s="12" t="s">
        <v>2573</v>
      </c>
    </row>
    <row r="101" spans="1:22" s="46" customFormat="1" ht="15" customHeight="1" x14ac:dyDescent="0.25">
      <c r="A101" s="47">
        <f t="shared" si="5"/>
        <v>85</v>
      </c>
      <c r="B101" s="10">
        <f t="shared" si="5"/>
        <v>85</v>
      </c>
      <c r="C101" s="12" t="s">
        <v>15</v>
      </c>
      <c r="D101" s="10" t="s">
        <v>34</v>
      </c>
      <c r="E101" s="10">
        <v>2006</v>
      </c>
      <c r="F101" s="8">
        <v>38836</v>
      </c>
      <c r="G101" s="12" t="s">
        <v>310</v>
      </c>
      <c r="H101" s="13" t="s">
        <v>311</v>
      </c>
      <c r="I101" s="12" t="s">
        <v>312</v>
      </c>
      <c r="J101" s="12" t="s">
        <v>20</v>
      </c>
      <c r="K101" s="44" t="s">
        <v>21</v>
      </c>
      <c r="L101" s="44" t="s">
        <v>2618</v>
      </c>
      <c r="M101" s="44" t="s">
        <v>20</v>
      </c>
      <c r="N101" s="44" t="s">
        <v>2699</v>
      </c>
      <c r="O101" s="44" t="s">
        <v>2618</v>
      </c>
      <c r="P101" s="44" t="s">
        <v>2618</v>
      </c>
      <c r="Q101" s="44" t="s">
        <v>3064</v>
      </c>
      <c r="R101" s="44" t="s">
        <v>3064</v>
      </c>
      <c r="S101" s="44" t="s">
        <v>20</v>
      </c>
      <c r="T101" s="12" t="s">
        <v>23</v>
      </c>
      <c r="U101" s="45" t="s">
        <v>24</v>
      </c>
      <c r="V101" s="12" t="s">
        <v>2573</v>
      </c>
    </row>
    <row r="102" spans="1:22" s="46" customFormat="1" ht="15" customHeight="1" x14ac:dyDescent="0.25">
      <c r="A102" s="47">
        <f t="shared" si="5"/>
        <v>86</v>
      </c>
      <c r="B102" s="10">
        <f t="shared" si="5"/>
        <v>86</v>
      </c>
      <c r="C102" s="12" t="s">
        <v>15</v>
      </c>
      <c r="D102" s="10" t="s">
        <v>34</v>
      </c>
      <c r="E102" s="10">
        <v>2006</v>
      </c>
      <c r="F102" s="8">
        <v>38968</v>
      </c>
      <c r="G102" s="12" t="s">
        <v>313</v>
      </c>
      <c r="H102" s="13" t="s">
        <v>314</v>
      </c>
      <c r="I102" s="12" t="s">
        <v>315</v>
      </c>
      <c r="J102" s="12" t="s">
        <v>20</v>
      </c>
      <c r="K102" s="44" t="s">
        <v>21</v>
      </c>
      <c r="L102" s="44" t="s">
        <v>2618</v>
      </c>
      <c r="M102" s="44" t="s">
        <v>20</v>
      </c>
      <c r="N102" s="44" t="s">
        <v>2720</v>
      </c>
      <c r="O102" s="44" t="s">
        <v>2618</v>
      </c>
      <c r="P102" s="44" t="s">
        <v>2618</v>
      </c>
      <c r="Q102" s="44" t="s">
        <v>3064</v>
      </c>
      <c r="R102" s="44" t="s">
        <v>3064</v>
      </c>
      <c r="S102" s="44" t="s">
        <v>20</v>
      </c>
      <c r="T102" s="12" t="s">
        <v>23</v>
      </c>
      <c r="U102" s="45" t="s">
        <v>24</v>
      </c>
      <c r="V102" s="12" t="s">
        <v>2573</v>
      </c>
    </row>
    <row r="103" spans="1:22" s="46" customFormat="1" ht="15" customHeight="1" x14ac:dyDescent="0.25">
      <c r="A103" s="47">
        <f t="shared" si="5"/>
        <v>87</v>
      </c>
      <c r="B103" s="10">
        <f t="shared" si="5"/>
        <v>87</v>
      </c>
      <c r="C103" s="12" t="s">
        <v>15</v>
      </c>
      <c r="D103" s="10" t="s">
        <v>34</v>
      </c>
      <c r="E103" s="10">
        <v>2006</v>
      </c>
      <c r="F103" s="8">
        <v>39024</v>
      </c>
      <c r="G103" s="12" t="s">
        <v>316</v>
      </c>
      <c r="H103" s="13" t="s">
        <v>317</v>
      </c>
      <c r="I103" s="12" t="s">
        <v>3669</v>
      </c>
      <c r="J103" s="12" t="s">
        <v>59</v>
      </c>
      <c r="K103" s="12" t="s">
        <v>60</v>
      </c>
      <c r="L103" s="44" t="s">
        <v>60</v>
      </c>
      <c r="M103" s="44" t="s">
        <v>2710</v>
      </c>
      <c r="N103" s="44" t="s">
        <v>2705</v>
      </c>
      <c r="O103" s="44" t="s">
        <v>60</v>
      </c>
      <c r="P103" s="44" t="s">
        <v>60</v>
      </c>
      <c r="Q103" s="44" t="s">
        <v>3067</v>
      </c>
      <c r="R103" s="44" t="s">
        <v>3067</v>
      </c>
      <c r="S103" s="44" t="s">
        <v>59</v>
      </c>
      <c r="T103" s="12" t="s">
        <v>61</v>
      </c>
      <c r="U103" s="45" t="s">
        <v>24</v>
      </c>
      <c r="V103" s="12" t="s">
        <v>2573</v>
      </c>
    </row>
    <row r="104" spans="1:22" s="46" customFormat="1" ht="15" customHeight="1" x14ac:dyDescent="0.25">
      <c r="A104" s="47">
        <f t="shared" si="5"/>
        <v>88</v>
      </c>
      <c r="B104" s="10">
        <f t="shared" si="5"/>
        <v>88</v>
      </c>
      <c r="C104" s="12" t="s">
        <v>15</v>
      </c>
      <c r="D104" s="10" t="s">
        <v>34</v>
      </c>
      <c r="E104" s="10">
        <v>2006</v>
      </c>
      <c r="F104" s="8">
        <v>38869</v>
      </c>
      <c r="G104" s="12" t="s">
        <v>319</v>
      </c>
      <c r="H104" s="13" t="s">
        <v>320</v>
      </c>
      <c r="I104" s="12" t="s">
        <v>321</v>
      </c>
      <c r="J104" s="12" t="s">
        <v>319</v>
      </c>
      <c r="K104" s="12" t="s">
        <v>29</v>
      </c>
      <c r="L104" s="44" t="s">
        <v>29</v>
      </c>
      <c r="M104" s="44" t="s">
        <v>75</v>
      </c>
      <c r="N104" s="44" t="s">
        <v>2706</v>
      </c>
      <c r="O104" s="44" t="s">
        <v>29</v>
      </c>
      <c r="P104" s="44" t="s">
        <v>29</v>
      </c>
      <c r="Q104" s="44" t="s">
        <v>3066</v>
      </c>
      <c r="R104" s="44" t="s">
        <v>3066</v>
      </c>
      <c r="S104" s="44" t="s">
        <v>319</v>
      </c>
      <c r="T104" s="12" t="s">
        <v>3624</v>
      </c>
      <c r="U104" s="45" t="s">
        <v>24</v>
      </c>
      <c r="V104" s="12" t="s">
        <v>2573</v>
      </c>
    </row>
    <row r="105" spans="1:22" s="46" customFormat="1" ht="15" customHeight="1" x14ac:dyDescent="0.25">
      <c r="A105" s="47">
        <f t="shared" si="5"/>
        <v>89</v>
      </c>
      <c r="B105" s="10">
        <f t="shared" si="5"/>
        <v>89</v>
      </c>
      <c r="C105" s="12" t="s">
        <v>15</v>
      </c>
      <c r="D105" s="10" t="s">
        <v>34</v>
      </c>
      <c r="E105" s="10">
        <v>2006</v>
      </c>
      <c r="F105" s="8">
        <v>38982</v>
      </c>
      <c r="G105" s="12" t="s">
        <v>322</v>
      </c>
      <c r="H105" s="13" t="s">
        <v>323</v>
      </c>
      <c r="I105" s="12" t="s">
        <v>324</v>
      </c>
      <c r="J105" s="12" t="s">
        <v>20</v>
      </c>
      <c r="K105" s="44" t="s">
        <v>21</v>
      </c>
      <c r="L105" s="44" t="s">
        <v>2618</v>
      </c>
      <c r="M105" s="44" t="s">
        <v>20</v>
      </c>
      <c r="N105" s="44" t="s">
        <v>2708</v>
      </c>
      <c r="O105" s="44" t="s">
        <v>2618</v>
      </c>
      <c r="P105" s="44" t="s">
        <v>2618</v>
      </c>
      <c r="Q105" s="44" t="s">
        <v>3064</v>
      </c>
      <c r="R105" s="44" t="s">
        <v>3064</v>
      </c>
      <c r="S105" s="44" t="s">
        <v>20</v>
      </c>
      <c r="T105" s="12" t="s">
        <v>23</v>
      </c>
      <c r="U105" s="45" t="s">
        <v>24</v>
      </c>
      <c r="V105" s="12" t="s">
        <v>2573</v>
      </c>
    </row>
    <row r="106" spans="1:22" s="46" customFormat="1" ht="15" customHeight="1" x14ac:dyDescent="0.25">
      <c r="A106" s="47">
        <f t="shared" si="5"/>
        <v>90</v>
      </c>
      <c r="B106" s="10">
        <f t="shared" si="5"/>
        <v>90</v>
      </c>
      <c r="C106" s="12" t="s">
        <v>15</v>
      </c>
      <c r="D106" s="10" t="s">
        <v>34</v>
      </c>
      <c r="E106" s="10">
        <v>2006</v>
      </c>
      <c r="F106" s="8">
        <v>38934</v>
      </c>
      <c r="G106" s="12" t="s">
        <v>325</v>
      </c>
      <c r="H106" s="13" t="s">
        <v>326</v>
      </c>
      <c r="I106" s="12" t="s">
        <v>327</v>
      </c>
      <c r="J106" s="12" t="s">
        <v>20</v>
      </c>
      <c r="K106" s="44" t="s">
        <v>21</v>
      </c>
      <c r="L106" s="44" t="s">
        <v>2618</v>
      </c>
      <c r="M106" s="44" t="s">
        <v>20</v>
      </c>
      <c r="N106" s="44" t="s">
        <v>2619</v>
      </c>
      <c r="O106" s="44" t="s">
        <v>2618</v>
      </c>
      <c r="P106" s="44" t="s">
        <v>2618</v>
      </c>
      <c r="Q106" s="44" t="s">
        <v>3064</v>
      </c>
      <c r="R106" s="44" t="s">
        <v>3064</v>
      </c>
      <c r="S106" s="44" t="s">
        <v>20</v>
      </c>
      <c r="T106" s="12" t="s">
        <v>23</v>
      </c>
      <c r="U106" s="45" t="s">
        <v>24</v>
      </c>
      <c r="V106" s="12" t="s">
        <v>2573</v>
      </c>
    </row>
    <row r="107" spans="1:22" s="46" customFormat="1" ht="15" customHeight="1" x14ac:dyDescent="0.25">
      <c r="A107" s="47">
        <f t="shared" si="5"/>
        <v>91</v>
      </c>
      <c r="B107" s="10">
        <f t="shared" si="5"/>
        <v>91</v>
      </c>
      <c r="C107" s="12" t="s">
        <v>15</v>
      </c>
      <c r="D107" s="10" t="s">
        <v>34</v>
      </c>
      <c r="E107" s="10">
        <v>2006</v>
      </c>
      <c r="F107" s="8">
        <v>38978</v>
      </c>
      <c r="G107" s="12" t="s">
        <v>328</v>
      </c>
      <c r="H107" s="13" t="s">
        <v>329</v>
      </c>
      <c r="I107" s="12" t="s">
        <v>330</v>
      </c>
      <c r="J107" s="12" t="s">
        <v>59</v>
      </c>
      <c r="K107" s="12" t="s">
        <v>60</v>
      </c>
      <c r="L107" s="44" t="s">
        <v>60</v>
      </c>
      <c r="M107" s="44" t="s">
        <v>2710</v>
      </c>
      <c r="N107" s="44" t="s">
        <v>2721</v>
      </c>
      <c r="O107" s="44" t="s">
        <v>60</v>
      </c>
      <c r="P107" s="44" t="s">
        <v>60</v>
      </c>
      <c r="Q107" s="44" t="s">
        <v>3067</v>
      </c>
      <c r="R107" s="44" t="s">
        <v>3067</v>
      </c>
      <c r="S107" s="44" t="s">
        <v>59</v>
      </c>
      <c r="T107" s="12" t="s">
        <v>61</v>
      </c>
      <c r="U107" s="45" t="s">
        <v>24</v>
      </c>
      <c r="V107" s="12" t="s">
        <v>2573</v>
      </c>
    </row>
    <row r="108" spans="1:22" s="46" customFormat="1" ht="15" customHeight="1" x14ac:dyDescent="0.25">
      <c r="A108" s="47">
        <f t="shared" si="5"/>
        <v>92</v>
      </c>
      <c r="B108" s="10">
        <f t="shared" si="5"/>
        <v>92</v>
      </c>
      <c r="C108" s="12" t="s">
        <v>15</v>
      </c>
      <c r="D108" s="10" t="s">
        <v>34</v>
      </c>
      <c r="E108" s="10">
        <v>2006</v>
      </c>
      <c r="F108" s="8">
        <v>39077</v>
      </c>
      <c r="G108" s="12" t="s">
        <v>331</v>
      </c>
      <c r="H108" s="13" t="s">
        <v>332</v>
      </c>
      <c r="I108" s="12" t="s">
        <v>333</v>
      </c>
      <c r="J108" s="12" t="s">
        <v>65</v>
      </c>
      <c r="K108" s="12" t="s">
        <v>29</v>
      </c>
      <c r="L108" s="44" t="s">
        <v>29</v>
      </c>
      <c r="M108" s="44" t="s">
        <v>29</v>
      </c>
      <c r="N108" s="44" t="s">
        <v>103</v>
      </c>
      <c r="O108" s="44" t="s">
        <v>29</v>
      </c>
      <c r="P108" s="44" t="s">
        <v>29</v>
      </c>
      <c r="Q108" s="44" t="s">
        <v>3066</v>
      </c>
      <c r="R108" s="44" t="s">
        <v>3066</v>
      </c>
      <c r="S108" s="44" t="s">
        <v>65</v>
      </c>
      <c r="T108" s="12" t="s">
        <v>23</v>
      </c>
      <c r="U108" s="45" t="s">
        <v>24</v>
      </c>
      <c r="V108" s="12" t="s">
        <v>2573</v>
      </c>
    </row>
    <row r="109" spans="1:22" s="46" customFormat="1" ht="15" customHeight="1" x14ac:dyDescent="0.25">
      <c r="A109" s="47">
        <f t="shared" si="5"/>
        <v>93</v>
      </c>
      <c r="B109" s="10">
        <f t="shared" si="5"/>
        <v>93</v>
      </c>
      <c r="C109" s="12" t="s">
        <v>15</v>
      </c>
      <c r="D109" s="10" t="s">
        <v>34</v>
      </c>
      <c r="E109" s="10">
        <v>2006</v>
      </c>
      <c r="F109" s="8">
        <v>39077</v>
      </c>
      <c r="G109" s="12" t="s">
        <v>334</v>
      </c>
      <c r="H109" s="13" t="s">
        <v>335</v>
      </c>
      <c r="I109" s="12" t="s">
        <v>336</v>
      </c>
      <c r="J109" s="12" t="s">
        <v>146</v>
      </c>
      <c r="K109" s="12" t="s">
        <v>60</v>
      </c>
      <c r="L109" s="44" t="s">
        <v>60</v>
      </c>
      <c r="M109" s="44" t="s">
        <v>146</v>
      </c>
      <c r="N109" s="44" t="s">
        <v>2712</v>
      </c>
      <c r="O109" s="44" t="s">
        <v>60</v>
      </c>
      <c r="P109" s="44" t="s">
        <v>60</v>
      </c>
      <c r="Q109" s="44" t="s">
        <v>3067</v>
      </c>
      <c r="R109" s="44" t="s">
        <v>3067</v>
      </c>
      <c r="S109" s="44" t="s">
        <v>146</v>
      </c>
      <c r="T109" s="12" t="s">
        <v>125</v>
      </c>
      <c r="U109" s="45" t="s">
        <v>24</v>
      </c>
      <c r="V109" s="12" t="s">
        <v>2573</v>
      </c>
    </row>
    <row r="110" spans="1:22" s="46" customFormat="1" ht="16.5" customHeight="1" x14ac:dyDescent="0.25">
      <c r="A110" s="47">
        <f t="shared" si="5"/>
        <v>94</v>
      </c>
      <c r="B110" s="10">
        <f t="shared" si="5"/>
        <v>94</v>
      </c>
      <c r="C110" s="12" t="s">
        <v>15</v>
      </c>
      <c r="D110" s="10" t="s">
        <v>34</v>
      </c>
      <c r="E110" s="10">
        <v>2006</v>
      </c>
      <c r="F110" s="8">
        <v>39051</v>
      </c>
      <c r="G110" s="12" t="s">
        <v>337</v>
      </c>
      <c r="H110" s="13" t="s">
        <v>338</v>
      </c>
      <c r="I110" s="12" t="s">
        <v>339</v>
      </c>
      <c r="J110" s="12" t="s">
        <v>28</v>
      </c>
      <c r="K110" s="12" t="s">
        <v>29</v>
      </c>
      <c r="L110" s="44" t="s">
        <v>29</v>
      </c>
      <c r="M110" s="44" t="s">
        <v>2701</v>
      </c>
      <c r="N110" s="44" t="s">
        <v>2715</v>
      </c>
      <c r="O110" s="44" t="s">
        <v>29</v>
      </c>
      <c r="P110" s="44" t="s">
        <v>29</v>
      </c>
      <c r="Q110" s="44" t="s">
        <v>3066</v>
      </c>
      <c r="R110" s="44" t="s">
        <v>3066</v>
      </c>
      <c r="S110" s="44" t="s">
        <v>28</v>
      </c>
      <c r="T110" s="12" t="s">
        <v>3436</v>
      </c>
      <c r="U110" s="45" t="s">
        <v>24</v>
      </c>
      <c r="V110" s="12" t="s">
        <v>2573</v>
      </c>
    </row>
    <row r="111" spans="1:22" s="46" customFormat="1" ht="15" customHeight="1" x14ac:dyDescent="0.25">
      <c r="A111" s="47">
        <f t="shared" si="5"/>
        <v>95</v>
      </c>
      <c r="B111" s="10">
        <f t="shared" si="5"/>
        <v>95</v>
      </c>
      <c r="C111" s="12" t="s">
        <v>15</v>
      </c>
      <c r="D111" s="10" t="s">
        <v>34</v>
      </c>
      <c r="E111" s="10">
        <v>2017</v>
      </c>
      <c r="F111" s="8">
        <v>38990</v>
      </c>
      <c r="G111" s="19" t="s">
        <v>3346</v>
      </c>
      <c r="H111" s="13" t="s">
        <v>341</v>
      </c>
      <c r="I111" s="12" t="s">
        <v>342</v>
      </c>
      <c r="J111" s="12" t="s">
        <v>28</v>
      </c>
      <c r="K111" s="12" t="s">
        <v>29</v>
      </c>
      <c r="L111" s="44" t="s">
        <v>29</v>
      </c>
      <c r="M111" s="44" t="s">
        <v>2701</v>
      </c>
      <c r="N111" s="44" t="s">
        <v>2715</v>
      </c>
      <c r="O111" s="44" t="s">
        <v>29</v>
      </c>
      <c r="P111" s="44" t="s">
        <v>29</v>
      </c>
      <c r="Q111" s="44" t="s">
        <v>3066</v>
      </c>
      <c r="R111" s="44" t="s">
        <v>3066</v>
      </c>
      <c r="S111" s="44" t="s">
        <v>28</v>
      </c>
      <c r="T111" s="12" t="s">
        <v>3436</v>
      </c>
      <c r="U111" s="45" t="s">
        <v>24</v>
      </c>
      <c r="V111" s="12" t="s">
        <v>2573</v>
      </c>
    </row>
    <row r="112" spans="1:22" s="46" customFormat="1" ht="15" customHeight="1" x14ac:dyDescent="0.25">
      <c r="A112" s="47">
        <f t="shared" si="5"/>
        <v>96</v>
      </c>
      <c r="B112" s="10">
        <f t="shared" si="5"/>
        <v>96</v>
      </c>
      <c r="C112" s="12" t="s">
        <v>15</v>
      </c>
      <c r="D112" s="10" t="s">
        <v>34</v>
      </c>
      <c r="E112" s="10">
        <v>2006</v>
      </c>
      <c r="F112" s="8">
        <v>38861</v>
      </c>
      <c r="G112" s="12" t="s">
        <v>343</v>
      </c>
      <c r="H112" s="13" t="s">
        <v>344</v>
      </c>
      <c r="I112" s="12" t="s">
        <v>345</v>
      </c>
      <c r="J112" s="12" t="s">
        <v>20</v>
      </c>
      <c r="K112" s="44" t="s">
        <v>21</v>
      </c>
      <c r="L112" s="44" t="s">
        <v>2618</v>
      </c>
      <c r="M112" s="44" t="s">
        <v>20</v>
      </c>
      <c r="N112" s="44" t="s">
        <v>2619</v>
      </c>
      <c r="O112" s="44" t="s">
        <v>2618</v>
      </c>
      <c r="P112" s="44" t="s">
        <v>2618</v>
      </c>
      <c r="Q112" s="44" t="s">
        <v>3064</v>
      </c>
      <c r="R112" s="44" t="s">
        <v>3064</v>
      </c>
      <c r="S112" s="44" t="s">
        <v>20</v>
      </c>
      <c r="T112" s="12" t="s">
        <v>23</v>
      </c>
      <c r="U112" s="45" t="s">
        <v>24</v>
      </c>
      <c r="V112" s="12" t="s">
        <v>2573</v>
      </c>
    </row>
    <row r="113" spans="1:22" s="46" customFormat="1" ht="15" customHeight="1" x14ac:dyDescent="0.25">
      <c r="A113" s="47">
        <f t="shared" si="5"/>
        <v>97</v>
      </c>
      <c r="B113" s="10">
        <f t="shared" si="5"/>
        <v>97</v>
      </c>
      <c r="C113" s="12" t="s">
        <v>15</v>
      </c>
      <c r="D113" s="10" t="s">
        <v>34</v>
      </c>
      <c r="E113" s="10">
        <v>2006</v>
      </c>
      <c r="F113" s="8">
        <v>39037</v>
      </c>
      <c r="G113" s="12" t="s">
        <v>346</v>
      </c>
      <c r="H113" s="13" t="s">
        <v>347</v>
      </c>
      <c r="I113" s="12" t="s">
        <v>348</v>
      </c>
      <c r="J113" s="12" t="s">
        <v>346</v>
      </c>
      <c r="K113" s="44" t="s">
        <v>21</v>
      </c>
      <c r="L113" s="44" t="s">
        <v>2620</v>
      </c>
      <c r="M113" s="44" t="s">
        <v>2620</v>
      </c>
      <c r="N113" s="44" t="s">
        <v>2700</v>
      </c>
      <c r="O113" s="44" t="s">
        <v>2620</v>
      </c>
      <c r="P113" s="44" t="s">
        <v>2620</v>
      </c>
      <c r="Q113" s="44" t="s">
        <v>3065</v>
      </c>
      <c r="R113" s="44" t="s">
        <v>3065</v>
      </c>
      <c r="S113" s="44" t="s">
        <v>183</v>
      </c>
      <c r="T113" s="12" t="s">
        <v>23</v>
      </c>
      <c r="U113" s="45" t="s">
        <v>24</v>
      </c>
      <c r="V113" s="12" t="s">
        <v>2574</v>
      </c>
    </row>
    <row r="114" spans="1:22" s="46" customFormat="1" ht="15" customHeight="1" x14ac:dyDescent="0.25">
      <c r="A114" s="47">
        <f t="shared" si="5"/>
        <v>98</v>
      </c>
      <c r="B114" s="10">
        <f t="shared" si="5"/>
        <v>98</v>
      </c>
      <c r="C114" s="12" t="s">
        <v>15</v>
      </c>
      <c r="D114" s="10" t="s">
        <v>34</v>
      </c>
      <c r="E114" s="10">
        <v>2006</v>
      </c>
      <c r="F114" s="8">
        <v>39020</v>
      </c>
      <c r="G114" s="12" t="s">
        <v>349</v>
      </c>
      <c r="H114" s="13" t="s">
        <v>350</v>
      </c>
      <c r="I114" s="12" t="s">
        <v>351</v>
      </c>
      <c r="J114" s="12" t="s">
        <v>349</v>
      </c>
      <c r="K114" s="12" t="s">
        <v>29</v>
      </c>
      <c r="L114" s="44" t="s">
        <v>29</v>
      </c>
      <c r="M114" s="44" t="s">
        <v>29</v>
      </c>
      <c r="N114" s="44" t="s">
        <v>103</v>
      </c>
      <c r="O114" s="44" t="s">
        <v>29</v>
      </c>
      <c r="P114" s="44" t="s">
        <v>29</v>
      </c>
      <c r="Q114" s="44" t="s">
        <v>3066</v>
      </c>
      <c r="R114" s="44" t="s">
        <v>3066</v>
      </c>
      <c r="S114" s="44" t="s">
        <v>83</v>
      </c>
      <c r="T114" s="12" t="s">
        <v>23</v>
      </c>
      <c r="U114" s="45" t="s">
        <v>24</v>
      </c>
      <c r="V114" s="12" t="s">
        <v>2574</v>
      </c>
    </row>
    <row r="115" spans="1:22" s="46" customFormat="1" ht="15" customHeight="1" x14ac:dyDescent="0.25">
      <c r="A115" s="47">
        <f t="shared" ref="A115:B130" si="6">+A114+1</f>
        <v>99</v>
      </c>
      <c r="B115" s="10">
        <f t="shared" si="6"/>
        <v>99</v>
      </c>
      <c r="C115" s="12" t="s">
        <v>15</v>
      </c>
      <c r="D115" s="10" t="s">
        <v>34</v>
      </c>
      <c r="E115" s="10">
        <v>2006</v>
      </c>
      <c r="F115" s="8">
        <v>38824</v>
      </c>
      <c r="G115" s="12" t="s">
        <v>3347</v>
      </c>
      <c r="H115" s="13" t="s">
        <v>353</v>
      </c>
      <c r="I115" s="12" t="s">
        <v>354</v>
      </c>
      <c r="J115" s="12" t="s">
        <v>59</v>
      </c>
      <c r="K115" s="12" t="s">
        <v>60</v>
      </c>
      <c r="L115" s="44" t="s">
        <v>60</v>
      </c>
      <c r="M115" s="44" t="s">
        <v>2703</v>
      </c>
      <c r="N115" s="44" t="s">
        <v>2709</v>
      </c>
      <c r="O115" s="44" t="s">
        <v>60</v>
      </c>
      <c r="P115" s="44" t="s">
        <v>60</v>
      </c>
      <c r="Q115" s="44" t="s">
        <v>3067</v>
      </c>
      <c r="R115" s="44" t="s">
        <v>3067</v>
      </c>
      <c r="S115" s="44" t="s">
        <v>59</v>
      </c>
      <c r="T115" s="12" t="s">
        <v>61</v>
      </c>
      <c r="U115" s="45" t="s">
        <v>24</v>
      </c>
      <c r="V115" s="12" t="s">
        <v>2573</v>
      </c>
    </row>
    <row r="116" spans="1:22" s="46" customFormat="1" ht="15" customHeight="1" x14ac:dyDescent="0.25">
      <c r="A116" s="47">
        <f t="shared" si="6"/>
        <v>100</v>
      </c>
      <c r="B116" s="10">
        <f t="shared" si="6"/>
        <v>100</v>
      </c>
      <c r="C116" s="12" t="s">
        <v>15</v>
      </c>
      <c r="D116" s="10" t="s">
        <v>34</v>
      </c>
      <c r="E116" s="10">
        <v>2006</v>
      </c>
      <c r="F116" s="8">
        <v>38938</v>
      </c>
      <c r="G116" s="12" t="s">
        <v>355</v>
      </c>
      <c r="H116" s="13" t="s">
        <v>356</v>
      </c>
      <c r="I116" s="12" t="s">
        <v>357</v>
      </c>
      <c r="J116" s="12" t="s">
        <v>355</v>
      </c>
      <c r="K116" s="12" t="s">
        <v>29</v>
      </c>
      <c r="L116" s="44" t="s">
        <v>29</v>
      </c>
      <c r="M116" s="44" t="s">
        <v>2722</v>
      </c>
      <c r="N116" s="44" t="s">
        <v>2723</v>
      </c>
      <c r="O116" s="44" t="s">
        <v>29</v>
      </c>
      <c r="P116" s="44" t="s">
        <v>29</v>
      </c>
      <c r="Q116" s="44" t="s">
        <v>3066</v>
      </c>
      <c r="R116" s="44" t="s">
        <v>3066</v>
      </c>
      <c r="S116" s="44" t="s">
        <v>190</v>
      </c>
      <c r="T116" s="12" t="s">
        <v>23</v>
      </c>
      <c r="U116" s="45" t="s">
        <v>24</v>
      </c>
      <c r="V116" s="12" t="s">
        <v>2573</v>
      </c>
    </row>
    <row r="117" spans="1:22" s="46" customFormat="1" ht="15" customHeight="1" x14ac:dyDescent="0.25">
      <c r="A117" s="47">
        <f t="shared" si="6"/>
        <v>101</v>
      </c>
      <c r="B117" s="10">
        <f t="shared" si="6"/>
        <v>101</v>
      </c>
      <c r="C117" s="12" t="s">
        <v>15</v>
      </c>
      <c r="D117" s="10" t="s">
        <v>34</v>
      </c>
      <c r="E117" s="10">
        <v>2006</v>
      </c>
      <c r="F117" s="8">
        <v>38990</v>
      </c>
      <c r="G117" s="12" t="s">
        <v>358</v>
      </c>
      <c r="H117" s="13" t="s">
        <v>359</v>
      </c>
      <c r="I117" s="12" t="s">
        <v>360</v>
      </c>
      <c r="J117" s="12" t="s">
        <v>358</v>
      </c>
      <c r="K117" s="12" t="s">
        <v>29</v>
      </c>
      <c r="L117" s="44" t="s">
        <v>29</v>
      </c>
      <c r="M117" s="44" t="s">
        <v>83</v>
      </c>
      <c r="N117" s="44" t="s">
        <v>2716</v>
      </c>
      <c r="O117" s="44" t="s">
        <v>29</v>
      </c>
      <c r="P117" s="44" t="s">
        <v>29</v>
      </c>
      <c r="Q117" s="44" t="s">
        <v>3066</v>
      </c>
      <c r="R117" s="44" t="s">
        <v>3066</v>
      </c>
      <c r="S117" s="44" t="s">
        <v>83</v>
      </c>
      <c r="T117" s="12" t="s">
        <v>23</v>
      </c>
      <c r="U117" s="45" t="s">
        <v>24</v>
      </c>
      <c r="V117" s="12" t="s">
        <v>2574</v>
      </c>
    </row>
    <row r="118" spans="1:22" s="46" customFormat="1" ht="15" customHeight="1" x14ac:dyDescent="0.25">
      <c r="A118" s="47">
        <f t="shared" si="6"/>
        <v>102</v>
      </c>
      <c r="B118" s="10">
        <f t="shared" si="6"/>
        <v>102</v>
      </c>
      <c r="C118" s="12" t="s">
        <v>15</v>
      </c>
      <c r="D118" s="10" t="s">
        <v>34</v>
      </c>
      <c r="E118" s="10">
        <v>2006</v>
      </c>
      <c r="F118" s="8">
        <v>39066</v>
      </c>
      <c r="G118" s="12" t="s">
        <v>361</v>
      </c>
      <c r="H118" s="13" t="s">
        <v>362</v>
      </c>
      <c r="I118" s="12" t="s">
        <v>363</v>
      </c>
      <c r="J118" s="12" t="s">
        <v>361</v>
      </c>
      <c r="K118" s="44" t="s">
        <v>21</v>
      </c>
      <c r="L118" s="44" t="s">
        <v>2620</v>
      </c>
      <c r="M118" s="44" t="s">
        <v>2620</v>
      </c>
      <c r="N118" s="44" t="s">
        <v>2717</v>
      </c>
      <c r="O118" s="44" t="s">
        <v>2620</v>
      </c>
      <c r="P118" s="44" t="s">
        <v>2620</v>
      </c>
      <c r="Q118" s="44" t="s">
        <v>3065</v>
      </c>
      <c r="R118" s="44" t="s">
        <v>3065</v>
      </c>
      <c r="S118" s="44" t="s">
        <v>178</v>
      </c>
      <c r="T118" s="12" t="s">
        <v>23</v>
      </c>
      <c r="U118" s="45" t="s">
        <v>24</v>
      </c>
      <c r="V118" s="12" t="s">
        <v>2574</v>
      </c>
    </row>
    <row r="119" spans="1:22" s="46" customFormat="1" ht="15" customHeight="1" x14ac:dyDescent="0.25">
      <c r="A119" s="47">
        <f t="shared" si="6"/>
        <v>103</v>
      </c>
      <c r="B119" s="10">
        <f t="shared" si="6"/>
        <v>103</v>
      </c>
      <c r="C119" s="12" t="s">
        <v>15</v>
      </c>
      <c r="D119" s="10" t="s">
        <v>34</v>
      </c>
      <c r="E119" s="10">
        <v>2006</v>
      </c>
      <c r="F119" s="8">
        <v>38894</v>
      </c>
      <c r="G119" s="12" t="s">
        <v>364</v>
      </c>
      <c r="H119" s="13" t="s">
        <v>365</v>
      </c>
      <c r="I119" s="12" t="s">
        <v>3670</v>
      </c>
      <c r="J119" s="12" t="s">
        <v>65</v>
      </c>
      <c r="K119" s="12" t="s">
        <v>29</v>
      </c>
      <c r="L119" s="44" t="s">
        <v>29</v>
      </c>
      <c r="M119" s="44" t="s">
        <v>29</v>
      </c>
      <c r="N119" s="44" t="s">
        <v>103</v>
      </c>
      <c r="O119" s="44" t="s">
        <v>29</v>
      </c>
      <c r="P119" s="44" t="s">
        <v>29</v>
      </c>
      <c r="Q119" s="44" t="s">
        <v>3066</v>
      </c>
      <c r="R119" s="44" t="s">
        <v>3066</v>
      </c>
      <c r="S119" s="44" t="s">
        <v>65</v>
      </c>
      <c r="T119" s="12" t="s">
        <v>23</v>
      </c>
      <c r="U119" s="45" t="s">
        <v>24</v>
      </c>
      <c r="V119" s="12" t="s">
        <v>2573</v>
      </c>
    </row>
    <row r="120" spans="1:22" s="46" customFormat="1" ht="15" customHeight="1" x14ac:dyDescent="0.25">
      <c r="A120" s="47">
        <f t="shared" si="6"/>
        <v>104</v>
      </c>
      <c r="B120" s="10">
        <f t="shared" si="6"/>
        <v>104</v>
      </c>
      <c r="C120" s="12" t="s">
        <v>15</v>
      </c>
      <c r="D120" s="10" t="s">
        <v>34</v>
      </c>
      <c r="E120" s="10">
        <v>2006</v>
      </c>
      <c r="F120" s="8">
        <v>38894</v>
      </c>
      <c r="G120" s="12" t="s">
        <v>367</v>
      </c>
      <c r="H120" s="13" t="s">
        <v>368</v>
      </c>
      <c r="I120" s="12" t="s">
        <v>369</v>
      </c>
      <c r="J120" s="12" t="s">
        <v>370</v>
      </c>
      <c r="K120" s="12" t="s">
        <v>60</v>
      </c>
      <c r="L120" s="44" t="s">
        <v>60</v>
      </c>
      <c r="M120" s="44" t="s">
        <v>146</v>
      </c>
      <c r="N120" s="44" t="s">
        <v>87</v>
      </c>
      <c r="O120" s="44" t="s">
        <v>60</v>
      </c>
      <c r="P120" s="44" t="s">
        <v>60</v>
      </c>
      <c r="Q120" s="44" t="s">
        <v>3067</v>
      </c>
      <c r="R120" s="44" t="s">
        <v>3067</v>
      </c>
      <c r="S120" s="44" t="s">
        <v>370</v>
      </c>
      <c r="T120" s="12" t="s">
        <v>61</v>
      </c>
      <c r="U120" s="45" t="s">
        <v>24</v>
      </c>
      <c r="V120" s="12" t="s">
        <v>2573</v>
      </c>
    </row>
    <row r="121" spans="1:22" s="46" customFormat="1" ht="17.25" customHeight="1" x14ac:dyDescent="0.25">
      <c r="A121" s="47">
        <f t="shared" si="6"/>
        <v>105</v>
      </c>
      <c r="B121" s="10">
        <f t="shared" si="6"/>
        <v>105</v>
      </c>
      <c r="C121" s="12" t="s">
        <v>15</v>
      </c>
      <c r="D121" s="10" t="s">
        <v>34</v>
      </c>
      <c r="E121" s="10">
        <v>2006</v>
      </c>
      <c r="F121" s="8">
        <v>39035</v>
      </c>
      <c r="G121" s="12" t="s">
        <v>2744</v>
      </c>
      <c r="H121" s="13" t="s">
        <v>372</v>
      </c>
      <c r="I121" s="12" t="s">
        <v>3628</v>
      </c>
      <c r="J121" s="12" t="s">
        <v>20</v>
      </c>
      <c r="K121" s="44" t="s">
        <v>21</v>
      </c>
      <c r="L121" s="44" t="s">
        <v>2618</v>
      </c>
      <c r="M121" s="44" t="s">
        <v>20</v>
      </c>
      <c r="N121" s="44" t="s">
        <v>2720</v>
      </c>
      <c r="O121" s="44" t="s">
        <v>2618</v>
      </c>
      <c r="P121" s="44" t="s">
        <v>2618</v>
      </c>
      <c r="Q121" s="44" t="s">
        <v>3064</v>
      </c>
      <c r="R121" s="44" t="s">
        <v>3064</v>
      </c>
      <c r="S121" s="44" t="s">
        <v>20</v>
      </c>
      <c r="T121" s="12" t="s">
        <v>23</v>
      </c>
      <c r="U121" s="45" t="s">
        <v>24</v>
      </c>
      <c r="V121" s="12" t="s">
        <v>2573</v>
      </c>
    </row>
    <row r="122" spans="1:22" s="46" customFormat="1" ht="15" customHeight="1" x14ac:dyDescent="0.25">
      <c r="A122" s="47">
        <f t="shared" si="6"/>
        <v>106</v>
      </c>
      <c r="B122" s="10">
        <f t="shared" si="6"/>
        <v>106</v>
      </c>
      <c r="C122" s="12" t="s">
        <v>15</v>
      </c>
      <c r="D122" s="10" t="s">
        <v>34</v>
      </c>
      <c r="E122" s="10">
        <v>2006</v>
      </c>
      <c r="F122" s="8">
        <v>38839</v>
      </c>
      <c r="G122" s="12" t="s">
        <v>374</v>
      </c>
      <c r="H122" s="13" t="s">
        <v>375</v>
      </c>
      <c r="I122" s="12" t="s">
        <v>376</v>
      </c>
      <c r="J122" s="12" t="s">
        <v>374</v>
      </c>
      <c r="K122" s="12" t="s">
        <v>29</v>
      </c>
      <c r="L122" s="44" t="s">
        <v>29</v>
      </c>
      <c r="M122" s="44" t="s">
        <v>2722</v>
      </c>
      <c r="N122" s="44" t="s">
        <v>2723</v>
      </c>
      <c r="O122" s="44" t="s">
        <v>29</v>
      </c>
      <c r="P122" s="44" t="s">
        <v>29</v>
      </c>
      <c r="Q122" s="44" t="s">
        <v>3066</v>
      </c>
      <c r="R122" s="44" t="s">
        <v>3066</v>
      </c>
      <c r="S122" s="44" t="s">
        <v>374</v>
      </c>
      <c r="T122" s="12" t="s">
        <v>75</v>
      </c>
      <c r="U122" s="45" t="s">
        <v>24</v>
      </c>
      <c r="V122" s="12" t="s">
        <v>2574</v>
      </c>
    </row>
    <row r="123" spans="1:22" s="46" customFormat="1" ht="15.75" customHeight="1" x14ac:dyDescent="0.25">
      <c r="A123" s="47">
        <f t="shared" si="6"/>
        <v>107</v>
      </c>
      <c r="B123" s="10">
        <f t="shared" si="6"/>
        <v>107</v>
      </c>
      <c r="C123" s="12" t="s">
        <v>15</v>
      </c>
      <c r="D123" s="10" t="s">
        <v>34</v>
      </c>
      <c r="E123" s="10">
        <v>2006</v>
      </c>
      <c r="F123" s="8">
        <v>38948</v>
      </c>
      <c r="G123" s="12" t="s">
        <v>377</v>
      </c>
      <c r="H123" s="13" t="s">
        <v>378</v>
      </c>
      <c r="I123" s="12" t="s">
        <v>379</v>
      </c>
      <c r="J123" s="12" t="s">
        <v>380</v>
      </c>
      <c r="K123" s="12" t="s">
        <v>29</v>
      </c>
      <c r="L123" s="44" t="s">
        <v>29</v>
      </c>
      <c r="M123" s="44" t="s">
        <v>29</v>
      </c>
      <c r="N123" s="44" t="s">
        <v>103</v>
      </c>
      <c r="O123" s="44" t="s">
        <v>29</v>
      </c>
      <c r="P123" s="44" t="s">
        <v>29</v>
      </c>
      <c r="Q123" s="44" t="s">
        <v>3066</v>
      </c>
      <c r="R123" s="44" t="s">
        <v>3066</v>
      </c>
      <c r="S123" s="44" t="s">
        <v>381</v>
      </c>
      <c r="T123" s="12" t="s">
        <v>382</v>
      </c>
      <c r="U123" s="45" t="s">
        <v>24</v>
      </c>
      <c r="V123" s="12" t="s">
        <v>2573</v>
      </c>
    </row>
    <row r="124" spans="1:22" s="46" customFormat="1" ht="25.5" customHeight="1" x14ac:dyDescent="0.25">
      <c r="A124" s="47">
        <f t="shared" si="6"/>
        <v>108</v>
      </c>
      <c r="B124" s="10">
        <f t="shared" si="6"/>
        <v>108</v>
      </c>
      <c r="C124" s="12" t="s">
        <v>15</v>
      </c>
      <c r="D124" s="10" t="s">
        <v>34</v>
      </c>
      <c r="E124" s="10">
        <v>2006</v>
      </c>
      <c r="F124" s="8">
        <v>38957</v>
      </c>
      <c r="G124" s="12" t="s">
        <v>3348</v>
      </c>
      <c r="H124" s="13" t="s">
        <v>384</v>
      </c>
      <c r="I124" s="19" t="s">
        <v>385</v>
      </c>
      <c r="J124" s="12" t="s">
        <v>20</v>
      </c>
      <c r="K124" s="44" t="s">
        <v>21</v>
      </c>
      <c r="L124" s="44" t="s">
        <v>2618</v>
      </c>
      <c r="M124" s="44" t="s">
        <v>20</v>
      </c>
      <c r="N124" s="44" t="s">
        <v>2720</v>
      </c>
      <c r="O124" s="44" t="s">
        <v>2618</v>
      </c>
      <c r="P124" s="44" t="s">
        <v>2618</v>
      </c>
      <c r="Q124" s="44" t="s">
        <v>3064</v>
      </c>
      <c r="R124" s="44" t="s">
        <v>3064</v>
      </c>
      <c r="S124" s="44" t="s">
        <v>20</v>
      </c>
      <c r="T124" s="12" t="s">
        <v>23</v>
      </c>
      <c r="U124" s="45" t="s">
        <v>24</v>
      </c>
      <c r="V124" s="12" t="s">
        <v>2573</v>
      </c>
    </row>
    <row r="125" spans="1:22" s="46" customFormat="1" ht="25.5" x14ac:dyDescent="0.25">
      <c r="A125" s="47">
        <f t="shared" si="6"/>
        <v>109</v>
      </c>
      <c r="B125" s="10">
        <f t="shared" si="6"/>
        <v>109</v>
      </c>
      <c r="C125" s="12" t="s">
        <v>15</v>
      </c>
      <c r="D125" s="10" t="s">
        <v>34</v>
      </c>
      <c r="E125" s="10">
        <v>2006</v>
      </c>
      <c r="F125" s="8">
        <v>39065</v>
      </c>
      <c r="G125" s="12" t="s">
        <v>386</v>
      </c>
      <c r="H125" s="13" t="s">
        <v>387</v>
      </c>
      <c r="I125" s="19" t="s">
        <v>388</v>
      </c>
      <c r="J125" s="12" t="s">
        <v>389</v>
      </c>
      <c r="K125" s="44" t="s">
        <v>21</v>
      </c>
      <c r="L125" s="44" t="s">
        <v>2620</v>
      </c>
      <c r="M125" s="44" t="s">
        <v>2620</v>
      </c>
      <c r="N125" s="44" t="s">
        <v>33</v>
      </c>
      <c r="O125" s="44" t="s">
        <v>2620</v>
      </c>
      <c r="P125" s="44" t="s">
        <v>2620</v>
      </c>
      <c r="Q125" s="44" t="s">
        <v>3065</v>
      </c>
      <c r="R125" s="44" t="s">
        <v>3065</v>
      </c>
      <c r="S125" s="44" t="s">
        <v>389</v>
      </c>
      <c r="T125" s="12" t="s">
        <v>23</v>
      </c>
      <c r="U125" s="45" t="s">
        <v>24</v>
      </c>
      <c r="V125" s="12" t="s">
        <v>2573</v>
      </c>
    </row>
    <row r="126" spans="1:22" s="46" customFormat="1" ht="15" customHeight="1" x14ac:dyDescent="0.25">
      <c r="A126" s="47">
        <f t="shared" si="6"/>
        <v>110</v>
      </c>
      <c r="B126" s="10">
        <f t="shared" si="6"/>
        <v>110</v>
      </c>
      <c r="C126" s="12" t="s">
        <v>15</v>
      </c>
      <c r="D126" s="10" t="s">
        <v>34</v>
      </c>
      <c r="E126" s="10">
        <v>2006</v>
      </c>
      <c r="F126" s="8">
        <v>39050</v>
      </c>
      <c r="G126" s="12" t="s">
        <v>390</v>
      </c>
      <c r="H126" s="13" t="s">
        <v>391</v>
      </c>
      <c r="I126" s="12" t="s">
        <v>392</v>
      </c>
      <c r="J126" s="12" t="s">
        <v>390</v>
      </c>
      <c r="K126" s="44" t="s">
        <v>21</v>
      </c>
      <c r="L126" s="44" t="s">
        <v>2618</v>
      </c>
      <c r="M126" s="44" t="s">
        <v>2702</v>
      </c>
      <c r="N126" s="44" t="s">
        <v>55</v>
      </c>
      <c r="O126" s="44" t="s">
        <v>2618</v>
      </c>
      <c r="P126" s="44" t="s">
        <v>2618</v>
      </c>
      <c r="Q126" s="44" t="s">
        <v>3064</v>
      </c>
      <c r="R126" s="44" t="s">
        <v>3064</v>
      </c>
      <c r="S126" s="44" t="s">
        <v>179</v>
      </c>
      <c r="T126" s="12" t="s">
        <v>23</v>
      </c>
      <c r="U126" s="45" t="s">
        <v>24</v>
      </c>
      <c r="V126" s="12" t="s">
        <v>2573</v>
      </c>
    </row>
    <row r="127" spans="1:22" s="46" customFormat="1" ht="25.5" customHeight="1" x14ac:dyDescent="0.25">
      <c r="A127" s="47">
        <f t="shared" si="6"/>
        <v>111</v>
      </c>
      <c r="B127" s="10">
        <f t="shared" si="6"/>
        <v>111</v>
      </c>
      <c r="C127" s="50" t="s">
        <v>15</v>
      </c>
      <c r="D127" s="10" t="s">
        <v>393</v>
      </c>
      <c r="E127" s="10">
        <v>2021</v>
      </c>
      <c r="F127" s="8">
        <v>44558</v>
      </c>
      <c r="G127" s="12" t="s">
        <v>394</v>
      </c>
      <c r="H127" s="27" t="s">
        <v>395</v>
      </c>
      <c r="I127" s="19" t="s">
        <v>396</v>
      </c>
      <c r="J127" s="12" t="s">
        <v>59</v>
      </c>
      <c r="K127" s="12" t="s">
        <v>60</v>
      </c>
      <c r="L127" s="44" t="s">
        <v>2615</v>
      </c>
      <c r="M127" s="44" t="s">
        <v>2616</v>
      </c>
      <c r="N127" s="44" t="s">
        <v>2617</v>
      </c>
      <c r="O127" s="44" t="s">
        <v>60</v>
      </c>
      <c r="P127" s="44" t="s">
        <v>2615</v>
      </c>
      <c r="Q127" s="44" t="s">
        <v>2615</v>
      </c>
      <c r="R127" s="44" t="s">
        <v>3445</v>
      </c>
      <c r="S127" s="44" t="s">
        <v>59</v>
      </c>
      <c r="T127" s="12" t="s">
        <v>61</v>
      </c>
      <c r="U127" s="45" t="s">
        <v>24</v>
      </c>
      <c r="V127" s="12" t="s">
        <v>2573</v>
      </c>
    </row>
    <row r="128" spans="1:22" s="46" customFormat="1" ht="15" customHeight="1" x14ac:dyDescent="0.25">
      <c r="A128" s="47">
        <f t="shared" si="6"/>
        <v>112</v>
      </c>
      <c r="B128" s="10">
        <f t="shared" si="6"/>
        <v>112</v>
      </c>
      <c r="C128" s="12" t="s">
        <v>15</v>
      </c>
      <c r="D128" s="10" t="s">
        <v>34</v>
      </c>
      <c r="E128" s="10">
        <v>2006</v>
      </c>
      <c r="F128" s="8">
        <v>38883</v>
      </c>
      <c r="G128" s="12" t="s">
        <v>397</v>
      </c>
      <c r="H128" s="13" t="s">
        <v>398</v>
      </c>
      <c r="I128" s="12" t="s">
        <v>399</v>
      </c>
      <c r="J128" s="12" t="s">
        <v>83</v>
      </c>
      <c r="K128" s="12" t="s">
        <v>29</v>
      </c>
      <c r="L128" s="44" t="s">
        <v>29</v>
      </c>
      <c r="M128" s="44" t="s">
        <v>2701</v>
      </c>
      <c r="N128" s="44" t="s">
        <v>2707</v>
      </c>
      <c r="O128" s="44" t="s">
        <v>29</v>
      </c>
      <c r="P128" s="44" t="s">
        <v>29</v>
      </c>
      <c r="Q128" s="44" t="s">
        <v>3066</v>
      </c>
      <c r="R128" s="44" t="s">
        <v>3066</v>
      </c>
      <c r="S128" s="44" t="s">
        <v>83</v>
      </c>
      <c r="T128" s="12" t="s">
        <v>23</v>
      </c>
      <c r="U128" s="45" t="s">
        <v>24</v>
      </c>
      <c r="V128" s="12" t="s">
        <v>2573</v>
      </c>
    </row>
    <row r="129" spans="1:22" s="46" customFormat="1" ht="15" customHeight="1" x14ac:dyDescent="0.25">
      <c r="A129" s="47">
        <f t="shared" si="6"/>
        <v>113</v>
      </c>
      <c r="B129" s="10">
        <f t="shared" si="6"/>
        <v>113</v>
      </c>
      <c r="C129" s="12" t="s">
        <v>15</v>
      </c>
      <c r="D129" s="10" t="s">
        <v>34</v>
      </c>
      <c r="E129" s="10">
        <v>2006</v>
      </c>
      <c r="F129" s="8">
        <v>39024</v>
      </c>
      <c r="G129" s="12" t="s">
        <v>400</v>
      </c>
      <c r="H129" s="13" t="s">
        <v>401</v>
      </c>
      <c r="I129" s="12" t="s">
        <v>402</v>
      </c>
      <c r="J129" s="12" t="s">
        <v>59</v>
      </c>
      <c r="K129" s="12" t="s">
        <v>60</v>
      </c>
      <c r="L129" s="44" t="s">
        <v>60</v>
      </c>
      <c r="M129" s="44" t="s">
        <v>2710</v>
      </c>
      <c r="N129" s="44" t="s">
        <v>2705</v>
      </c>
      <c r="O129" s="44" t="s">
        <v>60</v>
      </c>
      <c r="P129" s="44" t="s">
        <v>60</v>
      </c>
      <c r="Q129" s="44" t="s">
        <v>3067</v>
      </c>
      <c r="R129" s="44" t="s">
        <v>3067</v>
      </c>
      <c r="S129" s="44" t="s">
        <v>59</v>
      </c>
      <c r="T129" s="12" t="s">
        <v>61</v>
      </c>
      <c r="U129" s="45" t="s">
        <v>24</v>
      </c>
      <c r="V129" s="12" t="s">
        <v>2573</v>
      </c>
    </row>
    <row r="130" spans="1:22" s="46" customFormat="1" ht="15" customHeight="1" x14ac:dyDescent="0.25">
      <c r="A130" s="47">
        <f t="shared" si="6"/>
        <v>114</v>
      </c>
      <c r="B130" s="10">
        <f t="shared" si="6"/>
        <v>114</v>
      </c>
      <c r="C130" s="12" t="s">
        <v>15</v>
      </c>
      <c r="D130" s="10" t="s">
        <v>34</v>
      </c>
      <c r="E130" s="10">
        <v>2006</v>
      </c>
      <c r="F130" s="8">
        <v>39039</v>
      </c>
      <c r="G130" s="12" t="s">
        <v>403</v>
      </c>
      <c r="H130" s="13" t="s">
        <v>404</v>
      </c>
      <c r="I130" s="12" t="s">
        <v>405</v>
      </c>
      <c r="J130" s="12" t="s">
        <v>48</v>
      </c>
      <c r="K130" s="44" t="s">
        <v>21</v>
      </c>
      <c r="L130" s="44" t="s">
        <v>2620</v>
      </c>
      <c r="M130" s="44" t="s">
        <v>2620</v>
      </c>
      <c r="N130" s="44" t="s">
        <v>2719</v>
      </c>
      <c r="O130" s="44" t="s">
        <v>2620</v>
      </c>
      <c r="P130" s="44" t="s">
        <v>2620</v>
      </c>
      <c r="Q130" s="44" t="s">
        <v>3065</v>
      </c>
      <c r="R130" s="44" t="s">
        <v>3065</v>
      </c>
      <c r="S130" s="44" t="s">
        <v>48</v>
      </c>
      <c r="T130" s="12" t="s">
        <v>23</v>
      </c>
      <c r="U130" s="45" t="s">
        <v>24</v>
      </c>
      <c r="V130" s="12" t="s">
        <v>2573</v>
      </c>
    </row>
    <row r="131" spans="1:22" s="46" customFormat="1" ht="15" customHeight="1" x14ac:dyDescent="0.25">
      <c r="A131" s="47">
        <f t="shared" ref="A131:B146" si="7">+A130+1</f>
        <v>115</v>
      </c>
      <c r="B131" s="10">
        <f t="shared" si="7"/>
        <v>115</v>
      </c>
      <c r="C131" s="12" t="s">
        <v>15</v>
      </c>
      <c r="D131" s="10" t="s">
        <v>34</v>
      </c>
      <c r="E131" s="10">
        <v>2006</v>
      </c>
      <c r="F131" s="8">
        <v>39080</v>
      </c>
      <c r="G131" s="12" t="s">
        <v>406</v>
      </c>
      <c r="H131" s="13" t="s">
        <v>407</v>
      </c>
      <c r="I131" s="12" t="s">
        <v>408</v>
      </c>
      <c r="J131" s="12" t="s">
        <v>55</v>
      </c>
      <c r="K131" s="44" t="s">
        <v>21</v>
      </c>
      <c r="L131" s="44" t="s">
        <v>2618</v>
      </c>
      <c r="M131" s="44" t="s">
        <v>2702</v>
      </c>
      <c r="N131" s="44" t="s">
        <v>757</v>
      </c>
      <c r="O131" s="44" t="s">
        <v>2618</v>
      </c>
      <c r="P131" s="44" t="s">
        <v>2618</v>
      </c>
      <c r="Q131" s="44" t="s">
        <v>3064</v>
      </c>
      <c r="R131" s="44" t="s">
        <v>3064</v>
      </c>
      <c r="S131" s="44" t="s">
        <v>55</v>
      </c>
      <c r="T131" s="12" t="s">
        <v>23</v>
      </c>
      <c r="U131" s="45" t="s">
        <v>24</v>
      </c>
      <c r="V131" s="12" t="s">
        <v>2574</v>
      </c>
    </row>
    <row r="132" spans="1:22" s="46" customFormat="1" ht="15.75" customHeight="1" x14ac:dyDescent="0.25">
      <c r="A132" s="47">
        <f t="shared" si="7"/>
        <v>116</v>
      </c>
      <c r="B132" s="10">
        <f t="shared" si="7"/>
        <v>116</v>
      </c>
      <c r="C132" s="12" t="s">
        <v>15</v>
      </c>
      <c r="D132" s="10" t="s">
        <v>34</v>
      </c>
      <c r="E132" s="10">
        <v>2007</v>
      </c>
      <c r="F132" s="8">
        <v>39447</v>
      </c>
      <c r="G132" s="12" t="s">
        <v>409</v>
      </c>
      <c r="H132" s="13" t="s">
        <v>410</v>
      </c>
      <c r="I132" s="12" t="s">
        <v>411</v>
      </c>
      <c r="J132" s="12" t="s">
        <v>48</v>
      </c>
      <c r="K132" s="44" t="s">
        <v>21</v>
      </c>
      <c r="L132" s="44" t="s">
        <v>2620</v>
      </c>
      <c r="M132" s="44" t="s">
        <v>2620</v>
      </c>
      <c r="N132" s="44" t="s">
        <v>2719</v>
      </c>
      <c r="O132" s="44" t="s">
        <v>2620</v>
      </c>
      <c r="P132" s="44" t="s">
        <v>2620</v>
      </c>
      <c r="Q132" s="44" t="s">
        <v>3065</v>
      </c>
      <c r="R132" s="44" t="s">
        <v>3065</v>
      </c>
      <c r="S132" s="44" t="s">
        <v>48</v>
      </c>
      <c r="T132" s="12" t="s">
        <v>23</v>
      </c>
      <c r="U132" s="45" t="s">
        <v>24</v>
      </c>
      <c r="V132" s="12" t="s">
        <v>2573</v>
      </c>
    </row>
    <row r="133" spans="1:22" s="46" customFormat="1" ht="15" customHeight="1" x14ac:dyDescent="0.25">
      <c r="A133" s="47">
        <f t="shared" si="7"/>
        <v>117</v>
      </c>
      <c r="B133" s="10">
        <f t="shared" si="7"/>
        <v>117</v>
      </c>
      <c r="C133" s="12" t="s">
        <v>15</v>
      </c>
      <c r="D133" s="10" t="s">
        <v>34</v>
      </c>
      <c r="E133" s="10">
        <v>2007</v>
      </c>
      <c r="F133" s="8">
        <v>39401</v>
      </c>
      <c r="G133" s="12" t="s">
        <v>412</v>
      </c>
      <c r="H133" s="13" t="s">
        <v>413</v>
      </c>
      <c r="I133" s="12" t="s">
        <v>414</v>
      </c>
      <c r="J133" s="12" t="s">
        <v>199</v>
      </c>
      <c r="K133" s="12" t="s">
        <v>29</v>
      </c>
      <c r="L133" s="44" t="s">
        <v>29</v>
      </c>
      <c r="M133" s="44" t="s">
        <v>29</v>
      </c>
      <c r="N133" s="44" t="s">
        <v>199</v>
      </c>
      <c r="O133" s="44" t="s">
        <v>29</v>
      </c>
      <c r="P133" s="44" t="s">
        <v>29</v>
      </c>
      <c r="Q133" s="44" t="s">
        <v>3066</v>
      </c>
      <c r="R133" s="44" t="s">
        <v>3066</v>
      </c>
      <c r="S133" s="44" t="s">
        <v>199</v>
      </c>
      <c r="T133" s="12" t="s">
        <v>23</v>
      </c>
      <c r="U133" s="45" t="s">
        <v>24</v>
      </c>
      <c r="V133" s="12" t="s">
        <v>2573</v>
      </c>
    </row>
    <row r="134" spans="1:22" s="46" customFormat="1" ht="15" customHeight="1" x14ac:dyDescent="0.25">
      <c r="A134" s="47">
        <f t="shared" si="7"/>
        <v>118</v>
      </c>
      <c r="B134" s="10">
        <f t="shared" si="7"/>
        <v>118</v>
      </c>
      <c r="C134" s="12" t="s">
        <v>15</v>
      </c>
      <c r="D134" s="10" t="s">
        <v>34</v>
      </c>
      <c r="E134" s="10">
        <v>2007</v>
      </c>
      <c r="F134" s="8">
        <v>39443</v>
      </c>
      <c r="G134" s="12" t="s">
        <v>415</v>
      </c>
      <c r="H134" s="13" t="s">
        <v>416</v>
      </c>
      <c r="I134" s="12" t="s">
        <v>417</v>
      </c>
      <c r="J134" s="12" t="s">
        <v>418</v>
      </c>
      <c r="K134" s="12" t="s">
        <v>29</v>
      </c>
      <c r="L134" s="44" t="s">
        <v>29</v>
      </c>
      <c r="M134" s="44" t="s">
        <v>29</v>
      </c>
      <c r="N134" s="44" t="s">
        <v>103</v>
      </c>
      <c r="O134" s="44" t="s">
        <v>29</v>
      </c>
      <c r="P134" s="44" t="s">
        <v>29</v>
      </c>
      <c r="Q134" s="44" t="s">
        <v>3066</v>
      </c>
      <c r="R134" s="44" t="s">
        <v>3066</v>
      </c>
      <c r="S134" s="44" t="s">
        <v>103</v>
      </c>
      <c r="T134" s="12" t="s">
        <v>23</v>
      </c>
      <c r="U134" s="45" t="s">
        <v>24</v>
      </c>
      <c r="V134" s="12" t="s">
        <v>2574</v>
      </c>
    </row>
    <row r="135" spans="1:22" s="46" customFormat="1" ht="15" customHeight="1" x14ac:dyDescent="0.25">
      <c r="A135" s="47">
        <f t="shared" si="7"/>
        <v>119</v>
      </c>
      <c r="B135" s="10">
        <f t="shared" si="7"/>
        <v>119</v>
      </c>
      <c r="C135" s="12" t="s">
        <v>15</v>
      </c>
      <c r="D135" s="10" t="s">
        <v>34</v>
      </c>
      <c r="E135" s="10">
        <v>2007</v>
      </c>
      <c r="F135" s="8">
        <v>39447</v>
      </c>
      <c r="G135" s="12" t="s">
        <v>419</v>
      </c>
      <c r="H135" s="13" t="s">
        <v>420</v>
      </c>
      <c r="I135" s="12" t="s">
        <v>421</v>
      </c>
      <c r="J135" s="12" t="s">
        <v>419</v>
      </c>
      <c r="K135" s="12" t="s">
        <v>29</v>
      </c>
      <c r="L135" s="44" t="s">
        <v>29</v>
      </c>
      <c r="M135" s="44" t="s">
        <v>2701</v>
      </c>
      <c r="N135" s="44" t="s">
        <v>2707</v>
      </c>
      <c r="O135" s="44" t="s">
        <v>29</v>
      </c>
      <c r="P135" s="44" t="s">
        <v>29</v>
      </c>
      <c r="Q135" s="44" t="s">
        <v>3066</v>
      </c>
      <c r="R135" s="44" t="s">
        <v>3066</v>
      </c>
      <c r="S135" s="44" t="s">
        <v>190</v>
      </c>
      <c r="T135" s="12" t="s">
        <v>23</v>
      </c>
      <c r="U135" s="45" t="s">
        <v>24</v>
      </c>
      <c r="V135" s="12" t="s">
        <v>2574</v>
      </c>
    </row>
    <row r="136" spans="1:22" s="46" customFormat="1" ht="15" customHeight="1" x14ac:dyDescent="0.25">
      <c r="A136" s="47">
        <f t="shared" si="7"/>
        <v>120</v>
      </c>
      <c r="B136" s="10">
        <f t="shared" si="7"/>
        <v>120</v>
      </c>
      <c r="C136" s="12" t="s">
        <v>15</v>
      </c>
      <c r="D136" s="10" t="s">
        <v>34</v>
      </c>
      <c r="E136" s="10">
        <v>2007</v>
      </c>
      <c r="F136" s="8">
        <v>39442</v>
      </c>
      <c r="G136" s="12" t="s">
        <v>3349</v>
      </c>
      <c r="H136" s="13" t="s">
        <v>423</v>
      </c>
      <c r="I136" s="12" t="s">
        <v>424</v>
      </c>
      <c r="J136" s="12" t="s">
        <v>71</v>
      </c>
      <c r="K136" s="12" t="s">
        <v>60</v>
      </c>
      <c r="L136" s="44" t="s">
        <v>60</v>
      </c>
      <c r="M136" s="44" t="s">
        <v>71</v>
      </c>
      <c r="N136" s="44" t="s">
        <v>71</v>
      </c>
      <c r="O136" s="44" t="s">
        <v>60</v>
      </c>
      <c r="P136" s="44" t="s">
        <v>60</v>
      </c>
      <c r="Q136" s="44" t="s">
        <v>3067</v>
      </c>
      <c r="R136" s="44" t="s">
        <v>3067</v>
      </c>
      <c r="S136" s="44" t="s">
        <v>71</v>
      </c>
      <c r="T136" s="12" t="s">
        <v>61</v>
      </c>
      <c r="U136" s="45" t="s">
        <v>24</v>
      </c>
      <c r="V136" s="12" t="s">
        <v>2573</v>
      </c>
    </row>
    <row r="137" spans="1:22" s="46" customFormat="1" ht="15" customHeight="1" x14ac:dyDescent="0.25">
      <c r="A137" s="47">
        <f t="shared" si="7"/>
        <v>121</v>
      </c>
      <c r="B137" s="10">
        <f t="shared" si="7"/>
        <v>121</v>
      </c>
      <c r="C137" s="12" t="s">
        <v>15</v>
      </c>
      <c r="D137" s="10" t="s">
        <v>34</v>
      </c>
      <c r="E137" s="10">
        <v>2007</v>
      </c>
      <c r="F137" s="8">
        <v>39447</v>
      </c>
      <c r="G137" s="12" t="s">
        <v>425</v>
      </c>
      <c r="H137" s="13" t="s">
        <v>426</v>
      </c>
      <c r="I137" s="12" t="s">
        <v>427</v>
      </c>
      <c r="J137" s="12" t="s">
        <v>59</v>
      </c>
      <c r="K137" s="12" t="s">
        <v>60</v>
      </c>
      <c r="L137" s="44" t="s">
        <v>60</v>
      </c>
      <c r="M137" s="44" t="s">
        <v>2710</v>
      </c>
      <c r="N137" s="44" t="s">
        <v>2709</v>
      </c>
      <c r="O137" s="44" t="s">
        <v>60</v>
      </c>
      <c r="P137" s="44" t="s">
        <v>60</v>
      </c>
      <c r="Q137" s="44" t="s">
        <v>3067</v>
      </c>
      <c r="R137" s="44" t="s">
        <v>3067</v>
      </c>
      <c r="S137" s="44" t="s">
        <v>59</v>
      </c>
      <c r="T137" s="12" t="s">
        <v>61</v>
      </c>
      <c r="U137" s="45" t="s">
        <v>24</v>
      </c>
      <c r="V137" s="12" t="s">
        <v>2573</v>
      </c>
    </row>
    <row r="138" spans="1:22" s="46" customFormat="1" ht="15" customHeight="1" x14ac:dyDescent="0.25">
      <c r="A138" s="47">
        <f t="shared" si="7"/>
        <v>122</v>
      </c>
      <c r="B138" s="10">
        <f t="shared" si="7"/>
        <v>122</v>
      </c>
      <c r="C138" s="12" t="s">
        <v>15</v>
      </c>
      <c r="D138" s="10" t="s">
        <v>34</v>
      </c>
      <c r="E138" s="10">
        <v>2007</v>
      </c>
      <c r="F138" s="8">
        <v>39380</v>
      </c>
      <c r="G138" s="12" t="s">
        <v>428</v>
      </c>
      <c r="H138" s="13" t="s">
        <v>429</v>
      </c>
      <c r="I138" s="12" t="s">
        <v>430</v>
      </c>
      <c r="J138" s="12" t="s">
        <v>428</v>
      </c>
      <c r="K138" s="12" t="s">
        <v>21</v>
      </c>
      <c r="L138" s="44" t="s">
        <v>29</v>
      </c>
      <c r="M138" s="44" t="s">
        <v>29</v>
      </c>
      <c r="N138" s="44" t="s">
        <v>199</v>
      </c>
      <c r="O138" s="44" t="s">
        <v>29</v>
      </c>
      <c r="P138" s="44" t="s">
        <v>29</v>
      </c>
      <c r="Q138" s="44" t="s">
        <v>3065</v>
      </c>
      <c r="R138" s="44" t="s">
        <v>3065</v>
      </c>
      <c r="S138" s="44" t="s">
        <v>431</v>
      </c>
      <c r="T138" s="12" t="s">
        <v>23</v>
      </c>
      <c r="U138" s="45" t="s">
        <v>24</v>
      </c>
      <c r="V138" s="12" t="s">
        <v>2574</v>
      </c>
    </row>
    <row r="139" spans="1:22" s="46" customFormat="1" ht="15" customHeight="1" x14ac:dyDescent="0.25">
      <c r="A139" s="47">
        <f t="shared" si="7"/>
        <v>123</v>
      </c>
      <c r="B139" s="10">
        <f t="shared" si="7"/>
        <v>123</v>
      </c>
      <c r="C139" s="12" t="s">
        <v>15</v>
      </c>
      <c r="D139" s="10" t="s">
        <v>34</v>
      </c>
      <c r="E139" s="10">
        <v>2007</v>
      </c>
      <c r="F139" s="8">
        <v>39447</v>
      </c>
      <c r="G139" s="12" t="s">
        <v>3350</v>
      </c>
      <c r="H139" s="13" t="s">
        <v>433</v>
      </c>
      <c r="I139" s="12" t="s">
        <v>434</v>
      </c>
      <c r="J139" s="12" t="s">
        <v>20</v>
      </c>
      <c r="K139" s="44" t="s">
        <v>21</v>
      </c>
      <c r="L139" s="44" t="s">
        <v>2618</v>
      </c>
      <c r="M139" s="44" t="s">
        <v>20</v>
      </c>
      <c r="N139" s="44" t="s">
        <v>2708</v>
      </c>
      <c r="O139" s="44" t="s">
        <v>2618</v>
      </c>
      <c r="P139" s="44" t="s">
        <v>2618</v>
      </c>
      <c r="Q139" s="44" t="s">
        <v>3064</v>
      </c>
      <c r="R139" s="44" t="s">
        <v>3064</v>
      </c>
      <c r="S139" s="44" t="s">
        <v>20</v>
      </c>
      <c r="T139" s="12" t="s">
        <v>23</v>
      </c>
      <c r="U139" s="45" t="s">
        <v>24</v>
      </c>
      <c r="V139" s="12" t="s">
        <v>2573</v>
      </c>
    </row>
    <row r="140" spans="1:22" s="46" customFormat="1" ht="15" customHeight="1" x14ac:dyDescent="0.25">
      <c r="A140" s="47">
        <f t="shared" si="7"/>
        <v>124</v>
      </c>
      <c r="B140" s="10">
        <f t="shared" si="7"/>
        <v>124</v>
      </c>
      <c r="C140" s="12" t="s">
        <v>15</v>
      </c>
      <c r="D140" s="10" t="s">
        <v>34</v>
      </c>
      <c r="E140" s="10">
        <v>2007</v>
      </c>
      <c r="F140" s="8">
        <v>39434</v>
      </c>
      <c r="G140" s="12" t="s">
        <v>435</v>
      </c>
      <c r="H140" s="13" t="s">
        <v>436</v>
      </c>
      <c r="I140" s="12" t="s">
        <v>437</v>
      </c>
      <c r="J140" s="12" t="s">
        <v>435</v>
      </c>
      <c r="K140" s="12" t="s">
        <v>29</v>
      </c>
      <c r="L140" s="44" t="s">
        <v>29</v>
      </c>
      <c r="M140" s="44" t="s">
        <v>75</v>
      </c>
      <c r="N140" s="44" t="s">
        <v>2706</v>
      </c>
      <c r="O140" s="44" t="s">
        <v>29</v>
      </c>
      <c r="P140" s="44" t="s">
        <v>29</v>
      </c>
      <c r="Q140" s="44" t="s">
        <v>3066</v>
      </c>
      <c r="R140" s="44" t="s">
        <v>3066</v>
      </c>
      <c r="S140" s="44" t="s">
        <v>190</v>
      </c>
      <c r="T140" s="12" t="s">
        <v>23</v>
      </c>
      <c r="U140" s="45" t="s">
        <v>24</v>
      </c>
      <c r="V140" s="12" t="s">
        <v>2574</v>
      </c>
    </row>
    <row r="141" spans="1:22" s="46" customFormat="1" ht="15" customHeight="1" x14ac:dyDescent="0.25">
      <c r="A141" s="47">
        <f t="shared" si="7"/>
        <v>125</v>
      </c>
      <c r="B141" s="10">
        <f t="shared" si="7"/>
        <v>125</v>
      </c>
      <c r="C141" s="12" t="s">
        <v>15</v>
      </c>
      <c r="D141" s="10" t="s">
        <v>34</v>
      </c>
      <c r="E141" s="10">
        <v>2007</v>
      </c>
      <c r="F141" s="8">
        <v>39433</v>
      </c>
      <c r="G141" s="12" t="s">
        <v>171</v>
      </c>
      <c r="H141" s="13" t="s">
        <v>438</v>
      </c>
      <c r="I141" s="12" t="s">
        <v>439</v>
      </c>
      <c r="J141" s="12" t="s">
        <v>171</v>
      </c>
      <c r="K141" s="44" t="s">
        <v>21</v>
      </c>
      <c r="L141" s="44" t="s">
        <v>2620</v>
      </c>
      <c r="M141" s="44" t="s">
        <v>2620</v>
      </c>
      <c r="N141" s="44" t="s">
        <v>33</v>
      </c>
      <c r="O141" s="44" t="s">
        <v>2620</v>
      </c>
      <c r="P141" s="44" t="s">
        <v>2620</v>
      </c>
      <c r="Q141" s="44" t="s">
        <v>3065</v>
      </c>
      <c r="R141" s="44" t="s">
        <v>3065</v>
      </c>
      <c r="S141" s="44" t="s">
        <v>171</v>
      </c>
      <c r="T141" s="12" t="s">
        <v>23</v>
      </c>
      <c r="U141" s="45" t="s">
        <v>24</v>
      </c>
      <c r="V141" s="12" t="s">
        <v>2573</v>
      </c>
    </row>
    <row r="142" spans="1:22" s="46" customFormat="1" ht="15" customHeight="1" x14ac:dyDescent="0.25">
      <c r="A142" s="47">
        <f t="shared" si="7"/>
        <v>126</v>
      </c>
      <c r="B142" s="10">
        <f t="shared" si="7"/>
        <v>126</v>
      </c>
      <c r="C142" s="12" t="s">
        <v>15</v>
      </c>
      <c r="D142" s="10" t="s">
        <v>34</v>
      </c>
      <c r="E142" s="10">
        <v>2007</v>
      </c>
      <c r="F142" s="8">
        <v>39373</v>
      </c>
      <c r="G142" s="12" t="s">
        <v>440</v>
      </c>
      <c r="H142" s="13" t="s">
        <v>441</v>
      </c>
      <c r="I142" s="12" t="s">
        <v>442</v>
      </c>
      <c r="J142" s="12" t="s">
        <v>443</v>
      </c>
      <c r="K142" s="12" t="s">
        <v>29</v>
      </c>
      <c r="L142" s="44" t="s">
        <v>29</v>
      </c>
      <c r="M142" s="44" t="s">
        <v>2701</v>
      </c>
      <c r="N142" s="44" t="s">
        <v>2698</v>
      </c>
      <c r="O142" s="44" t="s">
        <v>29</v>
      </c>
      <c r="P142" s="44" t="s">
        <v>29</v>
      </c>
      <c r="Q142" s="44" t="s">
        <v>3066</v>
      </c>
      <c r="R142" s="44" t="s">
        <v>3066</v>
      </c>
      <c r="S142" s="44" t="s">
        <v>83</v>
      </c>
      <c r="T142" s="12" t="s">
        <v>23</v>
      </c>
      <c r="U142" s="45" t="s">
        <v>24</v>
      </c>
      <c r="V142" s="12" t="s">
        <v>2573</v>
      </c>
    </row>
    <row r="143" spans="1:22" s="46" customFormat="1" ht="21.75" customHeight="1" x14ac:dyDescent="0.25">
      <c r="A143" s="47">
        <f t="shared" si="7"/>
        <v>127</v>
      </c>
      <c r="B143" s="10">
        <f t="shared" si="7"/>
        <v>127</v>
      </c>
      <c r="C143" s="12" t="s">
        <v>15</v>
      </c>
      <c r="D143" s="10" t="s">
        <v>34</v>
      </c>
      <c r="E143" s="10">
        <v>2007</v>
      </c>
      <c r="F143" s="8">
        <v>39353</v>
      </c>
      <c r="G143" s="12" t="s">
        <v>444</v>
      </c>
      <c r="H143" s="13" t="s">
        <v>445</v>
      </c>
      <c r="I143" s="12" t="s">
        <v>446</v>
      </c>
      <c r="J143" s="12" t="s">
        <v>444</v>
      </c>
      <c r="K143" s="44" t="s">
        <v>21</v>
      </c>
      <c r="L143" s="44" t="s">
        <v>2618</v>
      </c>
      <c r="M143" s="44" t="s">
        <v>2702</v>
      </c>
      <c r="N143" s="44" t="s">
        <v>55</v>
      </c>
      <c r="O143" s="44" t="s">
        <v>2618</v>
      </c>
      <c r="P143" s="44" t="s">
        <v>2618</v>
      </c>
      <c r="Q143" s="44" t="s">
        <v>3064</v>
      </c>
      <c r="R143" s="44" t="s">
        <v>3064</v>
      </c>
      <c r="S143" s="44" t="s">
        <v>447</v>
      </c>
      <c r="T143" s="12" t="s">
        <v>23</v>
      </c>
      <c r="U143" s="45" t="s">
        <v>24</v>
      </c>
      <c r="V143" s="12" t="s">
        <v>2574</v>
      </c>
    </row>
    <row r="144" spans="1:22" s="46" customFormat="1" ht="25.5" customHeight="1" x14ac:dyDescent="0.25">
      <c r="A144" s="47">
        <f t="shared" si="7"/>
        <v>128</v>
      </c>
      <c r="B144" s="10">
        <f t="shared" si="7"/>
        <v>128</v>
      </c>
      <c r="C144" s="12" t="s">
        <v>15</v>
      </c>
      <c r="D144" s="10" t="s">
        <v>34</v>
      </c>
      <c r="E144" s="10">
        <v>2007</v>
      </c>
      <c r="F144" s="8">
        <v>39394</v>
      </c>
      <c r="G144" s="12" t="s">
        <v>448</v>
      </c>
      <c r="H144" s="13" t="s">
        <v>449</v>
      </c>
      <c r="I144" s="19" t="s">
        <v>450</v>
      </c>
      <c r="J144" s="12" t="s">
        <v>448</v>
      </c>
      <c r="K144" s="12" t="s">
        <v>21</v>
      </c>
      <c r="L144" s="44" t="s">
        <v>29</v>
      </c>
      <c r="M144" s="44" t="s">
        <v>29</v>
      </c>
      <c r="N144" s="44" t="s">
        <v>199</v>
      </c>
      <c r="O144" s="44" t="s">
        <v>29</v>
      </c>
      <c r="P144" s="44" t="s">
        <v>29</v>
      </c>
      <c r="Q144" s="44" t="s">
        <v>3065</v>
      </c>
      <c r="R144" s="44" t="s">
        <v>3065</v>
      </c>
      <c r="S144" s="44" t="s">
        <v>448</v>
      </c>
      <c r="T144" s="12" t="s">
        <v>23</v>
      </c>
      <c r="U144" s="45" t="s">
        <v>24</v>
      </c>
      <c r="V144" s="12" t="s">
        <v>2573</v>
      </c>
    </row>
    <row r="145" spans="1:22" s="46" customFormat="1" ht="15" customHeight="1" x14ac:dyDescent="0.25">
      <c r="A145" s="47">
        <f t="shared" si="7"/>
        <v>129</v>
      </c>
      <c r="B145" s="10">
        <f t="shared" si="7"/>
        <v>129</v>
      </c>
      <c r="C145" s="12" t="s">
        <v>15</v>
      </c>
      <c r="D145" s="10" t="s">
        <v>34</v>
      </c>
      <c r="E145" s="10">
        <v>2007</v>
      </c>
      <c r="F145" s="8">
        <v>39405</v>
      </c>
      <c r="G145" s="12" t="s">
        <v>451</v>
      </c>
      <c r="H145" s="13" t="s">
        <v>452</v>
      </c>
      <c r="I145" s="12" t="s">
        <v>453</v>
      </c>
      <c r="J145" s="12" t="s">
        <v>146</v>
      </c>
      <c r="K145" s="12" t="s">
        <v>60</v>
      </c>
      <c r="L145" s="44" t="s">
        <v>60</v>
      </c>
      <c r="M145" s="44" t="s">
        <v>146</v>
      </c>
      <c r="N145" s="44" t="s">
        <v>2712</v>
      </c>
      <c r="O145" s="44" t="s">
        <v>60</v>
      </c>
      <c r="P145" s="44" t="s">
        <v>60</v>
      </c>
      <c r="Q145" s="44" t="s">
        <v>3067</v>
      </c>
      <c r="R145" s="44" t="s">
        <v>3067</v>
      </c>
      <c r="S145" s="44" t="s">
        <v>146</v>
      </c>
      <c r="T145" s="12" t="s">
        <v>125</v>
      </c>
      <c r="U145" s="45" t="s">
        <v>24</v>
      </c>
      <c r="V145" s="12" t="s">
        <v>2573</v>
      </c>
    </row>
    <row r="146" spans="1:22" s="46" customFormat="1" ht="15" customHeight="1" x14ac:dyDescent="0.25">
      <c r="A146" s="47">
        <f t="shared" si="7"/>
        <v>130</v>
      </c>
      <c r="B146" s="10">
        <f t="shared" si="7"/>
        <v>130</v>
      </c>
      <c r="C146" s="12" t="s">
        <v>15</v>
      </c>
      <c r="D146" s="10" t="s">
        <v>34</v>
      </c>
      <c r="E146" s="10">
        <v>2007</v>
      </c>
      <c r="F146" s="8">
        <v>39387</v>
      </c>
      <c r="G146" s="12" t="s">
        <v>454</v>
      </c>
      <c r="H146" s="13" t="s">
        <v>455</v>
      </c>
      <c r="I146" s="12" t="s">
        <v>456</v>
      </c>
      <c r="J146" s="12" t="s">
        <v>20</v>
      </c>
      <c r="K146" s="44" t="s">
        <v>21</v>
      </c>
      <c r="L146" s="44" t="s">
        <v>2618</v>
      </c>
      <c r="M146" s="44" t="s">
        <v>20</v>
      </c>
      <c r="N146" s="44" t="s">
        <v>2699</v>
      </c>
      <c r="O146" s="44" t="s">
        <v>2618</v>
      </c>
      <c r="P146" s="44" t="s">
        <v>2618</v>
      </c>
      <c r="Q146" s="44" t="s">
        <v>3064</v>
      </c>
      <c r="R146" s="44" t="s">
        <v>3064</v>
      </c>
      <c r="S146" s="44" t="s">
        <v>20</v>
      </c>
      <c r="T146" s="12" t="s">
        <v>23</v>
      </c>
      <c r="U146" s="45" t="s">
        <v>24</v>
      </c>
      <c r="V146" s="12" t="s">
        <v>2573</v>
      </c>
    </row>
    <row r="147" spans="1:22" s="46" customFormat="1" ht="15" x14ac:dyDescent="0.25">
      <c r="A147" s="47">
        <f t="shared" ref="A147:B162" si="8">+A146+1</f>
        <v>131</v>
      </c>
      <c r="B147" s="10">
        <f t="shared" si="8"/>
        <v>131</v>
      </c>
      <c r="C147" s="12" t="s">
        <v>15</v>
      </c>
      <c r="D147" s="10" t="s">
        <v>34</v>
      </c>
      <c r="E147" s="10">
        <v>2007</v>
      </c>
      <c r="F147" s="8">
        <v>39447</v>
      </c>
      <c r="G147" s="12" t="s">
        <v>457</v>
      </c>
      <c r="H147" s="13" t="s">
        <v>458</v>
      </c>
      <c r="I147" s="19" t="s">
        <v>459</v>
      </c>
      <c r="J147" s="12" t="s">
        <v>457</v>
      </c>
      <c r="K147" s="12" t="s">
        <v>29</v>
      </c>
      <c r="L147" s="44" t="s">
        <v>29</v>
      </c>
      <c r="M147" s="44" t="s">
        <v>2701</v>
      </c>
      <c r="N147" s="44" t="s">
        <v>2715</v>
      </c>
      <c r="O147" s="44" t="s">
        <v>29</v>
      </c>
      <c r="P147" s="44" t="s">
        <v>29</v>
      </c>
      <c r="Q147" s="44" t="s">
        <v>3066</v>
      </c>
      <c r="R147" s="44" t="s">
        <v>3066</v>
      </c>
      <c r="S147" s="44" t="s">
        <v>83</v>
      </c>
      <c r="T147" s="12" t="s">
        <v>23</v>
      </c>
      <c r="U147" s="45" t="s">
        <v>24</v>
      </c>
      <c r="V147" s="12" t="s">
        <v>2573</v>
      </c>
    </row>
    <row r="148" spans="1:22" s="46" customFormat="1" ht="15.75" customHeight="1" x14ac:dyDescent="0.25">
      <c r="A148" s="47">
        <f t="shared" si="8"/>
        <v>132</v>
      </c>
      <c r="B148" s="10">
        <f t="shared" si="8"/>
        <v>132</v>
      </c>
      <c r="C148" s="12" t="s">
        <v>15</v>
      </c>
      <c r="D148" s="10" t="s">
        <v>34</v>
      </c>
      <c r="E148" s="10">
        <v>2007</v>
      </c>
      <c r="F148" s="8">
        <v>39375</v>
      </c>
      <c r="G148" s="12" t="s">
        <v>460</v>
      </c>
      <c r="H148" s="13" t="s">
        <v>461</v>
      </c>
      <c r="I148" s="12" t="s">
        <v>462</v>
      </c>
      <c r="J148" s="12" t="s">
        <v>460</v>
      </c>
      <c r="K148" s="12" t="s">
        <v>29</v>
      </c>
      <c r="L148" s="44" t="s">
        <v>29</v>
      </c>
      <c r="M148" s="44" t="s">
        <v>2722</v>
      </c>
      <c r="N148" s="44" t="s">
        <v>2723</v>
      </c>
      <c r="O148" s="44" t="s">
        <v>29</v>
      </c>
      <c r="P148" s="44" t="s">
        <v>29</v>
      </c>
      <c r="Q148" s="44" t="s">
        <v>3066</v>
      </c>
      <c r="R148" s="44" t="s">
        <v>3066</v>
      </c>
      <c r="S148" s="44" t="s">
        <v>374</v>
      </c>
      <c r="T148" s="12" t="s">
        <v>75</v>
      </c>
      <c r="U148" s="45" t="s">
        <v>24</v>
      </c>
      <c r="V148" s="12" t="s">
        <v>2574</v>
      </c>
    </row>
    <row r="149" spans="1:22" s="46" customFormat="1" ht="15.75" customHeight="1" x14ac:dyDescent="0.25">
      <c r="A149" s="47">
        <f t="shared" si="8"/>
        <v>133</v>
      </c>
      <c r="B149" s="10">
        <f t="shared" si="8"/>
        <v>133</v>
      </c>
      <c r="C149" s="12" t="s">
        <v>15</v>
      </c>
      <c r="D149" s="10" t="s">
        <v>34</v>
      </c>
      <c r="E149" s="10">
        <v>2018</v>
      </c>
      <c r="F149" s="8">
        <v>39434</v>
      </c>
      <c r="G149" s="12" t="s">
        <v>2605</v>
      </c>
      <c r="H149" s="13" t="s">
        <v>464</v>
      </c>
      <c r="I149" s="12" t="s">
        <v>465</v>
      </c>
      <c r="J149" s="12" t="s">
        <v>115</v>
      </c>
      <c r="K149" s="12" t="s">
        <v>29</v>
      </c>
      <c r="L149" s="44" t="s">
        <v>29</v>
      </c>
      <c r="M149" s="44" t="s">
        <v>75</v>
      </c>
      <c r="N149" s="44" t="s">
        <v>2713</v>
      </c>
      <c r="O149" s="44" t="s">
        <v>29</v>
      </c>
      <c r="P149" s="44" t="s">
        <v>29</v>
      </c>
      <c r="Q149" s="44" t="s">
        <v>3066</v>
      </c>
      <c r="R149" s="44" t="s">
        <v>3066</v>
      </c>
      <c r="S149" s="44" t="s">
        <v>115</v>
      </c>
      <c r="T149" s="12" t="s">
        <v>75</v>
      </c>
      <c r="U149" s="45" t="s">
        <v>24</v>
      </c>
      <c r="V149" s="12" t="s">
        <v>2573</v>
      </c>
    </row>
    <row r="150" spans="1:22" s="46" customFormat="1" ht="25.5" customHeight="1" x14ac:dyDescent="0.25">
      <c r="A150" s="47">
        <f t="shared" si="8"/>
        <v>134</v>
      </c>
      <c r="B150" s="10">
        <f t="shared" si="8"/>
        <v>134</v>
      </c>
      <c r="C150" s="12" t="s">
        <v>15</v>
      </c>
      <c r="D150" s="10" t="s">
        <v>34</v>
      </c>
      <c r="E150" s="10">
        <v>2007</v>
      </c>
      <c r="F150" s="8">
        <v>39434</v>
      </c>
      <c r="G150" s="12" t="s">
        <v>469</v>
      </c>
      <c r="H150" s="13" t="s">
        <v>467</v>
      </c>
      <c r="I150" s="12" t="s">
        <v>468</v>
      </c>
      <c r="J150" s="12" t="s">
        <v>469</v>
      </c>
      <c r="K150" s="44" t="s">
        <v>21</v>
      </c>
      <c r="L150" s="44" t="s">
        <v>2620</v>
      </c>
      <c r="M150" s="44" t="s">
        <v>2620</v>
      </c>
      <c r="N150" s="44" t="s">
        <v>2719</v>
      </c>
      <c r="O150" s="44" t="s">
        <v>2620</v>
      </c>
      <c r="P150" s="44" t="s">
        <v>2620</v>
      </c>
      <c r="Q150" s="44" t="s">
        <v>3065</v>
      </c>
      <c r="R150" s="44" t="s">
        <v>3065</v>
      </c>
      <c r="S150" s="44" t="s">
        <v>183</v>
      </c>
      <c r="T150" s="12" t="s">
        <v>23</v>
      </c>
      <c r="U150" s="45" t="s">
        <v>24</v>
      </c>
      <c r="V150" s="12" t="s">
        <v>2574</v>
      </c>
    </row>
    <row r="151" spans="1:22" s="46" customFormat="1" ht="15" customHeight="1" x14ac:dyDescent="0.25">
      <c r="A151" s="47">
        <f t="shared" si="8"/>
        <v>135</v>
      </c>
      <c r="B151" s="10">
        <f t="shared" si="8"/>
        <v>135</v>
      </c>
      <c r="C151" s="12" t="s">
        <v>15</v>
      </c>
      <c r="D151" s="10" t="s">
        <v>34</v>
      </c>
      <c r="E151" s="10">
        <v>2007</v>
      </c>
      <c r="F151" s="8">
        <v>39307</v>
      </c>
      <c r="G151" s="12" t="s">
        <v>470</v>
      </c>
      <c r="H151" s="13" t="s">
        <v>471</v>
      </c>
      <c r="I151" s="12" t="s">
        <v>472</v>
      </c>
      <c r="J151" s="12" t="s">
        <v>59</v>
      </c>
      <c r="K151" s="12" t="s">
        <v>60</v>
      </c>
      <c r="L151" s="44" t="s">
        <v>60</v>
      </c>
      <c r="M151" s="44" t="s">
        <v>2710</v>
      </c>
      <c r="N151" s="44" t="s">
        <v>2705</v>
      </c>
      <c r="O151" s="44" t="s">
        <v>60</v>
      </c>
      <c r="P151" s="44" t="s">
        <v>60</v>
      </c>
      <c r="Q151" s="44" t="s">
        <v>3067</v>
      </c>
      <c r="R151" s="44" t="s">
        <v>3067</v>
      </c>
      <c r="S151" s="44" t="s">
        <v>59</v>
      </c>
      <c r="T151" s="12" t="s">
        <v>61</v>
      </c>
      <c r="U151" s="45" t="s">
        <v>24</v>
      </c>
      <c r="V151" s="12" t="s">
        <v>2573</v>
      </c>
    </row>
    <row r="152" spans="1:22" s="46" customFormat="1" ht="15" customHeight="1" x14ac:dyDescent="0.25">
      <c r="A152" s="47">
        <f t="shared" si="8"/>
        <v>136</v>
      </c>
      <c r="B152" s="10">
        <f t="shared" si="8"/>
        <v>136</v>
      </c>
      <c r="C152" s="12" t="s">
        <v>15</v>
      </c>
      <c r="D152" s="10" t="s">
        <v>34</v>
      </c>
      <c r="E152" s="10">
        <v>2007</v>
      </c>
      <c r="F152" s="8">
        <v>39416</v>
      </c>
      <c r="G152" s="12" t="s">
        <v>473</v>
      </c>
      <c r="H152" s="13" t="s">
        <v>474</v>
      </c>
      <c r="I152" s="12" t="s">
        <v>475</v>
      </c>
      <c r="J152" s="12" t="s">
        <v>473</v>
      </c>
      <c r="K152" s="12" t="s">
        <v>29</v>
      </c>
      <c r="L152" s="44" t="s">
        <v>29</v>
      </c>
      <c r="M152" s="44" t="s">
        <v>29</v>
      </c>
      <c r="N152" s="44" t="s">
        <v>199</v>
      </c>
      <c r="O152" s="44" t="s">
        <v>29</v>
      </c>
      <c r="P152" s="44" t="s">
        <v>29</v>
      </c>
      <c r="Q152" s="44" t="s">
        <v>3066</v>
      </c>
      <c r="R152" s="44" t="s">
        <v>3066</v>
      </c>
      <c r="S152" s="44" t="s">
        <v>476</v>
      </c>
      <c r="T152" s="12" t="s">
        <v>23</v>
      </c>
      <c r="U152" s="45" t="s">
        <v>24</v>
      </c>
      <c r="V152" s="12" t="s">
        <v>2574</v>
      </c>
    </row>
    <row r="153" spans="1:22" s="46" customFormat="1" ht="15" customHeight="1" x14ac:dyDescent="0.25">
      <c r="A153" s="47">
        <f t="shared" si="8"/>
        <v>137</v>
      </c>
      <c r="B153" s="10">
        <f t="shared" si="8"/>
        <v>137</v>
      </c>
      <c r="C153" s="12" t="s">
        <v>15</v>
      </c>
      <c r="D153" s="10" t="s">
        <v>34</v>
      </c>
      <c r="E153" s="10">
        <v>2008</v>
      </c>
      <c r="F153" s="8">
        <v>39805</v>
      </c>
      <c r="G153" s="12" t="s">
        <v>477</v>
      </c>
      <c r="H153" s="13" t="s">
        <v>478</v>
      </c>
      <c r="I153" s="12" t="s">
        <v>479</v>
      </c>
      <c r="J153" s="12" t="s">
        <v>477</v>
      </c>
      <c r="K153" s="12" t="s">
        <v>29</v>
      </c>
      <c r="L153" s="44" t="s">
        <v>29</v>
      </c>
      <c r="M153" s="44" t="s">
        <v>2722</v>
      </c>
      <c r="N153" s="44" t="s">
        <v>2723</v>
      </c>
      <c r="O153" s="44" t="s">
        <v>29</v>
      </c>
      <c r="P153" s="44" t="s">
        <v>29</v>
      </c>
      <c r="Q153" s="44" t="s">
        <v>3066</v>
      </c>
      <c r="R153" s="44" t="s">
        <v>3066</v>
      </c>
      <c r="S153" s="44" t="s">
        <v>477</v>
      </c>
      <c r="T153" s="12" t="s">
        <v>75</v>
      </c>
      <c r="U153" s="45" t="s">
        <v>24</v>
      </c>
      <c r="V153" s="12" t="s">
        <v>2573</v>
      </c>
    </row>
    <row r="154" spans="1:22" s="46" customFormat="1" ht="15" customHeight="1" x14ac:dyDescent="0.25">
      <c r="A154" s="47">
        <f t="shared" si="8"/>
        <v>138</v>
      </c>
      <c r="B154" s="10">
        <f t="shared" si="8"/>
        <v>138</v>
      </c>
      <c r="C154" s="12" t="s">
        <v>15</v>
      </c>
      <c r="D154" s="10" t="s">
        <v>34</v>
      </c>
      <c r="E154" s="10">
        <v>2008</v>
      </c>
      <c r="F154" s="8">
        <v>39808</v>
      </c>
      <c r="G154" s="12" t="s">
        <v>480</v>
      </c>
      <c r="H154" s="13" t="s">
        <v>481</v>
      </c>
      <c r="I154" s="12" t="s">
        <v>480</v>
      </c>
      <c r="J154" s="12" t="s">
        <v>20</v>
      </c>
      <c r="K154" s="44" t="s">
        <v>21</v>
      </c>
      <c r="L154" s="44" t="s">
        <v>2618</v>
      </c>
      <c r="M154" s="44" t="s">
        <v>20</v>
      </c>
      <c r="N154" s="44" t="s">
        <v>2720</v>
      </c>
      <c r="O154" s="44" t="s">
        <v>2618</v>
      </c>
      <c r="P154" s="44" t="s">
        <v>2618</v>
      </c>
      <c r="Q154" s="44" t="s">
        <v>3064</v>
      </c>
      <c r="R154" s="44" t="s">
        <v>3064</v>
      </c>
      <c r="S154" s="44" t="s">
        <v>20</v>
      </c>
      <c r="T154" s="12" t="s">
        <v>23</v>
      </c>
      <c r="U154" s="45" t="s">
        <v>24</v>
      </c>
      <c r="V154" s="12" t="s">
        <v>2573</v>
      </c>
    </row>
    <row r="155" spans="1:22" s="46" customFormat="1" ht="15" customHeight="1" x14ac:dyDescent="0.25">
      <c r="A155" s="47">
        <f t="shared" si="8"/>
        <v>139</v>
      </c>
      <c r="B155" s="10">
        <f t="shared" si="8"/>
        <v>139</v>
      </c>
      <c r="C155" s="12" t="s">
        <v>15</v>
      </c>
      <c r="D155" s="10" t="s">
        <v>34</v>
      </c>
      <c r="E155" s="10">
        <v>2008</v>
      </c>
      <c r="F155" s="8">
        <v>39799</v>
      </c>
      <c r="G155" s="12" t="s">
        <v>482</v>
      </c>
      <c r="H155" s="13" t="s">
        <v>483</v>
      </c>
      <c r="I155" s="12" t="s">
        <v>484</v>
      </c>
      <c r="J155" s="12" t="s">
        <v>482</v>
      </c>
      <c r="K155" s="12" t="s">
        <v>29</v>
      </c>
      <c r="L155" s="44" t="s">
        <v>29</v>
      </c>
      <c r="M155" s="44" t="s">
        <v>75</v>
      </c>
      <c r="N155" s="44" t="s">
        <v>2713</v>
      </c>
      <c r="O155" s="44" t="s">
        <v>29</v>
      </c>
      <c r="P155" s="44" t="s">
        <v>29</v>
      </c>
      <c r="Q155" s="44" t="s">
        <v>3066</v>
      </c>
      <c r="R155" s="44" t="s">
        <v>3066</v>
      </c>
      <c r="S155" s="44" t="s">
        <v>482</v>
      </c>
      <c r="T155" s="12" t="s">
        <v>23</v>
      </c>
      <c r="U155" s="45" t="s">
        <v>24</v>
      </c>
      <c r="V155" s="12" t="s">
        <v>2574</v>
      </c>
    </row>
    <row r="156" spans="1:22" s="46" customFormat="1" ht="15" customHeight="1" x14ac:dyDescent="0.25">
      <c r="A156" s="47">
        <f t="shared" si="8"/>
        <v>140</v>
      </c>
      <c r="B156" s="10">
        <f t="shared" si="8"/>
        <v>140</v>
      </c>
      <c r="C156" s="12" t="s">
        <v>15</v>
      </c>
      <c r="D156" s="10" t="s">
        <v>34</v>
      </c>
      <c r="E156" s="10">
        <v>2008</v>
      </c>
      <c r="F156" s="8">
        <v>39763</v>
      </c>
      <c r="G156" s="12" t="s">
        <v>485</v>
      </c>
      <c r="H156" s="13" t="s">
        <v>486</v>
      </c>
      <c r="I156" s="12" t="s">
        <v>487</v>
      </c>
      <c r="J156" s="12" t="s">
        <v>28</v>
      </c>
      <c r="K156" s="12" t="s">
        <v>29</v>
      </c>
      <c r="L156" s="44" t="s">
        <v>29</v>
      </c>
      <c r="M156" s="44" t="s">
        <v>2701</v>
      </c>
      <c r="N156" s="44" t="s">
        <v>2715</v>
      </c>
      <c r="O156" s="44" t="s">
        <v>29</v>
      </c>
      <c r="P156" s="44" t="s">
        <v>29</v>
      </c>
      <c r="Q156" s="44" t="s">
        <v>3066</v>
      </c>
      <c r="R156" s="44" t="s">
        <v>3066</v>
      </c>
      <c r="S156" s="44" t="s">
        <v>28</v>
      </c>
      <c r="T156" s="12" t="s">
        <v>3436</v>
      </c>
      <c r="U156" s="45" t="s">
        <v>24</v>
      </c>
      <c r="V156" s="12" t="s">
        <v>2573</v>
      </c>
    </row>
    <row r="157" spans="1:22" s="46" customFormat="1" ht="15" customHeight="1" x14ac:dyDescent="0.25">
      <c r="A157" s="47">
        <f t="shared" si="8"/>
        <v>141</v>
      </c>
      <c r="B157" s="10">
        <f t="shared" si="8"/>
        <v>141</v>
      </c>
      <c r="C157" s="12" t="s">
        <v>15</v>
      </c>
      <c r="D157" s="10" t="s">
        <v>34</v>
      </c>
      <c r="E157" s="10">
        <v>2008</v>
      </c>
      <c r="F157" s="8">
        <v>39766</v>
      </c>
      <c r="G157" s="12" t="s">
        <v>488</v>
      </c>
      <c r="H157" s="13" t="s">
        <v>489</v>
      </c>
      <c r="I157" s="12" t="s">
        <v>490</v>
      </c>
      <c r="J157" s="12" t="s">
        <v>199</v>
      </c>
      <c r="K157" s="12" t="s">
        <v>21</v>
      </c>
      <c r="L157" s="44" t="s">
        <v>29</v>
      </c>
      <c r="M157" s="44" t="s">
        <v>29</v>
      </c>
      <c r="N157" s="44" t="s">
        <v>199</v>
      </c>
      <c r="O157" s="44" t="s">
        <v>29</v>
      </c>
      <c r="P157" s="44" t="s">
        <v>29</v>
      </c>
      <c r="Q157" s="44" t="s">
        <v>3065</v>
      </c>
      <c r="R157" s="44" t="s">
        <v>3065</v>
      </c>
      <c r="S157" s="44" t="s">
        <v>199</v>
      </c>
      <c r="T157" s="12" t="s">
        <v>23</v>
      </c>
      <c r="U157" s="45" t="s">
        <v>24</v>
      </c>
      <c r="V157" s="12" t="s">
        <v>2573</v>
      </c>
    </row>
    <row r="158" spans="1:22" s="46" customFormat="1" ht="15" customHeight="1" x14ac:dyDescent="0.25">
      <c r="A158" s="47">
        <f t="shared" si="8"/>
        <v>142</v>
      </c>
      <c r="B158" s="10">
        <f t="shared" si="8"/>
        <v>142</v>
      </c>
      <c r="C158" s="12" t="s">
        <v>15</v>
      </c>
      <c r="D158" s="10" t="s">
        <v>34</v>
      </c>
      <c r="E158" s="10">
        <v>2008</v>
      </c>
      <c r="F158" s="8">
        <v>39762</v>
      </c>
      <c r="G158" s="12" t="s">
        <v>491</v>
      </c>
      <c r="H158" s="13" t="s">
        <v>492</v>
      </c>
      <c r="I158" s="12" t="s">
        <v>493</v>
      </c>
      <c r="J158" s="12" t="s">
        <v>83</v>
      </c>
      <c r="K158" s="12" t="s">
        <v>29</v>
      </c>
      <c r="L158" s="44" t="s">
        <v>29</v>
      </c>
      <c r="M158" s="44" t="s">
        <v>2701</v>
      </c>
      <c r="N158" s="44" t="s">
        <v>2698</v>
      </c>
      <c r="O158" s="44" t="s">
        <v>29</v>
      </c>
      <c r="P158" s="44" t="s">
        <v>29</v>
      </c>
      <c r="Q158" s="44" t="s">
        <v>3066</v>
      </c>
      <c r="R158" s="44" t="s">
        <v>3066</v>
      </c>
      <c r="S158" s="44" t="s">
        <v>83</v>
      </c>
      <c r="T158" s="12" t="s">
        <v>23</v>
      </c>
      <c r="U158" s="45" t="s">
        <v>24</v>
      </c>
      <c r="V158" s="12" t="s">
        <v>2573</v>
      </c>
    </row>
    <row r="159" spans="1:22" s="46" customFormat="1" ht="15" customHeight="1" x14ac:dyDescent="0.25">
      <c r="A159" s="47">
        <f t="shared" si="8"/>
        <v>143</v>
      </c>
      <c r="B159" s="10">
        <f t="shared" si="8"/>
        <v>143</v>
      </c>
      <c r="C159" s="12" t="s">
        <v>15</v>
      </c>
      <c r="D159" s="10" t="s">
        <v>34</v>
      </c>
      <c r="E159" s="10">
        <v>2008</v>
      </c>
      <c r="F159" s="8">
        <v>39802</v>
      </c>
      <c r="G159" s="12" t="s">
        <v>494</v>
      </c>
      <c r="H159" s="13" t="s">
        <v>495</v>
      </c>
      <c r="I159" s="12" t="s">
        <v>494</v>
      </c>
      <c r="J159" s="12" t="s">
        <v>20</v>
      </c>
      <c r="K159" s="44" t="s">
        <v>21</v>
      </c>
      <c r="L159" s="44" t="s">
        <v>2618</v>
      </c>
      <c r="M159" s="44" t="s">
        <v>20</v>
      </c>
      <c r="N159" s="44" t="s">
        <v>2720</v>
      </c>
      <c r="O159" s="44" t="s">
        <v>2618</v>
      </c>
      <c r="P159" s="44" t="s">
        <v>2618</v>
      </c>
      <c r="Q159" s="44" t="s">
        <v>3064</v>
      </c>
      <c r="R159" s="44" t="s">
        <v>3064</v>
      </c>
      <c r="S159" s="44" t="s">
        <v>20</v>
      </c>
      <c r="T159" s="12" t="s">
        <v>23</v>
      </c>
      <c r="U159" s="45" t="s">
        <v>24</v>
      </c>
      <c r="V159" s="12" t="s">
        <v>2573</v>
      </c>
    </row>
    <row r="160" spans="1:22" s="46" customFormat="1" ht="15" customHeight="1" x14ac:dyDescent="0.25">
      <c r="A160" s="47">
        <f t="shared" si="8"/>
        <v>144</v>
      </c>
      <c r="B160" s="10">
        <f t="shared" si="8"/>
        <v>144</v>
      </c>
      <c r="C160" s="12" t="s">
        <v>15</v>
      </c>
      <c r="D160" s="10" t="s">
        <v>34</v>
      </c>
      <c r="E160" s="10">
        <v>2008</v>
      </c>
      <c r="F160" s="8">
        <v>39802</v>
      </c>
      <c r="G160" s="12" t="s">
        <v>496</v>
      </c>
      <c r="H160" s="13" t="s">
        <v>497</v>
      </c>
      <c r="I160" s="12" t="s">
        <v>498</v>
      </c>
      <c r="J160" s="12" t="s">
        <v>499</v>
      </c>
      <c r="K160" s="12" t="s">
        <v>29</v>
      </c>
      <c r="L160" s="44" t="s">
        <v>29</v>
      </c>
      <c r="M160" s="44" t="s">
        <v>2722</v>
      </c>
      <c r="N160" s="44" t="s">
        <v>2723</v>
      </c>
      <c r="O160" s="44" t="s">
        <v>29</v>
      </c>
      <c r="P160" s="44" t="s">
        <v>29</v>
      </c>
      <c r="Q160" s="44" t="s">
        <v>3066</v>
      </c>
      <c r="R160" s="44" t="s">
        <v>3066</v>
      </c>
      <c r="S160" s="44" t="s">
        <v>190</v>
      </c>
      <c r="T160" s="12" t="s">
        <v>23</v>
      </c>
      <c r="U160" s="45" t="s">
        <v>24</v>
      </c>
      <c r="V160" s="12" t="s">
        <v>2574</v>
      </c>
    </row>
    <row r="161" spans="1:22" s="46" customFormat="1" ht="15" customHeight="1" x14ac:dyDescent="0.25">
      <c r="A161" s="47">
        <f t="shared" si="8"/>
        <v>145</v>
      </c>
      <c r="B161" s="10">
        <f t="shared" si="8"/>
        <v>145</v>
      </c>
      <c r="C161" s="12" t="s">
        <v>15</v>
      </c>
      <c r="D161" s="10" t="s">
        <v>34</v>
      </c>
      <c r="E161" s="10">
        <v>2008</v>
      </c>
      <c r="F161" s="8">
        <v>39764</v>
      </c>
      <c r="G161" s="12" t="s">
        <v>500</v>
      </c>
      <c r="H161" s="13" t="s">
        <v>501</v>
      </c>
      <c r="I161" s="12" t="s">
        <v>502</v>
      </c>
      <c r="J161" s="12" t="s">
        <v>28</v>
      </c>
      <c r="K161" s="12" t="s">
        <v>29</v>
      </c>
      <c r="L161" s="44" t="s">
        <v>29</v>
      </c>
      <c r="M161" s="44" t="s">
        <v>2701</v>
      </c>
      <c r="N161" s="44" t="s">
        <v>2715</v>
      </c>
      <c r="O161" s="44" t="s">
        <v>29</v>
      </c>
      <c r="P161" s="44" t="s">
        <v>29</v>
      </c>
      <c r="Q161" s="44" t="s">
        <v>3066</v>
      </c>
      <c r="R161" s="44" t="s">
        <v>3066</v>
      </c>
      <c r="S161" s="44" t="s">
        <v>28</v>
      </c>
      <c r="T161" s="12" t="s">
        <v>3436</v>
      </c>
      <c r="U161" s="45" t="s">
        <v>24</v>
      </c>
      <c r="V161" s="12" t="s">
        <v>2573</v>
      </c>
    </row>
    <row r="162" spans="1:22" s="46" customFormat="1" ht="15" x14ac:dyDescent="0.25">
      <c r="A162" s="47">
        <f t="shared" si="8"/>
        <v>146</v>
      </c>
      <c r="B162" s="10">
        <f t="shared" si="8"/>
        <v>146</v>
      </c>
      <c r="C162" s="12" t="s">
        <v>15</v>
      </c>
      <c r="D162" s="10" t="s">
        <v>34</v>
      </c>
      <c r="E162" s="10">
        <v>2008</v>
      </c>
      <c r="F162" s="8">
        <v>39640</v>
      </c>
      <c r="G162" s="12" t="s">
        <v>503</v>
      </c>
      <c r="H162" s="13" t="s">
        <v>504</v>
      </c>
      <c r="I162" s="12" t="s">
        <v>3666</v>
      </c>
      <c r="J162" s="12" t="s">
        <v>59</v>
      </c>
      <c r="K162" s="12" t="s">
        <v>60</v>
      </c>
      <c r="L162" s="44" t="s">
        <v>60</v>
      </c>
      <c r="M162" s="44" t="s">
        <v>2703</v>
      </c>
      <c r="N162" s="44" t="s">
        <v>2709</v>
      </c>
      <c r="O162" s="44" t="s">
        <v>60</v>
      </c>
      <c r="P162" s="44" t="s">
        <v>60</v>
      </c>
      <c r="Q162" s="44" t="s">
        <v>3067</v>
      </c>
      <c r="R162" s="44" t="s">
        <v>3067</v>
      </c>
      <c r="S162" s="44" t="s">
        <v>59</v>
      </c>
      <c r="T162" s="12" t="s">
        <v>61</v>
      </c>
      <c r="U162" s="45" t="s">
        <v>24</v>
      </c>
      <c r="V162" s="12" t="s">
        <v>2573</v>
      </c>
    </row>
    <row r="163" spans="1:22" s="46" customFormat="1" ht="15" customHeight="1" x14ac:dyDescent="0.25">
      <c r="A163" s="47">
        <f t="shared" ref="A163:B178" si="9">+A162+1</f>
        <v>147</v>
      </c>
      <c r="B163" s="10">
        <f t="shared" si="9"/>
        <v>147</v>
      </c>
      <c r="C163" s="12" t="s">
        <v>15</v>
      </c>
      <c r="D163" s="10" t="s">
        <v>34</v>
      </c>
      <c r="E163" s="10">
        <v>2008</v>
      </c>
      <c r="F163" s="8">
        <v>39765</v>
      </c>
      <c r="G163" s="12" t="s">
        <v>509</v>
      </c>
      <c r="H163" s="13" t="s">
        <v>507</v>
      </c>
      <c r="I163" s="12" t="s">
        <v>508</v>
      </c>
      <c r="J163" s="12" t="s">
        <v>509</v>
      </c>
      <c r="K163" s="12" t="s">
        <v>21</v>
      </c>
      <c r="L163" s="44" t="s">
        <v>29</v>
      </c>
      <c r="M163" s="44" t="s">
        <v>29</v>
      </c>
      <c r="N163" s="44" t="s">
        <v>199</v>
      </c>
      <c r="O163" s="44" t="s">
        <v>29</v>
      </c>
      <c r="P163" s="44" t="s">
        <v>29</v>
      </c>
      <c r="Q163" s="44" t="s">
        <v>3065</v>
      </c>
      <c r="R163" s="44" t="s">
        <v>3065</v>
      </c>
      <c r="S163" s="44" t="s">
        <v>243</v>
      </c>
      <c r="T163" s="12" t="s">
        <v>23</v>
      </c>
      <c r="U163" s="45" t="s">
        <v>24</v>
      </c>
      <c r="V163" s="12" t="s">
        <v>2574</v>
      </c>
    </row>
    <row r="164" spans="1:22" s="46" customFormat="1" ht="15" customHeight="1" x14ac:dyDescent="0.25">
      <c r="A164" s="47">
        <f t="shared" si="9"/>
        <v>148</v>
      </c>
      <c r="B164" s="10">
        <f t="shared" si="9"/>
        <v>148</v>
      </c>
      <c r="C164" s="12" t="s">
        <v>15</v>
      </c>
      <c r="D164" s="10" t="s">
        <v>34</v>
      </c>
      <c r="E164" s="10">
        <v>2018</v>
      </c>
      <c r="F164" s="8">
        <v>39806</v>
      </c>
      <c r="G164" s="12" t="s">
        <v>2606</v>
      </c>
      <c r="H164" s="13" t="s">
        <v>511</v>
      </c>
      <c r="I164" s="12" t="s">
        <v>512</v>
      </c>
      <c r="J164" s="12" t="s">
        <v>115</v>
      </c>
      <c r="K164" s="12" t="s">
        <v>29</v>
      </c>
      <c r="L164" s="44" t="s">
        <v>29</v>
      </c>
      <c r="M164" s="44" t="s">
        <v>75</v>
      </c>
      <c r="N164" s="44" t="s">
        <v>2713</v>
      </c>
      <c r="O164" s="44" t="s">
        <v>29</v>
      </c>
      <c r="P164" s="44" t="s">
        <v>29</v>
      </c>
      <c r="Q164" s="44" t="s">
        <v>3066</v>
      </c>
      <c r="R164" s="44" t="s">
        <v>3066</v>
      </c>
      <c r="S164" s="44" t="s">
        <v>115</v>
      </c>
      <c r="T164" s="12" t="s">
        <v>75</v>
      </c>
      <c r="U164" s="45" t="s">
        <v>24</v>
      </c>
      <c r="V164" s="12" t="s">
        <v>2573</v>
      </c>
    </row>
    <row r="165" spans="1:22" s="46" customFormat="1" ht="15" customHeight="1" x14ac:dyDescent="0.25">
      <c r="A165" s="47">
        <f t="shared" si="9"/>
        <v>149</v>
      </c>
      <c r="B165" s="10">
        <f t="shared" si="9"/>
        <v>149</v>
      </c>
      <c r="C165" s="12" t="s">
        <v>15</v>
      </c>
      <c r="D165" s="10" t="s">
        <v>34</v>
      </c>
      <c r="E165" s="10">
        <v>2008</v>
      </c>
      <c r="F165" s="8">
        <v>39762</v>
      </c>
      <c r="G165" s="12" t="s">
        <v>513</v>
      </c>
      <c r="H165" s="13" t="s">
        <v>514</v>
      </c>
      <c r="I165" s="12" t="s">
        <v>515</v>
      </c>
      <c r="J165" s="12" t="s">
        <v>516</v>
      </c>
      <c r="K165" s="44" t="s">
        <v>21</v>
      </c>
      <c r="L165" s="44" t="s">
        <v>2620</v>
      </c>
      <c r="M165" s="44" t="s">
        <v>2620</v>
      </c>
      <c r="N165" s="44" t="s">
        <v>94</v>
      </c>
      <c r="O165" s="44" t="s">
        <v>2620</v>
      </c>
      <c r="P165" s="44" t="s">
        <v>2620</v>
      </c>
      <c r="Q165" s="44" t="s">
        <v>3065</v>
      </c>
      <c r="R165" s="44" t="s">
        <v>3065</v>
      </c>
      <c r="S165" s="44" t="s">
        <v>171</v>
      </c>
      <c r="T165" s="12" t="s">
        <v>23</v>
      </c>
      <c r="U165" s="45" t="s">
        <v>24</v>
      </c>
      <c r="V165" s="12" t="s">
        <v>2574</v>
      </c>
    </row>
    <row r="166" spans="1:22" s="46" customFormat="1" ht="15" customHeight="1" x14ac:dyDescent="0.25">
      <c r="A166" s="47">
        <f t="shared" si="9"/>
        <v>150</v>
      </c>
      <c r="B166" s="10">
        <f t="shared" si="9"/>
        <v>150</v>
      </c>
      <c r="C166" s="12" t="s">
        <v>15</v>
      </c>
      <c r="D166" s="10" t="s">
        <v>34</v>
      </c>
      <c r="E166" s="10">
        <v>2008</v>
      </c>
      <c r="F166" s="8">
        <v>39766</v>
      </c>
      <c r="G166" s="12" t="s">
        <v>517</v>
      </c>
      <c r="H166" s="13" t="s">
        <v>518</v>
      </c>
      <c r="I166" s="12" t="s">
        <v>519</v>
      </c>
      <c r="J166" s="12" t="s">
        <v>517</v>
      </c>
      <c r="K166" s="12" t="s">
        <v>29</v>
      </c>
      <c r="L166" s="44" t="s">
        <v>29</v>
      </c>
      <c r="M166" s="44" t="s">
        <v>2701</v>
      </c>
      <c r="N166" s="44" t="s">
        <v>2698</v>
      </c>
      <c r="O166" s="44" t="s">
        <v>29</v>
      </c>
      <c r="P166" s="44" t="s">
        <v>29</v>
      </c>
      <c r="Q166" s="44" t="s">
        <v>3066</v>
      </c>
      <c r="R166" s="44" t="s">
        <v>3066</v>
      </c>
      <c r="S166" s="44" t="s">
        <v>83</v>
      </c>
      <c r="T166" s="12" t="s">
        <v>23</v>
      </c>
      <c r="U166" s="45" t="s">
        <v>24</v>
      </c>
      <c r="V166" s="12" t="s">
        <v>2573</v>
      </c>
    </row>
    <row r="167" spans="1:22" s="46" customFormat="1" ht="15" customHeight="1" x14ac:dyDescent="0.25">
      <c r="A167" s="47">
        <f t="shared" si="9"/>
        <v>151</v>
      </c>
      <c r="B167" s="10">
        <f t="shared" si="9"/>
        <v>151</v>
      </c>
      <c r="C167" s="12" t="s">
        <v>15</v>
      </c>
      <c r="D167" s="10" t="s">
        <v>34</v>
      </c>
      <c r="E167" s="10">
        <v>2008</v>
      </c>
      <c r="F167" s="8">
        <v>39797</v>
      </c>
      <c r="G167" s="12" t="s">
        <v>520</v>
      </c>
      <c r="H167" s="13" t="s">
        <v>521</v>
      </c>
      <c r="I167" s="12" t="s">
        <v>522</v>
      </c>
      <c r="J167" s="12" t="s">
        <v>523</v>
      </c>
      <c r="K167" s="44" t="s">
        <v>21</v>
      </c>
      <c r="L167" s="44" t="s">
        <v>2620</v>
      </c>
      <c r="M167" s="44" t="s">
        <v>2620</v>
      </c>
      <c r="N167" s="44" t="s">
        <v>2719</v>
      </c>
      <c r="O167" s="44" t="s">
        <v>2620</v>
      </c>
      <c r="P167" s="44" t="s">
        <v>2620</v>
      </c>
      <c r="Q167" s="44" t="s">
        <v>3065</v>
      </c>
      <c r="R167" s="44" t="s">
        <v>3065</v>
      </c>
      <c r="S167" s="44" t="s">
        <v>48</v>
      </c>
      <c r="T167" s="12" t="s">
        <v>23</v>
      </c>
      <c r="U167" s="45" t="s">
        <v>24</v>
      </c>
      <c r="V167" s="12" t="s">
        <v>2574</v>
      </c>
    </row>
    <row r="168" spans="1:22" s="46" customFormat="1" ht="15" customHeight="1" x14ac:dyDescent="0.25">
      <c r="A168" s="47">
        <f t="shared" si="9"/>
        <v>152</v>
      </c>
      <c r="B168" s="10">
        <f t="shared" si="9"/>
        <v>152</v>
      </c>
      <c r="C168" s="12" t="s">
        <v>15</v>
      </c>
      <c r="D168" s="10" t="s">
        <v>34</v>
      </c>
      <c r="E168" s="10">
        <v>2008</v>
      </c>
      <c r="F168" s="8">
        <v>39731</v>
      </c>
      <c r="G168" s="12" t="s">
        <v>524</v>
      </c>
      <c r="H168" s="13" t="s">
        <v>525</v>
      </c>
      <c r="I168" s="12" t="s">
        <v>526</v>
      </c>
      <c r="J168" s="12" t="s">
        <v>524</v>
      </c>
      <c r="K168" s="44" t="s">
        <v>21</v>
      </c>
      <c r="L168" s="44" t="s">
        <v>2620</v>
      </c>
      <c r="M168" s="44" t="s">
        <v>2620</v>
      </c>
      <c r="N168" s="44" t="s">
        <v>94</v>
      </c>
      <c r="O168" s="44" t="s">
        <v>2620</v>
      </c>
      <c r="P168" s="44" t="s">
        <v>2620</v>
      </c>
      <c r="Q168" s="44" t="s">
        <v>3065</v>
      </c>
      <c r="R168" s="44" t="s">
        <v>3065</v>
      </c>
      <c r="S168" s="44" t="s">
        <v>524</v>
      </c>
      <c r="T168" s="12" t="s">
        <v>23</v>
      </c>
      <c r="U168" s="45" t="s">
        <v>24</v>
      </c>
      <c r="V168" s="12" t="s">
        <v>2574</v>
      </c>
    </row>
    <row r="169" spans="1:22" s="46" customFormat="1" ht="15" customHeight="1" x14ac:dyDescent="0.25">
      <c r="A169" s="47">
        <f t="shared" si="9"/>
        <v>153</v>
      </c>
      <c r="B169" s="10">
        <f t="shared" si="9"/>
        <v>153</v>
      </c>
      <c r="C169" s="12" t="s">
        <v>15</v>
      </c>
      <c r="D169" s="10" t="s">
        <v>34</v>
      </c>
      <c r="E169" s="10">
        <v>2008</v>
      </c>
      <c r="F169" s="8">
        <v>39797</v>
      </c>
      <c r="G169" s="12" t="s">
        <v>527</v>
      </c>
      <c r="H169" s="13" t="s">
        <v>528</v>
      </c>
      <c r="I169" s="12" t="s">
        <v>529</v>
      </c>
      <c r="J169" s="12" t="s">
        <v>527</v>
      </c>
      <c r="K169" s="12" t="s">
        <v>60</v>
      </c>
      <c r="L169" s="44" t="s">
        <v>60</v>
      </c>
      <c r="M169" s="44" t="s">
        <v>146</v>
      </c>
      <c r="N169" s="44" t="s">
        <v>2718</v>
      </c>
      <c r="O169" s="44" t="s">
        <v>60</v>
      </c>
      <c r="P169" s="44" t="s">
        <v>60</v>
      </c>
      <c r="Q169" s="44" t="s">
        <v>3067</v>
      </c>
      <c r="R169" s="44" t="s">
        <v>3067</v>
      </c>
      <c r="S169" s="44" t="s">
        <v>530</v>
      </c>
      <c r="T169" s="12" t="s">
        <v>125</v>
      </c>
      <c r="U169" s="45" t="s">
        <v>24</v>
      </c>
      <c r="V169" s="12" t="s">
        <v>2574</v>
      </c>
    </row>
    <row r="170" spans="1:22" s="46" customFormat="1" ht="15" customHeight="1" x14ac:dyDescent="0.25">
      <c r="A170" s="47">
        <f t="shared" si="9"/>
        <v>154</v>
      </c>
      <c r="B170" s="10">
        <f t="shared" si="9"/>
        <v>154</v>
      </c>
      <c r="C170" s="12" t="s">
        <v>15</v>
      </c>
      <c r="D170" s="10" t="s">
        <v>34</v>
      </c>
      <c r="E170" s="10">
        <v>2008</v>
      </c>
      <c r="F170" s="8">
        <v>39781</v>
      </c>
      <c r="G170" s="12" t="s">
        <v>531</v>
      </c>
      <c r="H170" s="13" t="s">
        <v>532</v>
      </c>
      <c r="I170" s="12" t="s">
        <v>533</v>
      </c>
      <c r="J170" s="12" t="s">
        <v>59</v>
      </c>
      <c r="K170" s="12" t="s">
        <v>60</v>
      </c>
      <c r="L170" s="44" t="s">
        <v>60</v>
      </c>
      <c r="M170" s="44" t="s">
        <v>2703</v>
      </c>
      <c r="N170" s="44" t="s">
        <v>2709</v>
      </c>
      <c r="O170" s="44" t="s">
        <v>60</v>
      </c>
      <c r="P170" s="44" t="s">
        <v>60</v>
      </c>
      <c r="Q170" s="44" t="s">
        <v>3067</v>
      </c>
      <c r="R170" s="44" t="s">
        <v>3067</v>
      </c>
      <c r="S170" s="44" t="s">
        <v>59</v>
      </c>
      <c r="T170" s="12" t="s">
        <v>61</v>
      </c>
      <c r="U170" s="45" t="s">
        <v>24</v>
      </c>
      <c r="V170" s="12" t="s">
        <v>2573</v>
      </c>
    </row>
    <row r="171" spans="1:22" s="46" customFormat="1" ht="15" customHeight="1" x14ac:dyDescent="0.25">
      <c r="A171" s="47">
        <f t="shared" si="9"/>
        <v>155</v>
      </c>
      <c r="B171" s="10">
        <f t="shared" si="9"/>
        <v>155</v>
      </c>
      <c r="C171" s="12" t="s">
        <v>15</v>
      </c>
      <c r="D171" s="10" t="s">
        <v>34</v>
      </c>
      <c r="E171" s="10">
        <v>2008</v>
      </c>
      <c r="F171" s="8">
        <v>39759</v>
      </c>
      <c r="G171" s="12" t="s">
        <v>534</v>
      </c>
      <c r="H171" s="13" t="s">
        <v>535</v>
      </c>
      <c r="I171" s="12" t="s">
        <v>536</v>
      </c>
      <c r="J171" s="12" t="s">
        <v>534</v>
      </c>
      <c r="K171" s="12" t="s">
        <v>21</v>
      </c>
      <c r="L171" s="44" t="s">
        <v>29</v>
      </c>
      <c r="M171" s="44" t="s">
        <v>29</v>
      </c>
      <c r="N171" s="44" t="s">
        <v>199</v>
      </c>
      <c r="O171" s="44" t="s">
        <v>29</v>
      </c>
      <c r="P171" s="44" t="s">
        <v>29</v>
      </c>
      <c r="Q171" s="44" t="s">
        <v>3065</v>
      </c>
      <c r="R171" s="44" t="s">
        <v>3065</v>
      </c>
      <c r="S171" s="44" t="s">
        <v>431</v>
      </c>
      <c r="T171" s="12" t="s">
        <v>23</v>
      </c>
      <c r="U171" s="45" t="s">
        <v>24</v>
      </c>
      <c r="V171" s="12" t="s">
        <v>2574</v>
      </c>
    </row>
    <row r="172" spans="1:22" s="46" customFormat="1" ht="15" customHeight="1" x14ac:dyDescent="0.25">
      <c r="A172" s="47">
        <f t="shared" si="9"/>
        <v>156</v>
      </c>
      <c r="B172" s="10">
        <f t="shared" si="9"/>
        <v>156</v>
      </c>
      <c r="C172" s="12" t="s">
        <v>15</v>
      </c>
      <c r="D172" s="10" t="s">
        <v>34</v>
      </c>
      <c r="E172" s="10">
        <v>2008</v>
      </c>
      <c r="F172" s="8">
        <v>39765</v>
      </c>
      <c r="G172" s="12" t="s">
        <v>447</v>
      </c>
      <c r="H172" s="13" t="s">
        <v>537</v>
      </c>
      <c r="I172" s="12" t="s">
        <v>2872</v>
      </c>
      <c r="J172" s="12" t="s">
        <v>447</v>
      </c>
      <c r="K172" s="44" t="s">
        <v>21</v>
      </c>
      <c r="L172" s="44" t="s">
        <v>2620</v>
      </c>
      <c r="M172" s="44" t="s">
        <v>2620</v>
      </c>
      <c r="N172" s="44" t="s">
        <v>2700</v>
      </c>
      <c r="O172" s="44" t="s">
        <v>2620</v>
      </c>
      <c r="P172" s="44" t="s">
        <v>2620</v>
      </c>
      <c r="Q172" s="44" t="s">
        <v>3065</v>
      </c>
      <c r="R172" s="44" t="s">
        <v>3065</v>
      </c>
      <c r="S172" s="44" t="s">
        <v>447</v>
      </c>
      <c r="T172" s="12" t="s">
        <v>23</v>
      </c>
      <c r="U172" s="45" t="s">
        <v>24</v>
      </c>
      <c r="V172" s="12" t="s">
        <v>2573</v>
      </c>
    </row>
    <row r="173" spans="1:22" s="46" customFormat="1" ht="15" customHeight="1" x14ac:dyDescent="0.25">
      <c r="A173" s="47">
        <f t="shared" si="9"/>
        <v>157</v>
      </c>
      <c r="B173" s="10">
        <f t="shared" si="9"/>
        <v>157</v>
      </c>
      <c r="C173" s="12" t="s">
        <v>15</v>
      </c>
      <c r="D173" s="10" t="s">
        <v>34</v>
      </c>
      <c r="E173" s="10">
        <v>2008</v>
      </c>
      <c r="F173" s="8">
        <v>39764</v>
      </c>
      <c r="G173" s="12" t="s">
        <v>539</v>
      </c>
      <c r="H173" s="13" t="s">
        <v>540</v>
      </c>
      <c r="I173" s="12" t="s">
        <v>541</v>
      </c>
      <c r="J173" s="12" t="s">
        <v>539</v>
      </c>
      <c r="K173" s="44" t="s">
        <v>21</v>
      </c>
      <c r="L173" s="44" t="s">
        <v>2618</v>
      </c>
      <c r="M173" s="44" t="s">
        <v>2702</v>
      </c>
      <c r="N173" s="44" t="s">
        <v>757</v>
      </c>
      <c r="O173" s="44" t="s">
        <v>2618</v>
      </c>
      <c r="P173" s="44" t="s">
        <v>2618</v>
      </c>
      <c r="Q173" s="44" t="s">
        <v>3064</v>
      </c>
      <c r="R173" s="44" t="s">
        <v>3064</v>
      </c>
      <c r="S173" s="44" t="s">
        <v>539</v>
      </c>
      <c r="T173" s="12" t="s">
        <v>23</v>
      </c>
      <c r="U173" s="45" t="s">
        <v>24</v>
      </c>
      <c r="V173" s="12" t="s">
        <v>2573</v>
      </c>
    </row>
    <row r="174" spans="1:22" s="46" customFormat="1" ht="15" customHeight="1" x14ac:dyDescent="0.25">
      <c r="A174" s="47">
        <f t="shared" si="9"/>
        <v>158</v>
      </c>
      <c r="B174" s="10">
        <f t="shared" si="9"/>
        <v>158</v>
      </c>
      <c r="C174" s="12" t="s">
        <v>15</v>
      </c>
      <c r="D174" s="10" t="s">
        <v>34</v>
      </c>
      <c r="E174" s="10">
        <v>2008</v>
      </c>
      <c r="F174" s="8">
        <v>39808</v>
      </c>
      <c r="G174" s="12" t="s">
        <v>542</v>
      </c>
      <c r="H174" s="13" t="s">
        <v>543</v>
      </c>
      <c r="I174" s="12" t="s">
        <v>544</v>
      </c>
      <c r="J174" s="12" t="s">
        <v>48</v>
      </c>
      <c r="K174" s="44" t="s">
        <v>21</v>
      </c>
      <c r="L174" s="44" t="s">
        <v>2620</v>
      </c>
      <c r="M174" s="44" t="s">
        <v>2620</v>
      </c>
      <c r="N174" s="44" t="s">
        <v>2700</v>
      </c>
      <c r="O174" s="44" t="s">
        <v>2620</v>
      </c>
      <c r="P174" s="44" t="s">
        <v>2620</v>
      </c>
      <c r="Q174" s="44" t="s">
        <v>3065</v>
      </c>
      <c r="R174" s="44" t="s">
        <v>3065</v>
      </c>
      <c r="S174" s="44" t="s">
        <v>48</v>
      </c>
      <c r="T174" s="12" t="s">
        <v>23</v>
      </c>
      <c r="U174" s="45" t="s">
        <v>24</v>
      </c>
      <c r="V174" s="12" t="s">
        <v>2573</v>
      </c>
    </row>
    <row r="175" spans="1:22" s="46" customFormat="1" ht="15" customHeight="1" x14ac:dyDescent="0.25">
      <c r="A175" s="47">
        <f t="shared" si="9"/>
        <v>159</v>
      </c>
      <c r="B175" s="10">
        <f t="shared" si="9"/>
        <v>159</v>
      </c>
      <c r="C175" s="12" t="s">
        <v>15</v>
      </c>
      <c r="D175" s="10" t="s">
        <v>34</v>
      </c>
      <c r="E175" s="10">
        <v>2008</v>
      </c>
      <c r="F175" s="8">
        <v>39763</v>
      </c>
      <c r="G175" s="12" t="s">
        <v>545</v>
      </c>
      <c r="H175" s="13" t="s">
        <v>546</v>
      </c>
      <c r="I175" s="12" t="s">
        <v>547</v>
      </c>
      <c r="J175" s="12" t="s">
        <v>545</v>
      </c>
      <c r="K175" s="44" t="s">
        <v>21</v>
      </c>
      <c r="L175" s="44" t="s">
        <v>2618</v>
      </c>
      <c r="M175" s="44" t="s">
        <v>2702</v>
      </c>
      <c r="N175" s="44" t="s">
        <v>757</v>
      </c>
      <c r="O175" s="44" t="s">
        <v>2618</v>
      </c>
      <c r="P175" s="44" t="s">
        <v>2618</v>
      </c>
      <c r="Q175" s="44" t="s">
        <v>3064</v>
      </c>
      <c r="R175" s="44" t="s">
        <v>3064</v>
      </c>
      <c r="S175" s="44" t="s">
        <v>757</v>
      </c>
      <c r="T175" s="12" t="s">
        <v>23</v>
      </c>
      <c r="U175" s="45" t="s">
        <v>24</v>
      </c>
      <c r="V175" s="12" t="s">
        <v>2574</v>
      </c>
    </row>
    <row r="176" spans="1:22" s="46" customFormat="1" ht="15" customHeight="1" x14ac:dyDescent="0.25">
      <c r="A176" s="47">
        <f t="shared" si="9"/>
        <v>160</v>
      </c>
      <c r="B176" s="10">
        <f t="shared" si="9"/>
        <v>160</v>
      </c>
      <c r="C176" s="12" t="s">
        <v>15</v>
      </c>
      <c r="D176" s="10" t="s">
        <v>34</v>
      </c>
      <c r="E176" s="10">
        <v>2008</v>
      </c>
      <c r="F176" s="8">
        <v>39741</v>
      </c>
      <c r="G176" s="12" t="s">
        <v>548</v>
      </c>
      <c r="H176" s="13" t="s">
        <v>549</v>
      </c>
      <c r="I176" s="12" t="s">
        <v>550</v>
      </c>
      <c r="J176" s="12" t="s">
        <v>55</v>
      </c>
      <c r="K176" s="44" t="s">
        <v>21</v>
      </c>
      <c r="L176" s="44" t="s">
        <v>2618</v>
      </c>
      <c r="M176" s="44" t="s">
        <v>2702</v>
      </c>
      <c r="N176" s="44" t="s">
        <v>55</v>
      </c>
      <c r="O176" s="44" t="s">
        <v>2618</v>
      </c>
      <c r="P176" s="44" t="s">
        <v>2618</v>
      </c>
      <c r="Q176" s="44" t="s">
        <v>3064</v>
      </c>
      <c r="R176" s="44" t="s">
        <v>3064</v>
      </c>
      <c r="S176" s="44" t="s">
        <v>55</v>
      </c>
      <c r="T176" s="12" t="s">
        <v>23</v>
      </c>
      <c r="U176" s="45" t="s">
        <v>24</v>
      </c>
      <c r="V176" s="12" t="s">
        <v>2573</v>
      </c>
    </row>
    <row r="177" spans="1:22" s="46" customFormat="1" ht="15" customHeight="1" x14ac:dyDescent="0.25">
      <c r="A177" s="47">
        <f t="shared" si="9"/>
        <v>161</v>
      </c>
      <c r="B177" s="10">
        <f t="shared" si="9"/>
        <v>161</v>
      </c>
      <c r="C177" s="12" t="s">
        <v>15</v>
      </c>
      <c r="D177" s="10" t="s">
        <v>34</v>
      </c>
      <c r="E177" s="10">
        <v>2008</v>
      </c>
      <c r="F177" s="8">
        <v>39801</v>
      </c>
      <c r="G177" s="12" t="s">
        <v>551</v>
      </c>
      <c r="H177" s="13" t="s">
        <v>552</v>
      </c>
      <c r="I177" s="12" t="s">
        <v>553</v>
      </c>
      <c r="J177" s="12" t="s">
        <v>551</v>
      </c>
      <c r="K177" s="12" t="s">
        <v>29</v>
      </c>
      <c r="L177" s="44" t="s">
        <v>29</v>
      </c>
      <c r="M177" s="44" t="s">
        <v>75</v>
      </c>
      <c r="N177" s="44" t="s">
        <v>239</v>
      </c>
      <c r="O177" s="44" t="s">
        <v>29</v>
      </c>
      <c r="P177" s="44" t="s">
        <v>29</v>
      </c>
      <c r="Q177" s="44" t="s">
        <v>3066</v>
      </c>
      <c r="R177" s="44" t="s">
        <v>3066</v>
      </c>
      <c r="S177" s="44" t="s">
        <v>551</v>
      </c>
      <c r="T177" s="12" t="s">
        <v>239</v>
      </c>
      <c r="U177" s="45" t="s">
        <v>24</v>
      </c>
      <c r="V177" s="12" t="s">
        <v>2573</v>
      </c>
    </row>
    <row r="178" spans="1:22" s="46" customFormat="1" ht="15" customHeight="1" x14ac:dyDescent="0.25">
      <c r="A178" s="47">
        <f t="shared" si="9"/>
        <v>162</v>
      </c>
      <c r="B178" s="10">
        <f t="shared" si="9"/>
        <v>162</v>
      </c>
      <c r="C178" s="12" t="s">
        <v>15</v>
      </c>
      <c r="D178" s="10" t="s">
        <v>34</v>
      </c>
      <c r="E178" s="10">
        <v>2008</v>
      </c>
      <c r="F178" s="8">
        <v>39765</v>
      </c>
      <c r="G178" s="12" t="s">
        <v>554</v>
      </c>
      <c r="H178" s="13" t="s">
        <v>555</v>
      </c>
      <c r="I178" s="12" t="s">
        <v>556</v>
      </c>
      <c r="J178" s="12" t="s">
        <v>554</v>
      </c>
      <c r="K178" s="12" t="s">
        <v>29</v>
      </c>
      <c r="L178" s="44" t="s">
        <v>29</v>
      </c>
      <c r="M178" s="44" t="s">
        <v>2701</v>
      </c>
      <c r="N178" s="44" t="s">
        <v>2707</v>
      </c>
      <c r="O178" s="44" t="s">
        <v>29</v>
      </c>
      <c r="P178" s="44" t="s">
        <v>29</v>
      </c>
      <c r="Q178" s="44" t="s">
        <v>3066</v>
      </c>
      <c r="R178" s="44" t="s">
        <v>3066</v>
      </c>
      <c r="S178" s="44" t="s">
        <v>83</v>
      </c>
      <c r="T178" s="12" t="s">
        <v>23</v>
      </c>
      <c r="U178" s="45" t="s">
        <v>24</v>
      </c>
      <c r="V178" s="12" t="s">
        <v>2573</v>
      </c>
    </row>
    <row r="179" spans="1:22" s="46" customFormat="1" ht="15" customHeight="1" x14ac:dyDescent="0.25">
      <c r="A179" s="47">
        <f t="shared" ref="A179:B194" si="10">+A178+1</f>
        <v>163</v>
      </c>
      <c r="B179" s="10">
        <f t="shared" si="10"/>
        <v>163</v>
      </c>
      <c r="C179" s="12" t="s">
        <v>15</v>
      </c>
      <c r="D179" s="10" t="s">
        <v>34</v>
      </c>
      <c r="E179" s="10">
        <v>2008</v>
      </c>
      <c r="F179" s="8">
        <v>39804</v>
      </c>
      <c r="G179" s="12" t="s">
        <v>557</v>
      </c>
      <c r="H179" s="13" t="s">
        <v>558</v>
      </c>
      <c r="I179" s="12" t="s">
        <v>559</v>
      </c>
      <c r="J179" s="12" t="s">
        <v>557</v>
      </c>
      <c r="K179" s="12" t="s">
        <v>60</v>
      </c>
      <c r="L179" s="44" t="s">
        <v>60</v>
      </c>
      <c r="M179" s="44" t="s">
        <v>146</v>
      </c>
      <c r="N179" s="44" t="s">
        <v>2712</v>
      </c>
      <c r="O179" s="44" t="s">
        <v>60</v>
      </c>
      <c r="P179" s="44" t="s">
        <v>60</v>
      </c>
      <c r="Q179" s="44" t="s">
        <v>3067</v>
      </c>
      <c r="R179" s="44" t="s">
        <v>3067</v>
      </c>
      <c r="S179" s="44" t="s">
        <v>557</v>
      </c>
      <c r="T179" s="12" t="s">
        <v>125</v>
      </c>
      <c r="U179" s="45" t="s">
        <v>24</v>
      </c>
      <c r="V179" s="12" t="s">
        <v>2574</v>
      </c>
    </row>
    <row r="180" spans="1:22" s="46" customFormat="1" ht="15" customHeight="1" x14ac:dyDescent="0.25">
      <c r="A180" s="47">
        <f t="shared" si="10"/>
        <v>164</v>
      </c>
      <c r="B180" s="10">
        <f t="shared" si="10"/>
        <v>164</v>
      </c>
      <c r="C180" s="12" t="s">
        <v>15</v>
      </c>
      <c r="D180" s="10" t="s">
        <v>34</v>
      </c>
      <c r="E180" s="10">
        <v>2008</v>
      </c>
      <c r="F180" s="8">
        <v>41094</v>
      </c>
      <c r="G180" s="12" t="s">
        <v>560</v>
      </c>
      <c r="H180" s="13" t="s">
        <v>561</v>
      </c>
      <c r="I180" s="12" t="s">
        <v>562</v>
      </c>
      <c r="J180" s="12" t="s">
        <v>560</v>
      </c>
      <c r="K180" s="44" t="s">
        <v>21</v>
      </c>
      <c r="L180" s="44" t="s">
        <v>2620</v>
      </c>
      <c r="M180" s="44" t="s">
        <v>2620</v>
      </c>
      <c r="N180" s="44" t="s">
        <v>2717</v>
      </c>
      <c r="O180" s="44" t="s">
        <v>2620</v>
      </c>
      <c r="P180" s="44" t="s">
        <v>2620</v>
      </c>
      <c r="Q180" s="44" t="s">
        <v>3065</v>
      </c>
      <c r="R180" s="44" t="s">
        <v>3065</v>
      </c>
      <c r="S180" s="44" t="s">
        <v>94</v>
      </c>
      <c r="T180" s="12" t="s">
        <v>23</v>
      </c>
      <c r="U180" s="45" t="s">
        <v>24</v>
      </c>
      <c r="V180" s="12" t="s">
        <v>2574</v>
      </c>
    </row>
    <row r="181" spans="1:22" s="46" customFormat="1" ht="15" customHeight="1" x14ac:dyDescent="0.25">
      <c r="A181" s="47">
        <f t="shared" si="10"/>
        <v>165</v>
      </c>
      <c r="B181" s="10">
        <f t="shared" si="10"/>
        <v>165</v>
      </c>
      <c r="C181" s="12" t="s">
        <v>15</v>
      </c>
      <c r="D181" s="10" t="s">
        <v>34</v>
      </c>
      <c r="E181" s="10">
        <v>2008</v>
      </c>
      <c r="F181" s="8">
        <v>39780</v>
      </c>
      <c r="G181" s="12" t="s">
        <v>563</v>
      </c>
      <c r="H181" s="13" t="s">
        <v>564</v>
      </c>
      <c r="I181" s="12" t="s">
        <v>565</v>
      </c>
      <c r="J181" s="12" t="s">
        <v>20</v>
      </c>
      <c r="K181" s="44" t="s">
        <v>21</v>
      </c>
      <c r="L181" s="44" t="s">
        <v>2618</v>
      </c>
      <c r="M181" s="44" t="s">
        <v>20</v>
      </c>
      <c r="N181" s="44" t="s">
        <v>2708</v>
      </c>
      <c r="O181" s="44" t="s">
        <v>2618</v>
      </c>
      <c r="P181" s="44" t="s">
        <v>2618</v>
      </c>
      <c r="Q181" s="44" t="s">
        <v>3064</v>
      </c>
      <c r="R181" s="44" t="s">
        <v>3064</v>
      </c>
      <c r="S181" s="44" t="s">
        <v>20</v>
      </c>
      <c r="T181" s="12" t="s">
        <v>23</v>
      </c>
      <c r="U181" s="45" t="s">
        <v>24</v>
      </c>
      <c r="V181" s="12" t="s">
        <v>2573</v>
      </c>
    </row>
    <row r="182" spans="1:22" s="46" customFormat="1" ht="15" customHeight="1" x14ac:dyDescent="0.25">
      <c r="A182" s="47">
        <f t="shared" si="10"/>
        <v>166</v>
      </c>
      <c r="B182" s="10">
        <f t="shared" si="10"/>
        <v>166</v>
      </c>
      <c r="C182" s="12" t="s">
        <v>15</v>
      </c>
      <c r="D182" s="10" t="s">
        <v>34</v>
      </c>
      <c r="E182" s="10">
        <v>2008</v>
      </c>
      <c r="F182" s="8">
        <v>39766</v>
      </c>
      <c r="G182" s="12" t="s">
        <v>566</v>
      </c>
      <c r="H182" s="13" t="s">
        <v>567</v>
      </c>
      <c r="I182" s="12" t="s">
        <v>568</v>
      </c>
      <c r="J182" s="12" t="s">
        <v>59</v>
      </c>
      <c r="K182" s="12" t="s">
        <v>60</v>
      </c>
      <c r="L182" s="44" t="s">
        <v>60</v>
      </c>
      <c r="M182" s="44" t="s">
        <v>2703</v>
      </c>
      <c r="N182" s="44" t="s">
        <v>2704</v>
      </c>
      <c r="O182" s="44" t="s">
        <v>60</v>
      </c>
      <c r="P182" s="44" t="s">
        <v>60</v>
      </c>
      <c r="Q182" s="44" t="s">
        <v>3067</v>
      </c>
      <c r="R182" s="44" t="s">
        <v>3067</v>
      </c>
      <c r="S182" s="44" t="s">
        <v>59</v>
      </c>
      <c r="T182" s="12" t="s">
        <v>61</v>
      </c>
      <c r="U182" s="45" t="s">
        <v>24</v>
      </c>
      <c r="V182" s="12" t="s">
        <v>2573</v>
      </c>
    </row>
    <row r="183" spans="1:22" s="46" customFormat="1" ht="15" customHeight="1" x14ac:dyDescent="0.25">
      <c r="A183" s="47">
        <f t="shared" si="10"/>
        <v>167</v>
      </c>
      <c r="B183" s="10">
        <f t="shared" si="10"/>
        <v>167</v>
      </c>
      <c r="C183" s="12" t="s">
        <v>15</v>
      </c>
      <c r="D183" s="10" t="s">
        <v>34</v>
      </c>
      <c r="E183" s="10">
        <v>2009</v>
      </c>
      <c r="F183" s="8">
        <v>40176</v>
      </c>
      <c r="G183" s="12" t="s">
        <v>569</v>
      </c>
      <c r="H183" s="13" t="s">
        <v>570</v>
      </c>
      <c r="I183" s="12" t="s">
        <v>571</v>
      </c>
      <c r="J183" s="12" t="s">
        <v>59</v>
      </c>
      <c r="K183" s="12" t="s">
        <v>60</v>
      </c>
      <c r="L183" s="44" t="s">
        <v>60</v>
      </c>
      <c r="M183" s="44" t="s">
        <v>2703</v>
      </c>
      <c r="N183" s="44" t="s">
        <v>2709</v>
      </c>
      <c r="O183" s="44" t="s">
        <v>60</v>
      </c>
      <c r="P183" s="44" t="s">
        <v>60</v>
      </c>
      <c r="Q183" s="44" t="s">
        <v>3067</v>
      </c>
      <c r="R183" s="44" t="s">
        <v>3067</v>
      </c>
      <c r="S183" s="44" t="s">
        <v>59</v>
      </c>
      <c r="T183" s="12" t="s">
        <v>61</v>
      </c>
      <c r="U183" s="45" t="s">
        <v>24</v>
      </c>
      <c r="V183" s="12" t="s">
        <v>2573</v>
      </c>
    </row>
    <row r="184" spans="1:22" s="46" customFormat="1" ht="15" customHeight="1" x14ac:dyDescent="0.25">
      <c r="A184" s="47">
        <f t="shared" si="10"/>
        <v>168</v>
      </c>
      <c r="B184" s="10">
        <f t="shared" si="10"/>
        <v>168</v>
      </c>
      <c r="C184" s="12" t="s">
        <v>15</v>
      </c>
      <c r="D184" s="10" t="s">
        <v>34</v>
      </c>
      <c r="E184" s="10">
        <v>2009</v>
      </c>
      <c r="F184" s="8">
        <v>40134</v>
      </c>
      <c r="G184" s="12" t="s">
        <v>572</v>
      </c>
      <c r="H184" s="13" t="s">
        <v>573</v>
      </c>
      <c r="I184" s="12" t="s">
        <v>574</v>
      </c>
      <c r="J184" s="12" t="s">
        <v>83</v>
      </c>
      <c r="K184" s="12" t="s">
        <v>29</v>
      </c>
      <c r="L184" s="44" t="s">
        <v>29</v>
      </c>
      <c r="M184" s="44" t="s">
        <v>2701</v>
      </c>
      <c r="N184" s="44" t="s">
        <v>2707</v>
      </c>
      <c r="O184" s="44" t="s">
        <v>29</v>
      </c>
      <c r="P184" s="44" t="s">
        <v>29</v>
      </c>
      <c r="Q184" s="44" t="s">
        <v>3066</v>
      </c>
      <c r="R184" s="44" t="s">
        <v>3066</v>
      </c>
      <c r="S184" s="44" t="s">
        <v>83</v>
      </c>
      <c r="T184" s="12" t="s">
        <v>23</v>
      </c>
      <c r="U184" s="45" t="s">
        <v>24</v>
      </c>
      <c r="V184" s="12" t="s">
        <v>2573</v>
      </c>
    </row>
    <row r="185" spans="1:22" s="46" customFormat="1" ht="15" customHeight="1" x14ac:dyDescent="0.25">
      <c r="A185" s="47">
        <f t="shared" si="10"/>
        <v>169</v>
      </c>
      <c r="B185" s="10">
        <f t="shared" si="10"/>
        <v>169</v>
      </c>
      <c r="C185" s="12" t="s">
        <v>15</v>
      </c>
      <c r="D185" s="10" t="s">
        <v>34</v>
      </c>
      <c r="E185" s="10">
        <v>2009</v>
      </c>
      <c r="F185" s="8">
        <v>40177</v>
      </c>
      <c r="G185" s="12" t="s">
        <v>575</v>
      </c>
      <c r="H185" s="13" t="s">
        <v>576</v>
      </c>
      <c r="I185" s="12" t="s">
        <v>577</v>
      </c>
      <c r="J185" s="12" t="s">
        <v>575</v>
      </c>
      <c r="K185" s="12" t="s">
        <v>29</v>
      </c>
      <c r="L185" s="44" t="s">
        <v>29</v>
      </c>
      <c r="M185" s="44" t="s">
        <v>75</v>
      </c>
      <c r="N185" s="44" t="s">
        <v>2713</v>
      </c>
      <c r="O185" s="44" t="s">
        <v>29</v>
      </c>
      <c r="P185" s="44" t="s">
        <v>29</v>
      </c>
      <c r="Q185" s="44" t="s">
        <v>3066</v>
      </c>
      <c r="R185" s="44" t="s">
        <v>3066</v>
      </c>
      <c r="S185" s="44" t="s">
        <v>115</v>
      </c>
      <c r="T185" s="12" t="s">
        <v>75</v>
      </c>
      <c r="U185" s="45" t="s">
        <v>24</v>
      </c>
      <c r="V185" s="12" t="s">
        <v>2574</v>
      </c>
    </row>
    <row r="186" spans="1:22" s="46" customFormat="1" ht="15" customHeight="1" x14ac:dyDescent="0.25">
      <c r="A186" s="47">
        <f t="shared" si="10"/>
        <v>170</v>
      </c>
      <c r="B186" s="10">
        <f t="shared" si="10"/>
        <v>170</v>
      </c>
      <c r="C186" s="12" t="s">
        <v>15</v>
      </c>
      <c r="D186" s="10" t="s">
        <v>578</v>
      </c>
      <c r="E186" s="10">
        <v>2009</v>
      </c>
      <c r="F186" s="8">
        <v>40176</v>
      </c>
      <c r="G186" s="12" t="s">
        <v>579</v>
      </c>
      <c r="H186" s="13" t="s">
        <v>580</v>
      </c>
      <c r="I186" s="12" t="s">
        <v>581</v>
      </c>
      <c r="J186" s="12" t="s">
        <v>20</v>
      </c>
      <c r="K186" s="44" t="s">
        <v>21</v>
      </c>
      <c r="L186" s="44" t="s">
        <v>2618</v>
      </c>
      <c r="M186" s="44" t="s">
        <v>20</v>
      </c>
      <c r="N186" s="44" t="s">
        <v>2708</v>
      </c>
      <c r="O186" s="44" t="s">
        <v>2618</v>
      </c>
      <c r="P186" s="44" t="s">
        <v>2618</v>
      </c>
      <c r="Q186" s="44" t="s">
        <v>3064</v>
      </c>
      <c r="R186" s="44" t="s">
        <v>3064</v>
      </c>
      <c r="S186" s="44" t="s">
        <v>20</v>
      </c>
      <c r="T186" s="12" t="s">
        <v>23</v>
      </c>
      <c r="U186" s="45" t="s">
        <v>24</v>
      </c>
      <c r="V186" s="12" t="s">
        <v>2573</v>
      </c>
    </row>
    <row r="187" spans="1:22" s="46" customFormat="1" ht="15" customHeight="1" x14ac:dyDescent="0.25">
      <c r="A187" s="47">
        <f t="shared" si="10"/>
        <v>171</v>
      </c>
      <c r="B187" s="10">
        <f t="shared" si="10"/>
        <v>171</v>
      </c>
      <c r="C187" s="12" t="s">
        <v>15</v>
      </c>
      <c r="D187" s="10" t="s">
        <v>34</v>
      </c>
      <c r="E187" s="10">
        <v>2009</v>
      </c>
      <c r="F187" s="8">
        <v>40177</v>
      </c>
      <c r="G187" s="12" t="s">
        <v>582</v>
      </c>
      <c r="H187" s="13" t="s">
        <v>583</v>
      </c>
      <c r="I187" s="12" t="s">
        <v>584</v>
      </c>
      <c r="J187" s="12" t="s">
        <v>585</v>
      </c>
      <c r="K187" s="44" t="s">
        <v>21</v>
      </c>
      <c r="L187" s="44" t="s">
        <v>2620</v>
      </c>
      <c r="M187" s="44" t="s">
        <v>2620</v>
      </c>
      <c r="N187" s="44" t="s">
        <v>2719</v>
      </c>
      <c r="O187" s="44" t="s">
        <v>2620</v>
      </c>
      <c r="P187" s="44" t="s">
        <v>2620</v>
      </c>
      <c r="Q187" s="44" t="s">
        <v>3065</v>
      </c>
      <c r="R187" s="44" t="s">
        <v>3065</v>
      </c>
      <c r="S187" s="44" t="s">
        <v>210</v>
      </c>
      <c r="T187" s="12" t="s">
        <v>23</v>
      </c>
      <c r="U187" s="45" t="s">
        <v>24</v>
      </c>
      <c r="V187" s="12" t="s">
        <v>2574</v>
      </c>
    </row>
    <row r="188" spans="1:22" s="46" customFormat="1" ht="15" customHeight="1" x14ac:dyDescent="0.25">
      <c r="A188" s="47">
        <f t="shared" si="10"/>
        <v>172</v>
      </c>
      <c r="B188" s="10">
        <f t="shared" si="10"/>
        <v>172</v>
      </c>
      <c r="C188" s="12" t="s">
        <v>15</v>
      </c>
      <c r="D188" s="10" t="s">
        <v>34</v>
      </c>
      <c r="E188" s="10">
        <v>2009</v>
      </c>
      <c r="F188" s="8">
        <v>40142</v>
      </c>
      <c r="G188" s="12" t="s">
        <v>586</v>
      </c>
      <c r="H188" s="13" t="s">
        <v>587</v>
      </c>
      <c r="I188" s="12" t="s">
        <v>3629</v>
      </c>
      <c r="J188" s="12" t="s">
        <v>586</v>
      </c>
      <c r="K188" s="44" t="s">
        <v>21</v>
      </c>
      <c r="L188" s="44" t="s">
        <v>2620</v>
      </c>
      <c r="M188" s="44" t="s">
        <v>2620</v>
      </c>
      <c r="N188" s="44" t="s">
        <v>94</v>
      </c>
      <c r="O188" s="44" t="s">
        <v>2620</v>
      </c>
      <c r="P188" s="44" t="s">
        <v>2620</v>
      </c>
      <c r="Q188" s="44" t="s">
        <v>3065</v>
      </c>
      <c r="R188" s="44" t="s">
        <v>3065</v>
      </c>
      <c r="S188" s="44" t="s">
        <v>250</v>
      </c>
      <c r="T188" s="12" t="s">
        <v>23</v>
      </c>
      <c r="U188" s="45" t="s">
        <v>24</v>
      </c>
      <c r="V188" s="12" t="s">
        <v>2574</v>
      </c>
    </row>
    <row r="189" spans="1:22" s="46" customFormat="1" ht="15.75" customHeight="1" x14ac:dyDescent="0.25">
      <c r="A189" s="47">
        <f t="shared" si="10"/>
        <v>173</v>
      </c>
      <c r="B189" s="10">
        <f t="shared" si="10"/>
        <v>173</v>
      </c>
      <c r="C189" s="12" t="s">
        <v>15</v>
      </c>
      <c r="D189" s="10" t="s">
        <v>34</v>
      </c>
      <c r="E189" s="10">
        <v>2009</v>
      </c>
      <c r="F189" s="8">
        <v>40173</v>
      </c>
      <c r="G189" s="12" t="s">
        <v>589</v>
      </c>
      <c r="H189" s="13" t="s">
        <v>590</v>
      </c>
      <c r="I189" s="12" t="s">
        <v>591</v>
      </c>
      <c r="J189" s="12" t="s">
        <v>589</v>
      </c>
      <c r="K189" s="12" t="s">
        <v>29</v>
      </c>
      <c r="L189" s="44" t="s">
        <v>29</v>
      </c>
      <c r="M189" s="44" t="s">
        <v>29</v>
      </c>
      <c r="N189" s="44" t="s">
        <v>199</v>
      </c>
      <c r="O189" s="44" t="s">
        <v>29</v>
      </c>
      <c r="P189" s="44" t="s">
        <v>29</v>
      </c>
      <c r="Q189" s="44" t="s">
        <v>3066</v>
      </c>
      <c r="R189" s="44" t="s">
        <v>3066</v>
      </c>
      <c r="S189" s="44" t="s">
        <v>476</v>
      </c>
      <c r="T189" s="12" t="s">
        <v>23</v>
      </c>
      <c r="U189" s="45" t="s">
        <v>24</v>
      </c>
      <c r="V189" s="12" t="s">
        <v>2574</v>
      </c>
    </row>
    <row r="190" spans="1:22" s="46" customFormat="1" ht="15" customHeight="1" x14ac:dyDescent="0.25">
      <c r="A190" s="47">
        <f t="shared" si="10"/>
        <v>174</v>
      </c>
      <c r="B190" s="10">
        <f t="shared" si="10"/>
        <v>174</v>
      </c>
      <c r="C190" s="12" t="s">
        <v>15</v>
      </c>
      <c r="D190" s="10" t="s">
        <v>34</v>
      </c>
      <c r="E190" s="10">
        <v>2009</v>
      </c>
      <c r="F190" s="8">
        <v>40178</v>
      </c>
      <c r="G190" s="12" t="s">
        <v>592</v>
      </c>
      <c r="H190" s="13" t="s">
        <v>593</v>
      </c>
      <c r="I190" s="12" t="s">
        <v>594</v>
      </c>
      <c r="J190" s="12" t="s">
        <v>20</v>
      </c>
      <c r="K190" s="44" t="s">
        <v>21</v>
      </c>
      <c r="L190" s="44" t="s">
        <v>2618</v>
      </c>
      <c r="M190" s="44" t="s">
        <v>20</v>
      </c>
      <c r="N190" s="44" t="s">
        <v>2708</v>
      </c>
      <c r="O190" s="44" t="s">
        <v>2618</v>
      </c>
      <c r="P190" s="44" t="s">
        <v>2618</v>
      </c>
      <c r="Q190" s="44" t="s">
        <v>3064</v>
      </c>
      <c r="R190" s="44" t="s">
        <v>3064</v>
      </c>
      <c r="S190" s="44" t="s">
        <v>20</v>
      </c>
      <c r="T190" s="12" t="s">
        <v>23</v>
      </c>
      <c r="U190" s="45" t="s">
        <v>24</v>
      </c>
      <c r="V190" s="12" t="s">
        <v>2573</v>
      </c>
    </row>
    <row r="191" spans="1:22" s="46" customFormat="1" ht="15" customHeight="1" x14ac:dyDescent="0.25">
      <c r="A191" s="47">
        <f t="shared" si="10"/>
        <v>175</v>
      </c>
      <c r="B191" s="10">
        <f t="shared" si="10"/>
        <v>175</v>
      </c>
      <c r="C191" s="12" t="s">
        <v>15</v>
      </c>
      <c r="D191" s="10" t="s">
        <v>34</v>
      </c>
      <c r="E191" s="10">
        <v>2009</v>
      </c>
      <c r="F191" s="8">
        <v>40103</v>
      </c>
      <c r="G191" s="12" t="s">
        <v>3351</v>
      </c>
      <c r="H191" s="13" t="s">
        <v>596</v>
      </c>
      <c r="I191" s="12" t="s">
        <v>597</v>
      </c>
      <c r="J191" s="12" t="s">
        <v>28</v>
      </c>
      <c r="K191" s="12" t="s">
        <v>29</v>
      </c>
      <c r="L191" s="44" t="s">
        <v>29</v>
      </c>
      <c r="M191" s="44" t="s">
        <v>2701</v>
      </c>
      <c r="N191" s="44" t="s">
        <v>2698</v>
      </c>
      <c r="O191" s="44" t="s">
        <v>29</v>
      </c>
      <c r="P191" s="44" t="s">
        <v>29</v>
      </c>
      <c r="Q191" s="44" t="s">
        <v>3066</v>
      </c>
      <c r="R191" s="44" t="s">
        <v>3066</v>
      </c>
      <c r="S191" s="44" t="s">
        <v>28</v>
      </c>
      <c r="T191" s="12" t="s">
        <v>3436</v>
      </c>
      <c r="U191" s="45" t="s">
        <v>24</v>
      </c>
      <c r="V191" s="12" t="s">
        <v>2573</v>
      </c>
    </row>
    <row r="192" spans="1:22" s="46" customFormat="1" ht="15" customHeight="1" x14ac:dyDescent="0.25">
      <c r="A192" s="47">
        <f t="shared" si="10"/>
        <v>176</v>
      </c>
      <c r="B192" s="10">
        <f t="shared" si="10"/>
        <v>176</v>
      </c>
      <c r="C192" s="12" t="s">
        <v>15</v>
      </c>
      <c r="D192" s="10" t="s">
        <v>34</v>
      </c>
      <c r="E192" s="10">
        <v>2009</v>
      </c>
      <c r="F192" s="8">
        <v>40177</v>
      </c>
      <c r="G192" s="12" t="s">
        <v>598</v>
      </c>
      <c r="H192" s="13" t="s">
        <v>599</v>
      </c>
      <c r="I192" s="12" t="s">
        <v>600</v>
      </c>
      <c r="J192" s="12" t="s">
        <v>598</v>
      </c>
      <c r="K192" s="12" t="s">
        <v>29</v>
      </c>
      <c r="L192" s="44" t="s">
        <v>29</v>
      </c>
      <c r="M192" s="44" t="s">
        <v>2722</v>
      </c>
      <c r="N192" s="44" t="s">
        <v>2723</v>
      </c>
      <c r="O192" s="44" t="s">
        <v>29</v>
      </c>
      <c r="P192" s="44" t="s">
        <v>29</v>
      </c>
      <c r="Q192" s="44" t="s">
        <v>3066</v>
      </c>
      <c r="R192" s="44" t="s">
        <v>3066</v>
      </c>
      <c r="S192" s="44" t="s">
        <v>601</v>
      </c>
      <c r="T192" s="12" t="s">
        <v>75</v>
      </c>
      <c r="U192" s="45" t="s">
        <v>24</v>
      </c>
      <c r="V192" s="12" t="s">
        <v>2574</v>
      </c>
    </row>
    <row r="193" spans="1:22" s="46" customFormat="1" ht="15" customHeight="1" x14ac:dyDescent="0.25">
      <c r="A193" s="47">
        <f t="shared" si="10"/>
        <v>177</v>
      </c>
      <c r="B193" s="10">
        <f t="shared" si="10"/>
        <v>177</v>
      </c>
      <c r="C193" s="12" t="s">
        <v>15</v>
      </c>
      <c r="D193" s="10" t="s">
        <v>34</v>
      </c>
      <c r="E193" s="10">
        <v>2009</v>
      </c>
      <c r="F193" s="8">
        <v>40178</v>
      </c>
      <c r="G193" s="12" t="s">
        <v>602</v>
      </c>
      <c r="H193" s="13" t="s">
        <v>603</v>
      </c>
      <c r="I193" s="12" t="s">
        <v>604</v>
      </c>
      <c r="J193" s="12" t="s">
        <v>59</v>
      </c>
      <c r="K193" s="12" t="s">
        <v>60</v>
      </c>
      <c r="L193" s="44" t="s">
        <v>60</v>
      </c>
      <c r="M193" s="44" t="s">
        <v>2703</v>
      </c>
      <c r="N193" s="44" t="s">
        <v>2714</v>
      </c>
      <c r="O193" s="44" t="s">
        <v>60</v>
      </c>
      <c r="P193" s="44" t="s">
        <v>60</v>
      </c>
      <c r="Q193" s="44" t="s">
        <v>3067</v>
      </c>
      <c r="R193" s="44" t="s">
        <v>3067</v>
      </c>
      <c r="S193" s="44" t="s">
        <v>59</v>
      </c>
      <c r="T193" s="12" t="s">
        <v>61</v>
      </c>
      <c r="U193" s="45" t="s">
        <v>24</v>
      </c>
      <c r="V193" s="12" t="s">
        <v>2573</v>
      </c>
    </row>
    <row r="194" spans="1:22" s="46" customFormat="1" ht="15" customHeight="1" x14ac:dyDescent="0.25">
      <c r="A194" s="47">
        <f t="shared" si="10"/>
        <v>178</v>
      </c>
      <c r="B194" s="10">
        <f t="shared" si="10"/>
        <v>178</v>
      </c>
      <c r="C194" s="12" t="s">
        <v>15</v>
      </c>
      <c r="D194" s="10" t="s">
        <v>34</v>
      </c>
      <c r="E194" s="10">
        <v>2009</v>
      </c>
      <c r="F194" s="8">
        <v>40173</v>
      </c>
      <c r="G194" s="12" t="s">
        <v>605</v>
      </c>
      <c r="H194" s="13" t="s">
        <v>606</v>
      </c>
      <c r="I194" s="12" t="s">
        <v>607</v>
      </c>
      <c r="J194" s="12" t="s">
        <v>20</v>
      </c>
      <c r="K194" s="44" t="s">
        <v>21</v>
      </c>
      <c r="L194" s="44" t="s">
        <v>2618</v>
      </c>
      <c r="M194" s="44" t="s">
        <v>20</v>
      </c>
      <c r="N194" s="44" t="s">
        <v>2708</v>
      </c>
      <c r="O194" s="44" t="s">
        <v>2618</v>
      </c>
      <c r="P194" s="44" t="s">
        <v>2618</v>
      </c>
      <c r="Q194" s="44" t="s">
        <v>3064</v>
      </c>
      <c r="R194" s="44" t="s">
        <v>3064</v>
      </c>
      <c r="S194" s="44" t="s">
        <v>20</v>
      </c>
      <c r="T194" s="12" t="s">
        <v>23</v>
      </c>
      <c r="U194" s="45" t="s">
        <v>24</v>
      </c>
      <c r="V194" s="12" t="s">
        <v>2573</v>
      </c>
    </row>
    <row r="195" spans="1:22" s="46" customFormat="1" ht="15" customHeight="1" x14ac:dyDescent="0.25">
      <c r="A195" s="47">
        <f t="shared" ref="A195:B210" si="11">+A194+1</f>
        <v>179</v>
      </c>
      <c r="B195" s="10">
        <f t="shared" si="11"/>
        <v>179</v>
      </c>
      <c r="C195" s="12" t="s">
        <v>15</v>
      </c>
      <c r="D195" s="10" t="s">
        <v>34</v>
      </c>
      <c r="E195" s="10">
        <v>2009</v>
      </c>
      <c r="F195" s="8">
        <v>40159</v>
      </c>
      <c r="G195" s="12" t="s">
        <v>608</v>
      </c>
      <c r="H195" s="13" t="s">
        <v>609</v>
      </c>
      <c r="I195" s="12" t="s">
        <v>610</v>
      </c>
      <c r="J195" s="12" t="s">
        <v>608</v>
      </c>
      <c r="K195" s="12" t="s">
        <v>60</v>
      </c>
      <c r="L195" s="44" t="s">
        <v>60</v>
      </c>
      <c r="M195" s="44" t="s">
        <v>146</v>
      </c>
      <c r="N195" s="44" t="s">
        <v>87</v>
      </c>
      <c r="O195" s="44" t="s">
        <v>60</v>
      </c>
      <c r="P195" s="44" t="s">
        <v>60</v>
      </c>
      <c r="Q195" s="44" t="s">
        <v>3067</v>
      </c>
      <c r="R195" s="44" t="s">
        <v>3067</v>
      </c>
      <c r="S195" s="44" t="s">
        <v>608</v>
      </c>
      <c r="T195" s="12" t="s">
        <v>61</v>
      </c>
      <c r="U195" s="45" t="s">
        <v>24</v>
      </c>
      <c r="V195" s="12" t="s">
        <v>2573</v>
      </c>
    </row>
    <row r="196" spans="1:22" s="46" customFormat="1" ht="15" customHeight="1" x14ac:dyDescent="0.25">
      <c r="A196" s="47">
        <f t="shared" si="11"/>
        <v>180</v>
      </c>
      <c r="B196" s="10">
        <f t="shared" si="11"/>
        <v>180</v>
      </c>
      <c r="C196" s="12" t="s">
        <v>15</v>
      </c>
      <c r="D196" s="10" t="s">
        <v>34</v>
      </c>
      <c r="E196" s="10">
        <v>2009</v>
      </c>
      <c r="F196" s="8">
        <v>40177</v>
      </c>
      <c r="G196" s="12" t="s">
        <v>611</v>
      </c>
      <c r="H196" s="13" t="s">
        <v>612</v>
      </c>
      <c r="I196" s="12" t="s">
        <v>613</v>
      </c>
      <c r="J196" s="12" t="s">
        <v>611</v>
      </c>
      <c r="K196" s="44" t="s">
        <v>21</v>
      </c>
      <c r="L196" s="44" t="s">
        <v>2618</v>
      </c>
      <c r="M196" s="44" t="s">
        <v>2702</v>
      </c>
      <c r="N196" s="44" t="s">
        <v>55</v>
      </c>
      <c r="O196" s="44" t="s">
        <v>2618</v>
      </c>
      <c r="P196" s="44" t="s">
        <v>2618</v>
      </c>
      <c r="Q196" s="44" t="s">
        <v>3064</v>
      </c>
      <c r="R196" s="44" t="s">
        <v>3064</v>
      </c>
      <c r="S196" s="44" t="s">
        <v>55</v>
      </c>
      <c r="T196" s="12" t="s">
        <v>23</v>
      </c>
      <c r="U196" s="45" t="s">
        <v>24</v>
      </c>
      <c r="V196" s="12" t="s">
        <v>2574</v>
      </c>
    </row>
    <row r="197" spans="1:22" s="46" customFormat="1" ht="15" x14ac:dyDescent="0.25">
      <c r="A197" s="47">
        <f t="shared" si="11"/>
        <v>181</v>
      </c>
      <c r="B197" s="10">
        <f t="shared" si="11"/>
        <v>181</v>
      </c>
      <c r="C197" s="12" t="s">
        <v>15</v>
      </c>
      <c r="D197" s="10" t="s">
        <v>34</v>
      </c>
      <c r="E197" s="10">
        <v>2009</v>
      </c>
      <c r="F197" s="8">
        <v>40171</v>
      </c>
      <c r="G197" s="12" t="s">
        <v>614</v>
      </c>
      <c r="H197" s="13" t="s">
        <v>615</v>
      </c>
      <c r="I197" s="12" t="s">
        <v>614</v>
      </c>
      <c r="J197" s="12" t="s">
        <v>146</v>
      </c>
      <c r="K197" s="12" t="s">
        <v>60</v>
      </c>
      <c r="L197" s="44" t="s">
        <v>60</v>
      </c>
      <c r="M197" s="44" t="s">
        <v>146</v>
      </c>
      <c r="N197" s="44" t="s">
        <v>2718</v>
      </c>
      <c r="O197" s="44" t="s">
        <v>60</v>
      </c>
      <c r="P197" s="44" t="s">
        <v>60</v>
      </c>
      <c r="Q197" s="44" t="s">
        <v>3067</v>
      </c>
      <c r="R197" s="44" t="s">
        <v>3067</v>
      </c>
      <c r="S197" s="44" t="s">
        <v>146</v>
      </c>
      <c r="T197" s="12" t="s">
        <v>125</v>
      </c>
      <c r="U197" s="45" t="s">
        <v>24</v>
      </c>
      <c r="V197" s="12" t="s">
        <v>2573</v>
      </c>
    </row>
    <row r="198" spans="1:22" s="46" customFormat="1" ht="15" x14ac:dyDescent="0.25">
      <c r="A198" s="47">
        <f t="shared" si="11"/>
        <v>182</v>
      </c>
      <c r="B198" s="10">
        <f t="shared" si="11"/>
        <v>182</v>
      </c>
      <c r="C198" s="12" t="s">
        <v>15</v>
      </c>
      <c r="D198" s="10" t="s">
        <v>34</v>
      </c>
      <c r="E198" s="10">
        <v>2009</v>
      </c>
      <c r="F198" s="8">
        <v>40148</v>
      </c>
      <c r="G198" s="12" t="s">
        <v>616</v>
      </c>
      <c r="H198" s="13" t="s">
        <v>617</v>
      </c>
      <c r="I198" s="19" t="s">
        <v>618</v>
      </c>
      <c r="J198" s="12" t="s">
        <v>59</v>
      </c>
      <c r="K198" s="12" t="s">
        <v>60</v>
      </c>
      <c r="L198" s="44" t="s">
        <v>60</v>
      </c>
      <c r="M198" s="44" t="s">
        <v>2703</v>
      </c>
      <c r="N198" s="44" t="s">
        <v>2714</v>
      </c>
      <c r="O198" s="44" t="s">
        <v>60</v>
      </c>
      <c r="P198" s="44" t="s">
        <v>60</v>
      </c>
      <c r="Q198" s="44" t="s">
        <v>3067</v>
      </c>
      <c r="R198" s="44" t="s">
        <v>3067</v>
      </c>
      <c r="S198" s="44" t="s">
        <v>59</v>
      </c>
      <c r="T198" s="12" t="s">
        <v>61</v>
      </c>
      <c r="U198" s="45" t="s">
        <v>24</v>
      </c>
      <c r="V198" s="12" t="s">
        <v>2573</v>
      </c>
    </row>
    <row r="199" spans="1:22" s="46" customFormat="1" ht="15" customHeight="1" x14ac:dyDescent="0.25">
      <c r="A199" s="47">
        <f t="shared" si="11"/>
        <v>183</v>
      </c>
      <c r="B199" s="10">
        <f t="shared" si="11"/>
        <v>183</v>
      </c>
      <c r="C199" s="12" t="s">
        <v>15</v>
      </c>
      <c r="D199" s="10" t="s">
        <v>34</v>
      </c>
      <c r="E199" s="10">
        <v>2009</v>
      </c>
      <c r="F199" s="8">
        <v>40177</v>
      </c>
      <c r="G199" s="12" t="s">
        <v>619</v>
      </c>
      <c r="H199" s="13" t="s">
        <v>620</v>
      </c>
      <c r="I199" s="12" t="s">
        <v>621</v>
      </c>
      <c r="J199" s="12" t="s">
        <v>619</v>
      </c>
      <c r="K199" s="12" t="s">
        <v>60</v>
      </c>
      <c r="L199" s="44" t="s">
        <v>60</v>
      </c>
      <c r="M199" s="44" t="s">
        <v>146</v>
      </c>
      <c r="N199" s="44" t="s">
        <v>2718</v>
      </c>
      <c r="O199" s="44" t="s">
        <v>60</v>
      </c>
      <c r="P199" s="44" t="s">
        <v>60</v>
      </c>
      <c r="Q199" s="44" t="s">
        <v>3067</v>
      </c>
      <c r="R199" s="44" t="s">
        <v>3067</v>
      </c>
      <c r="S199" s="44" t="s">
        <v>619</v>
      </c>
      <c r="T199" s="12" t="s">
        <v>125</v>
      </c>
      <c r="U199" s="45" t="s">
        <v>24</v>
      </c>
      <c r="V199" s="12" t="s">
        <v>2573</v>
      </c>
    </row>
    <row r="200" spans="1:22" s="46" customFormat="1" ht="15" customHeight="1" x14ac:dyDescent="0.25">
      <c r="A200" s="47">
        <f t="shared" si="11"/>
        <v>184</v>
      </c>
      <c r="B200" s="10">
        <f t="shared" si="11"/>
        <v>184</v>
      </c>
      <c r="C200" s="12" t="s">
        <v>15</v>
      </c>
      <c r="D200" s="10" t="s">
        <v>34</v>
      </c>
      <c r="E200" s="10">
        <v>2009</v>
      </c>
      <c r="F200" s="8">
        <v>40176</v>
      </c>
      <c r="G200" s="12" t="s">
        <v>622</v>
      </c>
      <c r="H200" s="13" t="s">
        <v>623</v>
      </c>
      <c r="I200" s="12" t="s">
        <v>624</v>
      </c>
      <c r="J200" s="12" t="s">
        <v>48</v>
      </c>
      <c r="K200" s="44" t="s">
        <v>21</v>
      </c>
      <c r="L200" s="44" t="s">
        <v>2620</v>
      </c>
      <c r="M200" s="44" t="s">
        <v>2620</v>
      </c>
      <c r="N200" s="44" t="s">
        <v>2719</v>
      </c>
      <c r="O200" s="44" t="s">
        <v>2620</v>
      </c>
      <c r="P200" s="44" t="s">
        <v>2620</v>
      </c>
      <c r="Q200" s="44" t="s">
        <v>3065</v>
      </c>
      <c r="R200" s="44" t="s">
        <v>3065</v>
      </c>
      <c r="S200" s="44" t="s">
        <v>48</v>
      </c>
      <c r="T200" s="12" t="s">
        <v>23</v>
      </c>
      <c r="U200" s="45" t="s">
        <v>24</v>
      </c>
      <c r="V200" s="12" t="s">
        <v>2573</v>
      </c>
    </row>
    <row r="201" spans="1:22" s="46" customFormat="1" ht="15" customHeight="1" x14ac:dyDescent="0.25">
      <c r="A201" s="47">
        <f t="shared" si="11"/>
        <v>185</v>
      </c>
      <c r="B201" s="10">
        <f t="shared" si="11"/>
        <v>185</v>
      </c>
      <c r="C201" s="12" t="s">
        <v>15</v>
      </c>
      <c r="D201" s="10" t="s">
        <v>34</v>
      </c>
      <c r="E201" s="10">
        <v>2009</v>
      </c>
      <c r="F201" s="8">
        <v>40086</v>
      </c>
      <c r="G201" s="12" t="s">
        <v>625</v>
      </c>
      <c r="H201" s="13" t="s">
        <v>626</v>
      </c>
      <c r="I201" s="12" t="s">
        <v>627</v>
      </c>
      <c r="J201" s="12" t="s">
        <v>625</v>
      </c>
      <c r="K201" s="44" t="s">
        <v>21</v>
      </c>
      <c r="L201" s="44" t="s">
        <v>2620</v>
      </c>
      <c r="M201" s="44" t="s">
        <v>2620</v>
      </c>
      <c r="N201" s="44" t="s">
        <v>2719</v>
      </c>
      <c r="O201" s="44" t="s">
        <v>2620</v>
      </c>
      <c r="P201" s="44" t="s">
        <v>2620</v>
      </c>
      <c r="Q201" s="44" t="s">
        <v>3065</v>
      </c>
      <c r="R201" s="44" t="s">
        <v>3065</v>
      </c>
      <c r="S201" s="44" t="s">
        <v>48</v>
      </c>
      <c r="T201" s="12" t="s">
        <v>23</v>
      </c>
      <c r="U201" s="45" t="s">
        <v>24</v>
      </c>
      <c r="V201" s="12" t="s">
        <v>2574</v>
      </c>
    </row>
    <row r="202" spans="1:22" s="46" customFormat="1" ht="15.75" customHeight="1" x14ac:dyDescent="0.25">
      <c r="A202" s="47">
        <f t="shared" si="11"/>
        <v>186</v>
      </c>
      <c r="B202" s="10">
        <f t="shared" si="11"/>
        <v>186</v>
      </c>
      <c r="C202" s="12" t="s">
        <v>15</v>
      </c>
      <c r="D202" s="10" t="s">
        <v>34</v>
      </c>
      <c r="E202" s="10">
        <v>2009</v>
      </c>
      <c r="F202" s="8">
        <v>40176</v>
      </c>
      <c r="G202" s="12" t="s">
        <v>3352</v>
      </c>
      <c r="H202" s="13" t="s">
        <v>629</v>
      </c>
      <c r="I202" s="12" t="s">
        <v>630</v>
      </c>
      <c r="J202" s="12" t="s">
        <v>631</v>
      </c>
      <c r="K202" s="44" t="s">
        <v>21</v>
      </c>
      <c r="L202" s="44" t="s">
        <v>2618</v>
      </c>
      <c r="M202" s="44" t="s">
        <v>2702</v>
      </c>
      <c r="N202" s="44" t="s">
        <v>757</v>
      </c>
      <c r="O202" s="44" t="s">
        <v>2618</v>
      </c>
      <c r="P202" s="44" t="s">
        <v>2618</v>
      </c>
      <c r="Q202" s="44" t="s">
        <v>3064</v>
      </c>
      <c r="R202" s="44" t="s">
        <v>3064</v>
      </c>
      <c r="S202" s="44" t="s">
        <v>539</v>
      </c>
      <c r="T202" s="12" t="s">
        <v>23</v>
      </c>
      <c r="U202" s="45" t="s">
        <v>24</v>
      </c>
      <c r="V202" s="12" t="s">
        <v>2574</v>
      </c>
    </row>
    <row r="203" spans="1:22" s="46" customFormat="1" ht="15" customHeight="1" x14ac:dyDescent="0.25">
      <c r="A203" s="47">
        <f t="shared" si="11"/>
        <v>187</v>
      </c>
      <c r="B203" s="10">
        <f t="shared" si="11"/>
        <v>187</v>
      </c>
      <c r="C203" s="12" t="s">
        <v>15</v>
      </c>
      <c r="D203" s="10" t="s">
        <v>34</v>
      </c>
      <c r="E203" s="10">
        <v>2009</v>
      </c>
      <c r="F203" s="8">
        <v>40178</v>
      </c>
      <c r="G203" s="12" t="s">
        <v>632</v>
      </c>
      <c r="H203" s="13" t="s">
        <v>633</v>
      </c>
      <c r="I203" s="12" t="s">
        <v>634</v>
      </c>
      <c r="J203" s="12" t="s">
        <v>632</v>
      </c>
      <c r="K203" s="12" t="s">
        <v>29</v>
      </c>
      <c r="L203" s="44" t="s">
        <v>29</v>
      </c>
      <c r="M203" s="44" t="s">
        <v>75</v>
      </c>
      <c r="N203" s="44" t="s">
        <v>2706</v>
      </c>
      <c r="O203" s="44" t="s">
        <v>29</v>
      </c>
      <c r="P203" s="44" t="s">
        <v>29</v>
      </c>
      <c r="Q203" s="44" t="s">
        <v>3066</v>
      </c>
      <c r="R203" s="44" t="s">
        <v>3066</v>
      </c>
      <c r="S203" s="44" t="s">
        <v>632</v>
      </c>
      <c r="T203" s="12" t="s">
        <v>75</v>
      </c>
      <c r="U203" s="45" t="s">
        <v>24</v>
      </c>
      <c r="V203" s="12" t="s">
        <v>2574</v>
      </c>
    </row>
    <row r="204" spans="1:22" s="46" customFormat="1" ht="15" customHeight="1" x14ac:dyDescent="0.25">
      <c r="A204" s="47">
        <f t="shared" si="11"/>
        <v>188</v>
      </c>
      <c r="B204" s="10">
        <f t="shared" si="11"/>
        <v>188</v>
      </c>
      <c r="C204" s="12" t="s">
        <v>15</v>
      </c>
      <c r="D204" s="10" t="s">
        <v>34</v>
      </c>
      <c r="E204" s="10">
        <v>2009</v>
      </c>
      <c r="F204" s="8">
        <v>40141</v>
      </c>
      <c r="G204" s="12" t="s">
        <v>638</v>
      </c>
      <c r="H204" s="13" t="s">
        <v>636</v>
      </c>
      <c r="I204" s="12" t="s">
        <v>637</v>
      </c>
      <c r="J204" s="12" t="s">
        <v>638</v>
      </c>
      <c r="K204" s="12" t="s">
        <v>29</v>
      </c>
      <c r="L204" s="44" t="s">
        <v>29</v>
      </c>
      <c r="M204" s="44" t="s">
        <v>2701</v>
      </c>
      <c r="N204" s="44" t="s">
        <v>2698</v>
      </c>
      <c r="O204" s="44" t="s">
        <v>29</v>
      </c>
      <c r="P204" s="44" t="s">
        <v>29</v>
      </c>
      <c r="Q204" s="44" t="s">
        <v>3066</v>
      </c>
      <c r="R204" s="44" t="s">
        <v>3066</v>
      </c>
      <c r="S204" s="44" t="s">
        <v>28</v>
      </c>
      <c r="T204" s="12" t="s">
        <v>3436</v>
      </c>
      <c r="U204" s="45" t="s">
        <v>24</v>
      </c>
      <c r="V204" s="12" t="s">
        <v>2574</v>
      </c>
    </row>
    <row r="205" spans="1:22" s="46" customFormat="1" ht="15" customHeight="1" x14ac:dyDescent="0.25">
      <c r="A205" s="47">
        <f t="shared" si="11"/>
        <v>189</v>
      </c>
      <c r="B205" s="10">
        <f t="shared" si="11"/>
        <v>189</v>
      </c>
      <c r="C205" s="12" t="s">
        <v>15</v>
      </c>
      <c r="D205" s="10" t="s">
        <v>34</v>
      </c>
      <c r="E205" s="10">
        <v>2009</v>
      </c>
      <c r="F205" s="8">
        <v>40136</v>
      </c>
      <c r="G205" s="12" t="s">
        <v>639</v>
      </c>
      <c r="H205" s="13" t="s">
        <v>640</v>
      </c>
      <c r="I205" s="12" t="s">
        <v>641</v>
      </c>
      <c r="J205" s="12" t="s">
        <v>642</v>
      </c>
      <c r="K205" s="12" t="s">
        <v>29</v>
      </c>
      <c r="L205" s="44" t="s">
        <v>29</v>
      </c>
      <c r="M205" s="44" t="s">
        <v>2701</v>
      </c>
      <c r="N205" s="44" t="s">
        <v>2707</v>
      </c>
      <c r="O205" s="44" t="s">
        <v>29</v>
      </c>
      <c r="P205" s="44" t="s">
        <v>29</v>
      </c>
      <c r="Q205" s="44" t="s">
        <v>3066</v>
      </c>
      <c r="R205" s="44" t="s">
        <v>3066</v>
      </c>
      <c r="S205" s="44" t="s">
        <v>83</v>
      </c>
      <c r="T205" s="12" t="s">
        <v>23</v>
      </c>
      <c r="U205" s="45" t="s">
        <v>24</v>
      </c>
      <c r="V205" s="12" t="s">
        <v>2574</v>
      </c>
    </row>
    <row r="206" spans="1:22" s="46" customFormat="1" ht="25.5" customHeight="1" x14ac:dyDescent="0.25">
      <c r="A206" s="47">
        <f t="shared" si="11"/>
        <v>190</v>
      </c>
      <c r="B206" s="10">
        <f t="shared" si="11"/>
        <v>190</v>
      </c>
      <c r="C206" s="12" t="s">
        <v>15</v>
      </c>
      <c r="D206" s="10" t="s">
        <v>34</v>
      </c>
      <c r="E206" s="10">
        <v>2009</v>
      </c>
      <c r="F206" s="8">
        <v>40164</v>
      </c>
      <c r="G206" s="12" t="s">
        <v>643</v>
      </c>
      <c r="H206" s="13" t="s">
        <v>644</v>
      </c>
      <c r="I206" s="19" t="s">
        <v>645</v>
      </c>
      <c r="J206" s="12" t="s">
        <v>59</v>
      </c>
      <c r="K206" s="12" t="s">
        <v>60</v>
      </c>
      <c r="L206" s="44" t="s">
        <v>60</v>
      </c>
      <c r="M206" s="44" t="s">
        <v>2710</v>
      </c>
      <c r="N206" s="44" t="s">
        <v>2711</v>
      </c>
      <c r="O206" s="44" t="s">
        <v>60</v>
      </c>
      <c r="P206" s="44" t="s">
        <v>60</v>
      </c>
      <c r="Q206" s="44" t="s">
        <v>3067</v>
      </c>
      <c r="R206" s="44" t="s">
        <v>3067</v>
      </c>
      <c r="S206" s="44" t="s">
        <v>59</v>
      </c>
      <c r="T206" s="12" t="s">
        <v>61</v>
      </c>
      <c r="U206" s="45" t="s">
        <v>24</v>
      </c>
      <c r="V206" s="12" t="s">
        <v>2573</v>
      </c>
    </row>
    <row r="207" spans="1:22" s="46" customFormat="1" ht="15" customHeight="1" x14ac:dyDescent="0.25">
      <c r="A207" s="47">
        <f t="shared" si="11"/>
        <v>191</v>
      </c>
      <c r="B207" s="10">
        <f t="shared" si="11"/>
        <v>191</v>
      </c>
      <c r="C207" s="12" t="s">
        <v>15</v>
      </c>
      <c r="D207" s="10" t="s">
        <v>34</v>
      </c>
      <c r="E207" s="10">
        <v>2009</v>
      </c>
      <c r="F207" s="8">
        <v>40177</v>
      </c>
      <c r="G207" s="12" t="s">
        <v>3353</v>
      </c>
      <c r="H207" s="13" t="s">
        <v>647</v>
      </c>
      <c r="I207" s="12" t="s">
        <v>648</v>
      </c>
      <c r="J207" s="12" t="s">
        <v>20</v>
      </c>
      <c r="K207" s="44" t="s">
        <v>21</v>
      </c>
      <c r="L207" s="44" t="s">
        <v>2618</v>
      </c>
      <c r="M207" s="44" t="s">
        <v>20</v>
      </c>
      <c r="N207" s="44" t="s">
        <v>2720</v>
      </c>
      <c r="O207" s="44" t="s">
        <v>2618</v>
      </c>
      <c r="P207" s="44" t="s">
        <v>2618</v>
      </c>
      <c r="Q207" s="44" t="s">
        <v>3064</v>
      </c>
      <c r="R207" s="44" t="s">
        <v>3064</v>
      </c>
      <c r="S207" s="44" t="s">
        <v>20</v>
      </c>
      <c r="T207" s="12" t="s">
        <v>23</v>
      </c>
      <c r="U207" s="45" t="s">
        <v>24</v>
      </c>
      <c r="V207" s="12" t="s">
        <v>2573</v>
      </c>
    </row>
    <row r="208" spans="1:22" s="46" customFormat="1" ht="15" customHeight="1" x14ac:dyDescent="0.25">
      <c r="A208" s="47">
        <f t="shared" si="11"/>
        <v>192</v>
      </c>
      <c r="B208" s="10">
        <f t="shared" si="11"/>
        <v>192</v>
      </c>
      <c r="C208" s="12" t="s">
        <v>15</v>
      </c>
      <c r="D208" s="10" t="s">
        <v>34</v>
      </c>
      <c r="E208" s="10">
        <v>2010</v>
      </c>
      <c r="F208" s="8">
        <v>40511</v>
      </c>
      <c r="G208" s="12" t="s">
        <v>649</v>
      </c>
      <c r="H208" s="13" t="s">
        <v>650</v>
      </c>
      <c r="I208" s="12" t="s">
        <v>651</v>
      </c>
      <c r="J208" s="12" t="s">
        <v>83</v>
      </c>
      <c r="K208" s="12" t="s">
        <v>29</v>
      </c>
      <c r="L208" s="44" t="s">
        <v>29</v>
      </c>
      <c r="M208" s="44" t="s">
        <v>2701</v>
      </c>
      <c r="N208" s="44" t="s">
        <v>2707</v>
      </c>
      <c r="O208" s="44" t="s">
        <v>29</v>
      </c>
      <c r="P208" s="44" t="s">
        <v>29</v>
      </c>
      <c r="Q208" s="44" t="s">
        <v>3066</v>
      </c>
      <c r="R208" s="44" t="s">
        <v>3066</v>
      </c>
      <c r="S208" s="44" t="s">
        <v>83</v>
      </c>
      <c r="T208" s="12" t="s">
        <v>23</v>
      </c>
      <c r="U208" s="45" t="s">
        <v>24</v>
      </c>
      <c r="V208" s="12" t="s">
        <v>2573</v>
      </c>
    </row>
    <row r="209" spans="1:22" s="46" customFormat="1" ht="15" customHeight="1" x14ac:dyDescent="0.25">
      <c r="A209" s="47">
        <f t="shared" si="11"/>
        <v>193</v>
      </c>
      <c r="B209" s="10">
        <f t="shared" si="11"/>
        <v>193</v>
      </c>
      <c r="C209" s="12" t="s">
        <v>15</v>
      </c>
      <c r="D209" s="10" t="s">
        <v>34</v>
      </c>
      <c r="E209" s="10">
        <v>2010</v>
      </c>
      <c r="F209" s="8">
        <v>40513</v>
      </c>
      <c r="G209" s="12" t="s">
        <v>652</v>
      </c>
      <c r="H209" s="13" t="s">
        <v>653</v>
      </c>
      <c r="I209" s="12" t="s">
        <v>654</v>
      </c>
      <c r="J209" s="12" t="s">
        <v>83</v>
      </c>
      <c r="K209" s="12" t="s">
        <v>29</v>
      </c>
      <c r="L209" s="44" t="s">
        <v>29</v>
      </c>
      <c r="M209" s="44" t="s">
        <v>2701</v>
      </c>
      <c r="N209" s="44" t="s">
        <v>2707</v>
      </c>
      <c r="O209" s="44" t="s">
        <v>29</v>
      </c>
      <c r="P209" s="44" t="s">
        <v>29</v>
      </c>
      <c r="Q209" s="44" t="s">
        <v>3066</v>
      </c>
      <c r="R209" s="44" t="s">
        <v>3066</v>
      </c>
      <c r="S209" s="44" t="s">
        <v>83</v>
      </c>
      <c r="T209" s="12" t="s">
        <v>23</v>
      </c>
      <c r="U209" s="45" t="s">
        <v>24</v>
      </c>
      <c r="V209" s="12" t="s">
        <v>2573</v>
      </c>
    </row>
    <row r="210" spans="1:22" s="46" customFormat="1" ht="15" customHeight="1" x14ac:dyDescent="0.25">
      <c r="A210" s="47">
        <f t="shared" si="11"/>
        <v>194</v>
      </c>
      <c r="B210" s="10">
        <f t="shared" si="11"/>
        <v>194</v>
      </c>
      <c r="C210" s="12" t="s">
        <v>15</v>
      </c>
      <c r="D210" s="10" t="s">
        <v>34</v>
      </c>
      <c r="E210" s="10">
        <v>2010</v>
      </c>
      <c r="F210" s="8">
        <v>40437</v>
      </c>
      <c r="G210" s="12" t="s">
        <v>655</v>
      </c>
      <c r="H210" s="13" t="s">
        <v>656</v>
      </c>
      <c r="I210" s="12" t="s">
        <v>3425</v>
      </c>
      <c r="J210" s="12" t="s">
        <v>48</v>
      </c>
      <c r="K210" s="44" t="s">
        <v>21</v>
      </c>
      <c r="L210" s="44" t="s">
        <v>2620</v>
      </c>
      <c r="M210" s="44" t="s">
        <v>2620</v>
      </c>
      <c r="N210" s="44" t="s">
        <v>2700</v>
      </c>
      <c r="O210" s="44" t="s">
        <v>2620</v>
      </c>
      <c r="P210" s="44" t="s">
        <v>2620</v>
      </c>
      <c r="Q210" s="44" t="s">
        <v>3065</v>
      </c>
      <c r="R210" s="44" t="s">
        <v>3065</v>
      </c>
      <c r="S210" s="44" t="s">
        <v>48</v>
      </c>
      <c r="T210" s="12" t="s">
        <v>23</v>
      </c>
      <c r="U210" s="45" t="s">
        <v>24</v>
      </c>
      <c r="V210" s="12" t="s">
        <v>2573</v>
      </c>
    </row>
    <row r="211" spans="1:22" s="46" customFormat="1" ht="15.75" customHeight="1" x14ac:dyDescent="0.25">
      <c r="A211" s="47">
        <f t="shared" ref="A211:B226" si="12">+A210+1</f>
        <v>195</v>
      </c>
      <c r="B211" s="10">
        <f t="shared" si="12"/>
        <v>195</v>
      </c>
      <c r="C211" s="12" t="s">
        <v>15</v>
      </c>
      <c r="D211" s="10" t="s">
        <v>34</v>
      </c>
      <c r="E211" s="10">
        <v>2010</v>
      </c>
      <c r="F211" s="8">
        <v>41087</v>
      </c>
      <c r="G211" s="12" t="s">
        <v>658</v>
      </c>
      <c r="H211" s="13" t="s">
        <v>659</v>
      </c>
      <c r="I211" s="12" t="s">
        <v>660</v>
      </c>
      <c r="J211" s="12" t="s">
        <v>83</v>
      </c>
      <c r="K211" s="12" t="s">
        <v>29</v>
      </c>
      <c r="L211" s="44" t="s">
        <v>29</v>
      </c>
      <c r="M211" s="44" t="s">
        <v>83</v>
      </c>
      <c r="N211" s="44" t="s">
        <v>2716</v>
      </c>
      <c r="O211" s="44" t="s">
        <v>29</v>
      </c>
      <c r="P211" s="44" t="s">
        <v>29</v>
      </c>
      <c r="Q211" s="44" t="s">
        <v>3066</v>
      </c>
      <c r="R211" s="44" t="s">
        <v>3066</v>
      </c>
      <c r="S211" s="44" t="s">
        <v>83</v>
      </c>
      <c r="T211" s="12" t="s">
        <v>23</v>
      </c>
      <c r="U211" s="45" t="s">
        <v>24</v>
      </c>
      <c r="V211" s="12" t="s">
        <v>2573</v>
      </c>
    </row>
    <row r="212" spans="1:22" s="46" customFormat="1" ht="15" customHeight="1" x14ac:dyDescent="0.25">
      <c r="A212" s="47">
        <f t="shared" si="12"/>
        <v>196</v>
      </c>
      <c r="B212" s="10">
        <f t="shared" si="12"/>
        <v>196</v>
      </c>
      <c r="C212" s="12" t="s">
        <v>15</v>
      </c>
      <c r="D212" s="10" t="s">
        <v>34</v>
      </c>
      <c r="E212" s="10">
        <v>2010</v>
      </c>
      <c r="F212" s="8">
        <v>40540</v>
      </c>
      <c r="G212" s="12" t="s">
        <v>661</v>
      </c>
      <c r="H212" s="13" t="s">
        <v>662</v>
      </c>
      <c r="I212" s="12" t="s">
        <v>663</v>
      </c>
      <c r="J212" s="12" t="s">
        <v>59</v>
      </c>
      <c r="K212" s="12" t="s">
        <v>60</v>
      </c>
      <c r="L212" s="44" t="s">
        <v>60</v>
      </c>
      <c r="M212" s="44" t="s">
        <v>2703</v>
      </c>
      <c r="N212" s="44" t="s">
        <v>2704</v>
      </c>
      <c r="O212" s="44" t="s">
        <v>60</v>
      </c>
      <c r="P212" s="44" t="s">
        <v>60</v>
      </c>
      <c r="Q212" s="44" t="s">
        <v>3067</v>
      </c>
      <c r="R212" s="44" t="s">
        <v>3067</v>
      </c>
      <c r="S212" s="44" t="s">
        <v>59</v>
      </c>
      <c r="T212" s="12" t="s">
        <v>61</v>
      </c>
      <c r="U212" s="45" t="s">
        <v>24</v>
      </c>
      <c r="V212" s="12" t="s">
        <v>2573</v>
      </c>
    </row>
    <row r="213" spans="1:22" s="46" customFormat="1" ht="15" x14ac:dyDescent="0.25">
      <c r="A213" s="47">
        <f t="shared" si="12"/>
        <v>197</v>
      </c>
      <c r="B213" s="10">
        <f t="shared" si="12"/>
        <v>197</v>
      </c>
      <c r="C213" s="12" t="s">
        <v>15</v>
      </c>
      <c r="D213" s="10" t="s">
        <v>34</v>
      </c>
      <c r="E213" s="10">
        <v>2010</v>
      </c>
      <c r="F213" s="8">
        <v>40520</v>
      </c>
      <c r="G213" s="12" t="s">
        <v>664</v>
      </c>
      <c r="H213" s="13" t="s">
        <v>665</v>
      </c>
      <c r="I213" s="11" t="s">
        <v>666</v>
      </c>
      <c r="J213" s="12" t="s">
        <v>664</v>
      </c>
      <c r="K213" s="12" t="s">
        <v>29</v>
      </c>
      <c r="L213" s="44" t="s">
        <v>29</v>
      </c>
      <c r="M213" s="44" t="s">
        <v>75</v>
      </c>
      <c r="N213" s="44" t="s">
        <v>2706</v>
      </c>
      <c r="O213" s="44" t="s">
        <v>29</v>
      </c>
      <c r="P213" s="44" t="s">
        <v>29</v>
      </c>
      <c r="Q213" s="44" t="s">
        <v>3066</v>
      </c>
      <c r="R213" s="44" t="s">
        <v>3066</v>
      </c>
      <c r="S213" s="44" t="s">
        <v>664</v>
      </c>
      <c r="T213" s="12" t="s">
        <v>75</v>
      </c>
      <c r="U213" s="45" t="s">
        <v>24</v>
      </c>
      <c r="V213" s="12" t="s">
        <v>2574</v>
      </c>
    </row>
    <row r="214" spans="1:22" s="46" customFormat="1" ht="15" customHeight="1" x14ac:dyDescent="0.25">
      <c r="A214" s="47">
        <f t="shared" si="12"/>
        <v>198</v>
      </c>
      <c r="B214" s="10">
        <f>+B213+1</f>
        <v>198</v>
      </c>
      <c r="C214" s="12" t="s">
        <v>15</v>
      </c>
      <c r="D214" s="10" t="s">
        <v>34</v>
      </c>
      <c r="E214" s="10">
        <v>2010</v>
      </c>
      <c r="F214" s="8">
        <v>40507</v>
      </c>
      <c r="G214" s="12" t="s">
        <v>3354</v>
      </c>
      <c r="H214" s="13" t="s">
        <v>668</v>
      </c>
      <c r="I214" s="12" t="s">
        <v>669</v>
      </c>
      <c r="J214" s="12" t="s">
        <v>670</v>
      </c>
      <c r="K214" s="12" t="s">
        <v>29</v>
      </c>
      <c r="L214" s="44" t="s">
        <v>29</v>
      </c>
      <c r="M214" s="44" t="s">
        <v>75</v>
      </c>
      <c r="N214" s="44" t="s">
        <v>239</v>
      </c>
      <c r="O214" s="44" t="s">
        <v>29</v>
      </c>
      <c r="P214" s="44" t="s">
        <v>29</v>
      </c>
      <c r="Q214" s="44" t="s">
        <v>3066</v>
      </c>
      <c r="R214" s="44" t="s">
        <v>3066</v>
      </c>
      <c r="S214" s="44" t="s">
        <v>671</v>
      </c>
      <c r="T214" s="12" t="s">
        <v>239</v>
      </c>
      <c r="U214" s="45" t="s">
        <v>24</v>
      </c>
      <c r="V214" s="12" t="s">
        <v>2574</v>
      </c>
    </row>
    <row r="215" spans="1:22" s="46" customFormat="1" ht="25.5" x14ac:dyDescent="0.25">
      <c r="A215" s="47">
        <f t="shared" si="12"/>
        <v>199</v>
      </c>
      <c r="B215" s="10">
        <f t="shared" si="12"/>
        <v>199</v>
      </c>
      <c r="C215" s="12" t="s">
        <v>15</v>
      </c>
      <c r="D215" s="10" t="s">
        <v>34</v>
      </c>
      <c r="E215" s="10">
        <v>2010</v>
      </c>
      <c r="F215" s="8">
        <v>41061</v>
      </c>
      <c r="G215" s="12" t="s">
        <v>672</v>
      </c>
      <c r="H215" s="13" t="s">
        <v>673</v>
      </c>
      <c r="I215" s="19" t="s">
        <v>674</v>
      </c>
      <c r="J215" s="12" t="s">
        <v>59</v>
      </c>
      <c r="K215" s="12" t="s">
        <v>60</v>
      </c>
      <c r="L215" s="44" t="s">
        <v>60</v>
      </c>
      <c r="M215" s="44" t="s">
        <v>2710</v>
      </c>
      <c r="N215" s="44" t="s">
        <v>2721</v>
      </c>
      <c r="O215" s="44" t="s">
        <v>60</v>
      </c>
      <c r="P215" s="44" t="s">
        <v>60</v>
      </c>
      <c r="Q215" s="44" t="s">
        <v>3067</v>
      </c>
      <c r="R215" s="44" t="s">
        <v>3067</v>
      </c>
      <c r="S215" s="44" t="s">
        <v>59</v>
      </c>
      <c r="T215" s="12" t="s">
        <v>61</v>
      </c>
      <c r="U215" s="45" t="s">
        <v>24</v>
      </c>
      <c r="V215" s="12" t="s">
        <v>2573</v>
      </c>
    </row>
    <row r="216" spans="1:22" s="46" customFormat="1" ht="15" customHeight="1" x14ac:dyDescent="0.25">
      <c r="A216" s="47">
        <f t="shared" si="12"/>
        <v>200</v>
      </c>
      <c r="B216" s="10">
        <f t="shared" si="12"/>
        <v>200</v>
      </c>
      <c r="C216" s="12" t="s">
        <v>15</v>
      </c>
      <c r="D216" s="10" t="s">
        <v>34</v>
      </c>
      <c r="E216" s="10">
        <v>2010</v>
      </c>
      <c r="F216" s="8">
        <v>40437</v>
      </c>
      <c r="G216" s="12" t="s">
        <v>675</v>
      </c>
      <c r="H216" s="13" t="s">
        <v>676</v>
      </c>
      <c r="I216" s="12" t="s">
        <v>677</v>
      </c>
      <c r="J216" s="12" t="s">
        <v>28</v>
      </c>
      <c r="K216" s="12" t="s">
        <v>29</v>
      </c>
      <c r="L216" s="44" t="s">
        <v>29</v>
      </c>
      <c r="M216" s="44" t="s">
        <v>2701</v>
      </c>
      <c r="N216" s="44" t="s">
        <v>2715</v>
      </c>
      <c r="O216" s="44" t="s">
        <v>29</v>
      </c>
      <c r="P216" s="44" t="s">
        <v>29</v>
      </c>
      <c r="Q216" s="44" t="s">
        <v>3066</v>
      </c>
      <c r="R216" s="44" t="s">
        <v>3066</v>
      </c>
      <c r="S216" s="44" t="s">
        <v>28</v>
      </c>
      <c r="T216" s="12" t="s">
        <v>3436</v>
      </c>
      <c r="U216" s="45" t="s">
        <v>24</v>
      </c>
      <c r="V216" s="12" t="s">
        <v>2573</v>
      </c>
    </row>
    <row r="217" spans="1:22" s="46" customFormat="1" ht="15.75" customHeight="1" x14ac:dyDescent="0.25">
      <c r="A217" s="47">
        <f t="shared" si="12"/>
        <v>201</v>
      </c>
      <c r="B217" s="10">
        <f t="shared" si="12"/>
        <v>201</v>
      </c>
      <c r="C217" s="12" t="s">
        <v>15</v>
      </c>
      <c r="D217" s="10" t="s">
        <v>34</v>
      </c>
      <c r="E217" s="10">
        <v>2010</v>
      </c>
      <c r="F217" s="8">
        <v>40505</v>
      </c>
      <c r="G217" s="12" t="s">
        <v>678</v>
      </c>
      <c r="H217" s="13" t="s">
        <v>679</v>
      </c>
      <c r="I217" s="12" t="s">
        <v>680</v>
      </c>
      <c r="J217" s="12" t="s">
        <v>83</v>
      </c>
      <c r="K217" s="12" t="s">
        <v>29</v>
      </c>
      <c r="L217" s="44" t="s">
        <v>29</v>
      </c>
      <c r="M217" s="44" t="s">
        <v>2701</v>
      </c>
      <c r="N217" s="44" t="s">
        <v>2698</v>
      </c>
      <c r="O217" s="44" t="s">
        <v>29</v>
      </c>
      <c r="P217" s="44" t="s">
        <v>29</v>
      </c>
      <c r="Q217" s="44" t="s">
        <v>3066</v>
      </c>
      <c r="R217" s="44" t="s">
        <v>3066</v>
      </c>
      <c r="S217" s="44" t="s">
        <v>83</v>
      </c>
      <c r="T217" s="12" t="s">
        <v>23</v>
      </c>
      <c r="U217" s="45" t="s">
        <v>24</v>
      </c>
      <c r="V217" s="12" t="s">
        <v>2573</v>
      </c>
    </row>
    <row r="218" spans="1:22" s="46" customFormat="1" ht="15" customHeight="1" x14ac:dyDescent="0.25">
      <c r="A218" s="47">
        <f t="shared" si="12"/>
        <v>202</v>
      </c>
      <c r="B218" s="10">
        <f t="shared" si="12"/>
        <v>202</v>
      </c>
      <c r="C218" s="12" t="s">
        <v>15</v>
      </c>
      <c r="D218" s="10" t="s">
        <v>34</v>
      </c>
      <c r="E218" s="10">
        <v>2010</v>
      </c>
      <c r="F218" s="8">
        <v>40536</v>
      </c>
      <c r="G218" s="12" t="s">
        <v>681</v>
      </c>
      <c r="H218" s="13" t="s">
        <v>682</v>
      </c>
      <c r="I218" s="12" t="s">
        <v>683</v>
      </c>
      <c r="J218" s="12" t="s">
        <v>20</v>
      </c>
      <c r="K218" s="44" t="s">
        <v>21</v>
      </c>
      <c r="L218" s="44" t="s">
        <v>2618</v>
      </c>
      <c r="M218" s="44" t="s">
        <v>20</v>
      </c>
      <c r="N218" s="44" t="s">
        <v>2708</v>
      </c>
      <c r="O218" s="44" t="s">
        <v>2618</v>
      </c>
      <c r="P218" s="44" t="s">
        <v>2618</v>
      </c>
      <c r="Q218" s="44" t="s">
        <v>3064</v>
      </c>
      <c r="R218" s="44" t="s">
        <v>3064</v>
      </c>
      <c r="S218" s="44" t="s">
        <v>20</v>
      </c>
      <c r="T218" s="12" t="s">
        <v>23</v>
      </c>
      <c r="U218" s="45" t="s">
        <v>24</v>
      </c>
      <c r="V218" s="12" t="s">
        <v>2573</v>
      </c>
    </row>
    <row r="219" spans="1:22" s="46" customFormat="1" ht="15" customHeight="1" x14ac:dyDescent="0.25">
      <c r="A219" s="47">
        <f t="shared" si="12"/>
        <v>203</v>
      </c>
      <c r="B219" s="10">
        <f t="shared" si="12"/>
        <v>203</v>
      </c>
      <c r="C219" s="12" t="s">
        <v>15</v>
      </c>
      <c r="D219" s="10" t="s">
        <v>34</v>
      </c>
      <c r="E219" s="10">
        <v>2010</v>
      </c>
      <c r="F219" s="8">
        <v>41095</v>
      </c>
      <c r="G219" s="12" t="s">
        <v>684</v>
      </c>
      <c r="H219" s="13" t="s">
        <v>685</v>
      </c>
      <c r="I219" s="12" t="s">
        <v>2973</v>
      </c>
      <c r="J219" s="12" t="s">
        <v>684</v>
      </c>
      <c r="K219" s="44" t="s">
        <v>21</v>
      </c>
      <c r="L219" s="44" t="s">
        <v>2620</v>
      </c>
      <c r="M219" s="44" t="s">
        <v>2620</v>
      </c>
      <c r="N219" s="44" t="s">
        <v>2717</v>
      </c>
      <c r="O219" s="44" t="s">
        <v>2620</v>
      </c>
      <c r="P219" s="44" t="s">
        <v>2620</v>
      </c>
      <c r="Q219" s="44" t="s">
        <v>3065</v>
      </c>
      <c r="R219" s="44" t="s">
        <v>3065</v>
      </c>
      <c r="S219" s="44" t="s">
        <v>687</v>
      </c>
      <c r="T219" s="12" t="s">
        <v>23</v>
      </c>
      <c r="U219" s="45" t="s">
        <v>24</v>
      </c>
      <c r="V219" s="12" t="s">
        <v>2574</v>
      </c>
    </row>
    <row r="220" spans="1:22" s="46" customFormat="1" ht="15" customHeight="1" x14ac:dyDescent="0.25">
      <c r="A220" s="47">
        <f t="shared" si="12"/>
        <v>204</v>
      </c>
      <c r="B220" s="10">
        <f t="shared" si="12"/>
        <v>204</v>
      </c>
      <c r="C220" s="12" t="s">
        <v>15</v>
      </c>
      <c r="D220" s="10" t="s">
        <v>34</v>
      </c>
      <c r="E220" s="10">
        <v>2010</v>
      </c>
      <c r="F220" s="8">
        <v>40469</v>
      </c>
      <c r="G220" s="12" t="s">
        <v>688</v>
      </c>
      <c r="H220" s="13" t="s">
        <v>689</v>
      </c>
      <c r="I220" s="12" t="s">
        <v>690</v>
      </c>
      <c r="J220" s="12" t="s">
        <v>20</v>
      </c>
      <c r="K220" s="44" t="s">
        <v>21</v>
      </c>
      <c r="L220" s="44" t="s">
        <v>2618</v>
      </c>
      <c r="M220" s="44" t="s">
        <v>20</v>
      </c>
      <c r="N220" s="44" t="s">
        <v>2708</v>
      </c>
      <c r="O220" s="44" t="s">
        <v>2618</v>
      </c>
      <c r="P220" s="44" t="s">
        <v>2618</v>
      </c>
      <c r="Q220" s="44" t="s">
        <v>3064</v>
      </c>
      <c r="R220" s="44" t="s">
        <v>3064</v>
      </c>
      <c r="S220" s="44" t="s">
        <v>20</v>
      </c>
      <c r="T220" s="12" t="s">
        <v>23</v>
      </c>
      <c r="U220" s="45" t="s">
        <v>24</v>
      </c>
      <c r="V220" s="12" t="s">
        <v>2573</v>
      </c>
    </row>
    <row r="221" spans="1:22" s="46" customFormat="1" ht="15.75" customHeight="1" x14ac:dyDescent="0.25">
      <c r="A221" s="47">
        <f t="shared" si="12"/>
        <v>205</v>
      </c>
      <c r="B221" s="10">
        <f t="shared" si="12"/>
        <v>205</v>
      </c>
      <c r="C221" s="12" t="s">
        <v>15</v>
      </c>
      <c r="D221" s="10" t="s">
        <v>34</v>
      </c>
      <c r="E221" s="10">
        <v>2010</v>
      </c>
      <c r="F221" s="8">
        <v>41411</v>
      </c>
      <c r="G221" s="12" t="s">
        <v>691</v>
      </c>
      <c r="H221" s="13" t="s">
        <v>692</v>
      </c>
      <c r="I221" s="12" t="s">
        <v>3627</v>
      </c>
      <c r="J221" s="12" t="s">
        <v>59</v>
      </c>
      <c r="K221" s="12" t="s">
        <v>60</v>
      </c>
      <c r="L221" s="44" t="s">
        <v>60</v>
      </c>
      <c r="M221" s="44" t="s">
        <v>2710</v>
      </c>
      <c r="N221" s="44" t="s">
        <v>2721</v>
      </c>
      <c r="O221" s="44" t="s">
        <v>60</v>
      </c>
      <c r="P221" s="44" t="s">
        <v>60</v>
      </c>
      <c r="Q221" s="44" t="s">
        <v>3067</v>
      </c>
      <c r="R221" s="44" t="s">
        <v>3067</v>
      </c>
      <c r="S221" s="44" t="s">
        <v>59</v>
      </c>
      <c r="T221" s="12" t="s">
        <v>61</v>
      </c>
      <c r="U221" s="45" t="s">
        <v>24</v>
      </c>
      <c r="V221" s="12" t="s">
        <v>2573</v>
      </c>
    </row>
    <row r="222" spans="1:22" s="46" customFormat="1" ht="15" x14ac:dyDescent="0.25">
      <c r="A222" s="47">
        <f t="shared" si="12"/>
        <v>206</v>
      </c>
      <c r="B222" s="10">
        <f t="shared" si="12"/>
        <v>206</v>
      </c>
      <c r="C222" s="12" t="s">
        <v>15</v>
      </c>
      <c r="D222" s="10" t="s">
        <v>34</v>
      </c>
      <c r="E222" s="10">
        <v>2010</v>
      </c>
      <c r="F222" s="8">
        <v>40536</v>
      </c>
      <c r="G222" s="12" t="s">
        <v>2745</v>
      </c>
      <c r="H222" s="13" t="s">
        <v>695</v>
      </c>
      <c r="I222" s="12" t="s">
        <v>696</v>
      </c>
      <c r="J222" s="12" t="s">
        <v>59</v>
      </c>
      <c r="K222" s="12" t="s">
        <v>60</v>
      </c>
      <c r="L222" s="44" t="s">
        <v>60</v>
      </c>
      <c r="M222" s="44" t="s">
        <v>2710</v>
      </c>
      <c r="N222" s="44" t="s">
        <v>2721</v>
      </c>
      <c r="O222" s="44" t="s">
        <v>60</v>
      </c>
      <c r="P222" s="44" t="s">
        <v>60</v>
      </c>
      <c r="Q222" s="44" t="s">
        <v>3067</v>
      </c>
      <c r="R222" s="44" t="s">
        <v>3067</v>
      </c>
      <c r="S222" s="44" t="s">
        <v>59</v>
      </c>
      <c r="T222" s="12" t="s">
        <v>61</v>
      </c>
      <c r="U222" s="45" t="s">
        <v>24</v>
      </c>
      <c r="V222" s="12" t="s">
        <v>2573</v>
      </c>
    </row>
    <row r="223" spans="1:22" s="46" customFormat="1" ht="15" customHeight="1" x14ac:dyDescent="0.25">
      <c r="A223" s="47">
        <f t="shared" si="12"/>
        <v>207</v>
      </c>
      <c r="B223" s="10">
        <f t="shared" si="12"/>
        <v>207</v>
      </c>
      <c r="C223" s="12" t="s">
        <v>15</v>
      </c>
      <c r="D223" s="10" t="s">
        <v>34</v>
      </c>
      <c r="E223" s="10">
        <v>2010</v>
      </c>
      <c r="F223" s="8">
        <v>40449</v>
      </c>
      <c r="G223" s="12" t="s">
        <v>697</v>
      </c>
      <c r="H223" s="13" t="s">
        <v>698</v>
      </c>
      <c r="I223" s="12" t="s">
        <v>699</v>
      </c>
      <c r="J223" s="12" t="s">
        <v>700</v>
      </c>
      <c r="K223" s="12" t="s">
        <v>29</v>
      </c>
      <c r="L223" s="44" t="s">
        <v>29</v>
      </c>
      <c r="M223" s="44" t="s">
        <v>29</v>
      </c>
      <c r="N223" s="44" t="s">
        <v>103</v>
      </c>
      <c r="O223" s="44" t="s">
        <v>29</v>
      </c>
      <c r="P223" s="44" t="s">
        <v>29</v>
      </c>
      <c r="Q223" s="44" t="s">
        <v>3066</v>
      </c>
      <c r="R223" s="44" t="s">
        <v>3066</v>
      </c>
      <c r="S223" s="44" t="s">
        <v>700</v>
      </c>
      <c r="T223" s="12" t="s">
        <v>382</v>
      </c>
      <c r="U223" s="45" t="s">
        <v>24</v>
      </c>
      <c r="V223" s="12" t="s">
        <v>2574</v>
      </c>
    </row>
    <row r="224" spans="1:22" s="46" customFormat="1" ht="15" customHeight="1" x14ac:dyDescent="0.25">
      <c r="A224" s="47">
        <f t="shared" si="12"/>
        <v>208</v>
      </c>
      <c r="B224" s="10">
        <f t="shared" si="12"/>
        <v>208</v>
      </c>
      <c r="C224" s="12" t="s">
        <v>15</v>
      </c>
      <c r="D224" s="10" t="s">
        <v>34</v>
      </c>
      <c r="E224" s="10">
        <v>2010</v>
      </c>
      <c r="F224" s="8">
        <v>40541</v>
      </c>
      <c r="G224" s="12" t="s">
        <v>701</v>
      </c>
      <c r="H224" s="13" t="s">
        <v>702</v>
      </c>
      <c r="I224" s="12" t="s">
        <v>703</v>
      </c>
      <c r="J224" s="12" t="s">
        <v>65</v>
      </c>
      <c r="K224" s="12" t="s">
        <v>29</v>
      </c>
      <c r="L224" s="44" t="s">
        <v>29</v>
      </c>
      <c r="M224" s="44" t="s">
        <v>29</v>
      </c>
      <c r="N224" s="44" t="s">
        <v>103</v>
      </c>
      <c r="O224" s="44" t="s">
        <v>29</v>
      </c>
      <c r="P224" s="44" t="s">
        <v>29</v>
      </c>
      <c r="Q224" s="44" t="s">
        <v>3066</v>
      </c>
      <c r="R224" s="44" t="s">
        <v>3066</v>
      </c>
      <c r="S224" s="44" t="s">
        <v>65</v>
      </c>
      <c r="T224" s="12" t="s">
        <v>23</v>
      </c>
      <c r="U224" s="45" t="s">
        <v>24</v>
      </c>
      <c r="V224" s="12" t="s">
        <v>2573</v>
      </c>
    </row>
    <row r="225" spans="1:22" s="46" customFormat="1" ht="15" customHeight="1" x14ac:dyDescent="0.25">
      <c r="A225" s="47">
        <f t="shared" si="12"/>
        <v>209</v>
      </c>
      <c r="B225" s="10">
        <f t="shared" si="12"/>
        <v>209</v>
      </c>
      <c r="C225" s="12" t="s">
        <v>15</v>
      </c>
      <c r="D225" s="10" t="s">
        <v>34</v>
      </c>
      <c r="E225" s="10">
        <v>2010</v>
      </c>
      <c r="F225" s="8">
        <v>41458</v>
      </c>
      <c r="G225" s="12" t="s">
        <v>704</v>
      </c>
      <c r="H225" s="13" t="s">
        <v>705</v>
      </c>
      <c r="I225" s="12" t="s">
        <v>706</v>
      </c>
      <c r="J225" s="12" t="s">
        <v>71</v>
      </c>
      <c r="K225" s="12" t="s">
        <v>60</v>
      </c>
      <c r="L225" s="44" t="s">
        <v>60</v>
      </c>
      <c r="M225" s="44" t="s">
        <v>71</v>
      </c>
      <c r="N225" s="44" t="s">
        <v>71</v>
      </c>
      <c r="O225" s="44" t="s">
        <v>60</v>
      </c>
      <c r="P225" s="44" t="s">
        <v>60</v>
      </c>
      <c r="Q225" s="44" t="s">
        <v>3067</v>
      </c>
      <c r="R225" s="44" t="s">
        <v>3067</v>
      </c>
      <c r="S225" s="44" t="s">
        <v>71</v>
      </c>
      <c r="T225" s="12" t="s">
        <v>61</v>
      </c>
      <c r="U225" s="45" t="s">
        <v>24</v>
      </c>
      <c r="V225" s="12" t="s">
        <v>2573</v>
      </c>
    </row>
    <row r="226" spans="1:22" s="46" customFormat="1" ht="15.75" customHeight="1" x14ac:dyDescent="0.25">
      <c r="A226" s="47">
        <f t="shared" si="12"/>
        <v>210</v>
      </c>
      <c r="B226" s="10">
        <f t="shared" si="12"/>
        <v>210</v>
      </c>
      <c r="C226" s="12" t="s">
        <v>15</v>
      </c>
      <c r="D226" s="10" t="s">
        <v>34</v>
      </c>
      <c r="E226" s="10">
        <v>2010</v>
      </c>
      <c r="F226" s="8">
        <v>40535</v>
      </c>
      <c r="G226" s="12" t="s">
        <v>707</v>
      </c>
      <c r="H226" s="13" t="s">
        <v>708</v>
      </c>
      <c r="I226" s="12" t="s">
        <v>709</v>
      </c>
      <c r="J226" s="12" t="s">
        <v>707</v>
      </c>
      <c r="K226" s="44" t="s">
        <v>21</v>
      </c>
      <c r="L226" s="44" t="s">
        <v>2620</v>
      </c>
      <c r="M226" s="44" t="s">
        <v>2620</v>
      </c>
      <c r="N226" s="44" t="s">
        <v>33</v>
      </c>
      <c r="O226" s="44" t="s">
        <v>2620</v>
      </c>
      <c r="P226" s="44" t="s">
        <v>2620</v>
      </c>
      <c r="Q226" s="44" t="s">
        <v>3065</v>
      </c>
      <c r="R226" s="44" t="s">
        <v>3065</v>
      </c>
      <c r="S226" s="44" t="s">
        <v>707</v>
      </c>
      <c r="T226" s="12" t="s">
        <v>23</v>
      </c>
      <c r="U226" s="45" t="s">
        <v>24</v>
      </c>
      <c r="V226" s="12" t="s">
        <v>2574</v>
      </c>
    </row>
    <row r="227" spans="1:22" s="46" customFormat="1" ht="15" customHeight="1" x14ac:dyDescent="0.25">
      <c r="A227" s="47">
        <f t="shared" ref="A227:B242" si="13">+A226+1</f>
        <v>211</v>
      </c>
      <c r="B227" s="10">
        <f t="shared" si="13"/>
        <v>211</v>
      </c>
      <c r="C227" s="12" t="s">
        <v>15</v>
      </c>
      <c r="D227" s="10" t="s">
        <v>34</v>
      </c>
      <c r="E227" s="10">
        <v>2010</v>
      </c>
      <c r="F227" s="8">
        <v>41271</v>
      </c>
      <c r="G227" s="12" t="s">
        <v>2746</v>
      </c>
      <c r="H227" s="13" t="s">
        <v>711</v>
      </c>
      <c r="I227" s="12" t="s">
        <v>712</v>
      </c>
      <c r="J227" s="12" t="s">
        <v>161</v>
      </c>
      <c r="K227" s="12" t="s">
        <v>29</v>
      </c>
      <c r="L227" s="44" t="s">
        <v>29</v>
      </c>
      <c r="M227" s="44" t="s">
        <v>75</v>
      </c>
      <c r="N227" s="44" t="s">
        <v>2713</v>
      </c>
      <c r="O227" s="44" t="s">
        <v>29</v>
      </c>
      <c r="P227" s="44" t="s">
        <v>29</v>
      </c>
      <c r="Q227" s="44" t="s">
        <v>3066</v>
      </c>
      <c r="R227" s="44" t="s">
        <v>3066</v>
      </c>
      <c r="S227" s="44" t="s">
        <v>161</v>
      </c>
      <c r="T227" s="12" t="s">
        <v>75</v>
      </c>
      <c r="U227" s="45" t="s">
        <v>24</v>
      </c>
      <c r="V227" s="12" t="s">
        <v>2573</v>
      </c>
    </row>
    <row r="228" spans="1:22" s="46" customFormat="1" ht="15" customHeight="1" x14ac:dyDescent="0.25">
      <c r="A228" s="47">
        <f t="shared" si="13"/>
        <v>212</v>
      </c>
      <c r="B228" s="10">
        <f t="shared" si="13"/>
        <v>212</v>
      </c>
      <c r="C228" s="12" t="s">
        <v>15</v>
      </c>
      <c r="D228" s="10" t="s">
        <v>34</v>
      </c>
      <c r="E228" s="10">
        <v>2010</v>
      </c>
      <c r="F228" s="8">
        <v>40541</v>
      </c>
      <c r="G228" s="12" t="s">
        <v>713</v>
      </c>
      <c r="H228" s="13" t="s">
        <v>714</v>
      </c>
      <c r="I228" s="12" t="s">
        <v>715</v>
      </c>
      <c r="J228" s="12" t="s">
        <v>716</v>
      </c>
      <c r="K228" s="12" t="s">
        <v>29</v>
      </c>
      <c r="L228" s="44" t="s">
        <v>29</v>
      </c>
      <c r="M228" s="44" t="s">
        <v>29</v>
      </c>
      <c r="N228" s="44" t="s">
        <v>103</v>
      </c>
      <c r="O228" s="44" t="s">
        <v>29</v>
      </c>
      <c r="P228" s="44" t="s">
        <v>29</v>
      </c>
      <c r="Q228" s="44" t="s">
        <v>3066</v>
      </c>
      <c r="R228" s="44" t="s">
        <v>3066</v>
      </c>
      <c r="S228" s="44" t="s">
        <v>716</v>
      </c>
      <c r="T228" s="12" t="s">
        <v>382</v>
      </c>
      <c r="U228" s="45" t="s">
        <v>24</v>
      </c>
      <c r="V228" s="12" t="s">
        <v>2573</v>
      </c>
    </row>
    <row r="229" spans="1:22" s="46" customFormat="1" ht="15" customHeight="1" x14ac:dyDescent="0.25">
      <c r="A229" s="47">
        <f t="shared" si="13"/>
        <v>213</v>
      </c>
      <c r="B229" s="10">
        <f>+B228+1</f>
        <v>213</v>
      </c>
      <c r="C229" s="12" t="s">
        <v>15</v>
      </c>
      <c r="D229" s="10" t="s">
        <v>34</v>
      </c>
      <c r="E229" s="10">
        <v>2010</v>
      </c>
      <c r="F229" s="8">
        <v>41449</v>
      </c>
      <c r="G229" s="12" t="s">
        <v>717</v>
      </c>
      <c r="H229" s="13" t="s">
        <v>718</v>
      </c>
      <c r="I229" s="12" t="s">
        <v>719</v>
      </c>
      <c r="J229" s="12" t="s">
        <v>236</v>
      </c>
      <c r="K229" s="12" t="s">
        <v>29</v>
      </c>
      <c r="L229" s="44" t="s">
        <v>29</v>
      </c>
      <c r="M229" s="44" t="s">
        <v>75</v>
      </c>
      <c r="N229" s="44" t="s">
        <v>239</v>
      </c>
      <c r="O229" s="44" t="s">
        <v>29</v>
      </c>
      <c r="P229" s="44" t="s">
        <v>29</v>
      </c>
      <c r="Q229" s="44" t="s">
        <v>3066</v>
      </c>
      <c r="R229" s="44" t="s">
        <v>3066</v>
      </c>
      <c r="S229" s="44" t="s">
        <v>236</v>
      </c>
      <c r="T229" s="12" t="s">
        <v>239</v>
      </c>
      <c r="U229" s="45" t="s">
        <v>24</v>
      </c>
      <c r="V229" s="12" t="s">
        <v>2573</v>
      </c>
    </row>
    <row r="230" spans="1:22" s="46" customFormat="1" ht="15" customHeight="1" x14ac:dyDescent="0.25">
      <c r="A230" s="47">
        <f t="shared" si="13"/>
        <v>214</v>
      </c>
      <c r="B230" s="10">
        <f t="shared" si="13"/>
        <v>214</v>
      </c>
      <c r="C230" s="12" t="s">
        <v>15</v>
      </c>
      <c r="D230" s="10" t="s">
        <v>34</v>
      </c>
      <c r="E230" s="10">
        <v>2010</v>
      </c>
      <c r="F230" s="8">
        <v>40542</v>
      </c>
      <c r="G230" s="12" t="s">
        <v>720</v>
      </c>
      <c r="H230" s="13" t="s">
        <v>721</v>
      </c>
      <c r="I230" s="12" t="s">
        <v>722</v>
      </c>
      <c r="J230" s="12" t="s">
        <v>720</v>
      </c>
      <c r="K230" s="12" t="s">
        <v>29</v>
      </c>
      <c r="L230" s="44" t="s">
        <v>29</v>
      </c>
      <c r="M230" s="44" t="s">
        <v>75</v>
      </c>
      <c r="N230" s="44" t="s">
        <v>2706</v>
      </c>
      <c r="O230" s="44" t="s">
        <v>29</v>
      </c>
      <c r="P230" s="44" t="s">
        <v>29</v>
      </c>
      <c r="Q230" s="44" t="s">
        <v>3066</v>
      </c>
      <c r="R230" s="44" t="s">
        <v>3066</v>
      </c>
      <c r="S230" s="44" t="s">
        <v>720</v>
      </c>
      <c r="T230" s="12" t="s">
        <v>75</v>
      </c>
      <c r="U230" s="45" t="s">
        <v>24</v>
      </c>
      <c r="V230" s="12" t="s">
        <v>2573</v>
      </c>
    </row>
    <row r="231" spans="1:22" s="46" customFormat="1" ht="25.5" customHeight="1" x14ac:dyDescent="0.25">
      <c r="A231" s="47">
        <f t="shared" si="13"/>
        <v>215</v>
      </c>
      <c r="B231" s="10">
        <f t="shared" si="13"/>
        <v>215</v>
      </c>
      <c r="C231" s="12" t="s">
        <v>15</v>
      </c>
      <c r="D231" s="10" t="s">
        <v>34</v>
      </c>
      <c r="E231" s="10">
        <v>2010</v>
      </c>
      <c r="F231" s="8">
        <v>40536</v>
      </c>
      <c r="G231" s="12" t="s">
        <v>723</v>
      </c>
      <c r="H231" s="13" t="s">
        <v>724</v>
      </c>
      <c r="I231" s="12" t="s">
        <v>725</v>
      </c>
      <c r="J231" s="12" t="s">
        <v>59</v>
      </c>
      <c r="K231" s="12" t="s">
        <v>60</v>
      </c>
      <c r="L231" s="44" t="s">
        <v>60</v>
      </c>
      <c r="M231" s="44" t="s">
        <v>2710</v>
      </c>
      <c r="N231" s="44" t="s">
        <v>2711</v>
      </c>
      <c r="O231" s="44" t="s">
        <v>60</v>
      </c>
      <c r="P231" s="44" t="s">
        <v>60</v>
      </c>
      <c r="Q231" s="44" t="s">
        <v>3067</v>
      </c>
      <c r="R231" s="44" t="s">
        <v>3067</v>
      </c>
      <c r="S231" s="44" t="s">
        <v>59</v>
      </c>
      <c r="T231" s="12" t="s">
        <v>61</v>
      </c>
      <c r="U231" s="45" t="s">
        <v>24</v>
      </c>
      <c r="V231" s="12" t="s">
        <v>2573</v>
      </c>
    </row>
    <row r="232" spans="1:22" s="46" customFormat="1" ht="15" customHeight="1" x14ac:dyDescent="0.25">
      <c r="A232" s="47">
        <f t="shared" si="13"/>
        <v>216</v>
      </c>
      <c r="B232" s="10">
        <f t="shared" si="13"/>
        <v>216</v>
      </c>
      <c r="C232" s="12" t="s">
        <v>15</v>
      </c>
      <c r="D232" s="10" t="s">
        <v>34</v>
      </c>
      <c r="E232" s="10">
        <v>2010</v>
      </c>
      <c r="F232" s="8">
        <v>40403</v>
      </c>
      <c r="G232" s="12" t="s">
        <v>726</v>
      </c>
      <c r="H232" s="13" t="s">
        <v>727</v>
      </c>
      <c r="I232" s="12" t="s">
        <v>728</v>
      </c>
      <c r="J232" s="12" t="s">
        <v>729</v>
      </c>
      <c r="K232" s="12" t="s">
        <v>29</v>
      </c>
      <c r="L232" s="44" t="s">
        <v>29</v>
      </c>
      <c r="M232" s="44" t="s">
        <v>29</v>
      </c>
      <c r="N232" s="44" t="s">
        <v>199</v>
      </c>
      <c r="O232" s="44" t="s">
        <v>29</v>
      </c>
      <c r="P232" s="44" t="s">
        <v>29</v>
      </c>
      <c r="Q232" s="44" t="s">
        <v>3066</v>
      </c>
      <c r="R232" s="44" t="s">
        <v>3066</v>
      </c>
      <c r="S232" s="44" t="s">
        <v>730</v>
      </c>
      <c r="T232" s="12" t="s">
        <v>23</v>
      </c>
      <c r="U232" s="45" t="s">
        <v>24</v>
      </c>
      <c r="V232" s="12" t="s">
        <v>2574</v>
      </c>
    </row>
    <row r="233" spans="1:22" s="46" customFormat="1" ht="38.25" customHeight="1" x14ac:dyDescent="0.25">
      <c r="A233" s="47">
        <f t="shared" si="13"/>
        <v>217</v>
      </c>
      <c r="B233" s="10">
        <f t="shared" si="13"/>
        <v>217</v>
      </c>
      <c r="C233" s="12" t="s">
        <v>15</v>
      </c>
      <c r="D233" s="10" t="s">
        <v>34</v>
      </c>
      <c r="E233" s="10">
        <v>2010</v>
      </c>
      <c r="F233" s="8">
        <v>40519</v>
      </c>
      <c r="G233" s="12" t="s">
        <v>731</v>
      </c>
      <c r="H233" s="13" t="s">
        <v>732</v>
      </c>
      <c r="I233" s="19" t="s">
        <v>733</v>
      </c>
      <c r="J233" s="12" t="s">
        <v>731</v>
      </c>
      <c r="K233" s="44" t="s">
        <v>21</v>
      </c>
      <c r="L233" s="44" t="s">
        <v>2620</v>
      </c>
      <c r="M233" s="44" t="s">
        <v>2620</v>
      </c>
      <c r="N233" s="44" t="s">
        <v>79</v>
      </c>
      <c r="O233" s="44" t="s">
        <v>2620</v>
      </c>
      <c r="P233" s="44" t="s">
        <v>2620</v>
      </c>
      <c r="Q233" s="44" t="s">
        <v>3065</v>
      </c>
      <c r="R233" s="44" t="s">
        <v>3065</v>
      </c>
      <c r="S233" s="44" t="s">
        <v>284</v>
      </c>
      <c r="T233" s="12" t="s">
        <v>23</v>
      </c>
      <c r="U233" s="45" t="s">
        <v>24</v>
      </c>
      <c r="V233" s="12" t="s">
        <v>2574</v>
      </c>
    </row>
    <row r="234" spans="1:22" s="46" customFormat="1" ht="15" customHeight="1" x14ac:dyDescent="0.25">
      <c r="A234" s="47">
        <f t="shared" si="13"/>
        <v>218</v>
      </c>
      <c r="B234" s="10">
        <f t="shared" si="13"/>
        <v>218</v>
      </c>
      <c r="C234" s="12" t="s">
        <v>15</v>
      </c>
      <c r="D234" s="10" t="s">
        <v>34</v>
      </c>
      <c r="E234" s="10">
        <v>2010</v>
      </c>
      <c r="F234" s="8">
        <v>41061</v>
      </c>
      <c r="G234" s="12" t="s">
        <v>734</v>
      </c>
      <c r="H234" s="13" t="s">
        <v>735</v>
      </c>
      <c r="I234" s="12" t="s">
        <v>736</v>
      </c>
      <c r="J234" s="12" t="s">
        <v>71</v>
      </c>
      <c r="K234" s="12" t="s">
        <v>60</v>
      </c>
      <c r="L234" s="44" t="s">
        <v>60</v>
      </c>
      <c r="M234" s="44" t="s">
        <v>71</v>
      </c>
      <c r="N234" s="44" t="s">
        <v>71</v>
      </c>
      <c r="O234" s="44" t="s">
        <v>60</v>
      </c>
      <c r="P234" s="44" t="s">
        <v>60</v>
      </c>
      <c r="Q234" s="44" t="s">
        <v>3067</v>
      </c>
      <c r="R234" s="44" t="s">
        <v>3067</v>
      </c>
      <c r="S234" s="44" t="s">
        <v>71</v>
      </c>
      <c r="T234" s="12" t="s">
        <v>61</v>
      </c>
      <c r="U234" s="45" t="s">
        <v>24</v>
      </c>
      <c r="V234" s="12" t="s">
        <v>2573</v>
      </c>
    </row>
    <row r="235" spans="1:22" s="46" customFormat="1" ht="15" customHeight="1" x14ac:dyDescent="0.25">
      <c r="A235" s="47">
        <f t="shared" si="13"/>
        <v>219</v>
      </c>
      <c r="B235" s="10">
        <f t="shared" si="13"/>
        <v>219</v>
      </c>
      <c r="C235" s="12" t="s">
        <v>15</v>
      </c>
      <c r="D235" s="10" t="s">
        <v>34</v>
      </c>
      <c r="E235" s="10">
        <v>2010</v>
      </c>
      <c r="F235" s="8">
        <v>40455</v>
      </c>
      <c r="G235" s="12" t="s">
        <v>737</v>
      </c>
      <c r="H235" s="13" t="s">
        <v>738</v>
      </c>
      <c r="I235" s="12" t="s">
        <v>739</v>
      </c>
      <c r="J235" s="12" t="s">
        <v>737</v>
      </c>
      <c r="K235" s="12" t="s">
        <v>29</v>
      </c>
      <c r="L235" s="44" t="s">
        <v>29</v>
      </c>
      <c r="M235" s="44" t="s">
        <v>83</v>
      </c>
      <c r="N235" s="44" t="s">
        <v>2716</v>
      </c>
      <c r="O235" s="44" t="s">
        <v>29</v>
      </c>
      <c r="P235" s="44" t="s">
        <v>29</v>
      </c>
      <c r="Q235" s="44" t="s">
        <v>3066</v>
      </c>
      <c r="R235" s="44" t="s">
        <v>3066</v>
      </c>
      <c r="S235" s="44" t="s">
        <v>28</v>
      </c>
      <c r="T235" s="12" t="s">
        <v>23</v>
      </c>
      <c r="U235" s="45" t="s">
        <v>24</v>
      </c>
      <c r="V235" s="12" t="s">
        <v>2574</v>
      </c>
    </row>
    <row r="236" spans="1:22" s="46" customFormat="1" ht="15" customHeight="1" x14ac:dyDescent="0.25">
      <c r="A236" s="47">
        <f t="shared" si="13"/>
        <v>220</v>
      </c>
      <c r="B236" s="10">
        <f t="shared" si="13"/>
        <v>220</v>
      </c>
      <c r="C236" s="12" t="s">
        <v>15</v>
      </c>
      <c r="D236" s="10" t="s">
        <v>34</v>
      </c>
      <c r="E236" s="10">
        <v>2010</v>
      </c>
      <c r="F236" s="8">
        <v>40508</v>
      </c>
      <c r="G236" s="12" t="s">
        <v>740</v>
      </c>
      <c r="H236" s="13" t="s">
        <v>741</v>
      </c>
      <c r="I236" s="12" t="s">
        <v>742</v>
      </c>
      <c r="J236" s="12" t="s">
        <v>740</v>
      </c>
      <c r="K236" s="44" t="s">
        <v>21</v>
      </c>
      <c r="L236" s="44" t="s">
        <v>2620</v>
      </c>
      <c r="M236" s="44" t="s">
        <v>2620</v>
      </c>
      <c r="N236" s="44" t="s">
        <v>79</v>
      </c>
      <c r="O236" s="44" t="s">
        <v>2620</v>
      </c>
      <c r="P236" s="44" t="s">
        <v>2620</v>
      </c>
      <c r="Q236" s="44" t="s">
        <v>3065</v>
      </c>
      <c r="R236" s="44" t="s">
        <v>3065</v>
      </c>
      <c r="S236" s="44" t="s">
        <v>743</v>
      </c>
      <c r="T236" s="12" t="s">
        <v>23</v>
      </c>
      <c r="U236" s="45" t="s">
        <v>24</v>
      </c>
      <c r="V236" s="12" t="s">
        <v>2574</v>
      </c>
    </row>
    <row r="237" spans="1:22" s="46" customFormat="1" ht="15" x14ac:dyDescent="0.25">
      <c r="A237" s="47">
        <f t="shared" si="13"/>
        <v>221</v>
      </c>
      <c r="B237" s="10">
        <f t="shared" si="13"/>
        <v>221</v>
      </c>
      <c r="C237" s="12" t="s">
        <v>15</v>
      </c>
      <c r="D237" s="10" t="s">
        <v>34</v>
      </c>
      <c r="E237" s="10">
        <v>2010</v>
      </c>
      <c r="F237" s="8">
        <v>40423</v>
      </c>
      <c r="G237" s="12" t="s">
        <v>744</v>
      </c>
      <c r="H237" s="13" t="s">
        <v>745</v>
      </c>
      <c r="I237" s="12" t="s">
        <v>746</v>
      </c>
      <c r="J237" s="12" t="s">
        <v>20</v>
      </c>
      <c r="K237" s="44" t="s">
        <v>21</v>
      </c>
      <c r="L237" s="44" t="s">
        <v>2618</v>
      </c>
      <c r="M237" s="44" t="s">
        <v>20</v>
      </c>
      <c r="N237" s="44" t="s">
        <v>2708</v>
      </c>
      <c r="O237" s="44" t="s">
        <v>2618</v>
      </c>
      <c r="P237" s="44" t="s">
        <v>2618</v>
      </c>
      <c r="Q237" s="44" t="s">
        <v>3064</v>
      </c>
      <c r="R237" s="44" t="s">
        <v>3064</v>
      </c>
      <c r="S237" s="44" t="s">
        <v>20</v>
      </c>
      <c r="T237" s="12" t="s">
        <v>23</v>
      </c>
      <c r="U237" s="45" t="s">
        <v>24</v>
      </c>
      <c r="V237" s="12" t="s">
        <v>2573</v>
      </c>
    </row>
    <row r="238" spans="1:22" s="46" customFormat="1" ht="15" customHeight="1" x14ac:dyDescent="0.25">
      <c r="A238" s="47">
        <f t="shared" si="13"/>
        <v>222</v>
      </c>
      <c r="B238" s="10">
        <f t="shared" si="13"/>
        <v>222</v>
      </c>
      <c r="C238" s="12" t="s">
        <v>15</v>
      </c>
      <c r="D238" s="10" t="s">
        <v>34</v>
      </c>
      <c r="E238" s="10">
        <v>2010</v>
      </c>
      <c r="F238" s="8">
        <v>40414</v>
      </c>
      <c r="G238" s="12" t="s">
        <v>747</v>
      </c>
      <c r="H238" s="13" t="s">
        <v>748</v>
      </c>
      <c r="I238" s="12" t="s">
        <v>749</v>
      </c>
      <c r="J238" s="12" t="s">
        <v>750</v>
      </c>
      <c r="K238" s="12" t="s">
        <v>60</v>
      </c>
      <c r="L238" s="44" t="s">
        <v>60</v>
      </c>
      <c r="M238" s="44" t="s">
        <v>71</v>
      </c>
      <c r="N238" s="44" t="s">
        <v>71</v>
      </c>
      <c r="O238" s="44" t="s">
        <v>60</v>
      </c>
      <c r="P238" s="44" t="s">
        <v>60</v>
      </c>
      <c r="Q238" s="44" t="s">
        <v>3067</v>
      </c>
      <c r="R238" s="44" t="s">
        <v>3067</v>
      </c>
      <c r="S238" s="44" t="s">
        <v>750</v>
      </c>
      <c r="T238" s="12" t="s">
        <v>61</v>
      </c>
      <c r="U238" s="45" t="s">
        <v>24</v>
      </c>
      <c r="V238" s="12" t="s">
        <v>2574</v>
      </c>
    </row>
    <row r="239" spans="1:22" s="46" customFormat="1" ht="15" customHeight="1" x14ac:dyDescent="0.25">
      <c r="A239" s="47">
        <f t="shared" si="13"/>
        <v>223</v>
      </c>
      <c r="B239" s="10">
        <f t="shared" si="13"/>
        <v>223</v>
      </c>
      <c r="C239" s="12" t="s">
        <v>15</v>
      </c>
      <c r="D239" s="10" t="s">
        <v>34</v>
      </c>
      <c r="E239" s="10">
        <v>2010</v>
      </c>
      <c r="F239" s="8">
        <v>40520</v>
      </c>
      <c r="G239" s="12" t="s">
        <v>2607</v>
      </c>
      <c r="H239" s="13" t="s">
        <v>752</v>
      </c>
      <c r="I239" s="12" t="s">
        <v>753</v>
      </c>
      <c r="J239" s="12" t="s">
        <v>199</v>
      </c>
      <c r="K239" s="12" t="s">
        <v>21</v>
      </c>
      <c r="L239" s="44" t="s">
        <v>29</v>
      </c>
      <c r="M239" s="44" t="s">
        <v>29</v>
      </c>
      <c r="N239" s="44" t="s">
        <v>199</v>
      </c>
      <c r="O239" s="44" t="s">
        <v>29</v>
      </c>
      <c r="P239" s="44" t="s">
        <v>29</v>
      </c>
      <c r="Q239" s="44" t="s">
        <v>3065</v>
      </c>
      <c r="R239" s="44" t="s">
        <v>3065</v>
      </c>
      <c r="S239" s="44" t="s">
        <v>199</v>
      </c>
      <c r="T239" s="12" t="s">
        <v>23</v>
      </c>
      <c r="U239" s="45" t="s">
        <v>24</v>
      </c>
      <c r="V239" s="12" t="s">
        <v>2573</v>
      </c>
    </row>
    <row r="240" spans="1:22" s="46" customFormat="1" ht="15" customHeight="1" x14ac:dyDescent="0.25">
      <c r="A240" s="47">
        <f t="shared" si="13"/>
        <v>224</v>
      </c>
      <c r="B240" s="10">
        <f t="shared" si="13"/>
        <v>224</v>
      </c>
      <c r="C240" s="12" t="s">
        <v>15</v>
      </c>
      <c r="D240" s="10" t="s">
        <v>34</v>
      </c>
      <c r="E240" s="10">
        <v>2010</v>
      </c>
      <c r="F240" s="8">
        <v>40518</v>
      </c>
      <c r="G240" s="12" t="s">
        <v>754</v>
      </c>
      <c r="H240" s="13" t="s">
        <v>755</v>
      </c>
      <c r="I240" s="12" t="s">
        <v>756</v>
      </c>
      <c r="J240" s="12" t="s">
        <v>757</v>
      </c>
      <c r="K240" s="44" t="s">
        <v>21</v>
      </c>
      <c r="L240" s="44" t="s">
        <v>2618</v>
      </c>
      <c r="M240" s="44" t="s">
        <v>2702</v>
      </c>
      <c r="N240" s="44" t="s">
        <v>757</v>
      </c>
      <c r="O240" s="44" t="s">
        <v>2618</v>
      </c>
      <c r="P240" s="44" t="s">
        <v>2618</v>
      </c>
      <c r="Q240" s="44" t="s">
        <v>3064</v>
      </c>
      <c r="R240" s="44" t="s">
        <v>3064</v>
      </c>
      <c r="S240" s="44" t="s">
        <v>757</v>
      </c>
      <c r="T240" s="12" t="s">
        <v>23</v>
      </c>
      <c r="U240" s="45" t="s">
        <v>24</v>
      </c>
      <c r="V240" s="12" t="s">
        <v>2573</v>
      </c>
    </row>
    <row r="241" spans="1:22" s="46" customFormat="1" ht="15" customHeight="1" x14ac:dyDescent="0.25">
      <c r="A241" s="47">
        <f t="shared" si="13"/>
        <v>225</v>
      </c>
      <c r="B241" s="10">
        <f t="shared" si="13"/>
        <v>225</v>
      </c>
      <c r="C241" s="12" t="s">
        <v>15</v>
      </c>
      <c r="D241" s="10" t="s">
        <v>34</v>
      </c>
      <c r="E241" s="10">
        <v>2010</v>
      </c>
      <c r="F241" s="8">
        <v>41061</v>
      </c>
      <c r="G241" s="12" t="s">
        <v>758</v>
      </c>
      <c r="H241" s="13" t="s">
        <v>759</v>
      </c>
      <c r="I241" s="12" t="s">
        <v>760</v>
      </c>
      <c r="J241" s="12" t="s">
        <v>59</v>
      </c>
      <c r="K241" s="12" t="s">
        <v>60</v>
      </c>
      <c r="L241" s="44" t="s">
        <v>60</v>
      </c>
      <c r="M241" s="44" t="s">
        <v>2710</v>
      </c>
      <c r="N241" s="44" t="s">
        <v>2705</v>
      </c>
      <c r="O241" s="44" t="s">
        <v>60</v>
      </c>
      <c r="P241" s="44" t="s">
        <v>60</v>
      </c>
      <c r="Q241" s="44" t="s">
        <v>3067</v>
      </c>
      <c r="R241" s="44" t="s">
        <v>3067</v>
      </c>
      <c r="S241" s="44" t="s">
        <v>59</v>
      </c>
      <c r="T241" s="12" t="s">
        <v>61</v>
      </c>
      <c r="U241" s="45" t="s">
        <v>24</v>
      </c>
      <c r="V241" s="12" t="s">
        <v>2573</v>
      </c>
    </row>
    <row r="242" spans="1:22" s="46" customFormat="1" ht="15" customHeight="1" x14ac:dyDescent="0.25">
      <c r="A242" s="47">
        <f t="shared" si="13"/>
        <v>226</v>
      </c>
      <c r="B242" s="10">
        <f t="shared" si="13"/>
        <v>226</v>
      </c>
      <c r="C242" s="12" t="s">
        <v>15</v>
      </c>
      <c r="D242" s="10" t="s">
        <v>34</v>
      </c>
      <c r="E242" s="10">
        <v>2010</v>
      </c>
      <c r="F242" s="8">
        <v>40513</v>
      </c>
      <c r="G242" s="12" t="s">
        <v>761</v>
      </c>
      <c r="H242" s="13" t="s">
        <v>762</v>
      </c>
      <c r="I242" s="12" t="s">
        <v>763</v>
      </c>
      <c r="J242" s="12" t="s">
        <v>761</v>
      </c>
      <c r="K242" s="12" t="s">
        <v>60</v>
      </c>
      <c r="L242" s="44" t="s">
        <v>60</v>
      </c>
      <c r="M242" s="44" t="s">
        <v>146</v>
      </c>
      <c r="N242" s="44" t="s">
        <v>2712</v>
      </c>
      <c r="O242" s="44" t="s">
        <v>60</v>
      </c>
      <c r="P242" s="44" t="s">
        <v>60</v>
      </c>
      <c r="Q242" s="44" t="s">
        <v>3067</v>
      </c>
      <c r="R242" s="44" t="s">
        <v>3067</v>
      </c>
      <c r="S242" s="44" t="s">
        <v>761</v>
      </c>
      <c r="T242" s="12" t="s">
        <v>125</v>
      </c>
      <c r="U242" s="45" t="s">
        <v>24</v>
      </c>
      <c r="V242" s="12" t="s">
        <v>2573</v>
      </c>
    </row>
    <row r="243" spans="1:22" s="46" customFormat="1" ht="15" customHeight="1" x14ac:dyDescent="0.25">
      <c r="A243" s="47">
        <f t="shared" ref="A243:B258" si="14">+A242+1</f>
        <v>227</v>
      </c>
      <c r="B243" s="10">
        <f t="shared" si="14"/>
        <v>227</v>
      </c>
      <c r="C243" s="12" t="s">
        <v>15</v>
      </c>
      <c r="D243" s="10" t="s">
        <v>34</v>
      </c>
      <c r="E243" s="10">
        <v>2014</v>
      </c>
      <c r="F243" s="8">
        <v>40430</v>
      </c>
      <c r="G243" s="12" t="s">
        <v>764</v>
      </c>
      <c r="H243" s="13" t="s">
        <v>765</v>
      </c>
      <c r="I243" s="12" t="s">
        <v>766</v>
      </c>
      <c r="J243" s="12" t="s">
        <v>146</v>
      </c>
      <c r="K243" s="12" t="s">
        <v>60</v>
      </c>
      <c r="L243" s="44" t="s">
        <v>60</v>
      </c>
      <c r="M243" s="44" t="s">
        <v>146</v>
      </c>
      <c r="N243" s="44" t="s">
        <v>2712</v>
      </c>
      <c r="O243" s="44" t="s">
        <v>60</v>
      </c>
      <c r="P243" s="44" t="s">
        <v>60</v>
      </c>
      <c r="Q243" s="44" t="s">
        <v>3067</v>
      </c>
      <c r="R243" s="44" t="s">
        <v>3067</v>
      </c>
      <c r="S243" s="44" t="s">
        <v>146</v>
      </c>
      <c r="T243" s="12" t="s">
        <v>125</v>
      </c>
      <c r="U243" s="45" t="s">
        <v>24</v>
      </c>
      <c r="V243" s="12" t="s">
        <v>2573</v>
      </c>
    </row>
    <row r="244" spans="1:22" s="46" customFormat="1" ht="15" customHeight="1" x14ac:dyDescent="0.25">
      <c r="A244" s="47">
        <f t="shared" si="14"/>
        <v>228</v>
      </c>
      <c r="B244" s="10">
        <f t="shared" si="14"/>
        <v>228</v>
      </c>
      <c r="C244" s="12" t="s">
        <v>15</v>
      </c>
      <c r="D244" s="10" t="s">
        <v>34</v>
      </c>
      <c r="E244" s="10">
        <v>2010</v>
      </c>
      <c r="F244" s="8">
        <v>40414</v>
      </c>
      <c r="G244" s="12" t="s">
        <v>767</v>
      </c>
      <c r="H244" s="13" t="s">
        <v>768</v>
      </c>
      <c r="I244" s="12" t="s">
        <v>769</v>
      </c>
      <c r="J244" s="12" t="s">
        <v>767</v>
      </c>
      <c r="K244" s="12" t="s">
        <v>60</v>
      </c>
      <c r="L244" s="44" t="s">
        <v>60</v>
      </c>
      <c r="M244" s="44" t="s">
        <v>71</v>
      </c>
      <c r="N244" s="44" t="s">
        <v>71</v>
      </c>
      <c r="O244" s="44" t="s">
        <v>60</v>
      </c>
      <c r="P244" s="44" t="s">
        <v>60</v>
      </c>
      <c r="Q244" s="44" t="s">
        <v>3067</v>
      </c>
      <c r="R244" s="44" t="s">
        <v>3067</v>
      </c>
      <c r="S244" s="44" t="s">
        <v>767</v>
      </c>
      <c r="T244" s="12" t="s">
        <v>61</v>
      </c>
      <c r="U244" s="45" t="s">
        <v>24</v>
      </c>
      <c r="V244" s="12" t="s">
        <v>2574</v>
      </c>
    </row>
    <row r="245" spans="1:22" s="46" customFormat="1" ht="15" customHeight="1" x14ac:dyDescent="0.25">
      <c r="A245" s="47">
        <f t="shared" si="14"/>
        <v>229</v>
      </c>
      <c r="B245" s="10">
        <f t="shared" si="14"/>
        <v>229</v>
      </c>
      <c r="C245" s="12" t="s">
        <v>15</v>
      </c>
      <c r="D245" s="10" t="s">
        <v>34</v>
      </c>
      <c r="E245" s="10">
        <v>2010</v>
      </c>
      <c r="F245" s="8">
        <v>41249</v>
      </c>
      <c r="G245" s="12" t="s">
        <v>770</v>
      </c>
      <c r="H245" s="13" t="s">
        <v>771</v>
      </c>
      <c r="I245" s="12" t="s">
        <v>772</v>
      </c>
      <c r="J245" s="12" t="s">
        <v>773</v>
      </c>
      <c r="K245" s="12" t="s">
        <v>29</v>
      </c>
      <c r="L245" s="44" t="s">
        <v>29</v>
      </c>
      <c r="M245" s="44" t="s">
        <v>75</v>
      </c>
      <c r="N245" s="44" t="s">
        <v>2713</v>
      </c>
      <c r="O245" s="44" t="s">
        <v>29</v>
      </c>
      <c r="P245" s="44" t="s">
        <v>29</v>
      </c>
      <c r="Q245" s="44" t="s">
        <v>3066</v>
      </c>
      <c r="R245" s="44" t="s">
        <v>3066</v>
      </c>
      <c r="S245" s="44" t="s">
        <v>774</v>
      </c>
      <c r="T245" s="12" t="s">
        <v>75</v>
      </c>
      <c r="U245" s="45" t="s">
        <v>24</v>
      </c>
      <c r="V245" s="12" t="s">
        <v>2574</v>
      </c>
    </row>
    <row r="246" spans="1:22" s="46" customFormat="1" ht="15" customHeight="1" x14ac:dyDescent="0.25">
      <c r="A246" s="47">
        <f t="shared" si="14"/>
        <v>230</v>
      </c>
      <c r="B246" s="10">
        <f t="shared" si="14"/>
        <v>230</v>
      </c>
      <c r="C246" s="12" t="s">
        <v>15</v>
      </c>
      <c r="D246" s="10" t="s">
        <v>34</v>
      </c>
      <c r="E246" s="10">
        <v>2010</v>
      </c>
      <c r="F246" s="8">
        <v>40465</v>
      </c>
      <c r="G246" s="12" t="s">
        <v>775</v>
      </c>
      <c r="H246" s="13" t="s">
        <v>776</v>
      </c>
      <c r="I246" s="12" t="s">
        <v>777</v>
      </c>
      <c r="J246" s="12" t="s">
        <v>775</v>
      </c>
      <c r="K246" s="12" t="s">
        <v>29</v>
      </c>
      <c r="L246" s="44" t="s">
        <v>29</v>
      </c>
      <c r="M246" s="44" t="s">
        <v>2722</v>
      </c>
      <c r="N246" s="44" t="s">
        <v>2723</v>
      </c>
      <c r="O246" s="44" t="s">
        <v>29</v>
      </c>
      <c r="P246" s="44" t="s">
        <v>29</v>
      </c>
      <c r="Q246" s="44" t="s">
        <v>3066</v>
      </c>
      <c r="R246" s="44" t="s">
        <v>3066</v>
      </c>
      <c r="S246" s="44" t="s">
        <v>190</v>
      </c>
      <c r="T246" s="12" t="s">
        <v>23</v>
      </c>
      <c r="U246" s="45" t="s">
        <v>24</v>
      </c>
      <c r="V246" s="12" t="s">
        <v>2574</v>
      </c>
    </row>
    <row r="247" spans="1:22" s="46" customFormat="1" ht="15" customHeight="1" x14ac:dyDescent="0.25">
      <c r="A247" s="47">
        <f t="shared" si="14"/>
        <v>231</v>
      </c>
      <c r="B247" s="10">
        <f t="shared" si="14"/>
        <v>231</v>
      </c>
      <c r="C247" s="12" t="s">
        <v>15</v>
      </c>
      <c r="D247" s="10" t="s">
        <v>34</v>
      </c>
      <c r="E247" s="10">
        <v>2010</v>
      </c>
      <c r="F247" s="8">
        <v>40536</v>
      </c>
      <c r="G247" s="12" t="s">
        <v>778</v>
      </c>
      <c r="H247" s="13" t="s">
        <v>779</v>
      </c>
      <c r="I247" s="12" t="s">
        <v>780</v>
      </c>
      <c r="J247" s="12" t="s">
        <v>778</v>
      </c>
      <c r="K247" s="44" t="s">
        <v>21</v>
      </c>
      <c r="L247" s="44" t="s">
        <v>2620</v>
      </c>
      <c r="M247" s="44" t="s">
        <v>2620</v>
      </c>
      <c r="N247" s="44" t="s">
        <v>94</v>
      </c>
      <c r="O247" s="44" t="s">
        <v>2620</v>
      </c>
      <c r="P247" s="44" t="s">
        <v>2620</v>
      </c>
      <c r="Q247" s="44" t="s">
        <v>3065</v>
      </c>
      <c r="R247" s="44" t="s">
        <v>3065</v>
      </c>
      <c r="S247" s="44" t="s">
        <v>94</v>
      </c>
      <c r="T247" s="12" t="s">
        <v>23</v>
      </c>
      <c r="U247" s="45" t="s">
        <v>24</v>
      </c>
      <c r="V247" s="12" t="s">
        <v>2574</v>
      </c>
    </row>
    <row r="248" spans="1:22" s="46" customFormat="1" ht="15" customHeight="1" x14ac:dyDescent="0.25">
      <c r="A248" s="47">
        <f t="shared" si="14"/>
        <v>232</v>
      </c>
      <c r="B248" s="10">
        <f t="shared" si="14"/>
        <v>232</v>
      </c>
      <c r="C248" s="12" t="s">
        <v>15</v>
      </c>
      <c r="D248" s="10" t="s">
        <v>34</v>
      </c>
      <c r="E248" s="10">
        <v>2011</v>
      </c>
      <c r="F248" s="8">
        <v>40872</v>
      </c>
      <c r="G248" s="12" t="s">
        <v>781</v>
      </c>
      <c r="H248" s="13" t="s">
        <v>782</v>
      </c>
      <c r="I248" s="12" t="s">
        <v>783</v>
      </c>
      <c r="J248" s="12" t="s">
        <v>601</v>
      </c>
      <c r="K248" s="12" t="s">
        <v>29</v>
      </c>
      <c r="L248" s="44" t="s">
        <v>29</v>
      </c>
      <c r="M248" s="44" t="s">
        <v>2722</v>
      </c>
      <c r="N248" s="44" t="s">
        <v>2723</v>
      </c>
      <c r="O248" s="44" t="s">
        <v>29</v>
      </c>
      <c r="P248" s="44" t="s">
        <v>29</v>
      </c>
      <c r="Q248" s="44" t="s">
        <v>3066</v>
      </c>
      <c r="R248" s="44" t="s">
        <v>3066</v>
      </c>
      <c r="S248" s="44" t="s">
        <v>601</v>
      </c>
      <c r="T248" s="12" t="s">
        <v>75</v>
      </c>
      <c r="U248" s="45" t="s">
        <v>24</v>
      </c>
      <c r="V248" s="12" t="s">
        <v>2573</v>
      </c>
    </row>
    <row r="249" spans="1:22" s="46" customFormat="1" ht="15" x14ac:dyDescent="0.25">
      <c r="A249" s="47">
        <f t="shared" si="14"/>
        <v>233</v>
      </c>
      <c r="B249" s="10">
        <f t="shared" si="14"/>
        <v>233</v>
      </c>
      <c r="C249" s="12" t="s">
        <v>15</v>
      </c>
      <c r="D249" s="10" t="s">
        <v>34</v>
      </c>
      <c r="E249" s="10">
        <v>2011</v>
      </c>
      <c r="F249" s="8">
        <v>40836</v>
      </c>
      <c r="G249" s="12" t="s">
        <v>784</v>
      </c>
      <c r="H249" s="13" t="s">
        <v>785</v>
      </c>
      <c r="I249" s="19" t="s">
        <v>786</v>
      </c>
      <c r="J249" s="12" t="s">
        <v>146</v>
      </c>
      <c r="K249" s="12" t="s">
        <v>60</v>
      </c>
      <c r="L249" s="44" t="s">
        <v>60</v>
      </c>
      <c r="M249" s="44" t="s">
        <v>146</v>
      </c>
      <c r="N249" s="44" t="s">
        <v>2718</v>
      </c>
      <c r="O249" s="44" t="s">
        <v>60</v>
      </c>
      <c r="P249" s="44" t="s">
        <v>60</v>
      </c>
      <c r="Q249" s="44" t="s">
        <v>3067</v>
      </c>
      <c r="R249" s="44" t="s">
        <v>3067</v>
      </c>
      <c r="S249" s="44" t="s">
        <v>146</v>
      </c>
      <c r="T249" s="12" t="s">
        <v>125</v>
      </c>
      <c r="U249" s="45" t="s">
        <v>24</v>
      </c>
      <c r="V249" s="12" t="s">
        <v>2573</v>
      </c>
    </row>
    <row r="250" spans="1:22" s="46" customFormat="1" ht="15" customHeight="1" x14ac:dyDescent="0.25">
      <c r="A250" s="47">
        <f t="shared" si="14"/>
        <v>234</v>
      </c>
      <c r="B250" s="10">
        <f t="shared" si="14"/>
        <v>234</v>
      </c>
      <c r="C250" s="12" t="s">
        <v>15</v>
      </c>
      <c r="D250" s="10" t="s">
        <v>34</v>
      </c>
      <c r="E250" s="10">
        <v>2011</v>
      </c>
      <c r="F250" s="8">
        <v>40824</v>
      </c>
      <c r="G250" s="12" t="s">
        <v>787</v>
      </c>
      <c r="H250" s="13" t="s">
        <v>788</v>
      </c>
      <c r="I250" s="12" t="s">
        <v>789</v>
      </c>
      <c r="J250" s="12" t="s">
        <v>79</v>
      </c>
      <c r="K250" s="44" t="s">
        <v>21</v>
      </c>
      <c r="L250" s="44" t="s">
        <v>2620</v>
      </c>
      <c r="M250" s="44" t="s">
        <v>2620</v>
      </c>
      <c r="N250" s="44" t="s">
        <v>79</v>
      </c>
      <c r="O250" s="44" t="s">
        <v>2620</v>
      </c>
      <c r="P250" s="44" t="s">
        <v>2620</v>
      </c>
      <c r="Q250" s="44" t="s">
        <v>3065</v>
      </c>
      <c r="R250" s="44" t="s">
        <v>3065</v>
      </c>
      <c r="S250" s="44" t="s">
        <v>79</v>
      </c>
      <c r="T250" s="12" t="s">
        <v>23</v>
      </c>
      <c r="U250" s="45" t="s">
        <v>24</v>
      </c>
      <c r="V250" s="12" t="s">
        <v>2573</v>
      </c>
    </row>
    <row r="251" spans="1:22" s="46" customFormat="1" ht="25.5" customHeight="1" x14ac:dyDescent="0.25">
      <c r="A251" s="47">
        <f t="shared" si="14"/>
        <v>235</v>
      </c>
      <c r="B251" s="10">
        <f t="shared" si="14"/>
        <v>235</v>
      </c>
      <c r="C251" s="12" t="s">
        <v>15</v>
      </c>
      <c r="D251" s="10" t="s">
        <v>34</v>
      </c>
      <c r="E251" s="10">
        <v>2011</v>
      </c>
      <c r="F251" s="8">
        <v>40815</v>
      </c>
      <c r="G251" s="12" t="s">
        <v>791</v>
      </c>
      <c r="H251" s="13" t="s">
        <v>792</v>
      </c>
      <c r="I251" s="12" t="s">
        <v>793</v>
      </c>
      <c r="J251" s="12" t="s">
        <v>20</v>
      </c>
      <c r="K251" s="44" t="s">
        <v>21</v>
      </c>
      <c r="L251" s="44" t="s">
        <v>2618</v>
      </c>
      <c r="M251" s="44" t="s">
        <v>20</v>
      </c>
      <c r="N251" s="44" t="s">
        <v>2699</v>
      </c>
      <c r="O251" s="44" t="s">
        <v>2618</v>
      </c>
      <c r="P251" s="44" t="s">
        <v>2618</v>
      </c>
      <c r="Q251" s="44" t="s">
        <v>3064</v>
      </c>
      <c r="R251" s="44" t="s">
        <v>3064</v>
      </c>
      <c r="S251" s="44" t="s">
        <v>20</v>
      </c>
      <c r="T251" s="12" t="s">
        <v>23</v>
      </c>
      <c r="U251" s="45" t="s">
        <v>24</v>
      </c>
      <c r="V251" s="12" t="s">
        <v>2573</v>
      </c>
    </row>
    <row r="252" spans="1:22" s="46" customFormat="1" ht="15" customHeight="1" x14ac:dyDescent="0.25">
      <c r="A252" s="47">
        <f t="shared" si="14"/>
        <v>236</v>
      </c>
      <c r="B252" s="10">
        <f t="shared" si="14"/>
        <v>236</v>
      </c>
      <c r="C252" s="12" t="s">
        <v>15</v>
      </c>
      <c r="D252" s="10" t="s">
        <v>34</v>
      </c>
      <c r="E252" s="10">
        <v>2011</v>
      </c>
      <c r="F252" s="8">
        <v>41061</v>
      </c>
      <c r="G252" s="12" t="s">
        <v>794</v>
      </c>
      <c r="H252" s="13" t="s">
        <v>795</v>
      </c>
      <c r="I252" s="12" t="s">
        <v>796</v>
      </c>
      <c r="J252" s="12" t="s">
        <v>59</v>
      </c>
      <c r="K252" s="12" t="s">
        <v>60</v>
      </c>
      <c r="L252" s="44" t="s">
        <v>60</v>
      </c>
      <c r="M252" s="44" t="s">
        <v>2710</v>
      </c>
      <c r="N252" s="44" t="s">
        <v>2721</v>
      </c>
      <c r="O252" s="44" t="s">
        <v>60</v>
      </c>
      <c r="P252" s="44" t="s">
        <v>60</v>
      </c>
      <c r="Q252" s="44" t="s">
        <v>3067</v>
      </c>
      <c r="R252" s="44" t="s">
        <v>3067</v>
      </c>
      <c r="S252" s="44" t="s">
        <v>59</v>
      </c>
      <c r="T252" s="12" t="s">
        <v>61</v>
      </c>
      <c r="U252" s="45" t="s">
        <v>24</v>
      </c>
      <c r="V252" s="12" t="s">
        <v>2573</v>
      </c>
    </row>
    <row r="253" spans="1:22" s="46" customFormat="1" ht="15" customHeight="1" x14ac:dyDescent="0.25">
      <c r="A253" s="47">
        <f t="shared" si="14"/>
        <v>237</v>
      </c>
      <c r="B253" s="10">
        <f t="shared" si="14"/>
        <v>237</v>
      </c>
      <c r="C253" s="12" t="s">
        <v>15</v>
      </c>
      <c r="D253" s="10" t="s">
        <v>34</v>
      </c>
      <c r="E253" s="10">
        <v>2011</v>
      </c>
      <c r="F253" s="8">
        <v>40815</v>
      </c>
      <c r="G253" s="12" t="s">
        <v>798</v>
      </c>
      <c r="H253" s="13" t="s">
        <v>799</v>
      </c>
      <c r="I253" s="12" t="s">
        <v>800</v>
      </c>
      <c r="J253" s="12" t="s">
        <v>20</v>
      </c>
      <c r="K253" s="44" t="s">
        <v>21</v>
      </c>
      <c r="L253" s="44" t="s">
        <v>2618</v>
      </c>
      <c r="M253" s="44" t="s">
        <v>20</v>
      </c>
      <c r="N253" s="44" t="s">
        <v>2619</v>
      </c>
      <c r="O253" s="44" t="s">
        <v>2618</v>
      </c>
      <c r="P253" s="44" t="s">
        <v>2618</v>
      </c>
      <c r="Q253" s="44" t="s">
        <v>3064</v>
      </c>
      <c r="R253" s="44" t="s">
        <v>3064</v>
      </c>
      <c r="S253" s="44" t="s">
        <v>20</v>
      </c>
      <c r="T253" s="12" t="s">
        <v>23</v>
      </c>
      <c r="U253" s="45" t="s">
        <v>24</v>
      </c>
      <c r="V253" s="12" t="s">
        <v>2573</v>
      </c>
    </row>
    <row r="254" spans="1:22" s="46" customFormat="1" ht="15" customHeight="1" x14ac:dyDescent="0.25">
      <c r="A254" s="47">
        <f t="shared" si="14"/>
        <v>238</v>
      </c>
      <c r="B254" s="10">
        <f t="shared" si="14"/>
        <v>238</v>
      </c>
      <c r="C254" s="12" t="s">
        <v>15</v>
      </c>
      <c r="D254" s="10" t="s">
        <v>34</v>
      </c>
      <c r="E254" s="10">
        <v>2011</v>
      </c>
      <c r="F254" s="8">
        <v>40819</v>
      </c>
      <c r="G254" s="12" t="s">
        <v>801</v>
      </c>
      <c r="H254" s="13" t="s">
        <v>802</v>
      </c>
      <c r="I254" s="12" t="s">
        <v>803</v>
      </c>
      <c r="J254" s="12" t="s">
        <v>804</v>
      </c>
      <c r="K254" s="44" t="s">
        <v>21</v>
      </c>
      <c r="L254" s="44" t="s">
        <v>2620</v>
      </c>
      <c r="M254" s="44" t="s">
        <v>2620</v>
      </c>
      <c r="N254" s="44" t="s">
        <v>2700</v>
      </c>
      <c r="O254" s="44" t="s">
        <v>2620</v>
      </c>
      <c r="P254" s="44" t="s">
        <v>2620</v>
      </c>
      <c r="Q254" s="44" t="s">
        <v>3065</v>
      </c>
      <c r="R254" s="44" t="s">
        <v>3065</v>
      </c>
      <c r="S254" s="44" t="s">
        <v>154</v>
      </c>
      <c r="T254" s="12" t="s">
        <v>23</v>
      </c>
      <c r="U254" s="45" t="s">
        <v>24</v>
      </c>
      <c r="V254" s="12" t="s">
        <v>2574</v>
      </c>
    </row>
    <row r="255" spans="1:22" s="46" customFormat="1" ht="15" customHeight="1" x14ac:dyDescent="0.25">
      <c r="A255" s="47">
        <f t="shared" si="14"/>
        <v>239</v>
      </c>
      <c r="B255" s="10">
        <f t="shared" si="14"/>
        <v>239</v>
      </c>
      <c r="C255" s="12" t="s">
        <v>15</v>
      </c>
      <c r="D255" s="10" t="s">
        <v>34</v>
      </c>
      <c r="E255" s="10">
        <v>2011</v>
      </c>
      <c r="F255" s="8">
        <v>40885</v>
      </c>
      <c r="G255" s="12" t="s">
        <v>805</v>
      </c>
      <c r="H255" s="13" t="s">
        <v>806</v>
      </c>
      <c r="I255" s="12" t="s">
        <v>807</v>
      </c>
      <c r="J255" s="12" t="s">
        <v>83</v>
      </c>
      <c r="K255" s="12" t="s">
        <v>29</v>
      </c>
      <c r="L255" s="44" t="s">
        <v>29</v>
      </c>
      <c r="M255" s="44" t="s">
        <v>83</v>
      </c>
      <c r="N255" s="44" t="s">
        <v>2716</v>
      </c>
      <c r="O255" s="44" t="s">
        <v>29</v>
      </c>
      <c r="P255" s="44" t="s">
        <v>29</v>
      </c>
      <c r="Q255" s="44" t="s">
        <v>3066</v>
      </c>
      <c r="R255" s="44" t="s">
        <v>3066</v>
      </c>
      <c r="S255" s="44" t="s">
        <v>83</v>
      </c>
      <c r="T255" s="12" t="s">
        <v>23</v>
      </c>
      <c r="U255" s="45" t="s">
        <v>24</v>
      </c>
      <c r="V255" s="12" t="s">
        <v>2573</v>
      </c>
    </row>
    <row r="256" spans="1:22" s="46" customFormat="1" ht="15" customHeight="1" x14ac:dyDescent="0.25">
      <c r="A256" s="47">
        <f t="shared" si="14"/>
        <v>240</v>
      </c>
      <c r="B256" s="10">
        <f t="shared" si="14"/>
        <v>240</v>
      </c>
      <c r="C256" s="12" t="s">
        <v>15</v>
      </c>
      <c r="D256" s="10" t="s">
        <v>34</v>
      </c>
      <c r="E256" s="10">
        <v>2011</v>
      </c>
      <c r="F256" s="8">
        <v>40899</v>
      </c>
      <c r="G256" s="12" t="s">
        <v>808</v>
      </c>
      <c r="H256" s="13" t="s">
        <v>809</v>
      </c>
      <c r="I256" s="12" t="s">
        <v>810</v>
      </c>
      <c r="J256" s="12" t="s">
        <v>59</v>
      </c>
      <c r="K256" s="12" t="s">
        <v>60</v>
      </c>
      <c r="L256" s="44" t="s">
        <v>60</v>
      </c>
      <c r="M256" s="44" t="s">
        <v>2710</v>
      </c>
      <c r="N256" s="44" t="s">
        <v>2711</v>
      </c>
      <c r="O256" s="44" t="s">
        <v>60</v>
      </c>
      <c r="P256" s="44" t="s">
        <v>60</v>
      </c>
      <c r="Q256" s="44" t="s">
        <v>3067</v>
      </c>
      <c r="R256" s="44" t="s">
        <v>3067</v>
      </c>
      <c r="S256" s="44" t="s">
        <v>59</v>
      </c>
      <c r="T256" s="12" t="s">
        <v>61</v>
      </c>
      <c r="U256" s="45" t="s">
        <v>24</v>
      </c>
      <c r="V256" s="12" t="s">
        <v>2573</v>
      </c>
    </row>
    <row r="257" spans="1:22" s="46" customFormat="1" ht="15" customHeight="1" x14ac:dyDescent="0.25">
      <c r="A257" s="47">
        <f t="shared" si="14"/>
        <v>241</v>
      </c>
      <c r="B257" s="10">
        <f t="shared" si="14"/>
        <v>241</v>
      </c>
      <c r="C257" s="12" t="s">
        <v>15</v>
      </c>
      <c r="D257" s="10" t="s">
        <v>34</v>
      </c>
      <c r="E257" s="10">
        <v>2011</v>
      </c>
      <c r="F257" s="8">
        <v>40814</v>
      </c>
      <c r="G257" s="12" t="s">
        <v>811</v>
      </c>
      <c r="H257" s="13" t="s">
        <v>812</v>
      </c>
      <c r="I257" s="12" t="s">
        <v>813</v>
      </c>
      <c r="J257" s="12" t="s">
        <v>20</v>
      </c>
      <c r="K257" s="44" t="s">
        <v>21</v>
      </c>
      <c r="L257" s="44" t="s">
        <v>2618</v>
      </c>
      <c r="M257" s="44" t="s">
        <v>20</v>
      </c>
      <c r="N257" s="44" t="s">
        <v>2708</v>
      </c>
      <c r="O257" s="44" t="s">
        <v>2618</v>
      </c>
      <c r="P257" s="44" t="s">
        <v>2618</v>
      </c>
      <c r="Q257" s="44" t="s">
        <v>3064</v>
      </c>
      <c r="R257" s="44" t="s">
        <v>3064</v>
      </c>
      <c r="S257" s="44" t="s">
        <v>20</v>
      </c>
      <c r="T257" s="12" t="s">
        <v>23</v>
      </c>
      <c r="U257" s="45" t="s">
        <v>24</v>
      </c>
      <c r="V257" s="12" t="s">
        <v>2573</v>
      </c>
    </row>
    <row r="258" spans="1:22" s="46" customFormat="1" ht="15" customHeight="1" x14ac:dyDescent="0.25">
      <c r="A258" s="47">
        <f t="shared" si="14"/>
        <v>242</v>
      </c>
      <c r="B258" s="10">
        <f t="shared" si="14"/>
        <v>242</v>
      </c>
      <c r="C258" s="12" t="s">
        <v>15</v>
      </c>
      <c r="D258" s="10" t="s">
        <v>34</v>
      </c>
      <c r="E258" s="10">
        <v>2011</v>
      </c>
      <c r="F258" s="8">
        <v>40865</v>
      </c>
      <c r="G258" s="12" t="s">
        <v>814</v>
      </c>
      <c r="H258" s="13" t="s">
        <v>815</v>
      </c>
      <c r="I258" s="12" t="s">
        <v>816</v>
      </c>
      <c r="J258" s="12" t="s">
        <v>83</v>
      </c>
      <c r="K258" s="12" t="s">
        <v>29</v>
      </c>
      <c r="L258" s="44" t="s">
        <v>29</v>
      </c>
      <c r="M258" s="44" t="s">
        <v>2701</v>
      </c>
      <c r="N258" s="44" t="s">
        <v>2715</v>
      </c>
      <c r="O258" s="44" t="s">
        <v>29</v>
      </c>
      <c r="P258" s="44" t="s">
        <v>29</v>
      </c>
      <c r="Q258" s="44" t="s">
        <v>3066</v>
      </c>
      <c r="R258" s="44" t="s">
        <v>3066</v>
      </c>
      <c r="S258" s="44" t="s">
        <v>83</v>
      </c>
      <c r="T258" s="12" t="s">
        <v>23</v>
      </c>
      <c r="U258" s="45" t="s">
        <v>24</v>
      </c>
      <c r="V258" s="12" t="s">
        <v>2573</v>
      </c>
    </row>
    <row r="259" spans="1:22" s="46" customFormat="1" ht="15" customHeight="1" x14ac:dyDescent="0.25">
      <c r="A259" s="47">
        <f t="shared" ref="A259:B274" si="15">+A258+1</f>
        <v>243</v>
      </c>
      <c r="B259" s="10">
        <f t="shared" si="15"/>
        <v>243</v>
      </c>
      <c r="C259" s="12" t="s">
        <v>15</v>
      </c>
      <c r="D259" s="10" t="s">
        <v>34</v>
      </c>
      <c r="E259" s="10">
        <v>2011</v>
      </c>
      <c r="F259" s="8">
        <v>40899</v>
      </c>
      <c r="G259" s="12" t="s">
        <v>817</v>
      </c>
      <c r="H259" s="13" t="s">
        <v>818</v>
      </c>
      <c r="I259" s="12" t="s">
        <v>819</v>
      </c>
      <c r="J259" s="12" t="s">
        <v>820</v>
      </c>
      <c r="K259" s="12" t="s">
        <v>60</v>
      </c>
      <c r="L259" s="44" t="s">
        <v>60</v>
      </c>
      <c r="M259" s="44" t="s">
        <v>71</v>
      </c>
      <c r="N259" s="44" t="s">
        <v>71</v>
      </c>
      <c r="O259" s="44" t="s">
        <v>60</v>
      </c>
      <c r="P259" s="44" t="s">
        <v>60</v>
      </c>
      <c r="Q259" s="44" t="s">
        <v>3067</v>
      </c>
      <c r="R259" s="44" t="s">
        <v>3067</v>
      </c>
      <c r="S259" s="44" t="s">
        <v>750</v>
      </c>
      <c r="T259" s="12" t="s">
        <v>61</v>
      </c>
      <c r="U259" s="45" t="s">
        <v>24</v>
      </c>
      <c r="V259" s="12" t="s">
        <v>2574</v>
      </c>
    </row>
    <row r="260" spans="1:22" s="46" customFormat="1" ht="15" customHeight="1" x14ac:dyDescent="0.25">
      <c r="A260" s="47">
        <f t="shared" si="15"/>
        <v>244</v>
      </c>
      <c r="B260" s="10">
        <f t="shared" si="15"/>
        <v>244</v>
      </c>
      <c r="C260" s="12" t="s">
        <v>15</v>
      </c>
      <c r="D260" s="10" t="s">
        <v>34</v>
      </c>
      <c r="E260" s="10">
        <v>2011</v>
      </c>
      <c r="F260" s="8">
        <v>40836</v>
      </c>
      <c r="G260" s="12" t="s">
        <v>821</v>
      </c>
      <c r="H260" s="13" t="s">
        <v>822</v>
      </c>
      <c r="I260" s="12" t="s">
        <v>823</v>
      </c>
      <c r="J260" s="12" t="s">
        <v>146</v>
      </c>
      <c r="K260" s="12" t="s">
        <v>60</v>
      </c>
      <c r="L260" s="44" t="s">
        <v>60</v>
      </c>
      <c r="M260" s="44" t="s">
        <v>146</v>
      </c>
      <c r="N260" s="44" t="s">
        <v>2718</v>
      </c>
      <c r="O260" s="44" t="s">
        <v>60</v>
      </c>
      <c r="P260" s="44" t="s">
        <v>60</v>
      </c>
      <c r="Q260" s="44" t="s">
        <v>3067</v>
      </c>
      <c r="R260" s="44" t="s">
        <v>3067</v>
      </c>
      <c r="S260" s="44" t="s">
        <v>146</v>
      </c>
      <c r="T260" s="12" t="s">
        <v>125</v>
      </c>
      <c r="U260" s="45" t="s">
        <v>24</v>
      </c>
      <c r="V260" s="12" t="s">
        <v>2573</v>
      </c>
    </row>
    <row r="261" spans="1:22" s="46" customFormat="1" ht="15" customHeight="1" x14ac:dyDescent="0.25">
      <c r="A261" s="47">
        <f t="shared" si="15"/>
        <v>245</v>
      </c>
      <c r="B261" s="10">
        <f t="shared" si="15"/>
        <v>245</v>
      </c>
      <c r="C261" s="12" t="s">
        <v>15</v>
      </c>
      <c r="D261" s="10" t="s">
        <v>34</v>
      </c>
      <c r="E261" s="10">
        <v>2011</v>
      </c>
      <c r="F261" s="8">
        <v>40899</v>
      </c>
      <c r="G261" s="12" t="s">
        <v>824</v>
      </c>
      <c r="H261" s="13" t="s">
        <v>825</v>
      </c>
      <c r="I261" s="12" t="s">
        <v>826</v>
      </c>
      <c r="J261" s="12" t="s">
        <v>824</v>
      </c>
      <c r="K261" s="12" t="s">
        <v>29</v>
      </c>
      <c r="L261" s="44" t="s">
        <v>29</v>
      </c>
      <c r="M261" s="44" t="s">
        <v>75</v>
      </c>
      <c r="N261" s="44" t="s">
        <v>2706</v>
      </c>
      <c r="O261" s="44" t="s">
        <v>29</v>
      </c>
      <c r="P261" s="44" t="s">
        <v>29</v>
      </c>
      <c r="Q261" s="44" t="s">
        <v>3066</v>
      </c>
      <c r="R261" s="44" t="s">
        <v>3066</v>
      </c>
      <c r="S261" s="44" t="s">
        <v>827</v>
      </c>
      <c r="T261" s="12" t="s">
        <v>75</v>
      </c>
      <c r="U261" s="45" t="s">
        <v>24</v>
      </c>
      <c r="V261" s="12" t="s">
        <v>2574</v>
      </c>
    </row>
    <row r="262" spans="1:22" s="46" customFormat="1" ht="15" customHeight="1" x14ac:dyDescent="0.25">
      <c r="A262" s="47">
        <f t="shared" si="15"/>
        <v>246</v>
      </c>
      <c r="B262" s="10">
        <f t="shared" si="15"/>
        <v>246</v>
      </c>
      <c r="C262" s="12" t="s">
        <v>15</v>
      </c>
      <c r="D262" s="10" t="s">
        <v>34</v>
      </c>
      <c r="E262" s="10">
        <v>2011</v>
      </c>
      <c r="F262" s="8">
        <v>40889</v>
      </c>
      <c r="G262" s="12" t="s">
        <v>828</v>
      </c>
      <c r="H262" s="13" t="s">
        <v>829</v>
      </c>
      <c r="I262" s="12" t="s">
        <v>830</v>
      </c>
      <c r="J262" s="12" t="s">
        <v>115</v>
      </c>
      <c r="K262" s="12" t="s">
        <v>29</v>
      </c>
      <c r="L262" s="44" t="s">
        <v>29</v>
      </c>
      <c r="M262" s="44" t="s">
        <v>75</v>
      </c>
      <c r="N262" s="44" t="s">
        <v>2713</v>
      </c>
      <c r="O262" s="44" t="s">
        <v>29</v>
      </c>
      <c r="P262" s="44" t="s">
        <v>29</v>
      </c>
      <c r="Q262" s="44" t="s">
        <v>3066</v>
      </c>
      <c r="R262" s="44" t="s">
        <v>3066</v>
      </c>
      <c r="S262" s="44" t="s">
        <v>115</v>
      </c>
      <c r="T262" s="12" t="s">
        <v>75</v>
      </c>
      <c r="U262" s="45" t="s">
        <v>24</v>
      </c>
      <c r="V262" s="12" t="s">
        <v>2573</v>
      </c>
    </row>
    <row r="263" spans="1:22" s="46" customFormat="1" ht="15" customHeight="1" x14ac:dyDescent="0.25">
      <c r="A263" s="47">
        <f t="shared" si="15"/>
        <v>247</v>
      </c>
      <c r="B263" s="10">
        <f t="shared" si="15"/>
        <v>247</v>
      </c>
      <c r="C263" s="12" t="s">
        <v>15</v>
      </c>
      <c r="D263" s="10" t="s">
        <v>34</v>
      </c>
      <c r="E263" s="10">
        <v>2012</v>
      </c>
      <c r="F263" s="8">
        <v>41271</v>
      </c>
      <c r="G263" s="12" t="s">
        <v>831</v>
      </c>
      <c r="H263" s="13" t="s">
        <v>832</v>
      </c>
      <c r="I263" s="12" t="s">
        <v>833</v>
      </c>
      <c r="J263" s="12" t="s">
        <v>59</v>
      </c>
      <c r="K263" s="12" t="s">
        <v>60</v>
      </c>
      <c r="L263" s="44" t="s">
        <v>60</v>
      </c>
      <c r="M263" s="44" t="s">
        <v>2703</v>
      </c>
      <c r="N263" s="44" t="s">
        <v>2705</v>
      </c>
      <c r="O263" s="44" t="s">
        <v>60</v>
      </c>
      <c r="P263" s="44" t="s">
        <v>60</v>
      </c>
      <c r="Q263" s="44" t="s">
        <v>3067</v>
      </c>
      <c r="R263" s="44" t="s">
        <v>3067</v>
      </c>
      <c r="S263" s="44" t="s">
        <v>59</v>
      </c>
      <c r="T263" s="12" t="s">
        <v>61</v>
      </c>
      <c r="U263" s="45" t="s">
        <v>24</v>
      </c>
      <c r="V263" s="12" t="s">
        <v>2573</v>
      </c>
    </row>
    <row r="264" spans="1:22" s="46" customFormat="1" ht="15" customHeight="1" x14ac:dyDescent="0.25">
      <c r="A264" s="47">
        <f t="shared" si="15"/>
        <v>248</v>
      </c>
      <c r="B264" s="10">
        <f t="shared" si="15"/>
        <v>248</v>
      </c>
      <c r="C264" s="12" t="s">
        <v>15</v>
      </c>
      <c r="D264" s="10" t="s">
        <v>34</v>
      </c>
      <c r="E264" s="10">
        <v>2012</v>
      </c>
      <c r="F264" s="8">
        <v>41269</v>
      </c>
      <c r="G264" s="12" t="s">
        <v>834</v>
      </c>
      <c r="H264" s="13" t="s">
        <v>835</v>
      </c>
      <c r="I264" s="12" t="s">
        <v>836</v>
      </c>
      <c r="J264" s="12" t="s">
        <v>83</v>
      </c>
      <c r="K264" s="12" t="s">
        <v>29</v>
      </c>
      <c r="L264" s="44" t="s">
        <v>29</v>
      </c>
      <c r="M264" s="44" t="s">
        <v>83</v>
      </c>
      <c r="N264" s="44" t="s">
        <v>2716</v>
      </c>
      <c r="O264" s="44" t="s">
        <v>29</v>
      </c>
      <c r="P264" s="44" t="s">
        <v>29</v>
      </c>
      <c r="Q264" s="44" t="s">
        <v>3066</v>
      </c>
      <c r="R264" s="44" t="s">
        <v>3066</v>
      </c>
      <c r="S264" s="44" t="s">
        <v>83</v>
      </c>
      <c r="T264" s="12" t="s">
        <v>23</v>
      </c>
      <c r="U264" s="45" t="s">
        <v>24</v>
      </c>
      <c r="V264" s="12" t="s">
        <v>2573</v>
      </c>
    </row>
    <row r="265" spans="1:22" s="46" customFormat="1" ht="15" customHeight="1" x14ac:dyDescent="0.25">
      <c r="A265" s="47">
        <f t="shared" si="15"/>
        <v>249</v>
      </c>
      <c r="B265" s="10">
        <f t="shared" si="15"/>
        <v>249</v>
      </c>
      <c r="C265" s="12" t="s">
        <v>15</v>
      </c>
      <c r="D265" s="10" t="s">
        <v>34</v>
      </c>
      <c r="E265" s="10">
        <v>2012</v>
      </c>
      <c r="F265" s="8">
        <v>41271</v>
      </c>
      <c r="G265" s="12" t="s">
        <v>837</v>
      </c>
      <c r="H265" s="13" t="s">
        <v>838</v>
      </c>
      <c r="I265" s="12" t="s">
        <v>839</v>
      </c>
      <c r="J265" s="12" t="s">
        <v>840</v>
      </c>
      <c r="K265" s="12" t="s">
        <v>29</v>
      </c>
      <c r="L265" s="44" t="s">
        <v>29</v>
      </c>
      <c r="M265" s="44" t="s">
        <v>75</v>
      </c>
      <c r="N265" s="44" t="s">
        <v>2706</v>
      </c>
      <c r="O265" s="44" t="s">
        <v>29</v>
      </c>
      <c r="P265" s="44" t="s">
        <v>29</v>
      </c>
      <c r="Q265" s="44" t="s">
        <v>3066</v>
      </c>
      <c r="R265" s="44" t="s">
        <v>3066</v>
      </c>
      <c r="S265" s="44" t="s">
        <v>841</v>
      </c>
      <c r="T265" s="12" t="s">
        <v>3624</v>
      </c>
      <c r="U265" s="45" t="s">
        <v>24</v>
      </c>
      <c r="V265" s="12" t="s">
        <v>2574</v>
      </c>
    </row>
    <row r="266" spans="1:22" s="46" customFormat="1" ht="15" customHeight="1" x14ac:dyDescent="0.25">
      <c r="A266" s="47">
        <f t="shared" si="15"/>
        <v>250</v>
      </c>
      <c r="B266" s="10">
        <f t="shared" si="15"/>
        <v>250</v>
      </c>
      <c r="C266" s="12" t="s">
        <v>15</v>
      </c>
      <c r="D266" s="10" t="s">
        <v>34</v>
      </c>
      <c r="E266" s="10">
        <v>2012</v>
      </c>
      <c r="F266" s="8">
        <v>41271</v>
      </c>
      <c r="G266" s="12" t="s">
        <v>842</v>
      </c>
      <c r="H266" s="13" t="s">
        <v>843</v>
      </c>
      <c r="I266" s="12" t="s">
        <v>844</v>
      </c>
      <c r="J266" s="12" t="s">
        <v>59</v>
      </c>
      <c r="K266" s="12" t="s">
        <v>60</v>
      </c>
      <c r="L266" s="44" t="s">
        <v>60</v>
      </c>
      <c r="M266" s="44" t="s">
        <v>2710</v>
      </c>
      <c r="N266" s="44" t="s">
        <v>2705</v>
      </c>
      <c r="O266" s="44" t="s">
        <v>60</v>
      </c>
      <c r="P266" s="44" t="s">
        <v>60</v>
      </c>
      <c r="Q266" s="44" t="s">
        <v>3067</v>
      </c>
      <c r="R266" s="44" t="s">
        <v>3067</v>
      </c>
      <c r="S266" s="44" t="s">
        <v>59</v>
      </c>
      <c r="T266" s="12" t="s">
        <v>61</v>
      </c>
      <c r="U266" s="45" t="s">
        <v>24</v>
      </c>
      <c r="V266" s="12" t="s">
        <v>2573</v>
      </c>
    </row>
    <row r="267" spans="1:22" s="46" customFormat="1" ht="15" customHeight="1" x14ac:dyDescent="0.25">
      <c r="A267" s="47">
        <f t="shared" si="15"/>
        <v>251</v>
      </c>
      <c r="B267" s="10">
        <f t="shared" si="15"/>
        <v>251</v>
      </c>
      <c r="C267" s="12" t="s">
        <v>15</v>
      </c>
      <c r="D267" s="10" t="s">
        <v>34</v>
      </c>
      <c r="E267" s="10">
        <v>2012</v>
      </c>
      <c r="F267" s="8">
        <v>41240</v>
      </c>
      <c r="G267" s="12" t="s">
        <v>845</v>
      </c>
      <c r="H267" s="13" t="s">
        <v>846</v>
      </c>
      <c r="I267" s="12" t="s">
        <v>847</v>
      </c>
      <c r="J267" s="12" t="s">
        <v>20</v>
      </c>
      <c r="K267" s="44" t="s">
        <v>21</v>
      </c>
      <c r="L267" s="44" t="s">
        <v>2618</v>
      </c>
      <c r="M267" s="44" t="s">
        <v>20</v>
      </c>
      <c r="N267" s="44" t="s">
        <v>2699</v>
      </c>
      <c r="O267" s="44" t="s">
        <v>2618</v>
      </c>
      <c r="P267" s="44" t="s">
        <v>2618</v>
      </c>
      <c r="Q267" s="44" t="s">
        <v>3064</v>
      </c>
      <c r="R267" s="44" t="s">
        <v>3064</v>
      </c>
      <c r="S267" s="44" t="s">
        <v>20</v>
      </c>
      <c r="T267" s="12" t="s">
        <v>23</v>
      </c>
      <c r="U267" s="45" t="s">
        <v>24</v>
      </c>
      <c r="V267" s="12" t="s">
        <v>2573</v>
      </c>
    </row>
    <row r="268" spans="1:22" s="46" customFormat="1" ht="25.5" customHeight="1" x14ac:dyDescent="0.25">
      <c r="A268" s="47">
        <f t="shared" si="15"/>
        <v>252</v>
      </c>
      <c r="B268" s="10">
        <f t="shared" si="15"/>
        <v>252</v>
      </c>
      <c r="C268" s="12" t="s">
        <v>15</v>
      </c>
      <c r="D268" s="10" t="s">
        <v>34</v>
      </c>
      <c r="E268" s="10">
        <v>2012</v>
      </c>
      <c r="F268" s="8">
        <v>41271</v>
      </c>
      <c r="G268" s="12" t="s">
        <v>848</v>
      </c>
      <c r="H268" s="13" t="s">
        <v>849</v>
      </c>
      <c r="I268" s="19" t="s">
        <v>850</v>
      </c>
      <c r="J268" s="12" t="s">
        <v>59</v>
      </c>
      <c r="K268" s="12" t="s">
        <v>60</v>
      </c>
      <c r="L268" s="44" t="s">
        <v>60</v>
      </c>
      <c r="M268" s="44" t="s">
        <v>2703</v>
      </c>
      <c r="N268" s="44" t="s">
        <v>2714</v>
      </c>
      <c r="O268" s="44" t="s">
        <v>60</v>
      </c>
      <c r="P268" s="44" t="s">
        <v>60</v>
      </c>
      <c r="Q268" s="44" t="s">
        <v>3067</v>
      </c>
      <c r="R268" s="44" t="s">
        <v>3067</v>
      </c>
      <c r="S268" s="44" t="s">
        <v>59</v>
      </c>
      <c r="T268" s="12" t="s">
        <v>61</v>
      </c>
      <c r="U268" s="45" t="s">
        <v>24</v>
      </c>
      <c r="V268" s="12" t="s">
        <v>2573</v>
      </c>
    </row>
    <row r="269" spans="1:22" s="46" customFormat="1" ht="15" customHeight="1" x14ac:dyDescent="0.25">
      <c r="A269" s="47">
        <f t="shared" si="15"/>
        <v>253</v>
      </c>
      <c r="B269" s="10">
        <f t="shared" si="15"/>
        <v>253</v>
      </c>
      <c r="C269" s="12" t="s">
        <v>15</v>
      </c>
      <c r="D269" s="10" t="s">
        <v>34</v>
      </c>
      <c r="E269" s="10">
        <v>2012</v>
      </c>
      <c r="F269" s="8">
        <v>41271</v>
      </c>
      <c r="G269" s="12" t="s">
        <v>851</v>
      </c>
      <c r="H269" s="13" t="s">
        <v>852</v>
      </c>
      <c r="I269" s="12" t="s">
        <v>853</v>
      </c>
      <c r="J269" s="12" t="s">
        <v>59</v>
      </c>
      <c r="K269" s="12" t="s">
        <v>60</v>
      </c>
      <c r="L269" s="44" t="s">
        <v>60</v>
      </c>
      <c r="M269" s="44" t="s">
        <v>2703</v>
      </c>
      <c r="N269" s="44" t="s">
        <v>2714</v>
      </c>
      <c r="O269" s="44" t="s">
        <v>60</v>
      </c>
      <c r="P269" s="44" t="s">
        <v>60</v>
      </c>
      <c r="Q269" s="44" t="s">
        <v>3067</v>
      </c>
      <c r="R269" s="44" t="s">
        <v>3067</v>
      </c>
      <c r="S269" s="44" t="s">
        <v>59</v>
      </c>
      <c r="T269" s="12" t="s">
        <v>61</v>
      </c>
      <c r="U269" s="45" t="s">
        <v>24</v>
      </c>
      <c r="V269" s="12" t="s">
        <v>2573</v>
      </c>
    </row>
    <row r="270" spans="1:22" s="46" customFormat="1" ht="15" customHeight="1" x14ac:dyDescent="0.25">
      <c r="A270" s="47">
        <f t="shared" si="15"/>
        <v>254</v>
      </c>
      <c r="B270" s="10">
        <f t="shared" si="15"/>
        <v>254</v>
      </c>
      <c r="C270" s="12" t="s">
        <v>15</v>
      </c>
      <c r="D270" s="10" t="s">
        <v>34</v>
      </c>
      <c r="E270" s="10">
        <v>2012</v>
      </c>
      <c r="F270" s="8">
        <v>41270</v>
      </c>
      <c r="G270" s="12" t="s">
        <v>854</v>
      </c>
      <c r="H270" s="13" t="s">
        <v>855</v>
      </c>
      <c r="I270" s="12" t="s">
        <v>856</v>
      </c>
      <c r="J270" s="12" t="s">
        <v>115</v>
      </c>
      <c r="K270" s="12" t="s">
        <v>29</v>
      </c>
      <c r="L270" s="44" t="s">
        <v>29</v>
      </c>
      <c r="M270" s="44" t="s">
        <v>75</v>
      </c>
      <c r="N270" s="44" t="s">
        <v>2713</v>
      </c>
      <c r="O270" s="44" t="s">
        <v>29</v>
      </c>
      <c r="P270" s="44" t="s">
        <v>29</v>
      </c>
      <c r="Q270" s="44" t="s">
        <v>3066</v>
      </c>
      <c r="R270" s="44" t="s">
        <v>3066</v>
      </c>
      <c r="S270" s="44" t="s">
        <v>115</v>
      </c>
      <c r="T270" s="12" t="s">
        <v>75</v>
      </c>
      <c r="U270" s="45" t="s">
        <v>24</v>
      </c>
      <c r="V270" s="12" t="s">
        <v>2573</v>
      </c>
    </row>
    <row r="271" spans="1:22" s="46" customFormat="1" ht="15" customHeight="1" x14ac:dyDescent="0.25">
      <c r="A271" s="47">
        <f t="shared" si="15"/>
        <v>255</v>
      </c>
      <c r="B271" s="10">
        <f t="shared" si="15"/>
        <v>255</v>
      </c>
      <c r="C271" s="12" t="s">
        <v>15</v>
      </c>
      <c r="D271" s="10" t="s">
        <v>34</v>
      </c>
      <c r="E271" s="10">
        <v>2012</v>
      </c>
      <c r="F271" s="8">
        <v>41271</v>
      </c>
      <c r="G271" s="12" t="s">
        <v>857</v>
      </c>
      <c r="H271" s="13" t="s">
        <v>858</v>
      </c>
      <c r="I271" s="12" t="s">
        <v>859</v>
      </c>
      <c r="J271" s="12" t="s">
        <v>20</v>
      </c>
      <c r="K271" s="44" t="s">
        <v>21</v>
      </c>
      <c r="L271" s="44" t="s">
        <v>2618</v>
      </c>
      <c r="M271" s="44" t="s">
        <v>20</v>
      </c>
      <c r="N271" s="44" t="s">
        <v>2720</v>
      </c>
      <c r="O271" s="44" t="s">
        <v>2618</v>
      </c>
      <c r="P271" s="44" t="s">
        <v>2618</v>
      </c>
      <c r="Q271" s="44" t="s">
        <v>3064</v>
      </c>
      <c r="R271" s="44" t="s">
        <v>3064</v>
      </c>
      <c r="S271" s="44" t="s">
        <v>20</v>
      </c>
      <c r="T271" s="12" t="s">
        <v>23</v>
      </c>
      <c r="U271" s="45" t="s">
        <v>24</v>
      </c>
      <c r="V271" s="12" t="s">
        <v>2573</v>
      </c>
    </row>
    <row r="272" spans="1:22" s="46" customFormat="1" ht="15" customHeight="1" x14ac:dyDescent="0.25">
      <c r="A272" s="47">
        <f t="shared" si="15"/>
        <v>256</v>
      </c>
      <c r="B272" s="10">
        <f t="shared" si="15"/>
        <v>256</v>
      </c>
      <c r="C272" s="12" t="s">
        <v>15</v>
      </c>
      <c r="D272" s="10" t="s">
        <v>34</v>
      </c>
      <c r="E272" s="10">
        <v>2012</v>
      </c>
      <c r="F272" s="8">
        <v>41271</v>
      </c>
      <c r="G272" s="12" t="s">
        <v>860</v>
      </c>
      <c r="H272" s="13" t="s">
        <v>861</v>
      </c>
      <c r="I272" s="12" t="s">
        <v>862</v>
      </c>
      <c r="J272" s="12" t="s">
        <v>28</v>
      </c>
      <c r="K272" s="12" t="s">
        <v>29</v>
      </c>
      <c r="L272" s="44" t="s">
        <v>29</v>
      </c>
      <c r="M272" s="44" t="s">
        <v>2701</v>
      </c>
      <c r="N272" s="44" t="s">
        <v>2698</v>
      </c>
      <c r="O272" s="44" t="s">
        <v>29</v>
      </c>
      <c r="P272" s="44" t="s">
        <v>29</v>
      </c>
      <c r="Q272" s="44" t="s">
        <v>3066</v>
      </c>
      <c r="R272" s="44" t="s">
        <v>3066</v>
      </c>
      <c r="S272" s="44" t="s">
        <v>28</v>
      </c>
      <c r="T272" s="12" t="s">
        <v>3436</v>
      </c>
      <c r="U272" s="45" t="s">
        <v>24</v>
      </c>
      <c r="V272" s="12" t="s">
        <v>2573</v>
      </c>
    </row>
    <row r="273" spans="1:22" s="46" customFormat="1" ht="15" customHeight="1" x14ac:dyDescent="0.25">
      <c r="A273" s="47">
        <f t="shared" si="15"/>
        <v>257</v>
      </c>
      <c r="B273" s="10">
        <f t="shared" si="15"/>
        <v>257</v>
      </c>
      <c r="C273" s="12" t="s">
        <v>15</v>
      </c>
      <c r="D273" s="10" t="s">
        <v>34</v>
      </c>
      <c r="E273" s="10">
        <v>2012</v>
      </c>
      <c r="F273" s="8">
        <v>41271</v>
      </c>
      <c r="G273" s="12" t="s">
        <v>863</v>
      </c>
      <c r="H273" s="13" t="s">
        <v>864</v>
      </c>
      <c r="I273" s="12" t="s">
        <v>865</v>
      </c>
      <c r="J273" s="12" t="s">
        <v>65</v>
      </c>
      <c r="K273" s="12" t="s">
        <v>29</v>
      </c>
      <c r="L273" s="44" t="s">
        <v>29</v>
      </c>
      <c r="M273" s="44" t="s">
        <v>29</v>
      </c>
      <c r="N273" s="44" t="s">
        <v>103</v>
      </c>
      <c r="O273" s="44" t="s">
        <v>29</v>
      </c>
      <c r="P273" s="44" t="s">
        <v>29</v>
      </c>
      <c r="Q273" s="44" t="s">
        <v>3066</v>
      </c>
      <c r="R273" s="44" t="s">
        <v>3066</v>
      </c>
      <c r="S273" s="44" t="s">
        <v>65</v>
      </c>
      <c r="T273" s="12" t="s">
        <v>23</v>
      </c>
      <c r="U273" s="45" t="s">
        <v>24</v>
      </c>
      <c r="V273" s="12" t="s">
        <v>2573</v>
      </c>
    </row>
    <row r="274" spans="1:22" s="46" customFormat="1" ht="15" customHeight="1" x14ac:dyDescent="0.25">
      <c r="A274" s="47">
        <f t="shared" si="15"/>
        <v>258</v>
      </c>
      <c r="B274" s="10">
        <f t="shared" si="15"/>
        <v>258</v>
      </c>
      <c r="C274" s="12" t="s">
        <v>15</v>
      </c>
      <c r="D274" s="10" t="s">
        <v>34</v>
      </c>
      <c r="E274" s="10">
        <v>2012</v>
      </c>
      <c r="F274" s="8">
        <v>41264</v>
      </c>
      <c r="G274" s="12" t="s">
        <v>866</v>
      </c>
      <c r="H274" s="13" t="s">
        <v>867</v>
      </c>
      <c r="I274" s="12" t="s">
        <v>868</v>
      </c>
      <c r="J274" s="12" t="s">
        <v>199</v>
      </c>
      <c r="K274" s="12" t="s">
        <v>21</v>
      </c>
      <c r="L274" s="44" t="s">
        <v>29</v>
      </c>
      <c r="M274" s="44" t="s">
        <v>29</v>
      </c>
      <c r="N274" s="44" t="s">
        <v>199</v>
      </c>
      <c r="O274" s="44" t="s">
        <v>29</v>
      </c>
      <c r="P274" s="44" t="s">
        <v>29</v>
      </c>
      <c r="Q274" s="44" t="s">
        <v>3065</v>
      </c>
      <c r="R274" s="44" t="s">
        <v>3065</v>
      </c>
      <c r="S274" s="44" t="s">
        <v>199</v>
      </c>
      <c r="T274" s="12" t="s">
        <v>23</v>
      </c>
      <c r="U274" s="45" t="s">
        <v>24</v>
      </c>
      <c r="V274" s="12" t="s">
        <v>2573</v>
      </c>
    </row>
    <row r="275" spans="1:22" s="46" customFormat="1" ht="15" customHeight="1" x14ac:dyDescent="0.25">
      <c r="A275" s="47">
        <f t="shared" ref="A275:B290" si="16">+A274+1</f>
        <v>259</v>
      </c>
      <c r="B275" s="10">
        <f t="shared" si="16"/>
        <v>259</v>
      </c>
      <c r="C275" s="12" t="s">
        <v>15</v>
      </c>
      <c r="D275" s="10" t="s">
        <v>34</v>
      </c>
      <c r="E275" s="10">
        <v>2012</v>
      </c>
      <c r="F275" s="8">
        <v>41271</v>
      </c>
      <c r="G275" s="12" t="s">
        <v>869</v>
      </c>
      <c r="H275" s="13" t="s">
        <v>870</v>
      </c>
      <c r="I275" s="12" t="s">
        <v>871</v>
      </c>
      <c r="J275" s="12" t="s">
        <v>48</v>
      </c>
      <c r="K275" s="44" t="s">
        <v>21</v>
      </c>
      <c r="L275" s="44" t="s">
        <v>2620</v>
      </c>
      <c r="M275" s="44" t="s">
        <v>2620</v>
      </c>
      <c r="N275" s="44" t="s">
        <v>2700</v>
      </c>
      <c r="O275" s="44" t="s">
        <v>2620</v>
      </c>
      <c r="P275" s="44" t="s">
        <v>2620</v>
      </c>
      <c r="Q275" s="44" t="s">
        <v>3065</v>
      </c>
      <c r="R275" s="44" t="s">
        <v>3065</v>
      </c>
      <c r="S275" s="44" t="s">
        <v>48</v>
      </c>
      <c r="T275" s="12" t="s">
        <v>23</v>
      </c>
      <c r="U275" s="45" t="s">
        <v>24</v>
      </c>
      <c r="V275" s="12" t="s">
        <v>2573</v>
      </c>
    </row>
    <row r="276" spans="1:22" s="46" customFormat="1" ht="15" customHeight="1" x14ac:dyDescent="0.25">
      <c r="A276" s="47">
        <f t="shared" si="16"/>
        <v>260</v>
      </c>
      <c r="B276" s="10">
        <f t="shared" si="16"/>
        <v>260</v>
      </c>
      <c r="C276" s="12" t="s">
        <v>15</v>
      </c>
      <c r="D276" s="10" t="s">
        <v>34</v>
      </c>
      <c r="E276" s="10">
        <v>2012</v>
      </c>
      <c r="F276" s="8">
        <v>41271</v>
      </c>
      <c r="G276" s="12" t="s">
        <v>872</v>
      </c>
      <c r="H276" s="13" t="s">
        <v>873</v>
      </c>
      <c r="I276" s="12" t="s">
        <v>874</v>
      </c>
      <c r="J276" s="12" t="s">
        <v>28</v>
      </c>
      <c r="K276" s="12" t="s">
        <v>29</v>
      </c>
      <c r="L276" s="44" t="s">
        <v>29</v>
      </c>
      <c r="M276" s="44" t="s">
        <v>2701</v>
      </c>
      <c r="N276" s="44" t="s">
        <v>2698</v>
      </c>
      <c r="O276" s="44" t="s">
        <v>29</v>
      </c>
      <c r="P276" s="44" t="s">
        <v>29</v>
      </c>
      <c r="Q276" s="44" t="s">
        <v>3066</v>
      </c>
      <c r="R276" s="44" t="s">
        <v>3066</v>
      </c>
      <c r="S276" s="44" t="s">
        <v>28</v>
      </c>
      <c r="T276" s="12" t="s">
        <v>3436</v>
      </c>
      <c r="U276" s="45" t="s">
        <v>24</v>
      </c>
      <c r="V276" s="12" t="s">
        <v>2573</v>
      </c>
    </row>
    <row r="277" spans="1:22" s="46" customFormat="1" ht="15" customHeight="1" x14ac:dyDescent="0.25">
      <c r="A277" s="47">
        <f t="shared" si="16"/>
        <v>261</v>
      </c>
      <c r="B277" s="10">
        <f t="shared" si="16"/>
        <v>261</v>
      </c>
      <c r="C277" s="12" t="s">
        <v>15</v>
      </c>
      <c r="D277" s="10" t="s">
        <v>34</v>
      </c>
      <c r="E277" s="10">
        <v>2012</v>
      </c>
      <c r="F277" s="8">
        <v>41271</v>
      </c>
      <c r="G277" s="12" t="s">
        <v>875</v>
      </c>
      <c r="H277" s="13" t="s">
        <v>876</v>
      </c>
      <c r="I277" s="12" t="s">
        <v>877</v>
      </c>
      <c r="J277" s="12" t="s">
        <v>33</v>
      </c>
      <c r="K277" s="44" t="s">
        <v>21</v>
      </c>
      <c r="L277" s="44" t="s">
        <v>2620</v>
      </c>
      <c r="M277" s="44" t="s">
        <v>2620</v>
      </c>
      <c r="N277" s="44" t="s">
        <v>33</v>
      </c>
      <c r="O277" s="44" t="s">
        <v>2620</v>
      </c>
      <c r="P277" s="44" t="s">
        <v>2620</v>
      </c>
      <c r="Q277" s="44" t="s">
        <v>3065</v>
      </c>
      <c r="R277" s="44" t="s">
        <v>3065</v>
      </c>
      <c r="S277" s="44" t="s">
        <v>33</v>
      </c>
      <c r="T277" s="12" t="s">
        <v>23</v>
      </c>
      <c r="U277" s="45" t="s">
        <v>24</v>
      </c>
      <c r="V277" s="12" t="s">
        <v>2573</v>
      </c>
    </row>
    <row r="278" spans="1:22" s="46" customFormat="1" ht="15" customHeight="1" x14ac:dyDescent="0.25">
      <c r="A278" s="47">
        <f t="shared" si="16"/>
        <v>262</v>
      </c>
      <c r="B278" s="10">
        <f t="shared" si="16"/>
        <v>262</v>
      </c>
      <c r="C278" s="12" t="s">
        <v>15</v>
      </c>
      <c r="D278" s="10" t="s">
        <v>34</v>
      </c>
      <c r="E278" s="10">
        <v>2012</v>
      </c>
      <c r="F278" s="8">
        <v>41271</v>
      </c>
      <c r="G278" s="12" t="s">
        <v>878</v>
      </c>
      <c r="H278" s="13" t="s">
        <v>879</v>
      </c>
      <c r="I278" s="12" t="s">
        <v>880</v>
      </c>
      <c r="J278" s="12" t="s">
        <v>881</v>
      </c>
      <c r="K278" s="12" t="s">
        <v>29</v>
      </c>
      <c r="L278" s="44" t="s">
        <v>29</v>
      </c>
      <c r="M278" s="44" t="s">
        <v>2722</v>
      </c>
      <c r="N278" s="44" t="s">
        <v>2723</v>
      </c>
      <c r="O278" s="44" t="s">
        <v>29</v>
      </c>
      <c r="P278" s="44" t="s">
        <v>29</v>
      </c>
      <c r="Q278" s="44" t="s">
        <v>3066</v>
      </c>
      <c r="R278" s="44" t="s">
        <v>3066</v>
      </c>
      <c r="S278" s="44" t="s">
        <v>882</v>
      </c>
      <c r="T278" s="12" t="s">
        <v>75</v>
      </c>
      <c r="U278" s="45" t="s">
        <v>24</v>
      </c>
      <c r="V278" s="12" t="s">
        <v>2574</v>
      </c>
    </row>
    <row r="279" spans="1:22" s="46" customFormat="1" ht="15" customHeight="1" x14ac:dyDescent="0.25">
      <c r="A279" s="47">
        <f t="shared" si="16"/>
        <v>263</v>
      </c>
      <c r="B279" s="10">
        <f t="shared" si="16"/>
        <v>263</v>
      </c>
      <c r="C279" s="12" t="s">
        <v>15</v>
      </c>
      <c r="D279" s="10" t="s">
        <v>34</v>
      </c>
      <c r="E279" s="10">
        <v>2012</v>
      </c>
      <c r="F279" s="8">
        <v>41260</v>
      </c>
      <c r="G279" s="12" t="s">
        <v>883</v>
      </c>
      <c r="H279" s="13" t="s">
        <v>884</v>
      </c>
      <c r="I279" s="12" t="s">
        <v>885</v>
      </c>
      <c r="J279" s="12" t="s">
        <v>346</v>
      </c>
      <c r="K279" s="12" t="s">
        <v>29</v>
      </c>
      <c r="L279" s="44" t="s">
        <v>29</v>
      </c>
      <c r="M279" s="44" t="s">
        <v>29</v>
      </c>
      <c r="N279" s="44" t="s">
        <v>199</v>
      </c>
      <c r="O279" s="44" t="s">
        <v>29</v>
      </c>
      <c r="P279" s="44" t="s">
        <v>29</v>
      </c>
      <c r="Q279" s="44" t="s">
        <v>3066</v>
      </c>
      <c r="R279" s="44" t="s">
        <v>3066</v>
      </c>
      <c r="S279" s="44" t="s">
        <v>730</v>
      </c>
      <c r="T279" s="12" t="s">
        <v>23</v>
      </c>
      <c r="U279" s="45" t="s">
        <v>24</v>
      </c>
      <c r="V279" s="12" t="s">
        <v>2574</v>
      </c>
    </row>
    <row r="280" spans="1:22" s="46" customFormat="1" ht="15" customHeight="1" x14ac:dyDescent="0.25">
      <c r="A280" s="47">
        <f t="shared" si="16"/>
        <v>264</v>
      </c>
      <c r="B280" s="10">
        <f t="shared" si="16"/>
        <v>264</v>
      </c>
      <c r="C280" s="12" t="s">
        <v>15</v>
      </c>
      <c r="D280" s="10" t="s">
        <v>34</v>
      </c>
      <c r="E280" s="10">
        <v>2012</v>
      </c>
      <c r="F280" s="8">
        <v>41242</v>
      </c>
      <c r="G280" s="12" t="s">
        <v>886</v>
      </c>
      <c r="H280" s="13" t="s">
        <v>887</v>
      </c>
      <c r="I280" s="12" t="s">
        <v>888</v>
      </c>
      <c r="J280" s="12" t="s">
        <v>882</v>
      </c>
      <c r="K280" s="12" t="s">
        <v>29</v>
      </c>
      <c r="L280" s="44" t="s">
        <v>29</v>
      </c>
      <c r="M280" s="44" t="s">
        <v>2722</v>
      </c>
      <c r="N280" s="44" t="s">
        <v>2723</v>
      </c>
      <c r="O280" s="44" t="s">
        <v>29</v>
      </c>
      <c r="P280" s="44" t="s">
        <v>29</v>
      </c>
      <c r="Q280" s="44" t="s">
        <v>3066</v>
      </c>
      <c r="R280" s="44" t="s">
        <v>3066</v>
      </c>
      <c r="S280" s="44" t="s">
        <v>882</v>
      </c>
      <c r="T280" s="12" t="s">
        <v>75</v>
      </c>
      <c r="U280" s="45" t="s">
        <v>24</v>
      </c>
      <c r="V280" s="12" t="s">
        <v>2573</v>
      </c>
    </row>
    <row r="281" spans="1:22" s="46" customFormat="1" ht="15.75" customHeight="1" x14ac:dyDescent="0.25">
      <c r="A281" s="47">
        <f t="shared" si="16"/>
        <v>265</v>
      </c>
      <c r="B281" s="10">
        <f t="shared" si="16"/>
        <v>265</v>
      </c>
      <c r="C281" s="12" t="s">
        <v>15</v>
      </c>
      <c r="D281" s="10" t="s">
        <v>34</v>
      </c>
      <c r="E281" s="10">
        <v>2012</v>
      </c>
      <c r="F281" s="8">
        <v>41241</v>
      </c>
      <c r="G281" s="12" t="s">
        <v>889</v>
      </c>
      <c r="H281" s="13" t="s">
        <v>890</v>
      </c>
      <c r="I281" s="12" t="s">
        <v>891</v>
      </c>
      <c r="J281" s="12" t="s">
        <v>892</v>
      </c>
      <c r="K281" s="44" t="s">
        <v>21</v>
      </c>
      <c r="L281" s="44" t="s">
        <v>2620</v>
      </c>
      <c r="M281" s="44" t="s">
        <v>2620</v>
      </c>
      <c r="N281" s="44" t="s">
        <v>79</v>
      </c>
      <c r="O281" s="44" t="s">
        <v>2620</v>
      </c>
      <c r="P281" s="44" t="s">
        <v>2620</v>
      </c>
      <c r="Q281" s="44" t="s">
        <v>3065</v>
      </c>
      <c r="R281" s="44" t="s">
        <v>3065</v>
      </c>
      <c r="S281" s="44" t="s">
        <v>743</v>
      </c>
      <c r="T281" s="12" t="s">
        <v>23</v>
      </c>
      <c r="U281" s="45" t="s">
        <v>24</v>
      </c>
      <c r="V281" s="12" t="s">
        <v>2574</v>
      </c>
    </row>
    <row r="282" spans="1:22" s="46" customFormat="1" ht="15" customHeight="1" x14ac:dyDescent="0.25">
      <c r="A282" s="47">
        <f t="shared" si="16"/>
        <v>266</v>
      </c>
      <c r="B282" s="10">
        <f>+B281+1</f>
        <v>266</v>
      </c>
      <c r="C282" s="12" t="s">
        <v>15</v>
      </c>
      <c r="D282" s="10" t="s">
        <v>34</v>
      </c>
      <c r="E282" s="10">
        <v>2012</v>
      </c>
      <c r="F282" s="8">
        <v>41271</v>
      </c>
      <c r="G282" s="12" t="s">
        <v>2747</v>
      </c>
      <c r="H282" s="13" t="s">
        <v>894</v>
      </c>
      <c r="I282" s="12" t="s">
        <v>895</v>
      </c>
      <c r="J282" s="12" t="s">
        <v>896</v>
      </c>
      <c r="K282" s="12" t="s">
        <v>29</v>
      </c>
      <c r="L282" s="44" t="s">
        <v>29</v>
      </c>
      <c r="M282" s="44" t="s">
        <v>75</v>
      </c>
      <c r="N282" s="44" t="s">
        <v>239</v>
      </c>
      <c r="O282" s="44" t="s">
        <v>29</v>
      </c>
      <c r="P282" s="44" t="s">
        <v>29</v>
      </c>
      <c r="Q282" s="44" t="s">
        <v>3066</v>
      </c>
      <c r="R282" s="44" t="s">
        <v>3066</v>
      </c>
      <c r="S282" s="44" t="s">
        <v>896</v>
      </c>
      <c r="T282" s="12" t="s">
        <v>239</v>
      </c>
      <c r="U282" s="45" t="s">
        <v>24</v>
      </c>
      <c r="V282" s="12" t="s">
        <v>2574</v>
      </c>
    </row>
    <row r="283" spans="1:22" s="46" customFormat="1" ht="15.75" customHeight="1" x14ac:dyDescent="0.25">
      <c r="A283" s="47">
        <f t="shared" si="16"/>
        <v>267</v>
      </c>
      <c r="B283" s="10">
        <f t="shared" si="16"/>
        <v>267</v>
      </c>
      <c r="C283" s="12" t="s">
        <v>15</v>
      </c>
      <c r="D283" s="10" t="s">
        <v>34</v>
      </c>
      <c r="E283" s="10">
        <v>2012</v>
      </c>
      <c r="F283" s="8">
        <v>41270</v>
      </c>
      <c r="G283" s="12" t="s">
        <v>897</v>
      </c>
      <c r="H283" s="13" t="s">
        <v>898</v>
      </c>
      <c r="I283" s="12" t="s">
        <v>899</v>
      </c>
      <c r="J283" s="12" t="s">
        <v>900</v>
      </c>
      <c r="K283" s="44" t="s">
        <v>21</v>
      </c>
      <c r="L283" s="44" t="s">
        <v>2620</v>
      </c>
      <c r="M283" s="44" t="s">
        <v>2620</v>
      </c>
      <c r="N283" s="44" t="s">
        <v>2719</v>
      </c>
      <c r="O283" s="44" t="s">
        <v>2620</v>
      </c>
      <c r="P283" s="44" t="s">
        <v>2620</v>
      </c>
      <c r="Q283" s="44" t="s">
        <v>3065</v>
      </c>
      <c r="R283" s="44" t="s">
        <v>3065</v>
      </c>
      <c r="S283" s="44" t="s">
        <v>48</v>
      </c>
      <c r="T283" s="12" t="s">
        <v>23</v>
      </c>
      <c r="U283" s="45" t="s">
        <v>24</v>
      </c>
      <c r="V283" s="12" t="s">
        <v>2574</v>
      </c>
    </row>
    <row r="284" spans="1:22" s="46" customFormat="1" ht="15" customHeight="1" x14ac:dyDescent="0.25">
      <c r="A284" s="47">
        <f t="shared" si="16"/>
        <v>268</v>
      </c>
      <c r="B284" s="10">
        <f t="shared" si="16"/>
        <v>268</v>
      </c>
      <c r="C284" s="12" t="s">
        <v>15</v>
      </c>
      <c r="D284" s="10" t="s">
        <v>34</v>
      </c>
      <c r="E284" s="10">
        <v>2012</v>
      </c>
      <c r="F284" s="8">
        <v>41271</v>
      </c>
      <c r="G284" s="12" t="s">
        <v>2748</v>
      </c>
      <c r="H284" s="13" t="s">
        <v>902</v>
      </c>
      <c r="I284" s="12" t="s">
        <v>903</v>
      </c>
      <c r="J284" s="12" t="s">
        <v>904</v>
      </c>
      <c r="K284" s="12" t="s">
        <v>60</v>
      </c>
      <c r="L284" s="44" t="s">
        <v>60</v>
      </c>
      <c r="M284" s="44" t="s">
        <v>146</v>
      </c>
      <c r="N284" s="44" t="s">
        <v>87</v>
      </c>
      <c r="O284" s="44" t="s">
        <v>60</v>
      </c>
      <c r="P284" s="44" t="s">
        <v>60</v>
      </c>
      <c r="Q284" s="44" t="s">
        <v>3067</v>
      </c>
      <c r="R284" s="44" t="s">
        <v>3067</v>
      </c>
      <c r="S284" s="44" t="s">
        <v>905</v>
      </c>
      <c r="T284" s="12" t="s">
        <v>61</v>
      </c>
      <c r="U284" s="45" t="s">
        <v>24</v>
      </c>
      <c r="V284" s="12" t="s">
        <v>2574</v>
      </c>
    </row>
    <row r="285" spans="1:22" s="46" customFormat="1" ht="15" customHeight="1" x14ac:dyDescent="0.25">
      <c r="A285" s="47">
        <f t="shared" si="16"/>
        <v>269</v>
      </c>
      <c r="B285" s="10">
        <f t="shared" si="16"/>
        <v>269</v>
      </c>
      <c r="C285" s="12" t="s">
        <v>15</v>
      </c>
      <c r="D285" s="10" t="s">
        <v>34</v>
      </c>
      <c r="E285" s="10">
        <v>2012</v>
      </c>
      <c r="F285" s="8">
        <v>41221</v>
      </c>
      <c r="G285" s="12" t="s">
        <v>906</v>
      </c>
      <c r="H285" s="13" t="s">
        <v>907</v>
      </c>
      <c r="I285" s="12" t="s">
        <v>908</v>
      </c>
      <c r="J285" s="12" t="s">
        <v>757</v>
      </c>
      <c r="K285" s="44" t="s">
        <v>21</v>
      </c>
      <c r="L285" s="44" t="s">
        <v>2618</v>
      </c>
      <c r="M285" s="44" t="s">
        <v>2702</v>
      </c>
      <c r="N285" s="44" t="s">
        <v>757</v>
      </c>
      <c r="O285" s="44" t="s">
        <v>2618</v>
      </c>
      <c r="P285" s="44" t="s">
        <v>2618</v>
      </c>
      <c r="Q285" s="44" t="s">
        <v>3064</v>
      </c>
      <c r="R285" s="44" t="s">
        <v>3064</v>
      </c>
      <c r="S285" s="44" t="s">
        <v>757</v>
      </c>
      <c r="T285" s="12" t="s">
        <v>23</v>
      </c>
      <c r="U285" s="45" t="s">
        <v>24</v>
      </c>
      <c r="V285" s="12" t="s">
        <v>2573</v>
      </c>
    </row>
    <row r="286" spans="1:22" s="46" customFormat="1" ht="15" customHeight="1" x14ac:dyDescent="0.25">
      <c r="A286" s="47">
        <f t="shared" si="16"/>
        <v>270</v>
      </c>
      <c r="B286" s="10">
        <f t="shared" si="16"/>
        <v>270</v>
      </c>
      <c r="C286" s="12" t="s">
        <v>15</v>
      </c>
      <c r="D286" s="10" t="s">
        <v>34</v>
      </c>
      <c r="E286" s="10">
        <v>2012</v>
      </c>
      <c r="F286" s="8">
        <v>41271</v>
      </c>
      <c r="G286" s="12" t="s">
        <v>909</v>
      </c>
      <c r="H286" s="13" t="s">
        <v>910</v>
      </c>
      <c r="I286" s="12" t="s">
        <v>911</v>
      </c>
      <c r="J286" s="12" t="s">
        <v>59</v>
      </c>
      <c r="K286" s="12" t="s">
        <v>60</v>
      </c>
      <c r="L286" s="44" t="s">
        <v>60</v>
      </c>
      <c r="M286" s="44" t="s">
        <v>2703</v>
      </c>
      <c r="N286" s="44" t="s">
        <v>2724</v>
      </c>
      <c r="O286" s="44" t="s">
        <v>60</v>
      </c>
      <c r="P286" s="44" t="s">
        <v>60</v>
      </c>
      <c r="Q286" s="44" t="s">
        <v>3067</v>
      </c>
      <c r="R286" s="44" t="s">
        <v>3067</v>
      </c>
      <c r="S286" s="44" t="s">
        <v>59</v>
      </c>
      <c r="T286" s="12" t="s">
        <v>61</v>
      </c>
      <c r="U286" s="45" t="s">
        <v>24</v>
      </c>
      <c r="V286" s="12" t="s">
        <v>2573</v>
      </c>
    </row>
    <row r="287" spans="1:22" s="46" customFormat="1" ht="15" customHeight="1" x14ac:dyDescent="0.25">
      <c r="A287" s="47">
        <f t="shared" si="16"/>
        <v>271</v>
      </c>
      <c r="B287" s="10">
        <f t="shared" si="16"/>
        <v>271</v>
      </c>
      <c r="C287" s="12" t="s">
        <v>15</v>
      </c>
      <c r="D287" s="10" t="s">
        <v>34</v>
      </c>
      <c r="E287" s="10">
        <v>2012</v>
      </c>
      <c r="F287" s="8">
        <v>41271</v>
      </c>
      <c r="G287" s="12" t="s">
        <v>912</v>
      </c>
      <c r="H287" s="13" t="s">
        <v>913</v>
      </c>
      <c r="I287" s="12" t="s">
        <v>914</v>
      </c>
      <c r="J287" s="12" t="s">
        <v>59</v>
      </c>
      <c r="K287" s="12" t="s">
        <v>60</v>
      </c>
      <c r="L287" s="44" t="s">
        <v>60</v>
      </c>
      <c r="M287" s="44" t="s">
        <v>2710</v>
      </c>
      <c r="N287" s="44" t="s">
        <v>2724</v>
      </c>
      <c r="O287" s="44" t="s">
        <v>60</v>
      </c>
      <c r="P287" s="44" t="s">
        <v>60</v>
      </c>
      <c r="Q287" s="44" t="s">
        <v>3067</v>
      </c>
      <c r="R287" s="44" t="s">
        <v>3067</v>
      </c>
      <c r="S287" s="44" t="s">
        <v>59</v>
      </c>
      <c r="T287" s="12" t="s">
        <v>61</v>
      </c>
      <c r="U287" s="45" t="s">
        <v>24</v>
      </c>
      <c r="V287" s="12" t="s">
        <v>2573</v>
      </c>
    </row>
    <row r="288" spans="1:22" s="46" customFormat="1" ht="15" customHeight="1" x14ac:dyDescent="0.25">
      <c r="A288" s="47">
        <f t="shared" si="16"/>
        <v>272</v>
      </c>
      <c r="B288" s="10">
        <f t="shared" si="16"/>
        <v>272</v>
      </c>
      <c r="C288" s="12" t="s">
        <v>15</v>
      </c>
      <c r="D288" s="10" t="s">
        <v>34</v>
      </c>
      <c r="E288" s="10">
        <v>2012</v>
      </c>
      <c r="F288" s="8">
        <v>41240</v>
      </c>
      <c r="G288" s="12" t="s">
        <v>915</v>
      </c>
      <c r="H288" s="13" t="s">
        <v>916</v>
      </c>
      <c r="I288" s="12" t="s">
        <v>917</v>
      </c>
      <c r="J288" s="12" t="s">
        <v>20</v>
      </c>
      <c r="K288" s="44" t="s">
        <v>21</v>
      </c>
      <c r="L288" s="44" t="s">
        <v>2618</v>
      </c>
      <c r="M288" s="44" t="s">
        <v>20</v>
      </c>
      <c r="N288" s="44" t="s">
        <v>2699</v>
      </c>
      <c r="O288" s="44" t="s">
        <v>2618</v>
      </c>
      <c r="P288" s="44" t="s">
        <v>2618</v>
      </c>
      <c r="Q288" s="44" t="s">
        <v>3064</v>
      </c>
      <c r="R288" s="44" t="s">
        <v>3064</v>
      </c>
      <c r="S288" s="44" t="s">
        <v>20</v>
      </c>
      <c r="T288" s="12" t="s">
        <v>23</v>
      </c>
      <c r="U288" s="45" t="s">
        <v>24</v>
      </c>
      <c r="V288" s="12" t="s">
        <v>2573</v>
      </c>
    </row>
    <row r="289" spans="1:22" s="46" customFormat="1" ht="15" customHeight="1" x14ac:dyDescent="0.25">
      <c r="A289" s="47">
        <f t="shared" si="16"/>
        <v>273</v>
      </c>
      <c r="B289" s="10">
        <f t="shared" si="16"/>
        <v>273</v>
      </c>
      <c r="C289" s="12" t="s">
        <v>15</v>
      </c>
      <c r="D289" s="10" t="s">
        <v>34</v>
      </c>
      <c r="E289" s="10">
        <v>2012</v>
      </c>
      <c r="F289" s="8">
        <v>41271</v>
      </c>
      <c r="G289" s="12" t="s">
        <v>918</v>
      </c>
      <c r="H289" s="13" t="s">
        <v>919</v>
      </c>
      <c r="I289" s="12" t="s">
        <v>920</v>
      </c>
      <c r="J289" s="12" t="s">
        <v>918</v>
      </c>
      <c r="K289" s="12" t="s">
        <v>60</v>
      </c>
      <c r="L289" s="44" t="s">
        <v>60</v>
      </c>
      <c r="M289" s="44" t="s">
        <v>146</v>
      </c>
      <c r="N289" s="44" t="s">
        <v>87</v>
      </c>
      <c r="O289" s="44" t="s">
        <v>60</v>
      </c>
      <c r="P289" s="44" t="s">
        <v>60</v>
      </c>
      <c r="Q289" s="44" t="s">
        <v>3067</v>
      </c>
      <c r="R289" s="44" t="s">
        <v>3067</v>
      </c>
      <c r="S289" s="44" t="s">
        <v>233</v>
      </c>
      <c r="T289" s="12" t="s">
        <v>61</v>
      </c>
      <c r="U289" s="45" t="s">
        <v>24</v>
      </c>
      <c r="V289" s="12" t="s">
        <v>2574</v>
      </c>
    </row>
    <row r="290" spans="1:22" s="46" customFormat="1" ht="15" customHeight="1" x14ac:dyDescent="0.25">
      <c r="A290" s="47">
        <f t="shared" si="16"/>
        <v>274</v>
      </c>
      <c r="B290" s="10">
        <f t="shared" si="16"/>
        <v>274</v>
      </c>
      <c r="C290" s="12" t="s">
        <v>15</v>
      </c>
      <c r="D290" s="10" t="s">
        <v>34</v>
      </c>
      <c r="E290" s="10">
        <v>2012</v>
      </c>
      <c r="F290" s="8">
        <v>41270</v>
      </c>
      <c r="G290" s="12" t="s">
        <v>921</v>
      </c>
      <c r="H290" s="13" t="s">
        <v>922</v>
      </c>
      <c r="I290" s="12" t="s">
        <v>923</v>
      </c>
      <c r="J290" s="12" t="s">
        <v>924</v>
      </c>
      <c r="K290" s="12" t="s">
        <v>60</v>
      </c>
      <c r="L290" s="44" t="s">
        <v>60</v>
      </c>
      <c r="M290" s="44" t="s">
        <v>146</v>
      </c>
      <c r="N290" s="44" t="s">
        <v>87</v>
      </c>
      <c r="O290" s="44" t="s">
        <v>60</v>
      </c>
      <c r="P290" s="44" t="s">
        <v>60</v>
      </c>
      <c r="Q290" s="44" t="s">
        <v>3067</v>
      </c>
      <c r="R290" s="44" t="s">
        <v>3067</v>
      </c>
      <c r="S290" s="44" t="s">
        <v>925</v>
      </c>
      <c r="T290" s="12" t="s">
        <v>61</v>
      </c>
      <c r="U290" s="45" t="s">
        <v>24</v>
      </c>
      <c r="V290" s="12" t="s">
        <v>2574</v>
      </c>
    </row>
    <row r="291" spans="1:22" s="46" customFormat="1" ht="15" customHeight="1" x14ac:dyDescent="0.25">
      <c r="A291" s="47">
        <f t="shared" ref="A291:B306" si="17">+A290+1</f>
        <v>275</v>
      </c>
      <c r="B291" s="10">
        <f t="shared" si="17"/>
        <v>275</v>
      </c>
      <c r="C291" s="12" t="s">
        <v>15</v>
      </c>
      <c r="D291" s="10" t="s">
        <v>34</v>
      </c>
      <c r="E291" s="10">
        <v>2012</v>
      </c>
      <c r="F291" s="8">
        <v>41264</v>
      </c>
      <c r="G291" s="12" t="s">
        <v>926</v>
      </c>
      <c r="H291" s="13" t="s">
        <v>927</v>
      </c>
      <c r="I291" s="12" t="s">
        <v>2988</v>
      </c>
      <c r="J291" s="12" t="s">
        <v>20</v>
      </c>
      <c r="K291" s="44" t="s">
        <v>21</v>
      </c>
      <c r="L291" s="44" t="s">
        <v>2618</v>
      </c>
      <c r="M291" s="44" t="s">
        <v>20</v>
      </c>
      <c r="N291" s="44" t="s">
        <v>2699</v>
      </c>
      <c r="O291" s="44" t="s">
        <v>2618</v>
      </c>
      <c r="P291" s="44" t="s">
        <v>2618</v>
      </c>
      <c r="Q291" s="44" t="s">
        <v>3064</v>
      </c>
      <c r="R291" s="44" t="s">
        <v>3064</v>
      </c>
      <c r="S291" s="44" t="s">
        <v>20</v>
      </c>
      <c r="T291" s="12" t="s">
        <v>23</v>
      </c>
      <c r="U291" s="45" t="s">
        <v>24</v>
      </c>
      <c r="V291" s="12" t="s">
        <v>2573</v>
      </c>
    </row>
    <row r="292" spans="1:22" s="46" customFormat="1" ht="15" customHeight="1" x14ac:dyDescent="0.25">
      <c r="A292" s="47">
        <f t="shared" si="17"/>
        <v>276</v>
      </c>
      <c r="B292" s="10">
        <f t="shared" si="17"/>
        <v>276</v>
      </c>
      <c r="C292" s="12" t="s">
        <v>15</v>
      </c>
      <c r="D292" s="10" t="s">
        <v>34</v>
      </c>
      <c r="E292" s="10">
        <v>2012</v>
      </c>
      <c r="F292" s="8">
        <v>41234</v>
      </c>
      <c r="G292" s="12" t="s">
        <v>929</v>
      </c>
      <c r="H292" s="13" t="s">
        <v>930</v>
      </c>
      <c r="I292" s="12" t="s">
        <v>931</v>
      </c>
      <c r="J292" s="12" t="s">
        <v>28</v>
      </c>
      <c r="K292" s="12" t="s">
        <v>29</v>
      </c>
      <c r="L292" s="44" t="s">
        <v>29</v>
      </c>
      <c r="M292" s="44" t="s">
        <v>83</v>
      </c>
      <c r="N292" s="44" t="s">
        <v>2716</v>
      </c>
      <c r="O292" s="44" t="s">
        <v>29</v>
      </c>
      <c r="P292" s="44" t="s">
        <v>29</v>
      </c>
      <c r="Q292" s="44" t="s">
        <v>3066</v>
      </c>
      <c r="R292" s="44" t="s">
        <v>3066</v>
      </c>
      <c r="S292" s="44" t="s">
        <v>28</v>
      </c>
      <c r="T292" s="12" t="s">
        <v>3436</v>
      </c>
      <c r="U292" s="45" t="s">
        <v>24</v>
      </c>
      <c r="V292" s="12" t="s">
        <v>2573</v>
      </c>
    </row>
    <row r="293" spans="1:22" s="46" customFormat="1" ht="15" customHeight="1" x14ac:dyDescent="0.25">
      <c r="A293" s="47">
        <f t="shared" si="17"/>
        <v>277</v>
      </c>
      <c r="B293" s="10">
        <f t="shared" si="17"/>
        <v>277</v>
      </c>
      <c r="C293" s="12" t="s">
        <v>15</v>
      </c>
      <c r="D293" s="10" t="s">
        <v>34</v>
      </c>
      <c r="E293" s="10">
        <v>2012</v>
      </c>
      <c r="F293" s="8">
        <v>41241</v>
      </c>
      <c r="G293" s="12" t="s">
        <v>932</v>
      </c>
      <c r="H293" s="13" t="s">
        <v>933</v>
      </c>
      <c r="I293" s="12" t="s">
        <v>934</v>
      </c>
      <c r="J293" s="12" t="s">
        <v>55</v>
      </c>
      <c r="K293" s="44" t="s">
        <v>21</v>
      </c>
      <c r="L293" s="44" t="s">
        <v>2618</v>
      </c>
      <c r="M293" s="44" t="s">
        <v>2702</v>
      </c>
      <c r="N293" s="44" t="s">
        <v>55</v>
      </c>
      <c r="O293" s="44" t="s">
        <v>2618</v>
      </c>
      <c r="P293" s="44" t="s">
        <v>2618</v>
      </c>
      <c r="Q293" s="44" t="s">
        <v>3064</v>
      </c>
      <c r="R293" s="44" t="s">
        <v>3064</v>
      </c>
      <c r="S293" s="44" t="s">
        <v>55</v>
      </c>
      <c r="T293" s="12" t="s">
        <v>23</v>
      </c>
      <c r="U293" s="45" t="s">
        <v>24</v>
      </c>
      <c r="V293" s="12" t="s">
        <v>2573</v>
      </c>
    </row>
    <row r="294" spans="1:22" s="46" customFormat="1" ht="15" customHeight="1" x14ac:dyDescent="0.25">
      <c r="A294" s="47">
        <f t="shared" si="17"/>
        <v>278</v>
      </c>
      <c r="B294" s="10">
        <f t="shared" si="17"/>
        <v>278</v>
      </c>
      <c r="C294" s="12" t="s">
        <v>15</v>
      </c>
      <c r="D294" s="10" t="s">
        <v>34</v>
      </c>
      <c r="E294" s="10">
        <v>2012</v>
      </c>
      <c r="F294" s="8">
        <v>41271</v>
      </c>
      <c r="G294" s="12" t="s">
        <v>935</v>
      </c>
      <c r="H294" s="13" t="s">
        <v>936</v>
      </c>
      <c r="I294" s="12" t="s">
        <v>937</v>
      </c>
      <c r="J294" s="12" t="s">
        <v>687</v>
      </c>
      <c r="K294" s="44" t="s">
        <v>21</v>
      </c>
      <c r="L294" s="44" t="s">
        <v>2620</v>
      </c>
      <c r="M294" s="44" t="s">
        <v>2620</v>
      </c>
      <c r="N294" s="44" t="s">
        <v>2717</v>
      </c>
      <c r="O294" s="44" t="s">
        <v>2620</v>
      </c>
      <c r="P294" s="44" t="s">
        <v>2620</v>
      </c>
      <c r="Q294" s="44" t="s">
        <v>3065</v>
      </c>
      <c r="R294" s="44" t="s">
        <v>3065</v>
      </c>
      <c r="S294" s="44" t="s">
        <v>687</v>
      </c>
      <c r="T294" s="12" t="s">
        <v>23</v>
      </c>
      <c r="U294" s="45" t="s">
        <v>24</v>
      </c>
      <c r="V294" s="12" t="s">
        <v>2574</v>
      </c>
    </row>
    <row r="295" spans="1:22" s="46" customFormat="1" ht="15" customHeight="1" x14ac:dyDescent="0.25">
      <c r="A295" s="47">
        <f t="shared" si="17"/>
        <v>279</v>
      </c>
      <c r="B295" s="10">
        <f t="shared" si="17"/>
        <v>279</v>
      </c>
      <c r="C295" s="12" t="s">
        <v>15</v>
      </c>
      <c r="D295" s="10" t="s">
        <v>34</v>
      </c>
      <c r="E295" s="10">
        <v>2012</v>
      </c>
      <c r="F295" s="8">
        <v>41271</v>
      </c>
      <c r="G295" s="12" t="s">
        <v>938</v>
      </c>
      <c r="H295" s="13" t="s">
        <v>939</v>
      </c>
      <c r="I295" s="12" t="s">
        <v>940</v>
      </c>
      <c r="J295" s="12" t="s">
        <v>59</v>
      </c>
      <c r="K295" s="12" t="s">
        <v>60</v>
      </c>
      <c r="L295" s="44" t="s">
        <v>60</v>
      </c>
      <c r="M295" s="44" t="s">
        <v>2710</v>
      </c>
      <c r="N295" s="44" t="s">
        <v>2724</v>
      </c>
      <c r="O295" s="44" t="s">
        <v>60</v>
      </c>
      <c r="P295" s="44" t="s">
        <v>60</v>
      </c>
      <c r="Q295" s="44" t="s">
        <v>3067</v>
      </c>
      <c r="R295" s="44" t="s">
        <v>3067</v>
      </c>
      <c r="S295" s="44" t="s">
        <v>59</v>
      </c>
      <c r="T295" s="12" t="s">
        <v>61</v>
      </c>
      <c r="U295" s="45" t="s">
        <v>2380</v>
      </c>
      <c r="V295" s="12" t="s">
        <v>2573</v>
      </c>
    </row>
    <row r="296" spans="1:22" s="46" customFormat="1" ht="15" customHeight="1" x14ac:dyDescent="0.25">
      <c r="A296" s="47">
        <f t="shared" si="17"/>
        <v>280</v>
      </c>
      <c r="B296" s="10">
        <f>+B295+1</f>
        <v>280</v>
      </c>
      <c r="C296" s="12" t="s">
        <v>15</v>
      </c>
      <c r="D296" s="10" t="s">
        <v>34</v>
      </c>
      <c r="E296" s="10">
        <v>2012</v>
      </c>
      <c r="F296" s="8">
        <v>41228</v>
      </c>
      <c r="G296" s="12" t="s">
        <v>941</v>
      </c>
      <c r="H296" s="13" t="s">
        <v>942</v>
      </c>
      <c r="I296" s="12" t="s">
        <v>943</v>
      </c>
      <c r="J296" s="12" t="s">
        <v>55</v>
      </c>
      <c r="K296" s="44" t="s">
        <v>21</v>
      </c>
      <c r="L296" s="44" t="s">
        <v>2618</v>
      </c>
      <c r="M296" s="44" t="s">
        <v>2702</v>
      </c>
      <c r="N296" s="44" t="s">
        <v>55</v>
      </c>
      <c r="O296" s="44" t="s">
        <v>2618</v>
      </c>
      <c r="P296" s="44" t="s">
        <v>2618</v>
      </c>
      <c r="Q296" s="44" t="s">
        <v>3064</v>
      </c>
      <c r="R296" s="44" t="s">
        <v>3064</v>
      </c>
      <c r="S296" s="44" t="s">
        <v>55</v>
      </c>
      <c r="T296" s="12" t="s">
        <v>23</v>
      </c>
      <c r="U296" s="45" t="s">
        <v>24</v>
      </c>
      <c r="V296" s="12" t="s">
        <v>2573</v>
      </c>
    </row>
    <row r="297" spans="1:22" s="46" customFormat="1" ht="15" customHeight="1" x14ac:dyDescent="0.25">
      <c r="A297" s="47">
        <f t="shared" si="17"/>
        <v>281</v>
      </c>
      <c r="B297" s="10">
        <f t="shared" si="17"/>
        <v>281</v>
      </c>
      <c r="C297" s="12" t="s">
        <v>15</v>
      </c>
      <c r="D297" s="10" t="s">
        <v>34</v>
      </c>
      <c r="E297" s="10">
        <v>2012</v>
      </c>
      <c r="F297" s="8">
        <v>41232</v>
      </c>
      <c r="G297" s="12" t="s">
        <v>944</v>
      </c>
      <c r="H297" s="13" t="s">
        <v>945</v>
      </c>
      <c r="I297" s="12" t="s">
        <v>3288</v>
      </c>
      <c r="J297" s="12" t="s">
        <v>947</v>
      </c>
      <c r="K297" s="12" t="s">
        <v>29</v>
      </c>
      <c r="L297" s="44" t="s">
        <v>29</v>
      </c>
      <c r="M297" s="44" t="s">
        <v>2722</v>
      </c>
      <c r="N297" s="44" t="s">
        <v>2723</v>
      </c>
      <c r="O297" s="44" t="s">
        <v>29</v>
      </c>
      <c r="P297" s="44" t="s">
        <v>29</v>
      </c>
      <c r="Q297" s="44" t="s">
        <v>3066</v>
      </c>
      <c r="R297" s="44" t="s">
        <v>3066</v>
      </c>
      <c r="S297" s="44" t="s">
        <v>374</v>
      </c>
      <c r="T297" s="12" t="s">
        <v>75</v>
      </c>
      <c r="U297" s="45" t="s">
        <v>24</v>
      </c>
      <c r="V297" s="12" t="s">
        <v>2574</v>
      </c>
    </row>
    <row r="298" spans="1:22" s="46" customFormat="1" ht="15" customHeight="1" x14ac:dyDescent="0.25">
      <c r="A298" s="47">
        <f t="shared" si="17"/>
        <v>282</v>
      </c>
      <c r="B298" s="10">
        <f t="shared" si="17"/>
        <v>282</v>
      </c>
      <c r="C298" s="12" t="s">
        <v>15</v>
      </c>
      <c r="D298" s="10" t="s">
        <v>34</v>
      </c>
      <c r="E298" s="10">
        <v>2012</v>
      </c>
      <c r="F298" s="8">
        <v>41109</v>
      </c>
      <c r="G298" s="12" t="s">
        <v>948</v>
      </c>
      <c r="H298" s="13" t="s">
        <v>949</v>
      </c>
      <c r="I298" s="12" t="s">
        <v>950</v>
      </c>
      <c r="J298" s="12" t="s">
        <v>146</v>
      </c>
      <c r="K298" s="12" t="s">
        <v>60</v>
      </c>
      <c r="L298" s="44" t="s">
        <v>60</v>
      </c>
      <c r="M298" s="44" t="s">
        <v>146</v>
      </c>
      <c r="N298" s="44" t="s">
        <v>2718</v>
      </c>
      <c r="O298" s="44" t="s">
        <v>60</v>
      </c>
      <c r="P298" s="44" t="s">
        <v>60</v>
      </c>
      <c r="Q298" s="44" t="s">
        <v>3067</v>
      </c>
      <c r="R298" s="44" t="s">
        <v>3067</v>
      </c>
      <c r="S298" s="44" t="s">
        <v>146</v>
      </c>
      <c r="T298" s="12" t="s">
        <v>125</v>
      </c>
      <c r="U298" s="45" t="s">
        <v>24</v>
      </c>
      <c r="V298" s="12" t="s">
        <v>2573</v>
      </c>
    </row>
    <row r="299" spans="1:22" s="46" customFormat="1" ht="15" customHeight="1" x14ac:dyDescent="0.25">
      <c r="A299" s="47">
        <f t="shared" si="17"/>
        <v>283</v>
      </c>
      <c r="B299" s="10">
        <f t="shared" si="17"/>
        <v>283</v>
      </c>
      <c r="C299" s="12" t="s">
        <v>15</v>
      </c>
      <c r="D299" s="10" t="s">
        <v>34</v>
      </c>
      <c r="E299" s="10">
        <v>2013</v>
      </c>
      <c r="F299" s="8">
        <v>41502</v>
      </c>
      <c r="G299" s="12" t="s">
        <v>951</v>
      </c>
      <c r="H299" s="13" t="s">
        <v>952</v>
      </c>
      <c r="I299" s="12" t="s">
        <v>953</v>
      </c>
      <c r="J299" s="12" t="s">
        <v>59</v>
      </c>
      <c r="K299" s="12" t="s">
        <v>60</v>
      </c>
      <c r="L299" s="44" t="s">
        <v>60</v>
      </c>
      <c r="M299" s="44" t="s">
        <v>2703</v>
      </c>
      <c r="N299" s="44" t="s">
        <v>2724</v>
      </c>
      <c r="O299" s="44" t="s">
        <v>60</v>
      </c>
      <c r="P299" s="44" t="s">
        <v>60</v>
      </c>
      <c r="Q299" s="44" t="s">
        <v>3067</v>
      </c>
      <c r="R299" s="44" t="s">
        <v>3067</v>
      </c>
      <c r="S299" s="44" t="s">
        <v>59</v>
      </c>
      <c r="T299" s="12" t="s">
        <v>61</v>
      </c>
      <c r="U299" s="45" t="s">
        <v>24</v>
      </c>
      <c r="V299" s="12" t="s">
        <v>2573</v>
      </c>
    </row>
    <row r="300" spans="1:22" s="46" customFormat="1" ht="15" customHeight="1" x14ac:dyDescent="0.25">
      <c r="A300" s="47">
        <f t="shared" si="17"/>
        <v>284</v>
      </c>
      <c r="B300" s="10">
        <f t="shared" si="17"/>
        <v>284</v>
      </c>
      <c r="C300" s="12" t="s">
        <v>15</v>
      </c>
      <c r="D300" s="10" t="s">
        <v>34</v>
      </c>
      <c r="E300" s="10">
        <v>2013</v>
      </c>
      <c r="F300" s="8">
        <v>41508</v>
      </c>
      <c r="G300" s="12" t="s">
        <v>954</v>
      </c>
      <c r="H300" s="13" t="s">
        <v>955</v>
      </c>
      <c r="I300" s="12" t="s">
        <v>956</v>
      </c>
      <c r="J300" s="12" t="s">
        <v>59</v>
      </c>
      <c r="K300" s="12" t="s">
        <v>60</v>
      </c>
      <c r="L300" s="44" t="s">
        <v>60</v>
      </c>
      <c r="M300" s="44" t="s">
        <v>2703</v>
      </c>
      <c r="N300" s="44" t="s">
        <v>2709</v>
      </c>
      <c r="O300" s="44" t="s">
        <v>60</v>
      </c>
      <c r="P300" s="44" t="s">
        <v>60</v>
      </c>
      <c r="Q300" s="44" t="s">
        <v>3067</v>
      </c>
      <c r="R300" s="44" t="s">
        <v>3067</v>
      </c>
      <c r="S300" s="44" t="s">
        <v>59</v>
      </c>
      <c r="T300" s="12" t="s">
        <v>61</v>
      </c>
      <c r="U300" s="45" t="s">
        <v>24</v>
      </c>
      <c r="V300" s="12" t="s">
        <v>2573</v>
      </c>
    </row>
    <row r="301" spans="1:22" s="46" customFormat="1" ht="15" customHeight="1" x14ac:dyDescent="0.25">
      <c r="A301" s="47">
        <f t="shared" si="17"/>
        <v>285</v>
      </c>
      <c r="B301" s="10">
        <f t="shared" si="17"/>
        <v>285</v>
      </c>
      <c r="C301" s="12" t="s">
        <v>15</v>
      </c>
      <c r="D301" s="10" t="s">
        <v>34</v>
      </c>
      <c r="E301" s="10">
        <v>2013</v>
      </c>
      <c r="F301" s="8">
        <v>41513</v>
      </c>
      <c r="G301" s="12" t="s">
        <v>957</v>
      </c>
      <c r="H301" s="13" t="s">
        <v>958</v>
      </c>
      <c r="I301" s="12" t="s">
        <v>959</v>
      </c>
      <c r="J301" s="12" t="s">
        <v>960</v>
      </c>
      <c r="K301" s="12" t="s">
        <v>60</v>
      </c>
      <c r="L301" s="44" t="s">
        <v>60</v>
      </c>
      <c r="M301" s="44" t="s">
        <v>71</v>
      </c>
      <c r="N301" s="44" t="s">
        <v>71</v>
      </c>
      <c r="O301" s="44" t="s">
        <v>60</v>
      </c>
      <c r="P301" s="44" t="s">
        <v>60</v>
      </c>
      <c r="Q301" s="44" t="s">
        <v>3067</v>
      </c>
      <c r="R301" s="44" t="s">
        <v>3067</v>
      </c>
      <c r="S301" s="44" t="s">
        <v>960</v>
      </c>
      <c r="T301" s="12" t="s">
        <v>61</v>
      </c>
      <c r="U301" s="45" t="s">
        <v>24</v>
      </c>
      <c r="V301" s="12" t="s">
        <v>2574</v>
      </c>
    </row>
    <row r="302" spans="1:22" s="46" customFormat="1" ht="15" customHeight="1" x14ac:dyDescent="0.25">
      <c r="A302" s="47">
        <f t="shared" si="17"/>
        <v>286</v>
      </c>
      <c r="B302" s="10">
        <f t="shared" si="17"/>
        <v>286</v>
      </c>
      <c r="C302" s="12" t="s">
        <v>15</v>
      </c>
      <c r="D302" s="10" t="s">
        <v>34</v>
      </c>
      <c r="E302" s="10">
        <v>2013</v>
      </c>
      <c r="F302" s="8">
        <v>41515</v>
      </c>
      <c r="G302" s="12" t="s">
        <v>961</v>
      </c>
      <c r="H302" s="13" t="s">
        <v>962</v>
      </c>
      <c r="I302" s="12" t="s">
        <v>963</v>
      </c>
      <c r="J302" s="12" t="s">
        <v>964</v>
      </c>
      <c r="K302" s="12" t="s">
        <v>60</v>
      </c>
      <c r="L302" s="44" t="s">
        <v>60</v>
      </c>
      <c r="M302" s="44" t="s">
        <v>146</v>
      </c>
      <c r="N302" s="44" t="s">
        <v>87</v>
      </c>
      <c r="O302" s="44" t="s">
        <v>60</v>
      </c>
      <c r="P302" s="44" t="s">
        <v>60</v>
      </c>
      <c r="Q302" s="44" t="s">
        <v>3067</v>
      </c>
      <c r="R302" s="44" t="s">
        <v>3067</v>
      </c>
      <c r="S302" s="44" t="s">
        <v>965</v>
      </c>
      <c r="T302" s="12" t="s">
        <v>61</v>
      </c>
      <c r="U302" s="45" t="s">
        <v>24</v>
      </c>
      <c r="V302" s="12" t="s">
        <v>2573</v>
      </c>
    </row>
    <row r="303" spans="1:22" s="46" customFormat="1" ht="15" customHeight="1" x14ac:dyDescent="0.25">
      <c r="A303" s="47">
        <f t="shared" si="17"/>
        <v>287</v>
      </c>
      <c r="B303" s="10">
        <f t="shared" si="17"/>
        <v>287</v>
      </c>
      <c r="C303" s="12" t="s">
        <v>15</v>
      </c>
      <c r="D303" s="10" t="s">
        <v>34</v>
      </c>
      <c r="E303" s="10">
        <v>2013</v>
      </c>
      <c r="F303" s="8">
        <v>41521</v>
      </c>
      <c r="G303" s="12" t="s">
        <v>966</v>
      </c>
      <c r="H303" s="13" t="s">
        <v>967</v>
      </c>
      <c r="I303" s="12" t="s">
        <v>968</v>
      </c>
      <c r="J303" s="12" t="s">
        <v>969</v>
      </c>
      <c r="K303" s="12" t="s">
        <v>60</v>
      </c>
      <c r="L303" s="44" t="s">
        <v>60</v>
      </c>
      <c r="M303" s="44" t="s">
        <v>146</v>
      </c>
      <c r="N303" s="44" t="s">
        <v>2712</v>
      </c>
      <c r="O303" s="44" t="s">
        <v>60</v>
      </c>
      <c r="P303" s="44" t="s">
        <v>60</v>
      </c>
      <c r="Q303" s="44" t="s">
        <v>3067</v>
      </c>
      <c r="R303" s="44" t="s">
        <v>3067</v>
      </c>
      <c r="S303" s="44" t="s">
        <v>3059</v>
      </c>
      <c r="T303" s="12" t="s">
        <v>125</v>
      </c>
      <c r="U303" s="45" t="s">
        <v>24</v>
      </c>
      <c r="V303" s="12" t="s">
        <v>2573</v>
      </c>
    </row>
    <row r="304" spans="1:22" s="46" customFormat="1" ht="15" customHeight="1" x14ac:dyDescent="0.25">
      <c r="A304" s="47">
        <f t="shared" si="17"/>
        <v>288</v>
      </c>
      <c r="B304" s="10">
        <f t="shared" si="17"/>
        <v>288</v>
      </c>
      <c r="C304" s="12" t="s">
        <v>15</v>
      </c>
      <c r="D304" s="10" t="s">
        <v>34</v>
      </c>
      <c r="E304" s="10">
        <v>2013</v>
      </c>
      <c r="F304" s="8">
        <v>41547</v>
      </c>
      <c r="G304" s="12" t="s">
        <v>971</v>
      </c>
      <c r="H304" s="13" t="s">
        <v>972</v>
      </c>
      <c r="I304" s="12" t="s">
        <v>973</v>
      </c>
      <c r="J304" s="12" t="s">
        <v>974</v>
      </c>
      <c r="K304" s="12" t="s">
        <v>60</v>
      </c>
      <c r="L304" s="44" t="s">
        <v>60</v>
      </c>
      <c r="M304" s="44" t="s">
        <v>146</v>
      </c>
      <c r="N304" s="44" t="s">
        <v>2718</v>
      </c>
      <c r="O304" s="44" t="s">
        <v>60</v>
      </c>
      <c r="P304" s="44" t="s">
        <v>60</v>
      </c>
      <c r="Q304" s="44" t="s">
        <v>3067</v>
      </c>
      <c r="R304" s="44" t="s">
        <v>3067</v>
      </c>
      <c r="S304" s="44" t="s">
        <v>975</v>
      </c>
      <c r="T304" s="12" t="s">
        <v>125</v>
      </c>
      <c r="U304" s="45" t="s">
        <v>24</v>
      </c>
      <c r="V304" s="12" t="s">
        <v>2574</v>
      </c>
    </row>
    <row r="305" spans="1:22" s="46" customFormat="1" ht="15" customHeight="1" x14ac:dyDescent="0.25">
      <c r="A305" s="47">
        <f t="shared" si="17"/>
        <v>289</v>
      </c>
      <c r="B305" s="10">
        <f t="shared" si="17"/>
        <v>289</v>
      </c>
      <c r="C305" s="12" t="s">
        <v>15</v>
      </c>
      <c r="D305" s="10" t="s">
        <v>34</v>
      </c>
      <c r="E305" s="10">
        <v>2013</v>
      </c>
      <c r="F305" s="8">
        <v>41519</v>
      </c>
      <c r="G305" s="12" t="s">
        <v>976</v>
      </c>
      <c r="H305" s="13" t="s">
        <v>977</v>
      </c>
      <c r="I305" s="12" t="s">
        <v>978</v>
      </c>
      <c r="J305" s="12" t="s">
        <v>83</v>
      </c>
      <c r="K305" s="12" t="s">
        <v>29</v>
      </c>
      <c r="L305" s="44" t="s">
        <v>29</v>
      </c>
      <c r="M305" s="44" t="s">
        <v>83</v>
      </c>
      <c r="N305" s="44" t="s">
        <v>2716</v>
      </c>
      <c r="O305" s="44" t="s">
        <v>29</v>
      </c>
      <c r="P305" s="44" t="s">
        <v>29</v>
      </c>
      <c r="Q305" s="44" t="s">
        <v>3066</v>
      </c>
      <c r="R305" s="44" t="s">
        <v>3066</v>
      </c>
      <c r="S305" s="44" t="s">
        <v>979</v>
      </c>
      <c r="T305" s="12" t="s">
        <v>23</v>
      </c>
      <c r="U305" s="45" t="s">
        <v>24</v>
      </c>
      <c r="V305" s="12" t="s">
        <v>2573</v>
      </c>
    </row>
    <row r="306" spans="1:22" s="46" customFormat="1" ht="15" customHeight="1" x14ac:dyDescent="0.25">
      <c r="A306" s="47">
        <f t="shared" si="17"/>
        <v>290</v>
      </c>
      <c r="B306" s="10">
        <f t="shared" si="17"/>
        <v>290</v>
      </c>
      <c r="C306" s="12" t="s">
        <v>15</v>
      </c>
      <c r="D306" s="10" t="s">
        <v>34</v>
      </c>
      <c r="E306" s="10">
        <v>2013</v>
      </c>
      <c r="F306" s="8">
        <v>41505</v>
      </c>
      <c r="G306" s="12" t="s">
        <v>980</v>
      </c>
      <c r="H306" s="13" t="s">
        <v>981</v>
      </c>
      <c r="I306" s="12" t="s">
        <v>982</v>
      </c>
      <c r="J306" s="12" t="s">
        <v>48</v>
      </c>
      <c r="K306" s="44" t="s">
        <v>21</v>
      </c>
      <c r="L306" s="44" t="s">
        <v>2620</v>
      </c>
      <c r="M306" s="44" t="s">
        <v>2620</v>
      </c>
      <c r="N306" s="44" t="s">
        <v>2700</v>
      </c>
      <c r="O306" s="44" t="s">
        <v>2620</v>
      </c>
      <c r="P306" s="44" t="s">
        <v>2620</v>
      </c>
      <c r="Q306" s="44" t="s">
        <v>3065</v>
      </c>
      <c r="R306" s="44" t="s">
        <v>3065</v>
      </c>
      <c r="S306" s="44" t="s">
        <v>48</v>
      </c>
      <c r="T306" s="12" t="s">
        <v>23</v>
      </c>
      <c r="U306" s="45" t="s">
        <v>24</v>
      </c>
      <c r="V306" s="12" t="s">
        <v>2573</v>
      </c>
    </row>
    <row r="307" spans="1:22" s="46" customFormat="1" ht="15" customHeight="1" x14ac:dyDescent="0.25">
      <c r="A307" s="47">
        <f t="shared" ref="A307:B322" si="18">+A306+1</f>
        <v>291</v>
      </c>
      <c r="B307" s="10">
        <f t="shared" si="18"/>
        <v>291</v>
      </c>
      <c r="C307" s="12" t="s">
        <v>15</v>
      </c>
      <c r="D307" s="10" t="s">
        <v>34</v>
      </c>
      <c r="E307" s="10">
        <v>2013</v>
      </c>
      <c r="F307" s="8">
        <v>41509</v>
      </c>
      <c r="G307" s="12" t="s">
        <v>983</v>
      </c>
      <c r="H307" s="13" t="s">
        <v>984</v>
      </c>
      <c r="I307" s="12" t="s">
        <v>985</v>
      </c>
      <c r="J307" s="12" t="s">
        <v>20</v>
      </c>
      <c r="K307" s="44" t="s">
        <v>21</v>
      </c>
      <c r="L307" s="44" t="s">
        <v>2618</v>
      </c>
      <c r="M307" s="44" t="s">
        <v>20</v>
      </c>
      <c r="N307" s="44" t="s">
        <v>2708</v>
      </c>
      <c r="O307" s="44" t="s">
        <v>2618</v>
      </c>
      <c r="P307" s="44" t="s">
        <v>2618</v>
      </c>
      <c r="Q307" s="44" t="s">
        <v>3064</v>
      </c>
      <c r="R307" s="44" t="s">
        <v>3064</v>
      </c>
      <c r="S307" s="44" t="s">
        <v>20</v>
      </c>
      <c r="T307" s="12" t="s">
        <v>23</v>
      </c>
      <c r="U307" s="45" t="s">
        <v>24</v>
      </c>
      <c r="V307" s="12" t="s">
        <v>2573</v>
      </c>
    </row>
    <row r="308" spans="1:22" s="46" customFormat="1" ht="15" customHeight="1" x14ac:dyDescent="0.25">
      <c r="A308" s="47">
        <f t="shared" si="18"/>
        <v>292</v>
      </c>
      <c r="B308" s="10">
        <f t="shared" si="18"/>
        <v>292</v>
      </c>
      <c r="C308" s="12" t="s">
        <v>15</v>
      </c>
      <c r="D308" s="10" t="s">
        <v>34</v>
      </c>
      <c r="E308" s="10">
        <v>2013</v>
      </c>
      <c r="F308" s="8">
        <v>41513</v>
      </c>
      <c r="G308" s="12" t="s">
        <v>3355</v>
      </c>
      <c r="H308" s="13" t="s">
        <v>987</v>
      </c>
      <c r="I308" s="12" t="s">
        <v>988</v>
      </c>
      <c r="J308" s="12" t="s">
        <v>20</v>
      </c>
      <c r="K308" s="44" t="s">
        <v>21</v>
      </c>
      <c r="L308" s="44" t="s">
        <v>2618</v>
      </c>
      <c r="M308" s="44" t="s">
        <v>20</v>
      </c>
      <c r="N308" s="44" t="s">
        <v>2699</v>
      </c>
      <c r="O308" s="44" t="s">
        <v>2618</v>
      </c>
      <c r="P308" s="44" t="s">
        <v>2618</v>
      </c>
      <c r="Q308" s="44" t="s">
        <v>3064</v>
      </c>
      <c r="R308" s="44" t="s">
        <v>3064</v>
      </c>
      <c r="S308" s="44" t="s">
        <v>20</v>
      </c>
      <c r="T308" s="12" t="s">
        <v>23</v>
      </c>
      <c r="U308" s="45" t="s">
        <v>24</v>
      </c>
      <c r="V308" s="12" t="s">
        <v>2573</v>
      </c>
    </row>
    <row r="309" spans="1:22" s="46" customFormat="1" ht="15" customHeight="1" x14ac:dyDescent="0.25">
      <c r="A309" s="47">
        <f t="shared" si="18"/>
        <v>293</v>
      </c>
      <c r="B309" s="10">
        <f t="shared" si="18"/>
        <v>293</v>
      </c>
      <c r="C309" s="12" t="s">
        <v>15</v>
      </c>
      <c r="D309" s="10" t="s">
        <v>34</v>
      </c>
      <c r="E309" s="10">
        <v>2013</v>
      </c>
      <c r="F309" s="8">
        <v>41515</v>
      </c>
      <c r="G309" s="12" t="s">
        <v>989</v>
      </c>
      <c r="H309" s="13" t="s">
        <v>990</v>
      </c>
      <c r="I309" s="12" t="s">
        <v>991</v>
      </c>
      <c r="J309" s="12" t="s">
        <v>20</v>
      </c>
      <c r="K309" s="44" t="s">
        <v>21</v>
      </c>
      <c r="L309" s="44" t="s">
        <v>2618</v>
      </c>
      <c r="M309" s="44" t="s">
        <v>20</v>
      </c>
      <c r="N309" s="44" t="s">
        <v>2720</v>
      </c>
      <c r="O309" s="44" t="s">
        <v>2618</v>
      </c>
      <c r="P309" s="44" t="s">
        <v>2618</v>
      </c>
      <c r="Q309" s="44" t="s">
        <v>3064</v>
      </c>
      <c r="R309" s="44" t="s">
        <v>3064</v>
      </c>
      <c r="S309" s="44" t="s">
        <v>20</v>
      </c>
      <c r="T309" s="12" t="s">
        <v>23</v>
      </c>
      <c r="U309" s="45" t="s">
        <v>24</v>
      </c>
      <c r="V309" s="12" t="s">
        <v>2573</v>
      </c>
    </row>
    <row r="310" spans="1:22" s="46" customFormat="1" ht="15" customHeight="1" x14ac:dyDescent="0.25">
      <c r="A310" s="47">
        <f t="shared" si="18"/>
        <v>294</v>
      </c>
      <c r="B310" s="10">
        <f t="shared" si="18"/>
        <v>294</v>
      </c>
      <c r="C310" s="12" t="s">
        <v>15</v>
      </c>
      <c r="D310" s="10" t="s">
        <v>34</v>
      </c>
      <c r="E310" s="10">
        <v>2013</v>
      </c>
      <c r="F310" s="8">
        <v>41515</v>
      </c>
      <c r="G310" s="12" t="s">
        <v>992</v>
      </c>
      <c r="H310" s="13" t="s">
        <v>993</v>
      </c>
      <c r="I310" s="12" t="s">
        <v>994</v>
      </c>
      <c r="J310" s="12" t="s">
        <v>992</v>
      </c>
      <c r="K310" s="44" t="s">
        <v>21</v>
      </c>
      <c r="L310" s="44" t="s">
        <v>2618</v>
      </c>
      <c r="M310" s="44" t="s">
        <v>2702</v>
      </c>
      <c r="N310" s="44" t="s">
        <v>55</v>
      </c>
      <c r="O310" s="44" t="s">
        <v>2618</v>
      </c>
      <c r="P310" s="44" t="s">
        <v>2618</v>
      </c>
      <c r="Q310" s="44" t="s">
        <v>3064</v>
      </c>
      <c r="R310" s="44" t="s">
        <v>3064</v>
      </c>
      <c r="S310" s="44" t="s">
        <v>179</v>
      </c>
      <c r="T310" s="12" t="s">
        <v>23</v>
      </c>
      <c r="U310" s="45" t="s">
        <v>24</v>
      </c>
      <c r="V310" s="12" t="s">
        <v>2574</v>
      </c>
    </row>
    <row r="311" spans="1:22" s="46" customFormat="1" ht="15" customHeight="1" x14ac:dyDescent="0.25">
      <c r="A311" s="47">
        <f t="shared" si="18"/>
        <v>295</v>
      </c>
      <c r="B311" s="10">
        <f t="shared" si="18"/>
        <v>295</v>
      </c>
      <c r="C311" s="12" t="s">
        <v>15</v>
      </c>
      <c r="D311" s="10" t="s">
        <v>34</v>
      </c>
      <c r="E311" s="10">
        <v>2013</v>
      </c>
      <c r="F311" s="8">
        <v>41515</v>
      </c>
      <c r="G311" s="12" t="s">
        <v>995</v>
      </c>
      <c r="H311" s="13" t="s">
        <v>996</v>
      </c>
      <c r="I311" s="12" t="s">
        <v>997</v>
      </c>
      <c r="J311" s="12" t="s">
        <v>179</v>
      </c>
      <c r="K311" s="44" t="s">
        <v>21</v>
      </c>
      <c r="L311" s="44" t="s">
        <v>2618</v>
      </c>
      <c r="M311" s="44" t="s">
        <v>2702</v>
      </c>
      <c r="N311" s="44" t="s">
        <v>55</v>
      </c>
      <c r="O311" s="44" t="s">
        <v>2618</v>
      </c>
      <c r="P311" s="44" t="s">
        <v>2618</v>
      </c>
      <c r="Q311" s="44" t="s">
        <v>3064</v>
      </c>
      <c r="R311" s="44" t="s">
        <v>3064</v>
      </c>
      <c r="S311" s="44" t="s">
        <v>179</v>
      </c>
      <c r="T311" s="12" t="s">
        <v>23</v>
      </c>
      <c r="U311" s="45" t="s">
        <v>24</v>
      </c>
      <c r="V311" s="12" t="s">
        <v>2573</v>
      </c>
    </row>
    <row r="312" spans="1:22" s="46" customFormat="1" ht="15" customHeight="1" x14ac:dyDescent="0.25">
      <c r="A312" s="47">
        <f t="shared" si="18"/>
        <v>296</v>
      </c>
      <c r="B312" s="10">
        <f t="shared" si="18"/>
        <v>296</v>
      </c>
      <c r="C312" s="12" t="s">
        <v>15</v>
      </c>
      <c r="D312" s="10" t="s">
        <v>34</v>
      </c>
      <c r="E312" s="10">
        <v>2013</v>
      </c>
      <c r="F312" s="8">
        <v>41516</v>
      </c>
      <c r="G312" s="12" t="s">
        <v>998</v>
      </c>
      <c r="H312" s="13" t="s">
        <v>999</v>
      </c>
      <c r="I312" s="12" t="s">
        <v>1000</v>
      </c>
      <c r="J312" s="12" t="s">
        <v>998</v>
      </c>
      <c r="K312" s="44" t="s">
        <v>21</v>
      </c>
      <c r="L312" s="44" t="s">
        <v>2618</v>
      </c>
      <c r="M312" s="44" t="s">
        <v>2702</v>
      </c>
      <c r="N312" s="44" t="s">
        <v>55</v>
      </c>
      <c r="O312" s="44" t="s">
        <v>2618</v>
      </c>
      <c r="P312" s="44" t="s">
        <v>2618</v>
      </c>
      <c r="Q312" s="44" t="s">
        <v>3064</v>
      </c>
      <c r="R312" s="44" t="s">
        <v>3064</v>
      </c>
      <c r="S312" s="44" t="s">
        <v>55</v>
      </c>
      <c r="T312" s="12" t="s">
        <v>23</v>
      </c>
      <c r="U312" s="45" t="s">
        <v>24</v>
      </c>
      <c r="V312" s="12" t="s">
        <v>2573</v>
      </c>
    </row>
    <row r="313" spans="1:22" s="46" customFormat="1" ht="15" customHeight="1" x14ac:dyDescent="0.25">
      <c r="A313" s="47">
        <f t="shared" si="18"/>
        <v>297</v>
      </c>
      <c r="B313" s="10">
        <f t="shared" si="18"/>
        <v>297</v>
      </c>
      <c r="C313" s="12" t="s">
        <v>15</v>
      </c>
      <c r="D313" s="10" t="s">
        <v>34</v>
      </c>
      <c r="E313" s="10">
        <v>2013</v>
      </c>
      <c r="F313" s="8">
        <v>41526</v>
      </c>
      <c r="G313" s="12" t="s">
        <v>1001</v>
      </c>
      <c r="H313" s="13" t="s">
        <v>1002</v>
      </c>
      <c r="I313" s="12" t="s">
        <v>3626</v>
      </c>
      <c r="J313" s="12" t="s">
        <v>1001</v>
      </c>
      <c r="K313" s="44" t="s">
        <v>21</v>
      </c>
      <c r="L313" s="44" t="s">
        <v>2620</v>
      </c>
      <c r="M313" s="44" t="s">
        <v>2620</v>
      </c>
      <c r="N313" s="44" t="s">
        <v>2717</v>
      </c>
      <c r="O313" s="44" t="s">
        <v>2620</v>
      </c>
      <c r="P313" s="44" t="s">
        <v>2620</v>
      </c>
      <c r="Q313" s="44" t="s">
        <v>3065</v>
      </c>
      <c r="R313" s="44" t="s">
        <v>3065</v>
      </c>
      <c r="S313" s="44" t="s">
        <v>389</v>
      </c>
      <c r="T313" s="12" t="s">
        <v>23</v>
      </c>
      <c r="U313" s="45" t="s">
        <v>24</v>
      </c>
      <c r="V313" s="12" t="s">
        <v>2574</v>
      </c>
    </row>
    <row r="314" spans="1:22" s="46" customFormat="1" ht="15" customHeight="1" x14ac:dyDescent="0.25">
      <c r="A314" s="47">
        <f t="shared" si="18"/>
        <v>298</v>
      </c>
      <c r="B314" s="10">
        <f t="shared" si="18"/>
        <v>298</v>
      </c>
      <c r="C314" s="12" t="s">
        <v>15</v>
      </c>
      <c r="D314" s="10" t="s">
        <v>34</v>
      </c>
      <c r="E314" s="10">
        <v>2013</v>
      </c>
      <c r="F314" s="8">
        <v>41526</v>
      </c>
      <c r="G314" s="12" t="s">
        <v>1004</v>
      </c>
      <c r="H314" s="13" t="s">
        <v>1005</v>
      </c>
      <c r="I314" s="12" t="s">
        <v>1006</v>
      </c>
      <c r="J314" s="12" t="s">
        <v>1007</v>
      </c>
      <c r="K314" s="44" t="s">
        <v>21</v>
      </c>
      <c r="L314" s="44" t="s">
        <v>2620</v>
      </c>
      <c r="M314" s="44" t="s">
        <v>2620</v>
      </c>
      <c r="N314" s="44" t="s">
        <v>94</v>
      </c>
      <c r="O314" s="44" t="s">
        <v>2620</v>
      </c>
      <c r="P314" s="44" t="s">
        <v>2620</v>
      </c>
      <c r="Q314" s="44" t="s">
        <v>3065</v>
      </c>
      <c r="R314" s="44" t="s">
        <v>3065</v>
      </c>
      <c r="S314" s="44" t="s">
        <v>250</v>
      </c>
      <c r="T314" s="12" t="s">
        <v>23</v>
      </c>
      <c r="U314" s="45" t="s">
        <v>24</v>
      </c>
      <c r="V314" s="12" t="s">
        <v>2574</v>
      </c>
    </row>
    <row r="315" spans="1:22" s="46" customFormat="1" ht="15" customHeight="1" x14ac:dyDescent="0.25">
      <c r="A315" s="47">
        <f t="shared" si="18"/>
        <v>299</v>
      </c>
      <c r="B315" s="10">
        <f t="shared" si="18"/>
        <v>299</v>
      </c>
      <c r="C315" s="12" t="s">
        <v>15</v>
      </c>
      <c r="D315" s="10" t="s">
        <v>34</v>
      </c>
      <c r="E315" s="10">
        <v>2013</v>
      </c>
      <c r="F315" s="8">
        <v>41527</v>
      </c>
      <c r="G315" s="12" t="s">
        <v>1008</v>
      </c>
      <c r="H315" s="13" t="s">
        <v>1009</v>
      </c>
      <c r="I315" s="12" t="s">
        <v>1010</v>
      </c>
      <c r="J315" s="12" t="s">
        <v>1008</v>
      </c>
      <c r="K315" s="44" t="s">
        <v>21</v>
      </c>
      <c r="L315" s="44" t="s">
        <v>2620</v>
      </c>
      <c r="M315" s="44" t="s">
        <v>2620</v>
      </c>
      <c r="N315" s="44" t="s">
        <v>2719</v>
      </c>
      <c r="O315" s="44" t="s">
        <v>2620</v>
      </c>
      <c r="P315" s="44" t="s">
        <v>2620</v>
      </c>
      <c r="Q315" s="44" t="s">
        <v>3065</v>
      </c>
      <c r="R315" s="44" t="s">
        <v>3065</v>
      </c>
      <c r="S315" s="44" t="s">
        <v>48</v>
      </c>
      <c r="T315" s="12" t="s">
        <v>23</v>
      </c>
      <c r="U315" s="45" t="s">
        <v>24</v>
      </c>
      <c r="V315" s="12" t="s">
        <v>2574</v>
      </c>
    </row>
    <row r="316" spans="1:22" s="46" customFormat="1" ht="15" customHeight="1" x14ac:dyDescent="0.25">
      <c r="A316" s="47">
        <f t="shared" si="18"/>
        <v>300</v>
      </c>
      <c r="B316" s="10">
        <f t="shared" si="18"/>
        <v>300</v>
      </c>
      <c r="C316" s="12" t="s">
        <v>15</v>
      </c>
      <c r="D316" s="10" t="s">
        <v>34</v>
      </c>
      <c r="E316" s="10">
        <v>2013</v>
      </c>
      <c r="F316" s="8">
        <v>41536</v>
      </c>
      <c r="G316" s="12" t="s">
        <v>1011</v>
      </c>
      <c r="H316" s="13" t="s">
        <v>1012</v>
      </c>
      <c r="I316" s="12" t="s">
        <v>1013</v>
      </c>
      <c r="J316" s="12" t="s">
        <v>1011</v>
      </c>
      <c r="K316" s="44" t="s">
        <v>21</v>
      </c>
      <c r="L316" s="44" t="s">
        <v>2620</v>
      </c>
      <c r="M316" s="44" t="s">
        <v>2620</v>
      </c>
      <c r="N316" s="44" t="s">
        <v>33</v>
      </c>
      <c r="O316" s="44" t="s">
        <v>2620</v>
      </c>
      <c r="P316" s="44" t="s">
        <v>2620</v>
      </c>
      <c r="Q316" s="44" t="s">
        <v>3065</v>
      </c>
      <c r="R316" s="44" t="s">
        <v>3065</v>
      </c>
      <c r="S316" s="44" t="s">
        <v>33</v>
      </c>
      <c r="T316" s="12" t="s">
        <v>23</v>
      </c>
      <c r="U316" s="45" t="s">
        <v>24</v>
      </c>
      <c r="V316" s="12" t="s">
        <v>2574</v>
      </c>
    </row>
    <row r="317" spans="1:22" s="46" customFormat="1" ht="15" customHeight="1" x14ac:dyDescent="0.25">
      <c r="A317" s="47">
        <f t="shared" si="18"/>
        <v>301</v>
      </c>
      <c r="B317" s="10">
        <f t="shared" si="18"/>
        <v>301</v>
      </c>
      <c r="C317" s="12" t="s">
        <v>15</v>
      </c>
      <c r="D317" s="10" t="s">
        <v>34</v>
      </c>
      <c r="E317" s="10">
        <v>2013</v>
      </c>
      <c r="F317" s="8">
        <v>41548</v>
      </c>
      <c r="G317" s="12" t="s">
        <v>1014</v>
      </c>
      <c r="H317" s="13" t="s">
        <v>1015</v>
      </c>
      <c r="I317" s="12" t="s">
        <v>1016</v>
      </c>
      <c r="J317" s="12" t="s">
        <v>48</v>
      </c>
      <c r="K317" s="44" t="s">
        <v>21</v>
      </c>
      <c r="L317" s="44" t="s">
        <v>2620</v>
      </c>
      <c r="M317" s="44" t="s">
        <v>2620</v>
      </c>
      <c r="N317" s="44" t="s">
        <v>2719</v>
      </c>
      <c r="O317" s="44" t="s">
        <v>2620</v>
      </c>
      <c r="P317" s="44" t="s">
        <v>2620</v>
      </c>
      <c r="Q317" s="44" t="s">
        <v>3065</v>
      </c>
      <c r="R317" s="44" t="s">
        <v>3065</v>
      </c>
      <c r="S317" s="44" t="s">
        <v>48</v>
      </c>
      <c r="T317" s="12" t="s">
        <v>23</v>
      </c>
      <c r="U317" s="45" t="s">
        <v>24</v>
      </c>
      <c r="V317" s="12" t="s">
        <v>2573</v>
      </c>
    </row>
    <row r="318" spans="1:22" s="46" customFormat="1" ht="15" customHeight="1" x14ac:dyDescent="0.25">
      <c r="A318" s="47">
        <f t="shared" si="18"/>
        <v>302</v>
      </c>
      <c r="B318" s="10">
        <f t="shared" si="18"/>
        <v>302</v>
      </c>
      <c r="C318" s="12" t="s">
        <v>15</v>
      </c>
      <c r="D318" s="10" t="s">
        <v>34</v>
      </c>
      <c r="E318" s="10">
        <v>2013</v>
      </c>
      <c r="F318" s="8">
        <v>41556</v>
      </c>
      <c r="G318" s="12" t="s">
        <v>1017</v>
      </c>
      <c r="H318" s="13" t="s">
        <v>1018</v>
      </c>
      <c r="I318" s="12" t="s">
        <v>1019</v>
      </c>
      <c r="J318" s="12" t="s">
        <v>1017</v>
      </c>
      <c r="K318" s="12" t="s">
        <v>21</v>
      </c>
      <c r="L318" s="44" t="s">
        <v>29</v>
      </c>
      <c r="M318" s="44" t="s">
        <v>29</v>
      </c>
      <c r="N318" s="44" t="s">
        <v>199</v>
      </c>
      <c r="O318" s="44" t="s">
        <v>29</v>
      </c>
      <c r="P318" s="44" t="s">
        <v>29</v>
      </c>
      <c r="Q318" s="44" t="s">
        <v>3065</v>
      </c>
      <c r="R318" s="44" t="s">
        <v>3065</v>
      </c>
      <c r="S318" s="44" t="s">
        <v>199</v>
      </c>
      <c r="T318" s="12" t="s">
        <v>23</v>
      </c>
      <c r="U318" s="45" t="s">
        <v>24</v>
      </c>
      <c r="V318" s="12" t="s">
        <v>2574</v>
      </c>
    </row>
    <row r="319" spans="1:22" s="46" customFormat="1" ht="15" customHeight="1" x14ac:dyDescent="0.25">
      <c r="A319" s="47">
        <f t="shared" si="18"/>
        <v>303</v>
      </c>
      <c r="B319" s="10">
        <f t="shared" si="18"/>
        <v>303</v>
      </c>
      <c r="C319" s="12" t="s">
        <v>15</v>
      </c>
      <c r="D319" s="10" t="s">
        <v>34</v>
      </c>
      <c r="E319" s="10">
        <v>2013</v>
      </c>
      <c r="F319" s="8">
        <v>41558</v>
      </c>
      <c r="G319" s="12" t="s">
        <v>1020</v>
      </c>
      <c r="H319" s="13" t="s">
        <v>1021</v>
      </c>
      <c r="I319" s="12" t="s">
        <v>1022</v>
      </c>
      <c r="J319" s="12" t="s">
        <v>1020</v>
      </c>
      <c r="K319" s="12" t="s">
        <v>29</v>
      </c>
      <c r="L319" s="44" t="s">
        <v>29</v>
      </c>
      <c r="M319" s="44" t="s">
        <v>29</v>
      </c>
      <c r="N319" s="44" t="s">
        <v>199</v>
      </c>
      <c r="O319" s="44" t="s">
        <v>29</v>
      </c>
      <c r="P319" s="44" t="s">
        <v>29</v>
      </c>
      <c r="Q319" s="44" t="s">
        <v>3066</v>
      </c>
      <c r="R319" s="44" t="s">
        <v>3066</v>
      </c>
      <c r="S319" s="44" t="s">
        <v>730</v>
      </c>
      <c r="T319" s="12" t="s">
        <v>23</v>
      </c>
      <c r="U319" s="45" t="s">
        <v>24</v>
      </c>
      <c r="V319" s="12" t="s">
        <v>2574</v>
      </c>
    </row>
    <row r="320" spans="1:22" s="46" customFormat="1" ht="15" customHeight="1" x14ac:dyDescent="0.25">
      <c r="A320" s="47">
        <f t="shared" si="18"/>
        <v>304</v>
      </c>
      <c r="B320" s="10">
        <f t="shared" si="18"/>
        <v>304</v>
      </c>
      <c r="C320" s="12" t="s">
        <v>15</v>
      </c>
      <c r="D320" s="10" t="s">
        <v>34</v>
      </c>
      <c r="E320" s="10">
        <v>2013</v>
      </c>
      <c r="F320" s="8">
        <v>41571</v>
      </c>
      <c r="G320" s="12" t="s">
        <v>1023</v>
      </c>
      <c r="H320" s="13" t="s">
        <v>1024</v>
      </c>
      <c r="I320" s="12" t="s">
        <v>1025</v>
      </c>
      <c r="J320" s="12" t="s">
        <v>28</v>
      </c>
      <c r="K320" s="12" t="s">
        <v>29</v>
      </c>
      <c r="L320" s="44" t="s">
        <v>29</v>
      </c>
      <c r="M320" s="44" t="s">
        <v>2701</v>
      </c>
      <c r="N320" s="44" t="s">
        <v>2715</v>
      </c>
      <c r="O320" s="44" t="s">
        <v>29</v>
      </c>
      <c r="P320" s="44" t="s">
        <v>29</v>
      </c>
      <c r="Q320" s="44" t="s">
        <v>3066</v>
      </c>
      <c r="R320" s="44" t="s">
        <v>3066</v>
      </c>
      <c r="S320" s="44" t="s">
        <v>28</v>
      </c>
      <c r="T320" s="12" t="s">
        <v>3436</v>
      </c>
      <c r="U320" s="45" t="s">
        <v>24</v>
      </c>
      <c r="V320" s="12" t="s">
        <v>2573</v>
      </c>
    </row>
    <row r="321" spans="1:22" s="46" customFormat="1" ht="15" customHeight="1" x14ac:dyDescent="0.25">
      <c r="A321" s="47">
        <f t="shared" si="18"/>
        <v>305</v>
      </c>
      <c r="B321" s="10">
        <f t="shared" si="18"/>
        <v>305</v>
      </c>
      <c r="C321" s="12" t="s">
        <v>15</v>
      </c>
      <c r="D321" s="10" t="s">
        <v>34</v>
      </c>
      <c r="E321" s="10">
        <v>2013</v>
      </c>
      <c r="F321" s="8">
        <v>41576</v>
      </c>
      <c r="G321" s="12" t="s">
        <v>1026</v>
      </c>
      <c r="H321" s="13" t="s">
        <v>1027</v>
      </c>
      <c r="I321" s="12" t="s">
        <v>1028</v>
      </c>
      <c r="J321" s="12" t="s">
        <v>530</v>
      </c>
      <c r="K321" s="12" t="s">
        <v>60</v>
      </c>
      <c r="L321" s="44" t="s">
        <v>60</v>
      </c>
      <c r="M321" s="44" t="s">
        <v>146</v>
      </c>
      <c r="N321" s="44" t="s">
        <v>2718</v>
      </c>
      <c r="O321" s="44" t="s">
        <v>60</v>
      </c>
      <c r="P321" s="44" t="s">
        <v>60</v>
      </c>
      <c r="Q321" s="44" t="s">
        <v>3067</v>
      </c>
      <c r="R321" s="44" t="s">
        <v>3067</v>
      </c>
      <c r="S321" s="44" t="s">
        <v>530</v>
      </c>
      <c r="T321" s="12" t="s">
        <v>125</v>
      </c>
      <c r="U321" s="45" t="s">
        <v>24</v>
      </c>
      <c r="V321" s="12" t="s">
        <v>2574</v>
      </c>
    </row>
    <row r="322" spans="1:22" s="46" customFormat="1" ht="15" customHeight="1" x14ac:dyDescent="0.25">
      <c r="A322" s="47">
        <f t="shared" si="18"/>
        <v>306</v>
      </c>
      <c r="B322" s="10">
        <f t="shared" si="18"/>
        <v>306</v>
      </c>
      <c r="C322" s="12" t="s">
        <v>15</v>
      </c>
      <c r="D322" s="10" t="s">
        <v>34</v>
      </c>
      <c r="E322" s="10">
        <v>2013</v>
      </c>
      <c r="F322" s="8">
        <v>41576</v>
      </c>
      <c r="G322" s="12" t="s">
        <v>1029</v>
      </c>
      <c r="H322" s="13" t="s">
        <v>1030</v>
      </c>
      <c r="I322" s="12" t="s">
        <v>1031</v>
      </c>
      <c r="J322" s="12" t="s">
        <v>115</v>
      </c>
      <c r="K322" s="12" t="s">
        <v>29</v>
      </c>
      <c r="L322" s="44" t="s">
        <v>29</v>
      </c>
      <c r="M322" s="44" t="s">
        <v>75</v>
      </c>
      <c r="N322" s="44" t="s">
        <v>2713</v>
      </c>
      <c r="O322" s="44" t="s">
        <v>29</v>
      </c>
      <c r="P322" s="44" t="s">
        <v>29</v>
      </c>
      <c r="Q322" s="44" t="s">
        <v>3066</v>
      </c>
      <c r="R322" s="44" t="s">
        <v>3066</v>
      </c>
      <c r="S322" s="44" t="s">
        <v>115</v>
      </c>
      <c r="T322" s="12" t="s">
        <v>75</v>
      </c>
      <c r="U322" s="45" t="s">
        <v>24</v>
      </c>
      <c r="V322" s="12" t="s">
        <v>2573</v>
      </c>
    </row>
    <row r="323" spans="1:22" s="46" customFormat="1" ht="15" customHeight="1" x14ac:dyDescent="0.25">
      <c r="A323" s="47">
        <f t="shared" ref="A323:B338" si="19">+A322+1</f>
        <v>307</v>
      </c>
      <c r="B323" s="10">
        <f t="shared" si="19"/>
        <v>307</v>
      </c>
      <c r="C323" s="12" t="s">
        <v>15</v>
      </c>
      <c r="D323" s="10" t="s">
        <v>34</v>
      </c>
      <c r="E323" s="10">
        <v>2013</v>
      </c>
      <c r="F323" s="8">
        <v>41576</v>
      </c>
      <c r="G323" s="12" t="s">
        <v>1032</v>
      </c>
      <c r="H323" s="13" t="s">
        <v>1033</v>
      </c>
      <c r="I323" s="12" t="s">
        <v>1034</v>
      </c>
      <c r="J323" s="12" t="s">
        <v>59</v>
      </c>
      <c r="K323" s="12" t="s">
        <v>60</v>
      </c>
      <c r="L323" s="44" t="s">
        <v>60</v>
      </c>
      <c r="M323" s="44" t="s">
        <v>2710</v>
      </c>
      <c r="N323" s="44" t="s">
        <v>2714</v>
      </c>
      <c r="O323" s="44" t="s">
        <v>60</v>
      </c>
      <c r="P323" s="44" t="s">
        <v>60</v>
      </c>
      <c r="Q323" s="44" t="s">
        <v>3067</v>
      </c>
      <c r="R323" s="44" t="s">
        <v>3067</v>
      </c>
      <c r="S323" s="44" t="s">
        <v>59</v>
      </c>
      <c r="T323" s="12" t="s">
        <v>61</v>
      </c>
      <c r="U323" s="45" t="s">
        <v>24</v>
      </c>
      <c r="V323" s="12" t="s">
        <v>2573</v>
      </c>
    </row>
    <row r="324" spans="1:22" s="46" customFormat="1" ht="15" customHeight="1" x14ac:dyDescent="0.25">
      <c r="A324" s="47">
        <f t="shared" si="19"/>
        <v>308</v>
      </c>
      <c r="B324" s="10">
        <f t="shared" si="19"/>
        <v>308</v>
      </c>
      <c r="C324" s="12" t="s">
        <v>15</v>
      </c>
      <c r="D324" s="10" t="s">
        <v>34</v>
      </c>
      <c r="E324" s="10">
        <v>2013</v>
      </c>
      <c r="F324" s="8">
        <v>41577</v>
      </c>
      <c r="G324" s="12" t="s">
        <v>1035</v>
      </c>
      <c r="H324" s="13" t="s">
        <v>1036</v>
      </c>
      <c r="I324" s="12" t="s">
        <v>1037</v>
      </c>
      <c r="J324" s="12" t="s">
        <v>1038</v>
      </c>
      <c r="K324" s="12" t="s">
        <v>29</v>
      </c>
      <c r="L324" s="44" t="s">
        <v>29</v>
      </c>
      <c r="M324" s="44" t="s">
        <v>29</v>
      </c>
      <c r="N324" s="44" t="s">
        <v>103</v>
      </c>
      <c r="O324" s="44" t="s">
        <v>29</v>
      </c>
      <c r="P324" s="44" t="s">
        <v>29</v>
      </c>
      <c r="Q324" s="44" t="s">
        <v>3066</v>
      </c>
      <c r="R324" s="44" t="s">
        <v>3066</v>
      </c>
      <c r="S324" s="44" t="s">
        <v>83</v>
      </c>
      <c r="T324" s="12" t="s">
        <v>23</v>
      </c>
      <c r="U324" s="45" t="s">
        <v>24</v>
      </c>
      <c r="V324" s="12" t="s">
        <v>2574</v>
      </c>
    </row>
    <row r="325" spans="1:22" s="46" customFormat="1" ht="15" customHeight="1" x14ac:dyDescent="0.25">
      <c r="A325" s="47">
        <f t="shared" si="19"/>
        <v>309</v>
      </c>
      <c r="B325" s="10">
        <f t="shared" si="19"/>
        <v>309</v>
      </c>
      <c r="C325" s="12" t="s">
        <v>15</v>
      </c>
      <c r="D325" s="10" t="s">
        <v>34</v>
      </c>
      <c r="E325" s="10">
        <v>2013</v>
      </c>
      <c r="F325" s="8">
        <v>41577</v>
      </c>
      <c r="G325" s="12" t="s">
        <v>1039</v>
      </c>
      <c r="H325" s="13" t="s">
        <v>1040</v>
      </c>
      <c r="I325" s="12" t="s">
        <v>1041</v>
      </c>
      <c r="J325" s="12" t="s">
        <v>1042</v>
      </c>
      <c r="K325" s="12" t="s">
        <v>29</v>
      </c>
      <c r="L325" s="44" t="s">
        <v>29</v>
      </c>
      <c r="M325" s="44" t="s">
        <v>29</v>
      </c>
      <c r="N325" s="44" t="s">
        <v>103</v>
      </c>
      <c r="O325" s="44" t="s">
        <v>29</v>
      </c>
      <c r="P325" s="44" t="s">
        <v>29</v>
      </c>
      <c r="Q325" s="44" t="s">
        <v>3066</v>
      </c>
      <c r="R325" s="44" t="s">
        <v>3066</v>
      </c>
      <c r="S325" s="44" t="s">
        <v>103</v>
      </c>
      <c r="T325" s="12" t="s">
        <v>23</v>
      </c>
      <c r="U325" s="45" t="s">
        <v>24</v>
      </c>
      <c r="V325" s="12" t="s">
        <v>2574</v>
      </c>
    </row>
    <row r="326" spans="1:22" s="46" customFormat="1" ht="15" customHeight="1" x14ac:dyDescent="0.25">
      <c r="A326" s="47">
        <f t="shared" si="19"/>
        <v>310</v>
      </c>
      <c r="B326" s="10">
        <f t="shared" si="19"/>
        <v>310</v>
      </c>
      <c r="C326" s="12" t="s">
        <v>15</v>
      </c>
      <c r="D326" s="10" t="s">
        <v>34</v>
      </c>
      <c r="E326" s="10">
        <v>2013</v>
      </c>
      <c r="F326" s="8">
        <v>41577</v>
      </c>
      <c r="G326" s="12" t="s">
        <v>1043</v>
      </c>
      <c r="H326" s="13" t="s">
        <v>1044</v>
      </c>
      <c r="I326" s="12" t="s">
        <v>1045</v>
      </c>
      <c r="J326" s="12" t="s">
        <v>1046</v>
      </c>
      <c r="K326" s="12" t="s">
        <v>21</v>
      </c>
      <c r="L326" s="44" t="s">
        <v>29</v>
      </c>
      <c r="M326" s="44" t="s">
        <v>29</v>
      </c>
      <c r="N326" s="44" t="s">
        <v>199</v>
      </c>
      <c r="O326" s="44" t="s">
        <v>29</v>
      </c>
      <c r="P326" s="44" t="s">
        <v>29</v>
      </c>
      <c r="Q326" s="44" t="s">
        <v>3065</v>
      </c>
      <c r="R326" s="44" t="s">
        <v>3065</v>
      </c>
      <c r="S326" s="44" t="s">
        <v>199</v>
      </c>
      <c r="T326" s="12" t="s">
        <v>23</v>
      </c>
      <c r="U326" s="45" t="s">
        <v>24</v>
      </c>
      <c r="V326" s="12" t="s">
        <v>2574</v>
      </c>
    </row>
    <row r="327" spans="1:22" s="46" customFormat="1" ht="15" customHeight="1" x14ac:dyDescent="0.25">
      <c r="A327" s="47">
        <f t="shared" si="19"/>
        <v>311</v>
      </c>
      <c r="B327" s="10">
        <f t="shared" si="19"/>
        <v>311</v>
      </c>
      <c r="C327" s="12" t="s">
        <v>15</v>
      </c>
      <c r="D327" s="10" t="s">
        <v>34</v>
      </c>
      <c r="E327" s="10">
        <v>2013</v>
      </c>
      <c r="F327" s="8">
        <v>41577</v>
      </c>
      <c r="G327" s="12" t="s">
        <v>1047</v>
      </c>
      <c r="H327" s="13" t="s">
        <v>1048</v>
      </c>
      <c r="I327" s="12" t="s">
        <v>1049</v>
      </c>
      <c r="J327" s="12" t="s">
        <v>103</v>
      </c>
      <c r="K327" s="12" t="s">
        <v>29</v>
      </c>
      <c r="L327" s="44" t="s">
        <v>29</v>
      </c>
      <c r="M327" s="44" t="s">
        <v>29</v>
      </c>
      <c r="N327" s="44" t="s">
        <v>103</v>
      </c>
      <c r="O327" s="44" t="s">
        <v>29</v>
      </c>
      <c r="P327" s="44" t="s">
        <v>29</v>
      </c>
      <c r="Q327" s="44" t="s">
        <v>3066</v>
      </c>
      <c r="R327" s="44" t="s">
        <v>3066</v>
      </c>
      <c r="S327" s="44" t="s">
        <v>103</v>
      </c>
      <c r="T327" s="12" t="s">
        <v>23</v>
      </c>
      <c r="U327" s="45" t="s">
        <v>24</v>
      </c>
      <c r="V327" s="12" t="s">
        <v>2573</v>
      </c>
    </row>
    <row r="328" spans="1:22" s="46" customFormat="1" ht="15" customHeight="1" x14ac:dyDescent="0.25">
      <c r="A328" s="47">
        <f t="shared" si="19"/>
        <v>312</v>
      </c>
      <c r="B328" s="10">
        <f t="shared" si="19"/>
        <v>312</v>
      </c>
      <c r="C328" s="12" t="s">
        <v>15</v>
      </c>
      <c r="D328" s="10" t="s">
        <v>34</v>
      </c>
      <c r="E328" s="10">
        <v>2013</v>
      </c>
      <c r="F328" s="8">
        <v>41577</v>
      </c>
      <c r="G328" s="12" t="s">
        <v>3357</v>
      </c>
      <c r="H328" s="13" t="s">
        <v>1051</v>
      </c>
      <c r="I328" s="12" t="s">
        <v>1052</v>
      </c>
      <c r="J328" s="12" t="s">
        <v>554</v>
      </c>
      <c r="K328" s="12" t="s">
        <v>29</v>
      </c>
      <c r="L328" s="44" t="s">
        <v>29</v>
      </c>
      <c r="M328" s="44" t="s">
        <v>2701</v>
      </c>
      <c r="N328" s="44" t="s">
        <v>2707</v>
      </c>
      <c r="O328" s="44" t="s">
        <v>29</v>
      </c>
      <c r="P328" s="44" t="s">
        <v>29</v>
      </c>
      <c r="Q328" s="44" t="s">
        <v>3066</v>
      </c>
      <c r="R328" s="44" t="s">
        <v>3066</v>
      </c>
      <c r="S328" s="44" t="s">
        <v>83</v>
      </c>
      <c r="T328" s="12" t="s">
        <v>23</v>
      </c>
      <c r="U328" s="45" t="s">
        <v>24</v>
      </c>
      <c r="V328" s="12" t="s">
        <v>2573</v>
      </c>
    </row>
    <row r="329" spans="1:22" s="46" customFormat="1" ht="15" customHeight="1" x14ac:dyDescent="0.25">
      <c r="A329" s="47">
        <f t="shared" si="19"/>
        <v>313</v>
      </c>
      <c r="B329" s="10">
        <f t="shared" si="19"/>
        <v>313</v>
      </c>
      <c r="C329" s="12" t="s">
        <v>15</v>
      </c>
      <c r="D329" s="10" t="s">
        <v>34</v>
      </c>
      <c r="E329" s="10">
        <v>2013</v>
      </c>
      <c r="F329" s="8">
        <v>41584</v>
      </c>
      <c r="G329" s="12" t="s">
        <v>1053</v>
      </c>
      <c r="H329" s="13" t="s">
        <v>1054</v>
      </c>
      <c r="I329" s="12" t="s">
        <v>1055</v>
      </c>
      <c r="J329" s="12" t="s">
        <v>1056</v>
      </c>
      <c r="K329" s="12" t="s">
        <v>60</v>
      </c>
      <c r="L329" s="44" t="s">
        <v>60</v>
      </c>
      <c r="M329" s="44" t="s">
        <v>146</v>
      </c>
      <c r="N329" s="44" t="s">
        <v>2718</v>
      </c>
      <c r="O329" s="44" t="s">
        <v>60</v>
      </c>
      <c r="P329" s="44" t="s">
        <v>60</v>
      </c>
      <c r="Q329" s="44" t="s">
        <v>3067</v>
      </c>
      <c r="R329" s="44" t="s">
        <v>3067</v>
      </c>
      <c r="S329" s="44" t="s">
        <v>527</v>
      </c>
      <c r="T329" s="12" t="s">
        <v>125</v>
      </c>
      <c r="U329" s="45" t="s">
        <v>24</v>
      </c>
      <c r="V329" s="12" t="s">
        <v>2574</v>
      </c>
    </row>
    <row r="330" spans="1:22" s="46" customFormat="1" ht="15" customHeight="1" x14ac:dyDescent="0.25">
      <c r="A330" s="47">
        <f t="shared" si="19"/>
        <v>314</v>
      </c>
      <c r="B330" s="10">
        <f t="shared" si="19"/>
        <v>314</v>
      </c>
      <c r="C330" s="12" t="s">
        <v>15</v>
      </c>
      <c r="D330" s="10" t="s">
        <v>34</v>
      </c>
      <c r="E330" s="10">
        <v>2013</v>
      </c>
      <c r="F330" s="8">
        <v>41586</v>
      </c>
      <c r="G330" s="12" t="s">
        <v>1057</v>
      </c>
      <c r="H330" s="13" t="s">
        <v>1058</v>
      </c>
      <c r="I330" s="12" t="s">
        <v>1059</v>
      </c>
      <c r="J330" s="12" t="s">
        <v>59</v>
      </c>
      <c r="K330" s="12" t="s">
        <v>60</v>
      </c>
      <c r="L330" s="44" t="s">
        <v>60</v>
      </c>
      <c r="M330" s="44" t="s">
        <v>2710</v>
      </c>
      <c r="N330" s="44" t="s">
        <v>2721</v>
      </c>
      <c r="O330" s="44" t="s">
        <v>60</v>
      </c>
      <c r="P330" s="44" t="s">
        <v>60</v>
      </c>
      <c r="Q330" s="44" t="s">
        <v>3067</v>
      </c>
      <c r="R330" s="44" t="s">
        <v>3067</v>
      </c>
      <c r="S330" s="44" t="s">
        <v>59</v>
      </c>
      <c r="T330" s="12" t="s">
        <v>61</v>
      </c>
      <c r="U330" s="45" t="s">
        <v>24</v>
      </c>
      <c r="V330" s="12" t="s">
        <v>2573</v>
      </c>
    </row>
    <row r="331" spans="1:22" s="46" customFormat="1" ht="25.5" customHeight="1" x14ac:dyDescent="0.25">
      <c r="A331" s="47">
        <f t="shared" si="19"/>
        <v>315</v>
      </c>
      <c r="B331" s="10">
        <f t="shared" si="19"/>
        <v>315</v>
      </c>
      <c r="C331" s="12" t="s">
        <v>15</v>
      </c>
      <c r="D331" s="10" t="s">
        <v>34</v>
      </c>
      <c r="E331" s="10">
        <v>2007</v>
      </c>
      <c r="F331" s="8">
        <v>39447</v>
      </c>
      <c r="G331" s="19" t="s">
        <v>3356</v>
      </c>
      <c r="H331" s="51" t="s">
        <v>1061</v>
      </c>
      <c r="I331" s="12" t="s">
        <v>1062</v>
      </c>
      <c r="J331" s="12" t="s">
        <v>59</v>
      </c>
      <c r="K331" s="12" t="s">
        <v>60</v>
      </c>
      <c r="L331" s="44" t="s">
        <v>60</v>
      </c>
      <c r="M331" s="44" t="s">
        <v>2703</v>
      </c>
      <c r="N331" s="44" t="s">
        <v>2714</v>
      </c>
      <c r="O331" s="44" t="s">
        <v>60</v>
      </c>
      <c r="P331" s="44" t="s">
        <v>60</v>
      </c>
      <c r="Q331" s="44" t="s">
        <v>3067</v>
      </c>
      <c r="R331" s="44" t="s">
        <v>3067</v>
      </c>
      <c r="S331" s="44" t="s">
        <v>59</v>
      </c>
      <c r="T331" s="12" t="s">
        <v>61</v>
      </c>
      <c r="U331" s="45" t="s">
        <v>24</v>
      </c>
      <c r="V331" s="12" t="s">
        <v>2573</v>
      </c>
    </row>
    <row r="332" spans="1:22" s="46" customFormat="1" ht="15" customHeight="1" x14ac:dyDescent="0.25">
      <c r="A332" s="47">
        <f t="shared" si="19"/>
        <v>316</v>
      </c>
      <c r="B332" s="10">
        <f t="shared" si="19"/>
        <v>316</v>
      </c>
      <c r="C332" s="12" t="s">
        <v>15</v>
      </c>
      <c r="D332" s="10" t="s">
        <v>34</v>
      </c>
      <c r="E332" s="10">
        <v>2013</v>
      </c>
      <c r="F332" s="8">
        <v>41613</v>
      </c>
      <c r="G332" s="12" t="s">
        <v>1063</v>
      </c>
      <c r="H332" s="13" t="s">
        <v>1064</v>
      </c>
      <c r="I332" s="12" t="s">
        <v>1065</v>
      </c>
      <c r="J332" s="12" t="s">
        <v>1066</v>
      </c>
      <c r="K332" s="12" t="s">
        <v>60</v>
      </c>
      <c r="L332" s="44" t="s">
        <v>60</v>
      </c>
      <c r="M332" s="44" t="s">
        <v>146</v>
      </c>
      <c r="N332" s="44" t="s">
        <v>87</v>
      </c>
      <c r="O332" s="44" t="s">
        <v>60</v>
      </c>
      <c r="P332" s="44" t="s">
        <v>60</v>
      </c>
      <c r="Q332" s="44" t="s">
        <v>3067</v>
      </c>
      <c r="R332" s="44" t="s">
        <v>3067</v>
      </c>
      <c r="S332" s="44" t="s">
        <v>1066</v>
      </c>
      <c r="T332" s="12" t="s">
        <v>61</v>
      </c>
      <c r="U332" s="45" t="s">
        <v>24</v>
      </c>
      <c r="V332" s="12" t="s">
        <v>2573</v>
      </c>
    </row>
    <row r="333" spans="1:22" s="46" customFormat="1" ht="15" customHeight="1" x14ac:dyDescent="0.25">
      <c r="A333" s="47">
        <f t="shared" si="19"/>
        <v>317</v>
      </c>
      <c r="B333" s="10">
        <f t="shared" si="19"/>
        <v>317</v>
      </c>
      <c r="C333" s="12" t="s">
        <v>15</v>
      </c>
      <c r="D333" s="10" t="s">
        <v>34</v>
      </c>
      <c r="E333" s="10">
        <v>2013</v>
      </c>
      <c r="F333" s="8">
        <v>41614</v>
      </c>
      <c r="G333" s="12" t="s">
        <v>1067</v>
      </c>
      <c r="H333" s="13" t="s">
        <v>1068</v>
      </c>
      <c r="I333" s="12" t="s">
        <v>1069</v>
      </c>
      <c r="J333" s="12" t="s">
        <v>1070</v>
      </c>
      <c r="K333" s="12" t="s">
        <v>29</v>
      </c>
      <c r="L333" s="44" t="s">
        <v>29</v>
      </c>
      <c r="M333" s="44" t="s">
        <v>2722</v>
      </c>
      <c r="N333" s="44" t="s">
        <v>2723</v>
      </c>
      <c r="O333" s="44" t="s">
        <v>29</v>
      </c>
      <c r="P333" s="44" t="s">
        <v>29</v>
      </c>
      <c r="Q333" s="44" t="s">
        <v>3066</v>
      </c>
      <c r="R333" s="44" t="s">
        <v>3066</v>
      </c>
      <c r="S333" s="44" t="s">
        <v>1071</v>
      </c>
      <c r="T333" s="12" t="s">
        <v>75</v>
      </c>
      <c r="U333" s="45" t="s">
        <v>24</v>
      </c>
      <c r="V333" s="12" t="s">
        <v>2574</v>
      </c>
    </row>
    <row r="334" spans="1:22" s="46" customFormat="1" ht="15" customHeight="1" x14ac:dyDescent="0.25">
      <c r="A334" s="47">
        <f t="shared" si="19"/>
        <v>318</v>
      </c>
      <c r="B334" s="10">
        <f t="shared" si="19"/>
        <v>318</v>
      </c>
      <c r="C334" s="12" t="s">
        <v>15</v>
      </c>
      <c r="D334" s="10" t="s">
        <v>34</v>
      </c>
      <c r="E334" s="10">
        <v>2013</v>
      </c>
      <c r="F334" s="8">
        <v>41614</v>
      </c>
      <c r="G334" s="12" t="s">
        <v>1072</v>
      </c>
      <c r="H334" s="13" t="s">
        <v>1073</v>
      </c>
      <c r="I334" s="12" t="s">
        <v>1074</v>
      </c>
      <c r="J334" s="12" t="s">
        <v>28</v>
      </c>
      <c r="K334" s="12" t="s">
        <v>29</v>
      </c>
      <c r="L334" s="44" t="s">
        <v>29</v>
      </c>
      <c r="M334" s="44" t="s">
        <v>83</v>
      </c>
      <c r="N334" s="44" t="s">
        <v>2716</v>
      </c>
      <c r="O334" s="44" t="s">
        <v>29</v>
      </c>
      <c r="P334" s="44" t="s">
        <v>29</v>
      </c>
      <c r="Q334" s="44" t="s">
        <v>3066</v>
      </c>
      <c r="R334" s="44" t="s">
        <v>3066</v>
      </c>
      <c r="S334" s="44" t="s">
        <v>28</v>
      </c>
      <c r="T334" s="12" t="s">
        <v>3436</v>
      </c>
      <c r="U334" s="45" t="s">
        <v>24</v>
      </c>
      <c r="V334" s="12" t="s">
        <v>2573</v>
      </c>
    </row>
    <row r="335" spans="1:22" s="46" customFormat="1" ht="15" customHeight="1" x14ac:dyDescent="0.25">
      <c r="A335" s="47">
        <f t="shared" si="19"/>
        <v>319</v>
      </c>
      <c r="B335" s="10">
        <f t="shared" si="19"/>
        <v>319</v>
      </c>
      <c r="C335" s="12" t="s">
        <v>15</v>
      </c>
      <c r="D335" s="10" t="s">
        <v>34</v>
      </c>
      <c r="E335" s="10">
        <v>2013</v>
      </c>
      <c r="F335" s="8">
        <v>41614</v>
      </c>
      <c r="G335" s="12" t="s">
        <v>1075</v>
      </c>
      <c r="H335" s="13" t="s">
        <v>1076</v>
      </c>
      <c r="I335" s="12" t="s">
        <v>1077</v>
      </c>
      <c r="J335" s="12" t="s">
        <v>107</v>
      </c>
      <c r="K335" s="12" t="s">
        <v>29</v>
      </c>
      <c r="L335" s="44" t="s">
        <v>29</v>
      </c>
      <c r="M335" s="44" t="s">
        <v>75</v>
      </c>
      <c r="N335" s="44" t="s">
        <v>2706</v>
      </c>
      <c r="O335" s="44" t="s">
        <v>29</v>
      </c>
      <c r="P335" s="44" t="s">
        <v>29</v>
      </c>
      <c r="Q335" s="44" t="s">
        <v>3066</v>
      </c>
      <c r="R335" s="44" t="s">
        <v>3066</v>
      </c>
      <c r="S335" s="44" t="s">
        <v>1078</v>
      </c>
      <c r="T335" s="12" t="s">
        <v>75</v>
      </c>
      <c r="U335" s="45" t="s">
        <v>24</v>
      </c>
      <c r="V335" s="12" t="s">
        <v>2574</v>
      </c>
    </row>
    <row r="336" spans="1:22" s="46" customFormat="1" ht="15" customHeight="1" x14ac:dyDescent="0.25">
      <c r="A336" s="47">
        <f t="shared" si="19"/>
        <v>320</v>
      </c>
      <c r="B336" s="10">
        <f t="shared" si="19"/>
        <v>320</v>
      </c>
      <c r="C336" s="12" t="s">
        <v>15</v>
      </c>
      <c r="D336" s="10" t="s">
        <v>34</v>
      </c>
      <c r="E336" s="10">
        <v>2013</v>
      </c>
      <c r="F336" s="8">
        <v>41614</v>
      </c>
      <c r="G336" s="12" t="s">
        <v>1079</v>
      </c>
      <c r="H336" s="13" t="s">
        <v>1080</v>
      </c>
      <c r="I336" s="12" t="s">
        <v>1079</v>
      </c>
      <c r="J336" s="12" t="s">
        <v>476</v>
      </c>
      <c r="K336" s="12" t="s">
        <v>29</v>
      </c>
      <c r="L336" s="44" t="s">
        <v>29</v>
      </c>
      <c r="M336" s="44" t="s">
        <v>29</v>
      </c>
      <c r="N336" s="44" t="s">
        <v>199</v>
      </c>
      <c r="O336" s="44" t="s">
        <v>29</v>
      </c>
      <c r="P336" s="44" t="s">
        <v>29</v>
      </c>
      <c r="Q336" s="44" t="s">
        <v>3066</v>
      </c>
      <c r="R336" s="44" t="s">
        <v>3066</v>
      </c>
      <c r="S336" s="44" t="s">
        <v>476</v>
      </c>
      <c r="T336" s="12" t="s">
        <v>23</v>
      </c>
      <c r="U336" s="45" t="s">
        <v>24</v>
      </c>
      <c r="V336" s="12" t="s">
        <v>2573</v>
      </c>
    </row>
    <row r="337" spans="1:22" s="46" customFormat="1" ht="15.75" customHeight="1" x14ac:dyDescent="0.25">
      <c r="A337" s="47">
        <f t="shared" si="19"/>
        <v>321</v>
      </c>
      <c r="B337" s="10">
        <f t="shared" si="19"/>
        <v>321</v>
      </c>
      <c r="C337" s="12" t="s">
        <v>15</v>
      </c>
      <c r="D337" s="10" t="s">
        <v>34</v>
      </c>
      <c r="E337" s="10">
        <v>2013</v>
      </c>
      <c r="F337" s="8">
        <v>42366</v>
      </c>
      <c r="G337" s="12" t="s">
        <v>1081</v>
      </c>
      <c r="H337" s="13" t="s">
        <v>1082</v>
      </c>
      <c r="I337" s="12" t="s">
        <v>1083</v>
      </c>
      <c r="J337" s="12" t="s">
        <v>1084</v>
      </c>
      <c r="K337" s="44" t="s">
        <v>21</v>
      </c>
      <c r="L337" s="44" t="s">
        <v>2620</v>
      </c>
      <c r="M337" s="44" t="s">
        <v>2620</v>
      </c>
      <c r="N337" s="44" t="s">
        <v>2717</v>
      </c>
      <c r="O337" s="44" t="s">
        <v>2620</v>
      </c>
      <c r="P337" s="44" t="s">
        <v>2620</v>
      </c>
      <c r="Q337" s="44" t="s">
        <v>3065</v>
      </c>
      <c r="R337" s="44" t="s">
        <v>3065</v>
      </c>
      <c r="S337" s="44" t="s">
        <v>178</v>
      </c>
      <c r="T337" s="12" t="s">
        <v>23</v>
      </c>
      <c r="U337" s="45" t="s">
        <v>24</v>
      </c>
      <c r="V337" s="12" t="s">
        <v>2574</v>
      </c>
    </row>
    <row r="338" spans="1:22" s="46" customFormat="1" ht="15.75" customHeight="1" x14ac:dyDescent="0.25">
      <c r="A338" s="47">
        <f t="shared" si="19"/>
        <v>322</v>
      </c>
      <c r="B338" s="10">
        <f t="shared" si="19"/>
        <v>322</v>
      </c>
      <c r="C338" s="12" t="s">
        <v>15</v>
      </c>
      <c r="D338" s="10" t="s">
        <v>34</v>
      </c>
      <c r="E338" s="10">
        <v>2013</v>
      </c>
      <c r="F338" s="8">
        <v>41614</v>
      </c>
      <c r="G338" s="12" t="s">
        <v>2749</v>
      </c>
      <c r="H338" s="13" t="s">
        <v>1086</v>
      </c>
      <c r="I338" s="12" t="s">
        <v>1087</v>
      </c>
      <c r="J338" s="12" t="s">
        <v>59</v>
      </c>
      <c r="K338" s="12" t="s">
        <v>60</v>
      </c>
      <c r="L338" s="44" t="s">
        <v>60</v>
      </c>
      <c r="M338" s="44" t="s">
        <v>2703</v>
      </c>
      <c r="N338" s="44" t="s">
        <v>2714</v>
      </c>
      <c r="O338" s="44" t="s">
        <v>60</v>
      </c>
      <c r="P338" s="44" t="s">
        <v>60</v>
      </c>
      <c r="Q338" s="44" t="s">
        <v>3067</v>
      </c>
      <c r="R338" s="44" t="s">
        <v>3067</v>
      </c>
      <c r="S338" s="44" t="s">
        <v>59</v>
      </c>
      <c r="T338" s="12" t="s">
        <v>61</v>
      </c>
      <c r="U338" s="45" t="s">
        <v>24</v>
      </c>
      <c r="V338" s="12" t="s">
        <v>2573</v>
      </c>
    </row>
    <row r="339" spans="1:22" s="46" customFormat="1" ht="15" customHeight="1" x14ac:dyDescent="0.25">
      <c r="A339" s="47">
        <f t="shared" ref="A339:B354" si="20">+A338+1</f>
        <v>323</v>
      </c>
      <c r="B339" s="10">
        <f t="shared" si="20"/>
        <v>323</v>
      </c>
      <c r="C339" s="12" t="s">
        <v>15</v>
      </c>
      <c r="D339" s="10" t="s">
        <v>34</v>
      </c>
      <c r="E339" s="10">
        <v>2013</v>
      </c>
      <c r="F339" s="8">
        <v>41620</v>
      </c>
      <c r="G339" s="12" t="s">
        <v>1088</v>
      </c>
      <c r="H339" s="13" t="s">
        <v>1089</v>
      </c>
      <c r="I339" s="12" t="s">
        <v>1090</v>
      </c>
      <c r="J339" s="12" t="s">
        <v>83</v>
      </c>
      <c r="K339" s="12" t="s">
        <v>29</v>
      </c>
      <c r="L339" s="44" t="s">
        <v>29</v>
      </c>
      <c r="M339" s="44" t="s">
        <v>83</v>
      </c>
      <c r="N339" s="44" t="s">
        <v>2716</v>
      </c>
      <c r="O339" s="44" t="s">
        <v>29</v>
      </c>
      <c r="P339" s="44" t="s">
        <v>29</v>
      </c>
      <c r="Q339" s="44" t="s">
        <v>3066</v>
      </c>
      <c r="R339" s="44" t="s">
        <v>3066</v>
      </c>
      <c r="S339" s="44" t="s">
        <v>83</v>
      </c>
      <c r="T339" s="12" t="s">
        <v>23</v>
      </c>
      <c r="U339" s="45" t="s">
        <v>24</v>
      </c>
      <c r="V339" s="12" t="s">
        <v>2573</v>
      </c>
    </row>
    <row r="340" spans="1:22" s="46" customFormat="1" ht="15" customHeight="1" x14ac:dyDescent="0.25">
      <c r="A340" s="47">
        <f t="shared" si="20"/>
        <v>324</v>
      </c>
      <c r="B340" s="10">
        <f t="shared" si="20"/>
        <v>324</v>
      </c>
      <c r="C340" s="12" t="s">
        <v>15</v>
      </c>
      <c r="D340" s="10" t="s">
        <v>34</v>
      </c>
      <c r="E340" s="10">
        <v>2013</v>
      </c>
      <c r="F340" s="8">
        <v>41620</v>
      </c>
      <c r="G340" s="12" t="s">
        <v>1091</v>
      </c>
      <c r="H340" s="13" t="s">
        <v>1092</v>
      </c>
      <c r="I340" s="12" t="s">
        <v>1093</v>
      </c>
      <c r="J340" s="12" t="s">
        <v>83</v>
      </c>
      <c r="K340" s="12" t="s">
        <v>29</v>
      </c>
      <c r="L340" s="44" t="s">
        <v>29</v>
      </c>
      <c r="M340" s="44" t="s">
        <v>83</v>
      </c>
      <c r="N340" s="44" t="s">
        <v>2716</v>
      </c>
      <c r="O340" s="44" t="s">
        <v>29</v>
      </c>
      <c r="P340" s="44" t="s">
        <v>29</v>
      </c>
      <c r="Q340" s="44" t="s">
        <v>3066</v>
      </c>
      <c r="R340" s="44" t="s">
        <v>3066</v>
      </c>
      <c r="S340" s="44" t="s">
        <v>83</v>
      </c>
      <c r="T340" s="12" t="s">
        <v>23</v>
      </c>
      <c r="U340" s="45" t="s">
        <v>24</v>
      </c>
      <c r="V340" s="12" t="s">
        <v>2573</v>
      </c>
    </row>
    <row r="341" spans="1:22" s="46" customFormat="1" ht="15" customHeight="1" x14ac:dyDescent="0.25">
      <c r="A341" s="47">
        <f t="shared" si="20"/>
        <v>325</v>
      </c>
      <c r="B341" s="10">
        <f t="shared" si="20"/>
        <v>325</v>
      </c>
      <c r="C341" s="12" t="s">
        <v>15</v>
      </c>
      <c r="D341" s="10" t="s">
        <v>34</v>
      </c>
      <c r="E341" s="10">
        <v>2013</v>
      </c>
      <c r="F341" s="8">
        <v>41621</v>
      </c>
      <c r="G341" s="12" t="s">
        <v>1094</v>
      </c>
      <c r="H341" s="13" t="s">
        <v>1095</v>
      </c>
      <c r="I341" s="12" t="s">
        <v>1096</v>
      </c>
      <c r="J341" s="12" t="s">
        <v>1097</v>
      </c>
      <c r="K341" s="12" t="s">
        <v>60</v>
      </c>
      <c r="L341" s="44" t="s">
        <v>60</v>
      </c>
      <c r="M341" s="44" t="s">
        <v>71</v>
      </c>
      <c r="N341" s="44" t="s">
        <v>71</v>
      </c>
      <c r="O341" s="44" t="s">
        <v>60</v>
      </c>
      <c r="P341" s="44" t="s">
        <v>60</v>
      </c>
      <c r="Q341" s="44" t="s">
        <v>3067</v>
      </c>
      <c r="R341" s="44" t="s">
        <v>3067</v>
      </c>
      <c r="S341" s="44" t="s">
        <v>1097</v>
      </c>
      <c r="T341" s="12" t="s">
        <v>61</v>
      </c>
      <c r="U341" s="45" t="s">
        <v>24</v>
      </c>
      <c r="V341" s="12" t="s">
        <v>2574</v>
      </c>
    </row>
    <row r="342" spans="1:22" s="46" customFormat="1" ht="15" customHeight="1" x14ac:dyDescent="0.25">
      <c r="A342" s="47">
        <f t="shared" si="20"/>
        <v>326</v>
      </c>
      <c r="B342" s="10">
        <f t="shared" si="20"/>
        <v>326</v>
      </c>
      <c r="C342" s="12" t="s">
        <v>15</v>
      </c>
      <c r="D342" s="10" t="s">
        <v>34</v>
      </c>
      <c r="E342" s="10">
        <v>2013</v>
      </c>
      <c r="F342" s="8">
        <v>41621</v>
      </c>
      <c r="G342" s="12" t="s">
        <v>1098</v>
      </c>
      <c r="H342" s="13" t="s">
        <v>1099</v>
      </c>
      <c r="I342" s="12" t="s">
        <v>1100</v>
      </c>
      <c r="J342" s="12" t="s">
        <v>28</v>
      </c>
      <c r="K342" s="12" t="s">
        <v>29</v>
      </c>
      <c r="L342" s="44" t="s">
        <v>29</v>
      </c>
      <c r="M342" s="44" t="s">
        <v>2701</v>
      </c>
      <c r="N342" s="44" t="s">
        <v>2698</v>
      </c>
      <c r="O342" s="44" t="s">
        <v>29</v>
      </c>
      <c r="P342" s="44" t="s">
        <v>29</v>
      </c>
      <c r="Q342" s="44" t="s">
        <v>3066</v>
      </c>
      <c r="R342" s="44" t="s">
        <v>3066</v>
      </c>
      <c r="S342" s="44" t="s">
        <v>28</v>
      </c>
      <c r="T342" s="12" t="s">
        <v>3436</v>
      </c>
      <c r="U342" s="45" t="s">
        <v>24</v>
      </c>
      <c r="V342" s="12" t="s">
        <v>2573</v>
      </c>
    </row>
    <row r="343" spans="1:22" s="46" customFormat="1" ht="15" customHeight="1" x14ac:dyDescent="0.25">
      <c r="A343" s="47">
        <f t="shared" si="20"/>
        <v>327</v>
      </c>
      <c r="B343" s="10">
        <f t="shared" si="20"/>
        <v>327</v>
      </c>
      <c r="C343" s="12" t="s">
        <v>15</v>
      </c>
      <c r="D343" s="10" t="s">
        <v>34</v>
      </c>
      <c r="E343" s="10">
        <v>2013</v>
      </c>
      <c r="F343" s="8">
        <v>41621</v>
      </c>
      <c r="G343" s="12" t="s">
        <v>1101</v>
      </c>
      <c r="H343" s="13" t="s">
        <v>1102</v>
      </c>
      <c r="I343" s="12" t="s">
        <v>1103</v>
      </c>
      <c r="J343" s="12" t="s">
        <v>20</v>
      </c>
      <c r="K343" s="44" t="s">
        <v>21</v>
      </c>
      <c r="L343" s="44" t="s">
        <v>2618</v>
      </c>
      <c r="M343" s="44" t="s">
        <v>20</v>
      </c>
      <c r="N343" s="44" t="s">
        <v>2619</v>
      </c>
      <c r="O343" s="44" t="s">
        <v>2618</v>
      </c>
      <c r="P343" s="44" t="s">
        <v>2618</v>
      </c>
      <c r="Q343" s="44" t="s">
        <v>3064</v>
      </c>
      <c r="R343" s="44" t="s">
        <v>3064</v>
      </c>
      <c r="S343" s="44" t="s">
        <v>20</v>
      </c>
      <c r="T343" s="12" t="s">
        <v>23</v>
      </c>
      <c r="U343" s="45" t="s">
        <v>24</v>
      </c>
      <c r="V343" s="12" t="s">
        <v>2573</v>
      </c>
    </row>
    <row r="344" spans="1:22" s="46" customFormat="1" ht="15" customHeight="1" x14ac:dyDescent="0.25">
      <c r="A344" s="47">
        <f t="shared" si="20"/>
        <v>328</v>
      </c>
      <c r="B344" s="10">
        <f t="shared" si="20"/>
        <v>328</v>
      </c>
      <c r="C344" s="12" t="s">
        <v>15</v>
      </c>
      <c r="D344" s="10" t="s">
        <v>34</v>
      </c>
      <c r="E344" s="10">
        <v>2013</v>
      </c>
      <c r="F344" s="8">
        <v>41624</v>
      </c>
      <c r="G344" s="12" t="s">
        <v>3358</v>
      </c>
      <c r="H344" s="13" t="s">
        <v>1105</v>
      </c>
      <c r="I344" s="12" t="s">
        <v>1106</v>
      </c>
      <c r="J344" s="12" t="s">
        <v>1107</v>
      </c>
      <c r="K344" s="12" t="s">
        <v>60</v>
      </c>
      <c r="L344" s="44" t="s">
        <v>60</v>
      </c>
      <c r="M344" s="44" t="s">
        <v>71</v>
      </c>
      <c r="N344" s="44" t="s">
        <v>71</v>
      </c>
      <c r="O344" s="44" t="s">
        <v>60</v>
      </c>
      <c r="P344" s="44" t="s">
        <v>60</v>
      </c>
      <c r="Q344" s="44" t="s">
        <v>3067</v>
      </c>
      <c r="R344" s="44" t="s">
        <v>3067</v>
      </c>
      <c r="S344" s="44" t="s">
        <v>1107</v>
      </c>
      <c r="T344" s="12" t="s">
        <v>61</v>
      </c>
      <c r="U344" s="45" t="s">
        <v>24</v>
      </c>
      <c r="V344" s="12" t="s">
        <v>2574</v>
      </c>
    </row>
    <row r="345" spans="1:22" s="46" customFormat="1" ht="15" customHeight="1" x14ac:dyDescent="0.25">
      <c r="A345" s="47">
        <f t="shared" si="20"/>
        <v>329</v>
      </c>
      <c r="B345" s="10">
        <f t="shared" si="20"/>
        <v>329</v>
      </c>
      <c r="C345" s="12" t="s">
        <v>15</v>
      </c>
      <c r="D345" s="10" t="s">
        <v>34</v>
      </c>
      <c r="E345" s="10">
        <v>2013</v>
      </c>
      <c r="F345" s="8">
        <v>41624</v>
      </c>
      <c r="G345" s="12" t="s">
        <v>1108</v>
      </c>
      <c r="H345" s="13" t="s">
        <v>1109</v>
      </c>
      <c r="I345" s="12" t="s">
        <v>1110</v>
      </c>
      <c r="J345" s="12" t="s">
        <v>1111</v>
      </c>
      <c r="K345" s="44" t="s">
        <v>21</v>
      </c>
      <c r="L345" s="44" t="s">
        <v>2618</v>
      </c>
      <c r="M345" s="44" t="s">
        <v>2702</v>
      </c>
      <c r="N345" s="44" t="s">
        <v>757</v>
      </c>
      <c r="O345" s="44" t="s">
        <v>2618</v>
      </c>
      <c r="P345" s="44" t="s">
        <v>2618</v>
      </c>
      <c r="Q345" s="44" t="s">
        <v>3064</v>
      </c>
      <c r="R345" s="44" t="s">
        <v>3064</v>
      </c>
      <c r="S345" s="44" t="s">
        <v>539</v>
      </c>
      <c r="T345" s="12" t="s">
        <v>23</v>
      </c>
      <c r="U345" s="45" t="s">
        <v>24</v>
      </c>
      <c r="V345" s="12" t="s">
        <v>2574</v>
      </c>
    </row>
    <row r="346" spans="1:22" s="46" customFormat="1" ht="15" customHeight="1" x14ac:dyDescent="0.25">
      <c r="A346" s="47">
        <f t="shared" si="20"/>
        <v>330</v>
      </c>
      <c r="B346" s="10">
        <f t="shared" si="20"/>
        <v>330</v>
      </c>
      <c r="C346" s="12" t="s">
        <v>15</v>
      </c>
      <c r="D346" s="10" t="s">
        <v>34</v>
      </c>
      <c r="E346" s="10">
        <v>2013</v>
      </c>
      <c r="F346" s="8">
        <v>41626</v>
      </c>
      <c r="G346" s="12" t="s">
        <v>1112</v>
      </c>
      <c r="H346" s="13" t="s">
        <v>1113</v>
      </c>
      <c r="I346" s="12" t="s">
        <v>1114</v>
      </c>
      <c r="J346" s="12" t="s">
        <v>1115</v>
      </c>
      <c r="K346" s="44" t="s">
        <v>21</v>
      </c>
      <c r="L346" s="44" t="s">
        <v>2618</v>
      </c>
      <c r="M346" s="44" t="s">
        <v>20</v>
      </c>
      <c r="N346" s="44" t="s">
        <v>2619</v>
      </c>
      <c r="O346" s="44" t="s">
        <v>2618</v>
      </c>
      <c r="P346" s="44" t="s">
        <v>2618</v>
      </c>
      <c r="Q346" s="44" t="s">
        <v>3064</v>
      </c>
      <c r="R346" s="44" t="s">
        <v>3064</v>
      </c>
      <c r="S346" s="44" t="s">
        <v>263</v>
      </c>
      <c r="T346" s="12" t="s">
        <v>23</v>
      </c>
      <c r="U346" s="45" t="s">
        <v>24</v>
      </c>
      <c r="V346" s="12" t="s">
        <v>2574</v>
      </c>
    </row>
    <row r="347" spans="1:22" s="46" customFormat="1" ht="15" customHeight="1" x14ac:dyDescent="0.25">
      <c r="A347" s="47">
        <f t="shared" si="20"/>
        <v>331</v>
      </c>
      <c r="B347" s="10">
        <f t="shared" si="20"/>
        <v>331</v>
      </c>
      <c r="C347" s="12" t="s">
        <v>15</v>
      </c>
      <c r="D347" s="10" t="s">
        <v>34</v>
      </c>
      <c r="E347" s="10">
        <v>2013</v>
      </c>
      <c r="F347" s="8">
        <v>41626</v>
      </c>
      <c r="G347" s="12" t="s">
        <v>1116</v>
      </c>
      <c r="H347" s="13" t="s">
        <v>1117</v>
      </c>
      <c r="I347" s="12" t="s">
        <v>1118</v>
      </c>
      <c r="J347" s="12" t="s">
        <v>71</v>
      </c>
      <c r="K347" s="12" t="s">
        <v>60</v>
      </c>
      <c r="L347" s="44" t="s">
        <v>60</v>
      </c>
      <c r="M347" s="44" t="s">
        <v>71</v>
      </c>
      <c r="N347" s="44" t="s">
        <v>71</v>
      </c>
      <c r="O347" s="44" t="s">
        <v>60</v>
      </c>
      <c r="P347" s="44" t="s">
        <v>60</v>
      </c>
      <c r="Q347" s="44" t="s">
        <v>3067</v>
      </c>
      <c r="R347" s="44" t="s">
        <v>3067</v>
      </c>
      <c r="S347" s="44" t="s">
        <v>71</v>
      </c>
      <c r="T347" s="12" t="s">
        <v>61</v>
      </c>
      <c r="U347" s="45" t="s">
        <v>24</v>
      </c>
      <c r="V347" s="12" t="s">
        <v>2573</v>
      </c>
    </row>
    <row r="348" spans="1:22" s="46" customFormat="1" ht="15" customHeight="1" x14ac:dyDescent="0.25">
      <c r="A348" s="47">
        <f t="shared" si="20"/>
        <v>332</v>
      </c>
      <c r="B348" s="10">
        <f t="shared" si="20"/>
        <v>332</v>
      </c>
      <c r="C348" s="12" t="s">
        <v>15</v>
      </c>
      <c r="D348" s="10" t="s">
        <v>34</v>
      </c>
      <c r="E348" s="10">
        <v>2013</v>
      </c>
      <c r="F348" s="8">
        <v>41627</v>
      </c>
      <c r="G348" s="12" t="s">
        <v>1119</v>
      </c>
      <c r="H348" s="13" t="s">
        <v>1120</v>
      </c>
      <c r="I348" s="12" t="s">
        <v>1121</v>
      </c>
      <c r="J348" s="12" t="s">
        <v>179</v>
      </c>
      <c r="K348" s="44" t="s">
        <v>21</v>
      </c>
      <c r="L348" s="44" t="s">
        <v>2618</v>
      </c>
      <c r="M348" s="44" t="s">
        <v>20</v>
      </c>
      <c r="N348" s="44" t="s">
        <v>2699</v>
      </c>
      <c r="O348" s="44" t="s">
        <v>2618</v>
      </c>
      <c r="P348" s="44" t="s">
        <v>2618</v>
      </c>
      <c r="Q348" s="44" t="s">
        <v>3064</v>
      </c>
      <c r="R348" s="44" t="s">
        <v>3064</v>
      </c>
      <c r="S348" s="44" t="s">
        <v>179</v>
      </c>
      <c r="T348" s="12" t="s">
        <v>23</v>
      </c>
      <c r="U348" s="45" t="s">
        <v>24</v>
      </c>
      <c r="V348" s="12" t="s">
        <v>2573</v>
      </c>
    </row>
    <row r="349" spans="1:22" s="46" customFormat="1" ht="15" customHeight="1" x14ac:dyDescent="0.25">
      <c r="A349" s="47">
        <f t="shared" si="20"/>
        <v>333</v>
      </c>
      <c r="B349" s="10">
        <f t="shared" si="20"/>
        <v>333</v>
      </c>
      <c r="C349" s="12" t="s">
        <v>15</v>
      </c>
      <c r="D349" s="10" t="s">
        <v>34</v>
      </c>
      <c r="E349" s="10">
        <v>2013</v>
      </c>
      <c r="F349" s="8">
        <v>41628</v>
      </c>
      <c r="G349" s="12" t="s">
        <v>1122</v>
      </c>
      <c r="H349" s="13" t="s">
        <v>1123</v>
      </c>
      <c r="I349" s="12" t="s">
        <v>1124</v>
      </c>
      <c r="J349" s="12" t="s">
        <v>20</v>
      </c>
      <c r="K349" s="44" t="s">
        <v>21</v>
      </c>
      <c r="L349" s="44" t="s">
        <v>2618</v>
      </c>
      <c r="M349" s="44" t="s">
        <v>20</v>
      </c>
      <c r="N349" s="44" t="s">
        <v>2619</v>
      </c>
      <c r="O349" s="44" t="s">
        <v>2618</v>
      </c>
      <c r="P349" s="44" t="s">
        <v>2618</v>
      </c>
      <c r="Q349" s="44" t="s">
        <v>3064</v>
      </c>
      <c r="R349" s="44" t="s">
        <v>3064</v>
      </c>
      <c r="S349" s="44" t="s">
        <v>20</v>
      </c>
      <c r="T349" s="12" t="s">
        <v>23</v>
      </c>
      <c r="U349" s="45" t="s">
        <v>24</v>
      </c>
      <c r="V349" s="12" t="s">
        <v>2573</v>
      </c>
    </row>
    <row r="350" spans="1:22" s="46" customFormat="1" ht="15" customHeight="1" x14ac:dyDescent="0.25">
      <c r="A350" s="47">
        <f t="shared" si="20"/>
        <v>334</v>
      </c>
      <c r="B350" s="10">
        <f t="shared" si="20"/>
        <v>334</v>
      </c>
      <c r="C350" s="12" t="s">
        <v>15</v>
      </c>
      <c r="D350" s="10" t="s">
        <v>34</v>
      </c>
      <c r="E350" s="10">
        <v>2013</v>
      </c>
      <c r="F350" s="8">
        <v>41631</v>
      </c>
      <c r="G350" s="12" t="s">
        <v>1125</v>
      </c>
      <c r="H350" s="13" t="s">
        <v>1126</v>
      </c>
      <c r="I350" s="12" t="s">
        <v>1127</v>
      </c>
      <c r="J350" s="12" t="s">
        <v>1128</v>
      </c>
      <c r="K350" s="12" t="s">
        <v>29</v>
      </c>
      <c r="L350" s="44" t="s">
        <v>29</v>
      </c>
      <c r="M350" s="44" t="s">
        <v>75</v>
      </c>
      <c r="N350" s="44" t="s">
        <v>2706</v>
      </c>
      <c r="O350" s="44" t="s">
        <v>29</v>
      </c>
      <c r="P350" s="44" t="s">
        <v>29</v>
      </c>
      <c r="Q350" s="44" t="s">
        <v>3066</v>
      </c>
      <c r="R350" s="44" t="s">
        <v>3066</v>
      </c>
      <c r="S350" s="44" t="s">
        <v>1128</v>
      </c>
      <c r="T350" s="12" t="s">
        <v>75</v>
      </c>
      <c r="U350" s="45" t="s">
        <v>24</v>
      </c>
      <c r="V350" s="12" t="s">
        <v>2574</v>
      </c>
    </row>
    <row r="351" spans="1:22" s="46" customFormat="1" ht="15" customHeight="1" x14ac:dyDescent="0.25">
      <c r="A351" s="47">
        <f t="shared" si="20"/>
        <v>335</v>
      </c>
      <c r="B351" s="10">
        <f t="shared" si="20"/>
        <v>335</v>
      </c>
      <c r="C351" s="12" t="s">
        <v>15</v>
      </c>
      <c r="D351" s="10" t="s">
        <v>34</v>
      </c>
      <c r="E351" s="10">
        <v>2013</v>
      </c>
      <c r="F351" s="8">
        <v>41638</v>
      </c>
      <c r="G351" s="12" t="s">
        <v>1129</v>
      </c>
      <c r="H351" s="13" t="s">
        <v>1130</v>
      </c>
      <c r="I351" s="12" t="s">
        <v>1131</v>
      </c>
      <c r="J351" s="12" t="s">
        <v>59</v>
      </c>
      <c r="K351" s="12" t="s">
        <v>60</v>
      </c>
      <c r="L351" s="44" t="s">
        <v>60</v>
      </c>
      <c r="M351" s="44" t="s">
        <v>2703</v>
      </c>
      <c r="N351" s="44" t="s">
        <v>2709</v>
      </c>
      <c r="O351" s="44" t="s">
        <v>60</v>
      </c>
      <c r="P351" s="44" t="s">
        <v>60</v>
      </c>
      <c r="Q351" s="44" t="s">
        <v>3067</v>
      </c>
      <c r="R351" s="44" t="s">
        <v>3067</v>
      </c>
      <c r="S351" s="44" t="s">
        <v>59</v>
      </c>
      <c r="T351" s="12" t="s">
        <v>61</v>
      </c>
      <c r="U351" s="45" t="s">
        <v>24</v>
      </c>
      <c r="V351" s="12" t="s">
        <v>2573</v>
      </c>
    </row>
    <row r="352" spans="1:22" s="46" customFormat="1" ht="15" customHeight="1" x14ac:dyDescent="0.25">
      <c r="A352" s="47">
        <f t="shared" si="20"/>
        <v>336</v>
      </c>
      <c r="B352" s="10">
        <f t="shared" si="20"/>
        <v>336</v>
      </c>
      <c r="C352" s="12" t="s">
        <v>15</v>
      </c>
      <c r="D352" s="10" t="s">
        <v>34</v>
      </c>
      <c r="E352" s="10">
        <v>2014</v>
      </c>
      <c r="F352" s="8">
        <v>41807</v>
      </c>
      <c r="G352" s="12" t="s">
        <v>1132</v>
      </c>
      <c r="H352" s="13" t="s">
        <v>1133</v>
      </c>
      <c r="I352" s="12" t="s">
        <v>1134</v>
      </c>
      <c r="J352" s="12" t="s">
        <v>20</v>
      </c>
      <c r="K352" s="44" t="s">
        <v>21</v>
      </c>
      <c r="L352" s="44" t="s">
        <v>2618</v>
      </c>
      <c r="M352" s="44" t="s">
        <v>20</v>
      </c>
      <c r="N352" s="44" t="s">
        <v>2708</v>
      </c>
      <c r="O352" s="44" t="s">
        <v>2618</v>
      </c>
      <c r="P352" s="44" t="s">
        <v>2618</v>
      </c>
      <c r="Q352" s="44" t="s">
        <v>3064</v>
      </c>
      <c r="R352" s="44" t="s">
        <v>3064</v>
      </c>
      <c r="S352" s="44" t="s">
        <v>20</v>
      </c>
      <c r="T352" s="12" t="s">
        <v>23</v>
      </c>
      <c r="U352" s="45" t="s">
        <v>24</v>
      </c>
      <c r="V352" s="12" t="s">
        <v>2573</v>
      </c>
    </row>
    <row r="353" spans="1:22" s="46" customFormat="1" ht="15" customHeight="1" x14ac:dyDescent="0.25">
      <c r="A353" s="47">
        <f t="shared" si="20"/>
        <v>337</v>
      </c>
      <c r="B353" s="10">
        <f t="shared" si="20"/>
        <v>337</v>
      </c>
      <c r="C353" s="12" t="s">
        <v>15</v>
      </c>
      <c r="D353" s="10" t="s">
        <v>34</v>
      </c>
      <c r="E353" s="10">
        <v>2014</v>
      </c>
      <c r="F353" s="8">
        <v>41834</v>
      </c>
      <c r="G353" s="12" t="s">
        <v>1135</v>
      </c>
      <c r="H353" s="13" t="s">
        <v>1136</v>
      </c>
      <c r="I353" s="12" t="s">
        <v>1137</v>
      </c>
      <c r="J353" s="12" t="s">
        <v>28</v>
      </c>
      <c r="K353" s="12" t="s">
        <v>29</v>
      </c>
      <c r="L353" s="44" t="s">
        <v>29</v>
      </c>
      <c r="M353" s="44" t="s">
        <v>2701</v>
      </c>
      <c r="N353" s="44" t="s">
        <v>2698</v>
      </c>
      <c r="O353" s="44" t="s">
        <v>29</v>
      </c>
      <c r="P353" s="44" t="s">
        <v>29</v>
      </c>
      <c r="Q353" s="44" t="s">
        <v>3066</v>
      </c>
      <c r="R353" s="44" t="s">
        <v>3066</v>
      </c>
      <c r="S353" s="44" t="s">
        <v>28</v>
      </c>
      <c r="T353" s="12" t="s">
        <v>3436</v>
      </c>
      <c r="U353" s="45" t="s">
        <v>24</v>
      </c>
      <c r="V353" s="12" t="s">
        <v>2573</v>
      </c>
    </row>
    <row r="354" spans="1:22" s="46" customFormat="1" ht="15" customHeight="1" x14ac:dyDescent="0.25">
      <c r="A354" s="47">
        <f t="shared" si="20"/>
        <v>338</v>
      </c>
      <c r="B354" s="10">
        <f t="shared" si="20"/>
        <v>338</v>
      </c>
      <c r="C354" s="12" t="s">
        <v>15</v>
      </c>
      <c r="D354" s="10" t="s">
        <v>34</v>
      </c>
      <c r="E354" s="10">
        <v>2014</v>
      </c>
      <c r="F354" s="8">
        <v>41838</v>
      </c>
      <c r="G354" s="12" t="s">
        <v>1138</v>
      </c>
      <c r="H354" s="13" t="s">
        <v>1139</v>
      </c>
      <c r="I354" s="12" t="s">
        <v>1140</v>
      </c>
      <c r="J354" s="12" t="s">
        <v>757</v>
      </c>
      <c r="K354" s="44" t="s">
        <v>21</v>
      </c>
      <c r="L354" s="44" t="s">
        <v>2618</v>
      </c>
      <c r="M354" s="44" t="s">
        <v>2702</v>
      </c>
      <c r="N354" s="44" t="s">
        <v>757</v>
      </c>
      <c r="O354" s="44" t="s">
        <v>2618</v>
      </c>
      <c r="P354" s="44" t="s">
        <v>2618</v>
      </c>
      <c r="Q354" s="44" t="s">
        <v>3064</v>
      </c>
      <c r="R354" s="44" t="s">
        <v>3064</v>
      </c>
      <c r="S354" s="44" t="s">
        <v>757</v>
      </c>
      <c r="T354" s="12" t="s">
        <v>23</v>
      </c>
      <c r="U354" s="45" t="s">
        <v>24</v>
      </c>
      <c r="V354" s="12" t="s">
        <v>2573</v>
      </c>
    </row>
    <row r="355" spans="1:22" s="46" customFormat="1" ht="15" customHeight="1" x14ac:dyDescent="0.25">
      <c r="A355" s="47">
        <f t="shared" ref="A355:B370" si="21">+A354+1</f>
        <v>339</v>
      </c>
      <c r="B355" s="10">
        <f t="shared" si="21"/>
        <v>339</v>
      </c>
      <c r="C355" s="12" t="s">
        <v>15</v>
      </c>
      <c r="D355" s="10" t="s">
        <v>34</v>
      </c>
      <c r="E355" s="10">
        <v>2014</v>
      </c>
      <c r="F355" s="8">
        <v>41838</v>
      </c>
      <c r="G355" s="12" t="s">
        <v>1141</v>
      </c>
      <c r="H355" s="13" t="s">
        <v>1142</v>
      </c>
      <c r="I355" s="12" t="s">
        <v>1143</v>
      </c>
      <c r="J355" s="12" t="s">
        <v>20</v>
      </c>
      <c r="K355" s="44" t="s">
        <v>21</v>
      </c>
      <c r="L355" s="44" t="s">
        <v>2618</v>
      </c>
      <c r="M355" s="44" t="s">
        <v>20</v>
      </c>
      <c r="N355" s="44" t="s">
        <v>2619</v>
      </c>
      <c r="O355" s="44" t="s">
        <v>2618</v>
      </c>
      <c r="P355" s="44" t="s">
        <v>2618</v>
      </c>
      <c r="Q355" s="44" t="s">
        <v>3064</v>
      </c>
      <c r="R355" s="44" t="s">
        <v>3064</v>
      </c>
      <c r="S355" s="44" t="s">
        <v>20</v>
      </c>
      <c r="T355" s="12" t="s">
        <v>23</v>
      </c>
      <c r="U355" s="45" t="s">
        <v>2380</v>
      </c>
      <c r="V355" s="12" t="s">
        <v>2573</v>
      </c>
    </row>
    <row r="356" spans="1:22" s="46" customFormat="1" ht="15" x14ac:dyDescent="0.25">
      <c r="A356" s="47">
        <f t="shared" si="21"/>
        <v>340</v>
      </c>
      <c r="B356" s="10">
        <f t="shared" si="21"/>
        <v>340</v>
      </c>
      <c r="C356" s="12" t="s">
        <v>15</v>
      </c>
      <c r="D356" s="10" t="s">
        <v>393</v>
      </c>
      <c r="E356" s="10">
        <v>2003</v>
      </c>
      <c r="F356" s="8">
        <v>37985</v>
      </c>
      <c r="G356" s="12" t="s">
        <v>1144</v>
      </c>
      <c r="H356" s="13" t="s">
        <v>1145</v>
      </c>
      <c r="I356" s="19" t="s">
        <v>1146</v>
      </c>
      <c r="J356" s="12" t="s">
        <v>28</v>
      </c>
      <c r="K356" s="12" t="s">
        <v>29</v>
      </c>
      <c r="L356" s="44" t="s">
        <v>2615</v>
      </c>
      <c r="M356" s="44" t="s">
        <v>2725</v>
      </c>
      <c r="N356" s="44" t="s">
        <v>2726</v>
      </c>
      <c r="O356" s="44" t="s">
        <v>29</v>
      </c>
      <c r="P356" s="44" t="s">
        <v>2615</v>
      </c>
      <c r="Q356" s="44" t="s">
        <v>2615</v>
      </c>
      <c r="R356" s="44" t="s">
        <v>3445</v>
      </c>
      <c r="S356" s="44" t="s">
        <v>28</v>
      </c>
      <c r="T356" s="12" t="s">
        <v>3436</v>
      </c>
      <c r="U356" s="45" t="s">
        <v>24</v>
      </c>
      <c r="V356" s="12" t="s">
        <v>2573</v>
      </c>
    </row>
    <row r="357" spans="1:22" s="46" customFormat="1" ht="15" customHeight="1" x14ac:dyDescent="0.25">
      <c r="A357" s="47">
        <f t="shared" si="21"/>
        <v>341</v>
      </c>
      <c r="B357" s="10">
        <f t="shared" si="21"/>
        <v>341</v>
      </c>
      <c r="C357" s="12" t="s">
        <v>15</v>
      </c>
      <c r="D357" s="10" t="s">
        <v>393</v>
      </c>
      <c r="E357" s="10">
        <v>2003</v>
      </c>
      <c r="F357" s="8">
        <v>37984</v>
      </c>
      <c r="G357" s="12" t="s">
        <v>1147</v>
      </c>
      <c r="H357" s="13" t="s">
        <v>1148</v>
      </c>
      <c r="I357" s="12" t="s">
        <v>1149</v>
      </c>
      <c r="J357" s="12" t="s">
        <v>48</v>
      </c>
      <c r="K357" s="44" t="s">
        <v>21</v>
      </c>
      <c r="L357" s="44" t="s">
        <v>2615</v>
      </c>
      <c r="M357" s="44" t="s">
        <v>2727</v>
      </c>
      <c r="N357" s="44" t="s">
        <v>2728</v>
      </c>
      <c r="O357" s="44" t="s">
        <v>2620</v>
      </c>
      <c r="P357" s="44" t="s">
        <v>2615</v>
      </c>
      <c r="Q357" s="44" t="s">
        <v>2615</v>
      </c>
      <c r="R357" s="44" t="s">
        <v>3445</v>
      </c>
      <c r="S357" s="44" t="s">
        <v>48</v>
      </c>
      <c r="T357" s="12" t="s">
        <v>23</v>
      </c>
      <c r="U357" s="45" t="s">
        <v>24</v>
      </c>
      <c r="V357" s="12" t="s">
        <v>2573</v>
      </c>
    </row>
    <row r="358" spans="1:22" s="46" customFormat="1" ht="15" customHeight="1" x14ac:dyDescent="0.25">
      <c r="A358" s="47">
        <f t="shared" si="21"/>
        <v>342</v>
      </c>
      <c r="B358" s="10">
        <f t="shared" si="21"/>
        <v>342</v>
      </c>
      <c r="C358" s="12" t="s">
        <v>15</v>
      </c>
      <c r="D358" s="10" t="s">
        <v>393</v>
      </c>
      <c r="E358" s="10">
        <v>2003</v>
      </c>
      <c r="F358" s="8">
        <v>37986</v>
      </c>
      <c r="G358" s="12" t="s">
        <v>3339</v>
      </c>
      <c r="H358" s="13" t="s">
        <v>1151</v>
      </c>
      <c r="I358" s="12" t="s">
        <v>1152</v>
      </c>
      <c r="J358" s="12" t="s">
        <v>59</v>
      </c>
      <c r="K358" s="12" t="s">
        <v>60</v>
      </c>
      <c r="L358" s="44" t="s">
        <v>2615</v>
      </c>
      <c r="M358" s="44" t="s">
        <v>2616</v>
      </c>
      <c r="N358" s="44" t="s">
        <v>2617</v>
      </c>
      <c r="O358" s="44" t="s">
        <v>60</v>
      </c>
      <c r="P358" s="44" t="s">
        <v>2615</v>
      </c>
      <c r="Q358" s="44" t="s">
        <v>2615</v>
      </c>
      <c r="R358" s="44" t="s">
        <v>3445</v>
      </c>
      <c r="S358" s="44" t="s">
        <v>59</v>
      </c>
      <c r="T358" s="12" t="s">
        <v>61</v>
      </c>
      <c r="U358" s="45" t="s">
        <v>24</v>
      </c>
      <c r="V358" s="12" t="s">
        <v>2573</v>
      </c>
    </row>
    <row r="359" spans="1:22" s="46" customFormat="1" ht="15" customHeight="1" x14ac:dyDescent="0.25">
      <c r="A359" s="47">
        <f t="shared" si="21"/>
        <v>343</v>
      </c>
      <c r="B359" s="10">
        <f t="shared" si="21"/>
        <v>343</v>
      </c>
      <c r="C359" s="12" t="s">
        <v>15</v>
      </c>
      <c r="D359" s="10" t="s">
        <v>393</v>
      </c>
      <c r="E359" s="10">
        <v>2004</v>
      </c>
      <c r="F359" s="8">
        <v>38352</v>
      </c>
      <c r="G359" s="12" t="s">
        <v>1153</v>
      </c>
      <c r="H359" s="13" t="s">
        <v>1154</v>
      </c>
      <c r="I359" s="12" t="s">
        <v>1155</v>
      </c>
      <c r="J359" s="12" t="s">
        <v>83</v>
      </c>
      <c r="K359" s="12" t="s">
        <v>29</v>
      </c>
      <c r="L359" s="44" t="s">
        <v>2615</v>
      </c>
      <c r="M359" s="44" t="s">
        <v>2725</v>
      </c>
      <c r="N359" s="44" t="s">
        <v>2729</v>
      </c>
      <c r="O359" s="44" t="s">
        <v>29</v>
      </c>
      <c r="P359" s="44" t="s">
        <v>2615</v>
      </c>
      <c r="Q359" s="44" t="s">
        <v>2615</v>
      </c>
      <c r="R359" s="44" t="s">
        <v>3445</v>
      </c>
      <c r="S359" s="44" t="s">
        <v>83</v>
      </c>
      <c r="T359" s="12" t="s">
        <v>23</v>
      </c>
      <c r="U359" s="45" t="s">
        <v>24</v>
      </c>
      <c r="V359" s="12" t="s">
        <v>2573</v>
      </c>
    </row>
    <row r="360" spans="1:22" s="46" customFormat="1" ht="15" customHeight="1" x14ac:dyDescent="0.25">
      <c r="A360" s="47">
        <f t="shared" si="21"/>
        <v>344</v>
      </c>
      <c r="B360" s="10">
        <f t="shared" si="21"/>
        <v>344</v>
      </c>
      <c r="C360" s="12" t="s">
        <v>15</v>
      </c>
      <c r="D360" s="10" t="s">
        <v>393</v>
      </c>
      <c r="E360" s="10">
        <v>2004</v>
      </c>
      <c r="F360" s="8">
        <v>38202</v>
      </c>
      <c r="G360" s="12" t="s">
        <v>1156</v>
      </c>
      <c r="H360" s="13" t="s">
        <v>1157</v>
      </c>
      <c r="I360" s="12" t="s">
        <v>1158</v>
      </c>
      <c r="J360" s="12" t="s">
        <v>55</v>
      </c>
      <c r="K360" s="44" t="s">
        <v>21</v>
      </c>
      <c r="L360" s="44" t="s">
        <v>2615</v>
      </c>
      <c r="M360" s="44" t="s">
        <v>2730</v>
      </c>
      <c r="N360" s="44" t="s">
        <v>2731</v>
      </c>
      <c r="O360" s="44" t="s">
        <v>2618</v>
      </c>
      <c r="P360" s="44" t="s">
        <v>2615</v>
      </c>
      <c r="Q360" s="44" t="s">
        <v>2615</v>
      </c>
      <c r="R360" s="44" t="s">
        <v>3445</v>
      </c>
      <c r="S360" s="44" t="s">
        <v>55</v>
      </c>
      <c r="T360" s="12" t="s">
        <v>23</v>
      </c>
      <c r="U360" s="45" t="s">
        <v>24</v>
      </c>
      <c r="V360" s="12" t="s">
        <v>2573</v>
      </c>
    </row>
    <row r="361" spans="1:22" s="46" customFormat="1" ht="15" customHeight="1" x14ac:dyDescent="0.25">
      <c r="A361" s="47">
        <f t="shared" si="21"/>
        <v>345</v>
      </c>
      <c r="B361" s="10">
        <f t="shared" si="21"/>
        <v>345</v>
      </c>
      <c r="C361" s="12" t="s">
        <v>15</v>
      </c>
      <c r="D361" s="10" t="s">
        <v>393</v>
      </c>
      <c r="E361" s="10">
        <v>2004</v>
      </c>
      <c r="F361" s="8">
        <v>38352</v>
      </c>
      <c r="G361" s="12" t="s">
        <v>1159</v>
      </c>
      <c r="H361" s="13" t="s">
        <v>1160</v>
      </c>
      <c r="I361" s="12" t="s">
        <v>1161</v>
      </c>
      <c r="J361" s="12" t="s">
        <v>115</v>
      </c>
      <c r="K361" s="12" t="s">
        <v>29</v>
      </c>
      <c r="L361" s="44" t="s">
        <v>2615</v>
      </c>
      <c r="M361" s="44" t="s">
        <v>2725</v>
      </c>
      <c r="N361" s="44" t="s">
        <v>2732</v>
      </c>
      <c r="O361" s="44" t="s">
        <v>29</v>
      </c>
      <c r="P361" s="44" t="s">
        <v>2615</v>
      </c>
      <c r="Q361" s="44" t="s">
        <v>2615</v>
      </c>
      <c r="R361" s="44" t="s">
        <v>3445</v>
      </c>
      <c r="S361" s="44" t="s">
        <v>115</v>
      </c>
      <c r="T361" s="12" t="s">
        <v>75</v>
      </c>
      <c r="U361" s="45" t="s">
        <v>24</v>
      </c>
      <c r="V361" s="12" t="s">
        <v>2573</v>
      </c>
    </row>
    <row r="362" spans="1:22" s="46" customFormat="1" ht="15" customHeight="1" x14ac:dyDescent="0.25">
      <c r="A362" s="47">
        <f t="shared" si="21"/>
        <v>346</v>
      </c>
      <c r="B362" s="10">
        <f t="shared" si="21"/>
        <v>346</v>
      </c>
      <c r="C362" s="12" t="s">
        <v>15</v>
      </c>
      <c r="D362" s="10" t="s">
        <v>393</v>
      </c>
      <c r="E362" s="10">
        <v>2004</v>
      </c>
      <c r="F362" s="8">
        <v>38103</v>
      </c>
      <c r="G362" s="12" t="s">
        <v>1162</v>
      </c>
      <c r="H362" s="13" t="s">
        <v>1163</v>
      </c>
      <c r="I362" s="12" t="s">
        <v>1164</v>
      </c>
      <c r="J362" s="12" t="s">
        <v>20</v>
      </c>
      <c r="K362" s="44" t="s">
        <v>21</v>
      </c>
      <c r="L362" s="44" t="s">
        <v>2615</v>
      </c>
      <c r="M362" s="44" t="s">
        <v>2730</v>
      </c>
      <c r="N362" s="44" t="s">
        <v>2733</v>
      </c>
      <c r="O362" s="44" t="s">
        <v>2618</v>
      </c>
      <c r="P362" s="44" t="s">
        <v>2615</v>
      </c>
      <c r="Q362" s="44" t="s">
        <v>2615</v>
      </c>
      <c r="R362" s="44" t="s">
        <v>3445</v>
      </c>
      <c r="S362" s="44" t="s">
        <v>20</v>
      </c>
      <c r="T362" s="12" t="s">
        <v>23</v>
      </c>
      <c r="U362" s="45" t="s">
        <v>24</v>
      </c>
      <c r="V362" s="12" t="s">
        <v>2573</v>
      </c>
    </row>
    <row r="363" spans="1:22" s="46" customFormat="1" ht="15" customHeight="1" x14ac:dyDescent="0.25">
      <c r="A363" s="47">
        <f t="shared" si="21"/>
        <v>347</v>
      </c>
      <c r="B363" s="10">
        <f t="shared" si="21"/>
        <v>347</v>
      </c>
      <c r="C363" s="12" t="s">
        <v>15</v>
      </c>
      <c r="D363" s="10" t="s">
        <v>393</v>
      </c>
      <c r="E363" s="10">
        <v>2004</v>
      </c>
      <c r="F363" s="8">
        <v>38351</v>
      </c>
      <c r="G363" s="12" t="s">
        <v>3359</v>
      </c>
      <c r="H363" s="13" t="s">
        <v>1166</v>
      </c>
      <c r="I363" s="12" t="s">
        <v>1167</v>
      </c>
      <c r="J363" s="12" t="s">
        <v>20</v>
      </c>
      <c r="K363" s="44" t="s">
        <v>21</v>
      </c>
      <c r="L363" s="44" t="s">
        <v>2615</v>
      </c>
      <c r="M363" s="44" t="s">
        <v>2730</v>
      </c>
      <c r="N363" s="44" t="s">
        <v>2733</v>
      </c>
      <c r="O363" s="44" t="s">
        <v>2618</v>
      </c>
      <c r="P363" s="44" t="s">
        <v>2615</v>
      </c>
      <c r="Q363" s="44" t="s">
        <v>2615</v>
      </c>
      <c r="R363" s="44" t="s">
        <v>3445</v>
      </c>
      <c r="S363" s="44" t="s">
        <v>20</v>
      </c>
      <c r="T363" s="12" t="s">
        <v>23</v>
      </c>
      <c r="U363" s="45" t="s">
        <v>24</v>
      </c>
      <c r="V363" s="12" t="s">
        <v>2573</v>
      </c>
    </row>
    <row r="364" spans="1:22" s="46" customFormat="1" ht="15" customHeight="1" x14ac:dyDescent="0.25">
      <c r="A364" s="47">
        <f t="shared" si="21"/>
        <v>348</v>
      </c>
      <c r="B364" s="10">
        <f t="shared" si="21"/>
        <v>348</v>
      </c>
      <c r="C364" s="12" t="s">
        <v>15</v>
      </c>
      <c r="D364" s="10" t="s">
        <v>393</v>
      </c>
      <c r="E364" s="10">
        <v>2005</v>
      </c>
      <c r="F364" s="8">
        <v>38383</v>
      </c>
      <c r="G364" s="12" t="s">
        <v>1168</v>
      </c>
      <c r="H364" s="13" t="s">
        <v>1169</v>
      </c>
      <c r="I364" s="12" t="s">
        <v>1170</v>
      </c>
      <c r="J364" s="12" t="s">
        <v>20</v>
      </c>
      <c r="K364" s="44" t="s">
        <v>21</v>
      </c>
      <c r="L364" s="44" t="s">
        <v>2615</v>
      </c>
      <c r="M364" s="44" t="s">
        <v>2730</v>
      </c>
      <c r="N364" s="44" t="s">
        <v>2734</v>
      </c>
      <c r="O364" s="44" t="s">
        <v>2618</v>
      </c>
      <c r="P364" s="44" t="s">
        <v>2615</v>
      </c>
      <c r="Q364" s="44" t="s">
        <v>2615</v>
      </c>
      <c r="R364" s="44" t="s">
        <v>3445</v>
      </c>
      <c r="S364" s="44" t="s">
        <v>20</v>
      </c>
      <c r="T364" s="12" t="s">
        <v>23</v>
      </c>
      <c r="U364" s="45" t="s">
        <v>24</v>
      </c>
      <c r="V364" s="12" t="s">
        <v>2573</v>
      </c>
    </row>
    <row r="365" spans="1:22" s="46" customFormat="1" ht="15" customHeight="1" x14ac:dyDescent="0.25">
      <c r="A365" s="47">
        <f t="shared" si="21"/>
        <v>349</v>
      </c>
      <c r="B365" s="10">
        <f t="shared" si="21"/>
        <v>349</v>
      </c>
      <c r="C365" s="12" t="s">
        <v>15</v>
      </c>
      <c r="D365" s="10" t="s">
        <v>393</v>
      </c>
      <c r="E365" s="10">
        <v>2005</v>
      </c>
      <c r="F365" s="8">
        <v>38380</v>
      </c>
      <c r="G365" s="12" t="s">
        <v>1171</v>
      </c>
      <c r="H365" s="13" t="s">
        <v>1172</v>
      </c>
      <c r="I365" s="12" t="s">
        <v>1173</v>
      </c>
      <c r="J365" s="12" t="s">
        <v>757</v>
      </c>
      <c r="K365" s="44" t="s">
        <v>21</v>
      </c>
      <c r="L365" s="44" t="s">
        <v>2615</v>
      </c>
      <c r="M365" s="44" t="s">
        <v>2730</v>
      </c>
      <c r="N365" s="44" t="s">
        <v>2731</v>
      </c>
      <c r="O365" s="44" t="s">
        <v>2620</v>
      </c>
      <c r="P365" s="44" t="s">
        <v>2615</v>
      </c>
      <c r="Q365" s="44" t="s">
        <v>2615</v>
      </c>
      <c r="R365" s="44" t="s">
        <v>3445</v>
      </c>
      <c r="S365" s="44" t="s">
        <v>757</v>
      </c>
      <c r="T365" s="12" t="s">
        <v>23</v>
      </c>
      <c r="U365" s="45" t="s">
        <v>24</v>
      </c>
      <c r="V365" s="12" t="s">
        <v>2573</v>
      </c>
    </row>
    <row r="366" spans="1:22" s="46" customFormat="1" ht="15" customHeight="1" x14ac:dyDescent="0.25">
      <c r="A366" s="47">
        <f t="shared" si="21"/>
        <v>350</v>
      </c>
      <c r="B366" s="10">
        <f t="shared" si="21"/>
        <v>350</v>
      </c>
      <c r="C366" s="12" t="s">
        <v>15</v>
      </c>
      <c r="D366" s="10" t="s">
        <v>393</v>
      </c>
      <c r="E366" s="10">
        <v>2005</v>
      </c>
      <c r="F366" s="8">
        <v>38383</v>
      </c>
      <c r="G366" s="12" t="s">
        <v>1174</v>
      </c>
      <c r="H366" s="13" t="s">
        <v>1175</v>
      </c>
      <c r="I366" s="12" t="s">
        <v>1176</v>
      </c>
      <c r="J366" s="12" t="s">
        <v>48</v>
      </c>
      <c r="K366" s="44" t="s">
        <v>21</v>
      </c>
      <c r="L366" s="44" t="s">
        <v>2615</v>
      </c>
      <c r="M366" s="44" t="s">
        <v>2727</v>
      </c>
      <c r="N366" s="44" t="s">
        <v>2728</v>
      </c>
      <c r="O366" s="44" t="s">
        <v>2620</v>
      </c>
      <c r="P366" s="44" t="s">
        <v>2615</v>
      </c>
      <c r="Q366" s="44" t="s">
        <v>2615</v>
      </c>
      <c r="R366" s="44" t="s">
        <v>3445</v>
      </c>
      <c r="S366" s="44" t="s">
        <v>48</v>
      </c>
      <c r="T366" s="12" t="s">
        <v>23</v>
      </c>
      <c r="U366" s="45" t="s">
        <v>24</v>
      </c>
      <c r="V366" s="12" t="s">
        <v>2573</v>
      </c>
    </row>
    <row r="367" spans="1:22" s="46" customFormat="1" ht="15" customHeight="1" x14ac:dyDescent="0.25">
      <c r="A367" s="47">
        <f t="shared" si="21"/>
        <v>351</v>
      </c>
      <c r="B367" s="10">
        <f t="shared" si="21"/>
        <v>351</v>
      </c>
      <c r="C367" s="12" t="s">
        <v>15</v>
      </c>
      <c r="D367" s="10" t="s">
        <v>393</v>
      </c>
      <c r="E367" s="10">
        <v>2005</v>
      </c>
      <c r="F367" s="8">
        <v>38383</v>
      </c>
      <c r="G367" s="12" t="s">
        <v>1177</v>
      </c>
      <c r="H367" s="13" t="s">
        <v>1178</v>
      </c>
      <c r="I367" s="12" t="s">
        <v>1179</v>
      </c>
      <c r="J367" s="12" t="s">
        <v>59</v>
      </c>
      <c r="K367" s="12" t="s">
        <v>60</v>
      </c>
      <c r="L367" s="44" t="s">
        <v>2615</v>
      </c>
      <c r="M367" s="44" t="s">
        <v>2616</v>
      </c>
      <c r="N367" s="44" t="s">
        <v>2735</v>
      </c>
      <c r="O367" s="44" t="s">
        <v>60</v>
      </c>
      <c r="P367" s="44" t="s">
        <v>2615</v>
      </c>
      <c r="Q367" s="44" t="s">
        <v>2615</v>
      </c>
      <c r="R367" s="44" t="s">
        <v>3445</v>
      </c>
      <c r="S367" s="44" t="s">
        <v>59</v>
      </c>
      <c r="T367" s="12" t="s">
        <v>61</v>
      </c>
      <c r="U367" s="45" t="s">
        <v>24</v>
      </c>
      <c r="V367" s="12" t="s">
        <v>2573</v>
      </c>
    </row>
    <row r="368" spans="1:22" s="46" customFormat="1" ht="15" customHeight="1" x14ac:dyDescent="0.25">
      <c r="A368" s="47">
        <f t="shared" si="21"/>
        <v>352</v>
      </c>
      <c r="B368" s="10">
        <f t="shared" si="21"/>
        <v>352</v>
      </c>
      <c r="C368" s="12" t="s">
        <v>15</v>
      </c>
      <c r="D368" s="10" t="s">
        <v>393</v>
      </c>
      <c r="E368" s="10">
        <v>2006</v>
      </c>
      <c r="F368" s="8">
        <v>39079</v>
      </c>
      <c r="G368" s="12" t="s">
        <v>1180</v>
      </c>
      <c r="H368" s="13" t="s">
        <v>1181</v>
      </c>
      <c r="I368" s="12" t="s">
        <v>1182</v>
      </c>
      <c r="J368" s="12" t="s">
        <v>59</v>
      </c>
      <c r="K368" s="12" t="s">
        <v>60</v>
      </c>
      <c r="L368" s="44" t="s">
        <v>2615</v>
      </c>
      <c r="M368" s="44" t="s">
        <v>2616</v>
      </c>
      <c r="N368" s="44" t="s">
        <v>2735</v>
      </c>
      <c r="O368" s="44" t="s">
        <v>60</v>
      </c>
      <c r="P368" s="44" t="s">
        <v>2615</v>
      </c>
      <c r="Q368" s="44" t="s">
        <v>2615</v>
      </c>
      <c r="R368" s="44" t="s">
        <v>3445</v>
      </c>
      <c r="S368" s="44" t="s">
        <v>59</v>
      </c>
      <c r="T368" s="12" t="s">
        <v>61</v>
      </c>
      <c r="U368" s="45" t="s">
        <v>24</v>
      </c>
      <c r="V368" s="12" t="s">
        <v>2573</v>
      </c>
    </row>
    <row r="369" spans="1:22" s="46" customFormat="1" ht="15" customHeight="1" x14ac:dyDescent="0.25">
      <c r="A369" s="47">
        <f t="shared" si="21"/>
        <v>353</v>
      </c>
      <c r="B369" s="10">
        <f t="shared" si="21"/>
        <v>353</v>
      </c>
      <c r="C369" s="12" t="s">
        <v>15</v>
      </c>
      <c r="D369" s="10" t="s">
        <v>393</v>
      </c>
      <c r="E369" s="10">
        <v>2006</v>
      </c>
      <c r="F369" s="8">
        <v>39073</v>
      </c>
      <c r="G369" s="12" t="s">
        <v>1183</v>
      </c>
      <c r="H369" s="13" t="s">
        <v>1184</v>
      </c>
      <c r="I369" s="12" t="s">
        <v>1185</v>
      </c>
      <c r="J369" s="12" t="s">
        <v>59</v>
      </c>
      <c r="K369" s="12" t="s">
        <v>60</v>
      </c>
      <c r="L369" s="44" t="s">
        <v>2615</v>
      </c>
      <c r="M369" s="44" t="s">
        <v>2616</v>
      </c>
      <c r="N369" s="44" t="s">
        <v>2736</v>
      </c>
      <c r="O369" s="44" t="s">
        <v>60</v>
      </c>
      <c r="P369" s="44" t="s">
        <v>2615</v>
      </c>
      <c r="Q369" s="44" t="s">
        <v>2615</v>
      </c>
      <c r="R369" s="44" t="s">
        <v>3445</v>
      </c>
      <c r="S369" s="44" t="s">
        <v>59</v>
      </c>
      <c r="T369" s="12" t="s">
        <v>61</v>
      </c>
      <c r="U369" s="45" t="s">
        <v>24</v>
      </c>
      <c r="V369" s="12" t="s">
        <v>2573</v>
      </c>
    </row>
    <row r="370" spans="1:22" s="46" customFormat="1" ht="15" customHeight="1" x14ac:dyDescent="0.25">
      <c r="A370" s="47">
        <f t="shared" si="21"/>
        <v>354</v>
      </c>
      <c r="B370" s="10">
        <f t="shared" si="21"/>
        <v>354</v>
      </c>
      <c r="C370" s="12" t="s">
        <v>15</v>
      </c>
      <c r="D370" s="10" t="s">
        <v>393</v>
      </c>
      <c r="E370" s="10">
        <v>2006</v>
      </c>
      <c r="F370" s="8">
        <v>39080</v>
      </c>
      <c r="G370" s="12" t="s">
        <v>1186</v>
      </c>
      <c r="H370" s="13" t="s">
        <v>1187</v>
      </c>
      <c r="I370" s="12" t="s">
        <v>1188</v>
      </c>
      <c r="J370" s="12" t="s">
        <v>20</v>
      </c>
      <c r="K370" s="44" t="s">
        <v>21</v>
      </c>
      <c r="L370" s="44" t="s">
        <v>2615</v>
      </c>
      <c r="M370" s="44" t="s">
        <v>2730</v>
      </c>
      <c r="N370" s="44" t="s">
        <v>2733</v>
      </c>
      <c r="O370" s="44" t="s">
        <v>2618</v>
      </c>
      <c r="P370" s="44" t="s">
        <v>2615</v>
      </c>
      <c r="Q370" s="44" t="s">
        <v>2615</v>
      </c>
      <c r="R370" s="44" t="s">
        <v>3445</v>
      </c>
      <c r="S370" s="44" t="s">
        <v>20</v>
      </c>
      <c r="T370" s="12" t="s">
        <v>23</v>
      </c>
      <c r="U370" s="45" t="s">
        <v>24</v>
      </c>
      <c r="V370" s="12" t="s">
        <v>2573</v>
      </c>
    </row>
    <row r="371" spans="1:22" s="46" customFormat="1" ht="15" customHeight="1" x14ac:dyDescent="0.25">
      <c r="A371" s="47">
        <f t="shared" ref="A371:B386" si="22">+A370+1</f>
        <v>355</v>
      </c>
      <c r="B371" s="10">
        <f t="shared" si="22"/>
        <v>355</v>
      </c>
      <c r="C371" s="12" t="s">
        <v>15</v>
      </c>
      <c r="D371" s="10" t="s">
        <v>393</v>
      </c>
      <c r="E371" s="10">
        <v>2006</v>
      </c>
      <c r="F371" s="8">
        <v>39078</v>
      </c>
      <c r="G371" s="12" t="s">
        <v>3073</v>
      </c>
      <c r="H371" s="13" t="s">
        <v>1190</v>
      </c>
      <c r="I371" s="12" t="s">
        <v>1191</v>
      </c>
      <c r="J371" s="12" t="s">
        <v>59</v>
      </c>
      <c r="K371" s="12" t="s">
        <v>60</v>
      </c>
      <c r="L371" s="44" t="s">
        <v>2615</v>
      </c>
      <c r="M371" s="44" t="s">
        <v>2616</v>
      </c>
      <c r="N371" s="44" t="s">
        <v>2617</v>
      </c>
      <c r="O371" s="44" t="s">
        <v>60</v>
      </c>
      <c r="P371" s="44" t="s">
        <v>2615</v>
      </c>
      <c r="Q371" s="44" t="s">
        <v>2615</v>
      </c>
      <c r="R371" s="44" t="s">
        <v>3445</v>
      </c>
      <c r="S371" s="44" t="s">
        <v>59</v>
      </c>
      <c r="T371" s="12" t="s">
        <v>61</v>
      </c>
      <c r="U371" s="45" t="s">
        <v>24</v>
      </c>
      <c r="V371" s="12" t="s">
        <v>2573</v>
      </c>
    </row>
    <row r="372" spans="1:22" s="46" customFormat="1" ht="25.5" customHeight="1" x14ac:dyDescent="0.25">
      <c r="A372" s="47">
        <f t="shared" si="22"/>
        <v>356</v>
      </c>
      <c r="B372" s="10">
        <f t="shared" si="22"/>
        <v>356</v>
      </c>
      <c r="C372" s="12" t="s">
        <v>15</v>
      </c>
      <c r="D372" s="10" t="s">
        <v>393</v>
      </c>
      <c r="E372" s="10">
        <v>2006</v>
      </c>
      <c r="F372" s="8">
        <v>39072</v>
      </c>
      <c r="G372" s="12" t="s">
        <v>1192</v>
      </c>
      <c r="H372" s="13" t="s">
        <v>1193</v>
      </c>
      <c r="I372" s="19" t="s">
        <v>1194</v>
      </c>
      <c r="J372" s="12" t="s">
        <v>59</v>
      </c>
      <c r="K372" s="12" t="s">
        <v>60</v>
      </c>
      <c r="L372" s="44" t="s">
        <v>2615</v>
      </c>
      <c r="M372" s="44" t="s">
        <v>2616</v>
      </c>
      <c r="N372" s="44" t="s">
        <v>2617</v>
      </c>
      <c r="O372" s="44" t="s">
        <v>60</v>
      </c>
      <c r="P372" s="44" t="s">
        <v>2615</v>
      </c>
      <c r="Q372" s="44" t="s">
        <v>2615</v>
      </c>
      <c r="R372" s="44" t="s">
        <v>3445</v>
      </c>
      <c r="S372" s="44" t="s">
        <v>59</v>
      </c>
      <c r="T372" s="12" t="s">
        <v>61</v>
      </c>
      <c r="U372" s="45" t="s">
        <v>24</v>
      </c>
      <c r="V372" s="12" t="s">
        <v>2573</v>
      </c>
    </row>
    <row r="373" spans="1:22" s="46" customFormat="1" ht="15" customHeight="1" x14ac:dyDescent="0.25">
      <c r="A373" s="47">
        <f t="shared" si="22"/>
        <v>357</v>
      </c>
      <c r="B373" s="10">
        <f t="shared" si="22"/>
        <v>357</v>
      </c>
      <c r="C373" s="12" t="s">
        <v>15</v>
      </c>
      <c r="D373" s="10" t="s">
        <v>393</v>
      </c>
      <c r="E373" s="10">
        <v>2006</v>
      </c>
      <c r="F373" s="8">
        <v>39079</v>
      </c>
      <c r="G373" s="12" t="s">
        <v>1195</v>
      </c>
      <c r="H373" s="13" t="s">
        <v>1196</v>
      </c>
      <c r="I373" s="12" t="s">
        <v>1197</v>
      </c>
      <c r="J373" s="12" t="s">
        <v>20</v>
      </c>
      <c r="K373" s="44" t="s">
        <v>21</v>
      </c>
      <c r="L373" s="44" t="s">
        <v>2615</v>
      </c>
      <c r="M373" s="44" t="s">
        <v>2730</v>
      </c>
      <c r="N373" s="44" t="s">
        <v>2733</v>
      </c>
      <c r="O373" s="44" t="s">
        <v>2618</v>
      </c>
      <c r="P373" s="44" t="s">
        <v>2615</v>
      </c>
      <c r="Q373" s="44" t="s">
        <v>2615</v>
      </c>
      <c r="R373" s="44" t="s">
        <v>3445</v>
      </c>
      <c r="S373" s="44" t="s">
        <v>20</v>
      </c>
      <c r="T373" s="12" t="s">
        <v>23</v>
      </c>
      <c r="U373" s="45" t="s">
        <v>24</v>
      </c>
      <c r="V373" s="12" t="s">
        <v>2573</v>
      </c>
    </row>
    <row r="374" spans="1:22" s="46" customFormat="1" ht="15" x14ac:dyDescent="0.25">
      <c r="A374" s="47">
        <f t="shared" si="22"/>
        <v>358</v>
      </c>
      <c r="B374" s="10">
        <f t="shared" si="22"/>
        <v>358</v>
      </c>
      <c r="C374" s="12" t="s">
        <v>15</v>
      </c>
      <c r="D374" s="10" t="s">
        <v>393</v>
      </c>
      <c r="E374" s="10">
        <v>2006</v>
      </c>
      <c r="F374" s="8">
        <v>39055</v>
      </c>
      <c r="G374" s="12" t="s">
        <v>1198</v>
      </c>
      <c r="H374" s="13" t="s">
        <v>1199</v>
      </c>
      <c r="I374" s="19" t="s">
        <v>2860</v>
      </c>
      <c r="J374" s="12" t="s">
        <v>178</v>
      </c>
      <c r="K374" s="44" t="s">
        <v>21</v>
      </c>
      <c r="L374" s="44" t="s">
        <v>2615</v>
      </c>
      <c r="M374" s="44" t="s">
        <v>2727</v>
      </c>
      <c r="N374" s="44" t="s">
        <v>2737</v>
      </c>
      <c r="O374" s="44" t="s">
        <v>2620</v>
      </c>
      <c r="P374" s="44" t="s">
        <v>2615</v>
      </c>
      <c r="Q374" s="44" t="s">
        <v>2615</v>
      </c>
      <c r="R374" s="44" t="s">
        <v>3445</v>
      </c>
      <c r="S374" s="44" t="s">
        <v>178</v>
      </c>
      <c r="T374" s="12" t="s">
        <v>23</v>
      </c>
      <c r="U374" s="45" t="s">
        <v>24</v>
      </c>
      <c r="V374" s="12" t="s">
        <v>2573</v>
      </c>
    </row>
    <row r="375" spans="1:22" s="46" customFormat="1" ht="15" customHeight="1" x14ac:dyDescent="0.25">
      <c r="A375" s="47">
        <f t="shared" si="22"/>
        <v>359</v>
      </c>
      <c r="B375" s="10">
        <f t="shared" si="22"/>
        <v>359</v>
      </c>
      <c r="C375" s="12" t="s">
        <v>15</v>
      </c>
      <c r="D375" s="10" t="s">
        <v>393</v>
      </c>
      <c r="E375" s="10">
        <v>2006</v>
      </c>
      <c r="F375" s="8">
        <v>39080</v>
      </c>
      <c r="G375" s="12" t="s">
        <v>1201</v>
      </c>
      <c r="H375" s="13" t="s">
        <v>1202</v>
      </c>
      <c r="I375" s="12" t="s">
        <v>1203</v>
      </c>
      <c r="J375" s="12" t="s">
        <v>20</v>
      </c>
      <c r="K375" s="44" t="s">
        <v>21</v>
      </c>
      <c r="L375" s="44" t="s">
        <v>2615</v>
      </c>
      <c r="M375" s="44" t="s">
        <v>2730</v>
      </c>
      <c r="N375" s="44" t="s">
        <v>2734</v>
      </c>
      <c r="O375" s="44" t="s">
        <v>2618</v>
      </c>
      <c r="P375" s="44" t="s">
        <v>2615</v>
      </c>
      <c r="Q375" s="44" t="s">
        <v>2615</v>
      </c>
      <c r="R375" s="44" t="s">
        <v>3445</v>
      </c>
      <c r="S375" s="44" t="s">
        <v>20</v>
      </c>
      <c r="T375" s="12" t="s">
        <v>23</v>
      </c>
      <c r="U375" s="45" t="s">
        <v>24</v>
      </c>
      <c r="V375" s="12" t="s">
        <v>2573</v>
      </c>
    </row>
    <row r="376" spans="1:22" s="46" customFormat="1" ht="15" customHeight="1" x14ac:dyDescent="0.25">
      <c r="A376" s="47">
        <f t="shared" si="22"/>
        <v>360</v>
      </c>
      <c r="B376" s="10">
        <f t="shared" si="22"/>
        <v>360</v>
      </c>
      <c r="C376" s="12" t="s">
        <v>15</v>
      </c>
      <c r="D376" s="10" t="s">
        <v>393</v>
      </c>
      <c r="E376" s="10">
        <v>2007</v>
      </c>
      <c r="F376" s="8">
        <v>39423</v>
      </c>
      <c r="G376" s="12" t="s">
        <v>1204</v>
      </c>
      <c r="H376" s="13" t="s">
        <v>1205</v>
      </c>
      <c r="I376" s="12" t="s">
        <v>1206</v>
      </c>
      <c r="J376" s="12" t="s">
        <v>137</v>
      </c>
      <c r="K376" s="12" t="s">
        <v>29</v>
      </c>
      <c r="L376" s="44" t="s">
        <v>2615</v>
      </c>
      <c r="M376" s="44" t="s">
        <v>2725</v>
      </c>
      <c r="N376" s="44" t="s">
        <v>2732</v>
      </c>
      <c r="O376" s="44" t="s">
        <v>29</v>
      </c>
      <c r="P376" s="44" t="s">
        <v>2615</v>
      </c>
      <c r="Q376" s="44" t="s">
        <v>2615</v>
      </c>
      <c r="R376" s="44" t="s">
        <v>3445</v>
      </c>
      <c r="S376" s="44" t="s">
        <v>137</v>
      </c>
      <c r="T376" s="12" t="s">
        <v>75</v>
      </c>
      <c r="U376" s="45" t="s">
        <v>24</v>
      </c>
      <c r="V376" s="12" t="s">
        <v>2573</v>
      </c>
    </row>
    <row r="377" spans="1:22" s="46" customFormat="1" ht="15" customHeight="1" x14ac:dyDescent="0.25">
      <c r="A377" s="47">
        <f t="shared" si="22"/>
        <v>361</v>
      </c>
      <c r="B377" s="10">
        <f t="shared" si="22"/>
        <v>361</v>
      </c>
      <c r="C377" s="12" t="s">
        <v>15</v>
      </c>
      <c r="D377" s="10" t="s">
        <v>393</v>
      </c>
      <c r="E377" s="10">
        <v>2007</v>
      </c>
      <c r="F377" s="8">
        <v>39447</v>
      </c>
      <c r="G377" s="12" t="s">
        <v>1207</v>
      </c>
      <c r="H377" s="13" t="s">
        <v>1208</v>
      </c>
      <c r="I377" s="12" t="s">
        <v>1209</v>
      </c>
      <c r="J377" s="12" t="s">
        <v>59</v>
      </c>
      <c r="K377" s="12" t="s">
        <v>60</v>
      </c>
      <c r="L377" s="44" t="s">
        <v>2615</v>
      </c>
      <c r="M377" s="44" t="s">
        <v>2616</v>
      </c>
      <c r="N377" s="44" t="s">
        <v>2735</v>
      </c>
      <c r="O377" s="44" t="s">
        <v>60</v>
      </c>
      <c r="P377" s="44" t="s">
        <v>2615</v>
      </c>
      <c r="Q377" s="44" t="s">
        <v>2615</v>
      </c>
      <c r="R377" s="44" t="s">
        <v>3445</v>
      </c>
      <c r="S377" s="44" t="s">
        <v>59</v>
      </c>
      <c r="T377" s="12" t="s">
        <v>61</v>
      </c>
      <c r="U377" s="45" t="s">
        <v>24</v>
      </c>
      <c r="V377" s="12" t="s">
        <v>2573</v>
      </c>
    </row>
    <row r="378" spans="1:22" s="46" customFormat="1" ht="25.5" customHeight="1" x14ac:dyDescent="0.25">
      <c r="A378" s="47">
        <f t="shared" si="22"/>
        <v>362</v>
      </c>
      <c r="B378" s="10">
        <f t="shared" si="22"/>
        <v>362</v>
      </c>
      <c r="C378" s="12" t="s">
        <v>15</v>
      </c>
      <c r="D378" s="10" t="s">
        <v>393</v>
      </c>
      <c r="E378" s="10">
        <v>2007</v>
      </c>
      <c r="F378" s="8">
        <v>39416</v>
      </c>
      <c r="G378" s="12" t="s">
        <v>1210</v>
      </c>
      <c r="H378" s="13" t="s">
        <v>1211</v>
      </c>
      <c r="I378" s="19" t="s">
        <v>1212</v>
      </c>
      <c r="J378" s="12" t="s">
        <v>59</v>
      </c>
      <c r="K378" s="12" t="s">
        <v>60</v>
      </c>
      <c r="L378" s="44" t="s">
        <v>2615</v>
      </c>
      <c r="M378" s="44" t="s">
        <v>2616</v>
      </c>
      <c r="N378" s="44" t="s">
        <v>2735</v>
      </c>
      <c r="O378" s="44" t="s">
        <v>60</v>
      </c>
      <c r="P378" s="44" t="s">
        <v>2615</v>
      </c>
      <c r="Q378" s="44" t="s">
        <v>2615</v>
      </c>
      <c r="R378" s="44" t="s">
        <v>3445</v>
      </c>
      <c r="S378" s="44" t="s">
        <v>59</v>
      </c>
      <c r="T378" s="12" t="s">
        <v>61</v>
      </c>
      <c r="U378" s="45" t="s">
        <v>24</v>
      </c>
      <c r="V378" s="12" t="s">
        <v>2573</v>
      </c>
    </row>
    <row r="379" spans="1:22" s="46" customFormat="1" ht="15" customHeight="1" x14ac:dyDescent="0.25">
      <c r="A379" s="47">
        <f t="shared" si="22"/>
        <v>363</v>
      </c>
      <c r="B379" s="10">
        <f t="shared" si="22"/>
        <v>363</v>
      </c>
      <c r="C379" s="12" t="s">
        <v>15</v>
      </c>
      <c r="D379" s="10" t="s">
        <v>393</v>
      </c>
      <c r="E379" s="10">
        <v>2007</v>
      </c>
      <c r="F379" s="8">
        <v>39443</v>
      </c>
      <c r="G379" s="12" t="s">
        <v>1213</v>
      </c>
      <c r="H379" s="13" t="s">
        <v>1214</v>
      </c>
      <c r="I379" s="12" t="s">
        <v>1215</v>
      </c>
      <c r="J379" s="12" t="s">
        <v>28</v>
      </c>
      <c r="K379" s="12" t="s">
        <v>29</v>
      </c>
      <c r="L379" s="44" t="s">
        <v>2615</v>
      </c>
      <c r="M379" s="44" t="s">
        <v>2725</v>
      </c>
      <c r="N379" s="44" t="s">
        <v>2726</v>
      </c>
      <c r="O379" s="44" t="s">
        <v>29</v>
      </c>
      <c r="P379" s="44" t="s">
        <v>2615</v>
      </c>
      <c r="Q379" s="44" t="s">
        <v>2615</v>
      </c>
      <c r="R379" s="44" t="s">
        <v>3445</v>
      </c>
      <c r="S379" s="44" t="s">
        <v>28</v>
      </c>
      <c r="T379" s="12" t="s">
        <v>3436</v>
      </c>
      <c r="U379" s="45" t="s">
        <v>24</v>
      </c>
      <c r="V379" s="12" t="s">
        <v>2573</v>
      </c>
    </row>
    <row r="380" spans="1:22" s="46" customFormat="1" ht="15" customHeight="1" x14ac:dyDescent="0.25">
      <c r="A380" s="47">
        <f t="shared" si="22"/>
        <v>364</v>
      </c>
      <c r="B380" s="10">
        <f t="shared" si="22"/>
        <v>364</v>
      </c>
      <c r="C380" s="12" t="s">
        <v>15</v>
      </c>
      <c r="D380" s="10" t="s">
        <v>393</v>
      </c>
      <c r="E380" s="10">
        <v>2007</v>
      </c>
      <c r="F380" s="8">
        <v>39374</v>
      </c>
      <c r="G380" s="12" t="s">
        <v>1216</v>
      </c>
      <c r="H380" s="13" t="s">
        <v>1217</v>
      </c>
      <c r="I380" s="12" t="s">
        <v>1218</v>
      </c>
      <c r="J380" s="12" t="s">
        <v>20</v>
      </c>
      <c r="K380" s="44" t="s">
        <v>21</v>
      </c>
      <c r="L380" s="44" t="s">
        <v>2615</v>
      </c>
      <c r="M380" s="44" t="s">
        <v>2730</v>
      </c>
      <c r="N380" s="44" t="s">
        <v>2733</v>
      </c>
      <c r="O380" s="44" t="s">
        <v>2618</v>
      </c>
      <c r="P380" s="44" t="s">
        <v>2615</v>
      </c>
      <c r="Q380" s="44" t="s">
        <v>2615</v>
      </c>
      <c r="R380" s="44" t="s">
        <v>3445</v>
      </c>
      <c r="S380" s="44" t="s">
        <v>20</v>
      </c>
      <c r="T380" s="12" t="s">
        <v>23</v>
      </c>
      <c r="U380" s="45" t="s">
        <v>24</v>
      </c>
      <c r="V380" s="12" t="s">
        <v>2573</v>
      </c>
    </row>
    <row r="381" spans="1:22" s="46" customFormat="1" ht="15" customHeight="1" x14ac:dyDescent="0.25">
      <c r="A381" s="47">
        <f t="shared" si="22"/>
        <v>365</v>
      </c>
      <c r="B381" s="10">
        <f t="shared" si="22"/>
        <v>365</v>
      </c>
      <c r="C381" s="12" t="s">
        <v>15</v>
      </c>
      <c r="D381" s="10" t="s">
        <v>393</v>
      </c>
      <c r="E381" s="10">
        <v>2007</v>
      </c>
      <c r="F381" s="8">
        <v>39435</v>
      </c>
      <c r="G381" s="12" t="s">
        <v>1219</v>
      </c>
      <c r="H381" s="13" t="s">
        <v>1220</v>
      </c>
      <c r="I381" s="12" t="s">
        <v>1221</v>
      </c>
      <c r="J381" s="12" t="s">
        <v>20</v>
      </c>
      <c r="K381" s="44" t="s">
        <v>21</v>
      </c>
      <c r="L381" s="44" t="s">
        <v>2615</v>
      </c>
      <c r="M381" s="44" t="s">
        <v>2730</v>
      </c>
      <c r="N381" s="44" t="s">
        <v>2734</v>
      </c>
      <c r="O381" s="44" t="s">
        <v>2618</v>
      </c>
      <c r="P381" s="44" t="s">
        <v>2615</v>
      </c>
      <c r="Q381" s="44" t="s">
        <v>2615</v>
      </c>
      <c r="R381" s="44" t="s">
        <v>3445</v>
      </c>
      <c r="S381" s="44" t="s">
        <v>20</v>
      </c>
      <c r="T381" s="12" t="s">
        <v>23</v>
      </c>
      <c r="U381" s="45" t="s">
        <v>24</v>
      </c>
      <c r="V381" s="12" t="s">
        <v>2573</v>
      </c>
    </row>
    <row r="382" spans="1:22" s="46" customFormat="1" ht="15" customHeight="1" x14ac:dyDescent="0.25">
      <c r="A382" s="47">
        <f t="shared" si="22"/>
        <v>366</v>
      </c>
      <c r="B382" s="10">
        <f t="shared" si="22"/>
        <v>366</v>
      </c>
      <c r="C382" s="12" t="s">
        <v>15</v>
      </c>
      <c r="D382" s="10" t="s">
        <v>393</v>
      </c>
      <c r="E382" s="10">
        <v>2007</v>
      </c>
      <c r="F382" s="8">
        <v>39434</v>
      </c>
      <c r="G382" s="12" t="s">
        <v>1222</v>
      </c>
      <c r="H382" s="13" t="s">
        <v>1223</v>
      </c>
      <c r="I382" s="12" t="s">
        <v>2817</v>
      </c>
      <c r="J382" s="12" t="s">
        <v>59</v>
      </c>
      <c r="K382" s="12" t="s">
        <v>60</v>
      </c>
      <c r="L382" s="44" t="s">
        <v>2615</v>
      </c>
      <c r="M382" s="44" t="s">
        <v>2616</v>
      </c>
      <c r="N382" s="44" t="s">
        <v>2617</v>
      </c>
      <c r="O382" s="44" t="s">
        <v>60</v>
      </c>
      <c r="P382" s="44" t="s">
        <v>2615</v>
      </c>
      <c r="Q382" s="44" t="s">
        <v>2615</v>
      </c>
      <c r="R382" s="44" t="s">
        <v>3445</v>
      </c>
      <c r="S382" s="44" t="s">
        <v>59</v>
      </c>
      <c r="T382" s="12" t="s">
        <v>61</v>
      </c>
      <c r="U382" s="45" t="s">
        <v>24</v>
      </c>
      <c r="V382" s="12" t="s">
        <v>2573</v>
      </c>
    </row>
    <row r="383" spans="1:22" s="46" customFormat="1" ht="15" customHeight="1" x14ac:dyDescent="0.25">
      <c r="A383" s="47">
        <f t="shared" si="22"/>
        <v>367</v>
      </c>
      <c r="B383" s="10">
        <f t="shared" si="22"/>
        <v>367</v>
      </c>
      <c r="C383" s="12" t="s">
        <v>15</v>
      </c>
      <c r="D383" s="10" t="s">
        <v>393</v>
      </c>
      <c r="E383" s="10">
        <v>2007</v>
      </c>
      <c r="F383" s="8">
        <v>39431</v>
      </c>
      <c r="G383" s="12" t="s">
        <v>1225</v>
      </c>
      <c r="H383" s="13" t="s">
        <v>1226</v>
      </c>
      <c r="I383" s="12" t="s">
        <v>3424</v>
      </c>
      <c r="J383" s="12" t="s">
        <v>83</v>
      </c>
      <c r="K383" s="12" t="s">
        <v>29</v>
      </c>
      <c r="L383" s="44" t="s">
        <v>2615</v>
      </c>
      <c r="M383" s="44" t="s">
        <v>2725</v>
      </c>
      <c r="N383" s="44" t="s">
        <v>2729</v>
      </c>
      <c r="O383" s="44" t="s">
        <v>29</v>
      </c>
      <c r="P383" s="44" t="s">
        <v>2615</v>
      </c>
      <c r="Q383" s="44" t="s">
        <v>2615</v>
      </c>
      <c r="R383" s="44" t="s">
        <v>3445</v>
      </c>
      <c r="S383" s="44" t="s">
        <v>83</v>
      </c>
      <c r="T383" s="12" t="s">
        <v>23</v>
      </c>
      <c r="U383" s="45" t="s">
        <v>24</v>
      </c>
      <c r="V383" s="12" t="s">
        <v>2573</v>
      </c>
    </row>
    <row r="384" spans="1:22" s="46" customFormat="1" ht="15" customHeight="1" x14ac:dyDescent="0.25">
      <c r="A384" s="47">
        <f t="shared" si="22"/>
        <v>368</v>
      </c>
      <c r="B384" s="10">
        <f t="shared" si="22"/>
        <v>368</v>
      </c>
      <c r="C384" s="12" t="s">
        <v>15</v>
      </c>
      <c r="D384" s="10" t="s">
        <v>393</v>
      </c>
      <c r="E384" s="10">
        <v>2007</v>
      </c>
      <c r="F384" s="8">
        <v>39447</v>
      </c>
      <c r="G384" s="12" t="s">
        <v>1228</v>
      </c>
      <c r="H384" s="13" t="s">
        <v>1229</v>
      </c>
      <c r="I384" s="12" t="s">
        <v>1230</v>
      </c>
      <c r="J384" s="12" t="s">
        <v>20</v>
      </c>
      <c r="K384" s="44" t="s">
        <v>21</v>
      </c>
      <c r="L384" s="44" t="s">
        <v>2615</v>
      </c>
      <c r="M384" s="44" t="s">
        <v>2730</v>
      </c>
      <c r="N384" s="44" t="s">
        <v>2734</v>
      </c>
      <c r="O384" s="44" t="s">
        <v>2618</v>
      </c>
      <c r="P384" s="44" t="s">
        <v>2615</v>
      </c>
      <c r="Q384" s="44" t="s">
        <v>2615</v>
      </c>
      <c r="R384" s="44" t="s">
        <v>3445</v>
      </c>
      <c r="S384" s="44" t="s">
        <v>20</v>
      </c>
      <c r="T384" s="12" t="s">
        <v>23</v>
      </c>
      <c r="U384" s="45" t="s">
        <v>24</v>
      </c>
      <c r="V384" s="12" t="s">
        <v>2573</v>
      </c>
    </row>
    <row r="385" spans="1:22" s="46" customFormat="1" ht="15" customHeight="1" x14ac:dyDescent="0.25">
      <c r="A385" s="47">
        <f t="shared" si="22"/>
        <v>369</v>
      </c>
      <c r="B385" s="10">
        <f t="shared" si="22"/>
        <v>369</v>
      </c>
      <c r="C385" s="12" t="s">
        <v>15</v>
      </c>
      <c r="D385" s="10" t="s">
        <v>393</v>
      </c>
      <c r="E385" s="10">
        <v>2008</v>
      </c>
      <c r="F385" s="8">
        <v>39813</v>
      </c>
      <c r="G385" s="12" t="s">
        <v>1231</v>
      </c>
      <c r="H385" s="13" t="s">
        <v>1232</v>
      </c>
      <c r="I385" s="12" t="s">
        <v>1233</v>
      </c>
      <c r="J385" s="12" t="s">
        <v>601</v>
      </c>
      <c r="K385" s="12" t="s">
        <v>29</v>
      </c>
      <c r="L385" s="44" t="s">
        <v>2615</v>
      </c>
      <c r="M385" s="44" t="s">
        <v>2725</v>
      </c>
      <c r="N385" s="44" t="s">
        <v>2732</v>
      </c>
      <c r="O385" s="44" t="s">
        <v>29</v>
      </c>
      <c r="P385" s="44" t="s">
        <v>2615</v>
      </c>
      <c r="Q385" s="44" t="s">
        <v>2615</v>
      </c>
      <c r="R385" s="44" t="s">
        <v>3445</v>
      </c>
      <c r="S385" s="44" t="s">
        <v>601</v>
      </c>
      <c r="T385" s="12" t="s">
        <v>75</v>
      </c>
      <c r="U385" s="45" t="s">
        <v>24</v>
      </c>
      <c r="V385" s="12" t="s">
        <v>2573</v>
      </c>
    </row>
    <row r="386" spans="1:22" s="46" customFormat="1" ht="25.5" customHeight="1" x14ac:dyDescent="0.25">
      <c r="A386" s="47">
        <f t="shared" si="22"/>
        <v>370</v>
      </c>
      <c r="B386" s="10">
        <f t="shared" si="22"/>
        <v>370</v>
      </c>
      <c r="C386" s="12" t="s">
        <v>15</v>
      </c>
      <c r="D386" s="10" t="s">
        <v>393</v>
      </c>
      <c r="E386" s="10">
        <v>2008</v>
      </c>
      <c r="F386" s="8">
        <v>39812</v>
      </c>
      <c r="G386" s="12" t="s">
        <v>1234</v>
      </c>
      <c r="H386" s="13" t="s">
        <v>1235</v>
      </c>
      <c r="I386" s="12" t="s">
        <v>1236</v>
      </c>
      <c r="J386" s="12" t="s">
        <v>48</v>
      </c>
      <c r="K386" s="44" t="s">
        <v>21</v>
      </c>
      <c r="L386" s="44" t="s">
        <v>2615</v>
      </c>
      <c r="M386" s="44" t="s">
        <v>2727</v>
      </c>
      <c r="N386" s="44" t="s">
        <v>2728</v>
      </c>
      <c r="O386" s="44" t="s">
        <v>2620</v>
      </c>
      <c r="P386" s="44" t="s">
        <v>2615</v>
      </c>
      <c r="Q386" s="44" t="s">
        <v>2615</v>
      </c>
      <c r="R386" s="44" t="s">
        <v>3445</v>
      </c>
      <c r="S386" s="44" t="s">
        <v>48</v>
      </c>
      <c r="T386" s="12" t="s">
        <v>23</v>
      </c>
      <c r="U386" s="45" t="s">
        <v>24</v>
      </c>
      <c r="V386" s="12" t="s">
        <v>2573</v>
      </c>
    </row>
    <row r="387" spans="1:22" s="46" customFormat="1" ht="15" customHeight="1" x14ac:dyDescent="0.25">
      <c r="A387" s="47">
        <f t="shared" ref="A387:B402" si="23">+A386+1</f>
        <v>371</v>
      </c>
      <c r="B387" s="10">
        <f t="shared" si="23"/>
        <v>371</v>
      </c>
      <c r="C387" s="12" t="s">
        <v>15</v>
      </c>
      <c r="D387" s="10" t="s">
        <v>393</v>
      </c>
      <c r="E387" s="10">
        <v>2008</v>
      </c>
      <c r="F387" s="8">
        <v>39813</v>
      </c>
      <c r="G387" s="12" t="s">
        <v>1237</v>
      </c>
      <c r="H387" s="13" t="s">
        <v>1238</v>
      </c>
      <c r="I387" s="12" t="s">
        <v>1239</v>
      </c>
      <c r="J387" s="12" t="s">
        <v>20</v>
      </c>
      <c r="K387" s="44" t="s">
        <v>21</v>
      </c>
      <c r="L387" s="44" t="s">
        <v>2615</v>
      </c>
      <c r="M387" s="44" t="s">
        <v>2730</v>
      </c>
      <c r="N387" s="44" t="s">
        <v>2734</v>
      </c>
      <c r="O387" s="44" t="s">
        <v>2618</v>
      </c>
      <c r="P387" s="44" t="s">
        <v>2615</v>
      </c>
      <c r="Q387" s="44" t="s">
        <v>2615</v>
      </c>
      <c r="R387" s="44" t="s">
        <v>3445</v>
      </c>
      <c r="S387" s="44" t="s">
        <v>20</v>
      </c>
      <c r="T387" s="12" t="s">
        <v>23</v>
      </c>
      <c r="U387" s="45" t="s">
        <v>24</v>
      </c>
      <c r="V387" s="12" t="s">
        <v>2573</v>
      </c>
    </row>
    <row r="388" spans="1:22" s="46" customFormat="1" ht="15" customHeight="1" x14ac:dyDescent="0.25">
      <c r="A388" s="47">
        <f t="shared" si="23"/>
        <v>372</v>
      </c>
      <c r="B388" s="10">
        <f t="shared" si="23"/>
        <v>372</v>
      </c>
      <c r="C388" s="12" t="s">
        <v>15</v>
      </c>
      <c r="D388" s="10" t="s">
        <v>393</v>
      </c>
      <c r="E388" s="10">
        <v>2008</v>
      </c>
      <c r="F388" s="8">
        <v>39757</v>
      </c>
      <c r="G388" s="12" t="s">
        <v>1240</v>
      </c>
      <c r="H388" s="13" t="s">
        <v>1241</v>
      </c>
      <c r="I388" s="12" t="s">
        <v>1242</v>
      </c>
      <c r="J388" s="12" t="s">
        <v>20</v>
      </c>
      <c r="K388" s="44" t="s">
        <v>21</v>
      </c>
      <c r="L388" s="44" t="s">
        <v>2615</v>
      </c>
      <c r="M388" s="44" t="s">
        <v>2730</v>
      </c>
      <c r="N388" s="44" t="s">
        <v>2731</v>
      </c>
      <c r="O388" s="44" t="s">
        <v>2618</v>
      </c>
      <c r="P388" s="44" t="s">
        <v>2615</v>
      </c>
      <c r="Q388" s="44" t="s">
        <v>2615</v>
      </c>
      <c r="R388" s="44" t="s">
        <v>3445</v>
      </c>
      <c r="S388" s="44" t="s">
        <v>20</v>
      </c>
      <c r="T388" s="12" t="s">
        <v>23</v>
      </c>
      <c r="U388" s="45" t="s">
        <v>24</v>
      </c>
      <c r="V388" s="12" t="s">
        <v>2573</v>
      </c>
    </row>
    <row r="389" spans="1:22" s="46" customFormat="1" ht="15" customHeight="1" x14ac:dyDescent="0.25">
      <c r="A389" s="47">
        <f t="shared" si="23"/>
        <v>373</v>
      </c>
      <c r="B389" s="10">
        <f t="shared" si="23"/>
        <v>373</v>
      </c>
      <c r="C389" s="12" t="s">
        <v>15</v>
      </c>
      <c r="D389" s="10" t="s">
        <v>393</v>
      </c>
      <c r="E389" s="10">
        <v>2008</v>
      </c>
      <c r="F389" s="8">
        <v>39811</v>
      </c>
      <c r="G389" s="12" t="s">
        <v>1243</v>
      </c>
      <c r="H389" s="13" t="s">
        <v>1244</v>
      </c>
      <c r="I389" s="12" t="s">
        <v>1245</v>
      </c>
      <c r="J389" s="12" t="s">
        <v>1246</v>
      </c>
      <c r="K389" s="12" t="s">
        <v>29</v>
      </c>
      <c r="L389" s="44" t="s">
        <v>2615</v>
      </c>
      <c r="M389" s="44" t="s">
        <v>2725</v>
      </c>
      <c r="N389" s="44" t="s">
        <v>2729</v>
      </c>
      <c r="O389" s="44" t="s">
        <v>29</v>
      </c>
      <c r="P389" s="44" t="s">
        <v>2615</v>
      </c>
      <c r="Q389" s="44" t="s">
        <v>2615</v>
      </c>
      <c r="R389" s="44" t="s">
        <v>3445</v>
      </c>
      <c r="S389" s="44" t="s">
        <v>476</v>
      </c>
      <c r="T389" s="12" t="s">
        <v>23</v>
      </c>
      <c r="U389" s="45" t="s">
        <v>24</v>
      </c>
      <c r="V389" s="12" t="s">
        <v>2574</v>
      </c>
    </row>
    <row r="390" spans="1:22" s="46" customFormat="1" ht="15" customHeight="1" x14ac:dyDescent="0.25">
      <c r="A390" s="47">
        <f t="shared" si="23"/>
        <v>374</v>
      </c>
      <c r="B390" s="10">
        <f t="shared" si="23"/>
        <v>374</v>
      </c>
      <c r="C390" s="12" t="s">
        <v>15</v>
      </c>
      <c r="D390" s="10" t="s">
        <v>393</v>
      </c>
      <c r="E390" s="10">
        <v>2008</v>
      </c>
      <c r="F390" s="8">
        <v>39800</v>
      </c>
      <c r="G390" s="12" t="s">
        <v>1247</v>
      </c>
      <c r="H390" s="13" t="s">
        <v>1248</v>
      </c>
      <c r="I390" s="12" t="s">
        <v>1249</v>
      </c>
      <c r="J390" s="12" t="s">
        <v>59</v>
      </c>
      <c r="K390" s="12" t="s">
        <v>60</v>
      </c>
      <c r="L390" s="44" t="s">
        <v>2615</v>
      </c>
      <c r="M390" s="44" t="s">
        <v>2616</v>
      </c>
      <c r="N390" s="44" t="s">
        <v>2736</v>
      </c>
      <c r="O390" s="44" t="s">
        <v>60</v>
      </c>
      <c r="P390" s="44" t="s">
        <v>2615</v>
      </c>
      <c r="Q390" s="44" t="s">
        <v>2615</v>
      </c>
      <c r="R390" s="44" t="s">
        <v>3445</v>
      </c>
      <c r="S390" s="44" t="s">
        <v>59</v>
      </c>
      <c r="T390" s="12" t="s">
        <v>61</v>
      </c>
      <c r="U390" s="45" t="s">
        <v>24</v>
      </c>
      <c r="V390" s="12" t="s">
        <v>2573</v>
      </c>
    </row>
    <row r="391" spans="1:22" s="46" customFormat="1" ht="15" customHeight="1" x14ac:dyDescent="0.25">
      <c r="A391" s="47">
        <f t="shared" si="23"/>
        <v>375</v>
      </c>
      <c r="B391" s="10">
        <f t="shared" si="23"/>
        <v>375</v>
      </c>
      <c r="C391" s="12" t="s">
        <v>15</v>
      </c>
      <c r="D391" s="10" t="s">
        <v>393</v>
      </c>
      <c r="E391" s="10">
        <v>2008</v>
      </c>
      <c r="F391" s="8">
        <v>39813</v>
      </c>
      <c r="G391" s="12" t="s">
        <v>1250</v>
      </c>
      <c r="H391" s="13" t="s">
        <v>1251</v>
      </c>
      <c r="I391" s="12" t="s">
        <v>1252</v>
      </c>
      <c r="J391" s="12" t="s">
        <v>65</v>
      </c>
      <c r="K391" s="44" t="s">
        <v>21</v>
      </c>
      <c r="L391" s="44" t="s">
        <v>2615</v>
      </c>
      <c r="M391" s="44" t="s">
        <v>2725</v>
      </c>
      <c r="N391" s="44" t="s">
        <v>2729</v>
      </c>
      <c r="O391" s="44" t="s">
        <v>2620</v>
      </c>
      <c r="P391" s="44" t="s">
        <v>2615</v>
      </c>
      <c r="Q391" s="44" t="s">
        <v>2615</v>
      </c>
      <c r="R391" s="44" t="s">
        <v>3445</v>
      </c>
      <c r="S391" s="44" t="s">
        <v>65</v>
      </c>
      <c r="T391" s="12" t="s">
        <v>23</v>
      </c>
      <c r="U391" s="45" t="s">
        <v>24</v>
      </c>
      <c r="V391" s="12" t="s">
        <v>2573</v>
      </c>
    </row>
    <row r="392" spans="1:22" s="46" customFormat="1" ht="15" customHeight="1" x14ac:dyDescent="0.25">
      <c r="A392" s="47">
        <f t="shared" si="23"/>
        <v>376</v>
      </c>
      <c r="B392" s="10">
        <f t="shared" si="23"/>
        <v>376</v>
      </c>
      <c r="C392" s="12" t="s">
        <v>15</v>
      </c>
      <c r="D392" s="10" t="s">
        <v>393</v>
      </c>
      <c r="E392" s="10">
        <v>2008</v>
      </c>
      <c r="F392" s="8">
        <v>39802</v>
      </c>
      <c r="G392" s="12" t="s">
        <v>1253</v>
      </c>
      <c r="H392" s="13" t="s">
        <v>1254</v>
      </c>
      <c r="I392" s="12" t="s">
        <v>1255</v>
      </c>
      <c r="J392" s="12" t="s">
        <v>71</v>
      </c>
      <c r="K392" s="12" t="s">
        <v>60</v>
      </c>
      <c r="L392" s="44" t="s">
        <v>2615</v>
      </c>
      <c r="M392" s="44" t="s">
        <v>2616</v>
      </c>
      <c r="N392" s="44" t="s">
        <v>2736</v>
      </c>
      <c r="O392" s="44" t="s">
        <v>60</v>
      </c>
      <c r="P392" s="44" t="s">
        <v>2615</v>
      </c>
      <c r="Q392" s="44" t="s">
        <v>2615</v>
      </c>
      <c r="R392" s="44" t="s">
        <v>3445</v>
      </c>
      <c r="S392" s="44" t="s">
        <v>71</v>
      </c>
      <c r="T392" s="12" t="s">
        <v>61</v>
      </c>
      <c r="U392" s="45" t="s">
        <v>24</v>
      </c>
      <c r="V392" s="12" t="s">
        <v>2573</v>
      </c>
    </row>
    <row r="393" spans="1:22" s="46" customFormat="1" ht="15" customHeight="1" x14ac:dyDescent="0.25">
      <c r="A393" s="47">
        <f t="shared" si="23"/>
        <v>377</v>
      </c>
      <c r="B393" s="10">
        <f t="shared" si="23"/>
        <v>377</v>
      </c>
      <c r="C393" s="12" t="s">
        <v>15</v>
      </c>
      <c r="D393" s="10" t="s">
        <v>393</v>
      </c>
      <c r="E393" s="10">
        <v>2008</v>
      </c>
      <c r="F393" s="8">
        <v>39780</v>
      </c>
      <c r="G393" s="12" t="s">
        <v>1256</v>
      </c>
      <c r="H393" s="13" t="s">
        <v>1257</v>
      </c>
      <c r="I393" s="12" t="s">
        <v>1258</v>
      </c>
      <c r="J393" s="12" t="s">
        <v>28</v>
      </c>
      <c r="K393" s="12" t="s">
        <v>29</v>
      </c>
      <c r="L393" s="44" t="s">
        <v>2615</v>
      </c>
      <c r="M393" s="44" t="s">
        <v>2725</v>
      </c>
      <c r="N393" s="44" t="s">
        <v>2726</v>
      </c>
      <c r="O393" s="44" t="s">
        <v>29</v>
      </c>
      <c r="P393" s="44" t="s">
        <v>2615</v>
      </c>
      <c r="Q393" s="44" t="s">
        <v>2615</v>
      </c>
      <c r="R393" s="44" t="s">
        <v>3445</v>
      </c>
      <c r="S393" s="44" t="s">
        <v>28</v>
      </c>
      <c r="T393" s="12" t="s">
        <v>3436</v>
      </c>
      <c r="U393" s="45" t="s">
        <v>24</v>
      </c>
      <c r="V393" s="12" t="s">
        <v>2573</v>
      </c>
    </row>
    <row r="394" spans="1:22" s="46" customFormat="1" ht="15" customHeight="1" x14ac:dyDescent="0.25">
      <c r="A394" s="47">
        <f t="shared" si="23"/>
        <v>378</v>
      </c>
      <c r="B394" s="10">
        <f t="shared" si="23"/>
        <v>378</v>
      </c>
      <c r="C394" s="12" t="s">
        <v>15</v>
      </c>
      <c r="D394" s="10" t="s">
        <v>393</v>
      </c>
      <c r="E394" s="10">
        <v>2008</v>
      </c>
      <c r="F394" s="8">
        <v>39785</v>
      </c>
      <c r="G394" s="12" t="s">
        <v>1259</v>
      </c>
      <c r="H394" s="13" t="s">
        <v>1260</v>
      </c>
      <c r="I394" s="12" t="s">
        <v>1261</v>
      </c>
      <c r="J394" s="12" t="s">
        <v>1262</v>
      </c>
      <c r="K394" s="44" t="s">
        <v>21</v>
      </c>
      <c r="L394" s="44" t="s">
        <v>2615</v>
      </c>
      <c r="M394" s="44" t="s">
        <v>2730</v>
      </c>
      <c r="N394" s="44" t="s">
        <v>2731</v>
      </c>
      <c r="O394" s="44" t="s">
        <v>2618</v>
      </c>
      <c r="P394" s="44" t="s">
        <v>2615</v>
      </c>
      <c r="Q394" s="44" t="s">
        <v>2615</v>
      </c>
      <c r="R394" s="44" t="s">
        <v>3445</v>
      </c>
      <c r="S394" s="44" t="s">
        <v>179</v>
      </c>
      <c r="T394" s="12" t="s">
        <v>23</v>
      </c>
      <c r="U394" s="45" t="s">
        <v>24</v>
      </c>
      <c r="V394" s="12" t="s">
        <v>2574</v>
      </c>
    </row>
    <row r="395" spans="1:22" s="46" customFormat="1" ht="15" customHeight="1" x14ac:dyDescent="0.25">
      <c r="A395" s="47">
        <f t="shared" si="23"/>
        <v>379</v>
      </c>
      <c r="B395" s="10">
        <f t="shared" si="23"/>
        <v>379</v>
      </c>
      <c r="C395" s="12" t="s">
        <v>15</v>
      </c>
      <c r="D395" s="10" t="s">
        <v>393</v>
      </c>
      <c r="E395" s="10">
        <v>2008</v>
      </c>
      <c r="F395" s="8">
        <v>39659</v>
      </c>
      <c r="G395" s="12" t="s">
        <v>1263</v>
      </c>
      <c r="H395" s="13" t="s">
        <v>1264</v>
      </c>
      <c r="I395" s="12" t="s">
        <v>1265</v>
      </c>
      <c r="J395" s="12" t="s">
        <v>1266</v>
      </c>
      <c r="K395" s="12" t="s">
        <v>29</v>
      </c>
      <c r="L395" s="44" t="s">
        <v>2615</v>
      </c>
      <c r="M395" s="44" t="s">
        <v>2725</v>
      </c>
      <c r="N395" s="44" t="s">
        <v>2726</v>
      </c>
      <c r="O395" s="44" t="s">
        <v>29</v>
      </c>
      <c r="P395" s="44" t="s">
        <v>2615</v>
      </c>
      <c r="Q395" s="44" t="s">
        <v>2615</v>
      </c>
      <c r="R395" s="44" t="s">
        <v>3445</v>
      </c>
      <c r="S395" s="44" t="s">
        <v>190</v>
      </c>
      <c r="T395" s="12" t="s">
        <v>23</v>
      </c>
      <c r="U395" s="45" t="s">
        <v>24</v>
      </c>
      <c r="V395" s="12" t="s">
        <v>2574</v>
      </c>
    </row>
    <row r="396" spans="1:22" s="46" customFormat="1" ht="15" customHeight="1" x14ac:dyDescent="0.25">
      <c r="A396" s="47">
        <f t="shared" si="23"/>
        <v>380</v>
      </c>
      <c r="B396" s="10">
        <f t="shared" si="23"/>
        <v>380</v>
      </c>
      <c r="C396" s="12" t="s">
        <v>15</v>
      </c>
      <c r="D396" s="10" t="s">
        <v>393</v>
      </c>
      <c r="E396" s="10">
        <v>2008</v>
      </c>
      <c r="F396" s="8">
        <v>39762</v>
      </c>
      <c r="G396" s="12" t="s">
        <v>1267</v>
      </c>
      <c r="H396" s="13" t="s">
        <v>1268</v>
      </c>
      <c r="I396" s="12" t="s">
        <v>1269</v>
      </c>
      <c r="J396" s="12" t="s">
        <v>59</v>
      </c>
      <c r="K396" s="12" t="s">
        <v>60</v>
      </c>
      <c r="L396" s="44" t="s">
        <v>2615</v>
      </c>
      <c r="M396" s="44" t="s">
        <v>2616</v>
      </c>
      <c r="N396" s="44" t="s">
        <v>2736</v>
      </c>
      <c r="O396" s="44" t="s">
        <v>60</v>
      </c>
      <c r="P396" s="44" t="s">
        <v>2615</v>
      </c>
      <c r="Q396" s="44" t="s">
        <v>2615</v>
      </c>
      <c r="R396" s="44" t="s">
        <v>3445</v>
      </c>
      <c r="S396" s="44" t="s">
        <v>59</v>
      </c>
      <c r="T396" s="12" t="s">
        <v>61</v>
      </c>
      <c r="U396" s="45" t="s">
        <v>24</v>
      </c>
      <c r="V396" s="12" t="s">
        <v>2573</v>
      </c>
    </row>
    <row r="397" spans="1:22" s="46" customFormat="1" ht="15" customHeight="1" x14ac:dyDescent="0.25">
      <c r="A397" s="47">
        <f t="shared" si="23"/>
        <v>381</v>
      </c>
      <c r="B397" s="10">
        <f t="shared" si="23"/>
        <v>381</v>
      </c>
      <c r="C397" s="12" t="s">
        <v>15</v>
      </c>
      <c r="D397" s="10" t="s">
        <v>393</v>
      </c>
      <c r="E397" s="10">
        <v>2008</v>
      </c>
      <c r="F397" s="8">
        <v>39808</v>
      </c>
      <c r="G397" s="12" t="s">
        <v>1270</v>
      </c>
      <c r="H397" s="13" t="s">
        <v>1271</v>
      </c>
      <c r="I397" s="12" t="s">
        <v>1272</v>
      </c>
      <c r="J397" s="12" t="s">
        <v>146</v>
      </c>
      <c r="K397" s="12" t="s">
        <v>60</v>
      </c>
      <c r="L397" s="44" t="s">
        <v>2615</v>
      </c>
      <c r="M397" s="44" t="s">
        <v>2616</v>
      </c>
      <c r="N397" s="44" t="s">
        <v>2738</v>
      </c>
      <c r="O397" s="44" t="s">
        <v>60</v>
      </c>
      <c r="P397" s="44" t="s">
        <v>2615</v>
      </c>
      <c r="Q397" s="44" t="s">
        <v>2615</v>
      </c>
      <c r="R397" s="44" t="s">
        <v>3445</v>
      </c>
      <c r="S397" s="44" t="s">
        <v>146</v>
      </c>
      <c r="T397" s="12" t="s">
        <v>125</v>
      </c>
      <c r="U397" s="45" t="s">
        <v>24</v>
      </c>
      <c r="V397" s="12" t="s">
        <v>2573</v>
      </c>
    </row>
    <row r="398" spans="1:22" s="46" customFormat="1" ht="15" customHeight="1" x14ac:dyDescent="0.25">
      <c r="A398" s="47">
        <f t="shared" si="23"/>
        <v>382</v>
      </c>
      <c r="B398" s="10">
        <f t="shared" si="23"/>
        <v>382</v>
      </c>
      <c r="C398" s="12" t="s">
        <v>15</v>
      </c>
      <c r="D398" s="10" t="s">
        <v>393</v>
      </c>
      <c r="E398" s="10">
        <v>2008</v>
      </c>
      <c r="F398" s="8">
        <v>39811</v>
      </c>
      <c r="G398" s="12" t="s">
        <v>1273</v>
      </c>
      <c r="H398" s="13" t="s">
        <v>1274</v>
      </c>
      <c r="I398" s="12" t="s">
        <v>1275</v>
      </c>
      <c r="J398" s="12" t="s">
        <v>199</v>
      </c>
      <c r="K398" s="44" t="s">
        <v>21</v>
      </c>
      <c r="L398" s="44" t="s">
        <v>2615</v>
      </c>
      <c r="M398" s="44" t="s">
        <v>2727</v>
      </c>
      <c r="N398" s="44" t="s">
        <v>2728</v>
      </c>
      <c r="O398" s="44" t="s">
        <v>2620</v>
      </c>
      <c r="P398" s="44" t="s">
        <v>2615</v>
      </c>
      <c r="Q398" s="44" t="s">
        <v>2615</v>
      </c>
      <c r="R398" s="44" t="s">
        <v>3445</v>
      </c>
      <c r="S398" s="44" t="s">
        <v>199</v>
      </c>
      <c r="T398" s="12" t="s">
        <v>23</v>
      </c>
      <c r="U398" s="45" t="s">
        <v>24</v>
      </c>
      <c r="V398" s="12" t="s">
        <v>2573</v>
      </c>
    </row>
    <row r="399" spans="1:22" s="46" customFormat="1" ht="15" customHeight="1" x14ac:dyDescent="0.25">
      <c r="A399" s="47">
        <f t="shared" si="23"/>
        <v>383</v>
      </c>
      <c r="B399" s="10">
        <f t="shared" si="23"/>
        <v>383</v>
      </c>
      <c r="C399" s="12" t="s">
        <v>15</v>
      </c>
      <c r="D399" s="10" t="s">
        <v>393</v>
      </c>
      <c r="E399" s="10">
        <v>2008</v>
      </c>
      <c r="F399" s="8">
        <v>39800</v>
      </c>
      <c r="G399" s="12" t="s">
        <v>1276</v>
      </c>
      <c r="H399" s="13" t="s">
        <v>1277</v>
      </c>
      <c r="I399" s="12" t="s">
        <v>1278</v>
      </c>
      <c r="J399" s="12" t="s">
        <v>48</v>
      </c>
      <c r="K399" s="44" t="s">
        <v>21</v>
      </c>
      <c r="L399" s="44" t="s">
        <v>2615</v>
      </c>
      <c r="M399" s="44" t="s">
        <v>2727</v>
      </c>
      <c r="N399" s="44" t="s">
        <v>2728</v>
      </c>
      <c r="O399" s="44" t="s">
        <v>2620</v>
      </c>
      <c r="P399" s="44" t="s">
        <v>2615</v>
      </c>
      <c r="Q399" s="44" t="s">
        <v>2615</v>
      </c>
      <c r="R399" s="44" t="s">
        <v>3445</v>
      </c>
      <c r="S399" s="44" t="s">
        <v>48</v>
      </c>
      <c r="T399" s="12" t="s">
        <v>23</v>
      </c>
      <c r="U399" s="45" t="s">
        <v>24</v>
      </c>
      <c r="V399" s="12" t="s">
        <v>2573</v>
      </c>
    </row>
    <row r="400" spans="1:22" s="46" customFormat="1" ht="15" customHeight="1" x14ac:dyDescent="0.25">
      <c r="A400" s="47">
        <f t="shared" si="23"/>
        <v>384</v>
      </c>
      <c r="B400" s="10">
        <f t="shared" si="23"/>
        <v>384</v>
      </c>
      <c r="C400" s="12" t="s">
        <v>15</v>
      </c>
      <c r="D400" s="10" t="s">
        <v>393</v>
      </c>
      <c r="E400" s="10">
        <v>2008</v>
      </c>
      <c r="F400" s="8">
        <v>39811</v>
      </c>
      <c r="G400" s="12" t="s">
        <v>1279</v>
      </c>
      <c r="H400" s="13" t="s">
        <v>1280</v>
      </c>
      <c r="I400" s="12" t="s">
        <v>1281</v>
      </c>
      <c r="J400" s="12" t="s">
        <v>59</v>
      </c>
      <c r="K400" s="12" t="s">
        <v>60</v>
      </c>
      <c r="L400" s="44" t="s">
        <v>2615</v>
      </c>
      <c r="M400" s="44" t="s">
        <v>2616</v>
      </c>
      <c r="N400" s="44" t="s">
        <v>2736</v>
      </c>
      <c r="O400" s="44" t="s">
        <v>60</v>
      </c>
      <c r="P400" s="44" t="s">
        <v>2615</v>
      </c>
      <c r="Q400" s="44" t="s">
        <v>2615</v>
      </c>
      <c r="R400" s="44" t="s">
        <v>3445</v>
      </c>
      <c r="S400" s="44" t="s">
        <v>59</v>
      </c>
      <c r="T400" s="12" t="s">
        <v>61</v>
      </c>
      <c r="U400" s="45" t="s">
        <v>24</v>
      </c>
      <c r="V400" s="12" t="s">
        <v>2573</v>
      </c>
    </row>
    <row r="401" spans="1:22" s="46" customFormat="1" ht="15.75" customHeight="1" x14ac:dyDescent="0.25">
      <c r="A401" s="47">
        <f t="shared" si="23"/>
        <v>385</v>
      </c>
      <c r="B401" s="10">
        <f t="shared" si="23"/>
        <v>385</v>
      </c>
      <c r="C401" s="12" t="s">
        <v>15</v>
      </c>
      <c r="D401" s="10" t="s">
        <v>393</v>
      </c>
      <c r="E401" s="10">
        <v>2009</v>
      </c>
      <c r="F401" s="8">
        <v>40171</v>
      </c>
      <c r="G401" s="12" t="s">
        <v>1282</v>
      </c>
      <c r="H401" s="13" t="s">
        <v>1283</v>
      </c>
      <c r="I401" s="12" t="s">
        <v>1284</v>
      </c>
      <c r="J401" s="12" t="s">
        <v>1285</v>
      </c>
      <c r="K401" s="12" t="s">
        <v>29</v>
      </c>
      <c r="L401" s="44" t="s">
        <v>2615</v>
      </c>
      <c r="M401" s="44" t="s">
        <v>2725</v>
      </c>
      <c r="N401" s="44" t="s">
        <v>2729</v>
      </c>
      <c r="O401" s="44" t="s">
        <v>29</v>
      </c>
      <c r="P401" s="44" t="s">
        <v>2615</v>
      </c>
      <c r="Q401" s="44" t="s">
        <v>2615</v>
      </c>
      <c r="R401" s="44" t="s">
        <v>3445</v>
      </c>
      <c r="S401" s="44" t="s">
        <v>83</v>
      </c>
      <c r="T401" s="12" t="s">
        <v>23</v>
      </c>
      <c r="U401" s="45" t="s">
        <v>24</v>
      </c>
      <c r="V401" s="12" t="s">
        <v>2574</v>
      </c>
    </row>
    <row r="402" spans="1:22" s="46" customFormat="1" ht="25.5" customHeight="1" x14ac:dyDescent="0.25">
      <c r="A402" s="47">
        <f t="shared" si="23"/>
        <v>386</v>
      </c>
      <c r="B402" s="10">
        <f t="shared" si="23"/>
        <v>386</v>
      </c>
      <c r="C402" s="12" t="s">
        <v>15</v>
      </c>
      <c r="D402" s="10" t="s">
        <v>393</v>
      </c>
      <c r="E402" s="10">
        <v>2009</v>
      </c>
      <c r="F402" s="8">
        <v>40163</v>
      </c>
      <c r="G402" s="12" t="s">
        <v>2750</v>
      </c>
      <c r="H402" s="13" t="s">
        <v>1287</v>
      </c>
      <c r="I402" s="19" t="s">
        <v>1288</v>
      </c>
      <c r="J402" s="12" t="s">
        <v>1289</v>
      </c>
      <c r="K402" s="12" t="s">
        <v>29</v>
      </c>
      <c r="L402" s="44" t="s">
        <v>2615</v>
      </c>
      <c r="M402" s="44" t="s">
        <v>2725</v>
      </c>
      <c r="N402" s="44" t="s">
        <v>2726</v>
      </c>
      <c r="O402" s="44" t="s">
        <v>29</v>
      </c>
      <c r="P402" s="44" t="s">
        <v>2615</v>
      </c>
      <c r="Q402" s="44" t="s">
        <v>2615</v>
      </c>
      <c r="R402" s="44" t="s">
        <v>3445</v>
      </c>
      <c r="S402" s="44" t="s">
        <v>190</v>
      </c>
      <c r="T402" s="12" t="s">
        <v>23</v>
      </c>
      <c r="U402" s="45" t="s">
        <v>24</v>
      </c>
      <c r="V402" s="12" t="s">
        <v>2574</v>
      </c>
    </row>
    <row r="403" spans="1:22" s="46" customFormat="1" ht="15" customHeight="1" x14ac:dyDescent="0.25">
      <c r="A403" s="47">
        <f t="shared" ref="A403:B418" si="24">+A402+1</f>
        <v>387</v>
      </c>
      <c r="B403" s="10">
        <f t="shared" si="24"/>
        <v>387</v>
      </c>
      <c r="C403" s="12" t="s">
        <v>15</v>
      </c>
      <c r="D403" s="10" t="s">
        <v>393</v>
      </c>
      <c r="E403" s="10">
        <v>2009</v>
      </c>
      <c r="F403" s="8">
        <v>40173</v>
      </c>
      <c r="G403" s="12" t="s">
        <v>1290</v>
      </c>
      <c r="H403" s="13" t="s">
        <v>1291</v>
      </c>
      <c r="I403" s="12" t="s">
        <v>1292</v>
      </c>
      <c r="J403" s="12" t="s">
        <v>1293</v>
      </c>
      <c r="K403" s="44" t="s">
        <v>21</v>
      </c>
      <c r="L403" s="44" t="s">
        <v>2615</v>
      </c>
      <c r="M403" s="44" t="s">
        <v>2730</v>
      </c>
      <c r="N403" s="44" t="s">
        <v>2731</v>
      </c>
      <c r="O403" s="44" t="s">
        <v>2620</v>
      </c>
      <c r="P403" s="44" t="s">
        <v>2615</v>
      </c>
      <c r="Q403" s="44" t="s">
        <v>2615</v>
      </c>
      <c r="R403" s="44" t="s">
        <v>3445</v>
      </c>
      <c r="S403" s="44" t="s">
        <v>65</v>
      </c>
      <c r="T403" s="12" t="s">
        <v>23</v>
      </c>
      <c r="U403" s="45" t="s">
        <v>24</v>
      </c>
      <c r="V403" s="12" t="s">
        <v>2574</v>
      </c>
    </row>
    <row r="404" spans="1:22" s="46" customFormat="1" ht="15" customHeight="1" x14ac:dyDescent="0.25">
      <c r="A404" s="47">
        <f t="shared" si="24"/>
        <v>388</v>
      </c>
      <c r="B404" s="10">
        <f t="shared" si="24"/>
        <v>388</v>
      </c>
      <c r="C404" s="12" t="s">
        <v>15</v>
      </c>
      <c r="D404" s="10" t="s">
        <v>393</v>
      </c>
      <c r="E404" s="10">
        <v>2009</v>
      </c>
      <c r="F404" s="8">
        <v>40178</v>
      </c>
      <c r="G404" s="12" t="s">
        <v>1294</v>
      </c>
      <c r="H404" s="13" t="s">
        <v>1295</v>
      </c>
      <c r="I404" s="12" t="s">
        <v>1296</v>
      </c>
      <c r="J404" s="12" t="s">
        <v>1297</v>
      </c>
      <c r="K404" s="44" t="s">
        <v>21</v>
      </c>
      <c r="L404" s="44" t="s">
        <v>2615</v>
      </c>
      <c r="M404" s="44" t="s">
        <v>2727</v>
      </c>
      <c r="N404" s="44" t="s">
        <v>2737</v>
      </c>
      <c r="O404" s="44" t="s">
        <v>2620</v>
      </c>
      <c r="P404" s="44" t="s">
        <v>2615</v>
      </c>
      <c r="Q404" s="44" t="s">
        <v>2615</v>
      </c>
      <c r="R404" s="44" t="s">
        <v>3445</v>
      </c>
      <c r="S404" s="44" t="s">
        <v>183</v>
      </c>
      <c r="T404" s="12" t="s">
        <v>23</v>
      </c>
      <c r="U404" s="45" t="s">
        <v>24</v>
      </c>
      <c r="V404" s="12" t="s">
        <v>2574</v>
      </c>
    </row>
    <row r="405" spans="1:22" s="46" customFormat="1" ht="15" customHeight="1" x14ac:dyDescent="0.25">
      <c r="A405" s="47">
        <f t="shared" si="24"/>
        <v>389</v>
      </c>
      <c r="B405" s="10">
        <f t="shared" si="24"/>
        <v>389</v>
      </c>
      <c r="C405" s="12" t="s">
        <v>15</v>
      </c>
      <c r="D405" s="10" t="s">
        <v>393</v>
      </c>
      <c r="E405" s="10">
        <v>2009</v>
      </c>
      <c r="F405" s="8">
        <v>40177</v>
      </c>
      <c r="G405" s="12" t="s">
        <v>1298</v>
      </c>
      <c r="H405" s="13" t="s">
        <v>1299</v>
      </c>
      <c r="I405" s="12" t="s">
        <v>1300</v>
      </c>
      <c r="J405" s="12" t="s">
        <v>431</v>
      </c>
      <c r="K405" s="44" t="s">
        <v>21</v>
      </c>
      <c r="L405" s="44" t="s">
        <v>2615</v>
      </c>
      <c r="M405" s="44" t="s">
        <v>2727</v>
      </c>
      <c r="N405" s="44" t="s">
        <v>2728</v>
      </c>
      <c r="O405" s="44" t="s">
        <v>2620</v>
      </c>
      <c r="P405" s="44" t="s">
        <v>2615</v>
      </c>
      <c r="Q405" s="44" t="s">
        <v>2615</v>
      </c>
      <c r="R405" s="44" t="s">
        <v>3445</v>
      </c>
      <c r="S405" s="44" t="s">
        <v>431</v>
      </c>
      <c r="T405" s="12" t="s">
        <v>23</v>
      </c>
      <c r="U405" s="45" t="s">
        <v>24</v>
      </c>
      <c r="V405" s="12" t="s">
        <v>2573</v>
      </c>
    </row>
    <row r="406" spans="1:22" s="46" customFormat="1" ht="15" customHeight="1" x14ac:dyDescent="0.25">
      <c r="A406" s="47">
        <f t="shared" si="24"/>
        <v>390</v>
      </c>
      <c r="B406" s="10">
        <f t="shared" si="24"/>
        <v>390</v>
      </c>
      <c r="C406" s="12" t="s">
        <v>15</v>
      </c>
      <c r="D406" s="10" t="s">
        <v>393</v>
      </c>
      <c r="E406" s="10">
        <v>2009</v>
      </c>
      <c r="F406" s="8">
        <v>40178</v>
      </c>
      <c r="G406" s="12" t="s">
        <v>1301</v>
      </c>
      <c r="H406" s="13" t="s">
        <v>1302</v>
      </c>
      <c r="I406" s="12" t="s">
        <v>1303</v>
      </c>
      <c r="J406" s="12" t="s">
        <v>1304</v>
      </c>
      <c r="K406" s="44" t="s">
        <v>21</v>
      </c>
      <c r="L406" s="44" t="s">
        <v>2615</v>
      </c>
      <c r="M406" s="44" t="s">
        <v>2727</v>
      </c>
      <c r="N406" s="44" t="s">
        <v>2737</v>
      </c>
      <c r="O406" s="44" t="s">
        <v>2620</v>
      </c>
      <c r="P406" s="44" t="s">
        <v>2615</v>
      </c>
      <c r="Q406" s="44" t="s">
        <v>2615</v>
      </c>
      <c r="R406" s="44" t="s">
        <v>3445</v>
      </c>
      <c r="S406" s="44" t="s">
        <v>136</v>
      </c>
      <c r="T406" s="12" t="s">
        <v>23</v>
      </c>
      <c r="U406" s="45" t="s">
        <v>24</v>
      </c>
      <c r="V406" s="12" t="s">
        <v>2574</v>
      </c>
    </row>
    <row r="407" spans="1:22" s="46" customFormat="1" ht="15" customHeight="1" x14ac:dyDescent="0.25">
      <c r="A407" s="47">
        <f t="shared" si="24"/>
        <v>391</v>
      </c>
      <c r="B407" s="10">
        <f t="shared" si="24"/>
        <v>391</v>
      </c>
      <c r="C407" s="12" t="s">
        <v>15</v>
      </c>
      <c r="D407" s="10" t="s">
        <v>393</v>
      </c>
      <c r="E407" s="10">
        <v>2009</v>
      </c>
      <c r="F407" s="8">
        <v>40178</v>
      </c>
      <c r="G407" s="12" t="s">
        <v>1305</v>
      </c>
      <c r="H407" s="13" t="s">
        <v>1306</v>
      </c>
      <c r="I407" s="12" t="s">
        <v>1307</v>
      </c>
      <c r="J407" s="12" t="s">
        <v>33</v>
      </c>
      <c r="K407" s="44" t="s">
        <v>21</v>
      </c>
      <c r="L407" s="44" t="s">
        <v>2615</v>
      </c>
      <c r="M407" s="44" t="s">
        <v>2727</v>
      </c>
      <c r="N407" s="44" t="s">
        <v>2737</v>
      </c>
      <c r="O407" s="44" t="s">
        <v>2620</v>
      </c>
      <c r="P407" s="44" t="s">
        <v>2615</v>
      </c>
      <c r="Q407" s="44" t="s">
        <v>2615</v>
      </c>
      <c r="R407" s="44" t="s">
        <v>3445</v>
      </c>
      <c r="S407" s="44" t="s">
        <v>33</v>
      </c>
      <c r="T407" s="12" t="s">
        <v>23</v>
      </c>
      <c r="U407" s="45" t="s">
        <v>24</v>
      </c>
      <c r="V407" s="12" t="s">
        <v>2573</v>
      </c>
    </row>
    <row r="408" spans="1:22" s="46" customFormat="1" ht="15" customHeight="1" x14ac:dyDescent="0.25">
      <c r="A408" s="47">
        <f t="shared" si="24"/>
        <v>392</v>
      </c>
      <c r="B408" s="10">
        <f t="shared" si="24"/>
        <v>392</v>
      </c>
      <c r="C408" s="12" t="s">
        <v>15</v>
      </c>
      <c r="D408" s="10" t="s">
        <v>393</v>
      </c>
      <c r="E408" s="10">
        <v>2009</v>
      </c>
      <c r="F408" s="8">
        <v>40176</v>
      </c>
      <c r="G408" s="12" t="s">
        <v>1308</v>
      </c>
      <c r="H408" s="13" t="s">
        <v>1309</v>
      </c>
      <c r="I408" s="12" t="s">
        <v>1310</v>
      </c>
      <c r="J408" s="12" t="s">
        <v>59</v>
      </c>
      <c r="K408" s="12" t="s">
        <v>60</v>
      </c>
      <c r="L408" s="44" t="s">
        <v>2615</v>
      </c>
      <c r="M408" s="44" t="s">
        <v>2616</v>
      </c>
      <c r="N408" s="44" t="s">
        <v>2617</v>
      </c>
      <c r="O408" s="44" t="s">
        <v>60</v>
      </c>
      <c r="P408" s="44" t="s">
        <v>2615</v>
      </c>
      <c r="Q408" s="44" t="s">
        <v>2615</v>
      </c>
      <c r="R408" s="44" t="s">
        <v>3445</v>
      </c>
      <c r="S408" s="44" t="s">
        <v>59</v>
      </c>
      <c r="T408" s="12" t="s">
        <v>61</v>
      </c>
      <c r="U408" s="45" t="s">
        <v>24</v>
      </c>
      <c r="V408" s="12" t="s">
        <v>2573</v>
      </c>
    </row>
    <row r="409" spans="1:22" s="46" customFormat="1" ht="15" customHeight="1" x14ac:dyDescent="0.25">
      <c r="A409" s="47">
        <f t="shared" si="24"/>
        <v>393</v>
      </c>
      <c r="B409" s="10">
        <f t="shared" si="24"/>
        <v>393</v>
      </c>
      <c r="C409" s="12" t="s">
        <v>15</v>
      </c>
      <c r="D409" s="10" t="s">
        <v>393</v>
      </c>
      <c r="E409" s="10">
        <v>2009</v>
      </c>
      <c r="F409" s="8">
        <v>40147</v>
      </c>
      <c r="G409" s="12" t="s">
        <v>1311</v>
      </c>
      <c r="H409" s="13" t="s">
        <v>1312</v>
      </c>
      <c r="I409" s="12" t="s">
        <v>1313</v>
      </c>
      <c r="J409" s="12" t="s">
        <v>59</v>
      </c>
      <c r="K409" s="12" t="s">
        <v>60</v>
      </c>
      <c r="L409" s="44" t="s">
        <v>2615</v>
      </c>
      <c r="M409" s="44" t="s">
        <v>2616</v>
      </c>
      <c r="N409" s="44" t="s">
        <v>2617</v>
      </c>
      <c r="O409" s="44" t="s">
        <v>60</v>
      </c>
      <c r="P409" s="44" t="s">
        <v>2615</v>
      </c>
      <c r="Q409" s="44" t="s">
        <v>2615</v>
      </c>
      <c r="R409" s="44" t="s">
        <v>3445</v>
      </c>
      <c r="S409" s="44" t="s">
        <v>59</v>
      </c>
      <c r="T409" s="12" t="s">
        <v>61</v>
      </c>
      <c r="U409" s="45" t="s">
        <v>24</v>
      </c>
      <c r="V409" s="12" t="s">
        <v>2573</v>
      </c>
    </row>
    <row r="410" spans="1:22" s="46" customFormat="1" ht="15" customHeight="1" x14ac:dyDescent="0.25">
      <c r="A410" s="47">
        <f t="shared" si="24"/>
        <v>394</v>
      </c>
      <c r="B410" s="10">
        <f t="shared" si="24"/>
        <v>394</v>
      </c>
      <c r="C410" s="12" t="s">
        <v>15</v>
      </c>
      <c r="D410" s="10" t="s">
        <v>393</v>
      </c>
      <c r="E410" s="10">
        <v>2009</v>
      </c>
      <c r="F410" s="8">
        <v>40177</v>
      </c>
      <c r="G410" s="12" t="s">
        <v>1314</v>
      </c>
      <c r="H410" s="13" t="s">
        <v>1315</v>
      </c>
      <c r="I410" s="12" t="s">
        <v>1316</v>
      </c>
      <c r="J410" s="12" t="s">
        <v>447</v>
      </c>
      <c r="K410" s="44" t="s">
        <v>21</v>
      </c>
      <c r="L410" s="44" t="s">
        <v>2615</v>
      </c>
      <c r="M410" s="44" t="s">
        <v>2727</v>
      </c>
      <c r="N410" s="44" t="s">
        <v>2728</v>
      </c>
      <c r="O410" s="44" t="s">
        <v>2620</v>
      </c>
      <c r="P410" s="44" t="s">
        <v>2615</v>
      </c>
      <c r="Q410" s="44" t="s">
        <v>2615</v>
      </c>
      <c r="R410" s="44" t="s">
        <v>3445</v>
      </c>
      <c r="S410" s="44" t="s">
        <v>1317</v>
      </c>
      <c r="T410" s="12" t="s">
        <v>23</v>
      </c>
      <c r="U410" s="45" t="s">
        <v>24</v>
      </c>
      <c r="V410" s="12" t="s">
        <v>2573</v>
      </c>
    </row>
    <row r="411" spans="1:22" s="46" customFormat="1" ht="15" customHeight="1" x14ac:dyDescent="0.25">
      <c r="A411" s="47">
        <f t="shared" si="24"/>
        <v>395</v>
      </c>
      <c r="B411" s="10">
        <f t="shared" si="24"/>
        <v>395</v>
      </c>
      <c r="C411" s="12" t="s">
        <v>15</v>
      </c>
      <c r="D411" s="10" t="s">
        <v>393</v>
      </c>
      <c r="E411" s="10">
        <v>2009</v>
      </c>
      <c r="F411" s="8">
        <v>40177</v>
      </c>
      <c r="G411" s="12" t="s">
        <v>1318</v>
      </c>
      <c r="H411" s="13" t="s">
        <v>1319</v>
      </c>
      <c r="I411" s="12" t="s">
        <v>1320</v>
      </c>
      <c r="J411" s="12" t="s">
        <v>1321</v>
      </c>
      <c r="K411" s="12" t="s">
        <v>29</v>
      </c>
      <c r="L411" s="44" t="s">
        <v>2615</v>
      </c>
      <c r="M411" s="44" t="s">
        <v>2725</v>
      </c>
      <c r="N411" s="44" t="s">
        <v>2729</v>
      </c>
      <c r="O411" s="44" t="s">
        <v>29</v>
      </c>
      <c r="P411" s="44" t="s">
        <v>2615</v>
      </c>
      <c r="Q411" s="44" t="s">
        <v>2615</v>
      </c>
      <c r="R411" s="44" t="s">
        <v>3445</v>
      </c>
      <c r="S411" s="44" t="s">
        <v>65</v>
      </c>
      <c r="T411" s="12" t="s">
        <v>23</v>
      </c>
      <c r="U411" s="45" t="s">
        <v>24</v>
      </c>
      <c r="V411" s="12" t="s">
        <v>2574</v>
      </c>
    </row>
    <row r="412" spans="1:22" s="46" customFormat="1" ht="15" customHeight="1" x14ac:dyDescent="0.25">
      <c r="A412" s="47">
        <f t="shared" si="24"/>
        <v>396</v>
      </c>
      <c r="B412" s="10">
        <f t="shared" si="24"/>
        <v>396</v>
      </c>
      <c r="C412" s="12" t="s">
        <v>15</v>
      </c>
      <c r="D412" s="10" t="s">
        <v>393</v>
      </c>
      <c r="E412" s="10">
        <v>2009</v>
      </c>
      <c r="F412" s="8">
        <v>40178</v>
      </c>
      <c r="G412" s="12" t="s">
        <v>1322</v>
      </c>
      <c r="H412" s="13" t="s">
        <v>1323</v>
      </c>
      <c r="I412" s="12" t="s">
        <v>1324</v>
      </c>
      <c r="J412" s="12" t="s">
        <v>136</v>
      </c>
      <c r="K412" s="44" t="s">
        <v>21</v>
      </c>
      <c r="L412" s="44" t="s">
        <v>2615</v>
      </c>
      <c r="M412" s="44" t="s">
        <v>2727</v>
      </c>
      <c r="N412" s="44" t="s">
        <v>2737</v>
      </c>
      <c r="O412" s="44" t="s">
        <v>2620</v>
      </c>
      <c r="P412" s="44" t="s">
        <v>2615</v>
      </c>
      <c r="Q412" s="44" t="s">
        <v>2615</v>
      </c>
      <c r="R412" s="44" t="s">
        <v>3445</v>
      </c>
      <c r="S412" s="44" t="s">
        <v>136</v>
      </c>
      <c r="T412" s="12" t="s">
        <v>23</v>
      </c>
      <c r="U412" s="45" t="s">
        <v>24</v>
      </c>
      <c r="V412" s="12" t="s">
        <v>2573</v>
      </c>
    </row>
    <row r="413" spans="1:22" s="46" customFormat="1" ht="25.5" customHeight="1" x14ac:dyDescent="0.25">
      <c r="A413" s="47">
        <f t="shared" si="24"/>
        <v>397</v>
      </c>
      <c r="B413" s="10">
        <f t="shared" si="24"/>
        <v>397</v>
      </c>
      <c r="C413" s="12" t="s">
        <v>15</v>
      </c>
      <c r="D413" s="10" t="s">
        <v>393</v>
      </c>
      <c r="E413" s="10">
        <v>2010</v>
      </c>
      <c r="F413" s="8">
        <v>40536</v>
      </c>
      <c r="G413" s="12" t="s">
        <v>1325</v>
      </c>
      <c r="H413" s="13" t="s">
        <v>1326</v>
      </c>
      <c r="I413" s="12" t="s">
        <v>1327</v>
      </c>
      <c r="J413" s="12" t="s">
        <v>94</v>
      </c>
      <c r="K413" s="44" t="s">
        <v>21</v>
      </c>
      <c r="L413" s="44" t="s">
        <v>2615</v>
      </c>
      <c r="M413" s="44" t="s">
        <v>2727</v>
      </c>
      <c r="N413" s="44" t="s">
        <v>2737</v>
      </c>
      <c r="O413" s="44" t="s">
        <v>2620</v>
      </c>
      <c r="P413" s="44" t="s">
        <v>2615</v>
      </c>
      <c r="Q413" s="44" t="s">
        <v>2615</v>
      </c>
      <c r="R413" s="44" t="s">
        <v>3445</v>
      </c>
      <c r="S413" s="44" t="s">
        <v>94</v>
      </c>
      <c r="T413" s="12" t="s">
        <v>23</v>
      </c>
      <c r="U413" s="45" t="s">
        <v>24</v>
      </c>
      <c r="V413" s="12" t="s">
        <v>2573</v>
      </c>
    </row>
    <row r="414" spans="1:22" s="46" customFormat="1" ht="15" customHeight="1" x14ac:dyDescent="0.25">
      <c r="A414" s="47">
        <f t="shared" si="24"/>
        <v>398</v>
      </c>
      <c r="B414" s="10">
        <f t="shared" si="24"/>
        <v>398</v>
      </c>
      <c r="C414" s="12" t="s">
        <v>15</v>
      </c>
      <c r="D414" s="10" t="s">
        <v>393</v>
      </c>
      <c r="E414" s="10">
        <v>2010</v>
      </c>
      <c r="F414" s="8">
        <v>40420</v>
      </c>
      <c r="G414" s="12" t="s">
        <v>3360</v>
      </c>
      <c r="H414" s="13" t="s">
        <v>1329</v>
      </c>
      <c r="I414" s="12" t="s">
        <v>1330</v>
      </c>
      <c r="J414" s="12" t="s">
        <v>59</v>
      </c>
      <c r="K414" s="12" t="s">
        <v>60</v>
      </c>
      <c r="L414" s="44" t="s">
        <v>2615</v>
      </c>
      <c r="M414" s="44" t="s">
        <v>2616</v>
      </c>
      <c r="N414" s="44" t="s">
        <v>2735</v>
      </c>
      <c r="O414" s="44" t="s">
        <v>60</v>
      </c>
      <c r="P414" s="44" t="s">
        <v>2615</v>
      </c>
      <c r="Q414" s="44" t="s">
        <v>2615</v>
      </c>
      <c r="R414" s="44" t="s">
        <v>3445</v>
      </c>
      <c r="S414" s="44" t="s">
        <v>59</v>
      </c>
      <c r="T414" s="12" t="s">
        <v>61</v>
      </c>
      <c r="U414" s="45" t="s">
        <v>24</v>
      </c>
      <c r="V414" s="12" t="s">
        <v>2573</v>
      </c>
    </row>
    <row r="415" spans="1:22" s="46" customFormat="1" ht="15" customHeight="1" x14ac:dyDescent="0.25">
      <c r="A415" s="47">
        <f t="shared" si="24"/>
        <v>399</v>
      </c>
      <c r="B415" s="10">
        <f t="shared" si="24"/>
        <v>399</v>
      </c>
      <c r="C415" s="12" t="s">
        <v>15</v>
      </c>
      <c r="D415" s="10" t="s">
        <v>393</v>
      </c>
      <c r="E415" s="10">
        <v>2010</v>
      </c>
      <c r="F415" s="8">
        <v>40408</v>
      </c>
      <c r="G415" s="12" t="s">
        <v>1331</v>
      </c>
      <c r="H415" s="13" t="s">
        <v>1332</v>
      </c>
      <c r="I415" s="12" t="s">
        <v>1333</v>
      </c>
      <c r="J415" s="12" t="s">
        <v>59</v>
      </c>
      <c r="K415" s="12" t="s">
        <v>60</v>
      </c>
      <c r="L415" s="44" t="s">
        <v>2615</v>
      </c>
      <c r="M415" s="44" t="s">
        <v>2616</v>
      </c>
      <c r="N415" s="44" t="s">
        <v>2617</v>
      </c>
      <c r="O415" s="44" t="s">
        <v>60</v>
      </c>
      <c r="P415" s="44" t="s">
        <v>2615</v>
      </c>
      <c r="Q415" s="44" t="s">
        <v>2615</v>
      </c>
      <c r="R415" s="44" t="s">
        <v>3445</v>
      </c>
      <c r="S415" s="44" t="s">
        <v>59</v>
      </c>
      <c r="T415" s="12" t="s">
        <v>61</v>
      </c>
      <c r="U415" s="45" t="s">
        <v>24</v>
      </c>
      <c r="V415" s="12" t="s">
        <v>2573</v>
      </c>
    </row>
    <row r="416" spans="1:22" s="46" customFormat="1" ht="15" customHeight="1" x14ac:dyDescent="0.25">
      <c r="A416" s="47">
        <f t="shared" si="24"/>
        <v>400</v>
      </c>
      <c r="B416" s="10">
        <f t="shared" si="24"/>
        <v>400</v>
      </c>
      <c r="C416" s="12" t="s">
        <v>15</v>
      </c>
      <c r="D416" s="10" t="s">
        <v>393</v>
      </c>
      <c r="E416" s="10">
        <v>2010</v>
      </c>
      <c r="F416" s="8">
        <v>40414</v>
      </c>
      <c r="G416" s="12" t="s">
        <v>1334</v>
      </c>
      <c r="H416" s="13" t="s">
        <v>1335</v>
      </c>
      <c r="I416" s="12" t="s">
        <v>3398</v>
      </c>
      <c r="J416" s="12" t="s">
        <v>59</v>
      </c>
      <c r="K416" s="12" t="s">
        <v>60</v>
      </c>
      <c r="L416" s="44" t="s">
        <v>2615</v>
      </c>
      <c r="M416" s="44" t="s">
        <v>2616</v>
      </c>
      <c r="N416" s="44" t="s">
        <v>2617</v>
      </c>
      <c r="O416" s="44" t="s">
        <v>60</v>
      </c>
      <c r="P416" s="44" t="s">
        <v>2615</v>
      </c>
      <c r="Q416" s="44" t="s">
        <v>2615</v>
      </c>
      <c r="R416" s="44" t="s">
        <v>3445</v>
      </c>
      <c r="S416" s="44" t="s">
        <v>59</v>
      </c>
      <c r="T416" s="12" t="s">
        <v>61</v>
      </c>
      <c r="U416" s="45" t="s">
        <v>24</v>
      </c>
      <c r="V416" s="12" t="s">
        <v>2573</v>
      </c>
    </row>
    <row r="417" spans="1:22" s="46" customFormat="1" ht="15.75" customHeight="1" x14ac:dyDescent="0.25">
      <c r="A417" s="47">
        <f t="shared" si="24"/>
        <v>401</v>
      </c>
      <c r="B417" s="10">
        <f t="shared" si="24"/>
        <v>401</v>
      </c>
      <c r="C417" s="12" t="s">
        <v>15</v>
      </c>
      <c r="D417" s="10" t="s">
        <v>393</v>
      </c>
      <c r="E417" s="10">
        <v>2010</v>
      </c>
      <c r="F417" s="8">
        <v>40542</v>
      </c>
      <c r="G417" s="12" t="s">
        <v>1337</v>
      </c>
      <c r="H417" s="13" t="s">
        <v>1338</v>
      </c>
      <c r="I417" s="12" t="s">
        <v>1339</v>
      </c>
      <c r="J417" s="12" t="s">
        <v>20</v>
      </c>
      <c r="K417" s="44" t="s">
        <v>21</v>
      </c>
      <c r="L417" s="44" t="s">
        <v>2615</v>
      </c>
      <c r="M417" s="44" t="s">
        <v>2730</v>
      </c>
      <c r="N417" s="44" t="s">
        <v>2733</v>
      </c>
      <c r="O417" s="44" t="s">
        <v>2618</v>
      </c>
      <c r="P417" s="44" t="s">
        <v>2615</v>
      </c>
      <c r="Q417" s="44" t="s">
        <v>2615</v>
      </c>
      <c r="R417" s="44" t="s">
        <v>3445</v>
      </c>
      <c r="S417" s="44" t="s">
        <v>20</v>
      </c>
      <c r="T417" s="12" t="s">
        <v>23</v>
      </c>
      <c r="U417" s="45" t="s">
        <v>24</v>
      </c>
      <c r="V417" s="12" t="s">
        <v>2573</v>
      </c>
    </row>
    <row r="418" spans="1:22" s="46" customFormat="1" ht="15.75" customHeight="1" x14ac:dyDescent="0.25">
      <c r="A418" s="47">
        <f t="shared" si="24"/>
        <v>402</v>
      </c>
      <c r="B418" s="10">
        <f t="shared" si="24"/>
        <v>402</v>
      </c>
      <c r="C418" s="12" t="s">
        <v>15</v>
      </c>
      <c r="D418" s="10" t="s">
        <v>393</v>
      </c>
      <c r="E418" s="10">
        <v>2010</v>
      </c>
      <c r="F418" s="8">
        <v>40541</v>
      </c>
      <c r="G418" s="12" t="s">
        <v>3361</v>
      </c>
      <c r="H418" s="13" t="s">
        <v>1341</v>
      </c>
      <c r="I418" s="12" t="s">
        <v>1342</v>
      </c>
      <c r="J418" s="12" t="s">
        <v>28</v>
      </c>
      <c r="K418" s="12" t="s">
        <v>29</v>
      </c>
      <c r="L418" s="44" t="s">
        <v>2615</v>
      </c>
      <c r="M418" s="44" t="s">
        <v>2725</v>
      </c>
      <c r="N418" s="44" t="s">
        <v>2729</v>
      </c>
      <c r="O418" s="44" t="s">
        <v>29</v>
      </c>
      <c r="P418" s="44" t="s">
        <v>2615</v>
      </c>
      <c r="Q418" s="44" t="s">
        <v>2615</v>
      </c>
      <c r="R418" s="44" t="s">
        <v>3445</v>
      </c>
      <c r="S418" s="44" t="s">
        <v>28</v>
      </c>
      <c r="T418" s="12" t="s">
        <v>3436</v>
      </c>
      <c r="U418" s="45" t="s">
        <v>24</v>
      </c>
      <c r="V418" s="12" t="s">
        <v>2573</v>
      </c>
    </row>
    <row r="419" spans="1:22" s="46" customFormat="1" ht="15" customHeight="1" x14ac:dyDescent="0.25">
      <c r="A419" s="47">
        <f t="shared" ref="A419:B434" si="25">+A418+1</f>
        <v>403</v>
      </c>
      <c r="B419" s="10">
        <f t="shared" si="25"/>
        <v>403</v>
      </c>
      <c r="C419" s="12" t="s">
        <v>15</v>
      </c>
      <c r="D419" s="10" t="s">
        <v>393</v>
      </c>
      <c r="E419" s="10">
        <v>2010</v>
      </c>
      <c r="F419" s="8">
        <v>40541</v>
      </c>
      <c r="G419" s="12" t="s">
        <v>1343</v>
      </c>
      <c r="H419" s="13" t="s">
        <v>1344</v>
      </c>
      <c r="I419" s="12" t="s">
        <v>1345</v>
      </c>
      <c r="J419" s="12" t="s">
        <v>20</v>
      </c>
      <c r="K419" s="44" t="s">
        <v>21</v>
      </c>
      <c r="L419" s="44" t="s">
        <v>2615</v>
      </c>
      <c r="M419" s="44" t="s">
        <v>2730</v>
      </c>
      <c r="N419" s="44" t="s">
        <v>2733</v>
      </c>
      <c r="O419" s="44" t="s">
        <v>2618</v>
      </c>
      <c r="P419" s="44" t="s">
        <v>2615</v>
      </c>
      <c r="Q419" s="44" t="s">
        <v>2615</v>
      </c>
      <c r="R419" s="44" t="s">
        <v>3445</v>
      </c>
      <c r="S419" s="44" t="s">
        <v>20</v>
      </c>
      <c r="T419" s="12" t="s">
        <v>23</v>
      </c>
      <c r="U419" s="45" t="s">
        <v>24</v>
      </c>
      <c r="V419" s="12" t="s">
        <v>2573</v>
      </c>
    </row>
    <row r="420" spans="1:22" s="46" customFormat="1" ht="15" customHeight="1" x14ac:dyDescent="0.25">
      <c r="A420" s="47">
        <f t="shared" si="25"/>
        <v>404</v>
      </c>
      <c r="B420" s="10">
        <f t="shared" si="25"/>
        <v>404</v>
      </c>
      <c r="C420" s="12" t="s">
        <v>15</v>
      </c>
      <c r="D420" s="10" t="s">
        <v>393</v>
      </c>
      <c r="E420" s="10">
        <v>2010</v>
      </c>
      <c r="F420" s="8">
        <v>40542</v>
      </c>
      <c r="G420" s="12" t="s">
        <v>1346</v>
      </c>
      <c r="H420" s="13" t="s">
        <v>1347</v>
      </c>
      <c r="I420" s="12" t="s">
        <v>1348</v>
      </c>
      <c r="J420" s="12" t="s">
        <v>20</v>
      </c>
      <c r="K420" s="44" t="s">
        <v>21</v>
      </c>
      <c r="L420" s="44" t="s">
        <v>2615</v>
      </c>
      <c r="M420" s="44" t="s">
        <v>2730</v>
      </c>
      <c r="N420" s="44" t="s">
        <v>2734</v>
      </c>
      <c r="O420" s="44" t="s">
        <v>2618</v>
      </c>
      <c r="P420" s="44" t="s">
        <v>2615</v>
      </c>
      <c r="Q420" s="44" t="s">
        <v>2615</v>
      </c>
      <c r="R420" s="44" t="s">
        <v>3445</v>
      </c>
      <c r="S420" s="44" t="s">
        <v>20</v>
      </c>
      <c r="T420" s="12" t="s">
        <v>23</v>
      </c>
      <c r="U420" s="45" t="s">
        <v>24</v>
      </c>
      <c r="V420" s="12" t="s">
        <v>2573</v>
      </c>
    </row>
    <row r="421" spans="1:22" s="46" customFormat="1" ht="15" customHeight="1" x14ac:dyDescent="0.25">
      <c r="A421" s="47">
        <f t="shared" si="25"/>
        <v>405</v>
      </c>
      <c r="B421" s="10">
        <f t="shared" si="25"/>
        <v>405</v>
      </c>
      <c r="C421" s="12" t="s">
        <v>15</v>
      </c>
      <c r="D421" s="10" t="s">
        <v>393</v>
      </c>
      <c r="E421" s="10">
        <v>2010</v>
      </c>
      <c r="F421" s="8">
        <v>40490</v>
      </c>
      <c r="G421" s="12" t="s">
        <v>1349</v>
      </c>
      <c r="H421" s="13" t="s">
        <v>1350</v>
      </c>
      <c r="I421" s="12" t="s">
        <v>1351</v>
      </c>
      <c r="J421" s="12" t="s">
        <v>28</v>
      </c>
      <c r="K421" s="12" t="s">
        <v>29</v>
      </c>
      <c r="L421" s="44" t="s">
        <v>2615</v>
      </c>
      <c r="M421" s="44" t="s">
        <v>2725</v>
      </c>
      <c r="N421" s="44" t="s">
        <v>2729</v>
      </c>
      <c r="O421" s="44" t="s">
        <v>29</v>
      </c>
      <c r="P421" s="44" t="s">
        <v>2615</v>
      </c>
      <c r="Q421" s="44" t="s">
        <v>2615</v>
      </c>
      <c r="R421" s="44" t="s">
        <v>3445</v>
      </c>
      <c r="S421" s="44" t="s">
        <v>28</v>
      </c>
      <c r="T421" s="12" t="s">
        <v>3436</v>
      </c>
      <c r="U421" s="45" t="s">
        <v>24</v>
      </c>
      <c r="V421" s="12" t="s">
        <v>2573</v>
      </c>
    </row>
    <row r="422" spans="1:22" s="46" customFormat="1" ht="15" customHeight="1" x14ac:dyDescent="0.25">
      <c r="A422" s="47">
        <f t="shared" si="25"/>
        <v>406</v>
      </c>
      <c r="B422" s="10">
        <f t="shared" si="25"/>
        <v>406</v>
      </c>
      <c r="C422" s="12" t="s">
        <v>15</v>
      </c>
      <c r="D422" s="10" t="s">
        <v>393</v>
      </c>
      <c r="E422" s="10">
        <v>2010</v>
      </c>
      <c r="F422" s="8">
        <v>40534</v>
      </c>
      <c r="G422" s="12" t="s">
        <v>1352</v>
      </c>
      <c r="H422" s="13" t="s">
        <v>1353</v>
      </c>
      <c r="I422" s="12" t="s">
        <v>1354</v>
      </c>
      <c r="J422" s="12" t="s">
        <v>28</v>
      </c>
      <c r="K422" s="12" t="s">
        <v>29</v>
      </c>
      <c r="L422" s="44" t="s">
        <v>2615</v>
      </c>
      <c r="M422" s="44" t="s">
        <v>2725</v>
      </c>
      <c r="N422" s="44" t="s">
        <v>2726</v>
      </c>
      <c r="O422" s="44" t="s">
        <v>29</v>
      </c>
      <c r="P422" s="44" t="s">
        <v>2615</v>
      </c>
      <c r="Q422" s="44" t="s">
        <v>2615</v>
      </c>
      <c r="R422" s="44" t="s">
        <v>3445</v>
      </c>
      <c r="S422" s="44" t="s">
        <v>28</v>
      </c>
      <c r="T422" s="12" t="s">
        <v>3436</v>
      </c>
      <c r="U422" s="45" t="s">
        <v>24</v>
      </c>
      <c r="V422" s="12" t="s">
        <v>2573</v>
      </c>
    </row>
    <row r="423" spans="1:22" s="46" customFormat="1" ht="15" customHeight="1" x14ac:dyDescent="0.25">
      <c r="A423" s="47">
        <f t="shared" si="25"/>
        <v>407</v>
      </c>
      <c r="B423" s="10">
        <f t="shared" si="25"/>
        <v>407</v>
      </c>
      <c r="C423" s="12" t="s">
        <v>15</v>
      </c>
      <c r="D423" s="10" t="s">
        <v>393</v>
      </c>
      <c r="E423" s="10">
        <v>2010</v>
      </c>
      <c r="F423" s="8">
        <v>40540</v>
      </c>
      <c r="G423" s="12" t="s">
        <v>1355</v>
      </c>
      <c r="H423" s="13" t="s">
        <v>1356</v>
      </c>
      <c r="I423" s="12" t="s">
        <v>1357</v>
      </c>
      <c r="J423" s="12" t="s">
        <v>48</v>
      </c>
      <c r="K423" s="44" t="s">
        <v>21</v>
      </c>
      <c r="L423" s="44" t="s">
        <v>2615</v>
      </c>
      <c r="M423" s="44" t="s">
        <v>2727</v>
      </c>
      <c r="N423" s="44" t="s">
        <v>2728</v>
      </c>
      <c r="O423" s="44" t="s">
        <v>2620</v>
      </c>
      <c r="P423" s="44" t="s">
        <v>2615</v>
      </c>
      <c r="Q423" s="44" t="s">
        <v>2615</v>
      </c>
      <c r="R423" s="44" t="s">
        <v>3445</v>
      </c>
      <c r="S423" s="44" t="s">
        <v>48</v>
      </c>
      <c r="T423" s="12" t="s">
        <v>23</v>
      </c>
      <c r="U423" s="45" t="s">
        <v>24</v>
      </c>
      <c r="V423" s="12" t="s">
        <v>2573</v>
      </c>
    </row>
    <row r="424" spans="1:22" s="46" customFormat="1" ht="15" customHeight="1" x14ac:dyDescent="0.25">
      <c r="A424" s="47">
        <f t="shared" si="25"/>
        <v>408</v>
      </c>
      <c r="B424" s="10">
        <f t="shared" si="25"/>
        <v>408</v>
      </c>
      <c r="C424" s="12" t="s">
        <v>15</v>
      </c>
      <c r="D424" s="10" t="s">
        <v>393</v>
      </c>
      <c r="E424" s="10">
        <v>2010</v>
      </c>
      <c r="F424" s="8">
        <v>40542</v>
      </c>
      <c r="G424" s="12" t="s">
        <v>1358</v>
      </c>
      <c r="H424" s="13" t="s">
        <v>1359</v>
      </c>
      <c r="I424" s="12" t="s">
        <v>1360</v>
      </c>
      <c r="J424" s="12" t="s">
        <v>1361</v>
      </c>
      <c r="K424" s="44" t="s">
        <v>21</v>
      </c>
      <c r="L424" s="44" t="s">
        <v>2615</v>
      </c>
      <c r="M424" s="44" t="s">
        <v>2727</v>
      </c>
      <c r="N424" s="44" t="s">
        <v>2737</v>
      </c>
      <c r="O424" s="44" t="s">
        <v>2620</v>
      </c>
      <c r="P424" s="44" t="s">
        <v>2615</v>
      </c>
      <c r="Q424" s="44" t="s">
        <v>2615</v>
      </c>
      <c r="R424" s="44" t="s">
        <v>3445</v>
      </c>
      <c r="S424" s="44" t="s">
        <v>171</v>
      </c>
      <c r="T424" s="12" t="s">
        <v>23</v>
      </c>
      <c r="U424" s="45" t="s">
        <v>24</v>
      </c>
      <c r="V424" s="12" t="s">
        <v>2574</v>
      </c>
    </row>
    <row r="425" spans="1:22" s="46" customFormat="1" ht="15" customHeight="1" x14ac:dyDescent="0.25">
      <c r="A425" s="47">
        <f t="shared" si="25"/>
        <v>409</v>
      </c>
      <c r="B425" s="10">
        <f t="shared" si="25"/>
        <v>409</v>
      </c>
      <c r="C425" s="12" t="s">
        <v>15</v>
      </c>
      <c r="D425" s="10" t="s">
        <v>393</v>
      </c>
      <c r="E425" s="10">
        <v>2010</v>
      </c>
      <c r="F425" s="8">
        <v>40509</v>
      </c>
      <c r="G425" s="12" t="s">
        <v>1362</v>
      </c>
      <c r="H425" s="13" t="s">
        <v>1363</v>
      </c>
      <c r="I425" s="12" t="s">
        <v>1364</v>
      </c>
      <c r="J425" s="12" t="s">
        <v>20</v>
      </c>
      <c r="K425" s="44" t="s">
        <v>21</v>
      </c>
      <c r="L425" s="44" t="s">
        <v>2615</v>
      </c>
      <c r="M425" s="44" t="s">
        <v>2730</v>
      </c>
      <c r="N425" s="44" t="s">
        <v>2734</v>
      </c>
      <c r="O425" s="44" t="s">
        <v>2618</v>
      </c>
      <c r="P425" s="44" t="s">
        <v>2615</v>
      </c>
      <c r="Q425" s="44" t="s">
        <v>2615</v>
      </c>
      <c r="R425" s="44" t="s">
        <v>3445</v>
      </c>
      <c r="S425" s="44" t="s">
        <v>20</v>
      </c>
      <c r="T425" s="12" t="s">
        <v>23</v>
      </c>
      <c r="U425" s="45" t="s">
        <v>24</v>
      </c>
      <c r="V425" s="12" t="s">
        <v>2573</v>
      </c>
    </row>
    <row r="426" spans="1:22" s="46" customFormat="1" ht="15" x14ac:dyDescent="0.25">
      <c r="A426" s="47">
        <f t="shared" si="25"/>
        <v>410</v>
      </c>
      <c r="B426" s="10">
        <f t="shared" si="25"/>
        <v>410</v>
      </c>
      <c r="C426" s="12" t="s">
        <v>15</v>
      </c>
      <c r="D426" s="10" t="s">
        <v>393</v>
      </c>
      <c r="E426" s="10">
        <v>2010</v>
      </c>
      <c r="F426" s="8">
        <v>40492</v>
      </c>
      <c r="G426" s="12" t="s">
        <v>1365</v>
      </c>
      <c r="H426" s="13" t="s">
        <v>1366</v>
      </c>
      <c r="I426" s="19" t="s">
        <v>1367</v>
      </c>
      <c r="J426" s="12" t="s">
        <v>83</v>
      </c>
      <c r="K426" s="12" t="s">
        <v>29</v>
      </c>
      <c r="L426" s="44" t="s">
        <v>2615</v>
      </c>
      <c r="M426" s="44" t="s">
        <v>2725</v>
      </c>
      <c r="N426" s="44" t="s">
        <v>2729</v>
      </c>
      <c r="O426" s="44" t="s">
        <v>29</v>
      </c>
      <c r="P426" s="44" t="s">
        <v>2615</v>
      </c>
      <c r="Q426" s="44" t="s">
        <v>2615</v>
      </c>
      <c r="R426" s="44" t="s">
        <v>3445</v>
      </c>
      <c r="S426" s="44" t="s">
        <v>83</v>
      </c>
      <c r="T426" s="12" t="s">
        <v>23</v>
      </c>
      <c r="U426" s="45" t="s">
        <v>24</v>
      </c>
      <c r="V426" s="12" t="s">
        <v>2573</v>
      </c>
    </row>
    <row r="427" spans="1:22" s="46" customFormat="1" ht="15" x14ac:dyDescent="0.25">
      <c r="A427" s="47">
        <f t="shared" si="25"/>
        <v>411</v>
      </c>
      <c r="B427" s="10">
        <f t="shared" si="25"/>
        <v>411</v>
      </c>
      <c r="C427" s="12" t="s">
        <v>15</v>
      </c>
      <c r="D427" s="10" t="s">
        <v>393</v>
      </c>
      <c r="E427" s="10">
        <v>2010</v>
      </c>
      <c r="F427" s="8">
        <v>40540</v>
      </c>
      <c r="G427" s="12" t="s">
        <v>1368</v>
      </c>
      <c r="H427" s="13" t="s">
        <v>1369</v>
      </c>
      <c r="I427" s="12" t="s">
        <v>1370</v>
      </c>
      <c r="J427" s="12" t="s">
        <v>1371</v>
      </c>
      <c r="K427" s="44" t="s">
        <v>21</v>
      </c>
      <c r="L427" s="44" t="s">
        <v>2615</v>
      </c>
      <c r="M427" s="44" t="s">
        <v>2727</v>
      </c>
      <c r="N427" s="44" t="s">
        <v>2737</v>
      </c>
      <c r="O427" s="44" t="s">
        <v>2620</v>
      </c>
      <c r="P427" s="44" t="s">
        <v>2615</v>
      </c>
      <c r="Q427" s="44" t="s">
        <v>2615</v>
      </c>
      <c r="R427" s="44" t="s">
        <v>3445</v>
      </c>
      <c r="S427" s="44" t="s">
        <v>389</v>
      </c>
      <c r="T427" s="12" t="s">
        <v>23</v>
      </c>
      <c r="U427" s="45" t="s">
        <v>24</v>
      </c>
      <c r="V427" s="12" t="s">
        <v>2574</v>
      </c>
    </row>
    <row r="428" spans="1:22" s="46" customFormat="1" ht="15" customHeight="1" x14ac:dyDescent="0.25">
      <c r="A428" s="47">
        <f t="shared" si="25"/>
        <v>412</v>
      </c>
      <c r="B428" s="10">
        <f t="shared" si="25"/>
        <v>412</v>
      </c>
      <c r="C428" s="12" t="s">
        <v>15</v>
      </c>
      <c r="D428" s="10" t="s">
        <v>393</v>
      </c>
      <c r="E428" s="10">
        <v>2010</v>
      </c>
      <c r="F428" s="8">
        <v>40480</v>
      </c>
      <c r="G428" s="12" t="s">
        <v>1372</v>
      </c>
      <c r="H428" s="13" t="s">
        <v>1373</v>
      </c>
      <c r="I428" s="12" t="s">
        <v>1374</v>
      </c>
      <c r="J428" s="12" t="s">
        <v>146</v>
      </c>
      <c r="K428" s="12" t="s">
        <v>60</v>
      </c>
      <c r="L428" s="44" t="s">
        <v>2615</v>
      </c>
      <c r="M428" s="44" t="s">
        <v>2616</v>
      </c>
      <c r="N428" s="44" t="s">
        <v>2738</v>
      </c>
      <c r="O428" s="44" t="s">
        <v>60</v>
      </c>
      <c r="P428" s="44" t="s">
        <v>2615</v>
      </c>
      <c r="Q428" s="44" t="s">
        <v>2615</v>
      </c>
      <c r="R428" s="44" t="s">
        <v>3445</v>
      </c>
      <c r="S428" s="44" t="s">
        <v>146</v>
      </c>
      <c r="T428" s="12" t="s">
        <v>125</v>
      </c>
      <c r="U428" s="45" t="s">
        <v>24</v>
      </c>
      <c r="V428" s="12" t="s">
        <v>2573</v>
      </c>
    </row>
    <row r="429" spans="1:22" s="46" customFormat="1" ht="15.75" customHeight="1" x14ac:dyDescent="0.25">
      <c r="A429" s="47">
        <f t="shared" si="25"/>
        <v>413</v>
      </c>
      <c r="B429" s="10">
        <f t="shared" si="25"/>
        <v>413</v>
      </c>
      <c r="C429" s="12" t="s">
        <v>15</v>
      </c>
      <c r="D429" s="10" t="s">
        <v>393</v>
      </c>
      <c r="E429" s="10">
        <v>2010</v>
      </c>
      <c r="F429" s="8">
        <v>40542</v>
      </c>
      <c r="G429" s="12" t="s">
        <v>1375</v>
      </c>
      <c r="H429" s="13" t="s">
        <v>1376</v>
      </c>
      <c r="I429" s="12" t="s">
        <v>1377</v>
      </c>
      <c r="J429" s="12" t="s">
        <v>20</v>
      </c>
      <c r="K429" s="44" t="s">
        <v>21</v>
      </c>
      <c r="L429" s="44" t="s">
        <v>2615</v>
      </c>
      <c r="M429" s="44" t="s">
        <v>2730</v>
      </c>
      <c r="N429" s="44" t="s">
        <v>2734</v>
      </c>
      <c r="O429" s="44" t="s">
        <v>2618</v>
      </c>
      <c r="P429" s="44" t="s">
        <v>2615</v>
      </c>
      <c r="Q429" s="44" t="s">
        <v>2615</v>
      </c>
      <c r="R429" s="44" t="s">
        <v>3445</v>
      </c>
      <c r="S429" s="44" t="s">
        <v>20</v>
      </c>
      <c r="T429" s="12" t="s">
        <v>23</v>
      </c>
      <c r="U429" s="45" t="s">
        <v>24</v>
      </c>
      <c r="V429" s="12" t="s">
        <v>2573</v>
      </c>
    </row>
    <row r="430" spans="1:22" s="46" customFormat="1" ht="15" customHeight="1" x14ac:dyDescent="0.25">
      <c r="A430" s="47">
        <f t="shared" si="25"/>
        <v>414</v>
      </c>
      <c r="B430" s="10">
        <f t="shared" si="25"/>
        <v>414</v>
      </c>
      <c r="C430" s="12" t="s">
        <v>15</v>
      </c>
      <c r="D430" s="10" t="s">
        <v>393</v>
      </c>
      <c r="E430" s="10">
        <v>2010</v>
      </c>
      <c r="F430" s="8">
        <v>40539</v>
      </c>
      <c r="G430" s="12" t="s">
        <v>3362</v>
      </c>
      <c r="H430" s="13" t="s">
        <v>1379</v>
      </c>
      <c r="I430" s="12" t="s">
        <v>1380</v>
      </c>
      <c r="J430" s="12" t="s">
        <v>1381</v>
      </c>
      <c r="K430" s="44" t="s">
        <v>21</v>
      </c>
      <c r="L430" s="44" t="s">
        <v>2615</v>
      </c>
      <c r="M430" s="44" t="s">
        <v>2727</v>
      </c>
      <c r="N430" s="44" t="s">
        <v>2728</v>
      </c>
      <c r="O430" s="44" t="s">
        <v>2620</v>
      </c>
      <c r="P430" s="44" t="s">
        <v>2615</v>
      </c>
      <c r="Q430" s="44" t="s">
        <v>2615</v>
      </c>
      <c r="R430" s="44" t="s">
        <v>3445</v>
      </c>
      <c r="S430" s="44" t="s">
        <v>447</v>
      </c>
      <c r="T430" s="12" t="s">
        <v>23</v>
      </c>
      <c r="U430" s="45" t="s">
        <v>24</v>
      </c>
      <c r="V430" s="12" t="s">
        <v>2574</v>
      </c>
    </row>
    <row r="431" spans="1:22" s="46" customFormat="1" ht="15" customHeight="1" x14ac:dyDescent="0.25">
      <c r="A431" s="47">
        <f t="shared" si="25"/>
        <v>415</v>
      </c>
      <c r="B431" s="10">
        <f t="shared" si="25"/>
        <v>415</v>
      </c>
      <c r="C431" s="12" t="s">
        <v>15</v>
      </c>
      <c r="D431" s="10" t="s">
        <v>393</v>
      </c>
      <c r="E431" s="10">
        <v>2018</v>
      </c>
      <c r="F431" s="8">
        <v>40540</v>
      </c>
      <c r="G431" s="12" t="s">
        <v>3363</v>
      </c>
      <c r="H431" s="13" t="s">
        <v>1383</v>
      </c>
      <c r="I431" s="12" t="s">
        <v>1384</v>
      </c>
      <c r="J431" s="12" t="s">
        <v>59</v>
      </c>
      <c r="K431" s="12" t="s">
        <v>60</v>
      </c>
      <c r="L431" s="44" t="s">
        <v>2615</v>
      </c>
      <c r="M431" s="44" t="s">
        <v>2616</v>
      </c>
      <c r="N431" s="44" t="s">
        <v>2617</v>
      </c>
      <c r="O431" s="44" t="s">
        <v>60</v>
      </c>
      <c r="P431" s="44" t="s">
        <v>2615</v>
      </c>
      <c r="Q431" s="44" t="s">
        <v>2615</v>
      </c>
      <c r="R431" s="44" t="s">
        <v>3445</v>
      </c>
      <c r="S431" s="44" t="s">
        <v>59</v>
      </c>
      <c r="T431" s="12" t="s">
        <v>61</v>
      </c>
      <c r="U431" s="45" t="s">
        <v>24</v>
      </c>
      <c r="V431" s="12" t="s">
        <v>2573</v>
      </c>
    </row>
    <row r="432" spans="1:22" s="46" customFormat="1" ht="15" customHeight="1" x14ac:dyDescent="0.25">
      <c r="A432" s="47">
        <f t="shared" si="25"/>
        <v>416</v>
      </c>
      <c r="B432" s="10">
        <f t="shared" si="25"/>
        <v>416</v>
      </c>
      <c r="C432" s="12" t="s">
        <v>15</v>
      </c>
      <c r="D432" s="10" t="s">
        <v>393</v>
      </c>
      <c r="E432" s="10">
        <v>2010</v>
      </c>
      <c r="F432" s="8">
        <v>40511</v>
      </c>
      <c r="G432" s="12" t="s">
        <v>1385</v>
      </c>
      <c r="H432" s="13" t="s">
        <v>1386</v>
      </c>
      <c r="I432" s="12" t="s">
        <v>1387</v>
      </c>
      <c r="J432" s="12" t="s">
        <v>87</v>
      </c>
      <c r="K432" s="12" t="s">
        <v>60</v>
      </c>
      <c r="L432" s="44" t="s">
        <v>2615</v>
      </c>
      <c r="M432" s="44" t="s">
        <v>2616</v>
      </c>
      <c r="N432" s="44" t="s">
        <v>2736</v>
      </c>
      <c r="O432" s="44" t="s">
        <v>60</v>
      </c>
      <c r="P432" s="44" t="s">
        <v>2615</v>
      </c>
      <c r="Q432" s="44" t="s">
        <v>2615</v>
      </c>
      <c r="R432" s="44" t="s">
        <v>3445</v>
      </c>
      <c r="S432" s="44" t="s">
        <v>87</v>
      </c>
      <c r="T432" s="12" t="s">
        <v>61</v>
      </c>
      <c r="U432" s="45" t="s">
        <v>24</v>
      </c>
      <c r="V432" s="12" t="s">
        <v>2573</v>
      </c>
    </row>
    <row r="433" spans="1:22" s="46" customFormat="1" ht="15" customHeight="1" x14ac:dyDescent="0.25">
      <c r="A433" s="47">
        <f t="shared" si="25"/>
        <v>417</v>
      </c>
      <c r="B433" s="10">
        <f t="shared" si="25"/>
        <v>417</v>
      </c>
      <c r="C433" s="12" t="s">
        <v>15</v>
      </c>
      <c r="D433" s="10" t="s">
        <v>393</v>
      </c>
      <c r="E433" s="10">
        <v>2011</v>
      </c>
      <c r="F433" s="8">
        <v>40904</v>
      </c>
      <c r="G433" s="12" t="s">
        <v>1388</v>
      </c>
      <c r="H433" s="13" t="s">
        <v>1389</v>
      </c>
      <c r="I433" s="12" t="s">
        <v>1390</v>
      </c>
      <c r="J433" s="12" t="s">
        <v>20</v>
      </c>
      <c r="K433" s="44" t="s">
        <v>21</v>
      </c>
      <c r="L433" s="44" t="s">
        <v>2615</v>
      </c>
      <c r="M433" s="44" t="s">
        <v>2730</v>
      </c>
      <c r="N433" s="44" t="s">
        <v>2733</v>
      </c>
      <c r="O433" s="44" t="s">
        <v>2618</v>
      </c>
      <c r="P433" s="44" t="s">
        <v>2615</v>
      </c>
      <c r="Q433" s="44" t="s">
        <v>2615</v>
      </c>
      <c r="R433" s="44" t="s">
        <v>3445</v>
      </c>
      <c r="S433" s="44" t="s">
        <v>20</v>
      </c>
      <c r="T433" s="12" t="s">
        <v>23</v>
      </c>
      <c r="U433" s="45" t="s">
        <v>24</v>
      </c>
      <c r="V433" s="12" t="s">
        <v>2573</v>
      </c>
    </row>
    <row r="434" spans="1:22" s="46" customFormat="1" ht="15" customHeight="1" x14ac:dyDescent="0.25">
      <c r="A434" s="47">
        <f t="shared" si="25"/>
        <v>418</v>
      </c>
      <c r="B434" s="10">
        <f t="shared" si="25"/>
        <v>418</v>
      </c>
      <c r="C434" s="12" t="s">
        <v>15</v>
      </c>
      <c r="D434" s="10" t="s">
        <v>393</v>
      </c>
      <c r="E434" s="10">
        <v>2011</v>
      </c>
      <c r="F434" s="8">
        <v>40906</v>
      </c>
      <c r="G434" s="12" t="s">
        <v>1391</v>
      </c>
      <c r="H434" s="13" t="s">
        <v>1392</v>
      </c>
      <c r="I434" s="12" t="s">
        <v>1393</v>
      </c>
      <c r="J434" s="12" t="s">
        <v>115</v>
      </c>
      <c r="K434" s="12" t="s">
        <v>29</v>
      </c>
      <c r="L434" s="44" t="s">
        <v>2615</v>
      </c>
      <c r="M434" s="44" t="s">
        <v>2725</v>
      </c>
      <c r="N434" s="44" t="s">
        <v>2732</v>
      </c>
      <c r="O434" s="44" t="s">
        <v>29</v>
      </c>
      <c r="P434" s="44" t="s">
        <v>2615</v>
      </c>
      <c r="Q434" s="44" t="s">
        <v>2615</v>
      </c>
      <c r="R434" s="44" t="s">
        <v>3445</v>
      </c>
      <c r="S434" s="44" t="s">
        <v>115</v>
      </c>
      <c r="T434" s="12" t="s">
        <v>75</v>
      </c>
      <c r="U434" s="45" t="s">
        <v>24</v>
      </c>
      <c r="V434" s="12" t="s">
        <v>2573</v>
      </c>
    </row>
    <row r="435" spans="1:22" s="46" customFormat="1" ht="15" customHeight="1" x14ac:dyDescent="0.25">
      <c r="A435" s="47">
        <f t="shared" ref="A435:B450" si="26">+A434+1</f>
        <v>419</v>
      </c>
      <c r="B435" s="10">
        <f t="shared" si="26"/>
        <v>419</v>
      </c>
      <c r="C435" s="12" t="s">
        <v>15</v>
      </c>
      <c r="D435" s="10" t="s">
        <v>393</v>
      </c>
      <c r="E435" s="10">
        <v>2011</v>
      </c>
      <c r="F435" s="8">
        <v>40871</v>
      </c>
      <c r="G435" s="12" t="s">
        <v>1394</v>
      </c>
      <c r="H435" s="13" t="s">
        <v>1395</v>
      </c>
      <c r="I435" s="12" t="s">
        <v>3672</v>
      </c>
      <c r="J435" s="12" t="s">
        <v>103</v>
      </c>
      <c r="K435" s="12" t="s">
        <v>29</v>
      </c>
      <c r="L435" s="44" t="s">
        <v>2615</v>
      </c>
      <c r="M435" s="44" t="s">
        <v>2725</v>
      </c>
      <c r="N435" s="44" t="s">
        <v>2729</v>
      </c>
      <c r="O435" s="44" t="s">
        <v>29</v>
      </c>
      <c r="P435" s="44" t="s">
        <v>2615</v>
      </c>
      <c r="Q435" s="44" t="s">
        <v>2615</v>
      </c>
      <c r="R435" s="44" t="s">
        <v>3445</v>
      </c>
      <c r="S435" s="44" t="s">
        <v>103</v>
      </c>
      <c r="T435" s="12" t="s">
        <v>23</v>
      </c>
      <c r="U435" s="45" t="s">
        <v>24</v>
      </c>
      <c r="V435" s="12" t="s">
        <v>2573</v>
      </c>
    </row>
    <row r="436" spans="1:22" s="46" customFormat="1" ht="15" customHeight="1" x14ac:dyDescent="0.25">
      <c r="A436" s="47">
        <f t="shared" si="26"/>
        <v>420</v>
      </c>
      <c r="B436" s="10">
        <f t="shared" si="26"/>
        <v>420</v>
      </c>
      <c r="C436" s="12" t="s">
        <v>15</v>
      </c>
      <c r="D436" s="10" t="s">
        <v>393</v>
      </c>
      <c r="E436" s="10">
        <v>2011</v>
      </c>
      <c r="F436" s="8">
        <v>40834</v>
      </c>
      <c r="G436" s="12" t="s">
        <v>1397</v>
      </c>
      <c r="H436" s="13" t="s">
        <v>1398</v>
      </c>
      <c r="I436" s="12" t="s">
        <v>1399</v>
      </c>
      <c r="J436" s="12" t="s">
        <v>146</v>
      </c>
      <c r="K436" s="12" t="s">
        <v>60</v>
      </c>
      <c r="L436" s="44" t="s">
        <v>2615</v>
      </c>
      <c r="M436" s="44" t="s">
        <v>2616</v>
      </c>
      <c r="N436" s="44" t="s">
        <v>2738</v>
      </c>
      <c r="O436" s="44" t="s">
        <v>60</v>
      </c>
      <c r="P436" s="44" t="s">
        <v>2615</v>
      </c>
      <c r="Q436" s="44" t="s">
        <v>2615</v>
      </c>
      <c r="R436" s="44" t="s">
        <v>3445</v>
      </c>
      <c r="S436" s="44" t="s">
        <v>146</v>
      </c>
      <c r="T436" s="12" t="s">
        <v>125</v>
      </c>
      <c r="U436" s="45" t="s">
        <v>24</v>
      </c>
      <c r="V436" s="12" t="s">
        <v>2573</v>
      </c>
    </row>
    <row r="437" spans="1:22" s="46" customFormat="1" ht="15" customHeight="1" x14ac:dyDescent="0.25">
      <c r="A437" s="47">
        <f t="shared" si="26"/>
        <v>421</v>
      </c>
      <c r="B437" s="10">
        <f t="shared" si="26"/>
        <v>421</v>
      </c>
      <c r="C437" s="12" t="s">
        <v>15</v>
      </c>
      <c r="D437" s="10" t="s">
        <v>393</v>
      </c>
      <c r="E437" s="10">
        <v>2011</v>
      </c>
      <c r="F437" s="8">
        <v>40814</v>
      </c>
      <c r="G437" s="12" t="s">
        <v>1400</v>
      </c>
      <c r="H437" s="13" t="s">
        <v>1401</v>
      </c>
      <c r="I437" s="12" t="s">
        <v>1402</v>
      </c>
      <c r="J437" s="12" t="s">
        <v>1403</v>
      </c>
      <c r="K437" s="44" t="s">
        <v>21</v>
      </c>
      <c r="L437" s="44" t="s">
        <v>2615</v>
      </c>
      <c r="M437" s="44" t="s">
        <v>2727</v>
      </c>
      <c r="N437" s="44" t="s">
        <v>2737</v>
      </c>
      <c r="O437" s="44" t="s">
        <v>2620</v>
      </c>
      <c r="P437" s="44" t="s">
        <v>2615</v>
      </c>
      <c r="Q437" s="44" t="s">
        <v>2615</v>
      </c>
      <c r="R437" s="44" t="s">
        <v>3445</v>
      </c>
      <c r="S437" s="44" t="s">
        <v>178</v>
      </c>
      <c r="T437" s="12" t="s">
        <v>23</v>
      </c>
      <c r="U437" s="45" t="s">
        <v>24</v>
      </c>
      <c r="V437" s="12" t="s">
        <v>2573</v>
      </c>
    </row>
    <row r="438" spans="1:22" s="46" customFormat="1" ht="15" customHeight="1" x14ac:dyDescent="0.25">
      <c r="A438" s="47">
        <f t="shared" si="26"/>
        <v>422</v>
      </c>
      <c r="B438" s="10">
        <f t="shared" si="26"/>
        <v>422</v>
      </c>
      <c r="C438" s="12" t="s">
        <v>15</v>
      </c>
      <c r="D438" s="10" t="s">
        <v>393</v>
      </c>
      <c r="E438" s="10">
        <v>2012</v>
      </c>
      <c r="F438" s="8">
        <v>41271</v>
      </c>
      <c r="G438" s="12" t="s">
        <v>1404</v>
      </c>
      <c r="H438" s="13" t="s">
        <v>1405</v>
      </c>
      <c r="I438" s="12" t="s">
        <v>1406</v>
      </c>
      <c r="J438" s="12" t="s">
        <v>59</v>
      </c>
      <c r="K438" s="12" t="s">
        <v>60</v>
      </c>
      <c r="L438" s="44" t="s">
        <v>2615</v>
      </c>
      <c r="M438" s="44" t="s">
        <v>2616</v>
      </c>
      <c r="N438" s="44" t="s">
        <v>2735</v>
      </c>
      <c r="O438" s="44" t="s">
        <v>60</v>
      </c>
      <c r="P438" s="44" t="s">
        <v>2615</v>
      </c>
      <c r="Q438" s="44" t="s">
        <v>2615</v>
      </c>
      <c r="R438" s="44" t="s">
        <v>3445</v>
      </c>
      <c r="S438" s="44" t="s">
        <v>59</v>
      </c>
      <c r="T438" s="12" t="s">
        <v>61</v>
      </c>
      <c r="U438" s="45" t="s">
        <v>24</v>
      </c>
      <c r="V438" s="12" t="s">
        <v>2573</v>
      </c>
    </row>
    <row r="439" spans="1:22" s="46" customFormat="1" ht="15" customHeight="1" x14ac:dyDescent="0.25">
      <c r="A439" s="47">
        <f t="shared" si="26"/>
        <v>423</v>
      </c>
      <c r="B439" s="10">
        <f t="shared" si="26"/>
        <v>423</v>
      </c>
      <c r="C439" s="12" t="s">
        <v>15</v>
      </c>
      <c r="D439" s="10" t="s">
        <v>393</v>
      </c>
      <c r="E439" s="10">
        <v>2012</v>
      </c>
      <c r="F439" s="8">
        <v>41257</v>
      </c>
      <c r="G439" s="12" t="s">
        <v>1407</v>
      </c>
      <c r="H439" s="13" t="s">
        <v>1408</v>
      </c>
      <c r="I439" s="12" t="s">
        <v>1409</v>
      </c>
      <c r="J439" s="12" t="s">
        <v>59</v>
      </c>
      <c r="K439" s="12" t="s">
        <v>60</v>
      </c>
      <c r="L439" s="44" t="s">
        <v>2615</v>
      </c>
      <c r="M439" s="44" t="s">
        <v>2616</v>
      </c>
      <c r="N439" s="44" t="s">
        <v>2735</v>
      </c>
      <c r="O439" s="44" t="s">
        <v>60</v>
      </c>
      <c r="P439" s="44" t="s">
        <v>2615</v>
      </c>
      <c r="Q439" s="44" t="s">
        <v>2615</v>
      </c>
      <c r="R439" s="44" t="s">
        <v>3445</v>
      </c>
      <c r="S439" s="44" t="s">
        <v>59</v>
      </c>
      <c r="T439" s="12" t="s">
        <v>61</v>
      </c>
      <c r="U439" s="45" t="s">
        <v>24</v>
      </c>
      <c r="V439" s="12" t="s">
        <v>2573</v>
      </c>
    </row>
    <row r="440" spans="1:22" s="46" customFormat="1" ht="25.5" customHeight="1" x14ac:dyDescent="0.25">
      <c r="A440" s="47">
        <f t="shared" si="26"/>
        <v>424</v>
      </c>
      <c r="B440" s="10">
        <f t="shared" si="26"/>
        <v>424</v>
      </c>
      <c r="C440" s="12" t="s">
        <v>15</v>
      </c>
      <c r="D440" s="10" t="s">
        <v>393</v>
      </c>
      <c r="E440" s="10">
        <v>2012</v>
      </c>
      <c r="F440" s="8">
        <v>41271</v>
      </c>
      <c r="G440" s="12" t="s">
        <v>1410</v>
      </c>
      <c r="H440" s="13" t="s">
        <v>1411</v>
      </c>
      <c r="I440" s="19" t="s">
        <v>1412</v>
      </c>
      <c r="J440" s="12" t="s">
        <v>59</v>
      </c>
      <c r="K440" s="12" t="s">
        <v>60</v>
      </c>
      <c r="L440" s="44" t="s">
        <v>2615</v>
      </c>
      <c r="M440" s="44" t="s">
        <v>2616</v>
      </c>
      <c r="N440" s="44" t="s">
        <v>2735</v>
      </c>
      <c r="O440" s="44" t="s">
        <v>60</v>
      </c>
      <c r="P440" s="44" t="s">
        <v>2615</v>
      </c>
      <c r="Q440" s="44" t="s">
        <v>2615</v>
      </c>
      <c r="R440" s="44" t="s">
        <v>3445</v>
      </c>
      <c r="S440" s="44" t="s">
        <v>59</v>
      </c>
      <c r="T440" s="12" t="s">
        <v>61</v>
      </c>
      <c r="U440" s="45" t="s">
        <v>24</v>
      </c>
      <c r="V440" s="12" t="s">
        <v>2573</v>
      </c>
    </row>
    <row r="441" spans="1:22" s="46" customFormat="1" ht="15" customHeight="1" x14ac:dyDescent="0.25">
      <c r="A441" s="47">
        <f t="shared" si="26"/>
        <v>425</v>
      </c>
      <c r="B441" s="10">
        <f t="shared" si="26"/>
        <v>425</v>
      </c>
      <c r="C441" s="12" t="s">
        <v>15</v>
      </c>
      <c r="D441" s="10" t="s">
        <v>393</v>
      </c>
      <c r="E441" s="10">
        <v>2012</v>
      </c>
      <c r="F441" s="8">
        <v>41271</v>
      </c>
      <c r="G441" s="12" t="s">
        <v>1413</v>
      </c>
      <c r="H441" s="13" t="s">
        <v>1414</v>
      </c>
      <c r="I441" s="12" t="s">
        <v>1415</v>
      </c>
      <c r="J441" s="12" t="s">
        <v>154</v>
      </c>
      <c r="K441" s="44" t="s">
        <v>21</v>
      </c>
      <c r="L441" s="44" t="s">
        <v>2615</v>
      </c>
      <c r="M441" s="44" t="s">
        <v>2727</v>
      </c>
      <c r="N441" s="44" t="s">
        <v>2728</v>
      </c>
      <c r="O441" s="44" t="s">
        <v>2620</v>
      </c>
      <c r="P441" s="44" t="s">
        <v>2615</v>
      </c>
      <c r="Q441" s="44" t="s">
        <v>2615</v>
      </c>
      <c r="R441" s="44" t="s">
        <v>3445</v>
      </c>
      <c r="S441" s="44" t="s">
        <v>154</v>
      </c>
      <c r="T441" s="12" t="s">
        <v>23</v>
      </c>
      <c r="U441" s="45" t="s">
        <v>24</v>
      </c>
      <c r="V441" s="12" t="s">
        <v>2573</v>
      </c>
    </row>
    <row r="442" spans="1:22" s="46" customFormat="1" ht="15" customHeight="1" x14ac:dyDescent="0.25">
      <c r="A442" s="47">
        <f t="shared" si="26"/>
        <v>426</v>
      </c>
      <c r="B442" s="10">
        <f t="shared" si="26"/>
        <v>426</v>
      </c>
      <c r="C442" s="12" t="s">
        <v>15</v>
      </c>
      <c r="D442" s="10" t="s">
        <v>393</v>
      </c>
      <c r="E442" s="10">
        <v>2012</v>
      </c>
      <c r="F442" s="8">
        <v>41255</v>
      </c>
      <c r="G442" s="12" t="s">
        <v>1416</v>
      </c>
      <c r="H442" s="13" t="s">
        <v>1417</v>
      </c>
      <c r="I442" s="12" t="s">
        <v>1418</v>
      </c>
      <c r="J442" s="12" t="s">
        <v>33</v>
      </c>
      <c r="K442" s="44" t="s">
        <v>21</v>
      </c>
      <c r="L442" s="44" t="s">
        <v>2615</v>
      </c>
      <c r="M442" s="44" t="s">
        <v>2727</v>
      </c>
      <c r="N442" s="44" t="s">
        <v>2737</v>
      </c>
      <c r="O442" s="44" t="s">
        <v>2620</v>
      </c>
      <c r="P442" s="44" t="s">
        <v>2615</v>
      </c>
      <c r="Q442" s="44" t="s">
        <v>2615</v>
      </c>
      <c r="R442" s="44" t="s">
        <v>3445</v>
      </c>
      <c r="S442" s="44" t="s">
        <v>33</v>
      </c>
      <c r="T442" s="12" t="s">
        <v>23</v>
      </c>
      <c r="U442" s="45" t="s">
        <v>24</v>
      </c>
      <c r="V442" s="12" t="s">
        <v>2573</v>
      </c>
    </row>
    <row r="443" spans="1:22" s="46" customFormat="1" ht="15" customHeight="1" x14ac:dyDescent="0.25">
      <c r="A443" s="47">
        <f t="shared" si="26"/>
        <v>427</v>
      </c>
      <c r="B443" s="10">
        <f t="shared" si="26"/>
        <v>427</v>
      </c>
      <c r="C443" s="12" t="s">
        <v>15</v>
      </c>
      <c r="D443" s="10" t="s">
        <v>393</v>
      </c>
      <c r="E443" s="10">
        <v>2012</v>
      </c>
      <c r="F443" s="8">
        <v>41271</v>
      </c>
      <c r="G443" s="12" t="s">
        <v>1419</v>
      </c>
      <c r="H443" s="13" t="s">
        <v>1420</v>
      </c>
      <c r="I443" s="12" t="s">
        <v>1421</v>
      </c>
      <c r="J443" s="12" t="s">
        <v>20</v>
      </c>
      <c r="K443" s="44" t="s">
        <v>21</v>
      </c>
      <c r="L443" s="44" t="s">
        <v>2615</v>
      </c>
      <c r="M443" s="44" t="s">
        <v>2730</v>
      </c>
      <c r="N443" s="44" t="s">
        <v>2734</v>
      </c>
      <c r="O443" s="44" t="s">
        <v>2618</v>
      </c>
      <c r="P443" s="44" t="s">
        <v>2615</v>
      </c>
      <c r="Q443" s="44" t="s">
        <v>2615</v>
      </c>
      <c r="R443" s="44" t="s">
        <v>3445</v>
      </c>
      <c r="S443" s="44" t="s">
        <v>20</v>
      </c>
      <c r="T443" s="12" t="s">
        <v>23</v>
      </c>
      <c r="U443" s="45" t="s">
        <v>24</v>
      </c>
      <c r="V443" s="12" t="s">
        <v>2573</v>
      </c>
    </row>
    <row r="444" spans="1:22" s="46" customFormat="1" ht="15" customHeight="1" x14ac:dyDescent="0.25">
      <c r="A444" s="47">
        <f t="shared" si="26"/>
        <v>428</v>
      </c>
      <c r="B444" s="10">
        <f t="shared" si="26"/>
        <v>428</v>
      </c>
      <c r="C444" s="12" t="s">
        <v>15</v>
      </c>
      <c r="D444" s="10" t="s">
        <v>393</v>
      </c>
      <c r="E444" s="10">
        <v>2012</v>
      </c>
      <c r="F444" s="8">
        <v>41274</v>
      </c>
      <c r="G444" s="12" t="s">
        <v>1422</v>
      </c>
      <c r="H444" s="13" t="s">
        <v>1423</v>
      </c>
      <c r="I444" s="12" t="s">
        <v>1424</v>
      </c>
      <c r="J444" s="12" t="s">
        <v>59</v>
      </c>
      <c r="K444" s="12" t="s">
        <v>60</v>
      </c>
      <c r="L444" s="44" t="s">
        <v>2615</v>
      </c>
      <c r="M444" s="44" t="s">
        <v>2616</v>
      </c>
      <c r="N444" s="44" t="s">
        <v>2735</v>
      </c>
      <c r="O444" s="44" t="s">
        <v>60</v>
      </c>
      <c r="P444" s="44" t="s">
        <v>2615</v>
      </c>
      <c r="Q444" s="44" t="s">
        <v>2615</v>
      </c>
      <c r="R444" s="44" t="s">
        <v>3445</v>
      </c>
      <c r="S444" s="44" t="s">
        <v>59</v>
      </c>
      <c r="T444" s="12" t="s">
        <v>61</v>
      </c>
      <c r="U444" s="45" t="s">
        <v>24</v>
      </c>
      <c r="V444" s="12" t="s">
        <v>2573</v>
      </c>
    </row>
    <row r="445" spans="1:22" s="46" customFormat="1" ht="15" customHeight="1" x14ac:dyDescent="0.25">
      <c r="A445" s="47">
        <f t="shared" si="26"/>
        <v>429</v>
      </c>
      <c r="B445" s="10">
        <f t="shared" si="26"/>
        <v>429</v>
      </c>
      <c r="C445" s="12" t="s">
        <v>15</v>
      </c>
      <c r="D445" s="10" t="s">
        <v>393</v>
      </c>
      <c r="E445" s="10">
        <v>2012</v>
      </c>
      <c r="F445" s="8">
        <v>41271</v>
      </c>
      <c r="G445" s="12" t="s">
        <v>1425</v>
      </c>
      <c r="H445" s="13" t="s">
        <v>1426</v>
      </c>
      <c r="I445" s="12" t="s">
        <v>1427</v>
      </c>
      <c r="J445" s="12" t="s">
        <v>20</v>
      </c>
      <c r="K445" s="44" t="s">
        <v>21</v>
      </c>
      <c r="L445" s="44" t="s">
        <v>2615</v>
      </c>
      <c r="M445" s="44" t="s">
        <v>2730</v>
      </c>
      <c r="N445" s="44" t="s">
        <v>2733</v>
      </c>
      <c r="O445" s="44" t="s">
        <v>2618</v>
      </c>
      <c r="P445" s="44" t="s">
        <v>2615</v>
      </c>
      <c r="Q445" s="44" t="s">
        <v>2615</v>
      </c>
      <c r="R445" s="44" t="s">
        <v>3445</v>
      </c>
      <c r="S445" s="44" t="s">
        <v>20</v>
      </c>
      <c r="T445" s="12" t="s">
        <v>23</v>
      </c>
      <c r="U445" s="45" t="s">
        <v>24</v>
      </c>
      <c r="V445" s="12" t="s">
        <v>2573</v>
      </c>
    </row>
    <row r="446" spans="1:22" s="46" customFormat="1" ht="15" customHeight="1" x14ac:dyDescent="0.25">
      <c r="A446" s="47">
        <f t="shared" si="26"/>
        <v>430</v>
      </c>
      <c r="B446" s="10">
        <f t="shared" si="26"/>
        <v>430</v>
      </c>
      <c r="C446" s="12" t="s">
        <v>15</v>
      </c>
      <c r="D446" s="10" t="s">
        <v>393</v>
      </c>
      <c r="E446" s="10">
        <v>2012</v>
      </c>
      <c r="F446" s="8">
        <v>41263</v>
      </c>
      <c r="G446" s="12" t="s">
        <v>1428</v>
      </c>
      <c r="H446" s="13" t="s">
        <v>1429</v>
      </c>
      <c r="I446" s="12" t="s">
        <v>1430</v>
      </c>
      <c r="J446" s="12" t="s">
        <v>28</v>
      </c>
      <c r="K446" s="12" t="s">
        <v>29</v>
      </c>
      <c r="L446" s="44" t="s">
        <v>2615</v>
      </c>
      <c r="M446" s="44" t="s">
        <v>2725</v>
      </c>
      <c r="N446" s="44" t="s">
        <v>2726</v>
      </c>
      <c r="O446" s="44" t="s">
        <v>29</v>
      </c>
      <c r="P446" s="44" t="s">
        <v>2615</v>
      </c>
      <c r="Q446" s="44" t="s">
        <v>2615</v>
      </c>
      <c r="R446" s="44" t="s">
        <v>3445</v>
      </c>
      <c r="S446" s="44" t="s">
        <v>28</v>
      </c>
      <c r="T446" s="12" t="s">
        <v>3436</v>
      </c>
      <c r="U446" s="45" t="s">
        <v>24</v>
      </c>
      <c r="V446" s="12" t="s">
        <v>2573</v>
      </c>
    </row>
    <row r="447" spans="1:22" s="46" customFormat="1" ht="15" customHeight="1" x14ac:dyDescent="0.25">
      <c r="A447" s="47">
        <f t="shared" si="26"/>
        <v>431</v>
      </c>
      <c r="B447" s="10">
        <f t="shared" si="26"/>
        <v>431</v>
      </c>
      <c r="C447" s="12" t="s">
        <v>15</v>
      </c>
      <c r="D447" s="10" t="s">
        <v>393</v>
      </c>
      <c r="E447" s="10">
        <v>2012</v>
      </c>
      <c r="F447" s="8">
        <v>41243</v>
      </c>
      <c r="G447" s="12" t="s">
        <v>1431</v>
      </c>
      <c r="H447" s="13" t="s">
        <v>1432</v>
      </c>
      <c r="I447" s="12" t="s">
        <v>1433</v>
      </c>
      <c r="J447" s="12" t="s">
        <v>743</v>
      </c>
      <c r="K447" s="44" t="s">
        <v>21</v>
      </c>
      <c r="L447" s="44" t="s">
        <v>2615</v>
      </c>
      <c r="M447" s="44" t="s">
        <v>2730</v>
      </c>
      <c r="N447" s="44" t="s">
        <v>2731</v>
      </c>
      <c r="O447" s="44" t="s">
        <v>2620</v>
      </c>
      <c r="P447" s="44" t="s">
        <v>2615</v>
      </c>
      <c r="Q447" s="44" t="s">
        <v>2615</v>
      </c>
      <c r="R447" s="44" t="s">
        <v>3445</v>
      </c>
      <c r="S447" s="44" t="s">
        <v>743</v>
      </c>
      <c r="T447" s="12" t="s">
        <v>23</v>
      </c>
      <c r="U447" s="45" t="s">
        <v>24</v>
      </c>
      <c r="V447" s="12" t="s">
        <v>2573</v>
      </c>
    </row>
    <row r="448" spans="1:22" s="46" customFormat="1" ht="15" customHeight="1" x14ac:dyDescent="0.25">
      <c r="A448" s="47">
        <f t="shared" si="26"/>
        <v>432</v>
      </c>
      <c r="B448" s="10">
        <f t="shared" si="26"/>
        <v>432</v>
      </c>
      <c r="C448" s="12" t="s">
        <v>15</v>
      </c>
      <c r="D448" s="10" t="s">
        <v>393</v>
      </c>
      <c r="E448" s="10">
        <v>2012</v>
      </c>
      <c r="F448" s="8">
        <v>41243</v>
      </c>
      <c r="G448" s="12" t="s">
        <v>1434</v>
      </c>
      <c r="H448" s="13" t="s">
        <v>1435</v>
      </c>
      <c r="I448" s="12" t="s">
        <v>1436</v>
      </c>
      <c r="J448" s="12" t="s">
        <v>115</v>
      </c>
      <c r="K448" s="12" t="s">
        <v>29</v>
      </c>
      <c r="L448" s="44" t="s">
        <v>2615</v>
      </c>
      <c r="M448" s="44" t="s">
        <v>2725</v>
      </c>
      <c r="N448" s="44" t="s">
        <v>2732</v>
      </c>
      <c r="O448" s="44" t="s">
        <v>29</v>
      </c>
      <c r="P448" s="44" t="s">
        <v>2615</v>
      </c>
      <c r="Q448" s="44" t="s">
        <v>2615</v>
      </c>
      <c r="R448" s="44" t="s">
        <v>3445</v>
      </c>
      <c r="S448" s="44" t="s">
        <v>115</v>
      </c>
      <c r="T448" s="12" t="s">
        <v>75</v>
      </c>
      <c r="U448" s="45" t="s">
        <v>24</v>
      </c>
      <c r="V448" s="12" t="s">
        <v>2573</v>
      </c>
    </row>
    <row r="449" spans="1:22" s="46" customFormat="1" ht="15" customHeight="1" x14ac:dyDescent="0.25">
      <c r="A449" s="47">
        <f t="shared" si="26"/>
        <v>433</v>
      </c>
      <c r="B449" s="10">
        <f t="shared" si="26"/>
        <v>433</v>
      </c>
      <c r="C449" s="12" t="s">
        <v>15</v>
      </c>
      <c r="D449" s="10" t="s">
        <v>393</v>
      </c>
      <c r="E449" s="10">
        <v>2012</v>
      </c>
      <c r="F449" s="8">
        <v>41274</v>
      </c>
      <c r="G449" s="12" t="s">
        <v>1437</v>
      </c>
      <c r="H449" s="13" t="s">
        <v>1438</v>
      </c>
      <c r="I449" s="12" t="s">
        <v>1439</v>
      </c>
      <c r="J449" s="12" t="s">
        <v>59</v>
      </c>
      <c r="K449" s="12" t="s">
        <v>60</v>
      </c>
      <c r="L449" s="44" t="s">
        <v>2615</v>
      </c>
      <c r="M449" s="44" t="s">
        <v>2616</v>
      </c>
      <c r="N449" s="44" t="s">
        <v>2736</v>
      </c>
      <c r="O449" s="44" t="s">
        <v>60</v>
      </c>
      <c r="P449" s="44" t="s">
        <v>2615</v>
      </c>
      <c r="Q449" s="44" t="s">
        <v>2615</v>
      </c>
      <c r="R449" s="44" t="s">
        <v>3445</v>
      </c>
      <c r="S449" s="44" t="s">
        <v>59</v>
      </c>
      <c r="T449" s="12" t="s">
        <v>61</v>
      </c>
      <c r="U449" s="45" t="s">
        <v>24</v>
      </c>
      <c r="V449" s="12" t="s">
        <v>2573</v>
      </c>
    </row>
    <row r="450" spans="1:22" s="46" customFormat="1" ht="15" customHeight="1" x14ac:dyDescent="0.25">
      <c r="A450" s="47">
        <f t="shared" si="26"/>
        <v>434</v>
      </c>
      <c r="B450" s="10">
        <f t="shared" si="26"/>
        <v>434</v>
      </c>
      <c r="C450" s="12" t="s">
        <v>15</v>
      </c>
      <c r="D450" s="10" t="s">
        <v>393</v>
      </c>
      <c r="E450" s="10">
        <v>2012</v>
      </c>
      <c r="F450" s="8">
        <v>41227</v>
      </c>
      <c r="G450" s="12" t="s">
        <v>1440</v>
      </c>
      <c r="H450" s="13" t="s">
        <v>1441</v>
      </c>
      <c r="I450" s="12" t="s">
        <v>1442</v>
      </c>
      <c r="J450" s="12" t="s">
        <v>83</v>
      </c>
      <c r="K450" s="12" t="s">
        <v>29</v>
      </c>
      <c r="L450" s="44" t="s">
        <v>2615</v>
      </c>
      <c r="M450" s="44" t="s">
        <v>2725</v>
      </c>
      <c r="N450" s="44" t="s">
        <v>2729</v>
      </c>
      <c r="O450" s="44" t="s">
        <v>29</v>
      </c>
      <c r="P450" s="44" t="s">
        <v>2615</v>
      </c>
      <c r="Q450" s="44" t="s">
        <v>2615</v>
      </c>
      <c r="R450" s="44" t="s">
        <v>3445</v>
      </c>
      <c r="S450" s="44" t="s">
        <v>83</v>
      </c>
      <c r="T450" s="12" t="s">
        <v>23</v>
      </c>
      <c r="U450" s="45" t="s">
        <v>24</v>
      </c>
      <c r="V450" s="12" t="s">
        <v>2573</v>
      </c>
    </row>
    <row r="451" spans="1:22" s="46" customFormat="1" ht="15" customHeight="1" x14ac:dyDescent="0.25">
      <c r="A451" s="47">
        <f t="shared" ref="A451:B466" si="27">+A450+1</f>
        <v>435</v>
      </c>
      <c r="B451" s="10">
        <f t="shared" si="27"/>
        <v>435</v>
      </c>
      <c r="C451" s="12" t="s">
        <v>15</v>
      </c>
      <c r="D451" s="10" t="s">
        <v>393</v>
      </c>
      <c r="E451" s="10">
        <v>2012</v>
      </c>
      <c r="F451" s="8">
        <v>41254</v>
      </c>
      <c r="G451" s="12" t="s">
        <v>1443</v>
      </c>
      <c r="H451" s="13" t="s">
        <v>1444</v>
      </c>
      <c r="I451" s="12" t="s">
        <v>1445</v>
      </c>
      <c r="J451" s="12" t="s">
        <v>59</v>
      </c>
      <c r="K451" s="12" t="s">
        <v>60</v>
      </c>
      <c r="L451" s="44" t="s">
        <v>2615</v>
      </c>
      <c r="M451" s="44" t="s">
        <v>2616</v>
      </c>
      <c r="N451" s="44" t="s">
        <v>2735</v>
      </c>
      <c r="O451" s="44" t="s">
        <v>60</v>
      </c>
      <c r="P451" s="44" t="s">
        <v>2615</v>
      </c>
      <c r="Q451" s="44" t="s">
        <v>2615</v>
      </c>
      <c r="R451" s="44" t="s">
        <v>3445</v>
      </c>
      <c r="S451" s="44" t="s">
        <v>59</v>
      </c>
      <c r="T451" s="12" t="s">
        <v>61</v>
      </c>
      <c r="U451" s="45" t="s">
        <v>24</v>
      </c>
      <c r="V451" s="12" t="s">
        <v>2573</v>
      </c>
    </row>
    <row r="452" spans="1:22" s="46" customFormat="1" ht="15" customHeight="1" x14ac:dyDescent="0.25">
      <c r="A452" s="47">
        <f t="shared" si="27"/>
        <v>436</v>
      </c>
      <c r="B452" s="10">
        <f t="shared" si="27"/>
        <v>436</v>
      </c>
      <c r="C452" s="12" t="s">
        <v>15</v>
      </c>
      <c r="D452" s="10" t="s">
        <v>393</v>
      </c>
      <c r="E452" s="10">
        <v>2012</v>
      </c>
      <c r="F452" s="8">
        <v>41271</v>
      </c>
      <c r="G452" s="12" t="s">
        <v>1446</v>
      </c>
      <c r="H452" s="13" t="s">
        <v>1447</v>
      </c>
      <c r="I452" s="12" t="s">
        <v>1448</v>
      </c>
      <c r="J452" s="12" t="s">
        <v>48</v>
      </c>
      <c r="K452" s="44" t="s">
        <v>21</v>
      </c>
      <c r="L452" s="44" t="s">
        <v>2615</v>
      </c>
      <c r="M452" s="44" t="s">
        <v>2727</v>
      </c>
      <c r="N452" s="44" t="s">
        <v>2728</v>
      </c>
      <c r="O452" s="44" t="s">
        <v>2620</v>
      </c>
      <c r="P452" s="44" t="s">
        <v>2615</v>
      </c>
      <c r="Q452" s="44" t="s">
        <v>2615</v>
      </c>
      <c r="R452" s="44" t="s">
        <v>3445</v>
      </c>
      <c r="S452" s="44" t="s">
        <v>48</v>
      </c>
      <c r="T452" s="12" t="s">
        <v>23</v>
      </c>
      <c r="U452" s="45" t="s">
        <v>24</v>
      </c>
      <c r="V452" s="12" t="s">
        <v>2573</v>
      </c>
    </row>
    <row r="453" spans="1:22" s="46" customFormat="1" ht="15" customHeight="1" x14ac:dyDescent="0.25">
      <c r="A453" s="47">
        <f t="shared" si="27"/>
        <v>437</v>
      </c>
      <c r="B453" s="10">
        <f t="shared" si="27"/>
        <v>437</v>
      </c>
      <c r="C453" s="12" t="s">
        <v>15</v>
      </c>
      <c r="D453" s="10" t="s">
        <v>393</v>
      </c>
      <c r="E453" s="10">
        <v>2012</v>
      </c>
      <c r="F453" s="8">
        <v>41248</v>
      </c>
      <c r="G453" s="12" t="s">
        <v>1449</v>
      </c>
      <c r="H453" s="13" t="s">
        <v>1450</v>
      </c>
      <c r="I453" s="12" t="s">
        <v>1451</v>
      </c>
      <c r="J453" s="12" t="s">
        <v>83</v>
      </c>
      <c r="K453" s="12" t="s">
        <v>29</v>
      </c>
      <c r="L453" s="44" t="s">
        <v>2615</v>
      </c>
      <c r="M453" s="44" t="s">
        <v>2725</v>
      </c>
      <c r="N453" s="44" t="s">
        <v>2729</v>
      </c>
      <c r="O453" s="44" t="s">
        <v>29</v>
      </c>
      <c r="P453" s="44" t="s">
        <v>2615</v>
      </c>
      <c r="Q453" s="44" t="s">
        <v>2615</v>
      </c>
      <c r="R453" s="44" t="s">
        <v>3445</v>
      </c>
      <c r="S453" s="44" t="s">
        <v>83</v>
      </c>
      <c r="T453" s="12" t="s">
        <v>23</v>
      </c>
      <c r="U453" s="45" t="s">
        <v>24</v>
      </c>
      <c r="V453" s="12" t="s">
        <v>2573</v>
      </c>
    </row>
    <row r="454" spans="1:22" s="46" customFormat="1" ht="15" customHeight="1" x14ac:dyDescent="0.25">
      <c r="A454" s="47">
        <f t="shared" si="27"/>
        <v>438</v>
      </c>
      <c r="B454" s="10">
        <f t="shared" si="27"/>
        <v>438</v>
      </c>
      <c r="C454" s="12" t="s">
        <v>15</v>
      </c>
      <c r="D454" s="10" t="s">
        <v>393</v>
      </c>
      <c r="E454" s="10">
        <v>2012</v>
      </c>
      <c r="F454" s="8">
        <v>41271</v>
      </c>
      <c r="G454" s="12" t="s">
        <v>1452</v>
      </c>
      <c r="H454" s="13" t="s">
        <v>1453</v>
      </c>
      <c r="I454" s="12" t="s">
        <v>1454</v>
      </c>
      <c r="J454" s="12" t="s">
        <v>374</v>
      </c>
      <c r="K454" s="12" t="s">
        <v>29</v>
      </c>
      <c r="L454" s="44" t="s">
        <v>2615</v>
      </c>
      <c r="M454" s="44" t="s">
        <v>2725</v>
      </c>
      <c r="N454" s="44" t="s">
        <v>2732</v>
      </c>
      <c r="O454" s="44" t="s">
        <v>29</v>
      </c>
      <c r="P454" s="44" t="s">
        <v>2615</v>
      </c>
      <c r="Q454" s="44" t="s">
        <v>2615</v>
      </c>
      <c r="R454" s="44" t="s">
        <v>3445</v>
      </c>
      <c r="S454" s="44" t="s">
        <v>374</v>
      </c>
      <c r="T454" s="12" t="s">
        <v>75</v>
      </c>
      <c r="U454" s="45" t="s">
        <v>24</v>
      </c>
      <c r="V454" s="12" t="s">
        <v>2574</v>
      </c>
    </row>
    <row r="455" spans="1:22" s="46" customFormat="1" ht="15" customHeight="1" x14ac:dyDescent="0.25">
      <c r="A455" s="47">
        <f t="shared" si="27"/>
        <v>439</v>
      </c>
      <c r="B455" s="10">
        <f t="shared" si="27"/>
        <v>439</v>
      </c>
      <c r="C455" s="12" t="s">
        <v>15</v>
      </c>
      <c r="D455" s="10" t="s">
        <v>393</v>
      </c>
      <c r="E455" s="10">
        <v>2012</v>
      </c>
      <c r="F455" s="8">
        <v>41248</v>
      </c>
      <c r="G455" s="12" t="s">
        <v>1455</v>
      </c>
      <c r="H455" s="13" t="s">
        <v>1456</v>
      </c>
      <c r="I455" s="12" t="s">
        <v>1457</v>
      </c>
      <c r="J455" s="12" t="s">
        <v>55</v>
      </c>
      <c r="K455" s="44" t="s">
        <v>21</v>
      </c>
      <c r="L455" s="44" t="s">
        <v>2615</v>
      </c>
      <c r="M455" s="44" t="s">
        <v>2730</v>
      </c>
      <c r="N455" s="44" t="s">
        <v>2731</v>
      </c>
      <c r="O455" s="44" t="s">
        <v>2618</v>
      </c>
      <c r="P455" s="44" t="s">
        <v>2615</v>
      </c>
      <c r="Q455" s="44" t="s">
        <v>2615</v>
      </c>
      <c r="R455" s="44" t="s">
        <v>3445</v>
      </c>
      <c r="S455" s="44" t="s">
        <v>55</v>
      </c>
      <c r="T455" s="12" t="s">
        <v>23</v>
      </c>
      <c r="U455" s="45" t="s">
        <v>24</v>
      </c>
      <c r="V455" s="12" t="s">
        <v>2573</v>
      </c>
    </row>
    <row r="456" spans="1:22" s="46" customFormat="1" ht="15" customHeight="1" x14ac:dyDescent="0.25">
      <c r="A456" s="47">
        <f t="shared" si="27"/>
        <v>440</v>
      </c>
      <c r="B456" s="10">
        <f t="shared" si="27"/>
        <v>440</v>
      </c>
      <c r="C456" s="12" t="s">
        <v>15</v>
      </c>
      <c r="D456" s="10" t="s">
        <v>393</v>
      </c>
      <c r="E456" s="10">
        <v>2012</v>
      </c>
      <c r="F456" s="8">
        <v>41271</v>
      </c>
      <c r="G456" s="12" t="s">
        <v>1458</v>
      </c>
      <c r="H456" s="13" t="s">
        <v>1459</v>
      </c>
      <c r="I456" s="12" t="s">
        <v>1460</v>
      </c>
      <c r="J456" s="12" t="s">
        <v>20</v>
      </c>
      <c r="K456" s="44" t="s">
        <v>21</v>
      </c>
      <c r="L456" s="44" t="s">
        <v>2615</v>
      </c>
      <c r="M456" s="44" t="s">
        <v>2730</v>
      </c>
      <c r="N456" s="44" t="s">
        <v>2733</v>
      </c>
      <c r="O456" s="44" t="s">
        <v>2618</v>
      </c>
      <c r="P456" s="44" t="s">
        <v>2615</v>
      </c>
      <c r="Q456" s="44" t="s">
        <v>2615</v>
      </c>
      <c r="R456" s="44" t="s">
        <v>3445</v>
      </c>
      <c r="S456" s="44" t="s">
        <v>20</v>
      </c>
      <c r="T456" s="12" t="s">
        <v>23</v>
      </c>
      <c r="U456" s="45" t="s">
        <v>24</v>
      </c>
      <c r="V456" s="12" t="s">
        <v>2573</v>
      </c>
    </row>
    <row r="457" spans="1:22" s="46" customFormat="1" ht="15" customHeight="1" x14ac:dyDescent="0.25">
      <c r="A457" s="47">
        <f t="shared" si="27"/>
        <v>441</v>
      </c>
      <c r="B457" s="10">
        <f t="shared" si="27"/>
        <v>441</v>
      </c>
      <c r="C457" s="12" t="s">
        <v>15</v>
      </c>
      <c r="D457" s="10" t="s">
        <v>393</v>
      </c>
      <c r="E457" s="10">
        <v>2012</v>
      </c>
      <c r="F457" s="8">
        <v>41255</v>
      </c>
      <c r="G457" s="12" t="s">
        <v>1461</v>
      </c>
      <c r="H457" s="13" t="s">
        <v>1462</v>
      </c>
      <c r="I457" s="12" t="s">
        <v>1463</v>
      </c>
      <c r="J457" s="12" t="s">
        <v>59</v>
      </c>
      <c r="K457" s="12" t="s">
        <v>60</v>
      </c>
      <c r="L457" s="44" t="s">
        <v>2615</v>
      </c>
      <c r="M457" s="44" t="s">
        <v>2616</v>
      </c>
      <c r="N457" s="44" t="s">
        <v>2617</v>
      </c>
      <c r="O457" s="44" t="s">
        <v>60</v>
      </c>
      <c r="P457" s="44" t="s">
        <v>2615</v>
      </c>
      <c r="Q457" s="44" t="s">
        <v>2615</v>
      </c>
      <c r="R457" s="44" t="s">
        <v>3445</v>
      </c>
      <c r="S457" s="44" t="s">
        <v>59</v>
      </c>
      <c r="T457" s="12" t="s">
        <v>61</v>
      </c>
      <c r="U457" s="45" t="s">
        <v>24</v>
      </c>
      <c r="V457" s="12" t="s">
        <v>2573</v>
      </c>
    </row>
    <row r="458" spans="1:22" s="46" customFormat="1" ht="15" customHeight="1" x14ac:dyDescent="0.25">
      <c r="A458" s="47">
        <f t="shared" si="27"/>
        <v>442</v>
      </c>
      <c r="B458" s="10">
        <f t="shared" si="27"/>
        <v>442</v>
      </c>
      <c r="C458" s="12" t="s">
        <v>15</v>
      </c>
      <c r="D458" s="10" t="s">
        <v>393</v>
      </c>
      <c r="E458" s="10">
        <v>2012</v>
      </c>
      <c r="F458" s="8">
        <v>41271</v>
      </c>
      <c r="G458" s="12" t="s">
        <v>1464</v>
      </c>
      <c r="H458" s="13" t="s">
        <v>1465</v>
      </c>
      <c r="I458" s="12" t="s">
        <v>1466</v>
      </c>
      <c r="J458" s="12" t="s">
        <v>48</v>
      </c>
      <c r="K458" s="44" t="s">
        <v>21</v>
      </c>
      <c r="L458" s="44" t="s">
        <v>2615</v>
      </c>
      <c r="M458" s="44" t="s">
        <v>2727</v>
      </c>
      <c r="N458" s="44" t="s">
        <v>2728</v>
      </c>
      <c r="O458" s="44" t="s">
        <v>2620</v>
      </c>
      <c r="P458" s="44" t="s">
        <v>2615</v>
      </c>
      <c r="Q458" s="44" t="s">
        <v>2615</v>
      </c>
      <c r="R458" s="44" t="s">
        <v>3445</v>
      </c>
      <c r="S458" s="44" t="s">
        <v>48</v>
      </c>
      <c r="T458" s="12" t="s">
        <v>23</v>
      </c>
      <c r="U458" s="45" t="s">
        <v>24</v>
      </c>
      <c r="V458" s="12" t="s">
        <v>2573</v>
      </c>
    </row>
    <row r="459" spans="1:22" s="46" customFormat="1" ht="15" customHeight="1" x14ac:dyDescent="0.25">
      <c r="A459" s="47">
        <f t="shared" si="27"/>
        <v>443</v>
      </c>
      <c r="B459" s="10">
        <f t="shared" si="27"/>
        <v>443</v>
      </c>
      <c r="C459" s="12" t="s">
        <v>15</v>
      </c>
      <c r="D459" s="10" t="s">
        <v>393</v>
      </c>
      <c r="E459" s="10">
        <v>2012</v>
      </c>
      <c r="F459" s="8">
        <v>41271</v>
      </c>
      <c r="G459" s="12" t="s">
        <v>1467</v>
      </c>
      <c r="H459" s="13" t="s">
        <v>1468</v>
      </c>
      <c r="I459" s="12" t="s">
        <v>3671</v>
      </c>
      <c r="J459" s="12" t="s">
        <v>146</v>
      </c>
      <c r="K459" s="12" t="s">
        <v>60</v>
      </c>
      <c r="L459" s="44" t="s">
        <v>2615</v>
      </c>
      <c r="M459" s="44" t="s">
        <v>2616</v>
      </c>
      <c r="N459" s="44" t="s">
        <v>2738</v>
      </c>
      <c r="O459" s="44" t="s">
        <v>60</v>
      </c>
      <c r="P459" s="44" t="s">
        <v>2615</v>
      </c>
      <c r="Q459" s="44" t="s">
        <v>2615</v>
      </c>
      <c r="R459" s="44" t="s">
        <v>3445</v>
      </c>
      <c r="S459" s="44" t="s">
        <v>146</v>
      </c>
      <c r="T459" s="12" t="s">
        <v>125</v>
      </c>
      <c r="U459" s="45" t="s">
        <v>24</v>
      </c>
      <c r="V459" s="12" t="s">
        <v>2573</v>
      </c>
    </row>
    <row r="460" spans="1:22" s="46" customFormat="1" ht="25.5" customHeight="1" x14ac:dyDescent="0.25">
      <c r="A460" s="47">
        <f t="shared" si="27"/>
        <v>444</v>
      </c>
      <c r="B460" s="10">
        <f t="shared" si="27"/>
        <v>444</v>
      </c>
      <c r="C460" s="12" t="s">
        <v>15</v>
      </c>
      <c r="D460" s="10" t="s">
        <v>393</v>
      </c>
      <c r="E460" s="10">
        <v>2012</v>
      </c>
      <c r="F460" s="8">
        <v>41219</v>
      </c>
      <c r="G460" s="12" t="s">
        <v>1470</v>
      </c>
      <c r="H460" s="13" t="s">
        <v>1471</v>
      </c>
      <c r="I460" s="12" t="s">
        <v>1472</v>
      </c>
      <c r="J460" s="12" t="s">
        <v>59</v>
      </c>
      <c r="K460" s="12" t="s">
        <v>60</v>
      </c>
      <c r="L460" s="44" t="s">
        <v>2615</v>
      </c>
      <c r="M460" s="44" t="s">
        <v>2616</v>
      </c>
      <c r="N460" s="44" t="s">
        <v>2736</v>
      </c>
      <c r="O460" s="44" t="s">
        <v>60</v>
      </c>
      <c r="P460" s="44" t="s">
        <v>2615</v>
      </c>
      <c r="Q460" s="44" t="s">
        <v>2615</v>
      </c>
      <c r="R460" s="44" t="s">
        <v>3445</v>
      </c>
      <c r="S460" s="44" t="s">
        <v>59</v>
      </c>
      <c r="T460" s="12" t="s">
        <v>61</v>
      </c>
      <c r="U460" s="45" t="s">
        <v>24</v>
      </c>
      <c r="V460" s="12" t="s">
        <v>2573</v>
      </c>
    </row>
    <row r="461" spans="1:22" s="46" customFormat="1" ht="15" customHeight="1" x14ac:dyDescent="0.25">
      <c r="A461" s="47">
        <f t="shared" si="27"/>
        <v>445</v>
      </c>
      <c r="B461" s="10">
        <f t="shared" si="27"/>
        <v>445</v>
      </c>
      <c r="C461" s="12" t="s">
        <v>15</v>
      </c>
      <c r="D461" s="10" t="s">
        <v>393</v>
      </c>
      <c r="E461" s="10">
        <v>2012</v>
      </c>
      <c r="F461" s="8">
        <v>41271</v>
      </c>
      <c r="G461" s="12" t="s">
        <v>1473</v>
      </c>
      <c r="H461" s="13" t="s">
        <v>1474</v>
      </c>
      <c r="I461" s="12" t="s">
        <v>1475</v>
      </c>
      <c r="J461" s="12" t="s">
        <v>757</v>
      </c>
      <c r="K461" s="44" t="s">
        <v>21</v>
      </c>
      <c r="L461" s="44" t="s">
        <v>2615</v>
      </c>
      <c r="M461" s="44" t="s">
        <v>2730</v>
      </c>
      <c r="N461" s="44" t="s">
        <v>2731</v>
      </c>
      <c r="O461" s="44" t="s">
        <v>2620</v>
      </c>
      <c r="P461" s="44" t="s">
        <v>2615</v>
      </c>
      <c r="Q461" s="44" t="s">
        <v>2615</v>
      </c>
      <c r="R461" s="44" t="s">
        <v>3445</v>
      </c>
      <c r="S461" s="44" t="s">
        <v>757</v>
      </c>
      <c r="T461" s="12" t="s">
        <v>23</v>
      </c>
      <c r="U461" s="45" t="s">
        <v>24</v>
      </c>
      <c r="V461" s="12" t="s">
        <v>2573</v>
      </c>
    </row>
    <row r="462" spans="1:22" s="46" customFormat="1" ht="15" customHeight="1" x14ac:dyDescent="0.25">
      <c r="A462" s="47">
        <f t="shared" si="27"/>
        <v>446</v>
      </c>
      <c r="B462" s="10">
        <f t="shared" si="27"/>
        <v>446</v>
      </c>
      <c r="C462" s="12" t="s">
        <v>15</v>
      </c>
      <c r="D462" s="10" t="s">
        <v>393</v>
      </c>
      <c r="E462" s="10">
        <v>2013</v>
      </c>
      <c r="F462" s="8">
        <v>41493</v>
      </c>
      <c r="G462" s="12" t="s">
        <v>1476</v>
      </c>
      <c r="H462" s="13" t="s">
        <v>1477</v>
      </c>
      <c r="I462" s="12" t="s">
        <v>1478</v>
      </c>
      <c r="J462" s="12" t="s">
        <v>48</v>
      </c>
      <c r="K462" s="44" t="s">
        <v>21</v>
      </c>
      <c r="L462" s="44" t="s">
        <v>2615</v>
      </c>
      <c r="M462" s="44" t="s">
        <v>2727</v>
      </c>
      <c r="N462" s="44" t="s">
        <v>2728</v>
      </c>
      <c r="O462" s="44" t="s">
        <v>2620</v>
      </c>
      <c r="P462" s="44" t="s">
        <v>2615</v>
      </c>
      <c r="Q462" s="44" t="s">
        <v>2615</v>
      </c>
      <c r="R462" s="44" t="s">
        <v>3445</v>
      </c>
      <c r="S462" s="44" t="s">
        <v>48</v>
      </c>
      <c r="T462" s="12" t="s">
        <v>23</v>
      </c>
      <c r="U462" s="45" t="s">
        <v>24</v>
      </c>
      <c r="V462" s="12" t="s">
        <v>2573</v>
      </c>
    </row>
    <row r="463" spans="1:22" s="46" customFormat="1" ht="15" customHeight="1" x14ac:dyDescent="0.25">
      <c r="A463" s="47">
        <f t="shared" si="27"/>
        <v>447</v>
      </c>
      <c r="B463" s="10">
        <f t="shared" si="27"/>
        <v>447</v>
      </c>
      <c r="C463" s="12" t="s">
        <v>15</v>
      </c>
      <c r="D463" s="10" t="s">
        <v>393</v>
      </c>
      <c r="E463" s="10">
        <v>2013</v>
      </c>
      <c r="F463" s="8">
        <v>41501</v>
      </c>
      <c r="G463" s="12" t="s">
        <v>3364</v>
      </c>
      <c r="H463" s="13" t="s">
        <v>1480</v>
      </c>
      <c r="I463" s="12" t="s">
        <v>1481</v>
      </c>
      <c r="J463" s="12" t="s">
        <v>20</v>
      </c>
      <c r="K463" s="44" t="s">
        <v>21</v>
      </c>
      <c r="L463" s="44" t="s">
        <v>2615</v>
      </c>
      <c r="M463" s="44" t="s">
        <v>2730</v>
      </c>
      <c r="N463" s="44" t="s">
        <v>2734</v>
      </c>
      <c r="O463" s="44" t="s">
        <v>2618</v>
      </c>
      <c r="P463" s="44" t="s">
        <v>2615</v>
      </c>
      <c r="Q463" s="44" t="s">
        <v>2615</v>
      </c>
      <c r="R463" s="44" t="s">
        <v>3445</v>
      </c>
      <c r="S463" s="44" t="s">
        <v>20</v>
      </c>
      <c r="T463" s="12" t="s">
        <v>23</v>
      </c>
      <c r="U463" s="45" t="s">
        <v>24</v>
      </c>
      <c r="V463" s="12" t="s">
        <v>2573</v>
      </c>
    </row>
    <row r="464" spans="1:22" s="46" customFormat="1" ht="15" customHeight="1" x14ac:dyDescent="0.25">
      <c r="A464" s="47">
        <f t="shared" si="27"/>
        <v>448</v>
      </c>
      <c r="B464" s="10">
        <f t="shared" si="27"/>
        <v>448</v>
      </c>
      <c r="C464" s="12" t="s">
        <v>15</v>
      </c>
      <c r="D464" s="10" t="s">
        <v>393</v>
      </c>
      <c r="E464" s="10">
        <v>2013</v>
      </c>
      <c r="F464" s="8">
        <v>41526</v>
      </c>
      <c r="G464" s="12" t="s">
        <v>3365</v>
      </c>
      <c r="H464" s="13" t="s">
        <v>1483</v>
      </c>
      <c r="I464" s="12" t="s">
        <v>1484</v>
      </c>
      <c r="J464" s="12" t="s">
        <v>83</v>
      </c>
      <c r="K464" s="12" t="s">
        <v>29</v>
      </c>
      <c r="L464" s="44" t="s">
        <v>2615</v>
      </c>
      <c r="M464" s="44" t="s">
        <v>2725</v>
      </c>
      <c r="N464" s="44" t="s">
        <v>2729</v>
      </c>
      <c r="O464" s="44" t="s">
        <v>29</v>
      </c>
      <c r="P464" s="44" t="s">
        <v>2615</v>
      </c>
      <c r="Q464" s="44" t="s">
        <v>2615</v>
      </c>
      <c r="R464" s="44" t="s">
        <v>3445</v>
      </c>
      <c r="S464" s="44" t="s">
        <v>83</v>
      </c>
      <c r="T464" s="12" t="s">
        <v>23</v>
      </c>
      <c r="U464" s="45" t="s">
        <v>24</v>
      </c>
      <c r="V464" s="12" t="s">
        <v>2573</v>
      </c>
    </row>
    <row r="465" spans="1:22" s="46" customFormat="1" ht="15" customHeight="1" x14ac:dyDescent="0.25">
      <c r="A465" s="47">
        <f t="shared" si="27"/>
        <v>449</v>
      </c>
      <c r="B465" s="10">
        <f t="shared" si="27"/>
        <v>449</v>
      </c>
      <c r="C465" s="12" t="s">
        <v>15</v>
      </c>
      <c r="D465" s="10" t="s">
        <v>393</v>
      </c>
      <c r="E465" s="10">
        <v>2013</v>
      </c>
      <c r="F465" s="8">
        <v>41541</v>
      </c>
      <c r="G465" s="12" t="s">
        <v>1485</v>
      </c>
      <c r="H465" s="13" t="s">
        <v>1486</v>
      </c>
      <c r="I465" s="12" t="s">
        <v>1487</v>
      </c>
      <c r="J465" s="12" t="s">
        <v>83</v>
      </c>
      <c r="K465" s="12" t="s">
        <v>29</v>
      </c>
      <c r="L465" s="44" t="s">
        <v>2615</v>
      </c>
      <c r="M465" s="44" t="s">
        <v>2725</v>
      </c>
      <c r="N465" s="44" t="s">
        <v>2729</v>
      </c>
      <c r="O465" s="44" t="s">
        <v>29</v>
      </c>
      <c r="P465" s="44" t="s">
        <v>2615</v>
      </c>
      <c r="Q465" s="44" t="s">
        <v>2615</v>
      </c>
      <c r="R465" s="44" t="s">
        <v>3445</v>
      </c>
      <c r="S465" s="44" t="s">
        <v>83</v>
      </c>
      <c r="T465" s="12" t="s">
        <v>23</v>
      </c>
      <c r="U465" s="45" t="s">
        <v>24</v>
      </c>
      <c r="V465" s="12" t="s">
        <v>2573</v>
      </c>
    </row>
    <row r="466" spans="1:22" s="46" customFormat="1" ht="15" customHeight="1" x14ac:dyDescent="0.25">
      <c r="A466" s="47">
        <f t="shared" si="27"/>
        <v>450</v>
      </c>
      <c r="B466" s="10">
        <f t="shared" si="27"/>
        <v>450</v>
      </c>
      <c r="C466" s="12" t="s">
        <v>15</v>
      </c>
      <c r="D466" s="10" t="s">
        <v>393</v>
      </c>
      <c r="E466" s="10">
        <v>2013</v>
      </c>
      <c r="F466" s="8">
        <v>41548</v>
      </c>
      <c r="G466" s="12" t="s">
        <v>1488</v>
      </c>
      <c r="H466" s="13" t="s">
        <v>1489</v>
      </c>
      <c r="I466" s="12" t="s">
        <v>1490</v>
      </c>
      <c r="J466" s="12" t="s">
        <v>28</v>
      </c>
      <c r="K466" s="12" t="s">
        <v>29</v>
      </c>
      <c r="L466" s="44" t="s">
        <v>2615</v>
      </c>
      <c r="M466" s="44" t="s">
        <v>2725</v>
      </c>
      <c r="N466" s="44" t="s">
        <v>2726</v>
      </c>
      <c r="O466" s="44" t="s">
        <v>29</v>
      </c>
      <c r="P466" s="44" t="s">
        <v>2615</v>
      </c>
      <c r="Q466" s="44" t="s">
        <v>2615</v>
      </c>
      <c r="R466" s="44" t="s">
        <v>3445</v>
      </c>
      <c r="S466" s="44" t="s">
        <v>28</v>
      </c>
      <c r="T466" s="12" t="s">
        <v>3436</v>
      </c>
      <c r="U466" s="45" t="s">
        <v>24</v>
      </c>
      <c r="V466" s="12" t="s">
        <v>2573</v>
      </c>
    </row>
    <row r="467" spans="1:22" s="46" customFormat="1" ht="15" customHeight="1" x14ac:dyDescent="0.25">
      <c r="A467" s="47">
        <f t="shared" ref="A467:B482" si="28">+A466+1</f>
        <v>451</v>
      </c>
      <c r="B467" s="10">
        <f t="shared" si="28"/>
        <v>451</v>
      </c>
      <c r="C467" s="12" t="s">
        <v>15</v>
      </c>
      <c r="D467" s="10" t="s">
        <v>393</v>
      </c>
      <c r="E467" s="10">
        <v>2013</v>
      </c>
      <c r="F467" s="8">
        <v>41557</v>
      </c>
      <c r="G467" s="12" t="s">
        <v>1491</v>
      </c>
      <c r="H467" s="13" t="s">
        <v>1492</v>
      </c>
      <c r="I467" s="12" t="s">
        <v>1493</v>
      </c>
      <c r="J467" s="12" t="s">
        <v>1494</v>
      </c>
      <c r="K467" s="44" t="s">
        <v>21</v>
      </c>
      <c r="L467" s="44" t="s">
        <v>2615</v>
      </c>
      <c r="M467" s="44" t="s">
        <v>2730</v>
      </c>
      <c r="N467" s="44" t="s">
        <v>2731</v>
      </c>
      <c r="O467" s="44" t="s">
        <v>2618</v>
      </c>
      <c r="P467" s="44" t="s">
        <v>2615</v>
      </c>
      <c r="Q467" s="44" t="s">
        <v>2615</v>
      </c>
      <c r="R467" s="44" t="s">
        <v>3445</v>
      </c>
      <c r="S467" s="44" t="s">
        <v>179</v>
      </c>
      <c r="T467" s="12" t="s">
        <v>23</v>
      </c>
      <c r="U467" s="45" t="s">
        <v>24</v>
      </c>
      <c r="V467" s="12" t="s">
        <v>2574</v>
      </c>
    </row>
    <row r="468" spans="1:22" s="46" customFormat="1" ht="15" customHeight="1" x14ac:dyDescent="0.25">
      <c r="A468" s="47">
        <f t="shared" si="28"/>
        <v>452</v>
      </c>
      <c r="B468" s="10">
        <f t="shared" si="28"/>
        <v>452</v>
      </c>
      <c r="C468" s="12" t="s">
        <v>15</v>
      </c>
      <c r="D468" s="10" t="s">
        <v>393</v>
      </c>
      <c r="E468" s="10">
        <v>2013</v>
      </c>
      <c r="F468" s="8">
        <v>41568</v>
      </c>
      <c r="G468" s="12" t="s">
        <v>1495</v>
      </c>
      <c r="H468" s="13" t="s">
        <v>1496</v>
      </c>
      <c r="I468" s="12" t="s">
        <v>1497</v>
      </c>
      <c r="J468" s="12" t="s">
        <v>71</v>
      </c>
      <c r="K468" s="12" t="s">
        <v>60</v>
      </c>
      <c r="L468" s="44" t="s">
        <v>2615</v>
      </c>
      <c r="M468" s="44" t="s">
        <v>2616</v>
      </c>
      <c r="N468" s="44" t="s">
        <v>2736</v>
      </c>
      <c r="O468" s="44" t="s">
        <v>60</v>
      </c>
      <c r="P468" s="44" t="s">
        <v>2615</v>
      </c>
      <c r="Q468" s="44" t="s">
        <v>2615</v>
      </c>
      <c r="R468" s="44" t="s">
        <v>3445</v>
      </c>
      <c r="S468" s="44" t="s">
        <v>71</v>
      </c>
      <c r="T468" s="12" t="s">
        <v>61</v>
      </c>
      <c r="U468" s="45" t="s">
        <v>24</v>
      </c>
      <c r="V468" s="12" t="s">
        <v>2573</v>
      </c>
    </row>
    <row r="469" spans="1:22" s="46" customFormat="1" ht="15" customHeight="1" x14ac:dyDescent="0.25">
      <c r="A469" s="47">
        <f t="shared" si="28"/>
        <v>453</v>
      </c>
      <c r="B469" s="10">
        <f t="shared" si="28"/>
        <v>453</v>
      </c>
      <c r="C469" s="12" t="s">
        <v>15</v>
      </c>
      <c r="D469" s="10" t="s">
        <v>393</v>
      </c>
      <c r="E469" s="10">
        <v>2013</v>
      </c>
      <c r="F469" s="8">
        <v>41577</v>
      </c>
      <c r="G469" s="12" t="s">
        <v>1498</v>
      </c>
      <c r="H469" s="13" t="s">
        <v>1499</v>
      </c>
      <c r="I469" s="12" t="s">
        <v>1500</v>
      </c>
      <c r="J469" s="12" t="s">
        <v>33</v>
      </c>
      <c r="K469" s="44" t="s">
        <v>21</v>
      </c>
      <c r="L469" s="44" t="s">
        <v>2615</v>
      </c>
      <c r="M469" s="44" t="s">
        <v>2727</v>
      </c>
      <c r="N469" s="44" t="s">
        <v>2737</v>
      </c>
      <c r="O469" s="44" t="s">
        <v>2620</v>
      </c>
      <c r="P469" s="44" t="s">
        <v>2615</v>
      </c>
      <c r="Q469" s="44" t="s">
        <v>2615</v>
      </c>
      <c r="R469" s="44" t="s">
        <v>3445</v>
      </c>
      <c r="S469" s="44" t="s">
        <v>33</v>
      </c>
      <c r="T469" s="12" t="s">
        <v>23</v>
      </c>
      <c r="U469" s="45" t="s">
        <v>24</v>
      </c>
      <c r="V469" s="12" t="s">
        <v>2573</v>
      </c>
    </row>
    <row r="470" spans="1:22" s="46" customFormat="1" ht="15" customHeight="1" x14ac:dyDescent="0.25">
      <c r="A470" s="47">
        <f t="shared" si="28"/>
        <v>454</v>
      </c>
      <c r="B470" s="10">
        <f t="shared" si="28"/>
        <v>454</v>
      </c>
      <c r="C470" s="12" t="s">
        <v>15</v>
      </c>
      <c r="D470" s="10" t="s">
        <v>393</v>
      </c>
      <c r="E470" s="10">
        <v>2013</v>
      </c>
      <c r="F470" s="8">
        <v>41577</v>
      </c>
      <c r="G470" s="12" t="s">
        <v>1501</v>
      </c>
      <c r="H470" s="13" t="s">
        <v>1502</v>
      </c>
      <c r="I470" s="12" t="s">
        <v>1503</v>
      </c>
      <c r="J470" s="12" t="s">
        <v>115</v>
      </c>
      <c r="K470" s="12" t="s">
        <v>29</v>
      </c>
      <c r="L470" s="44" t="s">
        <v>2615</v>
      </c>
      <c r="M470" s="44" t="s">
        <v>2725</v>
      </c>
      <c r="N470" s="44" t="s">
        <v>2732</v>
      </c>
      <c r="O470" s="44" t="s">
        <v>29</v>
      </c>
      <c r="P470" s="44" t="s">
        <v>2615</v>
      </c>
      <c r="Q470" s="44" t="s">
        <v>2615</v>
      </c>
      <c r="R470" s="44" t="s">
        <v>3445</v>
      </c>
      <c r="S470" s="44" t="s">
        <v>115</v>
      </c>
      <c r="T470" s="12" t="s">
        <v>75</v>
      </c>
      <c r="U470" s="45" t="s">
        <v>24</v>
      </c>
      <c r="V470" s="12" t="s">
        <v>2573</v>
      </c>
    </row>
    <row r="471" spans="1:22" s="46" customFormat="1" ht="15" customHeight="1" x14ac:dyDescent="0.25">
      <c r="A471" s="47">
        <f t="shared" si="28"/>
        <v>455</v>
      </c>
      <c r="B471" s="10">
        <f t="shared" si="28"/>
        <v>455</v>
      </c>
      <c r="C471" s="12" t="s">
        <v>15</v>
      </c>
      <c r="D471" s="10" t="s">
        <v>393</v>
      </c>
      <c r="E471" s="10">
        <v>2013</v>
      </c>
      <c r="F471" s="8">
        <v>41585</v>
      </c>
      <c r="G471" s="12" t="s">
        <v>1504</v>
      </c>
      <c r="H471" s="13" t="s">
        <v>1505</v>
      </c>
      <c r="I471" s="12" t="s">
        <v>1506</v>
      </c>
      <c r="J471" s="12" t="s">
        <v>59</v>
      </c>
      <c r="K471" s="12" t="s">
        <v>60</v>
      </c>
      <c r="L471" s="44" t="s">
        <v>2615</v>
      </c>
      <c r="M471" s="44" t="s">
        <v>2616</v>
      </c>
      <c r="N471" s="44" t="s">
        <v>2736</v>
      </c>
      <c r="O471" s="44" t="s">
        <v>60</v>
      </c>
      <c r="P471" s="44" t="s">
        <v>2615</v>
      </c>
      <c r="Q471" s="44" t="s">
        <v>2615</v>
      </c>
      <c r="R471" s="44" t="s">
        <v>3445</v>
      </c>
      <c r="S471" s="44" t="s">
        <v>59</v>
      </c>
      <c r="T471" s="12" t="s">
        <v>61</v>
      </c>
      <c r="U471" s="45" t="s">
        <v>24</v>
      </c>
      <c r="V471" s="12" t="s">
        <v>2573</v>
      </c>
    </row>
    <row r="472" spans="1:22" s="46" customFormat="1" ht="15" customHeight="1" x14ac:dyDescent="0.25">
      <c r="A472" s="47">
        <f t="shared" si="28"/>
        <v>456</v>
      </c>
      <c r="B472" s="10">
        <f t="shared" si="28"/>
        <v>456</v>
      </c>
      <c r="C472" s="12" t="s">
        <v>15</v>
      </c>
      <c r="D472" s="10" t="s">
        <v>393</v>
      </c>
      <c r="E472" s="10">
        <v>2013</v>
      </c>
      <c r="F472" s="8">
        <v>41589</v>
      </c>
      <c r="G472" s="12" t="s">
        <v>1507</v>
      </c>
      <c r="H472" s="13" t="s">
        <v>1508</v>
      </c>
      <c r="I472" s="12" t="s">
        <v>1509</v>
      </c>
      <c r="J472" s="12" t="s">
        <v>20</v>
      </c>
      <c r="K472" s="44" t="s">
        <v>21</v>
      </c>
      <c r="L472" s="44" t="s">
        <v>2615</v>
      </c>
      <c r="M472" s="44" t="s">
        <v>2730</v>
      </c>
      <c r="N472" s="44" t="s">
        <v>2734</v>
      </c>
      <c r="O472" s="44" t="s">
        <v>2618</v>
      </c>
      <c r="P472" s="44" t="s">
        <v>2615</v>
      </c>
      <c r="Q472" s="44" t="s">
        <v>2615</v>
      </c>
      <c r="R472" s="44" t="s">
        <v>3445</v>
      </c>
      <c r="S472" s="44" t="s">
        <v>20</v>
      </c>
      <c r="T472" s="12" t="s">
        <v>23</v>
      </c>
      <c r="U472" s="45" t="s">
        <v>24</v>
      </c>
      <c r="V472" s="12" t="s">
        <v>2573</v>
      </c>
    </row>
    <row r="473" spans="1:22" s="46" customFormat="1" ht="15" customHeight="1" x14ac:dyDescent="0.25">
      <c r="A473" s="47">
        <f t="shared" si="28"/>
        <v>457</v>
      </c>
      <c r="B473" s="10">
        <f t="shared" si="28"/>
        <v>457</v>
      </c>
      <c r="C473" s="12" t="s">
        <v>15</v>
      </c>
      <c r="D473" s="10" t="s">
        <v>393</v>
      </c>
      <c r="E473" s="10">
        <v>2013</v>
      </c>
      <c r="F473" s="8">
        <v>41589</v>
      </c>
      <c r="G473" s="12" t="s">
        <v>1510</v>
      </c>
      <c r="H473" s="13" t="s">
        <v>1511</v>
      </c>
      <c r="I473" s="12" t="s">
        <v>1512</v>
      </c>
      <c r="J473" s="12" t="s">
        <v>1513</v>
      </c>
      <c r="K473" s="44" t="s">
        <v>21</v>
      </c>
      <c r="L473" s="44" t="s">
        <v>2615</v>
      </c>
      <c r="M473" s="44" t="s">
        <v>2727</v>
      </c>
      <c r="N473" s="44" t="s">
        <v>2737</v>
      </c>
      <c r="O473" s="44" t="s">
        <v>2620</v>
      </c>
      <c r="P473" s="44" t="s">
        <v>2615</v>
      </c>
      <c r="Q473" s="44" t="s">
        <v>2615</v>
      </c>
      <c r="R473" s="44" t="s">
        <v>3445</v>
      </c>
      <c r="S473" s="44" t="s">
        <v>1514</v>
      </c>
      <c r="T473" s="12" t="s">
        <v>23</v>
      </c>
      <c r="U473" s="45" t="s">
        <v>24</v>
      </c>
      <c r="V473" s="12" t="s">
        <v>2574</v>
      </c>
    </row>
    <row r="474" spans="1:22" s="46" customFormat="1" ht="15" customHeight="1" x14ac:dyDescent="0.25">
      <c r="A474" s="47">
        <f t="shared" si="28"/>
        <v>458</v>
      </c>
      <c r="B474" s="10">
        <f t="shared" si="28"/>
        <v>458</v>
      </c>
      <c r="C474" s="12" t="s">
        <v>15</v>
      </c>
      <c r="D474" s="10" t="s">
        <v>393</v>
      </c>
      <c r="E474" s="10">
        <v>2013</v>
      </c>
      <c r="F474" s="8">
        <v>41589</v>
      </c>
      <c r="G474" s="12" t="s">
        <v>1515</v>
      </c>
      <c r="H474" s="13" t="s">
        <v>1516</v>
      </c>
      <c r="I474" s="12" t="s">
        <v>1517</v>
      </c>
      <c r="J474" s="12" t="s">
        <v>20</v>
      </c>
      <c r="K474" s="44" t="s">
        <v>21</v>
      </c>
      <c r="L474" s="44" t="s">
        <v>2615</v>
      </c>
      <c r="M474" s="44" t="s">
        <v>2730</v>
      </c>
      <c r="N474" s="44" t="s">
        <v>2733</v>
      </c>
      <c r="O474" s="44" t="s">
        <v>2618</v>
      </c>
      <c r="P474" s="44" t="s">
        <v>2615</v>
      </c>
      <c r="Q474" s="44" t="s">
        <v>2615</v>
      </c>
      <c r="R474" s="44" t="s">
        <v>3445</v>
      </c>
      <c r="S474" s="44" t="s">
        <v>20</v>
      </c>
      <c r="T474" s="12" t="s">
        <v>23</v>
      </c>
      <c r="U474" s="45" t="s">
        <v>24</v>
      </c>
      <c r="V474" s="12" t="s">
        <v>2573</v>
      </c>
    </row>
    <row r="475" spans="1:22" s="46" customFormat="1" ht="15" customHeight="1" x14ac:dyDescent="0.25">
      <c r="A475" s="47">
        <f t="shared" si="28"/>
        <v>459</v>
      </c>
      <c r="B475" s="10">
        <f t="shared" si="28"/>
        <v>459</v>
      </c>
      <c r="C475" s="12" t="s">
        <v>15</v>
      </c>
      <c r="D475" s="10" t="s">
        <v>393</v>
      </c>
      <c r="E475" s="10">
        <v>2013</v>
      </c>
      <c r="F475" s="8">
        <v>41596</v>
      </c>
      <c r="G475" s="12" t="s">
        <v>1518</v>
      </c>
      <c r="H475" s="13" t="s">
        <v>1519</v>
      </c>
      <c r="I475" s="12" t="s">
        <v>1520</v>
      </c>
      <c r="J475" s="12" t="s">
        <v>59</v>
      </c>
      <c r="K475" s="12" t="s">
        <v>60</v>
      </c>
      <c r="L475" s="44" t="s">
        <v>2615</v>
      </c>
      <c r="M475" s="44" t="s">
        <v>2616</v>
      </c>
      <c r="N475" s="44" t="s">
        <v>2617</v>
      </c>
      <c r="O475" s="44" t="s">
        <v>60</v>
      </c>
      <c r="P475" s="44" t="s">
        <v>2615</v>
      </c>
      <c r="Q475" s="44" t="s">
        <v>2615</v>
      </c>
      <c r="R475" s="44" t="s">
        <v>3445</v>
      </c>
      <c r="S475" s="44" t="s">
        <v>59</v>
      </c>
      <c r="T475" s="12" t="s">
        <v>61</v>
      </c>
      <c r="U475" s="45" t="s">
        <v>24</v>
      </c>
      <c r="V475" s="12" t="s">
        <v>2573</v>
      </c>
    </row>
    <row r="476" spans="1:22" s="46" customFormat="1" ht="15" customHeight="1" x14ac:dyDescent="0.25">
      <c r="A476" s="47">
        <f t="shared" si="28"/>
        <v>460</v>
      </c>
      <c r="B476" s="10">
        <f t="shared" si="28"/>
        <v>460</v>
      </c>
      <c r="C476" s="12" t="s">
        <v>15</v>
      </c>
      <c r="D476" s="10" t="s">
        <v>393</v>
      </c>
      <c r="E476" s="10">
        <v>2013</v>
      </c>
      <c r="F476" s="8">
        <v>41597</v>
      </c>
      <c r="G476" s="12" t="s">
        <v>1521</v>
      </c>
      <c r="H476" s="13" t="s">
        <v>1522</v>
      </c>
      <c r="I476" s="12" t="s">
        <v>1523</v>
      </c>
      <c r="J476" s="12" t="s">
        <v>48</v>
      </c>
      <c r="K476" s="44" t="s">
        <v>21</v>
      </c>
      <c r="L476" s="44" t="s">
        <v>2615</v>
      </c>
      <c r="M476" s="44" t="s">
        <v>2727</v>
      </c>
      <c r="N476" s="44" t="s">
        <v>2728</v>
      </c>
      <c r="O476" s="44" t="s">
        <v>2620</v>
      </c>
      <c r="P476" s="44" t="s">
        <v>2615</v>
      </c>
      <c r="Q476" s="44" t="s">
        <v>2615</v>
      </c>
      <c r="R476" s="44" t="s">
        <v>3445</v>
      </c>
      <c r="S476" s="44" t="s">
        <v>48</v>
      </c>
      <c r="T476" s="12" t="s">
        <v>23</v>
      </c>
      <c r="U476" s="45" t="s">
        <v>24</v>
      </c>
      <c r="V476" s="12" t="s">
        <v>2573</v>
      </c>
    </row>
    <row r="477" spans="1:22" s="46" customFormat="1" ht="15" customHeight="1" x14ac:dyDescent="0.25">
      <c r="A477" s="47">
        <f t="shared" si="28"/>
        <v>461</v>
      </c>
      <c r="B477" s="10">
        <f t="shared" si="28"/>
        <v>461</v>
      </c>
      <c r="C477" s="12" t="s">
        <v>15</v>
      </c>
      <c r="D477" s="10" t="s">
        <v>393</v>
      </c>
      <c r="E477" s="10">
        <v>2013</v>
      </c>
      <c r="F477" s="8">
        <v>41597</v>
      </c>
      <c r="G477" s="12" t="s">
        <v>3366</v>
      </c>
      <c r="H477" s="13" t="s">
        <v>1525</v>
      </c>
      <c r="I477" s="12" t="s">
        <v>1526</v>
      </c>
      <c r="J477" s="12" t="s">
        <v>59</v>
      </c>
      <c r="K477" s="12" t="s">
        <v>60</v>
      </c>
      <c r="L477" s="44" t="s">
        <v>2615</v>
      </c>
      <c r="M477" s="44" t="s">
        <v>2616</v>
      </c>
      <c r="N477" s="44" t="s">
        <v>2736</v>
      </c>
      <c r="O477" s="44" t="s">
        <v>60</v>
      </c>
      <c r="P477" s="44" t="s">
        <v>2615</v>
      </c>
      <c r="Q477" s="44" t="s">
        <v>2615</v>
      </c>
      <c r="R477" s="44" t="s">
        <v>3445</v>
      </c>
      <c r="S477" s="44" t="s">
        <v>59</v>
      </c>
      <c r="T477" s="12" t="s">
        <v>61</v>
      </c>
      <c r="U477" s="45" t="s">
        <v>24</v>
      </c>
      <c r="V477" s="12" t="s">
        <v>2573</v>
      </c>
    </row>
    <row r="478" spans="1:22" s="46" customFormat="1" ht="15" x14ac:dyDescent="0.25">
      <c r="A478" s="47">
        <f t="shared" si="28"/>
        <v>462</v>
      </c>
      <c r="B478" s="10">
        <f t="shared" si="28"/>
        <v>462</v>
      </c>
      <c r="C478" s="12" t="s">
        <v>15</v>
      </c>
      <c r="D478" s="10" t="s">
        <v>393</v>
      </c>
      <c r="E478" s="10">
        <v>2013</v>
      </c>
      <c r="F478" s="8">
        <v>41600</v>
      </c>
      <c r="G478" s="12" t="s">
        <v>1527</v>
      </c>
      <c r="H478" s="13" t="s">
        <v>1528</v>
      </c>
      <c r="I478" s="19" t="s">
        <v>1529</v>
      </c>
      <c r="J478" s="12" t="s">
        <v>28</v>
      </c>
      <c r="K478" s="12" t="s">
        <v>29</v>
      </c>
      <c r="L478" s="44" t="s">
        <v>2615</v>
      </c>
      <c r="M478" s="44" t="s">
        <v>2725</v>
      </c>
      <c r="N478" s="44" t="s">
        <v>2726</v>
      </c>
      <c r="O478" s="44" t="s">
        <v>29</v>
      </c>
      <c r="P478" s="44" t="s">
        <v>2615</v>
      </c>
      <c r="Q478" s="44" t="s">
        <v>2615</v>
      </c>
      <c r="R478" s="44" t="s">
        <v>3445</v>
      </c>
      <c r="S478" s="44" t="s">
        <v>28</v>
      </c>
      <c r="T478" s="12" t="s">
        <v>3436</v>
      </c>
      <c r="U478" s="45" t="s">
        <v>24</v>
      </c>
      <c r="V478" s="12" t="s">
        <v>2573</v>
      </c>
    </row>
    <row r="479" spans="1:22" s="46" customFormat="1" ht="15" customHeight="1" x14ac:dyDescent="0.25">
      <c r="A479" s="47">
        <f t="shared" si="28"/>
        <v>463</v>
      </c>
      <c r="B479" s="10">
        <f t="shared" si="28"/>
        <v>463</v>
      </c>
      <c r="C479" s="12" t="s">
        <v>15</v>
      </c>
      <c r="D479" s="10" t="s">
        <v>393</v>
      </c>
      <c r="E479" s="10">
        <v>2013</v>
      </c>
      <c r="F479" s="8">
        <v>41600</v>
      </c>
      <c r="G479" s="12" t="s">
        <v>1530</v>
      </c>
      <c r="H479" s="13" t="s">
        <v>1531</v>
      </c>
      <c r="I479" s="12" t="s">
        <v>1532</v>
      </c>
      <c r="J479" s="12" t="s">
        <v>59</v>
      </c>
      <c r="K479" s="12" t="s">
        <v>60</v>
      </c>
      <c r="L479" s="44" t="s">
        <v>2615</v>
      </c>
      <c r="M479" s="44" t="s">
        <v>2616</v>
      </c>
      <c r="N479" s="44" t="s">
        <v>2736</v>
      </c>
      <c r="O479" s="44" t="s">
        <v>60</v>
      </c>
      <c r="P479" s="44" t="s">
        <v>2615</v>
      </c>
      <c r="Q479" s="44" t="s">
        <v>2615</v>
      </c>
      <c r="R479" s="44" t="s">
        <v>3445</v>
      </c>
      <c r="S479" s="44" t="s">
        <v>59</v>
      </c>
      <c r="T479" s="12" t="s">
        <v>61</v>
      </c>
      <c r="U479" s="45" t="s">
        <v>24</v>
      </c>
      <c r="V479" s="12" t="s">
        <v>2573</v>
      </c>
    </row>
    <row r="480" spans="1:22" s="46" customFormat="1" ht="15" customHeight="1" x14ac:dyDescent="0.25">
      <c r="A480" s="47">
        <f t="shared" si="28"/>
        <v>464</v>
      </c>
      <c r="B480" s="10">
        <f t="shared" si="28"/>
        <v>464</v>
      </c>
      <c r="C480" s="12" t="s">
        <v>15</v>
      </c>
      <c r="D480" s="10" t="s">
        <v>393</v>
      </c>
      <c r="E480" s="10">
        <v>2013</v>
      </c>
      <c r="F480" s="8">
        <v>41603</v>
      </c>
      <c r="G480" s="12" t="s">
        <v>1533</v>
      </c>
      <c r="H480" s="13" t="s">
        <v>1534</v>
      </c>
      <c r="I480" s="12" t="s">
        <v>1535</v>
      </c>
      <c r="J480" s="12" t="s">
        <v>20</v>
      </c>
      <c r="K480" s="44" t="s">
        <v>21</v>
      </c>
      <c r="L480" s="44" t="s">
        <v>2615</v>
      </c>
      <c r="M480" s="44" t="s">
        <v>2730</v>
      </c>
      <c r="N480" s="44" t="s">
        <v>2734</v>
      </c>
      <c r="O480" s="44" t="s">
        <v>2618</v>
      </c>
      <c r="P480" s="44" t="s">
        <v>2615</v>
      </c>
      <c r="Q480" s="44" t="s">
        <v>2615</v>
      </c>
      <c r="R480" s="44" t="s">
        <v>3445</v>
      </c>
      <c r="S480" s="44" t="s">
        <v>20</v>
      </c>
      <c r="T480" s="12" t="s">
        <v>23</v>
      </c>
      <c r="U480" s="45" t="s">
        <v>24</v>
      </c>
      <c r="V480" s="12" t="s">
        <v>2573</v>
      </c>
    </row>
    <row r="481" spans="1:22" s="46" customFormat="1" ht="15" customHeight="1" x14ac:dyDescent="0.25">
      <c r="A481" s="47">
        <f t="shared" si="28"/>
        <v>465</v>
      </c>
      <c r="B481" s="10">
        <f t="shared" si="28"/>
        <v>465</v>
      </c>
      <c r="C481" s="12" t="s">
        <v>15</v>
      </c>
      <c r="D481" s="10" t="s">
        <v>393</v>
      </c>
      <c r="E481" s="10">
        <v>2013</v>
      </c>
      <c r="F481" s="8">
        <v>41603</v>
      </c>
      <c r="G481" s="12" t="s">
        <v>1536</v>
      </c>
      <c r="H481" s="13" t="s">
        <v>1537</v>
      </c>
      <c r="I481" s="12" t="s">
        <v>1538</v>
      </c>
      <c r="J481" s="12" t="s">
        <v>20</v>
      </c>
      <c r="K481" s="44" t="s">
        <v>21</v>
      </c>
      <c r="L481" s="44" t="s">
        <v>2615</v>
      </c>
      <c r="M481" s="44" t="s">
        <v>2730</v>
      </c>
      <c r="N481" s="44" t="s">
        <v>2731</v>
      </c>
      <c r="O481" s="44" t="s">
        <v>2618</v>
      </c>
      <c r="P481" s="44" t="s">
        <v>2615</v>
      </c>
      <c r="Q481" s="44" t="s">
        <v>2615</v>
      </c>
      <c r="R481" s="44" t="s">
        <v>3445</v>
      </c>
      <c r="S481" s="44" t="s">
        <v>20</v>
      </c>
      <c r="T481" s="12" t="s">
        <v>23</v>
      </c>
      <c r="U481" s="45" t="s">
        <v>24</v>
      </c>
      <c r="V481" s="12" t="s">
        <v>2573</v>
      </c>
    </row>
    <row r="482" spans="1:22" s="46" customFormat="1" ht="15" customHeight="1" x14ac:dyDescent="0.25">
      <c r="A482" s="47">
        <f t="shared" si="28"/>
        <v>466</v>
      </c>
      <c r="B482" s="10">
        <f t="shared" si="28"/>
        <v>466</v>
      </c>
      <c r="C482" s="12" t="s">
        <v>15</v>
      </c>
      <c r="D482" s="10" t="s">
        <v>393</v>
      </c>
      <c r="E482" s="10">
        <v>2013</v>
      </c>
      <c r="F482" s="8">
        <v>41612</v>
      </c>
      <c r="G482" s="12" t="s">
        <v>1539</v>
      </c>
      <c r="H482" s="13" t="s">
        <v>1540</v>
      </c>
      <c r="I482" s="12" t="s">
        <v>3426</v>
      </c>
      <c r="J482" s="12" t="s">
        <v>107</v>
      </c>
      <c r="K482" s="12" t="s">
        <v>29</v>
      </c>
      <c r="L482" s="44" t="s">
        <v>2615</v>
      </c>
      <c r="M482" s="44" t="s">
        <v>2725</v>
      </c>
      <c r="N482" s="44" t="s">
        <v>2732</v>
      </c>
      <c r="O482" s="44" t="s">
        <v>29</v>
      </c>
      <c r="P482" s="44" t="s">
        <v>2615</v>
      </c>
      <c r="Q482" s="44" t="s">
        <v>2615</v>
      </c>
      <c r="R482" s="44" t="s">
        <v>3445</v>
      </c>
      <c r="S482" s="44" t="s">
        <v>1078</v>
      </c>
      <c r="T482" s="12" t="s">
        <v>75</v>
      </c>
      <c r="U482" s="45" t="s">
        <v>24</v>
      </c>
      <c r="V482" s="12" t="s">
        <v>2574</v>
      </c>
    </row>
    <row r="483" spans="1:22" s="46" customFormat="1" ht="15" customHeight="1" x14ac:dyDescent="0.25">
      <c r="A483" s="47">
        <f t="shared" ref="A483:B498" si="29">+A482+1</f>
        <v>467</v>
      </c>
      <c r="B483" s="10">
        <f t="shared" si="29"/>
        <v>467</v>
      </c>
      <c r="C483" s="12" t="s">
        <v>15</v>
      </c>
      <c r="D483" s="10" t="s">
        <v>393</v>
      </c>
      <c r="E483" s="10">
        <v>2013</v>
      </c>
      <c r="F483" s="8">
        <v>41613</v>
      </c>
      <c r="G483" s="12" t="s">
        <v>1542</v>
      </c>
      <c r="H483" s="13" t="s">
        <v>1543</v>
      </c>
      <c r="I483" s="12" t="s">
        <v>1544</v>
      </c>
      <c r="J483" s="12" t="s">
        <v>59</v>
      </c>
      <c r="K483" s="12" t="s">
        <v>60</v>
      </c>
      <c r="L483" s="44" t="s">
        <v>2615</v>
      </c>
      <c r="M483" s="44" t="s">
        <v>2616</v>
      </c>
      <c r="N483" s="44" t="s">
        <v>2735</v>
      </c>
      <c r="O483" s="44" t="s">
        <v>60</v>
      </c>
      <c r="P483" s="44" t="s">
        <v>2615</v>
      </c>
      <c r="Q483" s="44" t="s">
        <v>2615</v>
      </c>
      <c r="R483" s="44" t="s">
        <v>3445</v>
      </c>
      <c r="S483" s="44" t="s">
        <v>59</v>
      </c>
      <c r="T483" s="12" t="s">
        <v>61</v>
      </c>
      <c r="U483" s="45" t="s">
        <v>24</v>
      </c>
      <c r="V483" s="12" t="s">
        <v>2573</v>
      </c>
    </row>
    <row r="484" spans="1:22" s="46" customFormat="1" ht="15" customHeight="1" x14ac:dyDescent="0.25">
      <c r="A484" s="47">
        <f t="shared" si="29"/>
        <v>468</v>
      </c>
      <c r="B484" s="10">
        <f t="shared" si="29"/>
        <v>468</v>
      </c>
      <c r="C484" s="12" t="s">
        <v>15</v>
      </c>
      <c r="D484" s="10" t="s">
        <v>393</v>
      </c>
      <c r="E484" s="10">
        <v>2013</v>
      </c>
      <c r="F484" s="8">
        <v>41624</v>
      </c>
      <c r="G484" s="12" t="s">
        <v>1545</v>
      </c>
      <c r="H484" s="13" t="s">
        <v>1546</v>
      </c>
      <c r="I484" s="12" t="s">
        <v>1547</v>
      </c>
      <c r="J484" s="12" t="s">
        <v>59</v>
      </c>
      <c r="K484" s="12" t="s">
        <v>60</v>
      </c>
      <c r="L484" s="44" t="s">
        <v>2615</v>
      </c>
      <c r="M484" s="44" t="s">
        <v>2616</v>
      </c>
      <c r="N484" s="44" t="s">
        <v>2735</v>
      </c>
      <c r="O484" s="44" t="s">
        <v>60</v>
      </c>
      <c r="P484" s="44" t="s">
        <v>2615</v>
      </c>
      <c r="Q484" s="44" t="s">
        <v>2615</v>
      </c>
      <c r="R484" s="44" t="s">
        <v>3445</v>
      </c>
      <c r="S484" s="44" t="s">
        <v>59</v>
      </c>
      <c r="T484" s="12" t="s">
        <v>61</v>
      </c>
      <c r="U484" s="45" t="s">
        <v>24</v>
      </c>
      <c r="V484" s="12" t="s">
        <v>2573</v>
      </c>
    </row>
    <row r="485" spans="1:22" s="46" customFormat="1" ht="15" customHeight="1" x14ac:dyDescent="0.25">
      <c r="A485" s="47">
        <f t="shared" si="29"/>
        <v>469</v>
      </c>
      <c r="B485" s="10">
        <f t="shared" si="29"/>
        <v>469</v>
      </c>
      <c r="C485" s="12" t="s">
        <v>15</v>
      </c>
      <c r="D485" s="10" t="s">
        <v>393</v>
      </c>
      <c r="E485" s="10">
        <v>2013</v>
      </c>
      <c r="F485" s="8">
        <v>41625</v>
      </c>
      <c r="G485" s="12" t="s">
        <v>1548</v>
      </c>
      <c r="H485" s="13" t="s">
        <v>1549</v>
      </c>
      <c r="I485" s="12" t="s">
        <v>1550</v>
      </c>
      <c r="J485" s="12" t="s">
        <v>278</v>
      </c>
      <c r="K485" s="12" t="s">
        <v>60</v>
      </c>
      <c r="L485" s="44" t="s">
        <v>2615</v>
      </c>
      <c r="M485" s="44" t="s">
        <v>2616</v>
      </c>
      <c r="N485" s="44" t="s">
        <v>2736</v>
      </c>
      <c r="O485" s="44" t="s">
        <v>60</v>
      </c>
      <c r="P485" s="44" t="s">
        <v>2615</v>
      </c>
      <c r="Q485" s="44" t="s">
        <v>2615</v>
      </c>
      <c r="R485" s="44" t="s">
        <v>3445</v>
      </c>
      <c r="S485" s="44" t="s">
        <v>278</v>
      </c>
      <c r="T485" s="12" t="s">
        <v>61</v>
      </c>
      <c r="U485" s="45" t="s">
        <v>24</v>
      </c>
      <c r="V485" s="12" t="s">
        <v>2573</v>
      </c>
    </row>
    <row r="486" spans="1:22" s="46" customFormat="1" ht="15" customHeight="1" x14ac:dyDescent="0.25">
      <c r="A486" s="47">
        <f t="shared" si="29"/>
        <v>470</v>
      </c>
      <c r="B486" s="10">
        <f t="shared" si="29"/>
        <v>470</v>
      </c>
      <c r="C486" s="12" t="s">
        <v>15</v>
      </c>
      <c r="D486" s="10" t="s">
        <v>393</v>
      </c>
      <c r="E486" s="10">
        <v>2013</v>
      </c>
      <c r="F486" s="8">
        <v>41628</v>
      </c>
      <c r="G486" s="12" t="s">
        <v>1551</v>
      </c>
      <c r="H486" s="13" t="s">
        <v>1552</v>
      </c>
      <c r="I486" s="12" t="s">
        <v>1553</v>
      </c>
      <c r="J486" s="12" t="s">
        <v>33</v>
      </c>
      <c r="K486" s="44" t="s">
        <v>21</v>
      </c>
      <c r="L486" s="44" t="s">
        <v>2615</v>
      </c>
      <c r="M486" s="44" t="s">
        <v>2727</v>
      </c>
      <c r="N486" s="44" t="s">
        <v>2737</v>
      </c>
      <c r="O486" s="44" t="s">
        <v>2620</v>
      </c>
      <c r="P486" s="44" t="s">
        <v>2615</v>
      </c>
      <c r="Q486" s="44" t="s">
        <v>2615</v>
      </c>
      <c r="R486" s="44" t="s">
        <v>3445</v>
      </c>
      <c r="S486" s="44" t="s">
        <v>33</v>
      </c>
      <c r="T486" s="12" t="s">
        <v>23</v>
      </c>
      <c r="U486" s="45" t="s">
        <v>24</v>
      </c>
      <c r="V486" s="12" t="s">
        <v>2573</v>
      </c>
    </row>
    <row r="487" spans="1:22" s="46" customFormat="1" ht="15" customHeight="1" x14ac:dyDescent="0.25">
      <c r="A487" s="47">
        <f t="shared" si="29"/>
        <v>471</v>
      </c>
      <c r="B487" s="10">
        <f t="shared" si="29"/>
        <v>471</v>
      </c>
      <c r="C487" s="12" t="s">
        <v>15</v>
      </c>
      <c r="D487" s="10" t="s">
        <v>393</v>
      </c>
      <c r="E487" s="10">
        <v>2013</v>
      </c>
      <c r="F487" s="8">
        <v>41628</v>
      </c>
      <c r="G487" s="12" t="s">
        <v>1554</v>
      </c>
      <c r="H487" s="13" t="s">
        <v>1555</v>
      </c>
      <c r="I487" s="12" t="s">
        <v>1556</v>
      </c>
      <c r="J487" s="12" t="s">
        <v>59</v>
      </c>
      <c r="K487" s="12" t="s">
        <v>60</v>
      </c>
      <c r="L487" s="44" t="s">
        <v>2615</v>
      </c>
      <c r="M487" s="44" t="s">
        <v>2616</v>
      </c>
      <c r="N487" s="44" t="s">
        <v>2617</v>
      </c>
      <c r="O487" s="44" t="s">
        <v>60</v>
      </c>
      <c r="P487" s="44" t="s">
        <v>2615</v>
      </c>
      <c r="Q487" s="44" t="s">
        <v>2615</v>
      </c>
      <c r="R487" s="44" t="s">
        <v>3445</v>
      </c>
      <c r="S487" s="44" t="s">
        <v>59</v>
      </c>
      <c r="T487" s="12" t="s">
        <v>61</v>
      </c>
      <c r="U487" s="45" t="s">
        <v>24</v>
      </c>
      <c r="V487" s="12" t="s">
        <v>2573</v>
      </c>
    </row>
    <row r="488" spans="1:22" s="46" customFormat="1" ht="15" customHeight="1" x14ac:dyDescent="0.25">
      <c r="A488" s="47">
        <f t="shared" si="29"/>
        <v>472</v>
      </c>
      <c r="B488" s="10">
        <f t="shared" si="29"/>
        <v>472</v>
      </c>
      <c r="C488" s="12" t="s">
        <v>15</v>
      </c>
      <c r="D488" s="10" t="s">
        <v>393</v>
      </c>
      <c r="E488" s="10">
        <v>2013</v>
      </c>
      <c r="F488" s="8">
        <v>41634</v>
      </c>
      <c r="G488" s="12" t="s">
        <v>1557</v>
      </c>
      <c r="H488" s="13" t="s">
        <v>1558</v>
      </c>
      <c r="I488" s="12" t="s">
        <v>1559</v>
      </c>
      <c r="J488" s="12" t="s">
        <v>59</v>
      </c>
      <c r="K488" s="12" t="s">
        <v>60</v>
      </c>
      <c r="L488" s="44" t="s">
        <v>2615</v>
      </c>
      <c r="M488" s="44" t="s">
        <v>2616</v>
      </c>
      <c r="N488" s="44" t="s">
        <v>2617</v>
      </c>
      <c r="O488" s="44" t="s">
        <v>60</v>
      </c>
      <c r="P488" s="44" t="s">
        <v>2615</v>
      </c>
      <c r="Q488" s="44" t="s">
        <v>2615</v>
      </c>
      <c r="R488" s="44" t="s">
        <v>3445</v>
      </c>
      <c r="S488" s="44" t="s">
        <v>59</v>
      </c>
      <c r="T488" s="12" t="s">
        <v>61</v>
      </c>
      <c r="U488" s="45" t="s">
        <v>24</v>
      </c>
      <c r="V488" s="12" t="s">
        <v>2573</v>
      </c>
    </row>
    <row r="489" spans="1:22" s="46" customFormat="1" ht="15" customHeight="1" x14ac:dyDescent="0.25">
      <c r="A489" s="47">
        <f t="shared" si="29"/>
        <v>473</v>
      </c>
      <c r="B489" s="10">
        <f t="shared" si="29"/>
        <v>473</v>
      </c>
      <c r="C489" s="12" t="s">
        <v>15</v>
      </c>
      <c r="D489" s="10" t="s">
        <v>393</v>
      </c>
      <c r="E489" s="10">
        <v>2013</v>
      </c>
      <c r="F489" s="8">
        <v>41638</v>
      </c>
      <c r="G489" s="12" t="s">
        <v>3367</v>
      </c>
      <c r="H489" s="13" t="s">
        <v>1561</v>
      </c>
      <c r="I489" s="12" t="s">
        <v>1562</v>
      </c>
      <c r="J489" s="12" t="s">
        <v>1563</v>
      </c>
      <c r="K489" s="12" t="s">
        <v>60</v>
      </c>
      <c r="L489" s="44" t="s">
        <v>2615</v>
      </c>
      <c r="M489" s="44" t="s">
        <v>2616</v>
      </c>
      <c r="N489" s="44" t="s">
        <v>2738</v>
      </c>
      <c r="O489" s="44" t="s">
        <v>60</v>
      </c>
      <c r="P489" s="44" t="s">
        <v>2615</v>
      </c>
      <c r="Q489" s="44" t="s">
        <v>2615</v>
      </c>
      <c r="R489" s="44" t="s">
        <v>3445</v>
      </c>
      <c r="S489" s="44" t="s">
        <v>1563</v>
      </c>
      <c r="T489" s="12" t="s">
        <v>125</v>
      </c>
      <c r="U489" s="45" t="s">
        <v>24</v>
      </c>
      <c r="V489" s="12" t="s">
        <v>2573</v>
      </c>
    </row>
    <row r="490" spans="1:22" s="46" customFormat="1" ht="15" customHeight="1" x14ac:dyDescent="0.25">
      <c r="A490" s="47">
        <f t="shared" si="29"/>
        <v>474</v>
      </c>
      <c r="B490" s="10">
        <f t="shared" si="29"/>
        <v>474</v>
      </c>
      <c r="C490" s="12" t="s">
        <v>15</v>
      </c>
      <c r="D490" s="10" t="s">
        <v>393</v>
      </c>
      <c r="E490" s="10">
        <v>2014</v>
      </c>
      <c r="F490" s="8">
        <v>41782</v>
      </c>
      <c r="G490" s="12" t="s">
        <v>1564</v>
      </c>
      <c r="H490" s="13" t="s">
        <v>1565</v>
      </c>
      <c r="I490" s="12" t="s">
        <v>1566</v>
      </c>
      <c r="J490" s="12" t="s">
        <v>65</v>
      </c>
      <c r="K490" s="44" t="s">
        <v>21</v>
      </c>
      <c r="L490" s="44" t="s">
        <v>2615</v>
      </c>
      <c r="M490" s="44" t="s">
        <v>2725</v>
      </c>
      <c r="N490" s="44" t="s">
        <v>2729</v>
      </c>
      <c r="O490" s="44" t="s">
        <v>2620</v>
      </c>
      <c r="P490" s="44" t="s">
        <v>2615</v>
      </c>
      <c r="Q490" s="44" t="s">
        <v>2615</v>
      </c>
      <c r="R490" s="44" t="s">
        <v>3445</v>
      </c>
      <c r="S490" s="44" t="s">
        <v>65</v>
      </c>
      <c r="T490" s="12" t="s">
        <v>23</v>
      </c>
      <c r="U490" s="45" t="s">
        <v>24</v>
      </c>
      <c r="V490" s="12" t="s">
        <v>2573</v>
      </c>
    </row>
    <row r="491" spans="1:22" s="46" customFormat="1" ht="15" customHeight="1" x14ac:dyDescent="0.25">
      <c r="A491" s="47">
        <f t="shared" si="29"/>
        <v>475</v>
      </c>
      <c r="B491" s="10">
        <f t="shared" si="29"/>
        <v>475</v>
      </c>
      <c r="C491" s="12" t="s">
        <v>15</v>
      </c>
      <c r="D491" s="10" t="s">
        <v>393</v>
      </c>
      <c r="E491" s="10">
        <v>2014</v>
      </c>
      <c r="F491" s="8">
        <v>41841</v>
      </c>
      <c r="G491" s="12" t="s">
        <v>1567</v>
      </c>
      <c r="H491" s="13" t="s">
        <v>1568</v>
      </c>
      <c r="I491" s="12" t="s">
        <v>1569</v>
      </c>
      <c r="J491" s="12" t="s">
        <v>20</v>
      </c>
      <c r="K491" s="44" t="s">
        <v>21</v>
      </c>
      <c r="L491" s="44" t="s">
        <v>2615</v>
      </c>
      <c r="M491" s="44" t="s">
        <v>2730</v>
      </c>
      <c r="N491" s="44" t="s">
        <v>2734</v>
      </c>
      <c r="O491" s="44" t="s">
        <v>2618</v>
      </c>
      <c r="P491" s="44" t="s">
        <v>2615</v>
      </c>
      <c r="Q491" s="44" t="s">
        <v>2615</v>
      </c>
      <c r="R491" s="44" t="s">
        <v>3445</v>
      </c>
      <c r="S491" s="44" t="s">
        <v>20</v>
      </c>
      <c r="T491" s="12" t="s">
        <v>23</v>
      </c>
      <c r="U491" s="45" t="s">
        <v>24</v>
      </c>
      <c r="V491" s="12" t="s">
        <v>2573</v>
      </c>
    </row>
    <row r="492" spans="1:22" s="46" customFormat="1" ht="15" customHeight="1" x14ac:dyDescent="0.25">
      <c r="A492" s="47">
        <f t="shared" si="29"/>
        <v>476</v>
      </c>
      <c r="B492" s="10">
        <f t="shared" si="29"/>
        <v>476</v>
      </c>
      <c r="C492" s="12" t="s">
        <v>15</v>
      </c>
      <c r="D492" s="10" t="s">
        <v>393</v>
      </c>
      <c r="E492" s="10">
        <v>2014</v>
      </c>
      <c r="F492" s="8">
        <v>41843</v>
      </c>
      <c r="G492" s="12" t="s">
        <v>1570</v>
      </c>
      <c r="H492" s="13" t="s">
        <v>1571</v>
      </c>
      <c r="I492" s="12" t="s">
        <v>1572</v>
      </c>
      <c r="J492" s="12" t="s">
        <v>20</v>
      </c>
      <c r="K492" s="44" t="s">
        <v>21</v>
      </c>
      <c r="L492" s="44" t="s">
        <v>2615</v>
      </c>
      <c r="M492" s="44" t="s">
        <v>2730</v>
      </c>
      <c r="N492" s="44" t="s">
        <v>2734</v>
      </c>
      <c r="O492" s="44" t="s">
        <v>2618</v>
      </c>
      <c r="P492" s="44" t="s">
        <v>2615</v>
      </c>
      <c r="Q492" s="44" t="s">
        <v>2615</v>
      </c>
      <c r="R492" s="44" t="s">
        <v>3445</v>
      </c>
      <c r="S492" s="44" t="s">
        <v>20</v>
      </c>
      <c r="T492" s="12" t="s">
        <v>23</v>
      </c>
      <c r="U492" s="45" t="s">
        <v>24</v>
      </c>
      <c r="V492" s="12" t="s">
        <v>2573</v>
      </c>
    </row>
    <row r="493" spans="1:22" s="46" customFormat="1" ht="15" customHeight="1" x14ac:dyDescent="0.25">
      <c r="A493" s="47">
        <f t="shared" si="29"/>
        <v>477</v>
      </c>
      <c r="B493" s="10">
        <f t="shared" si="29"/>
        <v>477</v>
      </c>
      <c r="C493" s="12" t="s">
        <v>15</v>
      </c>
      <c r="D493" s="10" t="s">
        <v>393</v>
      </c>
      <c r="E493" s="10">
        <v>2014</v>
      </c>
      <c r="F493" s="8">
        <v>41859</v>
      </c>
      <c r="G493" s="12" t="s">
        <v>1573</v>
      </c>
      <c r="H493" s="13" t="s">
        <v>1574</v>
      </c>
      <c r="I493" s="12" t="s">
        <v>1575</v>
      </c>
      <c r="J493" s="12" t="s">
        <v>448</v>
      </c>
      <c r="K493" s="44" t="s">
        <v>21</v>
      </c>
      <c r="L493" s="44" t="s">
        <v>2615</v>
      </c>
      <c r="M493" s="44" t="s">
        <v>2727</v>
      </c>
      <c r="N493" s="44" t="s">
        <v>2728</v>
      </c>
      <c r="O493" s="44" t="s">
        <v>2620</v>
      </c>
      <c r="P493" s="44" t="s">
        <v>2615</v>
      </c>
      <c r="Q493" s="44" t="s">
        <v>2615</v>
      </c>
      <c r="R493" s="44" t="s">
        <v>3445</v>
      </c>
      <c r="S493" s="44" t="s">
        <v>448</v>
      </c>
      <c r="T493" s="12" t="s">
        <v>23</v>
      </c>
      <c r="U493" s="45" t="s">
        <v>24</v>
      </c>
      <c r="V493" s="12" t="s">
        <v>2573</v>
      </c>
    </row>
    <row r="494" spans="1:22" s="46" customFormat="1" ht="15" customHeight="1" x14ac:dyDescent="0.25">
      <c r="A494" s="47">
        <f t="shared" si="29"/>
        <v>478</v>
      </c>
      <c r="B494" s="10">
        <f t="shared" si="29"/>
        <v>478</v>
      </c>
      <c r="C494" s="12" t="s">
        <v>15</v>
      </c>
      <c r="D494" s="10" t="s">
        <v>393</v>
      </c>
      <c r="E494" s="10">
        <v>2014</v>
      </c>
      <c r="F494" s="8">
        <v>41862</v>
      </c>
      <c r="G494" s="12" t="s">
        <v>1576</v>
      </c>
      <c r="H494" s="13" t="s">
        <v>1577</v>
      </c>
      <c r="I494" s="12" t="s">
        <v>1578</v>
      </c>
      <c r="J494" s="12" t="s">
        <v>757</v>
      </c>
      <c r="K494" s="44" t="s">
        <v>21</v>
      </c>
      <c r="L494" s="44" t="s">
        <v>2615</v>
      </c>
      <c r="M494" s="44" t="s">
        <v>2730</v>
      </c>
      <c r="N494" s="44" t="s">
        <v>2731</v>
      </c>
      <c r="O494" s="44" t="s">
        <v>2620</v>
      </c>
      <c r="P494" s="44" t="s">
        <v>2615</v>
      </c>
      <c r="Q494" s="44" t="s">
        <v>2615</v>
      </c>
      <c r="R494" s="44" t="s">
        <v>3445</v>
      </c>
      <c r="S494" s="44" t="s">
        <v>757</v>
      </c>
      <c r="T494" s="12" t="s">
        <v>23</v>
      </c>
      <c r="U494" s="45" t="s">
        <v>24</v>
      </c>
      <c r="V494" s="12" t="s">
        <v>2573</v>
      </c>
    </row>
    <row r="495" spans="1:22" s="46" customFormat="1" ht="15" customHeight="1" x14ac:dyDescent="0.25">
      <c r="A495" s="47">
        <f t="shared" si="29"/>
        <v>479</v>
      </c>
      <c r="B495" s="10">
        <f t="shared" si="29"/>
        <v>479</v>
      </c>
      <c r="C495" s="12" t="s">
        <v>15</v>
      </c>
      <c r="D495" s="10" t="s">
        <v>1579</v>
      </c>
      <c r="E495" s="10">
        <v>2005</v>
      </c>
      <c r="F495" s="8">
        <v>38715</v>
      </c>
      <c r="G495" s="12" t="s">
        <v>1580</v>
      </c>
      <c r="H495" s="13" t="s">
        <v>1581</v>
      </c>
      <c r="I495" s="12" t="s">
        <v>1582</v>
      </c>
      <c r="J495" s="12" t="s">
        <v>1583</v>
      </c>
      <c r="K495" s="12" t="s">
        <v>1579</v>
      </c>
      <c r="L495" s="10" t="s">
        <v>1579</v>
      </c>
      <c r="M495" s="10" t="s">
        <v>1579</v>
      </c>
      <c r="N495" s="10" t="s">
        <v>1579</v>
      </c>
      <c r="O495" s="12" t="s">
        <v>1579</v>
      </c>
      <c r="P495" s="12" t="s">
        <v>1579</v>
      </c>
      <c r="Q495" s="44" t="s">
        <v>1579</v>
      </c>
      <c r="R495" s="44" t="s">
        <v>3447</v>
      </c>
      <c r="S495" s="14" t="s">
        <v>1584</v>
      </c>
      <c r="T495" s="12" t="s">
        <v>1583</v>
      </c>
      <c r="U495" s="45" t="s">
        <v>24</v>
      </c>
      <c r="V495" s="12"/>
    </row>
    <row r="496" spans="1:22" s="46" customFormat="1" ht="15" customHeight="1" x14ac:dyDescent="0.25">
      <c r="A496" s="47">
        <f t="shared" si="29"/>
        <v>480</v>
      </c>
      <c r="B496" s="10">
        <f t="shared" si="29"/>
        <v>480</v>
      </c>
      <c r="C496" s="12" t="s">
        <v>15</v>
      </c>
      <c r="D496" s="10" t="s">
        <v>1579</v>
      </c>
      <c r="E496" s="10">
        <v>2005</v>
      </c>
      <c r="F496" s="8">
        <v>38488</v>
      </c>
      <c r="G496" s="12" t="s">
        <v>3368</v>
      </c>
      <c r="H496" s="13" t="s">
        <v>1586</v>
      </c>
      <c r="I496" s="12" t="s">
        <v>1587</v>
      </c>
      <c r="J496" s="12" t="s">
        <v>1583</v>
      </c>
      <c r="K496" s="12" t="s">
        <v>1579</v>
      </c>
      <c r="L496" s="10" t="s">
        <v>1579</v>
      </c>
      <c r="M496" s="10" t="s">
        <v>1579</v>
      </c>
      <c r="N496" s="10" t="s">
        <v>1579</v>
      </c>
      <c r="O496" s="12" t="s">
        <v>1579</v>
      </c>
      <c r="P496" s="12" t="s">
        <v>1579</v>
      </c>
      <c r="Q496" s="44" t="s">
        <v>1579</v>
      </c>
      <c r="R496" s="44" t="s">
        <v>3447</v>
      </c>
      <c r="S496" s="44" t="s">
        <v>1588</v>
      </c>
      <c r="T496" s="12" t="s">
        <v>1583</v>
      </c>
      <c r="U496" s="45" t="s">
        <v>24</v>
      </c>
      <c r="V496" s="12"/>
    </row>
    <row r="497" spans="1:22" s="46" customFormat="1" ht="15" customHeight="1" x14ac:dyDescent="0.25">
      <c r="A497" s="47">
        <f t="shared" si="29"/>
        <v>481</v>
      </c>
      <c r="B497" s="10">
        <f t="shared" si="29"/>
        <v>481</v>
      </c>
      <c r="C497" s="12" t="s">
        <v>15</v>
      </c>
      <c r="D497" s="10" t="s">
        <v>1579</v>
      </c>
      <c r="E497" s="10">
        <v>2005</v>
      </c>
      <c r="F497" s="8">
        <v>38715</v>
      </c>
      <c r="G497" s="12" t="s">
        <v>1589</v>
      </c>
      <c r="H497" s="13" t="s">
        <v>1590</v>
      </c>
      <c r="I497" s="12" t="s">
        <v>1591</v>
      </c>
      <c r="J497" s="12" t="s">
        <v>1583</v>
      </c>
      <c r="K497" s="12" t="s">
        <v>1579</v>
      </c>
      <c r="L497" s="10" t="s">
        <v>1579</v>
      </c>
      <c r="M497" s="10" t="s">
        <v>1579</v>
      </c>
      <c r="N497" s="10" t="s">
        <v>1579</v>
      </c>
      <c r="O497" s="12" t="s">
        <v>1579</v>
      </c>
      <c r="P497" s="12" t="s">
        <v>1579</v>
      </c>
      <c r="Q497" s="44" t="s">
        <v>1579</v>
      </c>
      <c r="R497" s="44" t="s">
        <v>3447</v>
      </c>
      <c r="S497" s="44" t="s">
        <v>1588</v>
      </c>
      <c r="T497" s="12" t="s">
        <v>1583</v>
      </c>
      <c r="U497" s="45" t="s">
        <v>24</v>
      </c>
      <c r="V497" s="12"/>
    </row>
    <row r="498" spans="1:22" s="46" customFormat="1" ht="15" customHeight="1" x14ac:dyDescent="0.25">
      <c r="A498" s="47">
        <f t="shared" si="29"/>
        <v>482</v>
      </c>
      <c r="B498" s="10">
        <f t="shared" si="29"/>
        <v>482</v>
      </c>
      <c r="C498" s="12" t="s">
        <v>15</v>
      </c>
      <c r="D498" s="10" t="s">
        <v>1579</v>
      </c>
      <c r="E498" s="10">
        <v>2005</v>
      </c>
      <c r="F498" s="8">
        <v>38599</v>
      </c>
      <c r="G498" s="12" t="s">
        <v>1592</v>
      </c>
      <c r="H498" s="13" t="s">
        <v>1593</v>
      </c>
      <c r="I498" s="12" t="s">
        <v>1594</v>
      </c>
      <c r="J498" s="12" t="s">
        <v>1595</v>
      </c>
      <c r="K498" s="12" t="s">
        <v>1579</v>
      </c>
      <c r="L498" s="10" t="s">
        <v>1579</v>
      </c>
      <c r="M498" s="10" t="s">
        <v>1579</v>
      </c>
      <c r="N498" s="10" t="s">
        <v>1579</v>
      </c>
      <c r="O498" s="12" t="s">
        <v>1579</v>
      </c>
      <c r="P498" s="12" t="s">
        <v>1579</v>
      </c>
      <c r="Q498" s="44" t="s">
        <v>1579</v>
      </c>
      <c r="R498" s="44" t="s">
        <v>3447</v>
      </c>
      <c r="S498" s="44" t="s">
        <v>1596</v>
      </c>
      <c r="T498" s="12" t="s">
        <v>1595</v>
      </c>
      <c r="U498" s="45" t="s">
        <v>24</v>
      </c>
      <c r="V498" s="12"/>
    </row>
    <row r="499" spans="1:22" s="46" customFormat="1" ht="15" customHeight="1" x14ac:dyDescent="0.25">
      <c r="A499" s="47">
        <f t="shared" ref="A499:B514" si="30">+A498+1</f>
        <v>483</v>
      </c>
      <c r="B499" s="10">
        <f t="shared" si="30"/>
        <v>483</v>
      </c>
      <c r="C499" s="12" t="s">
        <v>15</v>
      </c>
      <c r="D499" s="10" t="s">
        <v>1579</v>
      </c>
      <c r="E499" s="10">
        <v>2006</v>
      </c>
      <c r="F499" s="8">
        <v>38909</v>
      </c>
      <c r="G499" s="12" t="s">
        <v>1597</v>
      </c>
      <c r="H499" s="13" t="s">
        <v>1598</v>
      </c>
      <c r="I499" s="12" t="s">
        <v>1599</v>
      </c>
      <c r="J499" s="12" t="s">
        <v>1595</v>
      </c>
      <c r="K499" s="12" t="s">
        <v>1579</v>
      </c>
      <c r="L499" s="10" t="s">
        <v>1579</v>
      </c>
      <c r="M499" s="10" t="s">
        <v>1579</v>
      </c>
      <c r="N499" s="10" t="s">
        <v>1579</v>
      </c>
      <c r="O499" s="12" t="s">
        <v>1579</v>
      </c>
      <c r="P499" s="12" t="s">
        <v>1579</v>
      </c>
      <c r="Q499" s="44" t="s">
        <v>1579</v>
      </c>
      <c r="R499" s="44" t="s">
        <v>3447</v>
      </c>
      <c r="S499" s="44" t="s">
        <v>1600</v>
      </c>
      <c r="T499" s="12" t="s">
        <v>1595</v>
      </c>
      <c r="U499" s="45" t="s">
        <v>24</v>
      </c>
      <c r="V499" s="12"/>
    </row>
    <row r="500" spans="1:22" s="46" customFormat="1" ht="15" customHeight="1" x14ac:dyDescent="0.25">
      <c r="A500" s="47">
        <f t="shared" si="30"/>
        <v>484</v>
      </c>
      <c r="B500" s="10">
        <f t="shared" si="30"/>
        <v>484</v>
      </c>
      <c r="C500" s="12" t="s">
        <v>15</v>
      </c>
      <c r="D500" s="10" t="s">
        <v>1579</v>
      </c>
      <c r="E500" s="10">
        <v>2006</v>
      </c>
      <c r="F500" s="8">
        <v>39077</v>
      </c>
      <c r="G500" s="12" t="s">
        <v>1601</v>
      </c>
      <c r="H500" s="13" t="s">
        <v>1602</v>
      </c>
      <c r="I500" s="12" t="s">
        <v>1603</v>
      </c>
      <c r="J500" s="12" t="s">
        <v>1604</v>
      </c>
      <c r="K500" s="12" t="s">
        <v>1579</v>
      </c>
      <c r="L500" s="10" t="s">
        <v>1579</v>
      </c>
      <c r="M500" s="10" t="s">
        <v>1579</v>
      </c>
      <c r="N500" s="10" t="s">
        <v>1579</v>
      </c>
      <c r="O500" s="12" t="s">
        <v>1579</v>
      </c>
      <c r="P500" s="12" t="s">
        <v>1579</v>
      </c>
      <c r="Q500" s="44" t="s">
        <v>1579</v>
      </c>
      <c r="R500" s="44" t="s">
        <v>3447</v>
      </c>
      <c r="S500" s="44" t="s">
        <v>1605</v>
      </c>
      <c r="T500" s="12" t="s">
        <v>1604</v>
      </c>
      <c r="U500" s="45" t="s">
        <v>24</v>
      </c>
      <c r="V500" s="12"/>
    </row>
    <row r="501" spans="1:22" s="46" customFormat="1" ht="15" customHeight="1" x14ac:dyDescent="0.25">
      <c r="A501" s="47">
        <f t="shared" si="30"/>
        <v>485</v>
      </c>
      <c r="B501" s="10">
        <f t="shared" si="30"/>
        <v>485</v>
      </c>
      <c r="C501" s="12" t="s">
        <v>15</v>
      </c>
      <c r="D501" s="10" t="s">
        <v>1579</v>
      </c>
      <c r="E501" s="10">
        <v>2007</v>
      </c>
      <c r="F501" s="8">
        <v>39344</v>
      </c>
      <c r="G501" s="12" t="s">
        <v>1606</v>
      </c>
      <c r="H501" s="13" t="s">
        <v>1607</v>
      </c>
      <c r="I501" s="12" t="s">
        <v>1608</v>
      </c>
      <c r="J501" s="12" t="s">
        <v>1583</v>
      </c>
      <c r="K501" s="12" t="s">
        <v>1579</v>
      </c>
      <c r="L501" s="10" t="s">
        <v>1579</v>
      </c>
      <c r="M501" s="10" t="s">
        <v>1579</v>
      </c>
      <c r="N501" s="10" t="s">
        <v>1579</v>
      </c>
      <c r="O501" s="12" t="s">
        <v>1579</v>
      </c>
      <c r="P501" s="12" t="s">
        <v>1579</v>
      </c>
      <c r="Q501" s="44" t="s">
        <v>1579</v>
      </c>
      <c r="R501" s="44" t="s">
        <v>3447</v>
      </c>
      <c r="S501" s="44" t="s">
        <v>1588</v>
      </c>
      <c r="T501" s="12" t="s">
        <v>1583</v>
      </c>
      <c r="U501" s="45" t="s">
        <v>24</v>
      </c>
      <c r="V501" s="12"/>
    </row>
    <row r="502" spans="1:22" s="46" customFormat="1" ht="25.5" customHeight="1" x14ac:dyDescent="0.25">
      <c r="A502" s="47">
        <f t="shared" si="30"/>
        <v>486</v>
      </c>
      <c r="B502" s="10">
        <f t="shared" si="30"/>
        <v>486</v>
      </c>
      <c r="C502" s="12" t="s">
        <v>15</v>
      </c>
      <c r="D502" s="10" t="s">
        <v>1579</v>
      </c>
      <c r="E502" s="10">
        <v>2007</v>
      </c>
      <c r="F502" s="8">
        <v>39296</v>
      </c>
      <c r="G502" s="12" t="s">
        <v>1609</v>
      </c>
      <c r="H502" s="13" t="s">
        <v>1610</v>
      </c>
      <c r="I502" s="19" t="s">
        <v>2980</v>
      </c>
      <c r="J502" s="12" t="s">
        <v>1583</v>
      </c>
      <c r="K502" s="12" t="s">
        <v>1579</v>
      </c>
      <c r="L502" s="10" t="s">
        <v>1579</v>
      </c>
      <c r="M502" s="10" t="s">
        <v>1579</v>
      </c>
      <c r="N502" s="10" t="s">
        <v>1579</v>
      </c>
      <c r="O502" s="12" t="s">
        <v>1579</v>
      </c>
      <c r="P502" s="12" t="s">
        <v>1579</v>
      </c>
      <c r="Q502" s="44" t="s">
        <v>1579</v>
      </c>
      <c r="R502" s="44" t="s">
        <v>3447</v>
      </c>
      <c r="S502" s="44" t="s">
        <v>1612</v>
      </c>
      <c r="T502" s="12" t="s">
        <v>1583</v>
      </c>
      <c r="U502" s="45" t="s">
        <v>24</v>
      </c>
      <c r="V502" s="12"/>
    </row>
    <row r="503" spans="1:22" s="46" customFormat="1" ht="15" customHeight="1" x14ac:dyDescent="0.25">
      <c r="A503" s="47">
        <f t="shared" si="30"/>
        <v>487</v>
      </c>
      <c r="B503" s="10">
        <f t="shared" si="30"/>
        <v>487</v>
      </c>
      <c r="C503" s="12" t="s">
        <v>15</v>
      </c>
      <c r="D503" s="10" t="s">
        <v>1579</v>
      </c>
      <c r="E503" s="10">
        <v>2013</v>
      </c>
      <c r="F503" s="8">
        <v>41525</v>
      </c>
      <c r="G503" s="12" t="s">
        <v>1613</v>
      </c>
      <c r="H503" s="13" t="s">
        <v>1614</v>
      </c>
      <c r="I503" s="12" t="s">
        <v>1615</v>
      </c>
      <c r="J503" s="12" t="s">
        <v>1583</v>
      </c>
      <c r="K503" s="12" t="s">
        <v>1579</v>
      </c>
      <c r="L503" s="10" t="s">
        <v>1579</v>
      </c>
      <c r="M503" s="10" t="s">
        <v>1579</v>
      </c>
      <c r="N503" s="10" t="s">
        <v>1579</v>
      </c>
      <c r="O503" s="12" t="s">
        <v>1579</v>
      </c>
      <c r="P503" s="12" t="s">
        <v>1579</v>
      </c>
      <c r="Q503" s="44" t="s">
        <v>1579</v>
      </c>
      <c r="R503" s="44" t="s">
        <v>3447</v>
      </c>
      <c r="S503" s="44" t="s">
        <v>1588</v>
      </c>
      <c r="T503" s="12" t="s">
        <v>1583</v>
      </c>
      <c r="U503" s="45" t="s">
        <v>24</v>
      </c>
      <c r="V503" s="12"/>
    </row>
    <row r="504" spans="1:22" s="46" customFormat="1" ht="15" customHeight="1" x14ac:dyDescent="0.25">
      <c r="A504" s="47">
        <f t="shared" si="30"/>
        <v>488</v>
      </c>
      <c r="B504" s="10">
        <f t="shared" si="30"/>
        <v>488</v>
      </c>
      <c r="C504" s="12" t="s">
        <v>15</v>
      </c>
      <c r="D504" s="10" t="s">
        <v>1579</v>
      </c>
      <c r="E504" s="10">
        <v>2013</v>
      </c>
      <c r="F504" s="8">
        <v>41525</v>
      </c>
      <c r="G504" s="12" t="s">
        <v>1616</v>
      </c>
      <c r="H504" s="13" t="s">
        <v>1617</v>
      </c>
      <c r="I504" s="12" t="s">
        <v>1618</v>
      </c>
      <c r="J504" s="12" t="s">
        <v>1583</v>
      </c>
      <c r="K504" s="12" t="s">
        <v>1579</v>
      </c>
      <c r="L504" s="10" t="s">
        <v>1579</v>
      </c>
      <c r="M504" s="10" t="s">
        <v>1579</v>
      </c>
      <c r="N504" s="10" t="s">
        <v>1579</v>
      </c>
      <c r="O504" s="12" t="s">
        <v>1579</v>
      </c>
      <c r="P504" s="12" t="s">
        <v>1579</v>
      </c>
      <c r="Q504" s="44" t="s">
        <v>1579</v>
      </c>
      <c r="R504" s="44" t="s">
        <v>3447</v>
      </c>
      <c r="S504" s="44" t="s">
        <v>1588</v>
      </c>
      <c r="T504" s="12" t="s">
        <v>1583</v>
      </c>
      <c r="U504" s="45" t="s">
        <v>24</v>
      </c>
      <c r="V504" s="12"/>
    </row>
    <row r="505" spans="1:22" s="46" customFormat="1" ht="15" customHeight="1" x14ac:dyDescent="0.25">
      <c r="A505" s="47">
        <f t="shared" si="30"/>
        <v>489</v>
      </c>
      <c r="B505" s="10">
        <f t="shared" si="30"/>
        <v>489</v>
      </c>
      <c r="C505" s="12" t="s">
        <v>15</v>
      </c>
      <c r="D505" s="10" t="s">
        <v>1579</v>
      </c>
      <c r="E505" s="10">
        <v>2017</v>
      </c>
      <c r="F505" s="8">
        <v>43038</v>
      </c>
      <c r="G505" s="19" t="s">
        <v>1619</v>
      </c>
      <c r="H505" s="13" t="s">
        <v>1620</v>
      </c>
      <c r="I505" s="12" t="s">
        <v>1621</v>
      </c>
      <c r="J505" s="12" t="s">
        <v>1622</v>
      </c>
      <c r="K505" s="12" t="s">
        <v>1579</v>
      </c>
      <c r="L505" s="10" t="s">
        <v>1579</v>
      </c>
      <c r="M505" s="10" t="s">
        <v>1579</v>
      </c>
      <c r="N505" s="10" t="s">
        <v>1579</v>
      </c>
      <c r="O505" s="12" t="s">
        <v>1579</v>
      </c>
      <c r="P505" s="12" t="s">
        <v>1579</v>
      </c>
      <c r="Q505" s="44" t="s">
        <v>1579</v>
      </c>
      <c r="R505" s="44" t="s">
        <v>3447</v>
      </c>
      <c r="S505" s="44" t="s">
        <v>1623</v>
      </c>
      <c r="T505" s="12" t="s">
        <v>1622</v>
      </c>
      <c r="U505" s="45" t="s">
        <v>24</v>
      </c>
      <c r="V505" s="12"/>
    </row>
    <row r="506" spans="1:22" s="46" customFormat="1" ht="15" customHeight="1" x14ac:dyDescent="0.25">
      <c r="A506" s="47">
        <f t="shared" si="30"/>
        <v>490</v>
      </c>
      <c r="B506" s="10">
        <f t="shared" si="30"/>
        <v>490</v>
      </c>
      <c r="C506" s="12" t="s">
        <v>15</v>
      </c>
      <c r="D506" s="10" t="s">
        <v>34</v>
      </c>
      <c r="E506" s="10">
        <v>2014</v>
      </c>
      <c r="F506" s="8">
        <v>41901</v>
      </c>
      <c r="G506" s="12" t="s">
        <v>1624</v>
      </c>
      <c r="H506" s="13" t="s">
        <v>1625</v>
      </c>
      <c r="I506" s="12" t="s">
        <v>1626</v>
      </c>
      <c r="J506" s="12" t="s">
        <v>1627</v>
      </c>
      <c r="K506" s="12" t="s">
        <v>29</v>
      </c>
      <c r="L506" s="44" t="s">
        <v>29</v>
      </c>
      <c r="M506" s="44" t="s">
        <v>29</v>
      </c>
      <c r="N506" s="44" t="s">
        <v>103</v>
      </c>
      <c r="O506" s="44" t="s">
        <v>29</v>
      </c>
      <c r="P506" s="44" t="s">
        <v>29</v>
      </c>
      <c r="Q506" s="44" t="s">
        <v>3066</v>
      </c>
      <c r="R506" s="44" t="s">
        <v>3066</v>
      </c>
      <c r="S506" s="44" t="s">
        <v>1627</v>
      </c>
      <c r="T506" s="12" t="s">
        <v>382</v>
      </c>
      <c r="U506" s="45" t="s">
        <v>24</v>
      </c>
      <c r="V506" s="12" t="s">
        <v>2574</v>
      </c>
    </row>
    <row r="507" spans="1:22" s="46" customFormat="1" ht="15" customHeight="1" x14ac:dyDescent="0.25">
      <c r="A507" s="47">
        <f t="shared" si="30"/>
        <v>491</v>
      </c>
      <c r="B507" s="10">
        <f t="shared" si="30"/>
        <v>491</v>
      </c>
      <c r="C507" s="12" t="s">
        <v>15</v>
      </c>
      <c r="D507" s="10" t="s">
        <v>34</v>
      </c>
      <c r="E507" s="10">
        <v>2014</v>
      </c>
      <c r="F507" s="8">
        <v>41901</v>
      </c>
      <c r="G507" s="12" t="s">
        <v>1628</v>
      </c>
      <c r="H507" s="13" t="s">
        <v>1629</v>
      </c>
      <c r="I507" s="12" t="s">
        <v>1630</v>
      </c>
      <c r="J507" s="12" t="s">
        <v>1631</v>
      </c>
      <c r="K507" s="44" t="s">
        <v>21</v>
      </c>
      <c r="L507" s="44" t="s">
        <v>2620</v>
      </c>
      <c r="M507" s="44" t="s">
        <v>2620</v>
      </c>
      <c r="N507" s="44" t="s">
        <v>33</v>
      </c>
      <c r="O507" s="44" t="s">
        <v>2620</v>
      </c>
      <c r="P507" s="44" t="s">
        <v>2620</v>
      </c>
      <c r="Q507" s="44" t="s">
        <v>3065</v>
      </c>
      <c r="R507" s="44" t="s">
        <v>3065</v>
      </c>
      <c r="S507" s="44" t="s">
        <v>707</v>
      </c>
      <c r="T507" s="12" t="s">
        <v>23</v>
      </c>
      <c r="U507" s="45" t="s">
        <v>24</v>
      </c>
      <c r="V507" s="12" t="s">
        <v>2574</v>
      </c>
    </row>
    <row r="508" spans="1:22" s="46" customFormat="1" ht="15" customHeight="1" x14ac:dyDescent="0.25">
      <c r="A508" s="47">
        <f t="shared" si="30"/>
        <v>492</v>
      </c>
      <c r="B508" s="10">
        <f t="shared" si="30"/>
        <v>492</v>
      </c>
      <c r="C508" s="12" t="s">
        <v>15</v>
      </c>
      <c r="D508" s="10" t="s">
        <v>34</v>
      </c>
      <c r="E508" s="10">
        <v>2014</v>
      </c>
      <c r="F508" s="8">
        <v>41901</v>
      </c>
      <c r="G508" s="12" t="s">
        <v>1632</v>
      </c>
      <c r="H508" s="13" t="s">
        <v>1633</v>
      </c>
      <c r="I508" s="12" t="s">
        <v>1634</v>
      </c>
      <c r="J508" s="12" t="s">
        <v>115</v>
      </c>
      <c r="K508" s="12" t="s">
        <v>29</v>
      </c>
      <c r="L508" s="44" t="s">
        <v>29</v>
      </c>
      <c r="M508" s="44" t="s">
        <v>75</v>
      </c>
      <c r="N508" s="44" t="s">
        <v>2713</v>
      </c>
      <c r="O508" s="44" t="s">
        <v>29</v>
      </c>
      <c r="P508" s="44" t="s">
        <v>29</v>
      </c>
      <c r="Q508" s="44" t="s">
        <v>3066</v>
      </c>
      <c r="R508" s="44" t="s">
        <v>3066</v>
      </c>
      <c r="S508" s="44" t="s">
        <v>115</v>
      </c>
      <c r="T508" s="12" t="s">
        <v>75</v>
      </c>
      <c r="U508" s="45" t="s">
        <v>24</v>
      </c>
      <c r="V508" s="12" t="s">
        <v>2573</v>
      </c>
    </row>
    <row r="509" spans="1:22" s="46" customFormat="1" ht="15" customHeight="1" x14ac:dyDescent="0.25">
      <c r="A509" s="47">
        <f t="shared" si="30"/>
        <v>493</v>
      </c>
      <c r="B509" s="10">
        <f t="shared" si="30"/>
        <v>493</v>
      </c>
      <c r="C509" s="12" t="s">
        <v>15</v>
      </c>
      <c r="D509" s="10" t="s">
        <v>34</v>
      </c>
      <c r="E509" s="10">
        <v>2014</v>
      </c>
      <c r="F509" s="8">
        <v>41901</v>
      </c>
      <c r="G509" s="12" t="s">
        <v>1635</v>
      </c>
      <c r="H509" s="13" t="s">
        <v>1636</v>
      </c>
      <c r="I509" s="12" t="s">
        <v>1637</v>
      </c>
      <c r="J509" s="12" t="s">
        <v>83</v>
      </c>
      <c r="K509" s="12" t="s">
        <v>29</v>
      </c>
      <c r="L509" s="44" t="s">
        <v>29</v>
      </c>
      <c r="M509" s="44" t="s">
        <v>83</v>
      </c>
      <c r="N509" s="44" t="s">
        <v>2716</v>
      </c>
      <c r="O509" s="44" t="s">
        <v>29</v>
      </c>
      <c r="P509" s="44" t="s">
        <v>29</v>
      </c>
      <c r="Q509" s="44" t="s">
        <v>3066</v>
      </c>
      <c r="R509" s="44" t="s">
        <v>3066</v>
      </c>
      <c r="S509" s="44" t="s">
        <v>83</v>
      </c>
      <c r="T509" s="12" t="s">
        <v>23</v>
      </c>
      <c r="U509" s="45" t="s">
        <v>24</v>
      </c>
      <c r="V509" s="12" t="s">
        <v>2573</v>
      </c>
    </row>
    <row r="510" spans="1:22" s="46" customFormat="1" ht="15" customHeight="1" x14ac:dyDescent="0.25">
      <c r="A510" s="47">
        <f t="shared" si="30"/>
        <v>494</v>
      </c>
      <c r="B510" s="10">
        <f t="shared" si="30"/>
        <v>494</v>
      </c>
      <c r="C510" s="12" t="s">
        <v>15</v>
      </c>
      <c r="D510" s="10" t="s">
        <v>34</v>
      </c>
      <c r="E510" s="10">
        <v>2014</v>
      </c>
      <c r="F510" s="8">
        <v>41904</v>
      </c>
      <c r="G510" s="12" t="s">
        <v>1638</v>
      </c>
      <c r="H510" s="13" t="s">
        <v>1639</v>
      </c>
      <c r="I510" s="12" t="s">
        <v>1640</v>
      </c>
      <c r="J510" s="12" t="s">
        <v>1641</v>
      </c>
      <c r="K510" s="12" t="s">
        <v>29</v>
      </c>
      <c r="L510" s="44" t="s">
        <v>29</v>
      </c>
      <c r="M510" s="44" t="s">
        <v>29</v>
      </c>
      <c r="N510" s="44" t="s">
        <v>103</v>
      </c>
      <c r="O510" s="44" t="s">
        <v>29</v>
      </c>
      <c r="P510" s="44" t="s">
        <v>29</v>
      </c>
      <c r="Q510" s="44" t="s">
        <v>3066</v>
      </c>
      <c r="R510" s="44" t="s">
        <v>3066</v>
      </c>
      <c r="S510" s="44" t="s">
        <v>700</v>
      </c>
      <c r="T510" s="12" t="s">
        <v>382</v>
      </c>
      <c r="U510" s="45" t="s">
        <v>24</v>
      </c>
      <c r="V510" s="12" t="s">
        <v>2574</v>
      </c>
    </row>
    <row r="511" spans="1:22" s="46" customFormat="1" ht="15" customHeight="1" x14ac:dyDescent="0.25">
      <c r="A511" s="47">
        <f t="shared" si="30"/>
        <v>495</v>
      </c>
      <c r="B511" s="10">
        <f t="shared" si="30"/>
        <v>495</v>
      </c>
      <c r="C511" s="12" t="s">
        <v>15</v>
      </c>
      <c r="D511" s="10" t="s">
        <v>34</v>
      </c>
      <c r="E511" s="10">
        <v>2014</v>
      </c>
      <c r="F511" s="8">
        <v>41905</v>
      </c>
      <c r="G511" s="12" t="s">
        <v>1642</v>
      </c>
      <c r="H511" s="13" t="s">
        <v>1643</v>
      </c>
      <c r="I511" s="12" t="s">
        <v>1644</v>
      </c>
      <c r="J511" s="12" t="s">
        <v>1645</v>
      </c>
      <c r="K511" s="12" t="s">
        <v>60</v>
      </c>
      <c r="L511" s="44" t="s">
        <v>60</v>
      </c>
      <c r="M511" s="44" t="s">
        <v>146</v>
      </c>
      <c r="N511" s="44" t="s">
        <v>87</v>
      </c>
      <c r="O511" s="44" t="s">
        <v>60</v>
      </c>
      <c r="P511" s="44" t="s">
        <v>60</v>
      </c>
      <c r="Q511" s="44" t="s">
        <v>3067</v>
      </c>
      <c r="R511" s="44" t="s">
        <v>3067</v>
      </c>
      <c r="S511" s="44" t="s">
        <v>87</v>
      </c>
      <c r="T511" s="12" t="s">
        <v>61</v>
      </c>
      <c r="U511" s="45" t="s">
        <v>24</v>
      </c>
      <c r="V511" s="12" t="s">
        <v>2574</v>
      </c>
    </row>
    <row r="512" spans="1:22" s="46" customFormat="1" ht="15" customHeight="1" x14ac:dyDescent="0.25">
      <c r="A512" s="47">
        <f t="shared" si="30"/>
        <v>496</v>
      </c>
      <c r="B512" s="10">
        <f t="shared" si="30"/>
        <v>496</v>
      </c>
      <c r="C512" s="12" t="s">
        <v>15</v>
      </c>
      <c r="D512" s="10" t="s">
        <v>34</v>
      </c>
      <c r="E512" s="10">
        <v>2014</v>
      </c>
      <c r="F512" s="8">
        <v>41906</v>
      </c>
      <c r="G512" s="12" t="s">
        <v>3369</v>
      </c>
      <c r="H512" s="13" t="s">
        <v>1647</v>
      </c>
      <c r="I512" s="12" t="s">
        <v>1648</v>
      </c>
      <c r="J512" s="12" t="s">
        <v>743</v>
      </c>
      <c r="K512" s="44" t="s">
        <v>21</v>
      </c>
      <c r="L512" s="44" t="s">
        <v>2620</v>
      </c>
      <c r="M512" s="44" t="s">
        <v>2620</v>
      </c>
      <c r="N512" s="44" t="s">
        <v>79</v>
      </c>
      <c r="O512" s="44" t="s">
        <v>2620</v>
      </c>
      <c r="P512" s="44" t="s">
        <v>2620</v>
      </c>
      <c r="Q512" s="44" t="s">
        <v>3065</v>
      </c>
      <c r="R512" s="44" t="s">
        <v>3065</v>
      </c>
      <c r="S512" s="44" t="s">
        <v>743</v>
      </c>
      <c r="T512" s="12" t="s">
        <v>23</v>
      </c>
      <c r="U512" s="45" t="s">
        <v>24</v>
      </c>
      <c r="V512" s="12" t="s">
        <v>2573</v>
      </c>
    </row>
    <row r="513" spans="1:22" s="46" customFormat="1" ht="15" customHeight="1" x14ac:dyDescent="0.25">
      <c r="A513" s="47">
        <f t="shared" si="30"/>
        <v>497</v>
      </c>
      <c r="B513" s="10">
        <f t="shared" si="30"/>
        <v>497</v>
      </c>
      <c r="C513" s="12" t="s">
        <v>15</v>
      </c>
      <c r="D513" s="10" t="s">
        <v>393</v>
      </c>
      <c r="E513" s="10">
        <v>2014</v>
      </c>
      <c r="F513" s="8">
        <v>41907</v>
      </c>
      <c r="G513" s="12" t="s">
        <v>1649</v>
      </c>
      <c r="H513" s="13" t="s">
        <v>1650</v>
      </c>
      <c r="I513" s="12" t="s">
        <v>1651</v>
      </c>
      <c r="J513" s="12" t="s">
        <v>199</v>
      </c>
      <c r="K513" s="44" t="s">
        <v>21</v>
      </c>
      <c r="L513" s="44" t="s">
        <v>2615</v>
      </c>
      <c r="M513" s="44" t="s">
        <v>2727</v>
      </c>
      <c r="N513" s="44" t="s">
        <v>2728</v>
      </c>
      <c r="O513" s="44" t="s">
        <v>2620</v>
      </c>
      <c r="P513" s="44" t="s">
        <v>2615</v>
      </c>
      <c r="Q513" s="44" t="s">
        <v>2615</v>
      </c>
      <c r="R513" s="44" t="s">
        <v>3445</v>
      </c>
      <c r="S513" s="44" t="s">
        <v>199</v>
      </c>
      <c r="T513" s="12" t="s">
        <v>23</v>
      </c>
      <c r="U513" s="45" t="s">
        <v>24</v>
      </c>
      <c r="V513" s="12" t="s">
        <v>2573</v>
      </c>
    </row>
    <row r="514" spans="1:22" s="46" customFormat="1" ht="15" customHeight="1" x14ac:dyDescent="0.25">
      <c r="A514" s="47">
        <f t="shared" si="30"/>
        <v>498</v>
      </c>
      <c r="B514" s="10">
        <f t="shared" si="30"/>
        <v>498</v>
      </c>
      <c r="C514" s="12" t="s">
        <v>15</v>
      </c>
      <c r="D514" s="10" t="s">
        <v>34</v>
      </c>
      <c r="E514" s="10">
        <v>2014</v>
      </c>
      <c r="F514" s="8">
        <v>41908</v>
      </c>
      <c r="G514" s="12" t="s">
        <v>1652</v>
      </c>
      <c r="H514" s="13" t="s">
        <v>1653</v>
      </c>
      <c r="I514" s="12" t="s">
        <v>1654</v>
      </c>
      <c r="J514" s="12" t="s">
        <v>94</v>
      </c>
      <c r="K514" s="44" t="s">
        <v>21</v>
      </c>
      <c r="L514" s="44" t="s">
        <v>2620</v>
      </c>
      <c r="M514" s="44" t="s">
        <v>2620</v>
      </c>
      <c r="N514" s="44" t="s">
        <v>94</v>
      </c>
      <c r="O514" s="44" t="s">
        <v>2620</v>
      </c>
      <c r="P514" s="44" t="s">
        <v>2620</v>
      </c>
      <c r="Q514" s="44" t="s">
        <v>3065</v>
      </c>
      <c r="R514" s="44" t="s">
        <v>3065</v>
      </c>
      <c r="S514" s="44" t="s">
        <v>94</v>
      </c>
      <c r="T514" s="12" t="s">
        <v>23</v>
      </c>
      <c r="U514" s="45" t="s">
        <v>24</v>
      </c>
      <c r="V514" s="12" t="s">
        <v>2573</v>
      </c>
    </row>
    <row r="515" spans="1:22" s="46" customFormat="1" ht="15" customHeight="1" x14ac:dyDescent="0.25">
      <c r="A515" s="47">
        <f t="shared" ref="A515:B530" si="31">+A514+1</f>
        <v>499</v>
      </c>
      <c r="B515" s="10">
        <f t="shared" si="31"/>
        <v>499</v>
      </c>
      <c r="C515" s="12" t="s">
        <v>15</v>
      </c>
      <c r="D515" s="10" t="s">
        <v>34</v>
      </c>
      <c r="E515" s="10">
        <v>2014</v>
      </c>
      <c r="F515" s="8">
        <v>41911</v>
      </c>
      <c r="G515" s="12" t="s">
        <v>1655</v>
      </c>
      <c r="H515" s="13" t="s">
        <v>1656</v>
      </c>
      <c r="I515" s="12" t="s">
        <v>1657</v>
      </c>
      <c r="J515" s="12" t="s">
        <v>20</v>
      </c>
      <c r="K515" s="44" t="s">
        <v>21</v>
      </c>
      <c r="L515" s="44" t="s">
        <v>2618</v>
      </c>
      <c r="M515" s="44" t="s">
        <v>20</v>
      </c>
      <c r="N515" s="44" t="s">
        <v>2699</v>
      </c>
      <c r="O515" s="44" t="s">
        <v>2618</v>
      </c>
      <c r="P515" s="44" t="s">
        <v>2618</v>
      </c>
      <c r="Q515" s="44" t="s">
        <v>3064</v>
      </c>
      <c r="R515" s="44" t="s">
        <v>3064</v>
      </c>
      <c r="S515" s="44" t="s">
        <v>20</v>
      </c>
      <c r="T515" s="12" t="s">
        <v>23</v>
      </c>
      <c r="U515" s="45" t="s">
        <v>24</v>
      </c>
      <c r="V515" s="12" t="s">
        <v>2573</v>
      </c>
    </row>
    <row r="516" spans="1:22" s="46" customFormat="1" ht="15" customHeight="1" x14ac:dyDescent="0.25">
      <c r="A516" s="47">
        <f t="shared" si="31"/>
        <v>500</v>
      </c>
      <c r="B516" s="10">
        <f t="shared" si="31"/>
        <v>500</v>
      </c>
      <c r="C516" s="12" t="s">
        <v>15</v>
      </c>
      <c r="D516" s="10" t="s">
        <v>34</v>
      </c>
      <c r="E516" s="10">
        <v>2014</v>
      </c>
      <c r="F516" s="8">
        <v>41912</v>
      </c>
      <c r="G516" s="12" t="s">
        <v>1658</v>
      </c>
      <c r="H516" s="13" t="s">
        <v>1659</v>
      </c>
      <c r="I516" s="12" t="s">
        <v>1660</v>
      </c>
      <c r="J516" s="12" t="s">
        <v>1661</v>
      </c>
      <c r="K516" s="44" t="s">
        <v>21</v>
      </c>
      <c r="L516" s="44" t="s">
        <v>2620</v>
      </c>
      <c r="M516" s="44" t="s">
        <v>2620</v>
      </c>
      <c r="N516" s="44" t="s">
        <v>2719</v>
      </c>
      <c r="O516" s="44" t="s">
        <v>2620</v>
      </c>
      <c r="P516" s="44" t="s">
        <v>2620</v>
      </c>
      <c r="Q516" s="44" t="s">
        <v>3065</v>
      </c>
      <c r="R516" s="44" t="s">
        <v>3065</v>
      </c>
      <c r="S516" s="44" t="s">
        <v>48</v>
      </c>
      <c r="T516" s="12" t="s">
        <v>23</v>
      </c>
      <c r="U516" s="45" t="s">
        <v>24</v>
      </c>
      <c r="V516" s="12" t="s">
        <v>2573</v>
      </c>
    </row>
    <row r="517" spans="1:22" s="46" customFormat="1" ht="15" customHeight="1" x14ac:dyDescent="0.25">
      <c r="A517" s="47">
        <f t="shared" si="31"/>
        <v>501</v>
      </c>
      <c r="B517" s="10">
        <f t="shared" si="31"/>
        <v>501</v>
      </c>
      <c r="C517" s="12" t="s">
        <v>15</v>
      </c>
      <c r="D517" s="10" t="s">
        <v>34</v>
      </c>
      <c r="E517" s="10">
        <v>2014</v>
      </c>
      <c r="F517" s="8">
        <v>42003</v>
      </c>
      <c r="G517" s="12" t="s">
        <v>1662</v>
      </c>
      <c r="H517" s="13" t="s">
        <v>1663</v>
      </c>
      <c r="I517" s="12" t="s">
        <v>1664</v>
      </c>
      <c r="J517" s="12" t="s">
        <v>71</v>
      </c>
      <c r="K517" s="12" t="s">
        <v>60</v>
      </c>
      <c r="L517" s="44" t="s">
        <v>60</v>
      </c>
      <c r="M517" s="44" t="s">
        <v>71</v>
      </c>
      <c r="N517" s="44" t="s">
        <v>71</v>
      </c>
      <c r="O517" s="44" t="s">
        <v>60</v>
      </c>
      <c r="P517" s="44" t="s">
        <v>60</v>
      </c>
      <c r="Q517" s="44" t="s">
        <v>3067</v>
      </c>
      <c r="R517" s="44" t="s">
        <v>3067</v>
      </c>
      <c r="S517" s="44" t="s">
        <v>71</v>
      </c>
      <c r="T517" s="12" t="s">
        <v>61</v>
      </c>
      <c r="U517" s="45" t="s">
        <v>24</v>
      </c>
      <c r="V517" s="12" t="s">
        <v>2573</v>
      </c>
    </row>
    <row r="518" spans="1:22" s="46" customFormat="1" ht="15" customHeight="1" x14ac:dyDescent="0.25">
      <c r="A518" s="47">
        <f t="shared" si="31"/>
        <v>502</v>
      </c>
      <c r="B518" s="10">
        <f t="shared" si="31"/>
        <v>502</v>
      </c>
      <c r="C518" s="12" t="s">
        <v>15</v>
      </c>
      <c r="D518" s="10" t="s">
        <v>34</v>
      </c>
      <c r="E518" s="10">
        <v>2021</v>
      </c>
      <c r="F518" s="8">
        <v>44483</v>
      </c>
      <c r="G518" s="12" t="s">
        <v>3370</v>
      </c>
      <c r="H518" s="27" t="s">
        <v>1666</v>
      </c>
      <c r="I518" s="12" t="s">
        <v>2795</v>
      </c>
      <c r="J518" s="12" t="s">
        <v>1668</v>
      </c>
      <c r="K518" s="12" t="s">
        <v>29</v>
      </c>
      <c r="L518" s="44" t="s">
        <v>29</v>
      </c>
      <c r="M518" s="44" t="s">
        <v>29</v>
      </c>
      <c r="N518" s="44" t="s">
        <v>103</v>
      </c>
      <c r="O518" s="44" t="s">
        <v>29</v>
      </c>
      <c r="P518" s="44" t="s">
        <v>29</v>
      </c>
      <c r="Q518" s="44" t="s">
        <v>3066</v>
      </c>
      <c r="R518" s="44" t="s">
        <v>3066</v>
      </c>
      <c r="S518" s="44" t="s">
        <v>700</v>
      </c>
      <c r="T518" s="48" t="s">
        <v>382</v>
      </c>
      <c r="U518" s="45" t="s">
        <v>24</v>
      </c>
      <c r="V518" s="12" t="s">
        <v>2574</v>
      </c>
    </row>
    <row r="519" spans="1:22" s="46" customFormat="1" ht="15" customHeight="1" x14ac:dyDescent="0.25">
      <c r="A519" s="47">
        <f t="shared" si="31"/>
        <v>503</v>
      </c>
      <c r="B519" s="10">
        <f t="shared" si="31"/>
        <v>503</v>
      </c>
      <c r="C519" s="12" t="s">
        <v>15</v>
      </c>
      <c r="D519" s="10" t="s">
        <v>34</v>
      </c>
      <c r="E519" s="10">
        <v>2014</v>
      </c>
      <c r="F519" s="8">
        <v>41999</v>
      </c>
      <c r="G519" s="12" t="s">
        <v>1669</v>
      </c>
      <c r="H519" s="13" t="s">
        <v>1670</v>
      </c>
      <c r="I519" s="12" t="s">
        <v>1671</v>
      </c>
      <c r="J519" s="12" t="s">
        <v>1672</v>
      </c>
      <c r="K519" s="44" t="s">
        <v>21</v>
      </c>
      <c r="L519" s="44" t="s">
        <v>2620</v>
      </c>
      <c r="M519" s="44" t="s">
        <v>2620</v>
      </c>
      <c r="N519" s="44" t="s">
        <v>79</v>
      </c>
      <c r="O519" s="44" t="s">
        <v>2620</v>
      </c>
      <c r="P519" s="44" t="s">
        <v>2618</v>
      </c>
      <c r="Q519" s="44" t="s">
        <v>3064</v>
      </c>
      <c r="R519" s="44" t="s">
        <v>3064</v>
      </c>
      <c r="S519" s="44" t="s">
        <v>263</v>
      </c>
      <c r="T519" s="12" t="s">
        <v>23</v>
      </c>
      <c r="U519" s="45" t="s">
        <v>24</v>
      </c>
      <c r="V519" s="12" t="s">
        <v>2574</v>
      </c>
    </row>
    <row r="520" spans="1:22" s="46" customFormat="1" ht="15" customHeight="1" x14ac:dyDescent="0.25">
      <c r="A520" s="47">
        <f t="shared" si="31"/>
        <v>504</v>
      </c>
      <c r="B520" s="10">
        <f t="shared" si="31"/>
        <v>504</v>
      </c>
      <c r="C520" s="12" t="s">
        <v>15</v>
      </c>
      <c r="D520" s="10" t="s">
        <v>34</v>
      </c>
      <c r="E520" s="10">
        <v>2014</v>
      </c>
      <c r="F520" s="8">
        <v>41943</v>
      </c>
      <c r="G520" s="12" t="s">
        <v>1673</v>
      </c>
      <c r="H520" s="13" t="s">
        <v>1674</v>
      </c>
      <c r="I520" s="12" t="s">
        <v>1675</v>
      </c>
      <c r="J520" s="12" t="s">
        <v>55</v>
      </c>
      <c r="K520" s="44" t="s">
        <v>21</v>
      </c>
      <c r="L520" s="44" t="s">
        <v>2618</v>
      </c>
      <c r="M520" s="44" t="s">
        <v>2702</v>
      </c>
      <c r="N520" s="44" t="s">
        <v>55</v>
      </c>
      <c r="O520" s="44" t="s">
        <v>2618</v>
      </c>
      <c r="P520" s="44" t="s">
        <v>2618</v>
      </c>
      <c r="Q520" s="44" t="s">
        <v>3064</v>
      </c>
      <c r="R520" s="44" t="s">
        <v>3064</v>
      </c>
      <c r="S520" s="44" t="s">
        <v>55</v>
      </c>
      <c r="T520" s="12" t="s">
        <v>23</v>
      </c>
      <c r="U520" s="45" t="s">
        <v>24</v>
      </c>
      <c r="V520" s="12" t="s">
        <v>2573</v>
      </c>
    </row>
    <row r="521" spans="1:22" s="46" customFormat="1" ht="15" customHeight="1" x14ac:dyDescent="0.25">
      <c r="A521" s="47">
        <f t="shared" si="31"/>
        <v>505</v>
      </c>
      <c r="B521" s="10">
        <f t="shared" si="31"/>
        <v>505</v>
      </c>
      <c r="C521" s="12" t="s">
        <v>15</v>
      </c>
      <c r="D521" s="10" t="s">
        <v>34</v>
      </c>
      <c r="E521" s="10">
        <v>2014</v>
      </c>
      <c r="F521" s="8">
        <v>41943</v>
      </c>
      <c r="G521" s="12" t="s">
        <v>1676</v>
      </c>
      <c r="H521" s="13" t="s">
        <v>1677</v>
      </c>
      <c r="I521" s="12" t="s">
        <v>1678</v>
      </c>
      <c r="J521" s="12" t="s">
        <v>178</v>
      </c>
      <c r="K521" s="44" t="s">
        <v>21</v>
      </c>
      <c r="L521" s="44" t="s">
        <v>2620</v>
      </c>
      <c r="M521" s="44" t="s">
        <v>2620</v>
      </c>
      <c r="N521" s="44" t="s">
        <v>2717</v>
      </c>
      <c r="O521" s="44" t="s">
        <v>2620</v>
      </c>
      <c r="P521" s="44" t="s">
        <v>2620</v>
      </c>
      <c r="Q521" s="44" t="s">
        <v>3065</v>
      </c>
      <c r="R521" s="44" t="s">
        <v>3065</v>
      </c>
      <c r="S521" s="44" t="s">
        <v>178</v>
      </c>
      <c r="T521" s="12" t="s">
        <v>23</v>
      </c>
      <c r="U521" s="45" t="s">
        <v>24</v>
      </c>
      <c r="V521" s="12" t="s">
        <v>2573</v>
      </c>
    </row>
    <row r="522" spans="1:22" s="46" customFormat="1" ht="25.5" customHeight="1" x14ac:dyDescent="0.25">
      <c r="A522" s="47">
        <f t="shared" si="31"/>
        <v>506</v>
      </c>
      <c r="B522" s="10">
        <f t="shared" si="31"/>
        <v>506</v>
      </c>
      <c r="C522" s="12" t="s">
        <v>15</v>
      </c>
      <c r="D522" s="10" t="s">
        <v>34</v>
      </c>
      <c r="E522" s="10">
        <v>2014</v>
      </c>
      <c r="F522" s="8">
        <v>41962</v>
      </c>
      <c r="G522" s="12" t="s">
        <v>1679</v>
      </c>
      <c r="H522" s="13" t="s">
        <v>1680</v>
      </c>
      <c r="I522" s="19" t="s">
        <v>3667</v>
      </c>
      <c r="J522" s="12" t="s">
        <v>28</v>
      </c>
      <c r="K522" s="12" t="s">
        <v>29</v>
      </c>
      <c r="L522" s="44" t="s">
        <v>29</v>
      </c>
      <c r="M522" s="44" t="s">
        <v>2701</v>
      </c>
      <c r="N522" s="44" t="s">
        <v>2715</v>
      </c>
      <c r="O522" s="44" t="s">
        <v>29</v>
      </c>
      <c r="P522" s="44" t="s">
        <v>29</v>
      </c>
      <c r="Q522" s="44" t="s">
        <v>3066</v>
      </c>
      <c r="R522" s="44" t="s">
        <v>3066</v>
      </c>
      <c r="S522" s="44" t="s">
        <v>28</v>
      </c>
      <c r="T522" s="12" t="s">
        <v>3436</v>
      </c>
      <c r="U522" s="45" t="s">
        <v>24</v>
      </c>
      <c r="V522" s="12" t="s">
        <v>2573</v>
      </c>
    </row>
    <row r="523" spans="1:22" s="46" customFormat="1" ht="15" customHeight="1" x14ac:dyDescent="0.25">
      <c r="A523" s="47">
        <f t="shared" si="31"/>
        <v>507</v>
      </c>
      <c r="B523" s="10">
        <f t="shared" si="31"/>
        <v>507</v>
      </c>
      <c r="C523" s="12" t="s">
        <v>15</v>
      </c>
      <c r="D523" s="10" t="s">
        <v>393</v>
      </c>
      <c r="E523" s="10">
        <v>2014</v>
      </c>
      <c r="F523" s="8">
        <v>41989</v>
      </c>
      <c r="G523" s="12" t="s">
        <v>3340</v>
      </c>
      <c r="H523" s="13" t="s">
        <v>1683</v>
      </c>
      <c r="I523" s="12" t="s">
        <v>1684</v>
      </c>
      <c r="J523" s="12" t="s">
        <v>79</v>
      </c>
      <c r="K523" s="44" t="s">
        <v>21</v>
      </c>
      <c r="L523" s="44" t="s">
        <v>2615</v>
      </c>
      <c r="M523" s="44" t="s">
        <v>2727</v>
      </c>
      <c r="N523" s="44" t="s">
        <v>2737</v>
      </c>
      <c r="O523" s="44" t="s">
        <v>2620</v>
      </c>
      <c r="P523" s="44" t="s">
        <v>2615</v>
      </c>
      <c r="Q523" s="44" t="s">
        <v>2615</v>
      </c>
      <c r="R523" s="44" t="s">
        <v>3445</v>
      </c>
      <c r="S523" s="44" t="s">
        <v>79</v>
      </c>
      <c r="T523" s="12" t="s">
        <v>23</v>
      </c>
      <c r="U523" s="45" t="s">
        <v>24</v>
      </c>
      <c r="V523" s="12" t="s">
        <v>2573</v>
      </c>
    </row>
    <row r="524" spans="1:22" s="46" customFormat="1" ht="15" customHeight="1" x14ac:dyDescent="0.25">
      <c r="A524" s="47">
        <f t="shared" si="31"/>
        <v>508</v>
      </c>
      <c r="B524" s="10">
        <f t="shared" si="31"/>
        <v>508</v>
      </c>
      <c r="C524" s="12" t="s">
        <v>15</v>
      </c>
      <c r="D524" s="10" t="s">
        <v>393</v>
      </c>
      <c r="E524" s="10">
        <v>2014</v>
      </c>
      <c r="F524" s="8">
        <v>41982</v>
      </c>
      <c r="G524" s="12" t="s">
        <v>1685</v>
      </c>
      <c r="H524" s="13" t="s">
        <v>1686</v>
      </c>
      <c r="I524" s="12" t="s">
        <v>1687</v>
      </c>
      <c r="J524" s="12" t="s">
        <v>716</v>
      </c>
      <c r="K524" s="12" t="s">
        <v>29</v>
      </c>
      <c r="L524" s="44" t="s">
        <v>2615</v>
      </c>
      <c r="M524" s="44" t="s">
        <v>2725</v>
      </c>
      <c r="N524" s="44" t="s">
        <v>2726</v>
      </c>
      <c r="O524" s="44" t="s">
        <v>29</v>
      </c>
      <c r="P524" s="44" t="s">
        <v>2615</v>
      </c>
      <c r="Q524" s="44" t="s">
        <v>2615</v>
      </c>
      <c r="R524" s="44" t="s">
        <v>3445</v>
      </c>
      <c r="S524" s="44" t="s">
        <v>716</v>
      </c>
      <c r="T524" s="12" t="s">
        <v>382</v>
      </c>
      <c r="U524" s="45" t="s">
        <v>24</v>
      </c>
      <c r="V524" s="12" t="s">
        <v>2573</v>
      </c>
    </row>
    <row r="525" spans="1:22" s="52" customFormat="1" ht="15" customHeight="1" x14ac:dyDescent="0.25">
      <c r="A525" s="47">
        <f t="shared" si="31"/>
        <v>509</v>
      </c>
      <c r="B525" s="10">
        <f t="shared" si="31"/>
        <v>509</v>
      </c>
      <c r="C525" s="12" t="s">
        <v>15</v>
      </c>
      <c r="D525" s="10" t="s">
        <v>34</v>
      </c>
      <c r="E525" s="10">
        <v>2014</v>
      </c>
      <c r="F525" s="8">
        <v>41971</v>
      </c>
      <c r="G525" s="12" t="s">
        <v>1688</v>
      </c>
      <c r="H525" s="13" t="s">
        <v>1689</v>
      </c>
      <c r="I525" s="12" t="s">
        <v>1690</v>
      </c>
      <c r="J525" s="12" t="s">
        <v>83</v>
      </c>
      <c r="K525" s="12" t="s">
        <v>29</v>
      </c>
      <c r="L525" s="44" t="s">
        <v>29</v>
      </c>
      <c r="M525" s="44" t="s">
        <v>2701</v>
      </c>
      <c r="N525" s="44" t="s">
        <v>2715</v>
      </c>
      <c r="O525" s="44" t="s">
        <v>29</v>
      </c>
      <c r="P525" s="44" t="s">
        <v>29</v>
      </c>
      <c r="Q525" s="44" t="s">
        <v>3066</v>
      </c>
      <c r="R525" s="44" t="s">
        <v>3066</v>
      </c>
      <c r="S525" s="44" t="s">
        <v>83</v>
      </c>
      <c r="T525" s="12" t="s">
        <v>23</v>
      </c>
      <c r="U525" s="45" t="s">
        <v>24</v>
      </c>
      <c r="V525" s="12" t="s">
        <v>2573</v>
      </c>
    </row>
    <row r="526" spans="1:22" s="46" customFormat="1" ht="15" customHeight="1" x14ac:dyDescent="0.25">
      <c r="A526" s="47">
        <f t="shared" si="31"/>
        <v>510</v>
      </c>
      <c r="B526" s="10">
        <f t="shared" si="31"/>
        <v>510</v>
      </c>
      <c r="C526" s="12" t="s">
        <v>15</v>
      </c>
      <c r="D526" s="10" t="s">
        <v>34</v>
      </c>
      <c r="E526" s="10">
        <v>2021</v>
      </c>
      <c r="F526" s="8">
        <v>44522</v>
      </c>
      <c r="G526" s="12" t="s">
        <v>3371</v>
      </c>
      <c r="H526" s="27" t="s">
        <v>1692</v>
      </c>
      <c r="I526" s="12" t="s">
        <v>1693</v>
      </c>
      <c r="J526" s="12" t="s">
        <v>28</v>
      </c>
      <c r="K526" s="12" t="s">
        <v>29</v>
      </c>
      <c r="L526" s="44" t="s">
        <v>29</v>
      </c>
      <c r="M526" s="44" t="s">
        <v>83</v>
      </c>
      <c r="N526" s="44" t="s">
        <v>2716</v>
      </c>
      <c r="O526" s="44" t="s">
        <v>29</v>
      </c>
      <c r="P526" s="44" t="s">
        <v>29</v>
      </c>
      <c r="Q526" s="44" t="s">
        <v>3066</v>
      </c>
      <c r="R526" s="44" t="s">
        <v>3066</v>
      </c>
      <c r="S526" s="44" t="s">
        <v>28</v>
      </c>
      <c r="T526" s="12" t="s">
        <v>3436</v>
      </c>
      <c r="U526" s="45" t="s">
        <v>24</v>
      </c>
      <c r="V526" s="12" t="s">
        <v>2573</v>
      </c>
    </row>
    <row r="527" spans="1:22" s="46" customFormat="1" ht="15" customHeight="1" x14ac:dyDescent="0.25">
      <c r="A527" s="47">
        <f t="shared" si="31"/>
        <v>511</v>
      </c>
      <c r="B527" s="10">
        <f t="shared" si="31"/>
        <v>511</v>
      </c>
      <c r="C527" s="12" t="s">
        <v>15</v>
      </c>
      <c r="D527" s="10" t="s">
        <v>34</v>
      </c>
      <c r="E527" s="10">
        <v>2014</v>
      </c>
      <c r="F527" s="8">
        <v>41984</v>
      </c>
      <c r="G527" s="12" t="s">
        <v>1694</v>
      </c>
      <c r="H527" s="13" t="s">
        <v>1695</v>
      </c>
      <c r="I527" s="12" t="s">
        <v>1696</v>
      </c>
      <c r="J527" s="12" t="s">
        <v>154</v>
      </c>
      <c r="K527" s="44" t="s">
        <v>21</v>
      </c>
      <c r="L527" s="44" t="s">
        <v>2620</v>
      </c>
      <c r="M527" s="44" t="s">
        <v>2620</v>
      </c>
      <c r="N527" s="44" t="s">
        <v>2700</v>
      </c>
      <c r="O527" s="44" t="s">
        <v>2620</v>
      </c>
      <c r="P527" s="44" t="s">
        <v>2620</v>
      </c>
      <c r="Q527" s="44" t="s">
        <v>3065</v>
      </c>
      <c r="R527" s="44" t="s">
        <v>3065</v>
      </c>
      <c r="S527" s="44" t="s">
        <v>154</v>
      </c>
      <c r="T527" s="12" t="s">
        <v>23</v>
      </c>
      <c r="U527" s="45" t="s">
        <v>24</v>
      </c>
      <c r="V527" s="12" t="s">
        <v>2573</v>
      </c>
    </row>
    <row r="528" spans="1:22" s="46" customFormat="1" ht="15" customHeight="1" x14ac:dyDescent="0.25">
      <c r="A528" s="47">
        <f t="shared" si="31"/>
        <v>512</v>
      </c>
      <c r="B528" s="10">
        <f t="shared" si="31"/>
        <v>512</v>
      </c>
      <c r="C528" s="12" t="s">
        <v>15</v>
      </c>
      <c r="D528" s="10" t="s">
        <v>393</v>
      </c>
      <c r="E528" s="10">
        <v>2014</v>
      </c>
      <c r="F528" s="8">
        <v>41969</v>
      </c>
      <c r="G528" s="12" t="s">
        <v>1697</v>
      </c>
      <c r="H528" s="13" t="s">
        <v>1698</v>
      </c>
      <c r="I528" s="12" t="s">
        <v>1699</v>
      </c>
      <c r="J528" s="12" t="s">
        <v>83</v>
      </c>
      <c r="K528" s="12" t="s">
        <v>29</v>
      </c>
      <c r="L528" s="44" t="s">
        <v>2615</v>
      </c>
      <c r="M528" s="44" t="s">
        <v>2725</v>
      </c>
      <c r="N528" s="44" t="s">
        <v>2729</v>
      </c>
      <c r="O528" s="44" t="s">
        <v>29</v>
      </c>
      <c r="P528" s="44" t="s">
        <v>2615</v>
      </c>
      <c r="Q528" s="44" t="s">
        <v>2615</v>
      </c>
      <c r="R528" s="44" t="s">
        <v>3445</v>
      </c>
      <c r="S528" s="44" t="s">
        <v>83</v>
      </c>
      <c r="T528" s="12" t="s">
        <v>23</v>
      </c>
      <c r="U528" s="45" t="s">
        <v>24</v>
      </c>
      <c r="V528" s="12" t="s">
        <v>2573</v>
      </c>
    </row>
    <row r="529" spans="1:22" s="46" customFormat="1" ht="15" customHeight="1" x14ac:dyDescent="0.25">
      <c r="A529" s="47">
        <f t="shared" si="31"/>
        <v>513</v>
      </c>
      <c r="B529" s="10">
        <f t="shared" si="31"/>
        <v>513</v>
      </c>
      <c r="C529" s="12" t="s">
        <v>15</v>
      </c>
      <c r="D529" s="10" t="s">
        <v>393</v>
      </c>
      <c r="E529" s="10">
        <v>2014</v>
      </c>
      <c r="F529" s="8">
        <v>41971</v>
      </c>
      <c r="G529" s="12" t="s">
        <v>1700</v>
      </c>
      <c r="H529" s="13" t="s">
        <v>1701</v>
      </c>
      <c r="I529" s="12" t="s">
        <v>1702</v>
      </c>
      <c r="J529" s="12" t="s">
        <v>250</v>
      </c>
      <c r="K529" s="44" t="s">
        <v>21</v>
      </c>
      <c r="L529" s="44" t="s">
        <v>2615</v>
      </c>
      <c r="M529" s="44" t="s">
        <v>2727</v>
      </c>
      <c r="N529" s="44" t="s">
        <v>2737</v>
      </c>
      <c r="O529" s="44" t="s">
        <v>2620</v>
      </c>
      <c r="P529" s="44" t="s">
        <v>2615</v>
      </c>
      <c r="Q529" s="44" t="s">
        <v>2615</v>
      </c>
      <c r="R529" s="44" t="s">
        <v>3445</v>
      </c>
      <c r="S529" s="44" t="s">
        <v>250</v>
      </c>
      <c r="T529" s="12" t="s">
        <v>23</v>
      </c>
      <c r="U529" s="45" t="s">
        <v>24</v>
      </c>
      <c r="V529" s="12" t="s">
        <v>2573</v>
      </c>
    </row>
    <row r="530" spans="1:22" s="46" customFormat="1" ht="15" customHeight="1" x14ac:dyDescent="0.25">
      <c r="A530" s="47">
        <f t="shared" si="31"/>
        <v>514</v>
      </c>
      <c r="B530" s="10">
        <f t="shared" si="31"/>
        <v>514</v>
      </c>
      <c r="C530" s="12" t="s">
        <v>15</v>
      </c>
      <c r="D530" s="10" t="s">
        <v>393</v>
      </c>
      <c r="E530" s="10">
        <v>2014</v>
      </c>
      <c r="F530" s="8">
        <v>41985</v>
      </c>
      <c r="G530" s="12" t="s">
        <v>1703</v>
      </c>
      <c r="H530" s="13" t="s">
        <v>1704</v>
      </c>
      <c r="I530" s="12" t="s">
        <v>1705</v>
      </c>
      <c r="J530" s="12" t="s">
        <v>20</v>
      </c>
      <c r="K530" s="44" t="s">
        <v>21</v>
      </c>
      <c r="L530" s="44" t="s">
        <v>2615</v>
      </c>
      <c r="M530" s="44" t="s">
        <v>2730</v>
      </c>
      <c r="N530" s="44" t="s">
        <v>2733</v>
      </c>
      <c r="O530" s="44" t="s">
        <v>2618</v>
      </c>
      <c r="P530" s="44" t="s">
        <v>2615</v>
      </c>
      <c r="Q530" s="44" t="s">
        <v>2615</v>
      </c>
      <c r="R530" s="44" t="s">
        <v>3445</v>
      </c>
      <c r="S530" s="44" t="s">
        <v>20</v>
      </c>
      <c r="T530" s="12" t="s">
        <v>23</v>
      </c>
      <c r="U530" s="45" t="s">
        <v>24</v>
      </c>
      <c r="V530" s="12" t="s">
        <v>2573</v>
      </c>
    </row>
    <row r="531" spans="1:22" s="46" customFormat="1" ht="15" customHeight="1" x14ac:dyDescent="0.25">
      <c r="A531" s="47">
        <f t="shared" ref="A531:B546" si="32">+A530+1</f>
        <v>515</v>
      </c>
      <c r="B531" s="10">
        <f t="shared" si="32"/>
        <v>515</v>
      </c>
      <c r="C531" s="12" t="s">
        <v>15</v>
      </c>
      <c r="D531" s="10" t="s">
        <v>393</v>
      </c>
      <c r="E531" s="10">
        <v>2014</v>
      </c>
      <c r="F531" s="8">
        <v>41967</v>
      </c>
      <c r="G531" s="12" t="s">
        <v>1706</v>
      </c>
      <c r="H531" s="13" t="s">
        <v>1707</v>
      </c>
      <c r="I531" s="12" t="s">
        <v>1708</v>
      </c>
      <c r="J531" s="12" t="s">
        <v>33</v>
      </c>
      <c r="K531" s="44" t="s">
        <v>21</v>
      </c>
      <c r="L531" s="44" t="s">
        <v>2615</v>
      </c>
      <c r="M531" s="44" t="s">
        <v>2727</v>
      </c>
      <c r="N531" s="44" t="s">
        <v>2737</v>
      </c>
      <c r="O531" s="44" t="s">
        <v>2620</v>
      </c>
      <c r="P531" s="44" t="s">
        <v>2615</v>
      </c>
      <c r="Q531" s="44" t="s">
        <v>2615</v>
      </c>
      <c r="R531" s="44" t="s">
        <v>3445</v>
      </c>
      <c r="S531" s="44" t="s">
        <v>33</v>
      </c>
      <c r="T531" s="12" t="s">
        <v>23</v>
      </c>
      <c r="U531" s="45" t="s">
        <v>24</v>
      </c>
      <c r="V531" s="12" t="s">
        <v>2573</v>
      </c>
    </row>
    <row r="532" spans="1:22" s="46" customFormat="1" ht="15" customHeight="1" x14ac:dyDescent="0.25">
      <c r="A532" s="47">
        <f t="shared" si="32"/>
        <v>516</v>
      </c>
      <c r="B532" s="10">
        <f t="shared" si="32"/>
        <v>516</v>
      </c>
      <c r="C532" s="12" t="s">
        <v>15</v>
      </c>
      <c r="D532" s="10" t="s">
        <v>393</v>
      </c>
      <c r="E532" s="10">
        <v>2014</v>
      </c>
      <c r="F532" s="8">
        <v>41989</v>
      </c>
      <c r="G532" s="12" t="s">
        <v>1709</v>
      </c>
      <c r="H532" s="13" t="s">
        <v>1710</v>
      </c>
      <c r="I532" s="12" t="s">
        <v>1711</v>
      </c>
      <c r="J532" s="12" t="s">
        <v>48</v>
      </c>
      <c r="K532" s="44" t="s">
        <v>21</v>
      </c>
      <c r="L532" s="44" t="s">
        <v>2615</v>
      </c>
      <c r="M532" s="44" t="s">
        <v>2727</v>
      </c>
      <c r="N532" s="44" t="s">
        <v>2728</v>
      </c>
      <c r="O532" s="44" t="s">
        <v>2620</v>
      </c>
      <c r="P532" s="44" t="s">
        <v>2615</v>
      </c>
      <c r="Q532" s="44" t="s">
        <v>2615</v>
      </c>
      <c r="R532" s="44" t="s">
        <v>3445</v>
      </c>
      <c r="S532" s="44" t="s">
        <v>48</v>
      </c>
      <c r="T532" s="12" t="s">
        <v>23</v>
      </c>
      <c r="U532" s="45" t="s">
        <v>24</v>
      </c>
      <c r="V532" s="12" t="s">
        <v>2573</v>
      </c>
    </row>
    <row r="533" spans="1:22" s="46" customFormat="1" ht="15" customHeight="1" x14ac:dyDescent="0.25">
      <c r="A533" s="47">
        <f t="shared" si="32"/>
        <v>517</v>
      </c>
      <c r="B533" s="10">
        <f t="shared" si="32"/>
        <v>517</v>
      </c>
      <c r="C533" s="12" t="s">
        <v>15</v>
      </c>
      <c r="D533" s="10" t="s">
        <v>34</v>
      </c>
      <c r="E533" s="10">
        <v>2014</v>
      </c>
      <c r="F533" s="8">
        <v>41912</v>
      </c>
      <c r="G533" s="12" t="s">
        <v>1712</v>
      </c>
      <c r="H533" s="13" t="s">
        <v>1713</v>
      </c>
      <c r="I533" s="12" t="s">
        <v>1714</v>
      </c>
      <c r="J533" s="12" t="s">
        <v>55</v>
      </c>
      <c r="K533" s="44" t="s">
        <v>21</v>
      </c>
      <c r="L533" s="44" t="s">
        <v>2618</v>
      </c>
      <c r="M533" s="44" t="s">
        <v>2702</v>
      </c>
      <c r="N533" s="44" t="s">
        <v>55</v>
      </c>
      <c r="O533" s="44" t="s">
        <v>2618</v>
      </c>
      <c r="P533" s="44" t="s">
        <v>2618</v>
      </c>
      <c r="Q533" s="44" t="s">
        <v>3064</v>
      </c>
      <c r="R533" s="44" t="s">
        <v>3064</v>
      </c>
      <c r="S533" s="44" t="s">
        <v>55</v>
      </c>
      <c r="T533" s="12" t="s">
        <v>23</v>
      </c>
      <c r="U533" s="45" t="s">
        <v>24</v>
      </c>
      <c r="V533" s="12" t="s">
        <v>2573</v>
      </c>
    </row>
    <row r="534" spans="1:22" s="46" customFormat="1" ht="15" customHeight="1" x14ac:dyDescent="0.25">
      <c r="A534" s="47">
        <f t="shared" si="32"/>
        <v>518</v>
      </c>
      <c r="B534" s="10" t="e">
        <f>+#REF!+1</f>
        <v>#REF!</v>
      </c>
      <c r="C534" s="12" t="s">
        <v>15</v>
      </c>
      <c r="D534" s="10" t="s">
        <v>34</v>
      </c>
      <c r="E534" s="10">
        <v>2014</v>
      </c>
      <c r="F534" s="8">
        <v>41996</v>
      </c>
      <c r="G534" s="12" t="s">
        <v>1720</v>
      </c>
      <c r="H534" s="13" t="s">
        <v>1721</v>
      </c>
      <c r="I534" s="12" t="s">
        <v>1722</v>
      </c>
      <c r="J534" s="12" t="s">
        <v>48</v>
      </c>
      <c r="K534" s="44" t="s">
        <v>21</v>
      </c>
      <c r="L534" s="44" t="s">
        <v>2620</v>
      </c>
      <c r="M534" s="44" t="s">
        <v>2620</v>
      </c>
      <c r="N534" s="44" t="s">
        <v>2719</v>
      </c>
      <c r="O534" s="44" t="s">
        <v>2620</v>
      </c>
      <c r="P534" s="44" t="s">
        <v>2620</v>
      </c>
      <c r="Q534" s="44" t="s">
        <v>3065</v>
      </c>
      <c r="R534" s="44" t="s">
        <v>3065</v>
      </c>
      <c r="S534" s="44" t="s">
        <v>48</v>
      </c>
      <c r="T534" s="12" t="s">
        <v>23</v>
      </c>
      <c r="U534" s="45" t="s">
        <v>24</v>
      </c>
      <c r="V534" s="12" t="s">
        <v>2573</v>
      </c>
    </row>
    <row r="535" spans="1:22" s="46" customFormat="1" ht="25.5" customHeight="1" x14ac:dyDescent="0.25">
      <c r="A535" s="47">
        <f t="shared" si="32"/>
        <v>519</v>
      </c>
      <c r="B535" s="10" t="e">
        <f t="shared" si="32"/>
        <v>#REF!</v>
      </c>
      <c r="C535" s="12" t="s">
        <v>15</v>
      </c>
      <c r="D535" s="10" t="s">
        <v>34</v>
      </c>
      <c r="E535" s="10">
        <v>2014</v>
      </c>
      <c r="F535" s="8">
        <v>41996</v>
      </c>
      <c r="G535" s="12" t="s">
        <v>2993</v>
      </c>
      <c r="H535" s="13" t="s">
        <v>1724</v>
      </c>
      <c r="I535" s="12" t="s">
        <v>1725</v>
      </c>
      <c r="J535" s="12" t="s">
        <v>2992</v>
      </c>
      <c r="K535" s="44" t="s">
        <v>21</v>
      </c>
      <c r="L535" s="44" t="s">
        <v>2620</v>
      </c>
      <c r="M535" s="44" t="s">
        <v>2620</v>
      </c>
      <c r="N535" s="44" t="s">
        <v>33</v>
      </c>
      <c r="O535" s="44" t="s">
        <v>2620</v>
      </c>
      <c r="P535" s="44" t="s">
        <v>2620</v>
      </c>
      <c r="Q535" s="44" t="s">
        <v>3065</v>
      </c>
      <c r="R535" s="44" t="s">
        <v>3065</v>
      </c>
      <c r="S535" s="44" t="s">
        <v>1726</v>
      </c>
      <c r="T535" s="12" t="s">
        <v>23</v>
      </c>
      <c r="U535" s="45" t="s">
        <v>24</v>
      </c>
      <c r="V535" s="12" t="s">
        <v>2573</v>
      </c>
    </row>
    <row r="536" spans="1:22" s="46" customFormat="1" ht="15" customHeight="1" x14ac:dyDescent="0.25">
      <c r="A536" s="47">
        <f t="shared" si="32"/>
        <v>520</v>
      </c>
      <c r="B536" s="10" t="e">
        <f t="shared" si="32"/>
        <v>#REF!</v>
      </c>
      <c r="C536" s="12" t="s">
        <v>15</v>
      </c>
      <c r="D536" s="10" t="s">
        <v>34</v>
      </c>
      <c r="E536" s="10">
        <v>2014</v>
      </c>
      <c r="F536" s="8">
        <v>41996</v>
      </c>
      <c r="G536" s="12" t="s">
        <v>1727</v>
      </c>
      <c r="H536" s="13" t="s">
        <v>1728</v>
      </c>
      <c r="I536" s="12" t="s">
        <v>1729</v>
      </c>
      <c r="J536" s="12" t="s">
        <v>20</v>
      </c>
      <c r="K536" s="44" t="s">
        <v>21</v>
      </c>
      <c r="L536" s="44" t="s">
        <v>2618</v>
      </c>
      <c r="M536" s="44" t="s">
        <v>20</v>
      </c>
      <c r="N536" s="44" t="s">
        <v>2720</v>
      </c>
      <c r="O536" s="44" t="s">
        <v>2618</v>
      </c>
      <c r="P536" s="44" t="s">
        <v>2618</v>
      </c>
      <c r="Q536" s="44" t="s">
        <v>3064</v>
      </c>
      <c r="R536" s="44" t="s">
        <v>3064</v>
      </c>
      <c r="S536" s="44" t="s">
        <v>20</v>
      </c>
      <c r="T536" s="12" t="s">
        <v>23</v>
      </c>
      <c r="U536" s="45" t="s">
        <v>2380</v>
      </c>
      <c r="V536" s="12" t="s">
        <v>2573</v>
      </c>
    </row>
    <row r="537" spans="1:22" s="46" customFormat="1" ht="15" customHeight="1" x14ac:dyDescent="0.25">
      <c r="A537" s="47">
        <f t="shared" si="32"/>
        <v>521</v>
      </c>
      <c r="B537" s="10" t="e">
        <f t="shared" si="32"/>
        <v>#REF!</v>
      </c>
      <c r="C537" s="12" t="s">
        <v>15</v>
      </c>
      <c r="D537" s="10" t="s">
        <v>34</v>
      </c>
      <c r="E537" s="10">
        <v>2014</v>
      </c>
      <c r="F537" s="8">
        <v>41996</v>
      </c>
      <c r="G537" s="12" t="s">
        <v>1730</v>
      </c>
      <c r="H537" s="13" t="s">
        <v>1731</v>
      </c>
      <c r="I537" s="12" t="s">
        <v>1732</v>
      </c>
      <c r="J537" s="12" t="s">
        <v>79</v>
      </c>
      <c r="K537" s="44" t="s">
        <v>21</v>
      </c>
      <c r="L537" s="44" t="s">
        <v>2620</v>
      </c>
      <c r="M537" s="44" t="s">
        <v>2620</v>
      </c>
      <c r="N537" s="44" t="s">
        <v>79</v>
      </c>
      <c r="O537" s="44" t="s">
        <v>2620</v>
      </c>
      <c r="P537" s="44" t="s">
        <v>2620</v>
      </c>
      <c r="Q537" s="44" t="s">
        <v>3065</v>
      </c>
      <c r="R537" s="44" t="s">
        <v>3065</v>
      </c>
      <c r="S537" s="44" t="s">
        <v>79</v>
      </c>
      <c r="T537" s="12" t="s">
        <v>23</v>
      </c>
      <c r="U537" s="45" t="s">
        <v>24</v>
      </c>
      <c r="V537" s="12" t="s">
        <v>2573</v>
      </c>
    </row>
    <row r="538" spans="1:22" s="46" customFormat="1" ht="15" customHeight="1" x14ac:dyDescent="0.25">
      <c r="A538" s="47">
        <f t="shared" si="32"/>
        <v>522</v>
      </c>
      <c r="B538" s="10" t="e">
        <f t="shared" si="32"/>
        <v>#REF!</v>
      </c>
      <c r="C538" s="12" t="s">
        <v>15</v>
      </c>
      <c r="D538" s="10" t="s">
        <v>34</v>
      </c>
      <c r="E538" s="10">
        <v>2014</v>
      </c>
      <c r="F538" s="8">
        <v>41997</v>
      </c>
      <c r="G538" s="12" t="s">
        <v>1733</v>
      </c>
      <c r="H538" s="13" t="s">
        <v>1734</v>
      </c>
      <c r="I538" s="12" t="s">
        <v>1735</v>
      </c>
      <c r="J538" s="12" t="s">
        <v>20</v>
      </c>
      <c r="K538" s="44" t="s">
        <v>21</v>
      </c>
      <c r="L538" s="44" t="s">
        <v>2618</v>
      </c>
      <c r="M538" s="44" t="s">
        <v>20</v>
      </c>
      <c r="N538" s="44" t="s">
        <v>2619</v>
      </c>
      <c r="O538" s="44" t="s">
        <v>2618</v>
      </c>
      <c r="P538" s="44" t="s">
        <v>2618</v>
      </c>
      <c r="Q538" s="44" t="s">
        <v>3064</v>
      </c>
      <c r="R538" s="44" t="s">
        <v>3064</v>
      </c>
      <c r="S538" s="44" t="s">
        <v>20</v>
      </c>
      <c r="T538" s="12" t="s">
        <v>23</v>
      </c>
      <c r="U538" s="45" t="s">
        <v>24</v>
      </c>
      <c r="V538" s="12" t="s">
        <v>2573</v>
      </c>
    </row>
    <row r="539" spans="1:22" s="46" customFormat="1" ht="15" customHeight="1" x14ac:dyDescent="0.25">
      <c r="A539" s="47">
        <f t="shared" si="32"/>
        <v>523</v>
      </c>
      <c r="B539" s="10" t="e">
        <f t="shared" si="32"/>
        <v>#REF!</v>
      </c>
      <c r="C539" s="12" t="s">
        <v>15</v>
      </c>
      <c r="D539" s="10" t="s">
        <v>34</v>
      </c>
      <c r="E539" s="10">
        <v>2014</v>
      </c>
      <c r="F539" s="8">
        <v>41997</v>
      </c>
      <c r="G539" s="12" t="s">
        <v>1736</v>
      </c>
      <c r="H539" s="13" t="s">
        <v>1737</v>
      </c>
      <c r="I539" s="12" t="s">
        <v>1738</v>
      </c>
      <c r="J539" s="12" t="s">
        <v>55</v>
      </c>
      <c r="K539" s="44" t="s">
        <v>21</v>
      </c>
      <c r="L539" s="44" t="s">
        <v>2618</v>
      </c>
      <c r="M539" s="44" t="s">
        <v>2702</v>
      </c>
      <c r="N539" s="44" t="s">
        <v>55</v>
      </c>
      <c r="O539" s="44" t="s">
        <v>2618</v>
      </c>
      <c r="P539" s="44" t="s">
        <v>2618</v>
      </c>
      <c r="Q539" s="44" t="s">
        <v>3064</v>
      </c>
      <c r="R539" s="44" t="s">
        <v>3064</v>
      </c>
      <c r="S539" s="44" t="s">
        <v>55</v>
      </c>
      <c r="T539" s="12" t="s">
        <v>23</v>
      </c>
      <c r="U539" s="45" t="s">
        <v>24</v>
      </c>
      <c r="V539" s="12" t="s">
        <v>2573</v>
      </c>
    </row>
    <row r="540" spans="1:22" s="46" customFormat="1" ht="15" x14ac:dyDescent="0.25">
      <c r="A540" s="47">
        <f t="shared" si="32"/>
        <v>524</v>
      </c>
      <c r="B540" s="10" t="e">
        <f t="shared" si="32"/>
        <v>#REF!</v>
      </c>
      <c r="C540" s="12" t="s">
        <v>15</v>
      </c>
      <c r="D540" s="10" t="s">
        <v>34</v>
      </c>
      <c r="E540" s="10">
        <v>2014</v>
      </c>
      <c r="F540" s="8">
        <v>41997</v>
      </c>
      <c r="G540" s="12" t="s">
        <v>1739</v>
      </c>
      <c r="H540" s="13" t="s">
        <v>1740</v>
      </c>
      <c r="I540" s="19" t="s">
        <v>1741</v>
      </c>
      <c r="J540" s="12" t="s">
        <v>55</v>
      </c>
      <c r="K540" s="44" t="s">
        <v>21</v>
      </c>
      <c r="L540" s="44" t="s">
        <v>2618</v>
      </c>
      <c r="M540" s="44" t="s">
        <v>2702</v>
      </c>
      <c r="N540" s="44" t="s">
        <v>55</v>
      </c>
      <c r="O540" s="44" t="s">
        <v>2618</v>
      </c>
      <c r="P540" s="44" t="s">
        <v>2618</v>
      </c>
      <c r="Q540" s="44" t="s">
        <v>3064</v>
      </c>
      <c r="R540" s="44" t="s">
        <v>3064</v>
      </c>
      <c r="S540" s="44" t="s">
        <v>55</v>
      </c>
      <c r="T540" s="12" t="s">
        <v>23</v>
      </c>
      <c r="U540" s="45" t="s">
        <v>24</v>
      </c>
      <c r="V540" s="12" t="s">
        <v>2573</v>
      </c>
    </row>
    <row r="541" spans="1:22" s="46" customFormat="1" ht="15" x14ac:dyDescent="0.25">
      <c r="A541" s="47">
        <f t="shared" si="32"/>
        <v>525</v>
      </c>
      <c r="B541" s="10" t="e">
        <f t="shared" si="32"/>
        <v>#REF!</v>
      </c>
      <c r="C541" s="12" t="s">
        <v>15</v>
      </c>
      <c r="D541" s="10" t="s">
        <v>34</v>
      </c>
      <c r="E541" s="10">
        <v>2014</v>
      </c>
      <c r="F541" s="8">
        <v>41997</v>
      </c>
      <c r="G541" s="12" t="s">
        <v>1742</v>
      </c>
      <c r="H541" s="13" t="s">
        <v>1743</v>
      </c>
      <c r="I541" s="19" t="s">
        <v>2759</v>
      </c>
      <c r="J541" s="12" t="s">
        <v>55</v>
      </c>
      <c r="K541" s="44" t="s">
        <v>21</v>
      </c>
      <c r="L541" s="44" t="s">
        <v>2618</v>
      </c>
      <c r="M541" s="44" t="s">
        <v>2702</v>
      </c>
      <c r="N541" s="44" t="s">
        <v>55</v>
      </c>
      <c r="O541" s="44" t="s">
        <v>2618</v>
      </c>
      <c r="P541" s="44" t="s">
        <v>2618</v>
      </c>
      <c r="Q541" s="44" t="s">
        <v>3064</v>
      </c>
      <c r="R541" s="44" t="s">
        <v>3064</v>
      </c>
      <c r="S541" s="44" t="s">
        <v>55</v>
      </c>
      <c r="T541" s="12" t="s">
        <v>23</v>
      </c>
      <c r="U541" s="45" t="s">
        <v>24</v>
      </c>
      <c r="V541" s="12" t="s">
        <v>2573</v>
      </c>
    </row>
    <row r="542" spans="1:22" s="46" customFormat="1" ht="15" customHeight="1" x14ac:dyDescent="0.25">
      <c r="A542" s="47">
        <f t="shared" si="32"/>
        <v>526</v>
      </c>
      <c r="B542" s="10" t="e">
        <f t="shared" si="32"/>
        <v>#REF!</v>
      </c>
      <c r="C542" s="12" t="s">
        <v>15</v>
      </c>
      <c r="D542" s="10" t="s">
        <v>34</v>
      </c>
      <c r="E542" s="10">
        <v>2014</v>
      </c>
      <c r="F542" s="8">
        <v>41997</v>
      </c>
      <c r="G542" s="12" t="s">
        <v>1745</v>
      </c>
      <c r="H542" s="13" t="s">
        <v>1746</v>
      </c>
      <c r="I542" s="12" t="s">
        <v>1747</v>
      </c>
      <c r="J542" s="12" t="s">
        <v>1748</v>
      </c>
      <c r="K542" s="44" t="s">
        <v>21</v>
      </c>
      <c r="L542" s="44" t="s">
        <v>2620</v>
      </c>
      <c r="M542" s="44" t="s">
        <v>2620</v>
      </c>
      <c r="N542" s="44" t="s">
        <v>94</v>
      </c>
      <c r="O542" s="44" t="s">
        <v>2620</v>
      </c>
      <c r="P542" s="44" t="s">
        <v>2620</v>
      </c>
      <c r="Q542" s="44" t="s">
        <v>3065</v>
      </c>
      <c r="R542" s="44" t="s">
        <v>3065</v>
      </c>
      <c r="S542" s="44" t="s">
        <v>524</v>
      </c>
      <c r="T542" s="12" t="s">
        <v>23</v>
      </c>
      <c r="U542" s="45" t="s">
        <v>24</v>
      </c>
      <c r="V542" s="12" t="s">
        <v>2574</v>
      </c>
    </row>
    <row r="543" spans="1:22" s="46" customFormat="1" ht="15" x14ac:dyDescent="0.25">
      <c r="A543" s="47">
        <f t="shared" si="32"/>
        <v>527</v>
      </c>
      <c r="B543" s="10" t="e">
        <f t="shared" si="32"/>
        <v>#REF!</v>
      </c>
      <c r="C543" s="12" t="s">
        <v>15</v>
      </c>
      <c r="D543" s="10" t="s">
        <v>34</v>
      </c>
      <c r="E543" s="10">
        <v>2014</v>
      </c>
      <c r="F543" s="8">
        <v>41999</v>
      </c>
      <c r="G543" s="12" t="s">
        <v>1749</v>
      </c>
      <c r="H543" s="13" t="s">
        <v>1750</v>
      </c>
      <c r="I543" s="19" t="s">
        <v>1751</v>
      </c>
      <c r="J543" s="12" t="s">
        <v>1752</v>
      </c>
      <c r="K543" s="12" t="s">
        <v>60</v>
      </c>
      <c r="L543" s="44" t="s">
        <v>60</v>
      </c>
      <c r="M543" s="44" t="s">
        <v>146</v>
      </c>
      <c r="N543" s="44" t="s">
        <v>87</v>
      </c>
      <c r="O543" s="44" t="s">
        <v>60</v>
      </c>
      <c r="P543" s="44" t="s">
        <v>60</v>
      </c>
      <c r="Q543" s="44" t="s">
        <v>3067</v>
      </c>
      <c r="R543" s="44" t="s">
        <v>3067</v>
      </c>
      <c r="S543" s="44" t="s">
        <v>1752</v>
      </c>
      <c r="T543" s="12" t="s">
        <v>61</v>
      </c>
      <c r="U543" s="45" t="s">
        <v>24</v>
      </c>
      <c r="V543" s="12" t="s">
        <v>2573</v>
      </c>
    </row>
    <row r="544" spans="1:22" s="46" customFormat="1" ht="15" customHeight="1" x14ac:dyDescent="0.25">
      <c r="A544" s="47">
        <f t="shared" si="32"/>
        <v>528</v>
      </c>
      <c r="B544" s="10" t="e">
        <f t="shared" si="32"/>
        <v>#REF!</v>
      </c>
      <c r="C544" s="12" t="s">
        <v>15</v>
      </c>
      <c r="D544" s="10" t="s">
        <v>34</v>
      </c>
      <c r="E544" s="10">
        <v>2014</v>
      </c>
      <c r="F544" s="8">
        <v>41999</v>
      </c>
      <c r="G544" s="12" t="s">
        <v>1753</v>
      </c>
      <c r="H544" s="13" t="s">
        <v>1754</v>
      </c>
      <c r="I544" s="12" t="s">
        <v>1755</v>
      </c>
      <c r="J544" s="12" t="s">
        <v>1756</v>
      </c>
      <c r="K544" s="12" t="s">
        <v>60</v>
      </c>
      <c r="L544" s="44" t="s">
        <v>60</v>
      </c>
      <c r="M544" s="44" t="s">
        <v>146</v>
      </c>
      <c r="N544" s="44" t="s">
        <v>87</v>
      </c>
      <c r="O544" s="44" t="s">
        <v>60</v>
      </c>
      <c r="P544" s="44" t="s">
        <v>60</v>
      </c>
      <c r="Q544" s="44" t="s">
        <v>3067</v>
      </c>
      <c r="R544" s="44" t="s">
        <v>3067</v>
      </c>
      <c r="S544" s="44" t="s">
        <v>1066</v>
      </c>
      <c r="T544" s="12" t="s">
        <v>61</v>
      </c>
      <c r="U544" s="45" t="s">
        <v>24</v>
      </c>
      <c r="V544" s="12" t="s">
        <v>2574</v>
      </c>
    </row>
    <row r="545" spans="1:22" s="46" customFormat="1" ht="15" customHeight="1" x14ac:dyDescent="0.25">
      <c r="A545" s="47">
        <f t="shared" si="32"/>
        <v>529</v>
      </c>
      <c r="B545" s="10" t="e">
        <f t="shared" si="32"/>
        <v>#REF!</v>
      </c>
      <c r="C545" s="12" t="s">
        <v>15</v>
      </c>
      <c r="D545" s="10" t="s">
        <v>34</v>
      </c>
      <c r="E545" s="10">
        <v>2014</v>
      </c>
      <c r="F545" s="8">
        <v>41999</v>
      </c>
      <c r="G545" s="12" t="s">
        <v>3372</v>
      </c>
      <c r="H545" s="13" t="s">
        <v>1758</v>
      </c>
      <c r="I545" s="12" t="s">
        <v>1759</v>
      </c>
      <c r="J545" s="12" t="s">
        <v>1760</v>
      </c>
      <c r="K545" s="12" t="s">
        <v>60</v>
      </c>
      <c r="L545" s="44" t="s">
        <v>60</v>
      </c>
      <c r="M545" s="44" t="s">
        <v>146</v>
      </c>
      <c r="N545" s="44" t="s">
        <v>87</v>
      </c>
      <c r="O545" s="44" t="s">
        <v>60</v>
      </c>
      <c r="P545" s="44" t="s">
        <v>60</v>
      </c>
      <c r="Q545" s="44" t="s">
        <v>3067</v>
      </c>
      <c r="R545" s="44" t="s">
        <v>3067</v>
      </c>
      <c r="S545" s="44" t="s">
        <v>1760</v>
      </c>
      <c r="T545" s="12" t="s">
        <v>61</v>
      </c>
      <c r="U545" s="45" t="s">
        <v>24</v>
      </c>
      <c r="V545" s="12" t="s">
        <v>2573</v>
      </c>
    </row>
    <row r="546" spans="1:22" s="46" customFormat="1" ht="15" customHeight="1" x14ac:dyDescent="0.25">
      <c r="A546" s="47">
        <f t="shared" si="32"/>
        <v>530</v>
      </c>
      <c r="B546" s="10" t="e">
        <f t="shared" si="32"/>
        <v>#REF!</v>
      </c>
      <c r="C546" s="12" t="s">
        <v>15</v>
      </c>
      <c r="D546" s="10" t="s">
        <v>34</v>
      </c>
      <c r="E546" s="10">
        <v>2014</v>
      </c>
      <c r="F546" s="8">
        <v>41999</v>
      </c>
      <c r="G546" s="12" t="s">
        <v>1761</v>
      </c>
      <c r="H546" s="13" t="s">
        <v>1762</v>
      </c>
      <c r="I546" s="12" t="s">
        <v>1763</v>
      </c>
      <c r="J546" s="12" t="s">
        <v>33</v>
      </c>
      <c r="K546" s="44" t="s">
        <v>21</v>
      </c>
      <c r="L546" s="44" t="s">
        <v>2620</v>
      </c>
      <c r="M546" s="44" t="s">
        <v>2620</v>
      </c>
      <c r="N546" s="44" t="s">
        <v>94</v>
      </c>
      <c r="O546" s="44" t="s">
        <v>2620</v>
      </c>
      <c r="P546" s="44" t="s">
        <v>2620</v>
      </c>
      <c r="Q546" s="44" t="s">
        <v>3065</v>
      </c>
      <c r="R546" s="44" t="s">
        <v>3065</v>
      </c>
      <c r="S546" s="44" t="s">
        <v>33</v>
      </c>
      <c r="T546" s="12" t="s">
        <v>23</v>
      </c>
      <c r="U546" s="45" t="s">
        <v>24</v>
      </c>
      <c r="V546" s="12" t="s">
        <v>2573</v>
      </c>
    </row>
    <row r="547" spans="1:22" s="46" customFormat="1" ht="15" customHeight="1" x14ac:dyDescent="0.25">
      <c r="A547" s="47">
        <f t="shared" ref="A547:B562" si="33">+A546+1</f>
        <v>531</v>
      </c>
      <c r="B547" s="10" t="e">
        <f t="shared" si="33"/>
        <v>#REF!</v>
      </c>
      <c r="C547" s="12" t="s">
        <v>15</v>
      </c>
      <c r="D547" s="10" t="s">
        <v>34</v>
      </c>
      <c r="E547" s="10">
        <v>2014</v>
      </c>
      <c r="F547" s="8">
        <v>41999</v>
      </c>
      <c r="G547" s="12" t="s">
        <v>1764</v>
      </c>
      <c r="H547" s="13" t="s">
        <v>1765</v>
      </c>
      <c r="I547" s="12" t="s">
        <v>1766</v>
      </c>
      <c r="J547" s="12" t="s">
        <v>757</v>
      </c>
      <c r="K547" s="44" t="s">
        <v>21</v>
      </c>
      <c r="L547" s="44" t="s">
        <v>2618</v>
      </c>
      <c r="M547" s="44" t="s">
        <v>2702</v>
      </c>
      <c r="N547" s="44" t="s">
        <v>757</v>
      </c>
      <c r="O547" s="44" t="s">
        <v>2618</v>
      </c>
      <c r="P547" s="44" t="s">
        <v>2618</v>
      </c>
      <c r="Q547" s="44" t="s">
        <v>3064</v>
      </c>
      <c r="R547" s="44" t="s">
        <v>3064</v>
      </c>
      <c r="S547" s="44" t="s">
        <v>757</v>
      </c>
      <c r="T547" s="12" t="s">
        <v>23</v>
      </c>
      <c r="U547" s="45" t="s">
        <v>24</v>
      </c>
      <c r="V547" s="12" t="s">
        <v>2573</v>
      </c>
    </row>
    <row r="548" spans="1:22" s="46" customFormat="1" ht="15" customHeight="1" x14ac:dyDescent="0.25">
      <c r="A548" s="47">
        <f t="shared" si="33"/>
        <v>532</v>
      </c>
      <c r="B548" s="10" t="e">
        <f t="shared" si="33"/>
        <v>#REF!</v>
      </c>
      <c r="C548" s="12" t="s">
        <v>15</v>
      </c>
      <c r="D548" s="10" t="s">
        <v>34</v>
      </c>
      <c r="E548" s="10">
        <v>2014</v>
      </c>
      <c r="F548" s="8">
        <v>41999</v>
      </c>
      <c r="G548" s="12" t="s">
        <v>1767</v>
      </c>
      <c r="H548" s="13" t="s">
        <v>1768</v>
      </c>
      <c r="I548" s="12" t="s">
        <v>1769</v>
      </c>
      <c r="J548" s="12" t="s">
        <v>757</v>
      </c>
      <c r="K548" s="44" t="s">
        <v>21</v>
      </c>
      <c r="L548" s="44" t="s">
        <v>2618</v>
      </c>
      <c r="M548" s="44" t="s">
        <v>2702</v>
      </c>
      <c r="N548" s="44" t="s">
        <v>757</v>
      </c>
      <c r="O548" s="44" t="s">
        <v>2618</v>
      </c>
      <c r="P548" s="44" t="s">
        <v>2618</v>
      </c>
      <c r="Q548" s="44" t="s">
        <v>3064</v>
      </c>
      <c r="R548" s="44" t="s">
        <v>3064</v>
      </c>
      <c r="S548" s="44" t="s">
        <v>757</v>
      </c>
      <c r="T548" s="12" t="s">
        <v>23</v>
      </c>
      <c r="U548" s="45" t="s">
        <v>24</v>
      </c>
      <c r="V548" s="12" t="s">
        <v>2573</v>
      </c>
    </row>
    <row r="549" spans="1:22" s="46" customFormat="1" ht="25.5" customHeight="1" x14ac:dyDescent="0.25">
      <c r="A549" s="47">
        <f t="shared" si="33"/>
        <v>533</v>
      </c>
      <c r="B549" s="10" t="e">
        <f t="shared" si="33"/>
        <v>#REF!</v>
      </c>
      <c r="C549" s="12" t="s">
        <v>15</v>
      </c>
      <c r="D549" s="10" t="s">
        <v>34</v>
      </c>
      <c r="E549" s="10">
        <v>2014</v>
      </c>
      <c r="F549" s="8">
        <v>41999</v>
      </c>
      <c r="G549" s="12" t="s">
        <v>1770</v>
      </c>
      <c r="H549" s="13" t="s">
        <v>1771</v>
      </c>
      <c r="I549" s="19" t="s">
        <v>1772</v>
      </c>
      <c r="J549" s="12" t="s">
        <v>48</v>
      </c>
      <c r="K549" s="44" t="s">
        <v>21</v>
      </c>
      <c r="L549" s="44" t="s">
        <v>2620</v>
      </c>
      <c r="M549" s="44" t="s">
        <v>2620</v>
      </c>
      <c r="N549" s="44" t="s">
        <v>2700</v>
      </c>
      <c r="O549" s="44" t="s">
        <v>2620</v>
      </c>
      <c r="P549" s="44" t="s">
        <v>2620</v>
      </c>
      <c r="Q549" s="44" t="s">
        <v>3065</v>
      </c>
      <c r="R549" s="44" t="s">
        <v>3065</v>
      </c>
      <c r="S549" s="44" t="s">
        <v>48</v>
      </c>
      <c r="T549" s="12" t="s">
        <v>23</v>
      </c>
      <c r="U549" s="45" t="s">
        <v>24</v>
      </c>
      <c r="V549" s="12" t="s">
        <v>2573</v>
      </c>
    </row>
    <row r="550" spans="1:22" s="46" customFormat="1" ht="15" customHeight="1" x14ac:dyDescent="0.25">
      <c r="A550" s="47">
        <f t="shared" si="33"/>
        <v>534</v>
      </c>
      <c r="B550" s="10" t="e">
        <f t="shared" si="33"/>
        <v>#REF!</v>
      </c>
      <c r="C550" s="12" t="s">
        <v>15</v>
      </c>
      <c r="D550" s="10" t="s">
        <v>34</v>
      </c>
      <c r="E550" s="10">
        <v>2014</v>
      </c>
      <c r="F550" s="8">
        <v>42933</v>
      </c>
      <c r="G550" s="12" t="s">
        <v>1773</v>
      </c>
      <c r="H550" s="13" t="s">
        <v>1774</v>
      </c>
      <c r="I550" s="12" t="s">
        <v>1775</v>
      </c>
      <c r="J550" s="12" t="s">
        <v>146</v>
      </c>
      <c r="K550" s="12" t="s">
        <v>60</v>
      </c>
      <c r="L550" s="44" t="s">
        <v>60</v>
      </c>
      <c r="M550" s="44" t="s">
        <v>146</v>
      </c>
      <c r="N550" s="44" t="s">
        <v>2718</v>
      </c>
      <c r="O550" s="44" t="s">
        <v>60</v>
      </c>
      <c r="P550" s="44" t="s">
        <v>60</v>
      </c>
      <c r="Q550" s="44" t="s">
        <v>3067</v>
      </c>
      <c r="R550" s="44" t="s">
        <v>3067</v>
      </c>
      <c r="S550" s="44" t="s">
        <v>146</v>
      </c>
      <c r="T550" s="12" t="s">
        <v>125</v>
      </c>
      <c r="U550" s="45" t="s">
        <v>24</v>
      </c>
      <c r="V550" s="12" t="s">
        <v>2573</v>
      </c>
    </row>
    <row r="551" spans="1:22" s="46" customFormat="1" ht="15" customHeight="1" x14ac:dyDescent="0.25">
      <c r="A551" s="47">
        <f t="shared" si="33"/>
        <v>535</v>
      </c>
      <c r="B551" s="10" t="e">
        <f t="shared" si="33"/>
        <v>#REF!</v>
      </c>
      <c r="C551" s="12" t="s">
        <v>15</v>
      </c>
      <c r="D551" s="10" t="s">
        <v>34</v>
      </c>
      <c r="E551" s="10">
        <v>2014</v>
      </c>
      <c r="F551" s="8">
        <v>41999</v>
      </c>
      <c r="G551" s="12" t="s">
        <v>1776</v>
      </c>
      <c r="H551" s="13" t="s">
        <v>1777</v>
      </c>
      <c r="I551" s="12" t="s">
        <v>1778</v>
      </c>
      <c r="J551" s="12" t="s">
        <v>59</v>
      </c>
      <c r="K551" s="12" t="s">
        <v>60</v>
      </c>
      <c r="L551" s="44" t="s">
        <v>60</v>
      </c>
      <c r="M551" s="44" t="s">
        <v>2703</v>
      </c>
      <c r="N551" s="44" t="s">
        <v>2705</v>
      </c>
      <c r="O551" s="44" t="s">
        <v>60</v>
      </c>
      <c r="P551" s="44" t="s">
        <v>60</v>
      </c>
      <c r="Q551" s="44" t="s">
        <v>3067</v>
      </c>
      <c r="R551" s="44" t="s">
        <v>3067</v>
      </c>
      <c r="S551" s="44" t="s">
        <v>59</v>
      </c>
      <c r="T551" s="12" t="s">
        <v>61</v>
      </c>
      <c r="U551" s="45" t="s">
        <v>24</v>
      </c>
      <c r="V551" s="12" t="s">
        <v>2573</v>
      </c>
    </row>
    <row r="552" spans="1:22" s="46" customFormat="1" ht="15" customHeight="1" x14ac:dyDescent="0.25">
      <c r="A552" s="47">
        <f t="shared" si="33"/>
        <v>536</v>
      </c>
      <c r="B552" s="10" t="e">
        <f t="shared" si="33"/>
        <v>#REF!</v>
      </c>
      <c r="C552" s="12" t="s">
        <v>15</v>
      </c>
      <c r="D552" s="10" t="s">
        <v>34</v>
      </c>
      <c r="E552" s="10">
        <v>2014</v>
      </c>
      <c r="F552" s="8">
        <v>42002</v>
      </c>
      <c r="G552" s="12" t="s">
        <v>1779</v>
      </c>
      <c r="H552" s="13" t="s">
        <v>1780</v>
      </c>
      <c r="I552" s="12" t="s">
        <v>1781</v>
      </c>
      <c r="J552" s="12" t="s">
        <v>28</v>
      </c>
      <c r="K552" s="12" t="s">
        <v>29</v>
      </c>
      <c r="L552" s="44" t="s">
        <v>29</v>
      </c>
      <c r="M552" s="44" t="s">
        <v>2701</v>
      </c>
      <c r="N552" s="44" t="s">
        <v>2698</v>
      </c>
      <c r="O552" s="44" t="s">
        <v>29</v>
      </c>
      <c r="P552" s="44" t="s">
        <v>29</v>
      </c>
      <c r="Q552" s="44" t="s">
        <v>3066</v>
      </c>
      <c r="R552" s="44" t="s">
        <v>3066</v>
      </c>
      <c r="S552" s="44" t="s">
        <v>28</v>
      </c>
      <c r="T552" s="12" t="s">
        <v>3436</v>
      </c>
      <c r="U552" s="45" t="s">
        <v>24</v>
      </c>
      <c r="V552" s="12" t="s">
        <v>2573</v>
      </c>
    </row>
    <row r="553" spans="1:22" s="46" customFormat="1" ht="15" customHeight="1" x14ac:dyDescent="0.25">
      <c r="A553" s="47">
        <f t="shared" si="33"/>
        <v>537</v>
      </c>
      <c r="B553" s="10" t="e">
        <f t="shared" si="33"/>
        <v>#REF!</v>
      </c>
      <c r="C553" s="12" t="s">
        <v>15</v>
      </c>
      <c r="D553" s="10" t="s">
        <v>34</v>
      </c>
      <c r="E553" s="10">
        <v>2014</v>
      </c>
      <c r="F553" s="8">
        <v>41999</v>
      </c>
      <c r="G553" s="12" t="s">
        <v>1782</v>
      </c>
      <c r="H553" s="13" t="s">
        <v>1783</v>
      </c>
      <c r="I553" s="12" t="s">
        <v>3665</v>
      </c>
      <c r="J553" s="12" t="s">
        <v>1785</v>
      </c>
      <c r="K553" s="12" t="s">
        <v>60</v>
      </c>
      <c r="L553" s="44" t="s">
        <v>60</v>
      </c>
      <c r="M553" s="44" t="s">
        <v>146</v>
      </c>
      <c r="N553" s="44" t="s">
        <v>2712</v>
      </c>
      <c r="O553" s="44" t="s">
        <v>60</v>
      </c>
      <c r="P553" s="44" t="s">
        <v>60</v>
      </c>
      <c r="Q553" s="44" t="s">
        <v>3067</v>
      </c>
      <c r="R553" s="44" t="s">
        <v>3067</v>
      </c>
      <c r="S553" s="12" t="s">
        <v>1785</v>
      </c>
      <c r="T553" s="12" t="s">
        <v>125</v>
      </c>
      <c r="U553" s="45" t="s">
        <v>24</v>
      </c>
      <c r="V553" s="12" t="s">
        <v>2574</v>
      </c>
    </row>
    <row r="554" spans="1:22" s="46" customFormat="1" ht="15" customHeight="1" x14ac:dyDescent="0.25">
      <c r="A554" s="47">
        <f t="shared" si="33"/>
        <v>538</v>
      </c>
      <c r="B554" s="10" t="e">
        <f t="shared" si="33"/>
        <v>#REF!</v>
      </c>
      <c r="C554" s="12" t="s">
        <v>15</v>
      </c>
      <c r="D554" s="10" t="s">
        <v>34</v>
      </c>
      <c r="E554" s="10">
        <v>2014</v>
      </c>
      <c r="F554" s="8">
        <v>41999</v>
      </c>
      <c r="G554" s="12" t="s">
        <v>1787</v>
      </c>
      <c r="H554" s="13" t="s">
        <v>1788</v>
      </c>
      <c r="I554" s="12" t="s">
        <v>1789</v>
      </c>
      <c r="J554" s="12" t="s">
        <v>59</v>
      </c>
      <c r="K554" s="12" t="s">
        <v>60</v>
      </c>
      <c r="L554" s="44" t="s">
        <v>60</v>
      </c>
      <c r="M554" s="44" t="s">
        <v>2710</v>
      </c>
      <c r="N554" s="44" t="s">
        <v>2721</v>
      </c>
      <c r="O554" s="44" t="s">
        <v>60</v>
      </c>
      <c r="P554" s="44" t="s">
        <v>60</v>
      </c>
      <c r="Q554" s="44" t="s">
        <v>3067</v>
      </c>
      <c r="R554" s="44" t="s">
        <v>3067</v>
      </c>
      <c r="S554" s="44" t="s">
        <v>59</v>
      </c>
      <c r="T554" s="12" t="s">
        <v>61</v>
      </c>
      <c r="U554" s="45" t="s">
        <v>24</v>
      </c>
      <c r="V554" s="12" t="s">
        <v>2573</v>
      </c>
    </row>
    <row r="555" spans="1:22" s="46" customFormat="1" ht="15" customHeight="1" x14ac:dyDescent="0.25">
      <c r="A555" s="47">
        <f t="shared" si="33"/>
        <v>539</v>
      </c>
      <c r="B555" s="10" t="e">
        <f t="shared" si="33"/>
        <v>#REF!</v>
      </c>
      <c r="C555" s="12" t="s">
        <v>15</v>
      </c>
      <c r="D555" s="10" t="s">
        <v>393</v>
      </c>
      <c r="E555" s="10">
        <v>2015</v>
      </c>
      <c r="F555" s="8">
        <v>38599</v>
      </c>
      <c r="G555" s="12" t="s">
        <v>1790</v>
      </c>
      <c r="H555" s="13" t="s">
        <v>1791</v>
      </c>
      <c r="I555" s="12" t="s">
        <v>1792</v>
      </c>
      <c r="J555" s="12" t="s">
        <v>28</v>
      </c>
      <c r="K555" s="12" t="s">
        <v>29</v>
      </c>
      <c r="L555" s="44" t="s">
        <v>2615</v>
      </c>
      <c r="M555" s="44" t="s">
        <v>2725</v>
      </c>
      <c r="N555" s="44" t="s">
        <v>2729</v>
      </c>
      <c r="O555" s="44" t="s">
        <v>29</v>
      </c>
      <c r="P555" s="44" t="s">
        <v>2615</v>
      </c>
      <c r="Q555" s="44" t="s">
        <v>2615</v>
      </c>
      <c r="R555" s="44" t="s">
        <v>3445</v>
      </c>
      <c r="S555" s="44" t="s">
        <v>28</v>
      </c>
      <c r="T555" s="12" t="s">
        <v>3436</v>
      </c>
      <c r="U555" s="45" t="s">
        <v>24</v>
      </c>
      <c r="V555" s="12" t="s">
        <v>2573</v>
      </c>
    </row>
    <row r="556" spans="1:22" s="46" customFormat="1" ht="15" customHeight="1" x14ac:dyDescent="0.25">
      <c r="A556" s="47">
        <f t="shared" si="33"/>
        <v>540</v>
      </c>
      <c r="B556" s="10" t="e">
        <f t="shared" si="33"/>
        <v>#REF!</v>
      </c>
      <c r="C556" s="12" t="s">
        <v>15</v>
      </c>
      <c r="D556" s="10" t="s">
        <v>34</v>
      </c>
      <c r="E556" s="10">
        <v>2015</v>
      </c>
      <c r="F556" s="8">
        <v>42366</v>
      </c>
      <c r="G556" s="12" t="s">
        <v>1793</v>
      </c>
      <c r="H556" s="13" t="s">
        <v>1794</v>
      </c>
      <c r="I556" s="12" t="s">
        <v>2987</v>
      </c>
      <c r="J556" s="12" t="s">
        <v>1796</v>
      </c>
      <c r="K556" s="44" t="s">
        <v>21</v>
      </c>
      <c r="L556" s="44" t="s">
        <v>2620</v>
      </c>
      <c r="M556" s="44" t="s">
        <v>2620</v>
      </c>
      <c r="N556" s="44" t="s">
        <v>2717</v>
      </c>
      <c r="O556" s="44" t="s">
        <v>2620</v>
      </c>
      <c r="P556" s="44" t="s">
        <v>2620</v>
      </c>
      <c r="Q556" s="44" t="s">
        <v>3065</v>
      </c>
      <c r="R556" s="44" t="s">
        <v>3065</v>
      </c>
      <c r="S556" s="44" t="s">
        <v>1797</v>
      </c>
      <c r="T556" s="12" t="s">
        <v>23</v>
      </c>
      <c r="U556" s="45" t="s">
        <v>24</v>
      </c>
      <c r="V556" s="12" t="s">
        <v>2574</v>
      </c>
    </row>
    <row r="557" spans="1:22" s="46" customFormat="1" ht="15.75" customHeight="1" x14ac:dyDescent="0.25">
      <c r="A557" s="47">
        <f t="shared" si="33"/>
        <v>541</v>
      </c>
      <c r="B557" s="10" t="e">
        <f t="shared" si="33"/>
        <v>#REF!</v>
      </c>
      <c r="C557" s="12" t="s">
        <v>15</v>
      </c>
      <c r="D557" s="10" t="s">
        <v>34</v>
      </c>
      <c r="E557" s="10">
        <v>2015</v>
      </c>
      <c r="F557" s="8">
        <v>42361</v>
      </c>
      <c r="G557" s="12" t="s">
        <v>1798</v>
      </c>
      <c r="H557" s="13" t="s">
        <v>1799</v>
      </c>
      <c r="I557" s="12" t="s">
        <v>1800</v>
      </c>
      <c r="J557" s="12" t="s">
        <v>757</v>
      </c>
      <c r="K557" s="44" t="s">
        <v>21</v>
      </c>
      <c r="L557" s="44" t="s">
        <v>2618</v>
      </c>
      <c r="M557" s="44" t="s">
        <v>2702</v>
      </c>
      <c r="N557" s="44" t="s">
        <v>757</v>
      </c>
      <c r="O557" s="44" t="s">
        <v>2618</v>
      </c>
      <c r="P557" s="44" t="s">
        <v>2618</v>
      </c>
      <c r="Q557" s="44" t="s">
        <v>3064</v>
      </c>
      <c r="R557" s="44" t="s">
        <v>3064</v>
      </c>
      <c r="S557" s="44" t="s">
        <v>757</v>
      </c>
      <c r="T557" s="12" t="s">
        <v>23</v>
      </c>
      <c r="U557" s="45" t="s">
        <v>24</v>
      </c>
      <c r="V557" s="12" t="s">
        <v>2573</v>
      </c>
    </row>
    <row r="558" spans="1:22" s="46" customFormat="1" ht="15" customHeight="1" x14ac:dyDescent="0.25">
      <c r="A558" s="47">
        <f t="shared" si="33"/>
        <v>542</v>
      </c>
      <c r="B558" s="10" t="e">
        <f t="shared" si="33"/>
        <v>#REF!</v>
      </c>
      <c r="C558" s="12" t="s">
        <v>15</v>
      </c>
      <c r="D558" s="7" t="s">
        <v>34</v>
      </c>
      <c r="E558" s="10">
        <v>2003</v>
      </c>
      <c r="F558" s="8">
        <v>37919</v>
      </c>
      <c r="G558" s="12" t="s">
        <v>2751</v>
      </c>
      <c r="H558" s="43" t="s">
        <v>1802</v>
      </c>
      <c r="I558" s="12" t="s">
        <v>1803</v>
      </c>
      <c r="J558" s="12" t="s">
        <v>20</v>
      </c>
      <c r="K558" s="44" t="s">
        <v>21</v>
      </c>
      <c r="L558" s="44" t="s">
        <v>2618</v>
      </c>
      <c r="M558" s="44" t="s">
        <v>20</v>
      </c>
      <c r="N558" s="44" t="s">
        <v>2720</v>
      </c>
      <c r="O558" s="44" t="s">
        <v>2618</v>
      </c>
      <c r="P558" s="44" t="s">
        <v>2618</v>
      </c>
      <c r="Q558" s="44" t="s">
        <v>3064</v>
      </c>
      <c r="R558" s="44" t="s">
        <v>3064</v>
      </c>
      <c r="S558" s="44" t="s">
        <v>20</v>
      </c>
      <c r="T558" s="12" t="s">
        <v>23</v>
      </c>
      <c r="U558" s="45" t="s">
        <v>24</v>
      </c>
      <c r="V558" s="12" t="s">
        <v>2573</v>
      </c>
    </row>
    <row r="559" spans="1:22" s="46" customFormat="1" ht="15" customHeight="1" x14ac:dyDescent="0.25">
      <c r="A559" s="47">
        <f t="shared" si="33"/>
        <v>543</v>
      </c>
      <c r="B559" s="10" t="e">
        <f t="shared" si="33"/>
        <v>#REF!</v>
      </c>
      <c r="C559" s="12" t="s">
        <v>15</v>
      </c>
      <c r="D559" s="10" t="s">
        <v>34</v>
      </c>
      <c r="E559" s="10">
        <v>2015</v>
      </c>
      <c r="F559" s="8">
        <v>42368</v>
      </c>
      <c r="G559" s="12" t="s">
        <v>1804</v>
      </c>
      <c r="H559" s="13" t="s">
        <v>1805</v>
      </c>
      <c r="I559" s="12" t="s">
        <v>1806</v>
      </c>
      <c r="J559" s="12" t="s">
        <v>48</v>
      </c>
      <c r="K559" s="44" t="s">
        <v>21</v>
      </c>
      <c r="L559" s="44" t="s">
        <v>2620</v>
      </c>
      <c r="M559" s="44" t="s">
        <v>2620</v>
      </c>
      <c r="N559" s="44" t="s">
        <v>2719</v>
      </c>
      <c r="O559" s="44" t="s">
        <v>2620</v>
      </c>
      <c r="P559" s="44" t="s">
        <v>2620</v>
      </c>
      <c r="Q559" s="44" t="s">
        <v>3065</v>
      </c>
      <c r="R559" s="44" t="s">
        <v>3065</v>
      </c>
      <c r="S559" s="44" t="s">
        <v>48</v>
      </c>
      <c r="T559" s="12" t="s">
        <v>23</v>
      </c>
      <c r="U559" s="45" t="s">
        <v>24</v>
      </c>
      <c r="V559" s="12" t="s">
        <v>2573</v>
      </c>
    </row>
    <row r="560" spans="1:22" s="46" customFormat="1" ht="15" customHeight="1" x14ac:dyDescent="0.25">
      <c r="A560" s="47">
        <f t="shared" si="33"/>
        <v>544</v>
      </c>
      <c r="B560" s="10" t="e">
        <f t="shared" si="33"/>
        <v>#REF!</v>
      </c>
      <c r="C560" s="12" t="s">
        <v>15</v>
      </c>
      <c r="D560" s="10" t="s">
        <v>34</v>
      </c>
      <c r="E560" s="10">
        <v>2015</v>
      </c>
      <c r="F560" s="8">
        <v>42367</v>
      </c>
      <c r="G560" s="12" t="s">
        <v>1807</v>
      </c>
      <c r="H560" s="13" t="s">
        <v>1808</v>
      </c>
      <c r="I560" s="12" t="s">
        <v>1809</v>
      </c>
      <c r="J560" s="12" t="s">
        <v>1810</v>
      </c>
      <c r="K560" s="44" t="s">
        <v>21</v>
      </c>
      <c r="L560" s="44" t="s">
        <v>2618</v>
      </c>
      <c r="M560" s="44" t="s">
        <v>2702</v>
      </c>
      <c r="N560" s="44" t="s">
        <v>757</v>
      </c>
      <c r="O560" s="44" t="s">
        <v>2618</v>
      </c>
      <c r="P560" s="44" t="s">
        <v>2618</v>
      </c>
      <c r="Q560" s="44" t="s">
        <v>3064</v>
      </c>
      <c r="R560" s="44" t="s">
        <v>3064</v>
      </c>
      <c r="S560" s="44" t="s">
        <v>757</v>
      </c>
      <c r="T560" s="12" t="s">
        <v>23</v>
      </c>
      <c r="U560" s="45" t="s">
        <v>24</v>
      </c>
      <c r="V560" s="12" t="s">
        <v>2574</v>
      </c>
    </row>
    <row r="561" spans="1:22" s="46" customFormat="1" ht="15" customHeight="1" x14ac:dyDescent="0.25">
      <c r="A561" s="47">
        <f t="shared" si="33"/>
        <v>545</v>
      </c>
      <c r="B561" s="10" t="e">
        <f t="shared" si="33"/>
        <v>#REF!</v>
      </c>
      <c r="C561" s="12" t="s">
        <v>15</v>
      </c>
      <c r="D561" s="10" t="s">
        <v>34</v>
      </c>
      <c r="E561" s="10">
        <v>2016</v>
      </c>
      <c r="F561" s="8">
        <v>42639</v>
      </c>
      <c r="G561" s="12" t="s">
        <v>1811</v>
      </c>
      <c r="H561" s="49" t="s">
        <v>1812</v>
      </c>
      <c r="I561" s="12" t="s">
        <v>1813</v>
      </c>
      <c r="J561" s="12" t="s">
        <v>28</v>
      </c>
      <c r="K561" s="12" t="s">
        <v>29</v>
      </c>
      <c r="L561" s="44" t="s">
        <v>29</v>
      </c>
      <c r="M561" s="44" t="s">
        <v>83</v>
      </c>
      <c r="N561" s="44" t="s">
        <v>2716</v>
      </c>
      <c r="O561" s="44" t="s">
        <v>29</v>
      </c>
      <c r="P561" s="44" t="s">
        <v>29</v>
      </c>
      <c r="Q561" s="44" t="s">
        <v>3066</v>
      </c>
      <c r="R561" s="44" t="s">
        <v>3066</v>
      </c>
      <c r="S561" s="44" t="s">
        <v>28</v>
      </c>
      <c r="T561" s="12" t="s">
        <v>3436</v>
      </c>
      <c r="U561" s="45" t="s">
        <v>24</v>
      </c>
      <c r="V561" s="12" t="s">
        <v>2573</v>
      </c>
    </row>
    <row r="562" spans="1:22" s="46" customFormat="1" ht="15" x14ac:dyDescent="0.25">
      <c r="A562" s="47">
        <f t="shared" si="33"/>
        <v>546</v>
      </c>
      <c r="B562" s="10" t="e">
        <f t="shared" si="33"/>
        <v>#REF!</v>
      </c>
      <c r="C562" s="12" t="s">
        <v>15</v>
      </c>
      <c r="D562" s="10" t="s">
        <v>34</v>
      </c>
      <c r="E562" s="10">
        <v>2016</v>
      </c>
      <c r="F562" s="8">
        <v>42681</v>
      </c>
      <c r="G562" s="12" t="s">
        <v>1814</v>
      </c>
      <c r="H562" s="51" t="s">
        <v>1815</v>
      </c>
      <c r="I562" s="12" t="s">
        <v>1816</v>
      </c>
      <c r="J562" s="12" t="s">
        <v>757</v>
      </c>
      <c r="K562" s="44" t="s">
        <v>21</v>
      </c>
      <c r="L562" s="44" t="s">
        <v>2618</v>
      </c>
      <c r="M562" s="44" t="s">
        <v>2702</v>
      </c>
      <c r="N562" s="44" t="s">
        <v>757</v>
      </c>
      <c r="O562" s="44" t="s">
        <v>2618</v>
      </c>
      <c r="P562" s="44" t="s">
        <v>2618</v>
      </c>
      <c r="Q562" s="44" t="s">
        <v>3064</v>
      </c>
      <c r="R562" s="44" t="s">
        <v>3064</v>
      </c>
      <c r="S562" s="44" t="s">
        <v>1817</v>
      </c>
      <c r="T562" s="12" t="s">
        <v>23</v>
      </c>
      <c r="U562" s="45" t="s">
        <v>24</v>
      </c>
      <c r="V562" s="12" t="s">
        <v>2573</v>
      </c>
    </row>
    <row r="563" spans="1:22" s="46" customFormat="1" ht="15" x14ac:dyDescent="0.25">
      <c r="A563" s="47">
        <f t="shared" ref="A563:B578" si="34">+A562+1</f>
        <v>547</v>
      </c>
      <c r="B563" s="10" t="e">
        <f t="shared" si="34"/>
        <v>#REF!</v>
      </c>
      <c r="C563" s="12" t="s">
        <v>15</v>
      </c>
      <c r="D563" s="10" t="s">
        <v>34</v>
      </c>
      <c r="E563" s="10">
        <v>2016</v>
      </c>
      <c r="F563" s="8">
        <v>42705</v>
      </c>
      <c r="G563" s="12" t="s">
        <v>1818</v>
      </c>
      <c r="H563" s="49" t="s">
        <v>1819</v>
      </c>
      <c r="I563" s="12" t="s">
        <v>1820</v>
      </c>
      <c r="J563" s="12" t="s">
        <v>28</v>
      </c>
      <c r="K563" s="12" t="s">
        <v>29</v>
      </c>
      <c r="L563" s="44" t="s">
        <v>29</v>
      </c>
      <c r="M563" s="44" t="s">
        <v>2701</v>
      </c>
      <c r="N563" s="44" t="s">
        <v>2698</v>
      </c>
      <c r="O563" s="44" t="s">
        <v>29</v>
      </c>
      <c r="P563" s="44" t="s">
        <v>29</v>
      </c>
      <c r="Q563" s="44" t="s">
        <v>3066</v>
      </c>
      <c r="R563" s="44" t="s">
        <v>3066</v>
      </c>
      <c r="S563" s="44" t="s">
        <v>28</v>
      </c>
      <c r="T563" s="12" t="s">
        <v>3436</v>
      </c>
      <c r="U563" s="45" t="s">
        <v>24</v>
      </c>
      <c r="V563" s="12" t="s">
        <v>2573</v>
      </c>
    </row>
    <row r="564" spans="1:22" s="46" customFormat="1" ht="15" x14ac:dyDescent="0.25">
      <c r="A564" s="47">
        <f t="shared" si="34"/>
        <v>548</v>
      </c>
      <c r="B564" s="10" t="e">
        <f t="shared" si="34"/>
        <v>#REF!</v>
      </c>
      <c r="C564" s="12" t="s">
        <v>15</v>
      </c>
      <c r="D564" s="10" t="s">
        <v>34</v>
      </c>
      <c r="E564" s="10">
        <v>2016</v>
      </c>
      <c r="F564" s="8">
        <v>42732</v>
      </c>
      <c r="G564" s="12" t="s">
        <v>1821</v>
      </c>
      <c r="H564" s="49" t="s">
        <v>1822</v>
      </c>
      <c r="I564" s="12" t="s">
        <v>1823</v>
      </c>
      <c r="J564" s="12" t="s">
        <v>1824</v>
      </c>
      <c r="K564" s="44" t="s">
        <v>21</v>
      </c>
      <c r="L564" s="44" t="s">
        <v>2620</v>
      </c>
      <c r="M564" s="44" t="s">
        <v>2620</v>
      </c>
      <c r="N564" s="44" t="s">
        <v>79</v>
      </c>
      <c r="O564" s="44" t="s">
        <v>2618</v>
      </c>
      <c r="P564" s="44" t="s">
        <v>2618</v>
      </c>
      <c r="Q564" s="44" t="s">
        <v>3064</v>
      </c>
      <c r="R564" s="44" t="s">
        <v>3064</v>
      </c>
      <c r="S564" s="44" t="s">
        <v>20</v>
      </c>
      <c r="T564" s="12" t="s">
        <v>23</v>
      </c>
      <c r="U564" s="45" t="s">
        <v>24</v>
      </c>
      <c r="V564" s="12" t="s">
        <v>2574</v>
      </c>
    </row>
    <row r="565" spans="1:22" s="46" customFormat="1" ht="15" customHeight="1" x14ac:dyDescent="0.25">
      <c r="A565" s="47">
        <f t="shared" si="34"/>
        <v>549</v>
      </c>
      <c r="B565" s="10" t="e">
        <f t="shared" si="34"/>
        <v>#REF!</v>
      </c>
      <c r="C565" s="12" t="s">
        <v>15</v>
      </c>
      <c r="D565" s="10" t="s">
        <v>34</v>
      </c>
      <c r="E565" s="10">
        <v>2016</v>
      </c>
      <c r="F565" s="8">
        <v>42733</v>
      </c>
      <c r="G565" s="12" t="s">
        <v>1825</v>
      </c>
      <c r="H565" s="49" t="s">
        <v>1826</v>
      </c>
      <c r="I565" s="12" t="s">
        <v>1827</v>
      </c>
      <c r="J565" s="12" t="s">
        <v>1825</v>
      </c>
      <c r="K565" s="12" t="s">
        <v>29</v>
      </c>
      <c r="L565" s="44" t="s">
        <v>29</v>
      </c>
      <c r="M565" s="44" t="s">
        <v>75</v>
      </c>
      <c r="N565" s="44" t="s">
        <v>2706</v>
      </c>
      <c r="O565" s="44" t="s">
        <v>29</v>
      </c>
      <c r="P565" s="44" t="s">
        <v>29</v>
      </c>
      <c r="Q565" s="44" t="s">
        <v>3066</v>
      </c>
      <c r="R565" s="44" t="s">
        <v>3066</v>
      </c>
      <c r="S565" s="44" t="s">
        <v>115</v>
      </c>
      <c r="T565" s="12" t="s">
        <v>75</v>
      </c>
      <c r="U565" s="45" t="s">
        <v>24</v>
      </c>
      <c r="V565" s="12" t="s">
        <v>2574</v>
      </c>
    </row>
    <row r="566" spans="1:22" s="46" customFormat="1" ht="15" customHeight="1" x14ac:dyDescent="0.25">
      <c r="A566" s="47">
        <f t="shared" si="34"/>
        <v>550</v>
      </c>
      <c r="B566" s="10" t="e">
        <f t="shared" si="34"/>
        <v>#REF!</v>
      </c>
      <c r="C566" s="12" t="s">
        <v>15</v>
      </c>
      <c r="D566" s="10" t="s">
        <v>34</v>
      </c>
      <c r="E566" s="10" t="s">
        <v>1828</v>
      </c>
      <c r="F566" s="8">
        <v>42794</v>
      </c>
      <c r="G566" s="19" t="s">
        <v>1829</v>
      </c>
      <c r="H566" s="49" t="s">
        <v>1830</v>
      </c>
      <c r="I566" s="12" t="s">
        <v>1831</v>
      </c>
      <c r="J566" s="12" t="s">
        <v>1832</v>
      </c>
      <c r="K566" s="12" t="s">
        <v>60</v>
      </c>
      <c r="L566" s="44" t="s">
        <v>60</v>
      </c>
      <c r="M566" s="44" t="s">
        <v>146</v>
      </c>
      <c r="N566" s="44" t="s">
        <v>87</v>
      </c>
      <c r="O566" s="44" t="s">
        <v>60</v>
      </c>
      <c r="P566" s="44" t="s">
        <v>60</v>
      </c>
      <c r="Q566" s="44" t="s">
        <v>3067</v>
      </c>
      <c r="R566" s="44" t="s">
        <v>3067</v>
      </c>
      <c r="S566" s="44" t="s">
        <v>233</v>
      </c>
      <c r="T566" s="12" t="s">
        <v>61</v>
      </c>
      <c r="U566" s="45" t="s">
        <v>24</v>
      </c>
      <c r="V566" s="12" t="s">
        <v>2573</v>
      </c>
    </row>
    <row r="567" spans="1:22" s="46" customFormat="1" ht="15" customHeight="1" x14ac:dyDescent="0.25">
      <c r="A567" s="47">
        <f t="shared" si="34"/>
        <v>551</v>
      </c>
      <c r="B567" s="10" t="e">
        <f t="shared" si="34"/>
        <v>#REF!</v>
      </c>
      <c r="C567" s="16" t="s">
        <v>15</v>
      </c>
      <c r="D567" s="15" t="s">
        <v>34</v>
      </c>
      <c r="E567" s="15">
        <v>2017</v>
      </c>
      <c r="F567" s="8">
        <v>43098</v>
      </c>
      <c r="G567" s="17" t="s">
        <v>1833</v>
      </c>
      <c r="H567" s="18" t="s">
        <v>1834</v>
      </c>
      <c r="I567" s="16" t="s">
        <v>1835</v>
      </c>
      <c r="J567" s="16" t="s">
        <v>33</v>
      </c>
      <c r="K567" s="44" t="s">
        <v>21</v>
      </c>
      <c r="L567" s="44" t="s">
        <v>2620</v>
      </c>
      <c r="M567" s="44" t="s">
        <v>2620</v>
      </c>
      <c r="N567" s="44" t="s">
        <v>33</v>
      </c>
      <c r="O567" s="44" t="s">
        <v>2620</v>
      </c>
      <c r="P567" s="44" t="s">
        <v>2620</v>
      </c>
      <c r="Q567" s="44" t="s">
        <v>3065</v>
      </c>
      <c r="R567" s="44" t="s">
        <v>3065</v>
      </c>
      <c r="S567" s="44" t="s">
        <v>33</v>
      </c>
      <c r="T567" s="12" t="s">
        <v>23</v>
      </c>
      <c r="U567" s="45" t="s">
        <v>24</v>
      </c>
      <c r="V567" s="12" t="s">
        <v>2573</v>
      </c>
    </row>
    <row r="568" spans="1:22" s="46" customFormat="1" ht="15" customHeight="1" x14ac:dyDescent="0.25">
      <c r="A568" s="47">
        <f t="shared" si="34"/>
        <v>552</v>
      </c>
      <c r="B568" s="10" t="e">
        <f t="shared" si="34"/>
        <v>#REF!</v>
      </c>
      <c r="C568" s="16" t="s">
        <v>15</v>
      </c>
      <c r="D568" s="15" t="s">
        <v>34</v>
      </c>
      <c r="E568" s="15">
        <v>2017</v>
      </c>
      <c r="F568" s="8">
        <v>42969</v>
      </c>
      <c r="G568" s="17" t="s">
        <v>1837</v>
      </c>
      <c r="H568" s="18" t="s">
        <v>1838</v>
      </c>
      <c r="I568" s="16" t="s">
        <v>1839</v>
      </c>
      <c r="J568" s="16" t="s">
        <v>59</v>
      </c>
      <c r="K568" s="12" t="s">
        <v>60</v>
      </c>
      <c r="L568" s="44" t="s">
        <v>60</v>
      </c>
      <c r="M568" s="44" t="s">
        <v>2703</v>
      </c>
      <c r="N568" s="44" t="s">
        <v>2714</v>
      </c>
      <c r="O568" s="44" t="s">
        <v>60</v>
      </c>
      <c r="P568" s="44" t="s">
        <v>60</v>
      </c>
      <c r="Q568" s="44" t="s">
        <v>3067</v>
      </c>
      <c r="R568" s="44" t="s">
        <v>3067</v>
      </c>
      <c r="S568" s="44" t="s">
        <v>59</v>
      </c>
      <c r="T568" s="12" t="s">
        <v>61</v>
      </c>
      <c r="U568" s="45" t="s">
        <v>24</v>
      </c>
      <c r="V568" s="12" t="s">
        <v>2573</v>
      </c>
    </row>
    <row r="569" spans="1:22" s="46" customFormat="1" ht="15" customHeight="1" x14ac:dyDescent="0.25">
      <c r="A569" s="47">
        <f t="shared" si="34"/>
        <v>553</v>
      </c>
      <c r="B569" s="10" t="e">
        <f t="shared" si="34"/>
        <v>#REF!</v>
      </c>
      <c r="C569" s="16" t="s">
        <v>15</v>
      </c>
      <c r="D569" s="10" t="s">
        <v>34</v>
      </c>
      <c r="E569" s="15">
        <v>2017</v>
      </c>
      <c r="F569" s="8">
        <v>43026</v>
      </c>
      <c r="G569" s="17" t="s">
        <v>1840</v>
      </c>
      <c r="H569" s="18" t="s">
        <v>1841</v>
      </c>
      <c r="I569" s="16" t="s">
        <v>1842</v>
      </c>
      <c r="J569" s="16" t="s">
        <v>2994</v>
      </c>
      <c r="K569" s="12" t="s">
        <v>29</v>
      </c>
      <c r="L569" s="44" t="s">
        <v>29</v>
      </c>
      <c r="M569" s="44" t="s">
        <v>2722</v>
      </c>
      <c r="N569" s="44" t="s">
        <v>2723</v>
      </c>
      <c r="O569" s="44" t="s">
        <v>29</v>
      </c>
      <c r="P569" s="44" t="s">
        <v>29</v>
      </c>
      <c r="Q569" s="44" t="s">
        <v>3066</v>
      </c>
      <c r="R569" s="44" t="s">
        <v>3066</v>
      </c>
      <c r="S569" s="44" t="s">
        <v>1843</v>
      </c>
      <c r="T569" s="16" t="s">
        <v>75</v>
      </c>
      <c r="U569" s="45" t="s">
        <v>24</v>
      </c>
      <c r="V569" s="12" t="s">
        <v>2574</v>
      </c>
    </row>
    <row r="570" spans="1:22" s="46" customFormat="1" ht="15" customHeight="1" x14ac:dyDescent="0.25">
      <c r="A570" s="47">
        <f t="shared" si="34"/>
        <v>554</v>
      </c>
      <c r="B570" s="10" t="e">
        <f t="shared" si="34"/>
        <v>#REF!</v>
      </c>
      <c r="C570" s="16" t="s">
        <v>15</v>
      </c>
      <c r="D570" s="10" t="s">
        <v>34</v>
      </c>
      <c r="E570" s="15">
        <v>2018</v>
      </c>
      <c r="F570" s="8">
        <v>43189</v>
      </c>
      <c r="G570" s="17" t="s">
        <v>1844</v>
      </c>
      <c r="H570" s="18" t="s">
        <v>1845</v>
      </c>
      <c r="I570" s="16" t="s">
        <v>1846</v>
      </c>
      <c r="J570" s="44" t="s">
        <v>1847</v>
      </c>
      <c r="K570" s="12" t="s">
        <v>60</v>
      </c>
      <c r="L570" s="44" t="s">
        <v>60</v>
      </c>
      <c r="M570" s="44" t="s">
        <v>146</v>
      </c>
      <c r="N570" s="44" t="s">
        <v>2712</v>
      </c>
      <c r="O570" s="44" t="s">
        <v>60</v>
      </c>
      <c r="P570" s="44" t="s">
        <v>60</v>
      </c>
      <c r="Q570" s="44" t="s">
        <v>3067</v>
      </c>
      <c r="R570" s="44" t="s">
        <v>3067</v>
      </c>
      <c r="S570" s="44" t="s">
        <v>1847</v>
      </c>
      <c r="T570" s="16" t="s">
        <v>125</v>
      </c>
      <c r="U570" s="45" t="s">
        <v>24</v>
      </c>
      <c r="V570" s="12" t="s">
        <v>2574</v>
      </c>
    </row>
    <row r="571" spans="1:22" s="46" customFormat="1" ht="15" customHeight="1" x14ac:dyDescent="0.25">
      <c r="A571" s="47">
        <f t="shared" si="34"/>
        <v>555</v>
      </c>
      <c r="B571" s="10" t="e">
        <f>+#REF!+1</f>
        <v>#REF!</v>
      </c>
      <c r="C571" s="16" t="s">
        <v>15</v>
      </c>
      <c r="D571" s="10" t="s">
        <v>34</v>
      </c>
      <c r="E571" s="15">
        <v>2018</v>
      </c>
      <c r="F571" s="8">
        <v>43189</v>
      </c>
      <c r="G571" s="17" t="s">
        <v>1850</v>
      </c>
      <c r="H571" s="18" t="s">
        <v>1851</v>
      </c>
      <c r="I571" s="16" t="s">
        <v>1852</v>
      </c>
      <c r="J571" s="12" t="s">
        <v>178</v>
      </c>
      <c r="K571" s="44" t="s">
        <v>21</v>
      </c>
      <c r="L571" s="44" t="s">
        <v>2620</v>
      </c>
      <c r="M571" s="44" t="s">
        <v>2620</v>
      </c>
      <c r="N571" s="44" t="s">
        <v>2717</v>
      </c>
      <c r="O571" s="44" t="s">
        <v>2620</v>
      </c>
      <c r="P571" s="44" t="s">
        <v>2620</v>
      </c>
      <c r="Q571" s="44" t="s">
        <v>3065</v>
      </c>
      <c r="R571" s="44" t="s">
        <v>3065</v>
      </c>
      <c r="S571" s="44" t="s">
        <v>1797</v>
      </c>
      <c r="T571" s="12" t="s">
        <v>23</v>
      </c>
      <c r="U571" s="45" t="s">
        <v>24</v>
      </c>
      <c r="V571" s="12" t="s">
        <v>2573</v>
      </c>
    </row>
    <row r="572" spans="1:22" s="46" customFormat="1" ht="18.75" customHeight="1" x14ac:dyDescent="0.25">
      <c r="A572" s="47">
        <f t="shared" si="34"/>
        <v>556</v>
      </c>
      <c r="B572" s="10" t="e">
        <f t="shared" si="34"/>
        <v>#REF!</v>
      </c>
      <c r="C572" s="16" t="s">
        <v>15</v>
      </c>
      <c r="D572" s="10" t="s">
        <v>34</v>
      </c>
      <c r="E572" s="15">
        <v>2019</v>
      </c>
      <c r="F572" s="8">
        <v>43644</v>
      </c>
      <c r="G572" s="17" t="s">
        <v>1853</v>
      </c>
      <c r="H572" s="18" t="s">
        <v>1854</v>
      </c>
      <c r="I572" s="16" t="s">
        <v>1855</v>
      </c>
      <c r="J572" s="12" t="s">
        <v>146</v>
      </c>
      <c r="K572" s="12" t="s">
        <v>60</v>
      </c>
      <c r="L572" s="44" t="s">
        <v>60</v>
      </c>
      <c r="M572" s="44" t="s">
        <v>146</v>
      </c>
      <c r="N572" s="44" t="s">
        <v>2712</v>
      </c>
      <c r="O572" s="44" t="s">
        <v>60</v>
      </c>
      <c r="P572" s="44" t="s">
        <v>60</v>
      </c>
      <c r="Q572" s="44" t="s">
        <v>3067</v>
      </c>
      <c r="R572" s="44" t="s">
        <v>3067</v>
      </c>
      <c r="S572" s="44" t="s">
        <v>146</v>
      </c>
      <c r="T572" s="16" t="s">
        <v>125</v>
      </c>
      <c r="U572" s="45" t="s">
        <v>24</v>
      </c>
      <c r="V572" s="12" t="s">
        <v>2574</v>
      </c>
    </row>
    <row r="573" spans="1:22" s="46" customFormat="1" ht="15" x14ac:dyDescent="0.25">
      <c r="A573" s="47">
        <f t="shared" si="34"/>
        <v>557</v>
      </c>
      <c r="B573" s="10" t="e">
        <f t="shared" si="34"/>
        <v>#REF!</v>
      </c>
      <c r="C573" s="16" t="s">
        <v>15</v>
      </c>
      <c r="D573" s="10" t="s">
        <v>34</v>
      </c>
      <c r="E573" s="15">
        <v>2022</v>
      </c>
      <c r="F573" s="8">
        <v>44712</v>
      </c>
      <c r="G573" s="17" t="s">
        <v>2787</v>
      </c>
      <c r="H573" s="18" t="s">
        <v>1858</v>
      </c>
      <c r="I573" s="16" t="s">
        <v>2788</v>
      </c>
      <c r="J573" s="12" t="s">
        <v>175</v>
      </c>
      <c r="K573" s="44" t="s">
        <v>21</v>
      </c>
      <c r="L573" s="44" t="s">
        <v>2620</v>
      </c>
      <c r="M573" s="44" t="s">
        <v>2620</v>
      </c>
      <c r="N573" s="44" t="s">
        <v>2717</v>
      </c>
      <c r="O573" s="44" t="s">
        <v>2620</v>
      </c>
      <c r="P573" s="44" t="s">
        <v>2620</v>
      </c>
      <c r="Q573" s="44" t="s">
        <v>3065</v>
      </c>
      <c r="R573" s="44" t="s">
        <v>3065</v>
      </c>
      <c r="S573" s="44" t="s">
        <v>175</v>
      </c>
      <c r="T573" s="12" t="s">
        <v>23</v>
      </c>
      <c r="U573" s="45" t="s">
        <v>24</v>
      </c>
      <c r="V573" s="12" t="s">
        <v>2573</v>
      </c>
    </row>
    <row r="574" spans="1:22" s="46" customFormat="1" ht="25.5" x14ac:dyDescent="0.25">
      <c r="A574" s="47">
        <f t="shared" si="34"/>
        <v>558</v>
      </c>
      <c r="B574" s="10" t="e">
        <f t="shared" si="34"/>
        <v>#REF!</v>
      </c>
      <c r="C574" s="16" t="s">
        <v>15</v>
      </c>
      <c r="D574" s="10" t="s">
        <v>34</v>
      </c>
      <c r="E574" s="15">
        <v>2018</v>
      </c>
      <c r="F574" s="8">
        <v>43462</v>
      </c>
      <c r="G574" s="17" t="s">
        <v>1860</v>
      </c>
      <c r="H574" s="18" t="s">
        <v>1861</v>
      </c>
      <c r="I574" s="16" t="s">
        <v>1862</v>
      </c>
      <c r="J574" s="12" t="s">
        <v>83</v>
      </c>
      <c r="K574" s="12" t="s">
        <v>29</v>
      </c>
      <c r="L574" s="44" t="s">
        <v>29</v>
      </c>
      <c r="M574" s="44" t="s">
        <v>83</v>
      </c>
      <c r="N574" s="44" t="s">
        <v>2716</v>
      </c>
      <c r="O574" s="44" t="s">
        <v>29</v>
      </c>
      <c r="P574" s="44" t="s">
        <v>29</v>
      </c>
      <c r="Q574" s="44" t="s">
        <v>3066</v>
      </c>
      <c r="R574" s="44" t="s">
        <v>3066</v>
      </c>
      <c r="S574" s="44" t="s">
        <v>83</v>
      </c>
      <c r="T574" s="12" t="s">
        <v>23</v>
      </c>
      <c r="U574" s="45" t="s">
        <v>24</v>
      </c>
      <c r="V574" s="12" t="s">
        <v>2573</v>
      </c>
    </row>
    <row r="575" spans="1:22" s="46" customFormat="1" ht="15" x14ac:dyDescent="0.25">
      <c r="A575" s="47">
        <f t="shared" si="34"/>
        <v>559</v>
      </c>
      <c r="B575" s="10" t="e">
        <f t="shared" si="34"/>
        <v>#REF!</v>
      </c>
      <c r="C575" s="16" t="s">
        <v>15</v>
      </c>
      <c r="D575" s="10" t="s">
        <v>34</v>
      </c>
      <c r="E575" s="15">
        <v>2018</v>
      </c>
      <c r="F575" s="8">
        <v>43465</v>
      </c>
      <c r="G575" s="17" t="s">
        <v>1863</v>
      </c>
      <c r="H575" s="18" t="s">
        <v>1864</v>
      </c>
      <c r="I575" s="16" t="s">
        <v>1865</v>
      </c>
      <c r="J575" s="12" t="s">
        <v>33</v>
      </c>
      <c r="K575" s="44" t="s">
        <v>21</v>
      </c>
      <c r="L575" s="44" t="s">
        <v>2620</v>
      </c>
      <c r="M575" s="44" t="s">
        <v>2620</v>
      </c>
      <c r="N575" s="44" t="s">
        <v>33</v>
      </c>
      <c r="O575" s="44" t="s">
        <v>2620</v>
      </c>
      <c r="P575" s="44" t="s">
        <v>2620</v>
      </c>
      <c r="Q575" s="44" t="s">
        <v>3065</v>
      </c>
      <c r="R575" s="44" t="s">
        <v>3065</v>
      </c>
      <c r="S575" s="44" t="s">
        <v>33</v>
      </c>
      <c r="T575" s="12" t="s">
        <v>23</v>
      </c>
      <c r="U575" s="45" t="s">
        <v>24</v>
      </c>
      <c r="V575" s="12" t="s">
        <v>2573</v>
      </c>
    </row>
    <row r="576" spans="1:22" s="46" customFormat="1" ht="25.5" x14ac:dyDescent="0.25">
      <c r="A576" s="47">
        <f t="shared" si="34"/>
        <v>560</v>
      </c>
      <c r="B576" s="10" t="e">
        <f t="shared" si="34"/>
        <v>#REF!</v>
      </c>
      <c r="C576" s="16" t="s">
        <v>15</v>
      </c>
      <c r="D576" s="10" t="s">
        <v>34</v>
      </c>
      <c r="E576" s="15">
        <v>2018</v>
      </c>
      <c r="F576" s="8">
        <v>43462</v>
      </c>
      <c r="G576" s="17" t="s">
        <v>1866</v>
      </c>
      <c r="H576" s="18" t="s">
        <v>1867</v>
      </c>
      <c r="I576" s="16" t="s">
        <v>1868</v>
      </c>
      <c r="J576" s="12" t="s">
        <v>1869</v>
      </c>
      <c r="K576" s="12" t="s">
        <v>29</v>
      </c>
      <c r="L576" s="44" t="s">
        <v>29</v>
      </c>
      <c r="M576" s="44" t="s">
        <v>75</v>
      </c>
      <c r="N576" s="44" t="s">
        <v>2713</v>
      </c>
      <c r="O576" s="44" t="s">
        <v>29</v>
      </c>
      <c r="P576" s="44" t="s">
        <v>29</v>
      </c>
      <c r="Q576" s="44" t="s">
        <v>3066</v>
      </c>
      <c r="R576" s="44" t="s">
        <v>3066</v>
      </c>
      <c r="S576" s="44" t="s">
        <v>161</v>
      </c>
      <c r="T576" s="12" t="s">
        <v>75</v>
      </c>
      <c r="U576" s="45" t="s">
        <v>24</v>
      </c>
      <c r="V576" s="12" t="s">
        <v>2574</v>
      </c>
    </row>
    <row r="577" spans="1:22" s="46" customFormat="1" ht="25.5" x14ac:dyDescent="0.25">
      <c r="A577" s="47">
        <f t="shared" si="34"/>
        <v>561</v>
      </c>
      <c r="B577" s="10" t="e">
        <f t="shared" si="34"/>
        <v>#REF!</v>
      </c>
      <c r="C577" s="16" t="s">
        <v>15</v>
      </c>
      <c r="D577" s="10" t="s">
        <v>34</v>
      </c>
      <c r="E577" s="15">
        <v>2018</v>
      </c>
      <c r="F577" s="8">
        <v>43462</v>
      </c>
      <c r="G577" s="17" t="s">
        <v>1870</v>
      </c>
      <c r="H577" s="18" t="s">
        <v>1871</v>
      </c>
      <c r="I577" s="17" t="s">
        <v>1872</v>
      </c>
      <c r="J577" s="12" t="s">
        <v>757</v>
      </c>
      <c r="K577" s="44" t="s">
        <v>21</v>
      </c>
      <c r="L577" s="44" t="s">
        <v>2618</v>
      </c>
      <c r="M577" s="44" t="s">
        <v>2702</v>
      </c>
      <c r="N577" s="44" t="s">
        <v>757</v>
      </c>
      <c r="O577" s="44" t="s">
        <v>2618</v>
      </c>
      <c r="P577" s="44" t="s">
        <v>2618</v>
      </c>
      <c r="Q577" s="44" t="s">
        <v>3064</v>
      </c>
      <c r="R577" s="44" t="s">
        <v>3064</v>
      </c>
      <c r="S577" s="44" t="s">
        <v>757</v>
      </c>
      <c r="T577" s="12" t="s">
        <v>23</v>
      </c>
      <c r="U577" s="45" t="s">
        <v>24</v>
      </c>
      <c r="V577" s="12" t="s">
        <v>2573</v>
      </c>
    </row>
    <row r="578" spans="1:22" s="46" customFormat="1" ht="15" x14ac:dyDescent="0.25">
      <c r="A578" s="47">
        <f t="shared" si="34"/>
        <v>562</v>
      </c>
      <c r="B578" s="10" t="e">
        <f t="shared" si="34"/>
        <v>#REF!</v>
      </c>
      <c r="C578" s="16" t="s">
        <v>15</v>
      </c>
      <c r="D578" s="10" t="s">
        <v>34</v>
      </c>
      <c r="E578" s="15">
        <v>2019</v>
      </c>
      <c r="F578" s="8">
        <v>43602</v>
      </c>
      <c r="G578" s="17" t="s">
        <v>1873</v>
      </c>
      <c r="H578" s="18" t="s">
        <v>1874</v>
      </c>
      <c r="I578" s="17" t="s">
        <v>1875</v>
      </c>
      <c r="J578" s="12" t="s">
        <v>28</v>
      </c>
      <c r="K578" s="12" t="s">
        <v>29</v>
      </c>
      <c r="L578" s="44" t="s">
        <v>29</v>
      </c>
      <c r="M578" s="44" t="s">
        <v>2701</v>
      </c>
      <c r="N578" s="44" t="s">
        <v>2698</v>
      </c>
      <c r="O578" s="44" t="s">
        <v>29</v>
      </c>
      <c r="P578" s="44" t="s">
        <v>29</v>
      </c>
      <c r="Q578" s="44" t="s">
        <v>3066</v>
      </c>
      <c r="R578" s="44" t="s">
        <v>3066</v>
      </c>
      <c r="S578" s="44" t="s">
        <v>28</v>
      </c>
      <c r="T578" s="12" t="s">
        <v>3436</v>
      </c>
      <c r="U578" s="45" t="s">
        <v>24</v>
      </c>
      <c r="V578" s="12" t="s">
        <v>2573</v>
      </c>
    </row>
    <row r="579" spans="1:22" s="46" customFormat="1" ht="15" x14ac:dyDescent="0.25">
      <c r="A579" s="47">
        <f t="shared" ref="A579:B594" si="35">+A578+1</f>
        <v>563</v>
      </c>
      <c r="B579" s="10" t="e">
        <f t="shared" si="35"/>
        <v>#REF!</v>
      </c>
      <c r="C579" s="16" t="s">
        <v>15</v>
      </c>
      <c r="D579" s="10" t="s">
        <v>34</v>
      </c>
      <c r="E579" s="15">
        <v>2019</v>
      </c>
      <c r="F579" s="8">
        <v>43602</v>
      </c>
      <c r="G579" s="17" t="s">
        <v>1876</v>
      </c>
      <c r="H579" s="18" t="s">
        <v>1877</v>
      </c>
      <c r="I579" s="17" t="s">
        <v>1878</v>
      </c>
      <c r="J579" s="12" t="s">
        <v>175</v>
      </c>
      <c r="K579" s="44" t="s">
        <v>21</v>
      </c>
      <c r="L579" s="44" t="s">
        <v>2620</v>
      </c>
      <c r="M579" s="44" t="s">
        <v>2620</v>
      </c>
      <c r="N579" s="44" t="s">
        <v>2717</v>
      </c>
      <c r="O579" s="44" t="s">
        <v>2620</v>
      </c>
      <c r="P579" s="44" t="s">
        <v>2620</v>
      </c>
      <c r="Q579" s="44" t="s">
        <v>3065</v>
      </c>
      <c r="R579" s="44" t="s">
        <v>3065</v>
      </c>
      <c r="S579" s="44" t="s">
        <v>175</v>
      </c>
      <c r="T579" s="12" t="s">
        <v>23</v>
      </c>
      <c r="U579" s="45" t="s">
        <v>24</v>
      </c>
      <c r="V579" s="12" t="s">
        <v>2573</v>
      </c>
    </row>
    <row r="580" spans="1:22" s="46" customFormat="1" ht="15" x14ac:dyDescent="0.25">
      <c r="A580" s="47">
        <f t="shared" si="35"/>
        <v>564</v>
      </c>
      <c r="B580" s="10" t="e">
        <f t="shared" si="35"/>
        <v>#REF!</v>
      </c>
      <c r="C580" s="16" t="s">
        <v>15</v>
      </c>
      <c r="D580" s="10" t="s">
        <v>34</v>
      </c>
      <c r="E580" s="15">
        <v>2019</v>
      </c>
      <c r="F580" s="8">
        <v>43626</v>
      </c>
      <c r="G580" s="17" t="s">
        <v>1879</v>
      </c>
      <c r="H580" s="18" t="s">
        <v>1880</v>
      </c>
      <c r="I580" s="17" t="s">
        <v>1881</v>
      </c>
      <c r="J580" s="12" t="s">
        <v>20</v>
      </c>
      <c r="K580" s="44" t="s">
        <v>21</v>
      </c>
      <c r="L580" s="44" t="s">
        <v>2618</v>
      </c>
      <c r="M580" s="44" t="s">
        <v>20</v>
      </c>
      <c r="N580" s="44" t="s">
        <v>2720</v>
      </c>
      <c r="O580" s="44" t="s">
        <v>2618</v>
      </c>
      <c r="P580" s="44" t="s">
        <v>2618</v>
      </c>
      <c r="Q580" s="44" t="s">
        <v>3064</v>
      </c>
      <c r="R580" s="44" t="s">
        <v>3064</v>
      </c>
      <c r="S580" s="44" t="s">
        <v>20</v>
      </c>
      <c r="T580" s="12" t="s">
        <v>23</v>
      </c>
      <c r="U580" s="45" t="s">
        <v>24</v>
      </c>
      <c r="V580" s="12" t="s">
        <v>2573</v>
      </c>
    </row>
    <row r="581" spans="1:22" s="46" customFormat="1" ht="15" x14ac:dyDescent="0.25">
      <c r="A581" s="47">
        <f t="shared" si="35"/>
        <v>565</v>
      </c>
      <c r="B581" s="10" t="e">
        <f t="shared" si="35"/>
        <v>#REF!</v>
      </c>
      <c r="C581" s="16" t="s">
        <v>15</v>
      </c>
      <c r="D581" s="10" t="s">
        <v>34</v>
      </c>
      <c r="E581" s="15">
        <v>2019</v>
      </c>
      <c r="F581" s="8">
        <v>43627</v>
      </c>
      <c r="G581" s="17" t="s">
        <v>1882</v>
      </c>
      <c r="H581" s="18" t="s">
        <v>1883</v>
      </c>
      <c r="I581" s="17" t="s">
        <v>1884</v>
      </c>
      <c r="J581" s="12" t="s">
        <v>48</v>
      </c>
      <c r="K581" s="44" t="s">
        <v>21</v>
      </c>
      <c r="L581" s="44" t="s">
        <v>2620</v>
      </c>
      <c r="M581" s="44" t="s">
        <v>2620</v>
      </c>
      <c r="N581" s="44" t="s">
        <v>2719</v>
      </c>
      <c r="O581" s="44" t="s">
        <v>2620</v>
      </c>
      <c r="P581" s="44" t="s">
        <v>2620</v>
      </c>
      <c r="Q581" s="44" t="s">
        <v>3065</v>
      </c>
      <c r="R581" s="44" t="s">
        <v>3065</v>
      </c>
      <c r="S581" s="44" t="s">
        <v>48</v>
      </c>
      <c r="T581" s="12" t="s">
        <v>23</v>
      </c>
      <c r="U581" s="45" t="s">
        <v>24</v>
      </c>
      <c r="V581" s="12" t="s">
        <v>2573</v>
      </c>
    </row>
    <row r="582" spans="1:22" s="46" customFormat="1" ht="15" x14ac:dyDescent="0.25">
      <c r="A582" s="47">
        <f t="shared" si="35"/>
        <v>566</v>
      </c>
      <c r="B582" s="10" t="e">
        <f t="shared" si="35"/>
        <v>#REF!</v>
      </c>
      <c r="C582" s="16" t="s">
        <v>15</v>
      </c>
      <c r="D582" s="10" t="s">
        <v>393</v>
      </c>
      <c r="E582" s="15">
        <v>2019</v>
      </c>
      <c r="F582" s="8">
        <v>43644</v>
      </c>
      <c r="G582" s="17" t="s">
        <v>1885</v>
      </c>
      <c r="H582" s="18" t="s">
        <v>1886</v>
      </c>
      <c r="I582" s="17" t="s">
        <v>1887</v>
      </c>
      <c r="J582" s="12" t="s">
        <v>72</v>
      </c>
      <c r="K582" s="12" t="s">
        <v>29</v>
      </c>
      <c r="L582" s="44" t="s">
        <v>2615</v>
      </c>
      <c r="M582" s="44" t="s">
        <v>2725</v>
      </c>
      <c r="N582" s="44" t="s">
        <v>2732</v>
      </c>
      <c r="O582" s="44" t="s">
        <v>29</v>
      </c>
      <c r="P582" s="44" t="s">
        <v>2615</v>
      </c>
      <c r="Q582" s="44" t="s">
        <v>2615</v>
      </c>
      <c r="R582" s="44" t="s">
        <v>3445</v>
      </c>
      <c r="S582" s="44" t="s">
        <v>72</v>
      </c>
      <c r="T582" s="12" t="s">
        <v>75</v>
      </c>
      <c r="U582" s="45" t="s">
        <v>24</v>
      </c>
      <c r="V582" s="12" t="s">
        <v>2573</v>
      </c>
    </row>
    <row r="583" spans="1:22" s="46" customFormat="1" ht="25.5" x14ac:dyDescent="0.25">
      <c r="A583" s="47">
        <f t="shared" si="35"/>
        <v>567</v>
      </c>
      <c r="B583" s="10" t="e">
        <f t="shared" si="35"/>
        <v>#REF!</v>
      </c>
      <c r="C583" s="16" t="s">
        <v>15</v>
      </c>
      <c r="D583" s="10" t="s">
        <v>34</v>
      </c>
      <c r="E583" s="15">
        <v>2019</v>
      </c>
      <c r="F583" s="8">
        <v>43627</v>
      </c>
      <c r="G583" s="17" t="s">
        <v>1888</v>
      </c>
      <c r="H583" s="18" t="s">
        <v>1889</v>
      </c>
      <c r="I583" s="17" t="s">
        <v>1890</v>
      </c>
      <c r="J583" s="12" t="s">
        <v>83</v>
      </c>
      <c r="K583" s="12" t="s">
        <v>29</v>
      </c>
      <c r="L583" s="44" t="s">
        <v>29</v>
      </c>
      <c r="M583" s="44" t="s">
        <v>2701</v>
      </c>
      <c r="N583" s="44" t="s">
        <v>2707</v>
      </c>
      <c r="O583" s="44" t="s">
        <v>29</v>
      </c>
      <c r="P583" s="44" t="s">
        <v>29</v>
      </c>
      <c r="Q583" s="44" t="s">
        <v>3066</v>
      </c>
      <c r="R583" s="44" t="s">
        <v>3066</v>
      </c>
      <c r="S583" s="44" t="s">
        <v>83</v>
      </c>
      <c r="T583" s="12" t="s">
        <v>23</v>
      </c>
      <c r="U583" s="45" t="s">
        <v>24</v>
      </c>
      <c r="V583" s="12" t="s">
        <v>2573</v>
      </c>
    </row>
    <row r="584" spans="1:22" s="46" customFormat="1" ht="25.5" x14ac:dyDescent="0.25">
      <c r="A584" s="47">
        <f t="shared" si="35"/>
        <v>568</v>
      </c>
      <c r="B584" s="10" t="e">
        <f t="shared" si="35"/>
        <v>#REF!</v>
      </c>
      <c r="C584" s="16" t="s">
        <v>15</v>
      </c>
      <c r="D584" s="10" t="s">
        <v>34</v>
      </c>
      <c r="E584" s="15">
        <v>2019</v>
      </c>
      <c r="F584" s="8">
        <v>43626</v>
      </c>
      <c r="G584" s="17" t="s">
        <v>1891</v>
      </c>
      <c r="H584" s="18" t="s">
        <v>1892</v>
      </c>
      <c r="I584" s="17" t="s">
        <v>1893</v>
      </c>
      <c r="J584" s="12" t="s">
        <v>87</v>
      </c>
      <c r="K584" s="12" t="s">
        <v>60</v>
      </c>
      <c r="L584" s="44" t="s">
        <v>60</v>
      </c>
      <c r="M584" s="44" t="s">
        <v>146</v>
      </c>
      <c r="N584" s="44" t="s">
        <v>87</v>
      </c>
      <c r="O584" s="44" t="s">
        <v>60</v>
      </c>
      <c r="P584" s="44" t="s">
        <v>60</v>
      </c>
      <c r="Q584" s="44" t="s">
        <v>3067</v>
      </c>
      <c r="R584" s="44" t="s">
        <v>3067</v>
      </c>
      <c r="S584" s="44" t="s">
        <v>87</v>
      </c>
      <c r="T584" s="12" t="s">
        <v>61</v>
      </c>
      <c r="U584" s="45" t="s">
        <v>24</v>
      </c>
      <c r="V584" s="12" t="s">
        <v>2573</v>
      </c>
    </row>
    <row r="585" spans="1:22" s="46" customFormat="1" ht="15" x14ac:dyDescent="0.25">
      <c r="A585" s="47">
        <f t="shared" si="35"/>
        <v>569</v>
      </c>
      <c r="B585" s="10" t="e">
        <f t="shared" si="35"/>
        <v>#REF!</v>
      </c>
      <c r="C585" s="16" t="s">
        <v>15</v>
      </c>
      <c r="D585" s="10" t="s">
        <v>34</v>
      </c>
      <c r="E585" s="15">
        <v>2019</v>
      </c>
      <c r="F585" s="8">
        <v>43605</v>
      </c>
      <c r="G585" s="17" t="s">
        <v>1894</v>
      </c>
      <c r="H585" s="18" t="s">
        <v>1895</v>
      </c>
      <c r="I585" s="17" t="s">
        <v>1896</v>
      </c>
      <c r="J585" s="12" t="s">
        <v>757</v>
      </c>
      <c r="K585" s="44" t="s">
        <v>21</v>
      </c>
      <c r="L585" s="44" t="s">
        <v>2618</v>
      </c>
      <c r="M585" s="44" t="s">
        <v>2702</v>
      </c>
      <c r="N585" s="44" t="s">
        <v>757</v>
      </c>
      <c r="O585" s="44" t="s">
        <v>2618</v>
      </c>
      <c r="P585" s="44" t="s">
        <v>2618</v>
      </c>
      <c r="Q585" s="44" t="s">
        <v>3064</v>
      </c>
      <c r="R585" s="44" t="s">
        <v>3064</v>
      </c>
      <c r="S585" s="44" t="s">
        <v>757</v>
      </c>
      <c r="T585" s="12" t="s">
        <v>23</v>
      </c>
      <c r="U585" s="45" t="s">
        <v>24</v>
      </c>
      <c r="V585" s="12" t="s">
        <v>2573</v>
      </c>
    </row>
    <row r="586" spans="1:22" s="46" customFormat="1" ht="25.5" x14ac:dyDescent="0.25">
      <c r="A586" s="47">
        <f t="shared" si="35"/>
        <v>570</v>
      </c>
      <c r="B586" s="10" t="e">
        <f t="shared" si="35"/>
        <v>#REF!</v>
      </c>
      <c r="C586" s="16" t="s">
        <v>15</v>
      </c>
      <c r="D586" s="10" t="s">
        <v>34</v>
      </c>
      <c r="E586" s="15">
        <v>2019</v>
      </c>
      <c r="F586" s="8">
        <v>43628</v>
      </c>
      <c r="G586" s="17" t="s">
        <v>1897</v>
      </c>
      <c r="H586" s="18" t="s">
        <v>1898</v>
      </c>
      <c r="I586" s="17" t="s">
        <v>1899</v>
      </c>
      <c r="J586" s="12" t="s">
        <v>743</v>
      </c>
      <c r="K586" s="44" t="s">
        <v>21</v>
      </c>
      <c r="L586" s="44" t="s">
        <v>2620</v>
      </c>
      <c r="M586" s="44" t="s">
        <v>2620</v>
      </c>
      <c r="N586" s="44" t="s">
        <v>79</v>
      </c>
      <c r="O586" s="44" t="s">
        <v>2620</v>
      </c>
      <c r="P586" s="44" t="s">
        <v>2620</v>
      </c>
      <c r="Q586" s="44" t="s">
        <v>3065</v>
      </c>
      <c r="R586" s="44" t="s">
        <v>3065</v>
      </c>
      <c r="S586" s="44" t="s">
        <v>743</v>
      </c>
      <c r="T586" s="12" t="s">
        <v>23</v>
      </c>
      <c r="U586" s="45" t="s">
        <v>24</v>
      </c>
      <c r="V586" s="12" t="s">
        <v>2573</v>
      </c>
    </row>
    <row r="587" spans="1:22" s="46" customFormat="1" ht="15" x14ac:dyDescent="0.25">
      <c r="A587" s="47">
        <f t="shared" si="35"/>
        <v>571</v>
      </c>
      <c r="B587" s="10" t="e">
        <f t="shared" si="35"/>
        <v>#REF!</v>
      </c>
      <c r="C587" s="16" t="s">
        <v>15</v>
      </c>
      <c r="D587" s="10" t="s">
        <v>34</v>
      </c>
      <c r="E587" s="15">
        <v>2019</v>
      </c>
      <c r="F587" s="8">
        <v>43787</v>
      </c>
      <c r="G587" s="17" t="s">
        <v>1900</v>
      </c>
      <c r="H587" s="18" t="s">
        <v>1901</v>
      </c>
      <c r="I587" s="17" t="s">
        <v>1902</v>
      </c>
      <c r="J587" s="12" t="s">
        <v>55</v>
      </c>
      <c r="K587" s="44" t="s">
        <v>21</v>
      </c>
      <c r="L587" s="44" t="s">
        <v>2618</v>
      </c>
      <c r="M587" s="44" t="s">
        <v>2702</v>
      </c>
      <c r="N587" s="44" t="s">
        <v>55</v>
      </c>
      <c r="O587" s="44" t="s">
        <v>2618</v>
      </c>
      <c r="P587" s="44" t="s">
        <v>2618</v>
      </c>
      <c r="Q587" s="44" t="s">
        <v>3064</v>
      </c>
      <c r="R587" s="44" t="s">
        <v>3064</v>
      </c>
      <c r="S587" s="44" t="s">
        <v>55</v>
      </c>
      <c r="T587" s="12" t="s">
        <v>23</v>
      </c>
      <c r="U587" s="45" t="s">
        <v>24</v>
      </c>
      <c r="V587" s="12" t="s">
        <v>2573</v>
      </c>
    </row>
    <row r="588" spans="1:22" s="46" customFormat="1" ht="23.25" customHeight="1" x14ac:dyDescent="0.25">
      <c r="A588" s="47">
        <f t="shared" si="35"/>
        <v>572</v>
      </c>
      <c r="B588" s="10" t="e">
        <f t="shared" si="35"/>
        <v>#REF!</v>
      </c>
      <c r="C588" s="16" t="s">
        <v>15</v>
      </c>
      <c r="D588" s="10" t="s">
        <v>34</v>
      </c>
      <c r="E588" s="15">
        <v>2019</v>
      </c>
      <c r="F588" s="8">
        <v>43796</v>
      </c>
      <c r="G588" s="17" t="s">
        <v>1904</v>
      </c>
      <c r="H588" s="18" t="s">
        <v>1905</v>
      </c>
      <c r="I588" s="17" t="s">
        <v>1906</v>
      </c>
      <c r="J588" s="12" t="s">
        <v>146</v>
      </c>
      <c r="K588" s="12" t="s">
        <v>60</v>
      </c>
      <c r="L588" s="44" t="s">
        <v>60</v>
      </c>
      <c r="M588" s="44" t="s">
        <v>146</v>
      </c>
      <c r="N588" s="44" t="s">
        <v>2718</v>
      </c>
      <c r="O588" s="44" t="s">
        <v>60</v>
      </c>
      <c r="P588" s="44" t="s">
        <v>60</v>
      </c>
      <c r="Q588" s="44" t="s">
        <v>3067</v>
      </c>
      <c r="R588" s="44" t="s">
        <v>3067</v>
      </c>
      <c r="S588" s="44" t="s">
        <v>975</v>
      </c>
      <c r="T588" s="12" t="s">
        <v>125</v>
      </c>
      <c r="U588" s="45" t="s">
        <v>24</v>
      </c>
      <c r="V588" s="12" t="s">
        <v>2574</v>
      </c>
    </row>
    <row r="589" spans="1:22" s="46" customFormat="1" ht="15" x14ac:dyDescent="0.25">
      <c r="A589" s="47">
        <f t="shared" si="35"/>
        <v>573</v>
      </c>
      <c r="B589" s="10" t="e">
        <f t="shared" si="35"/>
        <v>#REF!</v>
      </c>
      <c r="C589" s="16" t="s">
        <v>15</v>
      </c>
      <c r="D589" s="10" t="s">
        <v>34</v>
      </c>
      <c r="E589" s="15">
        <v>2019</v>
      </c>
      <c r="F589" s="8">
        <v>43643</v>
      </c>
      <c r="G589" s="17" t="s">
        <v>1907</v>
      </c>
      <c r="H589" s="18" t="s">
        <v>1908</v>
      </c>
      <c r="I589" s="17" t="s">
        <v>1909</v>
      </c>
      <c r="J589" s="19" t="s">
        <v>20</v>
      </c>
      <c r="K589" s="44" t="s">
        <v>21</v>
      </c>
      <c r="L589" s="44" t="s">
        <v>2618</v>
      </c>
      <c r="M589" s="44" t="s">
        <v>20</v>
      </c>
      <c r="N589" s="44" t="s">
        <v>2699</v>
      </c>
      <c r="O589" s="44" t="s">
        <v>2618</v>
      </c>
      <c r="P589" s="44" t="s">
        <v>2618</v>
      </c>
      <c r="Q589" s="44" t="s">
        <v>3064</v>
      </c>
      <c r="R589" s="44" t="s">
        <v>3064</v>
      </c>
      <c r="S589" s="44" t="s">
        <v>20</v>
      </c>
      <c r="T589" s="19" t="s">
        <v>23</v>
      </c>
      <c r="U589" s="45" t="s">
        <v>24</v>
      </c>
      <c r="V589" s="12" t="s">
        <v>2573</v>
      </c>
    </row>
    <row r="590" spans="1:22" s="46" customFormat="1" ht="15" x14ac:dyDescent="0.25">
      <c r="A590" s="47">
        <f t="shared" si="35"/>
        <v>574</v>
      </c>
      <c r="B590" s="10" t="e">
        <f t="shared" si="35"/>
        <v>#REF!</v>
      </c>
      <c r="C590" s="16" t="s">
        <v>15</v>
      </c>
      <c r="D590" s="10" t="s">
        <v>393</v>
      </c>
      <c r="E590" s="15">
        <v>2019</v>
      </c>
      <c r="F590" s="8">
        <v>43644</v>
      </c>
      <c r="G590" s="17" t="s">
        <v>1910</v>
      </c>
      <c r="H590" s="18" t="s">
        <v>1911</v>
      </c>
      <c r="I590" s="17" t="s">
        <v>1912</v>
      </c>
      <c r="J590" s="12" t="s">
        <v>882</v>
      </c>
      <c r="K590" s="12" t="s">
        <v>29</v>
      </c>
      <c r="L590" s="44" t="s">
        <v>2615</v>
      </c>
      <c r="M590" s="44" t="s">
        <v>2725</v>
      </c>
      <c r="N590" s="44" t="s">
        <v>2732</v>
      </c>
      <c r="O590" s="44" t="s">
        <v>29</v>
      </c>
      <c r="P590" s="44" t="s">
        <v>2615</v>
      </c>
      <c r="Q590" s="44" t="s">
        <v>2615</v>
      </c>
      <c r="R590" s="44" t="s">
        <v>3445</v>
      </c>
      <c r="S590" s="44" t="s">
        <v>882</v>
      </c>
      <c r="T590" s="12" t="s">
        <v>75</v>
      </c>
      <c r="U590" s="45" t="s">
        <v>24</v>
      </c>
      <c r="V590" s="12" t="s">
        <v>2573</v>
      </c>
    </row>
    <row r="591" spans="1:22" s="46" customFormat="1" ht="15" x14ac:dyDescent="0.25">
      <c r="A591" s="47">
        <f t="shared" si="35"/>
        <v>575</v>
      </c>
      <c r="B591" s="10" t="e">
        <f t="shared" si="35"/>
        <v>#REF!</v>
      </c>
      <c r="C591" s="16" t="s">
        <v>15</v>
      </c>
      <c r="D591" s="10" t="s">
        <v>34</v>
      </c>
      <c r="E591" s="15">
        <v>2019</v>
      </c>
      <c r="F591" s="8">
        <v>43613</v>
      </c>
      <c r="G591" s="17" t="s">
        <v>1913</v>
      </c>
      <c r="H591" s="18" t="s">
        <v>1914</v>
      </c>
      <c r="I591" s="17" t="s">
        <v>1915</v>
      </c>
      <c r="J591" s="12" t="s">
        <v>370</v>
      </c>
      <c r="K591" s="12" t="s">
        <v>60</v>
      </c>
      <c r="L591" s="44" t="s">
        <v>60</v>
      </c>
      <c r="M591" s="44" t="s">
        <v>146</v>
      </c>
      <c r="N591" s="44" t="s">
        <v>87</v>
      </c>
      <c r="O591" s="44" t="s">
        <v>60</v>
      </c>
      <c r="P591" s="44" t="s">
        <v>60</v>
      </c>
      <c r="Q591" s="44" t="s">
        <v>3067</v>
      </c>
      <c r="R591" s="44" t="s">
        <v>3067</v>
      </c>
      <c r="S591" s="44" t="s">
        <v>370</v>
      </c>
      <c r="T591" s="12" t="s">
        <v>61</v>
      </c>
      <c r="U591" s="45" t="s">
        <v>24</v>
      </c>
      <c r="V591" s="12" t="s">
        <v>2573</v>
      </c>
    </row>
    <row r="592" spans="1:22" s="46" customFormat="1" ht="15" x14ac:dyDescent="0.25">
      <c r="A592" s="47">
        <f t="shared" si="35"/>
        <v>576</v>
      </c>
      <c r="B592" s="10" t="e">
        <f t="shared" si="35"/>
        <v>#REF!</v>
      </c>
      <c r="C592" s="16" t="s">
        <v>15</v>
      </c>
      <c r="D592" s="10" t="s">
        <v>34</v>
      </c>
      <c r="E592" s="15">
        <v>2019</v>
      </c>
      <c r="F592" s="8">
        <v>43628</v>
      </c>
      <c r="G592" s="17" t="s">
        <v>1916</v>
      </c>
      <c r="H592" s="18" t="s">
        <v>1917</v>
      </c>
      <c r="I592" s="17" t="s">
        <v>1918</v>
      </c>
      <c r="J592" s="12" t="s">
        <v>87</v>
      </c>
      <c r="K592" s="12" t="s">
        <v>60</v>
      </c>
      <c r="L592" s="44" t="s">
        <v>60</v>
      </c>
      <c r="M592" s="44" t="s">
        <v>146</v>
      </c>
      <c r="N592" s="44" t="s">
        <v>87</v>
      </c>
      <c r="O592" s="44" t="s">
        <v>60</v>
      </c>
      <c r="P592" s="44" t="s">
        <v>60</v>
      </c>
      <c r="Q592" s="44" t="s">
        <v>3067</v>
      </c>
      <c r="R592" s="44" t="s">
        <v>3067</v>
      </c>
      <c r="S592" s="44" t="s">
        <v>87</v>
      </c>
      <c r="T592" s="12" t="s">
        <v>61</v>
      </c>
      <c r="U592" s="45" t="s">
        <v>24</v>
      </c>
      <c r="V592" s="12" t="s">
        <v>2573</v>
      </c>
    </row>
    <row r="593" spans="1:22" s="46" customFormat="1" ht="15" x14ac:dyDescent="0.25">
      <c r="A593" s="47">
        <f t="shared" si="35"/>
        <v>577</v>
      </c>
      <c r="B593" s="10" t="e">
        <f t="shared" si="35"/>
        <v>#REF!</v>
      </c>
      <c r="C593" s="16" t="s">
        <v>15</v>
      </c>
      <c r="D593" s="10" t="s">
        <v>34</v>
      </c>
      <c r="E593" s="20">
        <v>2019</v>
      </c>
      <c r="F593" s="8">
        <v>43594</v>
      </c>
      <c r="G593" s="17" t="s">
        <v>1919</v>
      </c>
      <c r="H593" s="18" t="s">
        <v>1920</v>
      </c>
      <c r="I593" s="17" t="s">
        <v>1921</v>
      </c>
      <c r="J593" s="12" t="s">
        <v>59</v>
      </c>
      <c r="K593" s="12" t="s">
        <v>60</v>
      </c>
      <c r="L593" s="44" t="s">
        <v>60</v>
      </c>
      <c r="M593" s="44" t="s">
        <v>2710</v>
      </c>
      <c r="N593" s="44" t="s">
        <v>2721</v>
      </c>
      <c r="O593" s="44" t="s">
        <v>60</v>
      </c>
      <c r="P593" s="44" t="s">
        <v>60</v>
      </c>
      <c r="Q593" s="44" t="s">
        <v>3067</v>
      </c>
      <c r="R593" s="44" t="s">
        <v>3067</v>
      </c>
      <c r="S593" s="44" t="s">
        <v>59</v>
      </c>
      <c r="T593" s="12" t="s">
        <v>61</v>
      </c>
      <c r="U593" s="45" t="s">
        <v>24</v>
      </c>
      <c r="V593" s="12" t="s">
        <v>2573</v>
      </c>
    </row>
    <row r="594" spans="1:22" s="46" customFormat="1" ht="25.5" x14ac:dyDescent="0.25">
      <c r="A594" s="47">
        <f t="shared" si="35"/>
        <v>578</v>
      </c>
      <c r="B594" s="10" t="e">
        <f t="shared" si="35"/>
        <v>#REF!</v>
      </c>
      <c r="C594" s="16" t="s">
        <v>15</v>
      </c>
      <c r="D594" s="10" t="s">
        <v>34</v>
      </c>
      <c r="E594" s="20">
        <v>2019</v>
      </c>
      <c r="F594" s="8">
        <v>43635</v>
      </c>
      <c r="G594" s="17" t="s">
        <v>1922</v>
      </c>
      <c r="H594" s="18" t="s">
        <v>1923</v>
      </c>
      <c r="I594" s="17" t="s">
        <v>1924</v>
      </c>
      <c r="J594" s="12" t="s">
        <v>178</v>
      </c>
      <c r="K594" s="44" t="s">
        <v>21</v>
      </c>
      <c r="L594" s="44" t="s">
        <v>2620</v>
      </c>
      <c r="M594" s="44" t="s">
        <v>2620</v>
      </c>
      <c r="N594" s="44" t="s">
        <v>2717</v>
      </c>
      <c r="O594" s="44" t="s">
        <v>2620</v>
      </c>
      <c r="P594" s="44" t="s">
        <v>2620</v>
      </c>
      <c r="Q594" s="44" t="s">
        <v>3065</v>
      </c>
      <c r="R594" s="44" t="s">
        <v>3065</v>
      </c>
      <c r="S594" s="44" t="s">
        <v>178</v>
      </c>
      <c r="T594" s="12" t="s">
        <v>23</v>
      </c>
      <c r="U594" s="45" t="s">
        <v>24</v>
      </c>
      <c r="V594" s="12" t="s">
        <v>2574</v>
      </c>
    </row>
    <row r="595" spans="1:22" s="46" customFormat="1" ht="15" x14ac:dyDescent="0.25">
      <c r="A595" s="47">
        <f t="shared" ref="A595:B610" si="36">+A594+1</f>
        <v>579</v>
      </c>
      <c r="B595" s="10" t="e">
        <f t="shared" si="36"/>
        <v>#REF!</v>
      </c>
      <c r="C595" s="16" t="s">
        <v>15</v>
      </c>
      <c r="D595" s="10" t="s">
        <v>34</v>
      </c>
      <c r="E595" s="15">
        <v>2019</v>
      </c>
      <c r="F595" s="8">
        <v>43644</v>
      </c>
      <c r="G595" s="17" t="s">
        <v>1925</v>
      </c>
      <c r="H595" s="18" t="s">
        <v>1926</v>
      </c>
      <c r="I595" s="17" t="s">
        <v>1927</v>
      </c>
      <c r="J595" s="12" t="s">
        <v>431</v>
      </c>
      <c r="K595" s="12" t="s">
        <v>21</v>
      </c>
      <c r="L595" s="44" t="s">
        <v>29</v>
      </c>
      <c r="M595" s="44" t="s">
        <v>29</v>
      </c>
      <c r="N595" s="44" t="s">
        <v>199</v>
      </c>
      <c r="O595" s="44" t="s">
        <v>29</v>
      </c>
      <c r="P595" s="44" t="s">
        <v>29</v>
      </c>
      <c r="Q595" s="44" t="s">
        <v>3065</v>
      </c>
      <c r="R595" s="44" t="s">
        <v>3065</v>
      </c>
      <c r="S595" s="44" t="s">
        <v>431</v>
      </c>
      <c r="T595" s="12" t="s">
        <v>23</v>
      </c>
      <c r="U595" s="45" t="s">
        <v>24</v>
      </c>
      <c r="V595" s="12" t="s">
        <v>2573</v>
      </c>
    </row>
    <row r="596" spans="1:22" s="46" customFormat="1" ht="25.5" x14ac:dyDescent="0.25">
      <c r="A596" s="47">
        <f t="shared" si="36"/>
        <v>580</v>
      </c>
      <c r="B596" s="10" t="e">
        <f t="shared" si="36"/>
        <v>#REF!</v>
      </c>
      <c r="C596" s="16" t="s">
        <v>15</v>
      </c>
      <c r="D596" s="10" t="s">
        <v>393</v>
      </c>
      <c r="E596" s="15">
        <v>2019</v>
      </c>
      <c r="F596" s="8">
        <v>43644</v>
      </c>
      <c r="G596" s="17" t="s">
        <v>1928</v>
      </c>
      <c r="H596" s="18" t="s">
        <v>1929</v>
      </c>
      <c r="I596" s="17" t="s">
        <v>1930</v>
      </c>
      <c r="J596" s="12" t="s">
        <v>59</v>
      </c>
      <c r="K596" s="12" t="s">
        <v>60</v>
      </c>
      <c r="L596" s="44" t="s">
        <v>2615</v>
      </c>
      <c r="M596" s="44" t="s">
        <v>2616</v>
      </c>
      <c r="N596" s="44" t="s">
        <v>2617</v>
      </c>
      <c r="O596" s="44" t="s">
        <v>60</v>
      </c>
      <c r="P596" s="44" t="s">
        <v>2615</v>
      </c>
      <c r="Q596" s="44" t="s">
        <v>2615</v>
      </c>
      <c r="R596" s="44" t="s">
        <v>3445</v>
      </c>
      <c r="S596" s="44" t="s">
        <v>59</v>
      </c>
      <c r="T596" s="12" t="s">
        <v>61</v>
      </c>
      <c r="U596" s="45" t="s">
        <v>24</v>
      </c>
      <c r="V596" s="12" t="s">
        <v>2573</v>
      </c>
    </row>
    <row r="597" spans="1:22" s="46" customFormat="1" ht="25.5" x14ac:dyDescent="0.25">
      <c r="A597" s="47">
        <f t="shared" si="36"/>
        <v>581</v>
      </c>
      <c r="B597" s="10" t="e">
        <f t="shared" si="36"/>
        <v>#REF!</v>
      </c>
      <c r="C597" s="16" t="s">
        <v>15</v>
      </c>
      <c r="D597" s="10" t="s">
        <v>393</v>
      </c>
      <c r="E597" s="20">
        <v>2019</v>
      </c>
      <c r="F597" s="8">
        <v>43644</v>
      </c>
      <c r="G597" s="17" t="s">
        <v>1931</v>
      </c>
      <c r="H597" s="18" t="s">
        <v>1932</v>
      </c>
      <c r="I597" s="17" t="s">
        <v>1933</v>
      </c>
      <c r="J597" s="12" t="s">
        <v>1293</v>
      </c>
      <c r="K597" s="44" t="s">
        <v>21</v>
      </c>
      <c r="L597" s="44" t="s">
        <v>2615</v>
      </c>
      <c r="M597" s="44" t="s">
        <v>2730</v>
      </c>
      <c r="N597" s="44" t="s">
        <v>2731</v>
      </c>
      <c r="O597" s="44" t="s">
        <v>2620</v>
      </c>
      <c r="P597" s="44" t="s">
        <v>2615</v>
      </c>
      <c r="Q597" s="44" t="s">
        <v>2615</v>
      </c>
      <c r="R597" s="44" t="s">
        <v>3445</v>
      </c>
      <c r="S597" s="44" t="s">
        <v>65</v>
      </c>
      <c r="T597" s="12" t="s">
        <v>23</v>
      </c>
      <c r="U597" s="45" t="s">
        <v>24</v>
      </c>
      <c r="V597" s="12" t="s">
        <v>2574</v>
      </c>
    </row>
    <row r="598" spans="1:22" s="46" customFormat="1" ht="15" x14ac:dyDescent="0.25">
      <c r="A598" s="47">
        <f t="shared" si="36"/>
        <v>582</v>
      </c>
      <c r="B598" s="10" t="e">
        <f t="shared" si="36"/>
        <v>#REF!</v>
      </c>
      <c r="C598" s="16" t="s">
        <v>15</v>
      </c>
      <c r="D598" s="10" t="s">
        <v>34</v>
      </c>
      <c r="E598" s="15">
        <v>2019</v>
      </c>
      <c r="F598" s="8">
        <v>43644</v>
      </c>
      <c r="G598" s="17" t="s">
        <v>1934</v>
      </c>
      <c r="H598" s="18" t="s">
        <v>1935</v>
      </c>
      <c r="I598" s="17" t="s">
        <v>1936</v>
      </c>
      <c r="J598" s="12" t="s">
        <v>33</v>
      </c>
      <c r="K598" s="44" t="s">
        <v>21</v>
      </c>
      <c r="L598" s="44" t="s">
        <v>2620</v>
      </c>
      <c r="M598" s="44" t="s">
        <v>2620</v>
      </c>
      <c r="N598" s="44" t="s">
        <v>33</v>
      </c>
      <c r="O598" s="44" t="s">
        <v>2620</v>
      </c>
      <c r="P598" s="44" t="s">
        <v>2620</v>
      </c>
      <c r="Q598" s="44" t="s">
        <v>3065</v>
      </c>
      <c r="R598" s="44" t="s">
        <v>3065</v>
      </c>
      <c r="S598" s="44" t="s">
        <v>33</v>
      </c>
      <c r="T598" s="12" t="s">
        <v>23</v>
      </c>
      <c r="U598" s="45" t="s">
        <v>24</v>
      </c>
      <c r="V598" s="12" t="s">
        <v>2573</v>
      </c>
    </row>
    <row r="599" spans="1:22" s="46" customFormat="1" ht="15" x14ac:dyDescent="0.25">
      <c r="A599" s="47">
        <f t="shared" si="36"/>
        <v>583</v>
      </c>
      <c r="B599" s="10" t="e">
        <f t="shared" si="36"/>
        <v>#REF!</v>
      </c>
      <c r="C599" s="12" t="s">
        <v>15</v>
      </c>
      <c r="D599" s="10" t="s">
        <v>34</v>
      </c>
      <c r="E599" s="10">
        <v>2019</v>
      </c>
      <c r="F599" s="8">
        <v>43775</v>
      </c>
      <c r="G599" s="12" t="s">
        <v>1937</v>
      </c>
      <c r="H599" s="18" t="s">
        <v>1938</v>
      </c>
      <c r="I599" s="17" t="s">
        <v>1939</v>
      </c>
      <c r="J599" s="12" t="s">
        <v>1513</v>
      </c>
      <c r="K599" s="44" t="s">
        <v>21</v>
      </c>
      <c r="L599" s="44" t="s">
        <v>2620</v>
      </c>
      <c r="M599" s="44" t="s">
        <v>2620</v>
      </c>
      <c r="N599" s="44" t="s">
        <v>2717</v>
      </c>
      <c r="O599" s="44" t="s">
        <v>2620</v>
      </c>
      <c r="P599" s="44" t="s">
        <v>2620</v>
      </c>
      <c r="Q599" s="44" t="s">
        <v>3065</v>
      </c>
      <c r="R599" s="44" t="s">
        <v>3065</v>
      </c>
      <c r="S599" s="44" t="s">
        <v>1514</v>
      </c>
      <c r="T599" s="12" t="s">
        <v>23</v>
      </c>
      <c r="U599" s="45" t="s">
        <v>24</v>
      </c>
      <c r="V599" s="12" t="s">
        <v>2574</v>
      </c>
    </row>
    <row r="600" spans="1:22" s="46" customFormat="1" ht="15" x14ac:dyDescent="0.25">
      <c r="A600" s="47">
        <f t="shared" si="36"/>
        <v>584</v>
      </c>
      <c r="B600" s="10" t="e">
        <f t="shared" si="36"/>
        <v>#REF!</v>
      </c>
      <c r="C600" s="21" t="s">
        <v>15</v>
      </c>
      <c r="D600" s="22" t="s">
        <v>393</v>
      </c>
      <c r="E600" s="10">
        <v>2019</v>
      </c>
      <c r="F600" s="8">
        <v>43733</v>
      </c>
      <c r="G600" s="54" t="s">
        <v>1940</v>
      </c>
      <c r="H600" s="18" t="s">
        <v>1941</v>
      </c>
      <c r="I600" s="23" t="s">
        <v>1942</v>
      </c>
      <c r="J600" s="23" t="s">
        <v>824</v>
      </c>
      <c r="K600" s="12" t="s">
        <v>29</v>
      </c>
      <c r="L600" s="44" t="s">
        <v>2615</v>
      </c>
      <c r="M600" s="44" t="s">
        <v>2725</v>
      </c>
      <c r="N600" s="44" t="s">
        <v>2732</v>
      </c>
      <c r="O600" s="44" t="s">
        <v>29</v>
      </c>
      <c r="P600" s="44" t="s">
        <v>2615</v>
      </c>
      <c r="Q600" s="44" t="s">
        <v>2615</v>
      </c>
      <c r="R600" s="44" t="s">
        <v>3445</v>
      </c>
      <c r="S600" s="44" t="s">
        <v>827</v>
      </c>
      <c r="T600" s="12" t="s">
        <v>75</v>
      </c>
      <c r="U600" s="45" t="s">
        <v>24</v>
      </c>
      <c r="V600" s="12" t="s">
        <v>2574</v>
      </c>
    </row>
    <row r="601" spans="1:22" s="46" customFormat="1" ht="15" x14ac:dyDescent="0.25">
      <c r="A601" s="47">
        <f t="shared" si="36"/>
        <v>585</v>
      </c>
      <c r="B601" s="10" t="e">
        <f t="shared" si="36"/>
        <v>#REF!</v>
      </c>
      <c r="C601" s="21" t="s">
        <v>15</v>
      </c>
      <c r="D601" s="22" t="s">
        <v>393</v>
      </c>
      <c r="E601" s="10">
        <v>2019</v>
      </c>
      <c r="F601" s="8">
        <v>43739</v>
      </c>
      <c r="G601" s="16" t="s">
        <v>1943</v>
      </c>
      <c r="H601" s="18" t="s">
        <v>1944</v>
      </c>
      <c r="I601" s="17" t="s">
        <v>3183</v>
      </c>
      <c r="J601" s="12" t="s">
        <v>20</v>
      </c>
      <c r="K601" s="44" t="s">
        <v>21</v>
      </c>
      <c r="L601" s="44" t="s">
        <v>2615</v>
      </c>
      <c r="M601" s="44" t="s">
        <v>2730</v>
      </c>
      <c r="N601" s="44" t="s">
        <v>2734</v>
      </c>
      <c r="O601" s="44" t="s">
        <v>2618</v>
      </c>
      <c r="P601" s="44" t="s">
        <v>2615</v>
      </c>
      <c r="Q601" s="44" t="s">
        <v>2615</v>
      </c>
      <c r="R601" s="44" t="s">
        <v>3445</v>
      </c>
      <c r="S601" s="44" t="s">
        <v>20</v>
      </c>
      <c r="T601" s="12" t="s">
        <v>23</v>
      </c>
      <c r="U601" s="45" t="s">
        <v>24</v>
      </c>
      <c r="V601" s="12" t="s">
        <v>2573</v>
      </c>
    </row>
    <row r="602" spans="1:22" s="46" customFormat="1" ht="25.5" x14ac:dyDescent="0.25">
      <c r="A602" s="47">
        <f t="shared" si="36"/>
        <v>586</v>
      </c>
      <c r="B602" s="10" t="e">
        <f t="shared" si="36"/>
        <v>#REF!</v>
      </c>
      <c r="C602" s="21" t="s">
        <v>15</v>
      </c>
      <c r="D602" s="22" t="s">
        <v>393</v>
      </c>
      <c r="E602" s="10">
        <v>2019</v>
      </c>
      <c r="F602" s="8">
        <v>43775</v>
      </c>
      <c r="G602" s="16" t="s">
        <v>1946</v>
      </c>
      <c r="H602" s="18" t="s">
        <v>1947</v>
      </c>
      <c r="I602" s="17" t="s">
        <v>1948</v>
      </c>
      <c r="J602" s="12" t="s">
        <v>59</v>
      </c>
      <c r="K602" s="12" t="s">
        <v>60</v>
      </c>
      <c r="L602" s="44" t="s">
        <v>2615</v>
      </c>
      <c r="M602" s="44" t="s">
        <v>2616</v>
      </c>
      <c r="N602" s="44" t="s">
        <v>2735</v>
      </c>
      <c r="O602" s="44" t="s">
        <v>60</v>
      </c>
      <c r="P602" s="44" t="s">
        <v>2615</v>
      </c>
      <c r="Q602" s="44" t="s">
        <v>2615</v>
      </c>
      <c r="R602" s="44" t="s">
        <v>3445</v>
      </c>
      <c r="S602" s="44" t="s">
        <v>59</v>
      </c>
      <c r="T602" s="12" t="s">
        <v>61</v>
      </c>
      <c r="U602" s="45" t="s">
        <v>24</v>
      </c>
      <c r="V602" s="12" t="s">
        <v>2573</v>
      </c>
    </row>
    <row r="603" spans="1:22" s="46" customFormat="1" ht="25.5" x14ac:dyDescent="0.25">
      <c r="A603" s="47">
        <f t="shared" si="36"/>
        <v>587</v>
      </c>
      <c r="B603" s="10" t="e">
        <f t="shared" si="36"/>
        <v>#REF!</v>
      </c>
      <c r="C603" s="21" t="s">
        <v>15</v>
      </c>
      <c r="D603" s="22" t="s">
        <v>34</v>
      </c>
      <c r="E603" s="10">
        <v>2019</v>
      </c>
      <c r="F603" s="8">
        <v>43714</v>
      </c>
      <c r="G603" s="16" t="s">
        <v>1949</v>
      </c>
      <c r="H603" s="18" t="s">
        <v>1950</v>
      </c>
      <c r="I603" s="17" t="s">
        <v>1951</v>
      </c>
      <c r="J603" s="12" t="s">
        <v>59</v>
      </c>
      <c r="K603" s="12" t="s">
        <v>60</v>
      </c>
      <c r="L603" s="44" t="s">
        <v>60</v>
      </c>
      <c r="M603" s="44" t="s">
        <v>2703</v>
      </c>
      <c r="N603" s="44" t="s">
        <v>2709</v>
      </c>
      <c r="O603" s="44" t="s">
        <v>60</v>
      </c>
      <c r="P603" s="44" t="s">
        <v>60</v>
      </c>
      <c r="Q603" s="44" t="s">
        <v>3067</v>
      </c>
      <c r="R603" s="44" t="s">
        <v>3067</v>
      </c>
      <c r="S603" s="44" t="s">
        <v>59</v>
      </c>
      <c r="T603" s="12" t="s">
        <v>61</v>
      </c>
      <c r="U603" s="45" t="s">
        <v>24</v>
      </c>
      <c r="V603" s="12" t="s">
        <v>2573</v>
      </c>
    </row>
    <row r="604" spans="1:22" s="46" customFormat="1" ht="25.5" x14ac:dyDescent="0.25">
      <c r="A604" s="47">
        <f t="shared" si="36"/>
        <v>588</v>
      </c>
      <c r="B604" s="10" t="e">
        <f t="shared" si="36"/>
        <v>#REF!</v>
      </c>
      <c r="C604" s="21" t="s">
        <v>15</v>
      </c>
      <c r="D604" s="22" t="s">
        <v>34</v>
      </c>
      <c r="E604" s="10">
        <v>2019</v>
      </c>
      <c r="F604" s="8">
        <v>43725</v>
      </c>
      <c r="G604" s="16" t="s">
        <v>1952</v>
      </c>
      <c r="H604" s="18" t="s">
        <v>1953</v>
      </c>
      <c r="I604" s="17" t="s">
        <v>1954</v>
      </c>
      <c r="J604" s="12" t="s">
        <v>59</v>
      </c>
      <c r="K604" s="12" t="s">
        <v>60</v>
      </c>
      <c r="L604" s="44" t="s">
        <v>60</v>
      </c>
      <c r="M604" s="44" t="s">
        <v>2703</v>
      </c>
      <c r="N604" s="44" t="s">
        <v>2724</v>
      </c>
      <c r="O604" s="44" t="s">
        <v>60</v>
      </c>
      <c r="P604" s="44" t="s">
        <v>60</v>
      </c>
      <c r="Q604" s="44" t="s">
        <v>3067</v>
      </c>
      <c r="R604" s="44" t="s">
        <v>3067</v>
      </c>
      <c r="S604" s="44" t="s">
        <v>59</v>
      </c>
      <c r="T604" s="12" t="s">
        <v>61</v>
      </c>
      <c r="U604" s="45" t="s">
        <v>24</v>
      </c>
      <c r="V604" s="12" t="s">
        <v>2573</v>
      </c>
    </row>
    <row r="605" spans="1:22" s="46" customFormat="1" ht="15" x14ac:dyDescent="0.25">
      <c r="A605" s="47">
        <f t="shared" si="36"/>
        <v>589</v>
      </c>
      <c r="B605" s="10" t="e">
        <f t="shared" si="36"/>
        <v>#REF!</v>
      </c>
      <c r="C605" s="21" t="s">
        <v>15</v>
      </c>
      <c r="D605" s="22" t="s">
        <v>34</v>
      </c>
      <c r="E605" s="10">
        <v>2019</v>
      </c>
      <c r="F605" s="8">
        <v>43731</v>
      </c>
      <c r="G605" s="16" t="s">
        <v>1955</v>
      </c>
      <c r="H605" s="18" t="s">
        <v>1956</v>
      </c>
      <c r="I605" s="17" t="s">
        <v>1957</v>
      </c>
      <c r="J605" s="12" t="s">
        <v>59</v>
      </c>
      <c r="K605" s="12" t="s">
        <v>60</v>
      </c>
      <c r="L605" s="44" t="s">
        <v>60</v>
      </c>
      <c r="M605" s="44" t="s">
        <v>2703</v>
      </c>
      <c r="N605" s="44" t="s">
        <v>2724</v>
      </c>
      <c r="O605" s="44" t="s">
        <v>60</v>
      </c>
      <c r="P605" s="44" t="s">
        <v>60</v>
      </c>
      <c r="Q605" s="44" t="s">
        <v>3067</v>
      </c>
      <c r="R605" s="44" t="s">
        <v>3067</v>
      </c>
      <c r="S605" s="44" t="s">
        <v>59</v>
      </c>
      <c r="T605" s="12" t="s">
        <v>61</v>
      </c>
      <c r="U605" s="45" t="s">
        <v>24</v>
      </c>
      <c r="V605" s="12" t="s">
        <v>2573</v>
      </c>
    </row>
    <row r="606" spans="1:22" s="46" customFormat="1" ht="15" x14ac:dyDescent="0.25">
      <c r="A606" s="47">
        <f t="shared" si="36"/>
        <v>590</v>
      </c>
      <c r="B606" s="10" t="e">
        <f t="shared" si="36"/>
        <v>#REF!</v>
      </c>
      <c r="C606" s="21" t="s">
        <v>15</v>
      </c>
      <c r="D606" s="22" t="s">
        <v>34</v>
      </c>
      <c r="E606" s="10">
        <v>2019</v>
      </c>
      <c r="F606" s="8">
        <v>43775</v>
      </c>
      <c r="G606" s="16" t="s">
        <v>1958</v>
      </c>
      <c r="H606" s="18" t="s">
        <v>1959</v>
      </c>
      <c r="I606" s="17" t="s">
        <v>1960</v>
      </c>
      <c r="J606" s="12" t="s">
        <v>1961</v>
      </c>
      <c r="K606" s="12" t="s">
        <v>29</v>
      </c>
      <c r="L606" s="44" t="s">
        <v>29</v>
      </c>
      <c r="M606" s="44" t="s">
        <v>75</v>
      </c>
      <c r="N606" s="44" t="s">
        <v>2706</v>
      </c>
      <c r="O606" s="44" t="s">
        <v>29</v>
      </c>
      <c r="P606" s="44" t="s">
        <v>29</v>
      </c>
      <c r="Q606" s="44" t="s">
        <v>3066</v>
      </c>
      <c r="R606" s="44" t="s">
        <v>3066</v>
      </c>
      <c r="S606" s="44" t="s">
        <v>841</v>
      </c>
      <c r="T606" s="12" t="s">
        <v>75</v>
      </c>
      <c r="U606" s="45" t="s">
        <v>24</v>
      </c>
      <c r="V606" s="12" t="s">
        <v>2574</v>
      </c>
    </row>
    <row r="607" spans="1:22" s="46" customFormat="1" ht="25.5" x14ac:dyDescent="0.25">
      <c r="A607" s="47">
        <f t="shared" si="36"/>
        <v>591</v>
      </c>
      <c r="B607" s="10" t="e">
        <f t="shared" si="36"/>
        <v>#REF!</v>
      </c>
      <c r="C607" s="21" t="s">
        <v>15</v>
      </c>
      <c r="D607" s="22" t="s">
        <v>393</v>
      </c>
      <c r="E607" s="10">
        <v>2019</v>
      </c>
      <c r="F607" s="8">
        <v>43815</v>
      </c>
      <c r="G607" s="16" t="s">
        <v>1962</v>
      </c>
      <c r="H607" s="18" t="s">
        <v>1963</v>
      </c>
      <c r="I607" s="17" t="s">
        <v>1964</v>
      </c>
      <c r="J607" s="12" t="s">
        <v>28</v>
      </c>
      <c r="K607" s="12" t="s">
        <v>29</v>
      </c>
      <c r="L607" s="44" t="s">
        <v>2615</v>
      </c>
      <c r="M607" s="44" t="s">
        <v>2725</v>
      </c>
      <c r="N607" s="44" t="s">
        <v>2726</v>
      </c>
      <c r="O607" s="44" t="s">
        <v>29</v>
      </c>
      <c r="P607" s="44" t="s">
        <v>2615</v>
      </c>
      <c r="Q607" s="44" t="s">
        <v>2615</v>
      </c>
      <c r="R607" s="44" t="s">
        <v>3445</v>
      </c>
      <c r="S607" s="44" t="s">
        <v>28</v>
      </c>
      <c r="T607" s="12" t="s">
        <v>3436</v>
      </c>
      <c r="U607" s="45" t="s">
        <v>24</v>
      </c>
      <c r="V607" s="12" t="s">
        <v>2573</v>
      </c>
    </row>
    <row r="608" spans="1:22" s="46" customFormat="1" ht="15" x14ac:dyDescent="0.25">
      <c r="A608" s="47">
        <f t="shared" si="36"/>
        <v>592</v>
      </c>
      <c r="B608" s="10" t="e">
        <f t="shared" si="36"/>
        <v>#REF!</v>
      </c>
      <c r="C608" s="21" t="s">
        <v>15</v>
      </c>
      <c r="D608" s="22" t="s">
        <v>393</v>
      </c>
      <c r="E608" s="10">
        <v>2019</v>
      </c>
      <c r="F608" s="8">
        <v>43822</v>
      </c>
      <c r="G608" s="16" t="s">
        <v>1965</v>
      </c>
      <c r="H608" s="18" t="s">
        <v>1966</v>
      </c>
      <c r="I608" s="17" t="s">
        <v>1967</v>
      </c>
      <c r="J608" s="12" t="s">
        <v>28</v>
      </c>
      <c r="K608" s="12" t="s">
        <v>29</v>
      </c>
      <c r="L608" s="44" t="s">
        <v>2615</v>
      </c>
      <c r="M608" s="44" t="s">
        <v>2725</v>
      </c>
      <c r="N608" s="44" t="s">
        <v>2726</v>
      </c>
      <c r="O608" s="44" t="s">
        <v>29</v>
      </c>
      <c r="P608" s="44" t="s">
        <v>2615</v>
      </c>
      <c r="Q608" s="44" t="s">
        <v>2615</v>
      </c>
      <c r="R608" s="44" t="s">
        <v>3445</v>
      </c>
      <c r="S608" s="44" t="s">
        <v>28</v>
      </c>
      <c r="T608" s="12" t="s">
        <v>3436</v>
      </c>
      <c r="U608" s="45" t="s">
        <v>24</v>
      </c>
      <c r="V608" s="12" t="s">
        <v>2573</v>
      </c>
    </row>
    <row r="609" spans="1:22" s="46" customFormat="1" ht="25.5" x14ac:dyDescent="0.25">
      <c r="A609" s="47">
        <f t="shared" si="36"/>
        <v>593</v>
      </c>
      <c r="B609" s="10" t="e">
        <f>+B608+1</f>
        <v>#REF!</v>
      </c>
      <c r="C609" s="12" t="s">
        <v>15</v>
      </c>
      <c r="D609" s="10" t="s">
        <v>34</v>
      </c>
      <c r="E609" s="15">
        <v>2019</v>
      </c>
      <c r="F609" s="8">
        <v>43775</v>
      </c>
      <c r="G609" s="12" t="s">
        <v>1968</v>
      </c>
      <c r="H609" s="18" t="s">
        <v>1969</v>
      </c>
      <c r="I609" s="17" t="s">
        <v>1970</v>
      </c>
      <c r="J609" s="12" t="s">
        <v>236</v>
      </c>
      <c r="K609" s="12" t="s">
        <v>29</v>
      </c>
      <c r="L609" s="44" t="s">
        <v>29</v>
      </c>
      <c r="M609" s="44" t="s">
        <v>75</v>
      </c>
      <c r="N609" s="44" t="s">
        <v>239</v>
      </c>
      <c r="O609" s="44" t="s">
        <v>29</v>
      </c>
      <c r="P609" s="44" t="s">
        <v>29</v>
      </c>
      <c r="Q609" s="44" t="s">
        <v>3066</v>
      </c>
      <c r="R609" s="44" t="s">
        <v>3066</v>
      </c>
      <c r="S609" s="44" t="s">
        <v>236</v>
      </c>
      <c r="T609" s="12" t="s">
        <v>239</v>
      </c>
      <c r="U609" s="45" t="s">
        <v>24</v>
      </c>
      <c r="V609" s="12" t="s">
        <v>2573</v>
      </c>
    </row>
    <row r="610" spans="1:22" s="46" customFormat="1" ht="25.5" x14ac:dyDescent="0.25">
      <c r="A610" s="47">
        <f t="shared" si="36"/>
        <v>594</v>
      </c>
      <c r="B610" s="10" t="e">
        <f t="shared" si="36"/>
        <v>#REF!</v>
      </c>
      <c r="C610" s="12" t="s">
        <v>15</v>
      </c>
      <c r="D610" s="10" t="s">
        <v>34</v>
      </c>
      <c r="E610" s="15">
        <v>2019</v>
      </c>
      <c r="F610" s="8">
        <v>43801</v>
      </c>
      <c r="G610" s="12" t="s">
        <v>1971</v>
      </c>
      <c r="H610" s="18" t="s">
        <v>1972</v>
      </c>
      <c r="I610" s="17" t="s">
        <v>1973</v>
      </c>
      <c r="J610" s="12" t="s">
        <v>132</v>
      </c>
      <c r="K610" s="12" t="s">
        <v>29</v>
      </c>
      <c r="L610" s="44" t="s">
        <v>29</v>
      </c>
      <c r="M610" s="44" t="s">
        <v>2701</v>
      </c>
      <c r="N610" s="44" t="s">
        <v>2707</v>
      </c>
      <c r="O610" s="44" t="s">
        <v>29</v>
      </c>
      <c r="P610" s="44" t="s">
        <v>29</v>
      </c>
      <c r="Q610" s="44" t="s">
        <v>3066</v>
      </c>
      <c r="R610" s="44" t="s">
        <v>3066</v>
      </c>
      <c r="S610" s="44" t="s">
        <v>132</v>
      </c>
      <c r="T610" s="12" t="s">
        <v>23</v>
      </c>
      <c r="U610" s="45" t="s">
        <v>24</v>
      </c>
      <c r="V610" s="12" t="s">
        <v>2573</v>
      </c>
    </row>
    <row r="611" spans="1:22" s="46" customFormat="1" ht="25.5" x14ac:dyDescent="0.25">
      <c r="A611" s="47">
        <f t="shared" ref="A611:B626" si="37">+A610+1</f>
        <v>595</v>
      </c>
      <c r="B611" s="10" t="e">
        <f t="shared" si="37"/>
        <v>#REF!</v>
      </c>
      <c r="C611" s="12" t="s">
        <v>15</v>
      </c>
      <c r="D611" s="10" t="s">
        <v>34</v>
      </c>
      <c r="E611" s="15">
        <v>2019</v>
      </c>
      <c r="F611" s="8">
        <v>43804</v>
      </c>
      <c r="G611" s="12" t="s">
        <v>1974</v>
      </c>
      <c r="H611" s="18" t="s">
        <v>1975</v>
      </c>
      <c r="I611" s="17" t="s">
        <v>1976</v>
      </c>
      <c r="J611" s="12" t="s">
        <v>59</v>
      </c>
      <c r="K611" s="12" t="s">
        <v>60</v>
      </c>
      <c r="L611" s="44" t="s">
        <v>60</v>
      </c>
      <c r="M611" s="44" t="s">
        <v>2703</v>
      </c>
      <c r="N611" s="44" t="s">
        <v>2714</v>
      </c>
      <c r="O611" s="44" t="s">
        <v>60</v>
      </c>
      <c r="P611" s="44" t="s">
        <v>60</v>
      </c>
      <c r="Q611" s="44" t="s">
        <v>3067</v>
      </c>
      <c r="R611" s="44" t="s">
        <v>3067</v>
      </c>
      <c r="S611" s="44" t="s">
        <v>59</v>
      </c>
      <c r="T611" s="12" t="s">
        <v>61</v>
      </c>
      <c r="U611" s="45" t="s">
        <v>24</v>
      </c>
      <c r="V611" s="12" t="s">
        <v>2573</v>
      </c>
    </row>
    <row r="612" spans="1:22" s="46" customFormat="1" ht="25.5" x14ac:dyDescent="0.25">
      <c r="A612" s="47">
        <f t="shared" si="37"/>
        <v>596</v>
      </c>
      <c r="B612" s="10" t="e">
        <f t="shared" si="37"/>
        <v>#REF!</v>
      </c>
      <c r="C612" s="12" t="s">
        <v>15</v>
      </c>
      <c r="D612" s="10" t="s">
        <v>34</v>
      </c>
      <c r="E612" s="15">
        <v>2019</v>
      </c>
      <c r="F612" s="8">
        <v>43794</v>
      </c>
      <c r="G612" s="12" t="s">
        <v>1977</v>
      </c>
      <c r="H612" s="18" t="s">
        <v>1978</v>
      </c>
      <c r="I612" s="17" t="s">
        <v>1979</v>
      </c>
      <c r="J612" s="12" t="s">
        <v>1980</v>
      </c>
      <c r="K612" s="12" t="s">
        <v>60</v>
      </c>
      <c r="L612" s="44" t="s">
        <v>60</v>
      </c>
      <c r="M612" s="44" t="s">
        <v>146</v>
      </c>
      <c r="N612" s="44" t="s">
        <v>2718</v>
      </c>
      <c r="O612" s="44" t="s">
        <v>60</v>
      </c>
      <c r="P612" s="44" t="s">
        <v>60</v>
      </c>
      <c r="Q612" s="44" t="s">
        <v>3067</v>
      </c>
      <c r="R612" s="44" t="s">
        <v>3067</v>
      </c>
      <c r="S612" s="44" t="s">
        <v>125</v>
      </c>
      <c r="T612" s="12" t="s">
        <v>125</v>
      </c>
      <c r="U612" s="45" t="s">
        <v>24</v>
      </c>
      <c r="V612" s="12" t="s">
        <v>2574</v>
      </c>
    </row>
    <row r="613" spans="1:22" s="46" customFormat="1" ht="25.5" x14ac:dyDescent="0.25">
      <c r="A613" s="47">
        <f t="shared" si="37"/>
        <v>597</v>
      </c>
      <c r="B613" s="10" t="e">
        <f t="shared" si="37"/>
        <v>#REF!</v>
      </c>
      <c r="C613" s="12" t="s">
        <v>15</v>
      </c>
      <c r="D613" s="10" t="s">
        <v>34</v>
      </c>
      <c r="E613" s="15">
        <v>2019</v>
      </c>
      <c r="F613" s="8">
        <v>43794</v>
      </c>
      <c r="G613" s="12" t="s">
        <v>1981</v>
      </c>
      <c r="H613" s="18" t="s">
        <v>1982</v>
      </c>
      <c r="I613" s="17" t="s">
        <v>1983</v>
      </c>
      <c r="J613" s="12" t="s">
        <v>48</v>
      </c>
      <c r="K613" s="44" t="s">
        <v>21</v>
      </c>
      <c r="L613" s="44" t="s">
        <v>2620</v>
      </c>
      <c r="M613" s="44" t="s">
        <v>2620</v>
      </c>
      <c r="N613" s="44" t="s">
        <v>2700</v>
      </c>
      <c r="O613" s="44" t="s">
        <v>2620</v>
      </c>
      <c r="P613" s="44" t="s">
        <v>2620</v>
      </c>
      <c r="Q613" s="44" t="s">
        <v>3065</v>
      </c>
      <c r="R613" s="44" t="s">
        <v>3065</v>
      </c>
      <c r="S613" s="44" t="s">
        <v>48</v>
      </c>
      <c r="T613" s="12" t="s">
        <v>23</v>
      </c>
      <c r="U613" s="45" t="s">
        <v>24</v>
      </c>
      <c r="V613" s="12" t="s">
        <v>2573</v>
      </c>
    </row>
    <row r="614" spans="1:22" s="46" customFormat="1" ht="15" x14ac:dyDescent="0.25">
      <c r="A614" s="47">
        <f t="shared" si="37"/>
        <v>598</v>
      </c>
      <c r="B614" s="10" t="e">
        <f t="shared" si="37"/>
        <v>#REF!</v>
      </c>
      <c r="C614" s="12" t="s">
        <v>15</v>
      </c>
      <c r="D614" s="10" t="s">
        <v>34</v>
      </c>
      <c r="E614" s="15">
        <v>2019</v>
      </c>
      <c r="F614" s="8">
        <v>43818</v>
      </c>
      <c r="G614" s="12" t="s">
        <v>1984</v>
      </c>
      <c r="H614" s="18" t="s">
        <v>1985</v>
      </c>
      <c r="I614" s="17" t="s">
        <v>1986</v>
      </c>
      <c r="J614" s="12" t="s">
        <v>59</v>
      </c>
      <c r="K614" s="12" t="s">
        <v>60</v>
      </c>
      <c r="L614" s="44" t="s">
        <v>60</v>
      </c>
      <c r="M614" s="44" t="s">
        <v>2710</v>
      </c>
      <c r="N614" s="44" t="s">
        <v>2721</v>
      </c>
      <c r="O614" s="44" t="s">
        <v>60</v>
      </c>
      <c r="P614" s="44" t="s">
        <v>60</v>
      </c>
      <c r="Q614" s="44" t="s">
        <v>3067</v>
      </c>
      <c r="R614" s="44" t="s">
        <v>3067</v>
      </c>
      <c r="S614" s="44" t="s">
        <v>59</v>
      </c>
      <c r="T614" s="12" t="s">
        <v>61</v>
      </c>
      <c r="U614" s="45" t="s">
        <v>24</v>
      </c>
      <c r="V614" s="12" t="s">
        <v>2573</v>
      </c>
    </row>
    <row r="615" spans="1:22" s="46" customFormat="1" ht="15" x14ac:dyDescent="0.25">
      <c r="A615" s="47">
        <f t="shared" si="37"/>
        <v>599</v>
      </c>
      <c r="B615" s="10" t="e">
        <f t="shared" si="37"/>
        <v>#REF!</v>
      </c>
      <c r="C615" s="12" t="s">
        <v>15</v>
      </c>
      <c r="D615" s="10" t="s">
        <v>34</v>
      </c>
      <c r="E615" s="15">
        <v>2019</v>
      </c>
      <c r="F615" s="8">
        <v>43819</v>
      </c>
      <c r="G615" s="12" t="s">
        <v>1987</v>
      </c>
      <c r="H615" s="18" t="s">
        <v>1988</v>
      </c>
      <c r="I615" s="17" t="s">
        <v>1989</v>
      </c>
      <c r="J615" s="12" t="s">
        <v>20</v>
      </c>
      <c r="K615" s="44" t="s">
        <v>21</v>
      </c>
      <c r="L615" s="44" t="s">
        <v>2618</v>
      </c>
      <c r="M615" s="44" t="s">
        <v>20</v>
      </c>
      <c r="N615" s="44" t="s">
        <v>2720</v>
      </c>
      <c r="O615" s="44" t="s">
        <v>2618</v>
      </c>
      <c r="P615" s="44" t="s">
        <v>2618</v>
      </c>
      <c r="Q615" s="44" t="s">
        <v>3064</v>
      </c>
      <c r="R615" s="44" t="s">
        <v>3064</v>
      </c>
      <c r="S615" s="44" t="s">
        <v>20</v>
      </c>
      <c r="T615" s="12" t="s">
        <v>23</v>
      </c>
      <c r="U615" s="45" t="s">
        <v>24</v>
      </c>
      <c r="V615" s="12" t="s">
        <v>2573</v>
      </c>
    </row>
    <row r="616" spans="1:22" s="46" customFormat="1" ht="25.5" x14ac:dyDescent="0.25">
      <c r="A616" s="47">
        <f t="shared" si="37"/>
        <v>600</v>
      </c>
      <c r="B616" s="10" t="e">
        <f t="shared" si="37"/>
        <v>#REF!</v>
      </c>
      <c r="C616" s="12" t="s">
        <v>15</v>
      </c>
      <c r="D616" s="10" t="s">
        <v>34</v>
      </c>
      <c r="E616" s="15">
        <v>2019</v>
      </c>
      <c r="F616" s="8">
        <v>43798</v>
      </c>
      <c r="G616" s="12" t="s">
        <v>1990</v>
      </c>
      <c r="H616" s="18" t="s">
        <v>1991</v>
      </c>
      <c r="I616" s="17" t="s">
        <v>1992</v>
      </c>
      <c r="J616" s="12" t="s">
        <v>601</v>
      </c>
      <c r="K616" s="12" t="s">
        <v>29</v>
      </c>
      <c r="L616" s="44" t="s">
        <v>29</v>
      </c>
      <c r="M616" s="44" t="s">
        <v>2722</v>
      </c>
      <c r="N616" s="44" t="s">
        <v>2723</v>
      </c>
      <c r="O616" s="44" t="s">
        <v>29</v>
      </c>
      <c r="P616" s="44" t="s">
        <v>29</v>
      </c>
      <c r="Q616" s="44" t="s">
        <v>3066</v>
      </c>
      <c r="R616" s="44" t="s">
        <v>3066</v>
      </c>
      <c r="S616" s="44" t="s">
        <v>619</v>
      </c>
      <c r="T616" s="12" t="s">
        <v>75</v>
      </c>
      <c r="U616" s="45" t="s">
        <v>24</v>
      </c>
      <c r="V616" s="12" t="s">
        <v>2573</v>
      </c>
    </row>
    <row r="617" spans="1:22" s="46" customFormat="1" ht="15" x14ac:dyDescent="0.25">
      <c r="A617" s="47">
        <f t="shared" si="37"/>
        <v>601</v>
      </c>
      <c r="B617" s="10" t="e">
        <f t="shared" si="37"/>
        <v>#REF!</v>
      </c>
      <c r="C617" s="12" t="s">
        <v>15</v>
      </c>
      <c r="D617" s="10" t="s">
        <v>34</v>
      </c>
      <c r="E617" s="15">
        <v>2019</v>
      </c>
      <c r="F617" s="8">
        <v>43803</v>
      </c>
      <c r="G617" s="12" t="s">
        <v>1993</v>
      </c>
      <c r="H617" s="18" t="s">
        <v>1994</v>
      </c>
      <c r="I617" s="17" t="s">
        <v>1995</v>
      </c>
      <c r="J617" s="12" t="s">
        <v>59</v>
      </c>
      <c r="K617" s="12" t="s">
        <v>60</v>
      </c>
      <c r="L617" s="44" t="s">
        <v>60</v>
      </c>
      <c r="M617" s="44" t="s">
        <v>2703</v>
      </c>
      <c r="N617" s="44" t="s">
        <v>2714</v>
      </c>
      <c r="O617" s="44" t="s">
        <v>60</v>
      </c>
      <c r="P617" s="44" t="s">
        <v>60</v>
      </c>
      <c r="Q617" s="44" t="s">
        <v>3067</v>
      </c>
      <c r="R617" s="44" t="s">
        <v>3067</v>
      </c>
      <c r="S617" s="44" t="s">
        <v>59</v>
      </c>
      <c r="T617" s="12" t="s">
        <v>61</v>
      </c>
      <c r="U617" s="45" t="s">
        <v>24</v>
      </c>
      <c r="V617" s="12" t="s">
        <v>2573</v>
      </c>
    </row>
    <row r="618" spans="1:22" s="46" customFormat="1" ht="25.5" x14ac:dyDescent="0.25">
      <c r="A618" s="47">
        <f t="shared" si="37"/>
        <v>602</v>
      </c>
      <c r="B618" s="10" t="e">
        <f t="shared" si="37"/>
        <v>#REF!</v>
      </c>
      <c r="C618" s="12" t="s">
        <v>15</v>
      </c>
      <c r="D618" s="10" t="s">
        <v>34</v>
      </c>
      <c r="E618" s="15">
        <v>2019</v>
      </c>
      <c r="F618" s="8">
        <v>43809</v>
      </c>
      <c r="G618" s="19" t="s">
        <v>1996</v>
      </c>
      <c r="H618" s="18" t="s">
        <v>1997</v>
      </c>
      <c r="I618" s="17" t="s">
        <v>1998</v>
      </c>
      <c r="J618" s="12" t="s">
        <v>59</v>
      </c>
      <c r="K618" s="12" t="s">
        <v>60</v>
      </c>
      <c r="L618" s="44" t="s">
        <v>60</v>
      </c>
      <c r="M618" s="44" t="s">
        <v>2703</v>
      </c>
      <c r="N618" s="44" t="s">
        <v>2714</v>
      </c>
      <c r="O618" s="44" t="s">
        <v>60</v>
      </c>
      <c r="P618" s="44" t="s">
        <v>60</v>
      </c>
      <c r="Q618" s="44" t="s">
        <v>3067</v>
      </c>
      <c r="R618" s="44" t="s">
        <v>3067</v>
      </c>
      <c r="S618" s="44" t="s">
        <v>59</v>
      </c>
      <c r="T618" s="12" t="s">
        <v>61</v>
      </c>
      <c r="U618" s="45" t="s">
        <v>24</v>
      </c>
      <c r="V618" s="12" t="s">
        <v>2573</v>
      </c>
    </row>
    <row r="619" spans="1:22" s="46" customFormat="1" ht="25.5" x14ac:dyDescent="0.25">
      <c r="A619" s="47">
        <f t="shared" si="37"/>
        <v>603</v>
      </c>
      <c r="B619" s="10" t="e">
        <f t="shared" si="37"/>
        <v>#REF!</v>
      </c>
      <c r="C619" s="12" t="s">
        <v>15</v>
      </c>
      <c r="D619" s="10" t="s">
        <v>34</v>
      </c>
      <c r="E619" s="15">
        <v>2019</v>
      </c>
      <c r="F619" s="8">
        <v>43819</v>
      </c>
      <c r="G619" s="12" t="s">
        <v>1999</v>
      </c>
      <c r="H619" s="18" t="s">
        <v>2000</v>
      </c>
      <c r="I619" s="17" t="s">
        <v>2961</v>
      </c>
      <c r="J619" s="12" t="s">
        <v>757</v>
      </c>
      <c r="K619" s="44" t="s">
        <v>21</v>
      </c>
      <c r="L619" s="44" t="s">
        <v>2618</v>
      </c>
      <c r="M619" s="44" t="s">
        <v>2702</v>
      </c>
      <c r="N619" s="44" t="s">
        <v>757</v>
      </c>
      <c r="O619" s="44" t="s">
        <v>2618</v>
      </c>
      <c r="P619" s="44" t="s">
        <v>2618</v>
      </c>
      <c r="Q619" s="44" t="s">
        <v>3064</v>
      </c>
      <c r="R619" s="44" t="s">
        <v>3064</v>
      </c>
      <c r="S619" s="44" t="s">
        <v>757</v>
      </c>
      <c r="T619" s="12" t="s">
        <v>23</v>
      </c>
      <c r="U619" s="45" t="s">
        <v>24</v>
      </c>
      <c r="V619" s="12" t="s">
        <v>2573</v>
      </c>
    </row>
    <row r="620" spans="1:22" s="46" customFormat="1" ht="25.5" x14ac:dyDescent="0.25">
      <c r="A620" s="47">
        <f t="shared" si="37"/>
        <v>604</v>
      </c>
      <c r="B620" s="10" t="e">
        <f t="shared" si="37"/>
        <v>#REF!</v>
      </c>
      <c r="C620" s="12" t="s">
        <v>15</v>
      </c>
      <c r="D620" s="10" t="s">
        <v>34</v>
      </c>
      <c r="E620" s="15">
        <v>2019</v>
      </c>
      <c r="F620" s="8">
        <v>43823</v>
      </c>
      <c r="G620" s="12" t="s">
        <v>2002</v>
      </c>
      <c r="H620" s="18" t="s">
        <v>2003</v>
      </c>
      <c r="I620" s="17" t="s">
        <v>2004</v>
      </c>
      <c r="J620" s="12" t="s">
        <v>71</v>
      </c>
      <c r="K620" s="12" t="s">
        <v>60</v>
      </c>
      <c r="L620" s="44" t="s">
        <v>60</v>
      </c>
      <c r="M620" s="44" t="s">
        <v>71</v>
      </c>
      <c r="N620" s="44" t="s">
        <v>71</v>
      </c>
      <c r="O620" s="44" t="s">
        <v>60</v>
      </c>
      <c r="P620" s="44" t="s">
        <v>60</v>
      </c>
      <c r="Q620" s="44" t="s">
        <v>3067</v>
      </c>
      <c r="R620" s="44" t="s">
        <v>3067</v>
      </c>
      <c r="S620" s="44" t="s">
        <v>71</v>
      </c>
      <c r="T620" s="12" t="s">
        <v>61</v>
      </c>
      <c r="U620" s="45" t="s">
        <v>24</v>
      </c>
      <c r="V620" s="12" t="s">
        <v>2573</v>
      </c>
    </row>
    <row r="621" spans="1:22" s="46" customFormat="1" ht="15" x14ac:dyDescent="0.25">
      <c r="A621" s="47">
        <f t="shared" si="37"/>
        <v>605</v>
      </c>
      <c r="B621" s="10" t="e">
        <f t="shared" si="37"/>
        <v>#REF!</v>
      </c>
      <c r="C621" s="12" t="s">
        <v>15</v>
      </c>
      <c r="D621" s="10" t="s">
        <v>34</v>
      </c>
      <c r="E621" s="15">
        <v>2019</v>
      </c>
      <c r="F621" s="8">
        <v>43825</v>
      </c>
      <c r="G621" s="19" t="s">
        <v>2005</v>
      </c>
      <c r="H621" s="18" t="s">
        <v>2006</v>
      </c>
      <c r="I621" s="17" t="s">
        <v>2007</v>
      </c>
      <c r="J621" s="12" t="s">
        <v>136</v>
      </c>
      <c r="K621" s="44" t="s">
        <v>21</v>
      </c>
      <c r="L621" s="44" t="s">
        <v>2620</v>
      </c>
      <c r="M621" s="44" t="s">
        <v>2620</v>
      </c>
      <c r="N621" s="44" t="s">
        <v>94</v>
      </c>
      <c r="O621" s="44" t="s">
        <v>2620</v>
      </c>
      <c r="P621" s="44" t="s">
        <v>2620</v>
      </c>
      <c r="Q621" s="44" t="s">
        <v>3065</v>
      </c>
      <c r="R621" s="44" t="s">
        <v>3065</v>
      </c>
      <c r="S621" s="44" t="s">
        <v>136</v>
      </c>
      <c r="T621" s="12" t="s">
        <v>23</v>
      </c>
      <c r="U621" s="45" t="s">
        <v>24</v>
      </c>
      <c r="V621" s="12" t="s">
        <v>2573</v>
      </c>
    </row>
    <row r="622" spans="1:22" s="46" customFormat="1" ht="15" x14ac:dyDescent="0.25">
      <c r="A622" s="47">
        <f t="shared" si="37"/>
        <v>606</v>
      </c>
      <c r="B622" s="10" t="e">
        <f t="shared" si="37"/>
        <v>#REF!</v>
      </c>
      <c r="C622" s="12" t="s">
        <v>15</v>
      </c>
      <c r="D622" s="10" t="s">
        <v>34</v>
      </c>
      <c r="E622" s="15">
        <v>2019</v>
      </c>
      <c r="F622" s="8">
        <v>43823</v>
      </c>
      <c r="G622" s="12" t="s">
        <v>2008</v>
      </c>
      <c r="H622" s="18" t="s">
        <v>2009</v>
      </c>
      <c r="I622" s="17" t="s">
        <v>2010</v>
      </c>
      <c r="J622" s="12" t="s">
        <v>2011</v>
      </c>
      <c r="K622" s="44" t="s">
        <v>21</v>
      </c>
      <c r="L622" s="44" t="s">
        <v>2620</v>
      </c>
      <c r="M622" s="44" t="s">
        <v>2620</v>
      </c>
      <c r="N622" s="44" t="s">
        <v>94</v>
      </c>
      <c r="O622" s="44" t="s">
        <v>2620</v>
      </c>
      <c r="P622" s="44" t="s">
        <v>2620</v>
      </c>
      <c r="Q622" s="44" t="s">
        <v>3065</v>
      </c>
      <c r="R622" s="44" t="s">
        <v>3065</v>
      </c>
      <c r="S622" s="44" t="s">
        <v>524</v>
      </c>
      <c r="T622" s="12" t="s">
        <v>23</v>
      </c>
      <c r="U622" s="45" t="s">
        <v>24</v>
      </c>
      <c r="V622" s="12" t="s">
        <v>2574</v>
      </c>
    </row>
    <row r="623" spans="1:22" s="46" customFormat="1" ht="25.5" x14ac:dyDescent="0.25">
      <c r="A623" s="47">
        <f t="shared" si="37"/>
        <v>607</v>
      </c>
      <c r="B623" s="10" t="e">
        <f t="shared" si="37"/>
        <v>#REF!</v>
      </c>
      <c r="C623" s="12" t="s">
        <v>15</v>
      </c>
      <c r="D623" s="10" t="s">
        <v>34</v>
      </c>
      <c r="E623" s="15">
        <v>2019</v>
      </c>
      <c r="F623" s="8">
        <v>43811</v>
      </c>
      <c r="G623" s="12" t="s">
        <v>2012</v>
      </c>
      <c r="H623" s="18" t="s">
        <v>2013</v>
      </c>
      <c r="I623" s="17" t="s">
        <v>2014</v>
      </c>
      <c r="J623" s="12" t="s">
        <v>94</v>
      </c>
      <c r="K623" s="44" t="s">
        <v>21</v>
      </c>
      <c r="L623" s="44" t="s">
        <v>2620</v>
      </c>
      <c r="M623" s="44" t="s">
        <v>2620</v>
      </c>
      <c r="N623" s="44" t="s">
        <v>94</v>
      </c>
      <c r="O623" s="44" t="s">
        <v>2620</v>
      </c>
      <c r="P623" s="44" t="s">
        <v>2620</v>
      </c>
      <c r="Q623" s="44" t="s">
        <v>3065</v>
      </c>
      <c r="R623" s="44" t="s">
        <v>3065</v>
      </c>
      <c r="S623" s="44" t="s">
        <v>94</v>
      </c>
      <c r="T623" s="12" t="s">
        <v>23</v>
      </c>
      <c r="U623" s="45" t="s">
        <v>24</v>
      </c>
      <c r="V623" s="12" t="s">
        <v>2573</v>
      </c>
    </row>
    <row r="624" spans="1:22" s="46" customFormat="1" ht="15" x14ac:dyDescent="0.25">
      <c r="A624" s="47">
        <f t="shared" si="37"/>
        <v>608</v>
      </c>
      <c r="B624" s="10" t="e">
        <f t="shared" si="37"/>
        <v>#REF!</v>
      </c>
      <c r="C624" s="12" t="s">
        <v>15</v>
      </c>
      <c r="D624" s="10" t="s">
        <v>34</v>
      </c>
      <c r="E624" s="15">
        <v>2019</v>
      </c>
      <c r="F624" s="8">
        <v>43809</v>
      </c>
      <c r="G624" s="12" t="s">
        <v>2015</v>
      </c>
      <c r="H624" s="18" t="s">
        <v>2016</v>
      </c>
      <c r="I624" s="17" t="s">
        <v>2017</v>
      </c>
      <c r="J624" s="12" t="s">
        <v>33</v>
      </c>
      <c r="K624" s="44" t="s">
        <v>21</v>
      </c>
      <c r="L624" s="44" t="s">
        <v>2620</v>
      </c>
      <c r="M624" s="44" t="s">
        <v>2620</v>
      </c>
      <c r="N624" s="44" t="s">
        <v>33</v>
      </c>
      <c r="O624" s="44" t="s">
        <v>2620</v>
      </c>
      <c r="P624" s="44" t="s">
        <v>2620</v>
      </c>
      <c r="Q624" s="44" t="s">
        <v>3065</v>
      </c>
      <c r="R624" s="44" t="s">
        <v>3065</v>
      </c>
      <c r="S624" s="44" t="s">
        <v>33</v>
      </c>
      <c r="T624" s="12" t="s">
        <v>23</v>
      </c>
      <c r="U624" s="45" t="s">
        <v>24</v>
      </c>
      <c r="V624" s="12" t="s">
        <v>2573</v>
      </c>
    </row>
    <row r="625" spans="1:22" s="46" customFormat="1" ht="25.5" x14ac:dyDescent="0.25">
      <c r="A625" s="47">
        <f t="shared" si="37"/>
        <v>609</v>
      </c>
      <c r="B625" s="10" t="e">
        <f t="shared" si="37"/>
        <v>#REF!</v>
      </c>
      <c r="C625" s="12" t="s">
        <v>15</v>
      </c>
      <c r="D625" s="10" t="s">
        <v>34</v>
      </c>
      <c r="E625" s="15">
        <v>2019</v>
      </c>
      <c r="F625" s="8">
        <v>43823</v>
      </c>
      <c r="G625" s="12" t="s">
        <v>2018</v>
      </c>
      <c r="H625" s="18" t="s">
        <v>2019</v>
      </c>
      <c r="I625" s="17" t="s">
        <v>2020</v>
      </c>
      <c r="J625" s="12" t="s">
        <v>79</v>
      </c>
      <c r="K625" s="44" t="s">
        <v>21</v>
      </c>
      <c r="L625" s="44" t="s">
        <v>2620</v>
      </c>
      <c r="M625" s="44" t="s">
        <v>2620</v>
      </c>
      <c r="N625" s="44" t="s">
        <v>79</v>
      </c>
      <c r="O625" s="44" t="s">
        <v>2620</v>
      </c>
      <c r="P625" s="44" t="s">
        <v>2620</v>
      </c>
      <c r="Q625" s="44" t="s">
        <v>3065</v>
      </c>
      <c r="R625" s="44" t="s">
        <v>3065</v>
      </c>
      <c r="S625" s="44" t="s">
        <v>79</v>
      </c>
      <c r="T625" s="12" t="s">
        <v>23</v>
      </c>
      <c r="U625" s="45" t="s">
        <v>24</v>
      </c>
      <c r="V625" s="12" t="s">
        <v>2573</v>
      </c>
    </row>
    <row r="626" spans="1:22" s="46" customFormat="1" ht="25.5" x14ac:dyDescent="0.25">
      <c r="A626" s="47">
        <f t="shared" si="37"/>
        <v>610</v>
      </c>
      <c r="B626" s="10" t="e">
        <f t="shared" si="37"/>
        <v>#REF!</v>
      </c>
      <c r="C626" s="50" t="s">
        <v>15</v>
      </c>
      <c r="D626" s="24" t="s">
        <v>393</v>
      </c>
      <c r="E626" s="15">
        <v>2020</v>
      </c>
      <c r="F626" s="8">
        <v>44012</v>
      </c>
      <c r="G626" s="16" t="s">
        <v>2021</v>
      </c>
      <c r="H626" s="18" t="s">
        <v>2022</v>
      </c>
      <c r="I626" s="17" t="s">
        <v>2023</v>
      </c>
      <c r="J626" s="16" t="s">
        <v>133</v>
      </c>
      <c r="K626" s="44" t="s">
        <v>21</v>
      </c>
      <c r="L626" s="44" t="s">
        <v>2615</v>
      </c>
      <c r="M626" s="44" t="s">
        <v>2727</v>
      </c>
      <c r="N626" s="44" t="s">
        <v>2737</v>
      </c>
      <c r="O626" s="44" t="s">
        <v>2620</v>
      </c>
      <c r="P626" s="44" t="s">
        <v>2615</v>
      </c>
      <c r="Q626" s="44" t="s">
        <v>2615</v>
      </c>
      <c r="R626" s="44" t="s">
        <v>3445</v>
      </c>
      <c r="S626" s="44" t="s">
        <v>136</v>
      </c>
      <c r="T626" s="48" t="s">
        <v>23</v>
      </c>
      <c r="U626" s="45" t="s">
        <v>24</v>
      </c>
      <c r="V626" s="12" t="s">
        <v>2573</v>
      </c>
    </row>
    <row r="627" spans="1:22" s="46" customFormat="1" ht="25.5" x14ac:dyDescent="0.25">
      <c r="A627" s="47">
        <f t="shared" ref="A627:B642" si="38">+A626+1</f>
        <v>611</v>
      </c>
      <c r="B627" s="10" t="e">
        <f t="shared" si="38"/>
        <v>#REF!</v>
      </c>
      <c r="C627" s="50" t="s">
        <v>15</v>
      </c>
      <c r="D627" s="24" t="s">
        <v>393</v>
      </c>
      <c r="E627" s="15">
        <v>2020</v>
      </c>
      <c r="F627" s="8">
        <v>44040</v>
      </c>
      <c r="G627" s="16" t="s">
        <v>2024</v>
      </c>
      <c r="H627" s="18" t="s">
        <v>2025</v>
      </c>
      <c r="I627" s="17" t="s">
        <v>2026</v>
      </c>
      <c r="J627" s="16" t="s">
        <v>115</v>
      </c>
      <c r="K627" s="12" t="s">
        <v>29</v>
      </c>
      <c r="L627" s="44" t="s">
        <v>2615</v>
      </c>
      <c r="M627" s="44" t="s">
        <v>2725</v>
      </c>
      <c r="N627" s="44" t="s">
        <v>2732</v>
      </c>
      <c r="O627" s="44" t="s">
        <v>29</v>
      </c>
      <c r="P627" s="44" t="s">
        <v>2615</v>
      </c>
      <c r="Q627" s="44" t="s">
        <v>2615</v>
      </c>
      <c r="R627" s="44" t="s">
        <v>3445</v>
      </c>
      <c r="S627" s="44" t="s">
        <v>115</v>
      </c>
      <c r="T627" s="48" t="s">
        <v>75</v>
      </c>
      <c r="U627" s="45" t="s">
        <v>24</v>
      </c>
      <c r="V627" s="12" t="s">
        <v>2573</v>
      </c>
    </row>
    <row r="628" spans="1:22" s="46" customFormat="1" ht="15" x14ac:dyDescent="0.25">
      <c r="A628" s="47">
        <f t="shared" si="38"/>
        <v>612</v>
      </c>
      <c r="B628" s="10" t="e">
        <f t="shared" si="38"/>
        <v>#REF!</v>
      </c>
      <c r="C628" s="50" t="s">
        <v>15</v>
      </c>
      <c r="D628" s="24" t="s">
        <v>393</v>
      </c>
      <c r="E628" s="15">
        <v>2020</v>
      </c>
      <c r="F628" s="8">
        <v>44000</v>
      </c>
      <c r="G628" s="16" t="s">
        <v>2027</v>
      </c>
      <c r="H628" s="18" t="s">
        <v>2028</v>
      </c>
      <c r="I628" s="17" t="s">
        <v>2029</v>
      </c>
      <c r="J628" s="16" t="s">
        <v>33</v>
      </c>
      <c r="K628" s="44" t="s">
        <v>21</v>
      </c>
      <c r="L628" s="44" t="s">
        <v>2621</v>
      </c>
      <c r="M628" s="44" t="s">
        <v>2727</v>
      </c>
      <c r="N628" s="44" t="s">
        <v>2737</v>
      </c>
      <c r="O628" s="44" t="s">
        <v>2620</v>
      </c>
      <c r="P628" s="44" t="s">
        <v>2621</v>
      </c>
      <c r="Q628" s="44" t="s">
        <v>2615</v>
      </c>
      <c r="R628" s="44" t="s">
        <v>3445</v>
      </c>
      <c r="S628" s="44" t="s">
        <v>33</v>
      </c>
      <c r="T628" s="48" t="s">
        <v>23</v>
      </c>
      <c r="U628" s="45" t="s">
        <v>24</v>
      </c>
      <c r="V628" s="12" t="s">
        <v>2573</v>
      </c>
    </row>
    <row r="629" spans="1:22" s="46" customFormat="1" ht="15" x14ac:dyDescent="0.25">
      <c r="A629" s="47">
        <f t="shared" si="38"/>
        <v>613</v>
      </c>
      <c r="B629" s="10" t="e">
        <f t="shared" si="38"/>
        <v>#REF!</v>
      </c>
      <c r="C629" s="50" t="s">
        <v>15</v>
      </c>
      <c r="D629" s="24" t="s">
        <v>393</v>
      </c>
      <c r="E629" s="15">
        <v>2020</v>
      </c>
      <c r="F629" s="8">
        <v>44050</v>
      </c>
      <c r="G629" s="16" t="s">
        <v>2030</v>
      </c>
      <c r="H629" s="18" t="s">
        <v>2031</v>
      </c>
      <c r="I629" s="17" t="s">
        <v>2032</v>
      </c>
      <c r="J629" s="12" t="s">
        <v>840</v>
      </c>
      <c r="K629" s="12" t="s">
        <v>29</v>
      </c>
      <c r="L629" s="44" t="s">
        <v>2615</v>
      </c>
      <c r="M629" s="44" t="s">
        <v>2725</v>
      </c>
      <c r="N629" s="44" t="s">
        <v>2732</v>
      </c>
      <c r="O629" s="44" t="s">
        <v>29</v>
      </c>
      <c r="P629" s="44" t="s">
        <v>2615</v>
      </c>
      <c r="Q629" s="44" t="s">
        <v>2615</v>
      </c>
      <c r="R629" s="44" t="s">
        <v>3445</v>
      </c>
      <c r="S629" s="44" t="s">
        <v>841</v>
      </c>
      <c r="T629" s="48" t="s">
        <v>75</v>
      </c>
      <c r="U629" s="45" t="s">
        <v>24</v>
      </c>
      <c r="V629" s="12" t="s">
        <v>2574</v>
      </c>
    </row>
    <row r="630" spans="1:22" s="46" customFormat="1" ht="25.5" x14ac:dyDescent="0.25">
      <c r="A630" s="47">
        <f t="shared" si="38"/>
        <v>614</v>
      </c>
      <c r="B630" s="10" t="e">
        <f t="shared" si="38"/>
        <v>#REF!</v>
      </c>
      <c r="C630" s="50" t="s">
        <v>15</v>
      </c>
      <c r="D630" s="24" t="s">
        <v>393</v>
      </c>
      <c r="E630" s="15">
        <v>2020</v>
      </c>
      <c r="F630" s="8">
        <v>44060</v>
      </c>
      <c r="G630" s="12" t="s">
        <v>2033</v>
      </c>
      <c r="H630" s="18" t="s">
        <v>2034</v>
      </c>
      <c r="I630" s="17" t="s">
        <v>2035</v>
      </c>
      <c r="J630" s="12" t="s">
        <v>33</v>
      </c>
      <c r="K630" s="44" t="s">
        <v>21</v>
      </c>
      <c r="L630" s="44" t="s">
        <v>2621</v>
      </c>
      <c r="M630" s="44" t="s">
        <v>2727</v>
      </c>
      <c r="N630" s="44" t="s">
        <v>2737</v>
      </c>
      <c r="O630" s="44" t="s">
        <v>2620</v>
      </c>
      <c r="P630" s="44" t="s">
        <v>2621</v>
      </c>
      <c r="Q630" s="44" t="s">
        <v>2615</v>
      </c>
      <c r="R630" s="44" t="s">
        <v>3445</v>
      </c>
      <c r="S630" s="44" t="s">
        <v>33</v>
      </c>
      <c r="T630" s="48" t="s">
        <v>23</v>
      </c>
      <c r="U630" s="45" t="s">
        <v>24</v>
      </c>
      <c r="V630" s="12" t="s">
        <v>2573</v>
      </c>
    </row>
    <row r="631" spans="1:22" s="46" customFormat="1" ht="15" x14ac:dyDescent="0.25">
      <c r="A631" s="47">
        <f t="shared" si="38"/>
        <v>615</v>
      </c>
      <c r="B631" s="10" t="e">
        <f t="shared" si="38"/>
        <v>#REF!</v>
      </c>
      <c r="C631" s="12" t="s">
        <v>1856</v>
      </c>
      <c r="D631" s="24" t="s">
        <v>34</v>
      </c>
      <c r="E631" s="15">
        <v>2020</v>
      </c>
      <c r="F631" s="8">
        <v>44069</v>
      </c>
      <c r="G631" s="12" t="s">
        <v>2036</v>
      </c>
      <c r="H631" s="18" t="s">
        <v>2037</v>
      </c>
      <c r="I631" s="17" t="s">
        <v>2038</v>
      </c>
      <c r="J631" s="12" t="s">
        <v>554</v>
      </c>
      <c r="K631" s="44" t="s">
        <v>29</v>
      </c>
      <c r="L631" s="44" t="s">
        <v>29</v>
      </c>
      <c r="M631" s="44" t="s">
        <v>2701</v>
      </c>
      <c r="N631" s="44" t="s">
        <v>2707</v>
      </c>
      <c r="O631" s="44" t="s">
        <v>29</v>
      </c>
      <c r="P631" s="44" t="s">
        <v>29</v>
      </c>
      <c r="Q631" s="44" t="s">
        <v>3066</v>
      </c>
      <c r="R631" s="44" t="s">
        <v>3066</v>
      </c>
      <c r="S631" s="44" t="s">
        <v>83</v>
      </c>
      <c r="T631" s="48" t="s">
        <v>23</v>
      </c>
      <c r="U631" s="45" t="s">
        <v>24</v>
      </c>
      <c r="V631" s="12" t="s">
        <v>2573</v>
      </c>
    </row>
    <row r="632" spans="1:22" s="46" customFormat="1" ht="15" x14ac:dyDescent="0.25">
      <c r="A632" s="47">
        <f t="shared" si="38"/>
        <v>616</v>
      </c>
      <c r="B632" s="10" t="e">
        <f t="shared" si="38"/>
        <v>#REF!</v>
      </c>
      <c r="C632" s="50" t="s">
        <v>15</v>
      </c>
      <c r="D632" s="24" t="s">
        <v>34</v>
      </c>
      <c r="E632" s="15">
        <v>2020</v>
      </c>
      <c r="F632" s="8">
        <v>44088</v>
      </c>
      <c r="G632" s="12" t="s">
        <v>2039</v>
      </c>
      <c r="H632" s="18" t="s">
        <v>2040</v>
      </c>
      <c r="I632" s="17" t="s">
        <v>2041</v>
      </c>
      <c r="J632" s="12" t="s">
        <v>20</v>
      </c>
      <c r="K632" s="44" t="s">
        <v>21</v>
      </c>
      <c r="L632" s="44" t="s">
        <v>2618</v>
      </c>
      <c r="M632" s="44" t="s">
        <v>20</v>
      </c>
      <c r="N632" s="44" t="s">
        <v>2708</v>
      </c>
      <c r="O632" s="44" t="s">
        <v>2618</v>
      </c>
      <c r="P632" s="44" t="s">
        <v>2618</v>
      </c>
      <c r="Q632" s="44" t="s">
        <v>3064</v>
      </c>
      <c r="R632" s="44" t="s">
        <v>3064</v>
      </c>
      <c r="S632" s="44" t="s">
        <v>20</v>
      </c>
      <c r="T632" s="48" t="s">
        <v>23</v>
      </c>
      <c r="U632" s="45" t="s">
        <v>24</v>
      </c>
      <c r="V632" s="12" t="s">
        <v>2573</v>
      </c>
    </row>
    <row r="633" spans="1:22" s="46" customFormat="1" ht="15" x14ac:dyDescent="0.25">
      <c r="A633" s="47">
        <f t="shared" si="38"/>
        <v>617</v>
      </c>
      <c r="B633" s="10" t="e">
        <f t="shared" si="38"/>
        <v>#REF!</v>
      </c>
      <c r="C633" s="50" t="s">
        <v>15</v>
      </c>
      <c r="D633" s="24" t="s">
        <v>393</v>
      </c>
      <c r="E633" s="15">
        <v>2020</v>
      </c>
      <c r="F633" s="8">
        <v>44096</v>
      </c>
      <c r="G633" s="12" t="s">
        <v>2042</v>
      </c>
      <c r="H633" s="18" t="s">
        <v>2043</v>
      </c>
      <c r="I633" s="17" t="s">
        <v>2044</v>
      </c>
      <c r="J633" s="12" t="s">
        <v>65</v>
      </c>
      <c r="K633" s="12" t="s">
        <v>29</v>
      </c>
      <c r="L633" s="44" t="s">
        <v>2615</v>
      </c>
      <c r="M633" s="44" t="s">
        <v>2725</v>
      </c>
      <c r="N633" s="44" t="s">
        <v>2729</v>
      </c>
      <c r="O633" s="44" t="s">
        <v>29</v>
      </c>
      <c r="P633" s="44" t="s">
        <v>2615</v>
      </c>
      <c r="Q633" s="44" t="s">
        <v>2615</v>
      </c>
      <c r="R633" s="44" t="s">
        <v>3445</v>
      </c>
      <c r="S633" s="44" t="s">
        <v>65</v>
      </c>
      <c r="T633" s="48" t="s">
        <v>23</v>
      </c>
      <c r="U633" s="45" t="s">
        <v>24</v>
      </c>
      <c r="V633" s="12" t="s">
        <v>2574</v>
      </c>
    </row>
    <row r="634" spans="1:22" s="46" customFormat="1" ht="15" x14ac:dyDescent="0.25">
      <c r="A634" s="47">
        <f t="shared" si="38"/>
        <v>618</v>
      </c>
      <c r="B634" s="10" t="e">
        <f t="shared" si="38"/>
        <v>#REF!</v>
      </c>
      <c r="C634" s="50" t="s">
        <v>15</v>
      </c>
      <c r="D634" s="24" t="s">
        <v>393</v>
      </c>
      <c r="E634" s="15">
        <v>2020</v>
      </c>
      <c r="F634" s="8">
        <v>44096</v>
      </c>
      <c r="G634" s="12" t="s">
        <v>2045</v>
      </c>
      <c r="H634" s="18" t="s">
        <v>2046</v>
      </c>
      <c r="I634" s="17" t="s">
        <v>2047</v>
      </c>
      <c r="J634" s="12" t="s">
        <v>190</v>
      </c>
      <c r="K634" s="12" t="s">
        <v>29</v>
      </c>
      <c r="L634" s="44" t="s">
        <v>2615</v>
      </c>
      <c r="M634" s="44" t="s">
        <v>2725</v>
      </c>
      <c r="N634" s="44" t="s">
        <v>2726</v>
      </c>
      <c r="O634" s="44" t="s">
        <v>29</v>
      </c>
      <c r="P634" s="44" t="s">
        <v>2615</v>
      </c>
      <c r="Q634" s="44" t="s">
        <v>2615</v>
      </c>
      <c r="R634" s="44" t="s">
        <v>3445</v>
      </c>
      <c r="S634" s="44" t="s">
        <v>190</v>
      </c>
      <c r="T634" s="48" t="s">
        <v>23</v>
      </c>
      <c r="U634" s="45" t="s">
        <v>24</v>
      </c>
      <c r="V634" s="12" t="s">
        <v>2573</v>
      </c>
    </row>
    <row r="635" spans="1:22" s="46" customFormat="1" ht="25.5" x14ac:dyDescent="0.25">
      <c r="A635" s="47">
        <f t="shared" si="38"/>
        <v>619</v>
      </c>
      <c r="B635" s="10" t="e">
        <f t="shared" si="38"/>
        <v>#REF!</v>
      </c>
      <c r="C635" s="50" t="s">
        <v>15</v>
      </c>
      <c r="D635" s="24" t="s">
        <v>393</v>
      </c>
      <c r="E635" s="15">
        <v>2020</v>
      </c>
      <c r="F635" s="8">
        <v>44097</v>
      </c>
      <c r="G635" s="12" t="s">
        <v>2048</v>
      </c>
      <c r="H635" s="18" t="s">
        <v>2049</v>
      </c>
      <c r="I635" s="17" t="s">
        <v>2050</v>
      </c>
      <c r="J635" s="12" t="s">
        <v>824</v>
      </c>
      <c r="K635" s="12" t="s">
        <v>29</v>
      </c>
      <c r="L635" s="44" t="s">
        <v>2615</v>
      </c>
      <c r="M635" s="44" t="s">
        <v>2725</v>
      </c>
      <c r="N635" s="44" t="s">
        <v>2732</v>
      </c>
      <c r="O635" s="44" t="s">
        <v>29</v>
      </c>
      <c r="P635" s="44" t="s">
        <v>2615</v>
      </c>
      <c r="Q635" s="44" t="s">
        <v>2615</v>
      </c>
      <c r="R635" s="44" t="s">
        <v>3445</v>
      </c>
      <c r="S635" s="44" t="s">
        <v>827</v>
      </c>
      <c r="T635" s="48" t="s">
        <v>75</v>
      </c>
      <c r="U635" s="45" t="s">
        <v>24</v>
      </c>
      <c r="V635" s="12" t="s">
        <v>2574</v>
      </c>
    </row>
    <row r="636" spans="1:22" s="46" customFormat="1" ht="25.5" x14ac:dyDescent="0.25">
      <c r="A636" s="47">
        <f t="shared" si="38"/>
        <v>620</v>
      </c>
      <c r="B636" s="10" t="e">
        <f t="shared" si="38"/>
        <v>#REF!</v>
      </c>
      <c r="C636" s="50" t="s">
        <v>15</v>
      </c>
      <c r="D636" s="24" t="s">
        <v>34</v>
      </c>
      <c r="E636" s="15">
        <v>2020</v>
      </c>
      <c r="F636" s="8">
        <v>44106</v>
      </c>
      <c r="G636" s="12" t="s">
        <v>2051</v>
      </c>
      <c r="H636" s="18" t="s">
        <v>2052</v>
      </c>
      <c r="I636" s="17" t="s">
        <v>2053</v>
      </c>
      <c r="J636" s="12" t="s">
        <v>48</v>
      </c>
      <c r="K636" s="12" t="s">
        <v>21</v>
      </c>
      <c r="L636" s="44" t="s">
        <v>2620</v>
      </c>
      <c r="M636" s="44" t="s">
        <v>2620</v>
      </c>
      <c r="N636" s="44" t="s">
        <v>2700</v>
      </c>
      <c r="O636" s="44" t="s">
        <v>2620</v>
      </c>
      <c r="P636" s="44" t="s">
        <v>2620</v>
      </c>
      <c r="Q636" s="44" t="s">
        <v>3065</v>
      </c>
      <c r="R636" s="44" t="s">
        <v>3065</v>
      </c>
      <c r="S636" s="44" t="s">
        <v>48</v>
      </c>
      <c r="T636" s="48" t="s">
        <v>23</v>
      </c>
      <c r="U636" s="45" t="s">
        <v>24</v>
      </c>
      <c r="V636" s="12" t="s">
        <v>2573</v>
      </c>
    </row>
    <row r="637" spans="1:22" s="46" customFormat="1" ht="15" x14ac:dyDescent="0.25">
      <c r="A637" s="47">
        <f t="shared" si="38"/>
        <v>621</v>
      </c>
      <c r="B637" s="10" t="e">
        <f t="shared" si="38"/>
        <v>#REF!</v>
      </c>
      <c r="C637" s="50" t="s">
        <v>15</v>
      </c>
      <c r="D637" s="24" t="s">
        <v>34</v>
      </c>
      <c r="E637" s="15">
        <v>2020</v>
      </c>
      <c r="F637" s="8">
        <v>44106</v>
      </c>
      <c r="G637" s="12" t="s">
        <v>2054</v>
      </c>
      <c r="H637" s="18" t="s">
        <v>2055</v>
      </c>
      <c r="I637" s="17" t="s">
        <v>2056</v>
      </c>
      <c r="J637" s="12" t="s">
        <v>389</v>
      </c>
      <c r="K637" s="44" t="s">
        <v>21</v>
      </c>
      <c r="L637" s="44" t="s">
        <v>2620</v>
      </c>
      <c r="M637" s="44" t="s">
        <v>2620</v>
      </c>
      <c r="N637" s="44" t="s">
        <v>2717</v>
      </c>
      <c r="O637" s="44" t="s">
        <v>2620</v>
      </c>
      <c r="P637" s="44" t="s">
        <v>2620</v>
      </c>
      <c r="Q637" s="44" t="s">
        <v>3065</v>
      </c>
      <c r="R637" s="44" t="s">
        <v>3065</v>
      </c>
      <c r="S637" s="44" t="s">
        <v>389</v>
      </c>
      <c r="T637" s="48" t="s">
        <v>23</v>
      </c>
      <c r="U637" s="45" t="s">
        <v>24</v>
      </c>
      <c r="V637" s="12" t="s">
        <v>2574</v>
      </c>
    </row>
    <row r="638" spans="1:22" s="46" customFormat="1" ht="15" x14ac:dyDescent="0.25">
      <c r="A638" s="47">
        <f t="shared" si="38"/>
        <v>622</v>
      </c>
      <c r="B638" s="10" t="e">
        <f t="shared" si="38"/>
        <v>#REF!</v>
      </c>
      <c r="C638" s="50" t="s">
        <v>15</v>
      </c>
      <c r="D638" s="24" t="s">
        <v>34</v>
      </c>
      <c r="E638" s="15">
        <v>2020</v>
      </c>
      <c r="F638" s="8">
        <v>44117</v>
      </c>
      <c r="G638" s="12" t="s">
        <v>2057</v>
      </c>
      <c r="H638" s="18" t="s">
        <v>2058</v>
      </c>
      <c r="I638" s="17" t="s">
        <v>2059</v>
      </c>
      <c r="J638" s="12" t="s">
        <v>631</v>
      </c>
      <c r="K638" s="44" t="s">
        <v>21</v>
      </c>
      <c r="L638" s="44" t="s">
        <v>2618</v>
      </c>
      <c r="M638" s="44" t="s">
        <v>2702</v>
      </c>
      <c r="N638" s="44" t="s">
        <v>757</v>
      </c>
      <c r="O638" s="44" t="s">
        <v>2618</v>
      </c>
      <c r="P638" s="44" t="s">
        <v>2618</v>
      </c>
      <c r="Q638" s="44" t="s">
        <v>3064</v>
      </c>
      <c r="R638" s="44" t="s">
        <v>3064</v>
      </c>
      <c r="S638" s="44" t="s">
        <v>539</v>
      </c>
      <c r="T638" s="48" t="s">
        <v>23</v>
      </c>
      <c r="U638" s="45" t="s">
        <v>24</v>
      </c>
      <c r="V638" s="12" t="s">
        <v>2574</v>
      </c>
    </row>
    <row r="639" spans="1:22" s="46" customFormat="1" ht="15" x14ac:dyDescent="0.25">
      <c r="A639" s="47">
        <f t="shared" si="38"/>
        <v>623</v>
      </c>
      <c r="B639" s="10" t="e">
        <f t="shared" si="38"/>
        <v>#REF!</v>
      </c>
      <c r="C639" s="50" t="s">
        <v>15</v>
      </c>
      <c r="D639" s="24" t="s">
        <v>393</v>
      </c>
      <c r="E639" s="15">
        <v>2020</v>
      </c>
      <c r="F639" s="8">
        <v>44116</v>
      </c>
      <c r="G639" s="12" t="s">
        <v>2060</v>
      </c>
      <c r="H639" s="18" t="s">
        <v>2061</v>
      </c>
      <c r="I639" s="17" t="s">
        <v>2062</v>
      </c>
      <c r="J639" s="12" t="s">
        <v>2063</v>
      </c>
      <c r="K639" s="44" t="s">
        <v>21</v>
      </c>
      <c r="L639" s="44" t="s">
        <v>2621</v>
      </c>
      <c r="M639" s="44" t="s">
        <v>2727</v>
      </c>
      <c r="N639" s="44" t="s">
        <v>2737</v>
      </c>
      <c r="O639" s="44" t="s">
        <v>2620</v>
      </c>
      <c r="P639" s="44" t="s">
        <v>2621</v>
      </c>
      <c r="Q639" s="44" t="s">
        <v>2615</v>
      </c>
      <c r="R639" s="44" t="s">
        <v>3445</v>
      </c>
      <c r="S639" s="44" t="s">
        <v>687</v>
      </c>
      <c r="T639" s="48" t="s">
        <v>23</v>
      </c>
      <c r="U639" s="45" t="s">
        <v>24</v>
      </c>
      <c r="V639" s="12" t="s">
        <v>2573</v>
      </c>
    </row>
    <row r="640" spans="1:22" s="46" customFormat="1" ht="15" x14ac:dyDescent="0.25">
      <c r="A640" s="47">
        <f t="shared" si="38"/>
        <v>624</v>
      </c>
      <c r="B640" s="10" t="e">
        <f t="shared" si="38"/>
        <v>#REF!</v>
      </c>
      <c r="C640" s="50" t="s">
        <v>15</v>
      </c>
      <c r="D640" s="24" t="s">
        <v>34</v>
      </c>
      <c r="E640" s="15">
        <v>2020</v>
      </c>
      <c r="F640" s="8">
        <v>44131</v>
      </c>
      <c r="G640" s="12" t="s">
        <v>2064</v>
      </c>
      <c r="H640" s="18" t="s">
        <v>2065</v>
      </c>
      <c r="I640" s="17" t="s">
        <v>2066</v>
      </c>
      <c r="J640" s="12" t="s">
        <v>2067</v>
      </c>
      <c r="K640" s="12" t="s">
        <v>60</v>
      </c>
      <c r="L640" s="44" t="s">
        <v>60</v>
      </c>
      <c r="M640" s="44" t="s">
        <v>71</v>
      </c>
      <c r="N640" s="44" t="s">
        <v>71</v>
      </c>
      <c r="O640" s="44" t="s">
        <v>60</v>
      </c>
      <c r="P640" s="44" t="s">
        <v>60</v>
      </c>
      <c r="Q640" s="44" t="s">
        <v>3067</v>
      </c>
      <c r="R640" s="44" t="s">
        <v>3067</v>
      </c>
      <c r="S640" s="44" t="s">
        <v>2068</v>
      </c>
      <c r="T640" s="48" t="s">
        <v>61</v>
      </c>
      <c r="U640" s="45" t="s">
        <v>24</v>
      </c>
      <c r="V640" s="12" t="s">
        <v>2574</v>
      </c>
    </row>
    <row r="641" spans="1:22" s="46" customFormat="1" ht="15" x14ac:dyDescent="0.25">
      <c r="A641" s="47">
        <f t="shared" si="38"/>
        <v>625</v>
      </c>
      <c r="B641" s="10" t="e">
        <f t="shared" si="38"/>
        <v>#REF!</v>
      </c>
      <c r="C641" s="50" t="s">
        <v>15</v>
      </c>
      <c r="D641" s="24" t="s">
        <v>393</v>
      </c>
      <c r="E641" s="15">
        <v>2020</v>
      </c>
      <c r="F641" s="8">
        <v>44130</v>
      </c>
      <c r="G641" s="12" t="s">
        <v>2069</v>
      </c>
      <c r="H641" s="18" t="s">
        <v>2070</v>
      </c>
      <c r="I641" s="17" t="s">
        <v>2071</v>
      </c>
      <c r="J641" s="12" t="s">
        <v>48</v>
      </c>
      <c r="K641" s="44" t="s">
        <v>21</v>
      </c>
      <c r="L641" s="44" t="s">
        <v>2615</v>
      </c>
      <c r="M641" s="44" t="s">
        <v>2727</v>
      </c>
      <c r="N641" s="44" t="s">
        <v>2728</v>
      </c>
      <c r="O641" s="44" t="s">
        <v>2620</v>
      </c>
      <c r="P641" s="44" t="s">
        <v>2615</v>
      </c>
      <c r="Q641" s="44" t="s">
        <v>2615</v>
      </c>
      <c r="R641" s="44" t="s">
        <v>3445</v>
      </c>
      <c r="S641" s="12" t="s">
        <v>48</v>
      </c>
      <c r="T641" s="48" t="s">
        <v>23</v>
      </c>
      <c r="U641" s="45" t="s">
        <v>24</v>
      </c>
      <c r="V641" s="12" t="s">
        <v>2573</v>
      </c>
    </row>
    <row r="642" spans="1:22" s="46" customFormat="1" ht="15" x14ac:dyDescent="0.25">
      <c r="A642" s="47">
        <f t="shared" si="38"/>
        <v>626</v>
      </c>
      <c r="B642" s="10" t="e">
        <f t="shared" si="38"/>
        <v>#REF!</v>
      </c>
      <c r="C642" s="50" t="s">
        <v>15</v>
      </c>
      <c r="D642" s="24" t="s">
        <v>34</v>
      </c>
      <c r="E642" s="15">
        <v>2020</v>
      </c>
      <c r="F642" s="8">
        <v>44126</v>
      </c>
      <c r="G642" s="12" t="s">
        <v>2072</v>
      </c>
      <c r="H642" s="18" t="s">
        <v>2073</v>
      </c>
      <c r="I642" s="17" t="s">
        <v>2074</v>
      </c>
      <c r="J642" s="12" t="s">
        <v>55</v>
      </c>
      <c r="K642" s="44" t="s">
        <v>21</v>
      </c>
      <c r="L642" s="44" t="s">
        <v>2618</v>
      </c>
      <c r="M642" s="44" t="s">
        <v>2702</v>
      </c>
      <c r="N642" s="44" t="s">
        <v>55</v>
      </c>
      <c r="O642" s="44" t="s">
        <v>2618</v>
      </c>
      <c r="P642" s="44" t="s">
        <v>2618</v>
      </c>
      <c r="Q642" s="44" t="s">
        <v>3064</v>
      </c>
      <c r="R642" s="44" t="s">
        <v>3064</v>
      </c>
      <c r="S642" s="44" t="s">
        <v>55</v>
      </c>
      <c r="T642" s="48" t="s">
        <v>23</v>
      </c>
      <c r="U642" s="45" t="s">
        <v>24</v>
      </c>
      <c r="V642" s="12" t="s">
        <v>2574</v>
      </c>
    </row>
    <row r="643" spans="1:22" s="46" customFormat="1" ht="15" x14ac:dyDescent="0.25">
      <c r="A643" s="47">
        <f t="shared" ref="A643:B658" si="39">+A642+1</f>
        <v>627</v>
      </c>
      <c r="B643" s="10" t="e">
        <f t="shared" si="39"/>
        <v>#REF!</v>
      </c>
      <c r="C643" s="50" t="s">
        <v>15</v>
      </c>
      <c r="D643" s="24" t="s">
        <v>34</v>
      </c>
      <c r="E643" s="15">
        <v>2020</v>
      </c>
      <c r="F643" s="8">
        <v>44148</v>
      </c>
      <c r="G643" s="12" t="s">
        <v>2873</v>
      </c>
      <c r="H643" s="18" t="s">
        <v>2076</v>
      </c>
      <c r="I643" s="17" t="s">
        <v>2077</v>
      </c>
      <c r="J643" s="12" t="s">
        <v>961</v>
      </c>
      <c r="K643" s="12" t="s">
        <v>60</v>
      </c>
      <c r="L643" s="44" t="s">
        <v>60</v>
      </c>
      <c r="M643" s="44" t="s">
        <v>146</v>
      </c>
      <c r="N643" s="44" t="s">
        <v>87</v>
      </c>
      <c r="O643" s="44" t="s">
        <v>60</v>
      </c>
      <c r="P643" s="44" t="s">
        <v>60</v>
      </c>
      <c r="Q643" s="44" t="s">
        <v>3067</v>
      </c>
      <c r="R643" s="44" t="s">
        <v>3067</v>
      </c>
      <c r="S643" s="12" t="s">
        <v>961</v>
      </c>
      <c r="T643" s="48" t="s">
        <v>61</v>
      </c>
      <c r="U643" s="45" t="s">
        <v>24</v>
      </c>
      <c r="V643" s="12" t="s">
        <v>2574</v>
      </c>
    </row>
    <row r="644" spans="1:22" s="46" customFormat="1" ht="25.5" x14ac:dyDescent="0.25">
      <c r="A644" s="47">
        <f t="shared" si="39"/>
        <v>628</v>
      </c>
      <c r="B644" s="10" t="e">
        <f t="shared" si="39"/>
        <v>#REF!</v>
      </c>
      <c r="C644" s="50" t="s">
        <v>15</v>
      </c>
      <c r="D644" s="24" t="s">
        <v>393</v>
      </c>
      <c r="E644" s="15">
        <v>2020</v>
      </c>
      <c r="F644" s="8">
        <v>44151</v>
      </c>
      <c r="G644" s="12" t="s">
        <v>2078</v>
      </c>
      <c r="H644" s="18" t="s">
        <v>2079</v>
      </c>
      <c r="I644" s="17" t="s">
        <v>2080</v>
      </c>
      <c r="J644" s="12" t="s">
        <v>247</v>
      </c>
      <c r="K644" s="44" t="s">
        <v>21</v>
      </c>
      <c r="L644" s="44" t="s">
        <v>2615</v>
      </c>
      <c r="M644" s="44" t="s">
        <v>2727</v>
      </c>
      <c r="N644" s="44" t="s">
        <v>2737</v>
      </c>
      <c r="O644" s="44" t="s">
        <v>2620</v>
      </c>
      <c r="P644" s="44" t="s">
        <v>2615</v>
      </c>
      <c r="Q644" s="44" t="s">
        <v>2615</v>
      </c>
      <c r="R644" s="44" t="s">
        <v>3445</v>
      </c>
      <c r="S644" s="44" t="s">
        <v>250</v>
      </c>
      <c r="T644" s="48" t="s">
        <v>23</v>
      </c>
      <c r="U644" s="45" t="s">
        <v>24</v>
      </c>
      <c r="V644" s="12" t="s">
        <v>2574</v>
      </c>
    </row>
    <row r="645" spans="1:22" s="46" customFormat="1" ht="15" x14ac:dyDescent="0.25">
      <c r="A645" s="47">
        <f t="shared" si="39"/>
        <v>629</v>
      </c>
      <c r="B645" s="10" t="e">
        <f t="shared" si="39"/>
        <v>#REF!</v>
      </c>
      <c r="C645" s="50" t="s">
        <v>15</v>
      </c>
      <c r="D645" s="24" t="s">
        <v>34</v>
      </c>
      <c r="E645" s="15">
        <v>2020</v>
      </c>
      <c r="F645" s="8">
        <v>44158</v>
      </c>
      <c r="G645" s="12" t="s">
        <v>2081</v>
      </c>
      <c r="H645" s="18" t="s">
        <v>2082</v>
      </c>
      <c r="I645" s="17" t="s">
        <v>2083</v>
      </c>
      <c r="J645" s="12" t="s">
        <v>55</v>
      </c>
      <c r="K645" s="44" t="s">
        <v>21</v>
      </c>
      <c r="L645" s="44" t="s">
        <v>2618</v>
      </c>
      <c r="M645" s="44" t="s">
        <v>2702</v>
      </c>
      <c r="N645" s="44" t="s">
        <v>55</v>
      </c>
      <c r="O645" s="44" t="s">
        <v>2618</v>
      </c>
      <c r="P645" s="44" t="s">
        <v>2618</v>
      </c>
      <c r="Q645" s="44" t="s">
        <v>3064</v>
      </c>
      <c r="R645" s="44" t="s">
        <v>3064</v>
      </c>
      <c r="S645" s="44" t="s">
        <v>55</v>
      </c>
      <c r="T645" s="48" t="s">
        <v>23</v>
      </c>
      <c r="U645" s="45" t="s">
        <v>24</v>
      </c>
      <c r="V645" s="12" t="s">
        <v>2574</v>
      </c>
    </row>
    <row r="646" spans="1:22" s="46" customFormat="1" ht="25.5" x14ac:dyDescent="0.25">
      <c r="A646" s="47">
        <f t="shared" si="39"/>
        <v>630</v>
      </c>
      <c r="B646" s="10" t="e">
        <f t="shared" si="39"/>
        <v>#REF!</v>
      </c>
      <c r="C646" s="50" t="s">
        <v>15</v>
      </c>
      <c r="D646" s="24" t="s">
        <v>393</v>
      </c>
      <c r="E646" s="15">
        <v>2020</v>
      </c>
      <c r="F646" s="8">
        <v>44158</v>
      </c>
      <c r="G646" s="12" t="s">
        <v>2084</v>
      </c>
      <c r="H646" s="18" t="s">
        <v>2085</v>
      </c>
      <c r="I646" s="17" t="s">
        <v>2086</v>
      </c>
      <c r="J646" s="12" t="s">
        <v>2087</v>
      </c>
      <c r="K646" s="44" t="s">
        <v>21</v>
      </c>
      <c r="L646" s="44" t="s">
        <v>2615</v>
      </c>
      <c r="M646" s="44" t="s">
        <v>2727</v>
      </c>
      <c r="N646" s="44" t="s">
        <v>2737</v>
      </c>
      <c r="O646" s="44" t="s">
        <v>2618</v>
      </c>
      <c r="P646" s="44" t="s">
        <v>2615</v>
      </c>
      <c r="Q646" s="44" t="s">
        <v>2615</v>
      </c>
      <c r="R646" s="44" t="s">
        <v>3445</v>
      </c>
      <c r="S646" s="44" t="s">
        <v>263</v>
      </c>
      <c r="T646" s="48" t="s">
        <v>23</v>
      </c>
      <c r="U646" s="45" t="s">
        <v>24</v>
      </c>
      <c r="V646" s="12" t="s">
        <v>2574</v>
      </c>
    </row>
    <row r="647" spans="1:22" s="46" customFormat="1" ht="15" x14ac:dyDescent="0.25">
      <c r="A647" s="47">
        <f t="shared" si="39"/>
        <v>631</v>
      </c>
      <c r="B647" s="10" t="e">
        <f t="shared" si="39"/>
        <v>#REF!</v>
      </c>
      <c r="C647" s="50" t="s">
        <v>15</v>
      </c>
      <c r="D647" s="24" t="s">
        <v>393</v>
      </c>
      <c r="E647" s="15">
        <v>2020</v>
      </c>
      <c r="F647" s="8">
        <v>44183</v>
      </c>
      <c r="G647" s="12" t="s">
        <v>2874</v>
      </c>
      <c r="H647" s="18" t="s">
        <v>2089</v>
      </c>
      <c r="I647" s="17" t="s">
        <v>2575</v>
      </c>
      <c r="J647" s="12" t="s">
        <v>94</v>
      </c>
      <c r="K647" s="44" t="s">
        <v>21</v>
      </c>
      <c r="L647" s="44" t="s">
        <v>2615</v>
      </c>
      <c r="M647" s="44" t="s">
        <v>2727</v>
      </c>
      <c r="N647" s="44" t="s">
        <v>2737</v>
      </c>
      <c r="O647" s="44" t="s">
        <v>2620</v>
      </c>
      <c r="P647" s="44" t="s">
        <v>2615</v>
      </c>
      <c r="Q647" s="44" t="s">
        <v>2615</v>
      </c>
      <c r="R647" s="44" t="s">
        <v>3445</v>
      </c>
      <c r="S647" s="44" t="s">
        <v>94</v>
      </c>
      <c r="T647" s="48" t="s">
        <v>23</v>
      </c>
      <c r="U647" s="45" t="s">
        <v>24</v>
      </c>
      <c r="V647" s="12" t="s">
        <v>2573</v>
      </c>
    </row>
    <row r="648" spans="1:22" s="46" customFormat="1" ht="15" x14ac:dyDescent="0.25">
      <c r="A648" s="47">
        <f t="shared" si="39"/>
        <v>632</v>
      </c>
      <c r="B648" s="10" t="e">
        <f t="shared" si="39"/>
        <v>#REF!</v>
      </c>
      <c r="C648" s="50" t="s">
        <v>15</v>
      </c>
      <c r="D648" s="24" t="s">
        <v>393</v>
      </c>
      <c r="E648" s="15">
        <v>2020</v>
      </c>
      <c r="F648" s="8">
        <v>44189</v>
      </c>
      <c r="G648" s="12" t="s">
        <v>2875</v>
      </c>
      <c r="H648" s="18" t="s">
        <v>2091</v>
      </c>
      <c r="I648" s="17" t="s">
        <v>2092</v>
      </c>
      <c r="J648" s="12" t="s">
        <v>389</v>
      </c>
      <c r="K648" s="44" t="s">
        <v>21</v>
      </c>
      <c r="L648" s="44" t="s">
        <v>2615</v>
      </c>
      <c r="M648" s="44" t="s">
        <v>2727</v>
      </c>
      <c r="N648" s="44" t="s">
        <v>2737</v>
      </c>
      <c r="O648" s="44" t="s">
        <v>2620</v>
      </c>
      <c r="P648" s="44" t="s">
        <v>2615</v>
      </c>
      <c r="Q648" s="44" t="s">
        <v>2615</v>
      </c>
      <c r="R648" s="44" t="s">
        <v>3445</v>
      </c>
      <c r="S648" s="44" t="s">
        <v>389</v>
      </c>
      <c r="T648" s="48" t="s">
        <v>23</v>
      </c>
      <c r="U648" s="45" t="s">
        <v>24</v>
      </c>
      <c r="V648" s="12" t="s">
        <v>2573</v>
      </c>
    </row>
    <row r="649" spans="1:22" s="46" customFormat="1" ht="15" x14ac:dyDescent="0.25">
      <c r="A649" s="47">
        <f t="shared" si="39"/>
        <v>633</v>
      </c>
      <c r="B649" s="10" t="e">
        <f t="shared" si="39"/>
        <v>#REF!</v>
      </c>
      <c r="C649" s="50" t="s">
        <v>15</v>
      </c>
      <c r="D649" s="24" t="s">
        <v>393</v>
      </c>
      <c r="E649" s="15">
        <v>2020</v>
      </c>
      <c r="F649" s="8">
        <v>44193</v>
      </c>
      <c r="G649" s="12" t="s">
        <v>2876</v>
      </c>
      <c r="H649" s="18" t="s">
        <v>2094</v>
      </c>
      <c r="I649" s="17" t="s">
        <v>2095</v>
      </c>
      <c r="J649" s="12" t="s">
        <v>20</v>
      </c>
      <c r="K649" s="44" t="s">
        <v>21</v>
      </c>
      <c r="L649" s="44" t="s">
        <v>2615</v>
      </c>
      <c r="M649" s="44" t="s">
        <v>2730</v>
      </c>
      <c r="N649" s="44" t="s">
        <v>2734</v>
      </c>
      <c r="O649" s="44" t="s">
        <v>2618</v>
      </c>
      <c r="P649" s="44" t="s">
        <v>2615</v>
      </c>
      <c r="Q649" s="44" t="s">
        <v>2615</v>
      </c>
      <c r="R649" s="44" t="s">
        <v>3445</v>
      </c>
      <c r="S649" s="44" t="s">
        <v>20</v>
      </c>
      <c r="T649" s="48" t="s">
        <v>23</v>
      </c>
      <c r="U649" s="45" t="s">
        <v>24</v>
      </c>
      <c r="V649" s="12" t="s">
        <v>2573</v>
      </c>
    </row>
    <row r="650" spans="1:22" s="46" customFormat="1" ht="15" x14ac:dyDescent="0.25">
      <c r="A650" s="47">
        <f t="shared" si="39"/>
        <v>634</v>
      </c>
      <c r="B650" s="10" t="e">
        <f t="shared" si="39"/>
        <v>#REF!</v>
      </c>
      <c r="C650" s="50" t="s">
        <v>15</v>
      </c>
      <c r="D650" s="24" t="s">
        <v>393</v>
      </c>
      <c r="E650" s="15">
        <v>2020</v>
      </c>
      <c r="F650" s="8">
        <v>44188</v>
      </c>
      <c r="G650" s="12" t="s">
        <v>2877</v>
      </c>
      <c r="H650" s="18" t="s">
        <v>2097</v>
      </c>
      <c r="I650" s="17" t="s">
        <v>2098</v>
      </c>
      <c r="J650" s="12" t="s">
        <v>2099</v>
      </c>
      <c r="K650" s="12" t="s">
        <v>29</v>
      </c>
      <c r="L650" s="44" t="s">
        <v>2615</v>
      </c>
      <c r="M650" s="44" t="s">
        <v>2725</v>
      </c>
      <c r="N650" s="44" t="s">
        <v>2732</v>
      </c>
      <c r="O650" s="44" t="s">
        <v>29</v>
      </c>
      <c r="P650" s="44" t="s">
        <v>2615</v>
      </c>
      <c r="Q650" s="44" t="s">
        <v>2615</v>
      </c>
      <c r="R650" s="44" t="s">
        <v>3445</v>
      </c>
      <c r="S650" s="44" t="s">
        <v>2100</v>
      </c>
      <c r="T650" s="48" t="s">
        <v>75</v>
      </c>
      <c r="U650" s="45" t="s">
        <v>24</v>
      </c>
      <c r="V650" s="12" t="s">
        <v>2574</v>
      </c>
    </row>
    <row r="651" spans="1:22" s="46" customFormat="1" ht="15" x14ac:dyDescent="0.25">
      <c r="A651" s="47">
        <f t="shared" si="39"/>
        <v>635</v>
      </c>
      <c r="B651" s="10" t="e">
        <f t="shared" si="39"/>
        <v>#REF!</v>
      </c>
      <c r="C651" s="50" t="s">
        <v>15</v>
      </c>
      <c r="D651" s="24" t="s">
        <v>393</v>
      </c>
      <c r="E651" s="15">
        <v>2020</v>
      </c>
      <c r="F651" s="8">
        <v>44189</v>
      </c>
      <c r="G651" s="12" t="s">
        <v>2878</v>
      </c>
      <c r="H651" s="18" t="s">
        <v>2102</v>
      </c>
      <c r="I651" s="17" t="s">
        <v>2103</v>
      </c>
      <c r="J651" s="12" t="s">
        <v>171</v>
      </c>
      <c r="K651" s="44" t="s">
        <v>21</v>
      </c>
      <c r="L651" s="44" t="s">
        <v>2615</v>
      </c>
      <c r="M651" s="44" t="s">
        <v>2727</v>
      </c>
      <c r="N651" s="44" t="s">
        <v>2737</v>
      </c>
      <c r="O651" s="44" t="s">
        <v>2620</v>
      </c>
      <c r="P651" s="44" t="s">
        <v>2615</v>
      </c>
      <c r="Q651" s="44" t="s">
        <v>2615</v>
      </c>
      <c r="R651" s="44" t="s">
        <v>3445</v>
      </c>
      <c r="S651" s="44" t="s">
        <v>171</v>
      </c>
      <c r="T651" s="48" t="s">
        <v>23</v>
      </c>
      <c r="U651" s="45" t="s">
        <v>24</v>
      </c>
      <c r="V651" s="12" t="s">
        <v>2573</v>
      </c>
    </row>
    <row r="652" spans="1:22" s="46" customFormat="1" ht="15" x14ac:dyDescent="0.25">
      <c r="A652" s="47">
        <f t="shared" si="39"/>
        <v>636</v>
      </c>
      <c r="B652" s="10" t="e">
        <f t="shared" si="39"/>
        <v>#REF!</v>
      </c>
      <c r="C652" s="50" t="s">
        <v>15</v>
      </c>
      <c r="D652" s="24" t="s">
        <v>393</v>
      </c>
      <c r="E652" s="15">
        <v>2020</v>
      </c>
      <c r="F652" s="8">
        <v>44195</v>
      </c>
      <c r="G652" s="12" t="s">
        <v>2879</v>
      </c>
      <c r="H652" s="18" t="s">
        <v>2105</v>
      </c>
      <c r="I652" s="17" t="s">
        <v>2106</v>
      </c>
      <c r="J652" s="12" t="s">
        <v>28</v>
      </c>
      <c r="K652" s="12" t="s">
        <v>29</v>
      </c>
      <c r="L652" s="44" t="s">
        <v>2615</v>
      </c>
      <c r="M652" s="44" t="s">
        <v>2725</v>
      </c>
      <c r="N652" s="44" t="s">
        <v>2726</v>
      </c>
      <c r="O652" s="44" t="s">
        <v>29</v>
      </c>
      <c r="P652" s="44" t="s">
        <v>2615</v>
      </c>
      <c r="Q652" s="44" t="s">
        <v>2615</v>
      </c>
      <c r="R652" s="44" t="s">
        <v>3445</v>
      </c>
      <c r="S652" s="44" t="s">
        <v>28</v>
      </c>
      <c r="T652" s="12" t="s">
        <v>3436</v>
      </c>
      <c r="U652" s="45" t="s">
        <v>24</v>
      </c>
      <c r="V652" s="12" t="s">
        <v>2573</v>
      </c>
    </row>
    <row r="653" spans="1:22" s="46" customFormat="1" ht="25.5" x14ac:dyDescent="0.25">
      <c r="A653" s="47">
        <f t="shared" si="39"/>
        <v>637</v>
      </c>
      <c r="B653" s="10" t="e">
        <f t="shared" si="39"/>
        <v>#REF!</v>
      </c>
      <c r="C653" s="50" t="s">
        <v>15</v>
      </c>
      <c r="D653" s="24" t="s">
        <v>393</v>
      </c>
      <c r="E653" s="15">
        <v>2020</v>
      </c>
      <c r="F653" s="8">
        <v>44194</v>
      </c>
      <c r="G653" s="12" t="s">
        <v>2107</v>
      </c>
      <c r="H653" s="18" t="s">
        <v>2108</v>
      </c>
      <c r="I653" s="17" t="s">
        <v>2109</v>
      </c>
      <c r="J653" s="12" t="s">
        <v>346</v>
      </c>
      <c r="K653" s="44" t="s">
        <v>21</v>
      </c>
      <c r="L653" s="44" t="s">
        <v>2615</v>
      </c>
      <c r="M653" s="44" t="s">
        <v>2727</v>
      </c>
      <c r="N653" s="44" t="s">
        <v>2728</v>
      </c>
      <c r="O653" s="44" t="s">
        <v>2620</v>
      </c>
      <c r="P653" s="44" t="s">
        <v>2615</v>
      </c>
      <c r="Q653" s="44" t="s">
        <v>2615</v>
      </c>
      <c r="R653" s="44" t="s">
        <v>3445</v>
      </c>
      <c r="S653" s="44" t="s">
        <v>183</v>
      </c>
      <c r="T653" s="48" t="s">
        <v>23</v>
      </c>
      <c r="U653" s="45" t="s">
        <v>24</v>
      </c>
      <c r="V653" s="12" t="s">
        <v>2574</v>
      </c>
    </row>
    <row r="654" spans="1:22" s="46" customFormat="1" ht="15" x14ac:dyDescent="0.25">
      <c r="A654" s="47">
        <f t="shared" si="39"/>
        <v>638</v>
      </c>
      <c r="B654" s="10" t="e">
        <f t="shared" si="39"/>
        <v>#REF!</v>
      </c>
      <c r="C654" s="50" t="s">
        <v>15</v>
      </c>
      <c r="D654" s="24" t="s">
        <v>393</v>
      </c>
      <c r="E654" s="15">
        <v>2020</v>
      </c>
      <c r="F654" s="8">
        <v>44194</v>
      </c>
      <c r="G654" s="12" t="s">
        <v>2110</v>
      </c>
      <c r="H654" s="18" t="s">
        <v>2111</v>
      </c>
      <c r="I654" s="17" t="s">
        <v>2112</v>
      </c>
      <c r="J654" s="12" t="s">
        <v>307</v>
      </c>
      <c r="K654" s="12" t="s">
        <v>29</v>
      </c>
      <c r="L654" s="44" t="s">
        <v>2615</v>
      </c>
      <c r="M654" s="44" t="s">
        <v>2725</v>
      </c>
      <c r="N654" s="44" t="s">
        <v>2732</v>
      </c>
      <c r="O654" s="44" t="s">
        <v>29</v>
      </c>
      <c r="P654" s="44" t="s">
        <v>2615</v>
      </c>
      <c r="Q654" s="44" t="s">
        <v>2615</v>
      </c>
      <c r="R654" s="44" t="s">
        <v>3445</v>
      </c>
      <c r="S654" s="44" t="s">
        <v>307</v>
      </c>
      <c r="T654" s="48" t="s">
        <v>75</v>
      </c>
      <c r="U654" s="45" t="s">
        <v>24</v>
      </c>
      <c r="V654" s="12" t="s">
        <v>2573</v>
      </c>
    </row>
    <row r="655" spans="1:22" s="46" customFormat="1" ht="25.5" x14ac:dyDescent="0.25">
      <c r="A655" s="47">
        <f t="shared" si="39"/>
        <v>639</v>
      </c>
      <c r="B655" s="10" t="e">
        <f t="shared" si="39"/>
        <v>#REF!</v>
      </c>
      <c r="C655" s="50" t="s">
        <v>15</v>
      </c>
      <c r="D655" s="24" t="s">
        <v>393</v>
      </c>
      <c r="E655" s="15">
        <v>2020</v>
      </c>
      <c r="F655" s="8">
        <v>44194</v>
      </c>
      <c r="G655" s="12" t="s">
        <v>2113</v>
      </c>
      <c r="H655" s="18" t="s">
        <v>2114</v>
      </c>
      <c r="I655" s="17" t="s">
        <v>2115</v>
      </c>
      <c r="J655" s="12" t="s">
        <v>2116</v>
      </c>
      <c r="K655" s="12" t="s">
        <v>29</v>
      </c>
      <c r="L655" s="44" t="s">
        <v>2615</v>
      </c>
      <c r="M655" s="44" t="s">
        <v>2725</v>
      </c>
      <c r="N655" s="44" t="s">
        <v>2732</v>
      </c>
      <c r="O655" s="44" t="s">
        <v>29</v>
      </c>
      <c r="P655" s="44" t="s">
        <v>2615</v>
      </c>
      <c r="Q655" s="44" t="s">
        <v>2615</v>
      </c>
      <c r="R655" s="44" t="s">
        <v>3445</v>
      </c>
      <c r="S655" s="44" t="s">
        <v>2117</v>
      </c>
      <c r="T655" s="48" t="s">
        <v>75</v>
      </c>
      <c r="U655" s="45" t="s">
        <v>24</v>
      </c>
      <c r="V655" s="12" t="s">
        <v>2573</v>
      </c>
    </row>
    <row r="656" spans="1:22" s="46" customFormat="1" ht="15" x14ac:dyDescent="0.25">
      <c r="A656" s="47">
        <f t="shared" si="39"/>
        <v>640</v>
      </c>
      <c r="B656" s="10" t="e">
        <f t="shared" si="39"/>
        <v>#REF!</v>
      </c>
      <c r="C656" s="50" t="s">
        <v>15</v>
      </c>
      <c r="D656" s="24" t="s">
        <v>393</v>
      </c>
      <c r="E656" s="15">
        <v>2020</v>
      </c>
      <c r="F656" s="8">
        <v>44195</v>
      </c>
      <c r="G656" s="12" t="s">
        <v>2118</v>
      </c>
      <c r="H656" s="18" t="s">
        <v>2119</v>
      </c>
      <c r="I656" s="17" t="s">
        <v>2120</v>
      </c>
      <c r="J656" s="12" t="s">
        <v>83</v>
      </c>
      <c r="K656" s="12" t="s">
        <v>29</v>
      </c>
      <c r="L656" s="44" t="s">
        <v>2615</v>
      </c>
      <c r="M656" s="44" t="s">
        <v>2725</v>
      </c>
      <c r="N656" s="44" t="s">
        <v>2729</v>
      </c>
      <c r="O656" s="44" t="s">
        <v>29</v>
      </c>
      <c r="P656" s="44" t="s">
        <v>2615</v>
      </c>
      <c r="Q656" s="44" t="s">
        <v>2615</v>
      </c>
      <c r="R656" s="44" t="s">
        <v>3445</v>
      </c>
      <c r="S656" s="44" t="s">
        <v>83</v>
      </c>
      <c r="T656" s="48" t="s">
        <v>23</v>
      </c>
      <c r="U656" s="45" t="s">
        <v>24</v>
      </c>
      <c r="V656" s="12" t="s">
        <v>2573</v>
      </c>
    </row>
    <row r="657" spans="1:22" s="46" customFormat="1" ht="15" x14ac:dyDescent="0.25">
      <c r="A657" s="47">
        <f t="shared" si="39"/>
        <v>641</v>
      </c>
      <c r="B657" s="10" t="e">
        <f t="shared" si="39"/>
        <v>#REF!</v>
      </c>
      <c r="C657" s="50" t="s">
        <v>15</v>
      </c>
      <c r="D657" s="24" t="s">
        <v>393</v>
      </c>
      <c r="E657" s="15">
        <v>2020</v>
      </c>
      <c r="F657" s="8">
        <v>44194</v>
      </c>
      <c r="G657" s="12" t="s">
        <v>2121</v>
      </c>
      <c r="H657" s="18" t="s">
        <v>2122</v>
      </c>
      <c r="I657" s="17" t="s">
        <v>2123</v>
      </c>
      <c r="J657" s="12" t="s">
        <v>59</v>
      </c>
      <c r="K657" s="12" t="s">
        <v>60</v>
      </c>
      <c r="L657" s="44" t="s">
        <v>2615</v>
      </c>
      <c r="M657" s="44" t="s">
        <v>2616</v>
      </c>
      <c r="N657" s="44" t="s">
        <v>2736</v>
      </c>
      <c r="O657" s="44" t="s">
        <v>60</v>
      </c>
      <c r="P657" s="44" t="s">
        <v>2615</v>
      </c>
      <c r="Q657" s="44" t="s">
        <v>2615</v>
      </c>
      <c r="R657" s="44" t="s">
        <v>3445</v>
      </c>
      <c r="S657" s="44" t="s">
        <v>59</v>
      </c>
      <c r="T657" s="48" t="s">
        <v>61</v>
      </c>
      <c r="U657" s="45" t="s">
        <v>24</v>
      </c>
      <c r="V657" s="12" t="s">
        <v>2573</v>
      </c>
    </row>
    <row r="658" spans="1:22" s="46" customFormat="1" ht="25.5" x14ac:dyDescent="0.25">
      <c r="A658" s="47">
        <f t="shared" si="39"/>
        <v>642</v>
      </c>
      <c r="B658" s="10" t="e">
        <f t="shared" si="39"/>
        <v>#REF!</v>
      </c>
      <c r="C658" s="12" t="s">
        <v>15</v>
      </c>
      <c r="D658" s="24" t="s">
        <v>393</v>
      </c>
      <c r="E658" s="15">
        <v>2021</v>
      </c>
      <c r="F658" s="8">
        <v>44270</v>
      </c>
      <c r="G658" s="12" t="s">
        <v>2124</v>
      </c>
      <c r="H658" s="18" t="s">
        <v>2125</v>
      </c>
      <c r="I658" s="17" t="s">
        <v>2126</v>
      </c>
      <c r="J658" s="12" t="s">
        <v>59</v>
      </c>
      <c r="K658" s="12" t="s">
        <v>60</v>
      </c>
      <c r="L658" s="44" t="s">
        <v>2615</v>
      </c>
      <c r="M658" s="44" t="s">
        <v>2616</v>
      </c>
      <c r="N658" s="44" t="s">
        <v>2735</v>
      </c>
      <c r="O658" s="44" t="s">
        <v>60</v>
      </c>
      <c r="P658" s="44" t="s">
        <v>2615</v>
      </c>
      <c r="Q658" s="44" t="s">
        <v>2615</v>
      </c>
      <c r="R658" s="44" t="s">
        <v>3445</v>
      </c>
      <c r="S658" s="44" t="s">
        <v>59</v>
      </c>
      <c r="T658" s="48" t="s">
        <v>61</v>
      </c>
      <c r="U658" s="45" t="s">
        <v>24</v>
      </c>
      <c r="V658" s="12" t="s">
        <v>2573</v>
      </c>
    </row>
    <row r="659" spans="1:22" s="46" customFormat="1" ht="15" x14ac:dyDescent="0.25">
      <c r="A659" s="47">
        <f t="shared" ref="A659:B674" si="40">+A658+1</f>
        <v>643</v>
      </c>
      <c r="B659" s="10" t="e">
        <f t="shared" si="40"/>
        <v>#REF!</v>
      </c>
      <c r="C659" s="12" t="s">
        <v>15</v>
      </c>
      <c r="D659" s="24" t="s">
        <v>393</v>
      </c>
      <c r="E659" s="15">
        <v>2021</v>
      </c>
      <c r="F659" s="8">
        <v>44279</v>
      </c>
      <c r="G659" s="12" t="s">
        <v>2127</v>
      </c>
      <c r="H659" s="18" t="s">
        <v>2128</v>
      </c>
      <c r="I659" s="17" t="s">
        <v>2129</v>
      </c>
      <c r="J659" s="12" t="s">
        <v>2130</v>
      </c>
      <c r="K659" s="44" t="s">
        <v>21</v>
      </c>
      <c r="L659" s="44" t="s">
        <v>2615</v>
      </c>
      <c r="M659" s="44" t="s">
        <v>2727</v>
      </c>
      <c r="N659" s="44" t="s">
        <v>2737</v>
      </c>
      <c r="O659" s="44" t="s">
        <v>2620</v>
      </c>
      <c r="P659" s="44" t="s">
        <v>2615</v>
      </c>
      <c r="Q659" s="44" t="s">
        <v>2615</v>
      </c>
      <c r="R659" s="44" t="s">
        <v>3445</v>
      </c>
      <c r="S659" s="44" t="s">
        <v>284</v>
      </c>
      <c r="T659" s="48" t="s">
        <v>23</v>
      </c>
      <c r="U659" s="45" t="s">
        <v>24</v>
      </c>
      <c r="V659" s="12" t="s">
        <v>2574</v>
      </c>
    </row>
    <row r="660" spans="1:22" s="46" customFormat="1" ht="25.5" x14ac:dyDescent="0.25">
      <c r="A660" s="47">
        <f t="shared" si="40"/>
        <v>644</v>
      </c>
      <c r="B660" s="10" t="e">
        <f t="shared" si="40"/>
        <v>#REF!</v>
      </c>
      <c r="C660" s="12" t="s">
        <v>15</v>
      </c>
      <c r="D660" s="24" t="s">
        <v>393</v>
      </c>
      <c r="E660" s="15">
        <v>2021</v>
      </c>
      <c r="F660" s="8">
        <v>44337</v>
      </c>
      <c r="G660" s="12" t="s">
        <v>2131</v>
      </c>
      <c r="H660" s="18" t="s">
        <v>2132</v>
      </c>
      <c r="I660" s="17" t="s">
        <v>2133</v>
      </c>
      <c r="J660" s="12" t="s">
        <v>146</v>
      </c>
      <c r="K660" s="12" t="s">
        <v>60</v>
      </c>
      <c r="L660" s="44" t="s">
        <v>2615</v>
      </c>
      <c r="M660" s="44" t="s">
        <v>2616</v>
      </c>
      <c r="N660" s="44" t="s">
        <v>2738</v>
      </c>
      <c r="O660" s="44" t="s">
        <v>60</v>
      </c>
      <c r="P660" s="44" t="s">
        <v>2615</v>
      </c>
      <c r="Q660" s="44" t="s">
        <v>2615</v>
      </c>
      <c r="R660" s="44" t="s">
        <v>3445</v>
      </c>
      <c r="S660" s="44" t="s">
        <v>146</v>
      </c>
      <c r="T660" s="48" t="s">
        <v>125</v>
      </c>
      <c r="U660" s="45" t="s">
        <v>24</v>
      </c>
      <c r="V660" s="12" t="s">
        <v>2573</v>
      </c>
    </row>
    <row r="661" spans="1:22" s="46" customFormat="1" ht="15" x14ac:dyDescent="0.25">
      <c r="A661" s="47">
        <f t="shared" si="40"/>
        <v>645</v>
      </c>
      <c r="B661" s="10" t="e">
        <f t="shared" si="40"/>
        <v>#REF!</v>
      </c>
      <c r="C661" s="12" t="s">
        <v>15</v>
      </c>
      <c r="D661" s="24" t="s">
        <v>393</v>
      </c>
      <c r="E661" s="15">
        <v>2021</v>
      </c>
      <c r="F661" s="8">
        <v>44358</v>
      </c>
      <c r="G661" s="12" t="s">
        <v>2134</v>
      </c>
      <c r="H661" s="18" t="s">
        <v>2135</v>
      </c>
      <c r="I661" s="17" t="s">
        <v>2136</v>
      </c>
      <c r="J661" s="12" t="s">
        <v>33</v>
      </c>
      <c r="K661" s="44" t="s">
        <v>21</v>
      </c>
      <c r="L661" s="44" t="s">
        <v>2615</v>
      </c>
      <c r="M661" s="44" t="s">
        <v>2727</v>
      </c>
      <c r="N661" s="44" t="s">
        <v>2737</v>
      </c>
      <c r="O661" s="44" t="s">
        <v>2620</v>
      </c>
      <c r="P661" s="44" t="s">
        <v>2615</v>
      </c>
      <c r="Q661" s="44" t="s">
        <v>2615</v>
      </c>
      <c r="R661" s="44" t="s">
        <v>3445</v>
      </c>
      <c r="S661" s="44" t="s">
        <v>33</v>
      </c>
      <c r="T661" s="48" t="s">
        <v>23</v>
      </c>
      <c r="U661" s="45" t="s">
        <v>24</v>
      </c>
      <c r="V661" s="12" t="s">
        <v>2573</v>
      </c>
    </row>
    <row r="662" spans="1:22" s="46" customFormat="1" ht="15" x14ac:dyDescent="0.25">
      <c r="A662" s="47">
        <f t="shared" si="40"/>
        <v>646</v>
      </c>
      <c r="B662" s="10" t="e">
        <f t="shared" si="40"/>
        <v>#REF!</v>
      </c>
      <c r="C662" s="12" t="s">
        <v>15</v>
      </c>
      <c r="D662" s="10" t="s">
        <v>34</v>
      </c>
      <c r="E662" s="15">
        <v>2021</v>
      </c>
      <c r="F662" s="8">
        <v>44371</v>
      </c>
      <c r="G662" s="12" t="s">
        <v>2137</v>
      </c>
      <c r="H662" s="18" t="s">
        <v>2138</v>
      </c>
      <c r="I662" s="17" t="s">
        <v>2139</v>
      </c>
      <c r="J662" s="12" t="s">
        <v>33</v>
      </c>
      <c r="K662" s="44" t="s">
        <v>21</v>
      </c>
      <c r="L662" s="44" t="s">
        <v>2620</v>
      </c>
      <c r="M662" s="44" t="s">
        <v>2620</v>
      </c>
      <c r="N662" s="44" t="s">
        <v>33</v>
      </c>
      <c r="O662" s="44" t="s">
        <v>2620</v>
      </c>
      <c r="P662" s="44" t="s">
        <v>2620</v>
      </c>
      <c r="Q662" s="44" t="s">
        <v>3065</v>
      </c>
      <c r="R662" s="44" t="s">
        <v>3065</v>
      </c>
      <c r="S662" s="44" t="s">
        <v>33</v>
      </c>
      <c r="T662" s="48" t="s">
        <v>23</v>
      </c>
      <c r="U662" s="45" t="s">
        <v>24</v>
      </c>
      <c r="V662" s="12" t="s">
        <v>2573</v>
      </c>
    </row>
    <row r="663" spans="1:22" s="46" customFormat="1" ht="15" x14ac:dyDescent="0.25">
      <c r="A663" s="47">
        <f t="shared" si="40"/>
        <v>647</v>
      </c>
      <c r="B663" s="10" t="e">
        <f t="shared" si="40"/>
        <v>#REF!</v>
      </c>
      <c r="C663" s="12" t="s">
        <v>15</v>
      </c>
      <c r="D663" s="24" t="s">
        <v>393</v>
      </c>
      <c r="E663" s="15">
        <v>2021</v>
      </c>
      <c r="F663" s="8">
        <v>44385</v>
      </c>
      <c r="G663" s="12" t="s">
        <v>2140</v>
      </c>
      <c r="H663" s="18" t="s">
        <v>2141</v>
      </c>
      <c r="I663" s="17" t="s">
        <v>2142</v>
      </c>
      <c r="J663" s="12" t="s">
        <v>2143</v>
      </c>
      <c r="K663" s="12" t="s">
        <v>29</v>
      </c>
      <c r="L663" s="44" t="s">
        <v>2615</v>
      </c>
      <c r="M663" s="44" t="s">
        <v>2725</v>
      </c>
      <c r="N663" s="44" t="s">
        <v>2732</v>
      </c>
      <c r="O663" s="44" t="s">
        <v>29</v>
      </c>
      <c r="P663" s="44" t="s">
        <v>2615</v>
      </c>
      <c r="Q663" s="44" t="s">
        <v>2615</v>
      </c>
      <c r="R663" s="44" t="s">
        <v>3445</v>
      </c>
      <c r="S663" s="44" t="s">
        <v>2100</v>
      </c>
      <c r="T663" s="48" t="s">
        <v>75</v>
      </c>
      <c r="U663" s="45" t="s">
        <v>24</v>
      </c>
      <c r="V663" s="12" t="s">
        <v>2574</v>
      </c>
    </row>
    <row r="664" spans="1:22" s="46" customFormat="1" ht="15" x14ac:dyDescent="0.25">
      <c r="A664" s="47">
        <f t="shared" si="40"/>
        <v>648</v>
      </c>
      <c r="B664" s="10" t="e">
        <f t="shared" si="40"/>
        <v>#REF!</v>
      </c>
      <c r="C664" s="12" t="s">
        <v>15</v>
      </c>
      <c r="D664" s="24" t="s">
        <v>393</v>
      </c>
      <c r="E664" s="15">
        <v>2021</v>
      </c>
      <c r="F664" s="8">
        <v>44385</v>
      </c>
      <c r="G664" s="12" t="s">
        <v>2144</v>
      </c>
      <c r="H664" s="18" t="s">
        <v>2145</v>
      </c>
      <c r="I664" s="17" t="s">
        <v>2146</v>
      </c>
      <c r="J664" s="12" t="s">
        <v>2147</v>
      </c>
      <c r="K664" s="12" t="s">
        <v>29</v>
      </c>
      <c r="L664" s="44" t="s">
        <v>2615</v>
      </c>
      <c r="M664" s="44" t="s">
        <v>2725</v>
      </c>
      <c r="N664" s="44" t="s">
        <v>2732</v>
      </c>
      <c r="O664" s="44" t="s">
        <v>29</v>
      </c>
      <c r="P664" s="44" t="s">
        <v>2615</v>
      </c>
      <c r="Q664" s="44" t="s">
        <v>2615</v>
      </c>
      <c r="R664" s="44" t="s">
        <v>3445</v>
      </c>
      <c r="S664" s="44" t="s">
        <v>2117</v>
      </c>
      <c r="T664" s="48" t="s">
        <v>75</v>
      </c>
      <c r="U664" s="45" t="s">
        <v>24</v>
      </c>
      <c r="V664" s="12" t="s">
        <v>2574</v>
      </c>
    </row>
    <row r="665" spans="1:22" s="46" customFormat="1" ht="15" x14ac:dyDescent="0.25">
      <c r="A665" s="47">
        <f t="shared" si="40"/>
        <v>649</v>
      </c>
      <c r="B665" s="10" t="e">
        <f t="shared" si="40"/>
        <v>#REF!</v>
      </c>
      <c r="C665" s="12" t="s">
        <v>15</v>
      </c>
      <c r="D665" s="24" t="s">
        <v>34</v>
      </c>
      <c r="E665" s="15">
        <v>2021</v>
      </c>
      <c r="F665" s="8">
        <v>44396</v>
      </c>
      <c r="G665" s="12" t="s">
        <v>2148</v>
      </c>
      <c r="H665" s="18" t="s">
        <v>2149</v>
      </c>
      <c r="I665" s="17" t="s">
        <v>2150</v>
      </c>
      <c r="J665" s="12" t="s">
        <v>71</v>
      </c>
      <c r="K665" s="12" t="s">
        <v>60</v>
      </c>
      <c r="L665" s="44" t="s">
        <v>60</v>
      </c>
      <c r="M665" s="44" t="s">
        <v>71</v>
      </c>
      <c r="N665" s="44" t="s">
        <v>71</v>
      </c>
      <c r="O665" s="44" t="s">
        <v>60</v>
      </c>
      <c r="P665" s="44" t="s">
        <v>60</v>
      </c>
      <c r="Q665" s="44" t="s">
        <v>3067</v>
      </c>
      <c r="R665" s="44" t="s">
        <v>3067</v>
      </c>
      <c r="S665" s="44" t="s">
        <v>71</v>
      </c>
      <c r="T665" s="48" t="s">
        <v>61</v>
      </c>
      <c r="U665" s="45" t="s">
        <v>24</v>
      </c>
      <c r="V665" s="12" t="s">
        <v>2573</v>
      </c>
    </row>
    <row r="666" spans="1:22" s="46" customFormat="1" ht="15" x14ac:dyDescent="0.25">
      <c r="A666" s="47">
        <f t="shared" si="40"/>
        <v>650</v>
      </c>
      <c r="B666" s="10" t="e">
        <f t="shared" si="40"/>
        <v>#REF!</v>
      </c>
      <c r="C666" s="12" t="s">
        <v>15</v>
      </c>
      <c r="D666" s="24" t="s">
        <v>393</v>
      </c>
      <c r="E666" s="15">
        <v>2021</v>
      </c>
      <c r="F666" s="25">
        <v>44474</v>
      </c>
      <c r="G666" s="12" t="s">
        <v>2151</v>
      </c>
      <c r="H666" s="18" t="s">
        <v>2152</v>
      </c>
      <c r="I666" s="17" t="s">
        <v>2153</v>
      </c>
      <c r="J666" s="12" t="s">
        <v>59</v>
      </c>
      <c r="K666" s="12" t="s">
        <v>60</v>
      </c>
      <c r="L666" s="44" t="s">
        <v>2615</v>
      </c>
      <c r="M666" s="44" t="s">
        <v>2616</v>
      </c>
      <c r="N666" s="44" t="s">
        <v>2736</v>
      </c>
      <c r="O666" s="44" t="s">
        <v>60</v>
      </c>
      <c r="P666" s="44" t="s">
        <v>2615</v>
      </c>
      <c r="Q666" s="44" t="s">
        <v>2615</v>
      </c>
      <c r="R666" s="44" t="s">
        <v>3445</v>
      </c>
      <c r="S666" s="44" t="s">
        <v>59</v>
      </c>
      <c r="T666" s="48" t="s">
        <v>61</v>
      </c>
      <c r="U666" s="45" t="s">
        <v>24</v>
      </c>
      <c r="V666" s="12" t="s">
        <v>2573</v>
      </c>
    </row>
    <row r="667" spans="1:22" s="46" customFormat="1" ht="15" x14ac:dyDescent="0.25">
      <c r="A667" s="47">
        <f t="shared" si="40"/>
        <v>651</v>
      </c>
      <c r="B667" s="10" t="e">
        <f t="shared" si="40"/>
        <v>#REF!</v>
      </c>
      <c r="C667" s="50" t="s">
        <v>15</v>
      </c>
      <c r="D667" s="24" t="s">
        <v>393</v>
      </c>
      <c r="E667" s="15">
        <v>2021</v>
      </c>
      <c r="F667" s="8">
        <v>44551</v>
      </c>
      <c r="G667" s="12" t="s">
        <v>2154</v>
      </c>
      <c r="H667" s="18" t="s">
        <v>2155</v>
      </c>
      <c r="I667" s="17" t="s">
        <v>2156</v>
      </c>
      <c r="J667" s="12" t="s">
        <v>59</v>
      </c>
      <c r="K667" s="12" t="s">
        <v>60</v>
      </c>
      <c r="L667" s="44" t="s">
        <v>2615</v>
      </c>
      <c r="M667" s="44" t="e">
        <v>#N/A</v>
      </c>
      <c r="N667" s="44" t="e">
        <v>#N/A</v>
      </c>
      <c r="O667" s="44" t="s">
        <v>60</v>
      </c>
      <c r="P667" s="44" t="s">
        <v>2615</v>
      </c>
      <c r="Q667" s="44" t="s">
        <v>2615</v>
      </c>
      <c r="R667" s="44" t="s">
        <v>3445</v>
      </c>
      <c r="S667" s="44" t="s">
        <v>59</v>
      </c>
      <c r="T667" s="48" t="s">
        <v>61</v>
      </c>
      <c r="U667" s="45" t="s">
        <v>24</v>
      </c>
      <c r="V667" s="12" t="s">
        <v>2573</v>
      </c>
    </row>
    <row r="668" spans="1:22" s="46" customFormat="1" ht="15" x14ac:dyDescent="0.25">
      <c r="A668" s="47">
        <f t="shared" si="40"/>
        <v>652</v>
      </c>
      <c r="B668" s="10" t="e">
        <f t="shared" si="40"/>
        <v>#REF!</v>
      </c>
      <c r="C668" s="12" t="s">
        <v>15</v>
      </c>
      <c r="D668" s="24" t="s">
        <v>393</v>
      </c>
      <c r="E668" s="15">
        <v>2021</v>
      </c>
      <c r="F668" s="25">
        <v>44498</v>
      </c>
      <c r="G668" s="12" t="s">
        <v>2157</v>
      </c>
      <c r="H668" s="18" t="s">
        <v>2158</v>
      </c>
      <c r="I668" s="17" t="s">
        <v>2159</v>
      </c>
      <c r="J668" s="12" t="s">
        <v>59</v>
      </c>
      <c r="K668" s="12" t="s">
        <v>60</v>
      </c>
      <c r="L668" s="44" t="s">
        <v>2615</v>
      </c>
      <c r="M668" s="44" t="e">
        <v>#N/A</v>
      </c>
      <c r="N668" s="44" t="e">
        <v>#N/A</v>
      </c>
      <c r="O668" s="44" t="s">
        <v>60</v>
      </c>
      <c r="P668" s="44" t="s">
        <v>2615</v>
      </c>
      <c r="Q668" s="44" t="s">
        <v>2615</v>
      </c>
      <c r="R668" s="44" t="s">
        <v>3445</v>
      </c>
      <c r="S668" s="44" t="s">
        <v>59</v>
      </c>
      <c r="T668" s="48" t="s">
        <v>61</v>
      </c>
      <c r="U668" s="45" t="s">
        <v>24</v>
      </c>
      <c r="V668" s="12" t="s">
        <v>2573</v>
      </c>
    </row>
    <row r="669" spans="1:22" s="46" customFormat="1" ht="15" x14ac:dyDescent="0.25">
      <c r="A669" s="47">
        <f t="shared" si="40"/>
        <v>653</v>
      </c>
      <c r="B669" s="10" t="e">
        <f t="shared" si="40"/>
        <v>#REF!</v>
      </c>
      <c r="C669" s="50" t="s">
        <v>15</v>
      </c>
      <c r="D669" s="24" t="s">
        <v>393</v>
      </c>
      <c r="E669" s="15">
        <v>2021</v>
      </c>
      <c r="F669" s="8">
        <v>44544</v>
      </c>
      <c r="G669" s="12" t="s">
        <v>2160</v>
      </c>
      <c r="H669" s="18" t="s">
        <v>2161</v>
      </c>
      <c r="I669" s="17" t="s">
        <v>2162</v>
      </c>
      <c r="J669" s="12" t="s">
        <v>59</v>
      </c>
      <c r="K669" s="12" t="s">
        <v>60</v>
      </c>
      <c r="L669" s="44" t="s">
        <v>2615</v>
      </c>
      <c r="M669" s="44" t="e">
        <v>#N/A</v>
      </c>
      <c r="N669" s="44" t="e">
        <v>#N/A</v>
      </c>
      <c r="O669" s="44" t="s">
        <v>60</v>
      </c>
      <c r="P669" s="44" t="s">
        <v>2615</v>
      </c>
      <c r="Q669" s="44" t="s">
        <v>2615</v>
      </c>
      <c r="R669" s="44" t="s">
        <v>3445</v>
      </c>
      <c r="S669" s="44" t="s">
        <v>59</v>
      </c>
      <c r="T669" s="48" t="s">
        <v>61</v>
      </c>
      <c r="U669" s="45" t="s">
        <v>24</v>
      </c>
      <c r="V669" s="12" t="s">
        <v>2573</v>
      </c>
    </row>
    <row r="670" spans="1:22" s="46" customFormat="1" ht="25.5" x14ac:dyDescent="0.25">
      <c r="A670" s="47">
        <f t="shared" si="40"/>
        <v>654</v>
      </c>
      <c r="B670" s="10" t="e">
        <f t="shared" si="40"/>
        <v>#REF!</v>
      </c>
      <c r="C670" s="50" t="s">
        <v>15</v>
      </c>
      <c r="D670" s="24" t="s">
        <v>393</v>
      </c>
      <c r="E670" s="15">
        <v>2021</v>
      </c>
      <c r="F670" s="8">
        <v>44545</v>
      </c>
      <c r="G670" s="12" t="s">
        <v>2163</v>
      </c>
      <c r="H670" s="18" t="s">
        <v>2164</v>
      </c>
      <c r="I670" s="17" t="s">
        <v>2165</v>
      </c>
      <c r="J670" s="12" t="s">
        <v>59</v>
      </c>
      <c r="K670" s="12" t="s">
        <v>60</v>
      </c>
      <c r="L670" s="44" t="s">
        <v>2615</v>
      </c>
      <c r="M670" s="44" t="e">
        <v>#N/A</v>
      </c>
      <c r="N670" s="44" t="e">
        <v>#N/A</v>
      </c>
      <c r="O670" s="44" t="s">
        <v>60</v>
      </c>
      <c r="P670" s="44" t="s">
        <v>2615</v>
      </c>
      <c r="Q670" s="44" t="s">
        <v>2615</v>
      </c>
      <c r="R670" s="44" t="s">
        <v>3445</v>
      </c>
      <c r="S670" s="44" t="s">
        <v>59</v>
      </c>
      <c r="T670" s="48" t="s">
        <v>61</v>
      </c>
      <c r="U670" s="45" t="s">
        <v>24</v>
      </c>
      <c r="V670" s="12" t="s">
        <v>2573</v>
      </c>
    </row>
    <row r="671" spans="1:22" s="46" customFormat="1" ht="25.5" x14ac:dyDescent="0.25">
      <c r="A671" s="47">
        <f t="shared" si="40"/>
        <v>655</v>
      </c>
      <c r="B671" s="10" t="e">
        <f t="shared" si="40"/>
        <v>#REF!</v>
      </c>
      <c r="C671" s="12" t="s">
        <v>15</v>
      </c>
      <c r="D671" s="24" t="s">
        <v>393</v>
      </c>
      <c r="E671" s="15">
        <v>2021</v>
      </c>
      <c r="F671" s="25">
        <v>44482</v>
      </c>
      <c r="G671" s="12" t="s">
        <v>2166</v>
      </c>
      <c r="H671" s="18" t="s">
        <v>2167</v>
      </c>
      <c r="I671" s="17" t="s">
        <v>2168</v>
      </c>
      <c r="J671" s="12" t="s">
        <v>28</v>
      </c>
      <c r="K671" s="12" t="s">
        <v>29</v>
      </c>
      <c r="L671" s="44" t="s">
        <v>2615</v>
      </c>
      <c r="M671" s="44" t="s">
        <v>2725</v>
      </c>
      <c r="N671" s="44" t="s">
        <v>2726</v>
      </c>
      <c r="O671" s="44" t="s">
        <v>29</v>
      </c>
      <c r="P671" s="44" t="s">
        <v>2615</v>
      </c>
      <c r="Q671" s="44" t="s">
        <v>2615</v>
      </c>
      <c r="R671" s="44" t="s">
        <v>3445</v>
      </c>
      <c r="S671" s="44" t="s">
        <v>28</v>
      </c>
      <c r="T671" s="12" t="s">
        <v>3436</v>
      </c>
      <c r="U671" s="45" t="s">
        <v>24</v>
      </c>
      <c r="V671" s="12" t="s">
        <v>2573</v>
      </c>
    </row>
    <row r="672" spans="1:22" s="46" customFormat="1" ht="25.5" x14ac:dyDescent="0.25">
      <c r="A672" s="47">
        <f t="shared" si="40"/>
        <v>656</v>
      </c>
      <c r="B672" s="10" t="e">
        <f t="shared" si="40"/>
        <v>#REF!</v>
      </c>
      <c r="C672" s="12" t="s">
        <v>15</v>
      </c>
      <c r="D672" s="24" t="s">
        <v>393</v>
      </c>
      <c r="E672" s="15">
        <v>2021</v>
      </c>
      <c r="F672" s="8">
        <v>44449</v>
      </c>
      <c r="G672" s="12" t="s">
        <v>2169</v>
      </c>
      <c r="H672" s="18" t="s">
        <v>2170</v>
      </c>
      <c r="I672" s="17" t="s">
        <v>2171</v>
      </c>
      <c r="J672" s="12" t="s">
        <v>554</v>
      </c>
      <c r="K672" s="12" t="s">
        <v>29</v>
      </c>
      <c r="L672" s="44" t="s">
        <v>2615</v>
      </c>
      <c r="M672" s="44" t="s">
        <v>2725</v>
      </c>
      <c r="N672" s="44" t="s">
        <v>2726</v>
      </c>
      <c r="O672" s="44" t="s">
        <v>29</v>
      </c>
      <c r="P672" s="44" t="s">
        <v>2615</v>
      </c>
      <c r="Q672" s="44" t="s">
        <v>2615</v>
      </c>
      <c r="R672" s="44" t="s">
        <v>3445</v>
      </c>
      <c r="S672" s="44" t="s">
        <v>83</v>
      </c>
      <c r="T672" s="48" t="s">
        <v>23</v>
      </c>
      <c r="U672" s="45" t="s">
        <v>24</v>
      </c>
      <c r="V672" s="12" t="s">
        <v>2573</v>
      </c>
    </row>
    <row r="673" spans="1:22" s="46" customFormat="1" ht="15" x14ac:dyDescent="0.25">
      <c r="A673" s="47">
        <f t="shared" si="40"/>
        <v>657</v>
      </c>
      <c r="B673" s="10" t="e">
        <f t="shared" si="40"/>
        <v>#REF!</v>
      </c>
      <c r="C673" s="12" t="s">
        <v>15</v>
      </c>
      <c r="D673" s="24" t="s">
        <v>393</v>
      </c>
      <c r="E673" s="15">
        <v>2021</v>
      </c>
      <c r="F673" s="25">
        <v>44467</v>
      </c>
      <c r="G673" s="12" t="s">
        <v>2172</v>
      </c>
      <c r="H673" s="18" t="s">
        <v>2173</v>
      </c>
      <c r="I673" s="17" t="s">
        <v>2174</v>
      </c>
      <c r="J673" s="12" t="s">
        <v>2175</v>
      </c>
      <c r="K673" s="12" t="s">
        <v>29</v>
      </c>
      <c r="L673" s="44" t="s">
        <v>2615</v>
      </c>
      <c r="M673" s="44" t="s">
        <v>2725</v>
      </c>
      <c r="N673" s="44" t="s">
        <v>2732</v>
      </c>
      <c r="O673" s="44" t="s">
        <v>29</v>
      </c>
      <c r="P673" s="44" t="s">
        <v>2615</v>
      </c>
      <c r="Q673" s="44" t="s">
        <v>2615</v>
      </c>
      <c r="R673" s="44" t="s">
        <v>3445</v>
      </c>
      <c r="S673" s="44" t="s">
        <v>827</v>
      </c>
      <c r="T673" s="48" t="s">
        <v>75</v>
      </c>
      <c r="U673" s="45" t="s">
        <v>24</v>
      </c>
      <c r="V673" s="12" t="s">
        <v>2574</v>
      </c>
    </row>
    <row r="674" spans="1:22" s="46" customFormat="1" ht="15" x14ac:dyDescent="0.25">
      <c r="A674" s="47">
        <f t="shared" si="40"/>
        <v>658</v>
      </c>
      <c r="B674" s="10" t="e">
        <f t="shared" si="40"/>
        <v>#REF!</v>
      </c>
      <c r="C674" s="12" t="s">
        <v>15</v>
      </c>
      <c r="D674" s="24" t="s">
        <v>393</v>
      </c>
      <c r="E674" s="15">
        <v>2021</v>
      </c>
      <c r="F674" s="8">
        <v>44463</v>
      </c>
      <c r="G674" s="12" t="s">
        <v>2176</v>
      </c>
      <c r="H674" s="18" t="s">
        <v>2177</v>
      </c>
      <c r="I674" s="17" t="s">
        <v>2178</v>
      </c>
      <c r="J674" s="12" t="s">
        <v>2179</v>
      </c>
      <c r="K674" s="12" t="s">
        <v>29</v>
      </c>
      <c r="L674" s="44" t="s">
        <v>2615</v>
      </c>
      <c r="M674" s="44" t="s">
        <v>2725</v>
      </c>
      <c r="N674" s="44" t="s">
        <v>2732</v>
      </c>
      <c r="O674" s="44" t="s">
        <v>29</v>
      </c>
      <c r="P674" s="44" t="s">
        <v>2615</v>
      </c>
      <c r="Q674" s="44" t="s">
        <v>2615</v>
      </c>
      <c r="R674" s="44" t="s">
        <v>3445</v>
      </c>
      <c r="S674" s="44" t="s">
        <v>1078</v>
      </c>
      <c r="T674" s="48" t="s">
        <v>75</v>
      </c>
      <c r="U674" s="45" t="s">
        <v>24</v>
      </c>
      <c r="V674" s="12" t="s">
        <v>2573</v>
      </c>
    </row>
    <row r="675" spans="1:22" s="46" customFormat="1" ht="15" x14ac:dyDescent="0.25">
      <c r="A675" s="47">
        <f t="shared" ref="A675:B690" si="41">+A674+1</f>
        <v>659</v>
      </c>
      <c r="B675" s="10" t="e">
        <f t="shared" si="41"/>
        <v>#REF!</v>
      </c>
      <c r="C675" s="12" t="s">
        <v>15</v>
      </c>
      <c r="D675" s="24" t="s">
        <v>393</v>
      </c>
      <c r="E675" s="15">
        <v>2021</v>
      </c>
      <c r="F675" s="25">
        <v>44487</v>
      </c>
      <c r="G675" s="12" t="s">
        <v>2180</v>
      </c>
      <c r="H675" s="18" t="s">
        <v>2181</v>
      </c>
      <c r="I675" s="17" t="s">
        <v>2182</v>
      </c>
      <c r="J675" s="12" t="s">
        <v>476</v>
      </c>
      <c r="K675" s="44" t="s">
        <v>21</v>
      </c>
      <c r="L675" s="44" t="s">
        <v>2615</v>
      </c>
      <c r="M675" s="44" t="s">
        <v>2725</v>
      </c>
      <c r="N675" s="44" t="s">
        <v>2729</v>
      </c>
      <c r="O675" s="44" t="s">
        <v>2620</v>
      </c>
      <c r="P675" s="44" t="s">
        <v>2615</v>
      </c>
      <c r="Q675" s="44" t="s">
        <v>2615</v>
      </c>
      <c r="R675" s="44" t="s">
        <v>3445</v>
      </c>
      <c r="S675" s="44" t="s">
        <v>476</v>
      </c>
      <c r="T675" s="48" t="s">
        <v>23</v>
      </c>
      <c r="U675" s="45" t="s">
        <v>24</v>
      </c>
      <c r="V675" s="12" t="s">
        <v>2573</v>
      </c>
    </row>
    <row r="676" spans="1:22" s="46" customFormat="1" ht="15" x14ac:dyDescent="0.25">
      <c r="A676" s="47">
        <f t="shared" si="41"/>
        <v>660</v>
      </c>
      <c r="B676" s="10" t="e">
        <f t="shared" si="41"/>
        <v>#REF!</v>
      </c>
      <c r="C676" s="12" t="s">
        <v>15</v>
      </c>
      <c r="D676" s="24" t="s">
        <v>393</v>
      </c>
      <c r="E676" s="15">
        <v>2021</v>
      </c>
      <c r="F676" s="25">
        <v>44518</v>
      </c>
      <c r="G676" s="12" t="s">
        <v>2183</v>
      </c>
      <c r="H676" s="18" t="s">
        <v>2184</v>
      </c>
      <c r="I676" s="17" t="s">
        <v>2185</v>
      </c>
      <c r="J676" s="12" t="s">
        <v>473</v>
      </c>
      <c r="K676" s="44" t="s">
        <v>21</v>
      </c>
      <c r="L676" s="44" t="s">
        <v>2615</v>
      </c>
      <c r="M676" s="44" t="s">
        <v>2725</v>
      </c>
      <c r="N676" s="44" t="s">
        <v>2729</v>
      </c>
      <c r="O676" s="44" t="s">
        <v>2620</v>
      </c>
      <c r="P676" s="44" t="s">
        <v>2615</v>
      </c>
      <c r="Q676" s="44" t="s">
        <v>2615</v>
      </c>
      <c r="R676" s="44" t="s">
        <v>3445</v>
      </c>
      <c r="S676" s="44" t="s">
        <v>476</v>
      </c>
      <c r="T676" s="48" t="s">
        <v>23</v>
      </c>
      <c r="U676" s="45" t="s">
        <v>24</v>
      </c>
      <c r="V676" s="12" t="s">
        <v>2574</v>
      </c>
    </row>
    <row r="677" spans="1:22" s="46" customFormat="1" ht="25.5" x14ac:dyDescent="0.25">
      <c r="A677" s="47">
        <f t="shared" si="41"/>
        <v>661</v>
      </c>
      <c r="B677" s="10" t="e">
        <f t="shared" si="41"/>
        <v>#REF!</v>
      </c>
      <c r="C677" s="12" t="s">
        <v>15</v>
      </c>
      <c r="D677" s="24" t="s">
        <v>393</v>
      </c>
      <c r="E677" s="15">
        <v>2021</v>
      </c>
      <c r="F677" s="8">
        <v>44454</v>
      </c>
      <c r="G677" s="12" t="s">
        <v>2186</v>
      </c>
      <c r="H677" s="18" t="s">
        <v>2187</v>
      </c>
      <c r="I677" s="17" t="s">
        <v>2789</v>
      </c>
      <c r="J677" s="12" t="s">
        <v>48</v>
      </c>
      <c r="K677" s="44" t="s">
        <v>21</v>
      </c>
      <c r="L677" s="44" t="s">
        <v>2615</v>
      </c>
      <c r="M677" s="44" t="s">
        <v>2727</v>
      </c>
      <c r="N677" s="44" t="s">
        <v>2728</v>
      </c>
      <c r="O677" s="44" t="s">
        <v>2620</v>
      </c>
      <c r="P677" s="44" t="s">
        <v>2615</v>
      </c>
      <c r="Q677" s="44" t="s">
        <v>2615</v>
      </c>
      <c r="R677" s="44" t="s">
        <v>3445</v>
      </c>
      <c r="S677" s="44" t="s">
        <v>48</v>
      </c>
      <c r="T677" s="48" t="s">
        <v>23</v>
      </c>
      <c r="U677" s="45" t="s">
        <v>24</v>
      </c>
      <c r="V677" s="12" t="s">
        <v>2573</v>
      </c>
    </row>
    <row r="678" spans="1:22" s="46" customFormat="1" ht="15" x14ac:dyDescent="0.25">
      <c r="A678" s="47">
        <f t="shared" si="41"/>
        <v>662</v>
      </c>
      <c r="B678" s="10" t="e">
        <f t="shared" si="41"/>
        <v>#REF!</v>
      </c>
      <c r="C678" s="50" t="s">
        <v>15</v>
      </c>
      <c r="D678" s="24" t="s">
        <v>393</v>
      </c>
      <c r="E678" s="15">
        <v>2021</v>
      </c>
      <c r="F678" s="8">
        <v>44543</v>
      </c>
      <c r="G678" s="12" t="s">
        <v>2189</v>
      </c>
      <c r="H678" s="18" t="s">
        <v>2190</v>
      </c>
      <c r="I678" s="17" t="s">
        <v>2191</v>
      </c>
      <c r="J678" s="12" t="s">
        <v>48</v>
      </c>
      <c r="K678" s="44" t="s">
        <v>21</v>
      </c>
      <c r="L678" s="44" t="s">
        <v>2615</v>
      </c>
      <c r="M678" s="44" t="s">
        <v>2727</v>
      </c>
      <c r="N678" s="44" t="s">
        <v>2728</v>
      </c>
      <c r="O678" s="44" t="s">
        <v>2620</v>
      </c>
      <c r="P678" s="44" t="s">
        <v>2615</v>
      </c>
      <c r="Q678" s="44" t="s">
        <v>2615</v>
      </c>
      <c r="R678" s="44" t="s">
        <v>3445</v>
      </c>
      <c r="S678" s="44" t="s">
        <v>48</v>
      </c>
      <c r="T678" s="48" t="s">
        <v>23</v>
      </c>
      <c r="U678" s="45" t="s">
        <v>24</v>
      </c>
      <c r="V678" s="12" t="s">
        <v>2573</v>
      </c>
    </row>
    <row r="679" spans="1:22" s="46" customFormat="1" ht="15" x14ac:dyDescent="0.25">
      <c r="A679" s="47">
        <f t="shared" si="41"/>
        <v>663</v>
      </c>
      <c r="B679" s="10" t="e">
        <f t="shared" si="41"/>
        <v>#REF!</v>
      </c>
      <c r="C679" s="50" t="s">
        <v>15</v>
      </c>
      <c r="D679" s="24" t="s">
        <v>393</v>
      </c>
      <c r="E679" s="15">
        <v>2021</v>
      </c>
      <c r="F679" s="25">
        <v>44502</v>
      </c>
      <c r="G679" s="12" t="s">
        <v>2192</v>
      </c>
      <c r="H679" s="18" t="s">
        <v>2193</v>
      </c>
      <c r="I679" s="17" t="s">
        <v>2194</v>
      </c>
      <c r="J679" s="12" t="s">
        <v>48</v>
      </c>
      <c r="K679" s="44" t="s">
        <v>21</v>
      </c>
      <c r="L679" s="44" t="s">
        <v>2615</v>
      </c>
      <c r="M679" s="44" t="e">
        <v>#N/A</v>
      </c>
      <c r="N679" s="44" t="e">
        <v>#N/A</v>
      </c>
      <c r="O679" s="44" t="s">
        <v>2620</v>
      </c>
      <c r="P679" s="44" t="s">
        <v>2615</v>
      </c>
      <c r="Q679" s="44" t="s">
        <v>2615</v>
      </c>
      <c r="R679" s="44" t="s">
        <v>3445</v>
      </c>
      <c r="S679" s="44" t="s">
        <v>48</v>
      </c>
      <c r="T679" s="48" t="s">
        <v>23</v>
      </c>
      <c r="U679" s="45" t="s">
        <v>24</v>
      </c>
      <c r="V679" s="12" t="s">
        <v>2573</v>
      </c>
    </row>
    <row r="680" spans="1:22" s="46" customFormat="1" ht="25.5" x14ac:dyDescent="0.25">
      <c r="A680" s="47">
        <f t="shared" si="41"/>
        <v>664</v>
      </c>
      <c r="B680" s="10" t="e">
        <f t="shared" si="41"/>
        <v>#REF!</v>
      </c>
      <c r="C680" s="50" t="s">
        <v>15</v>
      </c>
      <c r="D680" s="24" t="s">
        <v>393</v>
      </c>
      <c r="E680" s="15">
        <v>2021</v>
      </c>
      <c r="F680" s="8">
        <v>44544</v>
      </c>
      <c r="G680" s="12" t="s">
        <v>2195</v>
      </c>
      <c r="H680" s="18" t="s">
        <v>2196</v>
      </c>
      <c r="I680" s="17" t="s">
        <v>2197</v>
      </c>
      <c r="J680" s="12" t="s">
        <v>48</v>
      </c>
      <c r="K680" s="44" t="s">
        <v>21</v>
      </c>
      <c r="L680" s="44" t="s">
        <v>2615</v>
      </c>
      <c r="M680" s="44" t="e">
        <v>#N/A</v>
      </c>
      <c r="N680" s="44" t="e">
        <v>#N/A</v>
      </c>
      <c r="O680" s="44" t="s">
        <v>2620</v>
      </c>
      <c r="P680" s="44" t="s">
        <v>2615</v>
      </c>
      <c r="Q680" s="44" t="s">
        <v>2615</v>
      </c>
      <c r="R680" s="44" t="s">
        <v>3445</v>
      </c>
      <c r="S680" s="44" t="s">
        <v>48</v>
      </c>
      <c r="T680" s="48" t="s">
        <v>23</v>
      </c>
      <c r="U680" s="45" t="s">
        <v>24</v>
      </c>
      <c r="V680" s="12" t="s">
        <v>2573</v>
      </c>
    </row>
    <row r="681" spans="1:22" s="46" customFormat="1" ht="15" x14ac:dyDescent="0.25">
      <c r="A681" s="47">
        <f t="shared" si="41"/>
        <v>665</v>
      </c>
      <c r="B681" s="10" t="e">
        <f t="shared" si="41"/>
        <v>#REF!</v>
      </c>
      <c r="C681" s="50" t="s">
        <v>15</v>
      </c>
      <c r="D681" s="24" t="s">
        <v>393</v>
      </c>
      <c r="E681" s="15">
        <v>2021</v>
      </c>
      <c r="F681" s="8">
        <v>44547</v>
      </c>
      <c r="G681" s="12" t="s">
        <v>2198</v>
      </c>
      <c r="H681" s="18" t="s">
        <v>2199</v>
      </c>
      <c r="I681" s="17" t="s">
        <v>2200</v>
      </c>
      <c r="J681" s="12" t="s">
        <v>33</v>
      </c>
      <c r="K681" s="44" t="s">
        <v>21</v>
      </c>
      <c r="L681" s="44" t="s">
        <v>2615</v>
      </c>
      <c r="M681" s="44" t="e">
        <v>#N/A</v>
      </c>
      <c r="N681" s="44" t="e">
        <v>#N/A</v>
      </c>
      <c r="O681" s="44" t="s">
        <v>2620</v>
      </c>
      <c r="P681" s="44" t="s">
        <v>2615</v>
      </c>
      <c r="Q681" s="44" t="s">
        <v>2615</v>
      </c>
      <c r="R681" s="44" t="s">
        <v>3445</v>
      </c>
      <c r="S681" s="44" t="s">
        <v>33</v>
      </c>
      <c r="T681" s="48" t="s">
        <v>23</v>
      </c>
      <c r="U681" s="45" t="s">
        <v>24</v>
      </c>
      <c r="V681" s="12" t="s">
        <v>2573</v>
      </c>
    </row>
    <row r="682" spans="1:22" s="46" customFormat="1" ht="25.5" x14ac:dyDescent="0.25">
      <c r="A682" s="47">
        <f t="shared" si="41"/>
        <v>666</v>
      </c>
      <c r="B682" s="10" t="e">
        <f t="shared" si="41"/>
        <v>#REF!</v>
      </c>
      <c r="C682" s="50" t="s">
        <v>15</v>
      </c>
      <c r="D682" s="24" t="s">
        <v>393</v>
      </c>
      <c r="E682" s="15">
        <v>2021</v>
      </c>
      <c r="F682" s="25">
        <v>44519</v>
      </c>
      <c r="G682" s="12" t="s">
        <v>2201</v>
      </c>
      <c r="H682" s="18" t="s">
        <v>2202</v>
      </c>
      <c r="I682" s="17" t="s">
        <v>2203</v>
      </c>
      <c r="J682" s="12" t="s">
        <v>33</v>
      </c>
      <c r="K682" s="44" t="s">
        <v>21</v>
      </c>
      <c r="L682" s="44" t="s">
        <v>2615</v>
      </c>
      <c r="M682" s="44" t="e">
        <v>#N/A</v>
      </c>
      <c r="N682" s="44" t="e">
        <v>#N/A</v>
      </c>
      <c r="O682" s="44" t="s">
        <v>2620</v>
      </c>
      <c r="P682" s="44" t="s">
        <v>2615</v>
      </c>
      <c r="Q682" s="44" t="s">
        <v>2615</v>
      </c>
      <c r="R682" s="44" t="s">
        <v>3445</v>
      </c>
      <c r="S682" s="44" t="s">
        <v>33</v>
      </c>
      <c r="T682" s="48" t="s">
        <v>23</v>
      </c>
      <c r="U682" s="45" t="s">
        <v>24</v>
      </c>
      <c r="V682" s="12" t="s">
        <v>2573</v>
      </c>
    </row>
    <row r="683" spans="1:22" s="46" customFormat="1" ht="25.5" x14ac:dyDescent="0.25">
      <c r="A683" s="47">
        <f t="shared" si="41"/>
        <v>667</v>
      </c>
      <c r="B683" s="10" t="e">
        <f t="shared" si="41"/>
        <v>#REF!</v>
      </c>
      <c r="C683" s="50" t="s">
        <v>15</v>
      </c>
      <c r="D683" s="24" t="s">
        <v>393</v>
      </c>
      <c r="E683" s="15">
        <v>2021</v>
      </c>
      <c r="F683" s="8">
        <v>44540</v>
      </c>
      <c r="G683" s="12" t="s">
        <v>2204</v>
      </c>
      <c r="H683" s="18" t="s">
        <v>2205</v>
      </c>
      <c r="I683" s="17" t="s">
        <v>2206</v>
      </c>
      <c r="J683" s="12" t="s">
        <v>170</v>
      </c>
      <c r="K683" s="44" t="s">
        <v>21</v>
      </c>
      <c r="L683" s="44" t="s">
        <v>2615</v>
      </c>
      <c r="M683" s="44" t="s">
        <v>2727</v>
      </c>
      <c r="N683" s="44" t="s">
        <v>2737</v>
      </c>
      <c r="O683" s="44" t="s">
        <v>2620</v>
      </c>
      <c r="P683" s="44" t="s">
        <v>2615</v>
      </c>
      <c r="Q683" s="44" t="s">
        <v>2615</v>
      </c>
      <c r="R683" s="44" t="s">
        <v>3445</v>
      </c>
      <c r="S683" s="44" t="s">
        <v>171</v>
      </c>
      <c r="T683" s="48" t="s">
        <v>23</v>
      </c>
      <c r="U683" s="45" t="s">
        <v>24</v>
      </c>
      <c r="V683" s="12" t="s">
        <v>2573</v>
      </c>
    </row>
    <row r="684" spans="1:22" s="46" customFormat="1" ht="15" x14ac:dyDescent="0.25">
      <c r="A684" s="47">
        <f t="shared" si="41"/>
        <v>668</v>
      </c>
      <c r="B684" s="10" t="e">
        <f t="shared" si="41"/>
        <v>#REF!</v>
      </c>
      <c r="C684" s="12" t="s">
        <v>15</v>
      </c>
      <c r="D684" s="24" t="s">
        <v>393</v>
      </c>
      <c r="E684" s="15">
        <v>2021</v>
      </c>
      <c r="F684" s="25">
        <v>44477</v>
      </c>
      <c r="G684" s="12" t="s">
        <v>2207</v>
      </c>
      <c r="H684" s="18" t="s">
        <v>2208</v>
      </c>
      <c r="I684" s="17" t="s">
        <v>2209</v>
      </c>
      <c r="J684" s="12" t="s">
        <v>361</v>
      </c>
      <c r="K684" s="44" t="s">
        <v>21</v>
      </c>
      <c r="L684" s="44" t="s">
        <v>2615</v>
      </c>
      <c r="M684" s="44" t="e">
        <v>#N/A</v>
      </c>
      <c r="N684" s="44" t="e">
        <v>#N/A</v>
      </c>
      <c r="O684" s="44" t="s">
        <v>2620</v>
      </c>
      <c r="P684" s="44" t="s">
        <v>2615</v>
      </c>
      <c r="Q684" s="44" t="s">
        <v>2615</v>
      </c>
      <c r="R684" s="44" t="s">
        <v>3445</v>
      </c>
      <c r="S684" s="55" t="s">
        <v>178</v>
      </c>
      <c r="T684" s="48" t="s">
        <v>23</v>
      </c>
      <c r="U684" s="45" t="s">
        <v>24</v>
      </c>
      <c r="V684" s="12" t="s">
        <v>2574</v>
      </c>
    </row>
    <row r="685" spans="1:22" s="46" customFormat="1" ht="25.5" x14ac:dyDescent="0.25">
      <c r="A685" s="47">
        <f t="shared" si="41"/>
        <v>669</v>
      </c>
      <c r="B685" s="10" t="e">
        <f t="shared" si="41"/>
        <v>#REF!</v>
      </c>
      <c r="C685" s="50" t="s">
        <v>15</v>
      </c>
      <c r="D685" s="24" t="s">
        <v>393</v>
      </c>
      <c r="E685" s="15">
        <v>2021</v>
      </c>
      <c r="F685" s="8">
        <v>44536</v>
      </c>
      <c r="G685" s="12" t="s">
        <v>2210</v>
      </c>
      <c r="H685" s="18" t="s">
        <v>2211</v>
      </c>
      <c r="I685" s="17" t="s">
        <v>2212</v>
      </c>
      <c r="J685" s="12" t="s">
        <v>146</v>
      </c>
      <c r="K685" s="12" t="s">
        <v>60</v>
      </c>
      <c r="L685" s="44" t="s">
        <v>2615</v>
      </c>
      <c r="M685" s="44" t="e">
        <v>#N/A</v>
      </c>
      <c r="N685" s="44" t="e">
        <v>#N/A</v>
      </c>
      <c r="O685" s="44" t="s">
        <v>60</v>
      </c>
      <c r="P685" s="44" t="s">
        <v>3063</v>
      </c>
      <c r="Q685" s="44" t="s">
        <v>2615</v>
      </c>
      <c r="R685" s="44" t="s">
        <v>3445</v>
      </c>
      <c r="S685" s="12" t="s">
        <v>146</v>
      </c>
      <c r="T685" s="48" t="s">
        <v>125</v>
      </c>
      <c r="U685" s="45" t="s">
        <v>24</v>
      </c>
      <c r="V685" s="12" t="s">
        <v>2573</v>
      </c>
    </row>
    <row r="686" spans="1:22" s="46" customFormat="1" ht="15" x14ac:dyDescent="0.25">
      <c r="A686" s="47">
        <f t="shared" si="41"/>
        <v>670</v>
      </c>
      <c r="B686" s="10" t="e">
        <f t="shared" si="41"/>
        <v>#REF!</v>
      </c>
      <c r="C686" s="50" t="s">
        <v>15</v>
      </c>
      <c r="D686" s="24" t="s">
        <v>393</v>
      </c>
      <c r="E686" s="15">
        <v>2021</v>
      </c>
      <c r="F686" s="8">
        <v>44540</v>
      </c>
      <c r="G686" s="12" t="s">
        <v>2213</v>
      </c>
      <c r="H686" s="18" t="s">
        <v>2214</v>
      </c>
      <c r="I686" s="17" t="s">
        <v>2215</v>
      </c>
      <c r="J686" s="12" t="s">
        <v>20</v>
      </c>
      <c r="K686" s="44" t="s">
        <v>21</v>
      </c>
      <c r="L686" s="44" t="s">
        <v>2615</v>
      </c>
      <c r="M686" s="44" t="s">
        <v>2730</v>
      </c>
      <c r="N686" s="44" t="s">
        <v>2733</v>
      </c>
      <c r="O686" s="44" t="s">
        <v>2618</v>
      </c>
      <c r="P686" s="44" t="s">
        <v>2615</v>
      </c>
      <c r="Q686" s="44" t="s">
        <v>2615</v>
      </c>
      <c r="R686" s="44" t="s">
        <v>3445</v>
      </c>
      <c r="S686" s="12" t="s">
        <v>20</v>
      </c>
      <c r="T686" s="48" t="s">
        <v>23</v>
      </c>
      <c r="U686" s="45" t="s">
        <v>24</v>
      </c>
      <c r="V686" s="12" t="s">
        <v>2573</v>
      </c>
    </row>
    <row r="687" spans="1:22" s="46" customFormat="1" ht="15" x14ac:dyDescent="0.25">
      <c r="A687" s="47">
        <f t="shared" si="41"/>
        <v>671</v>
      </c>
      <c r="B687" s="10" t="e">
        <f t="shared" si="41"/>
        <v>#REF!</v>
      </c>
      <c r="C687" s="12" t="s">
        <v>15</v>
      </c>
      <c r="D687" s="24" t="s">
        <v>393</v>
      </c>
      <c r="E687" s="15">
        <v>2021</v>
      </c>
      <c r="F687" s="56">
        <v>44519</v>
      </c>
      <c r="G687" s="12" t="s">
        <v>2216</v>
      </c>
      <c r="H687" s="18" t="s">
        <v>2217</v>
      </c>
      <c r="I687" s="17" t="s">
        <v>2218</v>
      </c>
      <c r="J687" s="12" t="s">
        <v>2219</v>
      </c>
      <c r="K687" s="44" t="s">
        <v>21</v>
      </c>
      <c r="L687" s="44" t="s">
        <v>2615</v>
      </c>
      <c r="M687" s="44" t="s">
        <v>2730</v>
      </c>
      <c r="N687" s="44" t="s">
        <v>2734</v>
      </c>
      <c r="O687" s="44" t="s">
        <v>2618</v>
      </c>
      <c r="P687" s="44" t="s">
        <v>2615</v>
      </c>
      <c r="Q687" s="44" t="s">
        <v>2615</v>
      </c>
      <c r="R687" s="44" t="s">
        <v>3445</v>
      </c>
      <c r="S687" s="44" t="s">
        <v>179</v>
      </c>
      <c r="T687" s="48" t="s">
        <v>23</v>
      </c>
      <c r="U687" s="45" t="s">
        <v>24</v>
      </c>
      <c r="V687" s="12" t="s">
        <v>2573</v>
      </c>
    </row>
    <row r="688" spans="1:22" s="46" customFormat="1" ht="25.5" x14ac:dyDescent="0.25">
      <c r="A688" s="47">
        <f t="shared" si="41"/>
        <v>672</v>
      </c>
      <c r="B688" s="10" t="e">
        <f t="shared" si="41"/>
        <v>#REF!</v>
      </c>
      <c r="C688" s="50" t="s">
        <v>15</v>
      </c>
      <c r="D688" s="24" t="s">
        <v>393</v>
      </c>
      <c r="E688" s="15">
        <v>2021</v>
      </c>
      <c r="F688" s="8">
        <v>44459</v>
      </c>
      <c r="G688" s="12" t="s">
        <v>2220</v>
      </c>
      <c r="H688" s="18" t="s">
        <v>2221</v>
      </c>
      <c r="I688" s="17" t="s">
        <v>2222</v>
      </c>
      <c r="J688" s="12" t="s">
        <v>65</v>
      </c>
      <c r="K688" s="44" t="s">
        <v>21</v>
      </c>
      <c r="L688" s="44" t="s">
        <v>2615</v>
      </c>
      <c r="M688" s="44" t="s">
        <v>2730</v>
      </c>
      <c r="N688" s="44" t="s">
        <v>2731</v>
      </c>
      <c r="O688" s="44" t="s">
        <v>2620</v>
      </c>
      <c r="P688" s="44" t="s">
        <v>2615</v>
      </c>
      <c r="Q688" s="44" t="s">
        <v>2615</v>
      </c>
      <c r="R688" s="44" t="s">
        <v>3445</v>
      </c>
      <c r="S688" s="55" t="s">
        <v>65</v>
      </c>
      <c r="T688" s="48" t="s">
        <v>23</v>
      </c>
      <c r="U688" s="45" t="s">
        <v>24</v>
      </c>
      <c r="V688" s="12" t="s">
        <v>2574</v>
      </c>
    </row>
    <row r="689" spans="1:22" s="46" customFormat="1" ht="25.5" x14ac:dyDescent="0.25">
      <c r="A689" s="47">
        <f t="shared" si="41"/>
        <v>673</v>
      </c>
      <c r="B689" s="10" t="e">
        <f t="shared" si="41"/>
        <v>#REF!</v>
      </c>
      <c r="C689" s="12" t="s">
        <v>15</v>
      </c>
      <c r="D689" s="24" t="s">
        <v>34</v>
      </c>
      <c r="E689" s="15">
        <v>2021</v>
      </c>
      <c r="F689" s="25">
        <v>44505</v>
      </c>
      <c r="G689" s="12" t="s">
        <v>2223</v>
      </c>
      <c r="H689" s="18" t="s">
        <v>2224</v>
      </c>
      <c r="I689" s="17" t="s">
        <v>2225</v>
      </c>
      <c r="J689" s="12" t="s">
        <v>2226</v>
      </c>
      <c r="K689" s="12" t="s">
        <v>60</v>
      </c>
      <c r="L689" s="44" t="s">
        <v>60</v>
      </c>
      <c r="M689" s="44" t="s">
        <v>71</v>
      </c>
      <c r="N689" s="44" t="s">
        <v>71</v>
      </c>
      <c r="O689" s="44" t="s">
        <v>60</v>
      </c>
      <c r="P689" s="44" t="s">
        <v>60</v>
      </c>
      <c r="Q689" s="44" t="s">
        <v>3067</v>
      </c>
      <c r="R689" s="44" t="s">
        <v>3067</v>
      </c>
      <c r="S689" s="44" t="s">
        <v>1097</v>
      </c>
      <c r="T689" s="48" t="s">
        <v>61</v>
      </c>
      <c r="U689" s="45" t="s">
        <v>24</v>
      </c>
      <c r="V689" s="12" t="s">
        <v>2574</v>
      </c>
    </row>
    <row r="690" spans="1:22" s="46" customFormat="1" ht="25.5" x14ac:dyDescent="0.25">
      <c r="A690" s="47">
        <f t="shared" si="41"/>
        <v>674</v>
      </c>
      <c r="B690" s="10" t="e">
        <f t="shared" si="41"/>
        <v>#REF!</v>
      </c>
      <c r="C690" s="50" t="s">
        <v>15</v>
      </c>
      <c r="D690" s="24" t="s">
        <v>393</v>
      </c>
      <c r="E690" s="15">
        <v>2021</v>
      </c>
      <c r="F690" s="8">
        <v>44546</v>
      </c>
      <c r="G690" s="12" t="s">
        <v>2227</v>
      </c>
      <c r="H690" s="18" t="s">
        <v>2228</v>
      </c>
      <c r="I690" s="17" t="s">
        <v>2229</v>
      </c>
      <c r="J690" s="12" t="s">
        <v>349</v>
      </c>
      <c r="K690" s="44" t="s">
        <v>29</v>
      </c>
      <c r="L690" s="44" t="s">
        <v>2615</v>
      </c>
      <c r="M690" s="44" t="s">
        <v>2725</v>
      </c>
      <c r="N690" s="44" t="s">
        <v>2729</v>
      </c>
      <c r="O690" s="44" t="s">
        <v>29</v>
      </c>
      <c r="P690" s="44" t="s">
        <v>2615</v>
      </c>
      <c r="Q690" s="44" t="s">
        <v>2615</v>
      </c>
      <c r="R690" s="44" t="s">
        <v>3445</v>
      </c>
      <c r="S690" s="44" t="s">
        <v>83</v>
      </c>
      <c r="T690" s="48" t="s">
        <v>23</v>
      </c>
      <c r="U690" s="45" t="s">
        <v>24</v>
      </c>
      <c r="V690" s="12" t="s">
        <v>2573</v>
      </c>
    </row>
    <row r="691" spans="1:22" s="46" customFormat="1" ht="15" x14ac:dyDescent="0.25">
      <c r="A691" s="47">
        <f t="shared" ref="A691:B706" si="42">+A690+1</f>
        <v>675</v>
      </c>
      <c r="B691" s="10" t="e">
        <f t="shared" si="42"/>
        <v>#REF!</v>
      </c>
      <c r="C691" s="50" t="s">
        <v>15</v>
      </c>
      <c r="D691" s="24" t="s">
        <v>393</v>
      </c>
      <c r="E691" s="15">
        <v>2021</v>
      </c>
      <c r="F691" s="8">
        <v>44529</v>
      </c>
      <c r="G691" s="12" t="s">
        <v>2230</v>
      </c>
      <c r="H691" s="18" t="s">
        <v>2231</v>
      </c>
      <c r="I691" s="17" t="s">
        <v>2232</v>
      </c>
      <c r="J691" s="12" t="s">
        <v>2233</v>
      </c>
      <c r="K691" s="12" t="s">
        <v>29</v>
      </c>
      <c r="L691" s="44" t="s">
        <v>2615</v>
      </c>
      <c r="M691" s="44" t="e">
        <v>#N/A</v>
      </c>
      <c r="N691" s="44" t="e">
        <v>#N/A</v>
      </c>
      <c r="O691" s="44" t="s">
        <v>29</v>
      </c>
      <c r="P691" s="44" t="s">
        <v>2615</v>
      </c>
      <c r="Q691" s="44" t="s">
        <v>2615</v>
      </c>
      <c r="R691" s="44" t="s">
        <v>3445</v>
      </c>
      <c r="S691" s="44" t="s">
        <v>2233</v>
      </c>
      <c r="T691" s="48" t="s">
        <v>75</v>
      </c>
      <c r="U691" s="45" t="s">
        <v>24</v>
      </c>
      <c r="V691" s="12" t="s">
        <v>2574</v>
      </c>
    </row>
    <row r="692" spans="1:22" s="46" customFormat="1" ht="15" x14ac:dyDescent="0.25">
      <c r="A692" s="47">
        <f t="shared" si="42"/>
        <v>676</v>
      </c>
      <c r="B692" s="10" t="e">
        <f t="shared" si="42"/>
        <v>#REF!</v>
      </c>
      <c r="C692" s="12" t="s">
        <v>15</v>
      </c>
      <c r="D692" s="24" t="s">
        <v>393</v>
      </c>
      <c r="E692" s="15">
        <v>2021</v>
      </c>
      <c r="F692" s="25">
        <v>44522</v>
      </c>
      <c r="G692" s="12" t="s">
        <v>2234</v>
      </c>
      <c r="H692" s="18" t="s">
        <v>2235</v>
      </c>
      <c r="I692" s="17" t="s">
        <v>2236</v>
      </c>
      <c r="J692" s="12" t="s">
        <v>20</v>
      </c>
      <c r="K692" s="44" t="s">
        <v>21</v>
      </c>
      <c r="L692" s="44" t="s">
        <v>2615</v>
      </c>
      <c r="M692" s="44" t="s">
        <v>2730</v>
      </c>
      <c r="N692" s="44" t="s">
        <v>2733</v>
      </c>
      <c r="O692" s="44" t="s">
        <v>2618</v>
      </c>
      <c r="P692" s="44" t="s">
        <v>2615</v>
      </c>
      <c r="Q692" s="44" t="s">
        <v>2615</v>
      </c>
      <c r="R692" s="44" t="s">
        <v>3445</v>
      </c>
      <c r="S692" s="44" t="s">
        <v>20</v>
      </c>
      <c r="T692" s="48" t="s">
        <v>23</v>
      </c>
      <c r="U692" s="45" t="s">
        <v>24</v>
      </c>
      <c r="V692" s="12" t="s">
        <v>2573</v>
      </c>
    </row>
    <row r="693" spans="1:22" s="46" customFormat="1" ht="15" x14ac:dyDescent="0.25">
      <c r="A693" s="47">
        <f t="shared" si="42"/>
        <v>677</v>
      </c>
      <c r="B693" s="10" t="e">
        <f t="shared" si="42"/>
        <v>#REF!</v>
      </c>
      <c r="C693" s="50" t="s">
        <v>15</v>
      </c>
      <c r="D693" s="24" t="s">
        <v>393</v>
      </c>
      <c r="E693" s="15">
        <v>2021</v>
      </c>
      <c r="F693" s="8">
        <v>44544</v>
      </c>
      <c r="G693" s="12" t="s">
        <v>2237</v>
      </c>
      <c r="H693" s="18" t="s">
        <v>2238</v>
      </c>
      <c r="I693" s="17" t="s">
        <v>2239</v>
      </c>
      <c r="J693" s="12" t="s">
        <v>757</v>
      </c>
      <c r="K693" s="44" t="s">
        <v>21</v>
      </c>
      <c r="L693" s="44" t="s">
        <v>2615</v>
      </c>
      <c r="M693" s="44" t="e">
        <v>#N/A</v>
      </c>
      <c r="N693" s="44" t="e">
        <v>#N/A</v>
      </c>
      <c r="O693" s="44" t="s">
        <v>2620</v>
      </c>
      <c r="P693" s="44" t="s">
        <v>2615</v>
      </c>
      <c r="Q693" s="44" t="s">
        <v>2615</v>
      </c>
      <c r="R693" s="44" t="s">
        <v>3445</v>
      </c>
      <c r="S693" s="44" t="s">
        <v>757</v>
      </c>
      <c r="T693" s="48" t="s">
        <v>23</v>
      </c>
      <c r="U693" s="45" t="s">
        <v>24</v>
      </c>
      <c r="V693" s="12" t="s">
        <v>2573</v>
      </c>
    </row>
    <row r="694" spans="1:22" s="46" customFormat="1" ht="15" x14ac:dyDescent="0.25">
      <c r="A694" s="47">
        <f t="shared" si="42"/>
        <v>678</v>
      </c>
      <c r="B694" s="10" t="e">
        <f t="shared" si="42"/>
        <v>#REF!</v>
      </c>
      <c r="C694" s="12" t="s">
        <v>15</v>
      </c>
      <c r="D694" s="24" t="s">
        <v>393</v>
      </c>
      <c r="E694" s="15">
        <v>2021</v>
      </c>
      <c r="F694" s="25">
        <v>44522</v>
      </c>
      <c r="G694" s="12" t="s">
        <v>2240</v>
      </c>
      <c r="H694" s="18" t="s">
        <v>2241</v>
      </c>
      <c r="I694" s="17" t="s">
        <v>2242</v>
      </c>
      <c r="J694" s="12" t="s">
        <v>217</v>
      </c>
      <c r="K694" s="44" t="s">
        <v>21</v>
      </c>
      <c r="L694" s="44" t="s">
        <v>2615</v>
      </c>
      <c r="M694" s="44" t="s">
        <v>2730</v>
      </c>
      <c r="N694" s="44" t="s">
        <v>2731</v>
      </c>
      <c r="O694" s="44" t="s">
        <v>2620</v>
      </c>
      <c r="P694" s="44" t="s">
        <v>2615</v>
      </c>
      <c r="Q694" s="44" t="s">
        <v>2615</v>
      </c>
      <c r="R694" s="44" t="s">
        <v>3445</v>
      </c>
      <c r="S694" s="44" t="s">
        <v>757</v>
      </c>
      <c r="T694" s="48" t="s">
        <v>23</v>
      </c>
      <c r="U694" s="45" t="s">
        <v>24</v>
      </c>
      <c r="V694" s="12" t="s">
        <v>2574</v>
      </c>
    </row>
    <row r="695" spans="1:22" s="46" customFormat="1" ht="15" x14ac:dyDescent="0.25">
      <c r="A695" s="47">
        <f t="shared" si="42"/>
        <v>679</v>
      </c>
      <c r="B695" s="10" t="e">
        <f t="shared" si="42"/>
        <v>#REF!</v>
      </c>
      <c r="C695" s="12" t="s">
        <v>15</v>
      </c>
      <c r="D695" s="24" t="s">
        <v>34</v>
      </c>
      <c r="E695" s="15">
        <v>2021</v>
      </c>
      <c r="F695" s="8">
        <v>44425</v>
      </c>
      <c r="G695" s="12" t="s">
        <v>2243</v>
      </c>
      <c r="H695" s="26" t="s">
        <v>2244</v>
      </c>
      <c r="I695" s="17" t="s">
        <v>2245</v>
      </c>
      <c r="J695" s="12" t="s">
        <v>20</v>
      </c>
      <c r="K695" s="44" t="s">
        <v>21</v>
      </c>
      <c r="L695" s="44" t="s">
        <v>2618</v>
      </c>
      <c r="M695" s="44" t="s">
        <v>20</v>
      </c>
      <c r="N695" s="44" t="s">
        <v>2708</v>
      </c>
      <c r="O695" s="44" t="s">
        <v>2618</v>
      </c>
      <c r="P695" s="44" t="s">
        <v>2618</v>
      </c>
      <c r="Q695" s="44" t="s">
        <v>3064</v>
      </c>
      <c r="R695" s="44" t="s">
        <v>3064</v>
      </c>
      <c r="S695" s="44" t="s">
        <v>20</v>
      </c>
      <c r="T695" s="48" t="s">
        <v>23</v>
      </c>
      <c r="U695" s="45" t="s">
        <v>24</v>
      </c>
      <c r="V695" s="12" t="s">
        <v>2573</v>
      </c>
    </row>
    <row r="696" spans="1:22" s="46" customFormat="1" ht="15" x14ac:dyDescent="0.25">
      <c r="A696" s="47">
        <f t="shared" si="42"/>
        <v>680</v>
      </c>
      <c r="B696" s="10" t="e">
        <f t="shared" si="42"/>
        <v>#REF!</v>
      </c>
      <c r="C696" s="50" t="s">
        <v>15</v>
      </c>
      <c r="D696" s="24" t="s">
        <v>34</v>
      </c>
      <c r="E696" s="15">
        <v>2021</v>
      </c>
      <c r="F696" s="8">
        <v>44459</v>
      </c>
      <c r="G696" s="12" t="s">
        <v>2246</v>
      </c>
      <c r="H696" s="18" t="s">
        <v>2247</v>
      </c>
      <c r="I696" s="17" t="s">
        <v>2248</v>
      </c>
      <c r="J696" s="12" t="s">
        <v>20</v>
      </c>
      <c r="K696" s="44" t="s">
        <v>21</v>
      </c>
      <c r="L696" s="44" t="s">
        <v>2618</v>
      </c>
      <c r="M696" s="44" t="s">
        <v>20</v>
      </c>
      <c r="N696" s="44" t="s">
        <v>2708</v>
      </c>
      <c r="O696" s="44" t="s">
        <v>2618</v>
      </c>
      <c r="P696" s="44" t="s">
        <v>2618</v>
      </c>
      <c r="Q696" s="44" t="s">
        <v>3064</v>
      </c>
      <c r="R696" s="44" t="s">
        <v>3064</v>
      </c>
      <c r="S696" s="44" t="s">
        <v>20</v>
      </c>
      <c r="T696" s="48" t="s">
        <v>23</v>
      </c>
      <c r="U696" s="45" t="s">
        <v>24</v>
      </c>
      <c r="V696" s="12" t="s">
        <v>2573</v>
      </c>
    </row>
    <row r="697" spans="1:22" s="46" customFormat="1" ht="15" x14ac:dyDescent="0.25">
      <c r="A697" s="47">
        <f t="shared" si="42"/>
        <v>681</v>
      </c>
      <c r="B697" s="10" t="e">
        <f t="shared" si="42"/>
        <v>#REF!</v>
      </c>
      <c r="C697" s="50" t="s">
        <v>15</v>
      </c>
      <c r="D697" s="24" t="s">
        <v>34</v>
      </c>
      <c r="E697" s="15">
        <v>2021</v>
      </c>
      <c r="F697" s="8">
        <v>44547</v>
      </c>
      <c r="G697" s="12" t="s">
        <v>2249</v>
      </c>
      <c r="H697" s="18" t="s">
        <v>2250</v>
      </c>
      <c r="I697" s="17" t="s">
        <v>2251</v>
      </c>
      <c r="J697" s="12" t="s">
        <v>20</v>
      </c>
      <c r="K697" s="44" t="s">
        <v>21</v>
      </c>
      <c r="L697" s="44" t="s">
        <v>2618</v>
      </c>
      <c r="M697" s="44" t="s">
        <v>20</v>
      </c>
      <c r="N697" s="44" t="s">
        <v>2708</v>
      </c>
      <c r="O697" s="44" t="s">
        <v>2618</v>
      </c>
      <c r="P697" s="44" t="s">
        <v>2618</v>
      </c>
      <c r="Q697" s="44" t="s">
        <v>3064</v>
      </c>
      <c r="R697" s="44" t="s">
        <v>3064</v>
      </c>
      <c r="S697" s="44" t="s">
        <v>20</v>
      </c>
      <c r="T697" s="48" t="s">
        <v>23</v>
      </c>
      <c r="U697" s="45" t="s">
        <v>24</v>
      </c>
      <c r="V697" s="12" t="s">
        <v>2573</v>
      </c>
    </row>
    <row r="698" spans="1:22" s="46" customFormat="1" ht="25.5" x14ac:dyDescent="0.25">
      <c r="A698" s="47">
        <f t="shared" si="42"/>
        <v>682</v>
      </c>
      <c r="B698" s="10" t="e">
        <f t="shared" si="42"/>
        <v>#REF!</v>
      </c>
      <c r="C698" s="12" t="s">
        <v>15</v>
      </c>
      <c r="D698" s="24" t="s">
        <v>34</v>
      </c>
      <c r="E698" s="15">
        <v>2021</v>
      </c>
      <c r="F698" s="8">
        <v>44435</v>
      </c>
      <c r="G698" s="12" t="s">
        <v>2252</v>
      </c>
      <c r="H698" s="18" t="s">
        <v>2253</v>
      </c>
      <c r="I698" s="17" t="s">
        <v>2254</v>
      </c>
      <c r="J698" s="12" t="s">
        <v>2219</v>
      </c>
      <c r="K698" s="44" t="s">
        <v>21</v>
      </c>
      <c r="L698" s="44" t="s">
        <v>2618</v>
      </c>
      <c r="M698" s="44" t="s">
        <v>2702</v>
      </c>
      <c r="N698" s="44" t="s">
        <v>55</v>
      </c>
      <c r="O698" s="44" t="s">
        <v>2618</v>
      </c>
      <c r="P698" s="44" t="s">
        <v>2618</v>
      </c>
      <c r="Q698" s="44" t="s">
        <v>3064</v>
      </c>
      <c r="R698" s="44" t="s">
        <v>3064</v>
      </c>
      <c r="S698" s="44" t="s">
        <v>179</v>
      </c>
      <c r="T698" s="48" t="s">
        <v>23</v>
      </c>
      <c r="U698" s="45" t="s">
        <v>24</v>
      </c>
      <c r="V698" s="12" t="s">
        <v>2573</v>
      </c>
    </row>
    <row r="699" spans="1:22" s="46" customFormat="1" ht="15" x14ac:dyDescent="0.25">
      <c r="A699" s="47">
        <f t="shared" si="42"/>
        <v>683</v>
      </c>
      <c r="B699" s="10" t="e">
        <f t="shared" si="42"/>
        <v>#REF!</v>
      </c>
      <c r="C699" s="12" t="s">
        <v>15</v>
      </c>
      <c r="D699" s="24" t="s">
        <v>34</v>
      </c>
      <c r="E699" s="15">
        <v>2021</v>
      </c>
      <c r="F699" s="8">
        <v>44442</v>
      </c>
      <c r="G699" s="12" t="s">
        <v>2255</v>
      </c>
      <c r="H699" s="18" t="s">
        <v>2256</v>
      </c>
      <c r="I699" s="17" t="s">
        <v>2257</v>
      </c>
      <c r="J699" s="12" t="s">
        <v>757</v>
      </c>
      <c r="K699" s="44" t="s">
        <v>21</v>
      </c>
      <c r="L699" s="44" t="s">
        <v>2618</v>
      </c>
      <c r="M699" s="44" t="s">
        <v>2702</v>
      </c>
      <c r="N699" s="44" t="s">
        <v>757</v>
      </c>
      <c r="O699" s="44" t="s">
        <v>2618</v>
      </c>
      <c r="P699" s="44" t="s">
        <v>2618</v>
      </c>
      <c r="Q699" s="44" t="s">
        <v>3064</v>
      </c>
      <c r="R699" s="44" t="s">
        <v>3064</v>
      </c>
      <c r="S699" s="12" t="s">
        <v>757</v>
      </c>
      <c r="T699" s="48" t="s">
        <v>23</v>
      </c>
      <c r="U699" s="45" t="s">
        <v>24</v>
      </c>
      <c r="V699" s="12" t="s">
        <v>2573</v>
      </c>
    </row>
    <row r="700" spans="1:22" s="46" customFormat="1" ht="25.5" x14ac:dyDescent="0.25">
      <c r="A700" s="47">
        <f t="shared" si="42"/>
        <v>684</v>
      </c>
      <c r="B700" s="10" t="e">
        <f t="shared" si="42"/>
        <v>#REF!</v>
      </c>
      <c r="C700" s="12" t="s">
        <v>15</v>
      </c>
      <c r="D700" s="24" t="s">
        <v>34</v>
      </c>
      <c r="E700" s="15">
        <v>2021</v>
      </c>
      <c r="F700" s="8">
        <v>44411</v>
      </c>
      <c r="G700" s="12" t="s">
        <v>2258</v>
      </c>
      <c r="H700" s="18" t="s">
        <v>2259</v>
      </c>
      <c r="I700" s="17" t="s">
        <v>2260</v>
      </c>
      <c r="J700" s="12" t="s">
        <v>250</v>
      </c>
      <c r="K700" s="44" t="s">
        <v>21</v>
      </c>
      <c r="L700" s="44" t="s">
        <v>2620</v>
      </c>
      <c r="M700" s="44" t="s">
        <v>2620</v>
      </c>
      <c r="N700" s="44" t="s">
        <v>94</v>
      </c>
      <c r="O700" s="44" t="s">
        <v>2620</v>
      </c>
      <c r="P700" s="44" t="s">
        <v>2620</v>
      </c>
      <c r="Q700" s="44" t="s">
        <v>3065</v>
      </c>
      <c r="R700" s="44" t="s">
        <v>3065</v>
      </c>
      <c r="S700" s="12" t="s">
        <v>250</v>
      </c>
      <c r="T700" s="48" t="s">
        <v>23</v>
      </c>
      <c r="U700" s="45" t="s">
        <v>24</v>
      </c>
      <c r="V700" s="12" t="s">
        <v>2573</v>
      </c>
    </row>
    <row r="701" spans="1:22" s="46" customFormat="1" ht="15" x14ac:dyDescent="0.25">
      <c r="A701" s="47">
        <f t="shared" si="42"/>
        <v>685</v>
      </c>
      <c r="B701" s="10" t="e">
        <f t="shared" si="42"/>
        <v>#REF!</v>
      </c>
      <c r="C701" s="50" t="s">
        <v>15</v>
      </c>
      <c r="D701" s="24" t="s">
        <v>34</v>
      </c>
      <c r="E701" s="15">
        <v>2021</v>
      </c>
      <c r="F701" s="8">
        <v>44459</v>
      </c>
      <c r="G701" s="12" t="s">
        <v>2261</v>
      </c>
      <c r="H701" s="18" t="s">
        <v>2262</v>
      </c>
      <c r="I701" s="17" t="s">
        <v>2263</v>
      </c>
      <c r="J701" s="12" t="s">
        <v>2264</v>
      </c>
      <c r="K701" s="44" t="s">
        <v>21</v>
      </c>
      <c r="L701" s="44" t="s">
        <v>2620</v>
      </c>
      <c r="M701" s="44" t="s">
        <v>2620</v>
      </c>
      <c r="N701" s="44" t="s">
        <v>79</v>
      </c>
      <c r="O701" s="44" t="s">
        <v>2620</v>
      </c>
      <c r="P701" s="44" t="s">
        <v>2620</v>
      </c>
      <c r="Q701" s="44" t="s">
        <v>3065</v>
      </c>
      <c r="R701" s="44" t="s">
        <v>3065</v>
      </c>
      <c r="S701" s="44" t="s">
        <v>743</v>
      </c>
      <c r="T701" s="48" t="s">
        <v>23</v>
      </c>
      <c r="U701" s="45" t="s">
        <v>24</v>
      </c>
      <c r="V701" s="12" t="s">
        <v>2573</v>
      </c>
    </row>
    <row r="702" spans="1:22" s="46" customFormat="1" ht="15" x14ac:dyDescent="0.25">
      <c r="A702" s="47">
        <f t="shared" si="42"/>
        <v>686</v>
      </c>
      <c r="B702" s="10" t="e">
        <f t="shared" si="42"/>
        <v>#REF!</v>
      </c>
      <c r="C702" s="12" t="s">
        <v>15</v>
      </c>
      <c r="D702" s="24" t="s">
        <v>34</v>
      </c>
      <c r="E702" s="15">
        <v>2021</v>
      </c>
      <c r="F702" s="25">
        <v>44518</v>
      </c>
      <c r="G702" s="12" t="s">
        <v>2265</v>
      </c>
      <c r="H702" s="18" t="s">
        <v>2266</v>
      </c>
      <c r="I702" s="17" t="s">
        <v>2267</v>
      </c>
      <c r="J702" s="12" t="s">
        <v>804</v>
      </c>
      <c r="K702" s="12" t="s">
        <v>21</v>
      </c>
      <c r="L702" s="44" t="s">
        <v>2620</v>
      </c>
      <c r="M702" s="44" t="s">
        <v>2620</v>
      </c>
      <c r="N702" s="44" t="s">
        <v>2700</v>
      </c>
      <c r="O702" s="44" t="s">
        <v>2620</v>
      </c>
      <c r="P702" s="44" t="s">
        <v>2620</v>
      </c>
      <c r="Q702" s="44" t="s">
        <v>3065</v>
      </c>
      <c r="R702" s="44" t="s">
        <v>3065</v>
      </c>
      <c r="S702" s="44" t="s">
        <v>154</v>
      </c>
      <c r="T702" s="48" t="s">
        <v>23</v>
      </c>
      <c r="U702" s="45" t="s">
        <v>24</v>
      </c>
      <c r="V702" s="12" t="s">
        <v>2574</v>
      </c>
    </row>
    <row r="703" spans="1:22" s="46" customFormat="1" ht="15" x14ac:dyDescent="0.25">
      <c r="A703" s="47">
        <f t="shared" si="42"/>
        <v>687</v>
      </c>
      <c r="B703" s="10" t="e">
        <f t="shared" si="42"/>
        <v>#REF!</v>
      </c>
      <c r="C703" s="12" t="s">
        <v>15</v>
      </c>
      <c r="D703" s="24" t="s">
        <v>393</v>
      </c>
      <c r="E703" s="15">
        <v>2021</v>
      </c>
      <c r="F703" s="25">
        <v>44524</v>
      </c>
      <c r="G703" s="12" t="s">
        <v>2268</v>
      </c>
      <c r="H703" s="18" t="s">
        <v>2269</v>
      </c>
      <c r="I703" s="17" t="s">
        <v>2270</v>
      </c>
      <c r="J703" s="12" t="s">
        <v>28</v>
      </c>
      <c r="K703" s="12" t="s">
        <v>29</v>
      </c>
      <c r="L703" s="44" t="s">
        <v>2615</v>
      </c>
      <c r="M703" s="44" t="s">
        <v>2725</v>
      </c>
      <c r="N703" s="44" t="s">
        <v>2726</v>
      </c>
      <c r="O703" s="44" t="s">
        <v>29</v>
      </c>
      <c r="P703" s="44" t="s">
        <v>2615</v>
      </c>
      <c r="Q703" s="44" t="s">
        <v>2615</v>
      </c>
      <c r="R703" s="44" t="s">
        <v>3445</v>
      </c>
      <c r="S703" s="55" t="s">
        <v>28</v>
      </c>
      <c r="T703" s="12" t="s">
        <v>3436</v>
      </c>
      <c r="U703" s="45" t="s">
        <v>24</v>
      </c>
      <c r="V703" s="12" t="s">
        <v>2573</v>
      </c>
    </row>
    <row r="704" spans="1:22" s="46" customFormat="1" ht="15" x14ac:dyDescent="0.25">
      <c r="A704" s="47">
        <f t="shared" si="42"/>
        <v>688</v>
      </c>
      <c r="B704" s="10" t="e">
        <f t="shared" si="42"/>
        <v>#REF!</v>
      </c>
      <c r="C704" s="50" t="s">
        <v>15</v>
      </c>
      <c r="D704" s="24" t="s">
        <v>393</v>
      </c>
      <c r="E704" s="15">
        <v>2021</v>
      </c>
      <c r="F704" s="8">
        <v>44550</v>
      </c>
      <c r="G704" s="12" t="s">
        <v>2271</v>
      </c>
      <c r="H704" s="18" t="s">
        <v>2272</v>
      </c>
      <c r="I704" s="17" t="s">
        <v>2273</v>
      </c>
      <c r="J704" s="12" t="s">
        <v>840</v>
      </c>
      <c r="K704" s="12" t="s">
        <v>29</v>
      </c>
      <c r="L704" s="44" t="s">
        <v>2615</v>
      </c>
      <c r="M704" s="44" t="e">
        <v>#N/A</v>
      </c>
      <c r="N704" s="44" t="e">
        <v>#N/A</v>
      </c>
      <c r="O704" s="44" t="s">
        <v>29</v>
      </c>
      <c r="P704" s="44" t="s">
        <v>2615</v>
      </c>
      <c r="Q704" s="44" t="s">
        <v>2615</v>
      </c>
      <c r="R704" s="44" t="s">
        <v>3445</v>
      </c>
      <c r="S704" s="44" t="s">
        <v>841</v>
      </c>
      <c r="T704" s="48" t="s">
        <v>75</v>
      </c>
      <c r="U704" s="45" t="s">
        <v>24</v>
      </c>
      <c r="V704" s="12" t="s">
        <v>2574</v>
      </c>
    </row>
    <row r="705" spans="1:22" s="46" customFormat="1" ht="15" x14ac:dyDescent="0.25">
      <c r="A705" s="47">
        <f t="shared" si="42"/>
        <v>689</v>
      </c>
      <c r="B705" s="10" t="e">
        <f t="shared" si="42"/>
        <v>#REF!</v>
      </c>
      <c r="C705" s="50" t="s">
        <v>15</v>
      </c>
      <c r="D705" s="24" t="s">
        <v>393</v>
      </c>
      <c r="E705" s="15">
        <v>2021</v>
      </c>
      <c r="F705" s="8">
        <v>44540</v>
      </c>
      <c r="G705" s="12" t="s">
        <v>2274</v>
      </c>
      <c r="H705" s="18" t="s">
        <v>2275</v>
      </c>
      <c r="I705" s="17" t="s">
        <v>2276</v>
      </c>
      <c r="J705" s="12" t="s">
        <v>183</v>
      </c>
      <c r="K705" s="44" t="s">
        <v>21</v>
      </c>
      <c r="L705" s="44" t="s">
        <v>2615</v>
      </c>
      <c r="M705" s="44" t="s">
        <v>2727</v>
      </c>
      <c r="N705" s="44" t="s">
        <v>2728</v>
      </c>
      <c r="O705" s="44" t="s">
        <v>2620</v>
      </c>
      <c r="P705" s="44" t="s">
        <v>2615</v>
      </c>
      <c r="Q705" s="44" t="s">
        <v>2615</v>
      </c>
      <c r="R705" s="44" t="s">
        <v>3445</v>
      </c>
      <c r="S705" s="44" t="s">
        <v>183</v>
      </c>
      <c r="T705" s="48" t="s">
        <v>23</v>
      </c>
      <c r="U705" s="45" t="s">
        <v>24</v>
      </c>
      <c r="V705" s="12" t="s">
        <v>2573</v>
      </c>
    </row>
    <row r="706" spans="1:22" s="46" customFormat="1" ht="15" x14ac:dyDescent="0.25">
      <c r="A706" s="47">
        <f t="shared" si="42"/>
        <v>690</v>
      </c>
      <c r="B706" s="10" t="e">
        <f t="shared" si="42"/>
        <v>#REF!</v>
      </c>
      <c r="C706" s="50" t="s">
        <v>15</v>
      </c>
      <c r="D706" s="24" t="s">
        <v>393</v>
      </c>
      <c r="E706" s="15">
        <v>2021</v>
      </c>
      <c r="F706" s="8">
        <v>44550</v>
      </c>
      <c r="G706" s="12" t="s">
        <v>2277</v>
      </c>
      <c r="H706" s="18" t="s">
        <v>2278</v>
      </c>
      <c r="I706" s="17" t="s">
        <v>2279</v>
      </c>
      <c r="J706" s="12" t="s">
        <v>428</v>
      </c>
      <c r="K706" s="44" t="s">
        <v>21</v>
      </c>
      <c r="L706" s="44" t="s">
        <v>2615</v>
      </c>
      <c r="M706" s="44" t="s">
        <v>2727</v>
      </c>
      <c r="N706" s="44" t="s">
        <v>2728</v>
      </c>
      <c r="O706" s="44" t="s">
        <v>2620</v>
      </c>
      <c r="P706" s="44" t="s">
        <v>2615</v>
      </c>
      <c r="Q706" s="44" t="s">
        <v>2615</v>
      </c>
      <c r="R706" s="44" t="s">
        <v>3445</v>
      </c>
      <c r="S706" s="12" t="s">
        <v>431</v>
      </c>
      <c r="T706" s="48" t="s">
        <v>23</v>
      </c>
      <c r="U706" s="45" t="s">
        <v>24</v>
      </c>
      <c r="V706" s="12" t="s">
        <v>2573</v>
      </c>
    </row>
    <row r="707" spans="1:22" s="46" customFormat="1" ht="15" x14ac:dyDescent="0.25">
      <c r="A707" s="47">
        <f t="shared" ref="A707:B722" si="43">+A706+1</f>
        <v>691</v>
      </c>
      <c r="B707" s="10" t="e">
        <f t="shared" si="43"/>
        <v>#REF!</v>
      </c>
      <c r="C707" s="50" t="s">
        <v>15</v>
      </c>
      <c r="D707" s="24" t="s">
        <v>393</v>
      </c>
      <c r="E707" s="15">
        <v>2021</v>
      </c>
      <c r="F707" s="8">
        <v>44554</v>
      </c>
      <c r="G707" s="12" t="s">
        <v>2280</v>
      </c>
      <c r="H707" s="18" t="s">
        <v>2281</v>
      </c>
      <c r="I707" s="17" t="s">
        <v>2282</v>
      </c>
      <c r="J707" s="12" t="s">
        <v>757</v>
      </c>
      <c r="K707" s="44" t="s">
        <v>21</v>
      </c>
      <c r="L707" s="44" t="s">
        <v>2615</v>
      </c>
      <c r="M707" s="44" t="e">
        <v>#N/A</v>
      </c>
      <c r="N707" s="44" t="e">
        <v>#N/A</v>
      </c>
      <c r="O707" s="44" t="s">
        <v>2620</v>
      </c>
      <c r="P707" s="44" t="s">
        <v>2615</v>
      </c>
      <c r="Q707" s="44" t="s">
        <v>2615</v>
      </c>
      <c r="R707" s="44" t="s">
        <v>3445</v>
      </c>
      <c r="S707" s="44" t="s">
        <v>757</v>
      </c>
      <c r="T707" s="48" t="s">
        <v>23</v>
      </c>
      <c r="U707" s="45" t="s">
        <v>24</v>
      </c>
      <c r="V707" s="12" t="s">
        <v>2574</v>
      </c>
    </row>
    <row r="708" spans="1:22" s="46" customFormat="1" ht="25.5" x14ac:dyDescent="0.25">
      <c r="A708" s="47">
        <f t="shared" si="43"/>
        <v>692</v>
      </c>
      <c r="B708" s="10" t="e">
        <f t="shared" si="43"/>
        <v>#REF!</v>
      </c>
      <c r="C708" s="50" t="s">
        <v>15</v>
      </c>
      <c r="D708" s="24" t="s">
        <v>393</v>
      </c>
      <c r="E708" s="15">
        <v>2021</v>
      </c>
      <c r="F708" s="8">
        <v>44553</v>
      </c>
      <c r="G708" s="12" t="s">
        <v>2283</v>
      </c>
      <c r="H708" s="18" t="s">
        <v>2284</v>
      </c>
      <c r="I708" s="17" t="s">
        <v>2285</v>
      </c>
      <c r="J708" s="12" t="s">
        <v>65</v>
      </c>
      <c r="K708" s="44" t="s">
        <v>21</v>
      </c>
      <c r="L708" s="44" t="s">
        <v>2615</v>
      </c>
      <c r="M708" s="44" t="e">
        <v>#N/A</v>
      </c>
      <c r="N708" s="44" t="e">
        <v>#N/A</v>
      </c>
      <c r="O708" s="44" t="s">
        <v>2620</v>
      </c>
      <c r="P708" s="44" t="s">
        <v>2615</v>
      </c>
      <c r="Q708" s="44" t="s">
        <v>2615</v>
      </c>
      <c r="R708" s="44" t="s">
        <v>3445</v>
      </c>
      <c r="S708" s="44" t="s">
        <v>65</v>
      </c>
      <c r="T708" s="48" t="s">
        <v>23</v>
      </c>
      <c r="U708" s="45" t="s">
        <v>24</v>
      </c>
      <c r="V708" s="12" t="s">
        <v>2574</v>
      </c>
    </row>
    <row r="709" spans="1:22" s="46" customFormat="1" ht="25.5" x14ac:dyDescent="0.25">
      <c r="A709" s="47">
        <f t="shared" si="43"/>
        <v>693</v>
      </c>
      <c r="B709" s="10" t="e">
        <f t="shared" si="43"/>
        <v>#REF!</v>
      </c>
      <c r="C709" s="12" t="s">
        <v>15</v>
      </c>
      <c r="D709" s="24" t="s">
        <v>34</v>
      </c>
      <c r="E709" s="15">
        <v>2021</v>
      </c>
      <c r="F709" s="25">
        <v>44523</v>
      </c>
      <c r="G709" s="12" t="s">
        <v>2286</v>
      </c>
      <c r="H709" s="18" t="s">
        <v>2287</v>
      </c>
      <c r="I709" s="17" t="s">
        <v>2288</v>
      </c>
      <c r="J709" s="12" t="s">
        <v>20</v>
      </c>
      <c r="K709" s="44" t="s">
        <v>21</v>
      </c>
      <c r="L709" s="44" t="s">
        <v>2618</v>
      </c>
      <c r="M709" s="44" t="s">
        <v>2619</v>
      </c>
      <c r="N709" s="44" t="e">
        <v>#N/A</v>
      </c>
      <c r="O709" s="44" t="s">
        <v>2618</v>
      </c>
      <c r="P709" s="44" t="s">
        <v>2618</v>
      </c>
      <c r="Q709" s="44" t="s">
        <v>3064</v>
      </c>
      <c r="R709" s="44" t="s">
        <v>3064</v>
      </c>
      <c r="S709" s="44" t="s">
        <v>20</v>
      </c>
      <c r="T709" s="48" t="s">
        <v>23</v>
      </c>
      <c r="U709" s="45" t="s">
        <v>24</v>
      </c>
      <c r="V709" s="12" t="s">
        <v>2573</v>
      </c>
    </row>
    <row r="710" spans="1:22" s="46" customFormat="1" ht="25.5" x14ac:dyDescent="0.25">
      <c r="A710" s="47">
        <f t="shared" si="43"/>
        <v>694</v>
      </c>
      <c r="B710" s="10" t="e">
        <f t="shared" si="43"/>
        <v>#REF!</v>
      </c>
      <c r="C710" s="12" t="s">
        <v>15</v>
      </c>
      <c r="D710" s="24" t="s">
        <v>34</v>
      </c>
      <c r="E710" s="15">
        <v>2021</v>
      </c>
      <c r="F710" s="25">
        <v>44516</v>
      </c>
      <c r="G710" s="12" t="s">
        <v>2289</v>
      </c>
      <c r="H710" s="18" t="s">
        <v>2290</v>
      </c>
      <c r="I710" s="17" t="s">
        <v>2291</v>
      </c>
      <c r="J710" s="12" t="s">
        <v>757</v>
      </c>
      <c r="K710" s="12" t="s">
        <v>29</v>
      </c>
      <c r="L710" s="44" t="s">
        <v>29</v>
      </c>
      <c r="M710" s="44" t="s">
        <v>2701</v>
      </c>
      <c r="N710" s="44" t="s">
        <v>2707</v>
      </c>
      <c r="O710" s="44" t="s">
        <v>29</v>
      </c>
      <c r="P710" s="44" t="s">
        <v>29</v>
      </c>
      <c r="Q710" s="44" t="s">
        <v>3066</v>
      </c>
      <c r="R710" s="44" t="s">
        <v>3066</v>
      </c>
      <c r="S710" s="44" t="s">
        <v>757</v>
      </c>
      <c r="T710" s="48" t="s">
        <v>23</v>
      </c>
      <c r="U710" s="45" t="s">
        <v>24</v>
      </c>
      <c r="V710" s="12" t="s">
        <v>2573</v>
      </c>
    </row>
    <row r="711" spans="1:22" s="46" customFormat="1" ht="15" x14ac:dyDescent="0.25">
      <c r="A711" s="47">
        <f t="shared" si="43"/>
        <v>695</v>
      </c>
      <c r="B711" s="10" t="e">
        <f t="shared" si="43"/>
        <v>#REF!</v>
      </c>
      <c r="C711" s="50" t="s">
        <v>15</v>
      </c>
      <c r="D711" s="24" t="s">
        <v>34</v>
      </c>
      <c r="E711" s="15">
        <v>2021</v>
      </c>
      <c r="F711" s="8">
        <v>44550</v>
      </c>
      <c r="G711" s="12" t="s">
        <v>2292</v>
      </c>
      <c r="H711" s="18" t="s">
        <v>2293</v>
      </c>
      <c r="I711" s="17" t="s">
        <v>2294</v>
      </c>
      <c r="J711" s="44" t="s">
        <v>757</v>
      </c>
      <c r="K711" s="44" t="s">
        <v>21</v>
      </c>
      <c r="L711" s="44" t="s">
        <v>2618</v>
      </c>
      <c r="M711" s="44" t="s">
        <v>757</v>
      </c>
      <c r="N711" s="44" t="e">
        <v>#N/A</v>
      </c>
      <c r="O711" s="44" t="s">
        <v>2618</v>
      </c>
      <c r="P711" s="44" t="s">
        <v>2618</v>
      </c>
      <c r="Q711" s="44" t="s">
        <v>3064</v>
      </c>
      <c r="R711" s="44" t="s">
        <v>3064</v>
      </c>
      <c r="S711" s="44" t="s">
        <v>757</v>
      </c>
      <c r="T711" s="48" t="s">
        <v>23</v>
      </c>
      <c r="U711" s="45" t="s">
        <v>24</v>
      </c>
      <c r="V711" s="12" t="s">
        <v>2574</v>
      </c>
    </row>
    <row r="712" spans="1:22" s="46" customFormat="1" ht="25.5" x14ac:dyDescent="0.25">
      <c r="A712" s="47">
        <f t="shared" si="43"/>
        <v>696</v>
      </c>
      <c r="B712" s="10" t="e">
        <f>+B711+1</f>
        <v>#REF!</v>
      </c>
      <c r="C712" s="50" t="s">
        <v>15</v>
      </c>
      <c r="D712" s="24" t="s">
        <v>34</v>
      </c>
      <c r="E712" s="15">
        <v>2021</v>
      </c>
      <c r="F712" s="8">
        <v>44551</v>
      </c>
      <c r="G712" s="12" t="s">
        <v>2295</v>
      </c>
      <c r="H712" s="18" t="s">
        <v>2296</v>
      </c>
      <c r="I712" s="17" t="s">
        <v>2297</v>
      </c>
      <c r="J712" s="12" t="s">
        <v>551</v>
      </c>
      <c r="K712" s="12" t="s">
        <v>29</v>
      </c>
      <c r="L712" s="44" t="s">
        <v>29</v>
      </c>
      <c r="M712" s="44" t="s">
        <v>75</v>
      </c>
      <c r="N712" s="44" t="s">
        <v>2713</v>
      </c>
      <c r="O712" s="44" t="s">
        <v>29</v>
      </c>
      <c r="P712" s="44" t="s">
        <v>29</v>
      </c>
      <c r="Q712" s="44" t="s">
        <v>3066</v>
      </c>
      <c r="R712" s="44" t="s">
        <v>3066</v>
      </c>
      <c r="S712" s="44" t="s">
        <v>551</v>
      </c>
      <c r="T712" s="12" t="s">
        <v>75</v>
      </c>
      <c r="U712" s="45" t="s">
        <v>24</v>
      </c>
      <c r="V712" s="12" t="s">
        <v>2574</v>
      </c>
    </row>
    <row r="713" spans="1:22" s="46" customFormat="1" ht="15" x14ac:dyDescent="0.25">
      <c r="A713" s="47">
        <f t="shared" si="43"/>
        <v>697</v>
      </c>
      <c r="B713" s="10" t="e">
        <f t="shared" si="43"/>
        <v>#REF!</v>
      </c>
      <c r="C713" s="12" t="s">
        <v>15</v>
      </c>
      <c r="D713" s="24" t="s">
        <v>393</v>
      </c>
      <c r="E713" s="15">
        <v>2021</v>
      </c>
      <c r="F713" s="8">
        <v>44377</v>
      </c>
      <c r="G713" s="12" t="s">
        <v>2298</v>
      </c>
      <c r="H713" s="18" t="s">
        <v>2299</v>
      </c>
      <c r="I713" s="17" t="s">
        <v>2300</v>
      </c>
      <c r="J713" s="12" t="s">
        <v>59</v>
      </c>
      <c r="K713" s="12" t="s">
        <v>60</v>
      </c>
      <c r="L713" s="44" t="s">
        <v>2615</v>
      </c>
      <c r="M713" s="44" t="s">
        <v>2616</v>
      </c>
      <c r="N713" s="44" t="s">
        <v>2736</v>
      </c>
      <c r="O713" s="44" t="s">
        <v>60</v>
      </c>
      <c r="P713" s="44" t="s">
        <v>2615</v>
      </c>
      <c r="Q713" s="44" t="s">
        <v>2615</v>
      </c>
      <c r="R713" s="44" t="s">
        <v>3445</v>
      </c>
      <c r="S713" s="44" t="s">
        <v>59</v>
      </c>
      <c r="T713" s="48" t="s">
        <v>61</v>
      </c>
      <c r="U713" s="45" t="s">
        <v>24</v>
      </c>
      <c r="V713" s="12" t="s">
        <v>2573</v>
      </c>
    </row>
    <row r="714" spans="1:22" s="46" customFormat="1" ht="15" x14ac:dyDescent="0.25">
      <c r="A714" s="47">
        <f t="shared" si="43"/>
        <v>698</v>
      </c>
      <c r="B714" s="10" t="e">
        <f t="shared" si="43"/>
        <v>#REF!</v>
      </c>
      <c r="C714" s="50" t="s">
        <v>15</v>
      </c>
      <c r="D714" s="24" t="s">
        <v>393</v>
      </c>
      <c r="E714" s="15">
        <v>2021</v>
      </c>
      <c r="F714" s="8">
        <v>44557</v>
      </c>
      <c r="G714" s="12" t="s">
        <v>2568</v>
      </c>
      <c r="H714" s="18" t="s">
        <v>2301</v>
      </c>
      <c r="I714" s="17" t="s">
        <v>2302</v>
      </c>
      <c r="J714" s="12" t="s">
        <v>20</v>
      </c>
      <c r="K714" s="44" t="s">
        <v>21</v>
      </c>
      <c r="L714" s="44" t="s">
        <v>2615</v>
      </c>
      <c r="M714" s="44" t="e">
        <v>#N/A</v>
      </c>
      <c r="N714" s="44" t="e">
        <v>#N/A</v>
      </c>
      <c r="O714" s="44" t="s">
        <v>2618</v>
      </c>
      <c r="P714" s="44" t="s">
        <v>2615</v>
      </c>
      <c r="Q714" s="44" t="s">
        <v>2615</v>
      </c>
      <c r="R714" s="44" t="s">
        <v>3445</v>
      </c>
      <c r="S714" s="44" t="s">
        <v>20</v>
      </c>
      <c r="T714" s="48" t="s">
        <v>23</v>
      </c>
      <c r="U714" s="45" t="s">
        <v>24</v>
      </c>
      <c r="V714" s="12" t="s">
        <v>2573</v>
      </c>
    </row>
    <row r="715" spans="1:22" s="46" customFormat="1" ht="15" x14ac:dyDescent="0.25">
      <c r="A715" s="47">
        <f t="shared" si="43"/>
        <v>699</v>
      </c>
      <c r="B715" s="10" t="e">
        <f t="shared" si="43"/>
        <v>#REF!</v>
      </c>
      <c r="C715" s="50" t="s">
        <v>15</v>
      </c>
      <c r="D715" s="24" t="s">
        <v>34</v>
      </c>
      <c r="E715" s="15">
        <v>2021</v>
      </c>
      <c r="F715" s="8">
        <v>44554</v>
      </c>
      <c r="G715" s="12" t="s">
        <v>2303</v>
      </c>
      <c r="H715" s="18" t="s">
        <v>2304</v>
      </c>
      <c r="I715" s="17" t="s">
        <v>2305</v>
      </c>
      <c r="J715" s="44" t="s">
        <v>59</v>
      </c>
      <c r="K715" s="12" t="s">
        <v>60</v>
      </c>
      <c r="L715" s="44" t="s">
        <v>60</v>
      </c>
      <c r="M715" s="44" t="s">
        <v>2703</v>
      </c>
      <c r="N715" s="44" t="s">
        <v>2714</v>
      </c>
      <c r="O715" s="44" t="s">
        <v>60</v>
      </c>
      <c r="P715" s="44" t="s">
        <v>60</v>
      </c>
      <c r="Q715" s="44" t="s">
        <v>3067</v>
      </c>
      <c r="R715" s="44" t="s">
        <v>3067</v>
      </c>
      <c r="S715" s="44" t="s">
        <v>59</v>
      </c>
      <c r="T715" s="48" t="s">
        <v>61</v>
      </c>
      <c r="U715" s="45" t="s">
        <v>24</v>
      </c>
      <c r="V715" s="12" t="s">
        <v>2573</v>
      </c>
    </row>
    <row r="716" spans="1:22" s="46" customFormat="1" ht="25.5" x14ac:dyDescent="0.25">
      <c r="A716" s="47">
        <f t="shared" si="43"/>
        <v>700</v>
      </c>
      <c r="B716" s="10" t="e">
        <f t="shared" si="43"/>
        <v>#REF!</v>
      </c>
      <c r="C716" s="50" t="s">
        <v>15</v>
      </c>
      <c r="D716" s="24" t="s">
        <v>393</v>
      </c>
      <c r="E716" s="15">
        <v>2021</v>
      </c>
      <c r="F716" s="8">
        <v>44558</v>
      </c>
      <c r="G716" s="12" t="s">
        <v>2562</v>
      </c>
      <c r="H716" s="18" t="s">
        <v>2563</v>
      </c>
      <c r="I716" s="17" t="s">
        <v>2564</v>
      </c>
      <c r="J716" s="44" t="s">
        <v>115</v>
      </c>
      <c r="K716" s="12" t="s">
        <v>29</v>
      </c>
      <c r="L716" s="44" t="s">
        <v>2615</v>
      </c>
      <c r="M716" s="44" t="e">
        <v>#N/A</v>
      </c>
      <c r="N716" s="44" t="e">
        <v>#N/A</v>
      </c>
      <c r="O716" s="44" t="s">
        <v>29</v>
      </c>
      <c r="P716" s="44" t="s">
        <v>2615</v>
      </c>
      <c r="Q716" s="44" t="s">
        <v>2615</v>
      </c>
      <c r="R716" s="44" t="s">
        <v>3445</v>
      </c>
      <c r="S716" s="44" t="s">
        <v>115</v>
      </c>
      <c r="T716" s="48" t="s">
        <v>75</v>
      </c>
      <c r="U716" s="45" t="s">
        <v>24</v>
      </c>
      <c r="V716" s="12" t="s">
        <v>2573</v>
      </c>
    </row>
    <row r="717" spans="1:22" s="46" customFormat="1" ht="15" x14ac:dyDescent="0.25">
      <c r="A717" s="47">
        <f t="shared" si="43"/>
        <v>701</v>
      </c>
      <c r="B717" s="10" t="e">
        <f t="shared" si="43"/>
        <v>#REF!</v>
      </c>
      <c r="C717" s="50" t="s">
        <v>15</v>
      </c>
      <c r="D717" s="24" t="s">
        <v>393</v>
      </c>
      <c r="E717" s="15">
        <v>2021</v>
      </c>
      <c r="F717" s="8">
        <v>44558</v>
      </c>
      <c r="G717" s="12" t="s">
        <v>2570</v>
      </c>
      <c r="H717" s="18" t="s">
        <v>2569</v>
      </c>
      <c r="I717" s="17" t="s">
        <v>2571</v>
      </c>
      <c r="J717" s="44" t="s">
        <v>1078</v>
      </c>
      <c r="K717" s="12" t="s">
        <v>29</v>
      </c>
      <c r="L717" s="44" t="s">
        <v>2615</v>
      </c>
      <c r="M717" s="44" t="e">
        <v>#N/A</v>
      </c>
      <c r="N717" s="44" t="e">
        <v>#N/A</v>
      </c>
      <c r="O717" s="44" t="s">
        <v>29</v>
      </c>
      <c r="P717" s="44" t="s">
        <v>2615</v>
      </c>
      <c r="Q717" s="44" t="s">
        <v>2615</v>
      </c>
      <c r="R717" s="44" t="s">
        <v>3445</v>
      </c>
      <c r="S717" s="44" t="s">
        <v>1078</v>
      </c>
      <c r="T717" s="48" t="s">
        <v>75</v>
      </c>
      <c r="U717" s="45" t="s">
        <v>24</v>
      </c>
      <c r="V717" s="12" t="s">
        <v>2574</v>
      </c>
    </row>
    <row r="718" spans="1:22" s="46" customFormat="1" ht="25.5" x14ac:dyDescent="0.25">
      <c r="A718" s="47">
        <f t="shared" si="43"/>
        <v>702</v>
      </c>
      <c r="B718" s="10" t="e">
        <f t="shared" si="43"/>
        <v>#REF!</v>
      </c>
      <c r="C718" s="50" t="s">
        <v>15</v>
      </c>
      <c r="D718" s="24" t="s">
        <v>393</v>
      </c>
      <c r="E718" s="15">
        <v>2021</v>
      </c>
      <c r="F718" s="8">
        <v>44648</v>
      </c>
      <c r="G718" s="12" t="s">
        <v>2810</v>
      </c>
      <c r="H718" s="18" t="s">
        <v>2627</v>
      </c>
      <c r="I718" s="17" t="s">
        <v>2628</v>
      </c>
      <c r="J718" s="44" t="s">
        <v>2629</v>
      </c>
      <c r="K718" s="12" t="s">
        <v>29</v>
      </c>
      <c r="L718" s="44" t="s">
        <v>2615</v>
      </c>
      <c r="M718" s="44"/>
      <c r="N718" s="44"/>
      <c r="O718" s="44" t="s">
        <v>29</v>
      </c>
      <c r="P718" s="44" t="s">
        <v>2615</v>
      </c>
      <c r="Q718" s="44" t="s">
        <v>2615</v>
      </c>
      <c r="R718" s="44" t="s">
        <v>3445</v>
      </c>
      <c r="S718" s="44" t="s">
        <v>1078</v>
      </c>
      <c r="T718" s="48" t="s">
        <v>75</v>
      </c>
      <c r="U718" s="45" t="s">
        <v>24</v>
      </c>
      <c r="V718" s="12" t="s">
        <v>2574</v>
      </c>
    </row>
    <row r="719" spans="1:22" s="46" customFormat="1" ht="15" x14ac:dyDescent="0.25">
      <c r="A719" s="47">
        <f t="shared" si="43"/>
        <v>703</v>
      </c>
      <c r="B719" s="10" t="e">
        <f t="shared" si="43"/>
        <v>#REF!</v>
      </c>
      <c r="C719" s="50" t="s">
        <v>15</v>
      </c>
      <c r="D719" s="24" t="s">
        <v>34</v>
      </c>
      <c r="E719" s="15">
        <v>2021</v>
      </c>
      <c r="F719" s="8">
        <v>44649</v>
      </c>
      <c r="G719" s="12" t="s">
        <v>2811</v>
      </c>
      <c r="H719" s="18" t="s">
        <v>2630</v>
      </c>
      <c r="I719" s="17" t="s">
        <v>2631</v>
      </c>
      <c r="J719" s="44" t="s">
        <v>33</v>
      </c>
      <c r="K719" s="12" t="s">
        <v>21</v>
      </c>
      <c r="L719" s="44"/>
      <c r="M719" s="44"/>
      <c r="N719" s="44"/>
      <c r="O719" s="44" t="s">
        <v>2620</v>
      </c>
      <c r="P719" s="44" t="s">
        <v>2620</v>
      </c>
      <c r="Q719" s="44" t="s">
        <v>3065</v>
      </c>
      <c r="R719" s="44" t="s">
        <v>3065</v>
      </c>
      <c r="S719" s="44" t="s">
        <v>33</v>
      </c>
      <c r="T719" s="48" t="s">
        <v>23</v>
      </c>
      <c r="U719" s="45" t="s">
        <v>24</v>
      </c>
      <c r="V719" s="12" t="s">
        <v>2573</v>
      </c>
    </row>
    <row r="720" spans="1:22" s="46" customFormat="1" ht="15" x14ac:dyDescent="0.25">
      <c r="A720" s="47">
        <f t="shared" si="43"/>
        <v>704</v>
      </c>
      <c r="B720" s="10" t="e">
        <f t="shared" si="43"/>
        <v>#REF!</v>
      </c>
      <c r="C720" s="50" t="s">
        <v>15</v>
      </c>
      <c r="D720" s="24" t="s">
        <v>393</v>
      </c>
      <c r="E720" s="15">
        <v>2021</v>
      </c>
      <c r="F720" s="8">
        <v>44651</v>
      </c>
      <c r="G720" s="12" t="s">
        <v>2812</v>
      </c>
      <c r="H720" s="18" t="s">
        <v>2982</v>
      </c>
      <c r="I720" s="17" t="s">
        <v>2847</v>
      </c>
      <c r="J720" s="44" t="s">
        <v>28</v>
      </c>
      <c r="K720" s="12" t="s">
        <v>29</v>
      </c>
      <c r="L720" s="44" t="s">
        <v>2615</v>
      </c>
      <c r="M720" s="44"/>
      <c r="N720" s="44"/>
      <c r="O720" s="44" t="s">
        <v>29</v>
      </c>
      <c r="P720" s="44" t="s">
        <v>2615</v>
      </c>
      <c r="Q720" s="44" t="s">
        <v>2615</v>
      </c>
      <c r="R720" s="44" t="s">
        <v>3445</v>
      </c>
      <c r="S720" s="44" t="s">
        <v>28</v>
      </c>
      <c r="T720" s="12" t="s">
        <v>3436</v>
      </c>
      <c r="U720" s="45" t="s">
        <v>24</v>
      </c>
      <c r="V720" s="12" t="s">
        <v>2573</v>
      </c>
    </row>
    <row r="721" spans="1:22" s="46" customFormat="1" ht="25.5" x14ac:dyDescent="0.25">
      <c r="A721" s="47">
        <f t="shared" si="43"/>
        <v>705</v>
      </c>
      <c r="B721" s="10" t="e">
        <f t="shared" si="43"/>
        <v>#REF!</v>
      </c>
      <c r="C721" s="50" t="s">
        <v>15</v>
      </c>
      <c r="D721" s="24" t="s">
        <v>393</v>
      </c>
      <c r="E721" s="15">
        <v>2021</v>
      </c>
      <c r="F721" s="8">
        <v>44650</v>
      </c>
      <c r="G721" s="12" t="s">
        <v>2813</v>
      </c>
      <c r="H721" s="18" t="s">
        <v>2632</v>
      </c>
      <c r="I721" s="17" t="s">
        <v>2633</v>
      </c>
      <c r="J721" s="44" t="s">
        <v>59</v>
      </c>
      <c r="K721" s="12" t="s">
        <v>60</v>
      </c>
      <c r="L721" s="44" t="s">
        <v>2615</v>
      </c>
      <c r="M721" s="44"/>
      <c r="N721" s="44"/>
      <c r="O721" s="44" t="s">
        <v>60</v>
      </c>
      <c r="P721" s="44" t="s">
        <v>2615</v>
      </c>
      <c r="Q721" s="44" t="s">
        <v>2615</v>
      </c>
      <c r="R721" s="44" t="s">
        <v>3445</v>
      </c>
      <c r="S721" s="44" t="s">
        <v>59</v>
      </c>
      <c r="T721" s="48" t="s">
        <v>61</v>
      </c>
      <c r="U721" s="45" t="s">
        <v>24</v>
      </c>
      <c r="V721" s="12" t="s">
        <v>2573</v>
      </c>
    </row>
    <row r="722" spans="1:22" s="46" customFormat="1" ht="25.5" x14ac:dyDescent="0.25">
      <c r="A722" s="47">
        <f t="shared" si="43"/>
        <v>706</v>
      </c>
      <c r="B722" s="10" t="e">
        <f t="shared" si="43"/>
        <v>#REF!</v>
      </c>
      <c r="C722" s="50" t="s">
        <v>15</v>
      </c>
      <c r="D722" s="24" t="s">
        <v>393</v>
      </c>
      <c r="E722" s="15">
        <v>2021</v>
      </c>
      <c r="F722" s="8">
        <v>44650</v>
      </c>
      <c r="G722" s="12" t="s">
        <v>2814</v>
      </c>
      <c r="H722" s="18" t="s">
        <v>2634</v>
      </c>
      <c r="I722" s="17" t="s">
        <v>2635</v>
      </c>
      <c r="J722" s="44" t="s">
        <v>59</v>
      </c>
      <c r="K722" s="12" t="s">
        <v>60</v>
      </c>
      <c r="L722" s="44" t="s">
        <v>2615</v>
      </c>
      <c r="M722" s="44"/>
      <c r="N722" s="44"/>
      <c r="O722" s="44" t="s">
        <v>60</v>
      </c>
      <c r="P722" s="44" t="s">
        <v>2615</v>
      </c>
      <c r="Q722" s="44" t="s">
        <v>2615</v>
      </c>
      <c r="R722" s="44" t="s">
        <v>3445</v>
      </c>
      <c r="S722" s="44" t="s">
        <v>59</v>
      </c>
      <c r="T722" s="48" t="s">
        <v>61</v>
      </c>
      <c r="U722" s="45" t="s">
        <v>24</v>
      </c>
      <c r="V722" s="12" t="s">
        <v>2573</v>
      </c>
    </row>
    <row r="723" spans="1:22" s="46" customFormat="1" ht="25.5" x14ac:dyDescent="0.25">
      <c r="A723" s="47">
        <f t="shared" ref="A723:B738" si="44">+A722+1</f>
        <v>707</v>
      </c>
      <c r="B723" s="10" t="e">
        <f t="shared" si="44"/>
        <v>#REF!</v>
      </c>
      <c r="C723" s="50" t="s">
        <v>15</v>
      </c>
      <c r="D723" s="24" t="s">
        <v>34</v>
      </c>
      <c r="E723" s="15">
        <v>2021</v>
      </c>
      <c r="F723" s="8">
        <v>44651</v>
      </c>
      <c r="G723" s="12" t="s">
        <v>2815</v>
      </c>
      <c r="H723" s="18" t="s">
        <v>2636</v>
      </c>
      <c r="I723" s="17" t="s">
        <v>2637</v>
      </c>
      <c r="J723" s="44" t="s">
        <v>2581</v>
      </c>
      <c r="K723" s="12" t="s">
        <v>29</v>
      </c>
      <c r="L723" s="44"/>
      <c r="M723" s="44"/>
      <c r="N723" s="44"/>
      <c r="O723" s="44" t="s">
        <v>29</v>
      </c>
      <c r="P723" s="44" t="s">
        <v>29</v>
      </c>
      <c r="Q723" s="44" t="s">
        <v>3066</v>
      </c>
      <c r="R723" s="44" t="s">
        <v>3066</v>
      </c>
      <c r="S723" s="44" t="s">
        <v>65</v>
      </c>
      <c r="T723" s="48" t="s">
        <v>23</v>
      </c>
      <c r="U723" s="45" t="s">
        <v>24</v>
      </c>
      <c r="V723" s="12" t="s">
        <v>2573</v>
      </c>
    </row>
    <row r="724" spans="1:22" s="46" customFormat="1" ht="25.5" x14ac:dyDescent="0.25">
      <c r="A724" s="47">
        <f t="shared" si="44"/>
        <v>708</v>
      </c>
      <c r="B724" s="10" t="e">
        <f t="shared" si="44"/>
        <v>#REF!</v>
      </c>
      <c r="C724" s="50" t="s">
        <v>15</v>
      </c>
      <c r="D724" s="24" t="s">
        <v>34</v>
      </c>
      <c r="E724" s="15">
        <v>2022</v>
      </c>
      <c r="F724" s="8">
        <v>44664</v>
      </c>
      <c r="G724" s="12" t="s">
        <v>2639</v>
      </c>
      <c r="H724" s="18" t="s">
        <v>2641</v>
      </c>
      <c r="I724" s="17" t="s">
        <v>2640</v>
      </c>
      <c r="J724" s="44" t="s">
        <v>390</v>
      </c>
      <c r="K724" s="12" t="s">
        <v>21</v>
      </c>
      <c r="L724" s="44"/>
      <c r="M724" s="44"/>
      <c r="N724" s="44"/>
      <c r="O724" s="44" t="s">
        <v>2618</v>
      </c>
      <c r="P724" s="44" t="s">
        <v>2618</v>
      </c>
      <c r="Q724" s="44" t="s">
        <v>3064</v>
      </c>
      <c r="R724" s="44" t="s">
        <v>3064</v>
      </c>
      <c r="S724" s="44" t="s">
        <v>179</v>
      </c>
      <c r="T724" s="48" t="s">
        <v>23</v>
      </c>
      <c r="U724" s="45" t="s">
        <v>24</v>
      </c>
      <c r="V724" s="12" t="s">
        <v>2573</v>
      </c>
    </row>
    <row r="725" spans="1:22" s="46" customFormat="1" ht="25.5" x14ac:dyDescent="0.25">
      <c r="A725" s="47">
        <f t="shared" si="44"/>
        <v>709</v>
      </c>
      <c r="B725" s="10" t="e">
        <f t="shared" si="44"/>
        <v>#REF!</v>
      </c>
      <c r="C725" s="50" t="s">
        <v>15</v>
      </c>
      <c r="D725" s="24" t="s">
        <v>34</v>
      </c>
      <c r="E725" s="15">
        <v>2022</v>
      </c>
      <c r="F725" s="8">
        <v>44669</v>
      </c>
      <c r="G725" s="12" t="s">
        <v>2642</v>
      </c>
      <c r="H725" s="18" t="s">
        <v>2643</v>
      </c>
      <c r="I725" s="17" t="s">
        <v>2644</v>
      </c>
      <c r="J725" s="44" t="s">
        <v>33</v>
      </c>
      <c r="K725" s="12" t="s">
        <v>21</v>
      </c>
      <c r="L725" s="44"/>
      <c r="M725" s="44"/>
      <c r="N725" s="44"/>
      <c r="O725" s="44" t="s">
        <v>2620</v>
      </c>
      <c r="P725" s="44" t="s">
        <v>2620</v>
      </c>
      <c r="Q725" s="44" t="s">
        <v>3065</v>
      </c>
      <c r="R725" s="44" t="s">
        <v>3065</v>
      </c>
      <c r="S725" s="44" t="s">
        <v>33</v>
      </c>
      <c r="T725" s="48" t="s">
        <v>23</v>
      </c>
      <c r="U725" s="45" t="s">
        <v>24</v>
      </c>
      <c r="V725" s="12" t="s">
        <v>2574</v>
      </c>
    </row>
    <row r="726" spans="1:22" s="46" customFormat="1" ht="15" x14ac:dyDescent="0.25">
      <c r="A726" s="47">
        <f t="shared" si="44"/>
        <v>710</v>
      </c>
      <c r="B726" s="10" t="e">
        <f t="shared" si="44"/>
        <v>#REF!</v>
      </c>
      <c r="C726" s="50" t="s">
        <v>15</v>
      </c>
      <c r="D726" s="24" t="s">
        <v>34</v>
      </c>
      <c r="E726" s="15">
        <v>2022</v>
      </c>
      <c r="F726" s="8">
        <v>44669</v>
      </c>
      <c r="G726" s="12" t="s">
        <v>2645</v>
      </c>
      <c r="H726" s="18" t="s">
        <v>2646</v>
      </c>
      <c r="I726" s="17" t="s">
        <v>2647</v>
      </c>
      <c r="J726" s="44" t="s">
        <v>20</v>
      </c>
      <c r="K726" s="12" t="s">
        <v>21</v>
      </c>
      <c r="L726" s="44"/>
      <c r="M726" s="44"/>
      <c r="N726" s="44"/>
      <c r="O726" s="44" t="s">
        <v>2618</v>
      </c>
      <c r="P726" s="44" t="s">
        <v>2618</v>
      </c>
      <c r="Q726" s="44" t="s">
        <v>3064</v>
      </c>
      <c r="R726" s="44" t="s">
        <v>3064</v>
      </c>
      <c r="S726" s="44" t="s">
        <v>20</v>
      </c>
      <c r="T726" s="48" t="s">
        <v>23</v>
      </c>
      <c r="U726" s="45" t="s">
        <v>24</v>
      </c>
      <c r="V726" s="12" t="s">
        <v>2573</v>
      </c>
    </row>
    <row r="727" spans="1:22" s="46" customFormat="1" ht="15" x14ac:dyDescent="0.25">
      <c r="A727" s="47">
        <f t="shared" si="44"/>
        <v>711</v>
      </c>
      <c r="B727" s="10" t="e">
        <f t="shared" si="44"/>
        <v>#REF!</v>
      </c>
      <c r="C727" s="50" t="s">
        <v>15</v>
      </c>
      <c r="D727" s="24" t="s">
        <v>34</v>
      </c>
      <c r="E727" s="15">
        <v>2022</v>
      </c>
      <c r="F727" s="8">
        <v>44674</v>
      </c>
      <c r="G727" s="12" t="s">
        <v>2638</v>
      </c>
      <c r="H727" s="18" t="s">
        <v>2648</v>
      </c>
      <c r="I727" s="17" t="s">
        <v>2649</v>
      </c>
      <c r="J727" s="44" t="s">
        <v>601</v>
      </c>
      <c r="K727" s="12" t="s">
        <v>29</v>
      </c>
      <c r="L727" s="44"/>
      <c r="M727" s="44"/>
      <c r="N727" s="44"/>
      <c r="O727" s="44" t="s">
        <v>29</v>
      </c>
      <c r="P727" s="44" t="s">
        <v>29</v>
      </c>
      <c r="Q727" s="44" t="s">
        <v>3066</v>
      </c>
      <c r="R727" s="44" t="s">
        <v>3066</v>
      </c>
      <c r="S727" s="44" t="s">
        <v>601</v>
      </c>
      <c r="T727" s="48" t="s">
        <v>75</v>
      </c>
      <c r="U727" s="45" t="s">
        <v>24</v>
      </c>
      <c r="V727" s="12" t="s">
        <v>2573</v>
      </c>
    </row>
    <row r="728" spans="1:22" s="46" customFormat="1" ht="15" x14ac:dyDescent="0.2">
      <c r="A728" s="47">
        <f t="shared" si="44"/>
        <v>712</v>
      </c>
      <c r="B728" s="10" t="e">
        <f t="shared" si="44"/>
        <v>#REF!</v>
      </c>
      <c r="C728" s="50" t="s">
        <v>15</v>
      </c>
      <c r="D728" s="24" t="s">
        <v>34</v>
      </c>
      <c r="E728" s="15">
        <v>2022</v>
      </c>
      <c r="F728" s="8">
        <v>44674</v>
      </c>
      <c r="G728" s="12" t="s">
        <v>2650</v>
      </c>
      <c r="H728" s="18" t="s">
        <v>2666</v>
      </c>
      <c r="I728" s="108" t="s">
        <v>2651</v>
      </c>
      <c r="J728" s="44" t="s">
        <v>2667</v>
      </c>
      <c r="K728" s="12" t="s">
        <v>29</v>
      </c>
      <c r="L728" s="44"/>
      <c r="M728" s="44"/>
      <c r="N728" s="44"/>
      <c r="O728" s="44" t="s">
        <v>29</v>
      </c>
      <c r="P728" s="44" t="s">
        <v>29</v>
      </c>
      <c r="Q728" s="44" t="s">
        <v>3066</v>
      </c>
      <c r="R728" s="44" t="s">
        <v>3066</v>
      </c>
      <c r="S728" s="44" t="s">
        <v>2668</v>
      </c>
      <c r="T728" s="48" t="s">
        <v>75</v>
      </c>
      <c r="U728" s="45" t="s">
        <v>24</v>
      </c>
      <c r="V728" s="12" t="s">
        <v>2574</v>
      </c>
    </row>
    <row r="729" spans="1:22" s="46" customFormat="1" ht="15" x14ac:dyDescent="0.25">
      <c r="A729" s="47">
        <f t="shared" si="44"/>
        <v>713</v>
      </c>
      <c r="B729" s="10" t="e">
        <f t="shared" si="44"/>
        <v>#REF!</v>
      </c>
      <c r="C729" s="50" t="s">
        <v>15</v>
      </c>
      <c r="D729" s="24" t="s">
        <v>34</v>
      </c>
      <c r="E729" s="15">
        <v>2022</v>
      </c>
      <c r="F729" s="8">
        <v>44676</v>
      </c>
      <c r="G729" s="12" t="s">
        <v>2652</v>
      </c>
      <c r="H729" s="18" t="s">
        <v>2669</v>
      </c>
      <c r="I729" s="17" t="s">
        <v>2670</v>
      </c>
      <c r="J729" s="44" t="s">
        <v>28</v>
      </c>
      <c r="K729" s="12" t="s">
        <v>29</v>
      </c>
      <c r="L729" s="44"/>
      <c r="M729" s="44"/>
      <c r="N729" s="44"/>
      <c r="O729" s="44" t="s">
        <v>29</v>
      </c>
      <c r="P729" s="44" t="s">
        <v>29</v>
      </c>
      <c r="Q729" s="44" t="s">
        <v>3066</v>
      </c>
      <c r="R729" s="44" t="s">
        <v>3066</v>
      </c>
      <c r="S729" s="44" t="s">
        <v>28</v>
      </c>
      <c r="T729" s="12" t="s">
        <v>3436</v>
      </c>
      <c r="U729" s="45" t="s">
        <v>24</v>
      </c>
      <c r="V729" s="12" t="s">
        <v>2573</v>
      </c>
    </row>
    <row r="730" spans="1:22" s="46" customFormat="1" ht="15" x14ac:dyDescent="0.25">
      <c r="A730" s="47">
        <f t="shared" si="44"/>
        <v>714</v>
      </c>
      <c r="B730" s="10" t="e">
        <f t="shared" si="44"/>
        <v>#REF!</v>
      </c>
      <c r="C730" s="50" t="s">
        <v>15</v>
      </c>
      <c r="D730" s="24" t="s">
        <v>34</v>
      </c>
      <c r="E730" s="15">
        <v>2022</v>
      </c>
      <c r="F730" s="8">
        <v>44676</v>
      </c>
      <c r="G730" s="12" t="s">
        <v>2653</v>
      </c>
      <c r="H730" s="18" t="s">
        <v>2671</v>
      </c>
      <c r="I730" s="17" t="s">
        <v>2654</v>
      </c>
      <c r="J730" s="44" t="s">
        <v>59</v>
      </c>
      <c r="K730" s="12" t="s">
        <v>60</v>
      </c>
      <c r="L730" s="44"/>
      <c r="M730" s="44"/>
      <c r="N730" s="44"/>
      <c r="O730" s="44" t="s">
        <v>60</v>
      </c>
      <c r="P730" s="44" t="s">
        <v>60</v>
      </c>
      <c r="Q730" s="44" t="s">
        <v>3067</v>
      </c>
      <c r="R730" s="44" t="s">
        <v>3067</v>
      </c>
      <c r="S730" s="44" t="s">
        <v>59</v>
      </c>
      <c r="T730" s="48" t="s">
        <v>61</v>
      </c>
      <c r="U730" s="45" t="s">
        <v>24</v>
      </c>
      <c r="V730" s="12" t="s">
        <v>2573</v>
      </c>
    </row>
    <row r="731" spans="1:22" s="46" customFormat="1" ht="15" x14ac:dyDescent="0.25">
      <c r="A731" s="47">
        <f t="shared" si="44"/>
        <v>715</v>
      </c>
      <c r="B731" s="10" t="e">
        <f t="shared" si="44"/>
        <v>#REF!</v>
      </c>
      <c r="C731" s="50" t="s">
        <v>15</v>
      </c>
      <c r="D731" s="24" t="s">
        <v>34</v>
      </c>
      <c r="E731" s="15">
        <v>2022</v>
      </c>
      <c r="F731" s="8">
        <v>44676</v>
      </c>
      <c r="G731" s="12" t="s">
        <v>2655</v>
      </c>
      <c r="H731" s="18" t="s">
        <v>2672</v>
      </c>
      <c r="I731" s="17" t="s">
        <v>2656</v>
      </c>
      <c r="J731" s="44" t="s">
        <v>59</v>
      </c>
      <c r="K731" s="12" t="s">
        <v>60</v>
      </c>
      <c r="L731" s="44"/>
      <c r="M731" s="44"/>
      <c r="N731" s="44"/>
      <c r="O731" s="44" t="s">
        <v>60</v>
      </c>
      <c r="P731" s="44" t="s">
        <v>60</v>
      </c>
      <c r="Q731" s="44" t="s">
        <v>3067</v>
      </c>
      <c r="R731" s="44" t="s">
        <v>3067</v>
      </c>
      <c r="S731" s="44" t="s">
        <v>59</v>
      </c>
      <c r="T731" s="48" t="s">
        <v>61</v>
      </c>
      <c r="U731" s="45" t="s">
        <v>24</v>
      </c>
      <c r="V731" s="12" t="s">
        <v>2573</v>
      </c>
    </row>
    <row r="732" spans="1:22" s="46" customFormat="1" ht="15" x14ac:dyDescent="0.25">
      <c r="A732" s="47">
        <f t="shared" si="44"/>
        <v>716</v>
      </c>
      <c r="B732" s="10" t="e">
        <f t="shared" si="44"/>
        <v>#REF!</v>
      </c>
      <c r="C732" s="50" t="s">
        <v>15</v>
      </c>
      <c r="D732" s="24" t="s">
        <v>34</v>
      </c>
      <c r="E732" s="15">
        <v>2022</v>
      </c>
      <c r="F732" s="8">
        <v>44676</v>
      </c>
      <c r="G732" s="12" t="s">
        <v>2658</v>
      </c>
      <c r="H732" s="18" t="s">
        <v>2675</v>
      </c>
      <c r="I732" s="17" t="s">
        <v>2659</v>
      </c>
      <c r="J732" s="44" t="s">
        <v>103</v>
      </c>
      <c r="K732" s="12" t="s">
        <v>29</v>
      </c>
      <c r="L732" s="44"/>
      <c r="M732" s="44"/>
      <c r="N732" s="44"/>
      <c r="O732" s="44" t="s">
        <v>29</v>
      </c>
      <c r="P732" s="44" t="s">
        <v>29</v>
      </c>
      <c r="Q732" s="44" t="s">
        <v>3066</v>
      </c>
      <c r="R732" s="44" t="s">
        <v>3066</v>
      </c>
      <c r="S732" s="44" t="s">
        <v>103</v>
      </c>
      <c r="T732" s="48" t="s">
        <v>23</v>
      </c>
      <c r="U732" s="45" t="s">
        <v>24</v>
      </c>
      <c r="V732" s="12" t="s">
        <v>2573</v>
      </c>
    </row>
    <row r="733" spans="1:22" s="46" customFormat="1" ht="15" x14ac:dyDescent="0.25">
      <c r="A733" s="47">
        <f t="shared" si="44"/>
        <v>717</v>
      </c>
      <c r="B733" s="10" t="e">
        <f t="shared" si="44"/>
        <v>#REF!</v>
      </c>
      <c r="C733" s="50" t="s">
        <v>15</v>
      </c>
      <c r="D733" s="24" t="s">
        <v>34</v>
      </c>
      <c r="E733" s="15">
        <v>2022</v>
      </c>
      <c r="F733" s="8">
        <v>44676</v>
      </c>
      <c r="G733" s="12" t="s">
        <v>2660</v>
      </c>
      <c r="H733" s="18" t="s">
        <v>2676</v>
      </c>
      <c r="I733" s="17" t="s">
        <v>2661</v>
      </c>
      <c r="J733" s="44" t="s">
        <v>389</v>
      </c>
      <c r="K733" s="12" t="s">
        <v>21</v>
      </c>
      <c r="L733" s="44"/>
      <c r="M733" s="44"/>
      <c r="N733" s="44"/>
      <c r="O733" s="44" t="s">
        <v>2620</v>
      </c>
      <c r="P733" s="44" t="s">
        <v>2620</v>
      </c>
      <c r="Q733" s="44" t="s">
        <v>3065</v>
      </c>
      <c r="R733" s="44" t="s">
        <v>3065</v>
      </c>
      <c r="S733" s="44" t="s">
        <v>389</v>
      </c>
      <c r="T733" s="48" t="s">
        <v>23</v>
      </c>
      <c r="U733" s="45" t="s">
        <v>24</v>
      </c>
      <c r="V733" s="12" t="s">
        <v>2574</v>
      </c>
    </row>
    <row r="734" spans="1:22" s="46" customFormat="1" ht="25.5" x14ac:dyDescent="0.25">
      <c r="A734" s="47">
        <f t="shared" si="44"/>
        <v>718</v>
      </c>
      <c r="B734" s="10" t="e">
        <f t="shared" si="44"/>
        <v>#REF!</v>
      </c>
      <c r="C734" s="50" t="s">
        <v>15</v>
      </c>
      <c r="D734" s="24" t="s">
        <v>393</v>
      </c>
      <c r="E734" s="15">
        <v>2022</v>
      </c>
      <c r="F734" s="8">
        <v>44676</v>
      </c>
      <c r="G734" s="12" t="s">
        <v>2662</v>
      </c>
      <c r="H734" s="18" t="s">
        <v>2677</v>
      </c>
      <c r="I734" s="17" t="s">
        <v>2663</v>
      </c>
      <c r="J734" s="44" t="s">
        <v>115</v>
      </c>
      <c r="K734" s="12" t="s">
        <v>29</v>
      </c>
      <c r="L734" s="44" t="s">
        <v>2615</v>
      </c>
      <c r="M734" s="44"/>
      <c r="N734" s="44"/>
      <c r="O734" s="44" t="s">
        <v>29</v>
      </c>
      <c r="P734" s="44" t="s">
        <v>2615</v>
      </c>
      <c r="Q734" s="44" t="s">
        <v>2615</v>
      </c>
      <c r="R734" s="44" t="s">
        <v>3445</v>
      </c>
      <c r="S734" s="44" t="s">
        <v>115</v>
      </c>
      <c r="T734" s="48" t="s">
        <v>75</v>
      </c>
      <c r="U734" s="45" t="s">
        <v>24</v>
      </c>
      <c r="V734" s="12" t="s">
        <v>2573</v>
      </c>
    </row>
    <row r="735" spans="1:22" s="46" customFormat="1" ht="25.5" x14ac:dyDescent="0.25">
      <c r="A735" s="47">
        <f t="shared" si="44"/>
        <v>719</v>
      </c>
      <c r="B735" s="10" t="e">
        <f t="shared" si="44"/>
        <v>#REF!</v>
      </c>
      <c r="C735" s="50" t="s">
        <v>15</v>
      </c>
      <c r="D735" s="24" t="s">
        <v>393</v>
      </c>
      <c r="E735" s="15">
        <v>2022</v>
      </c>
      <c r="F735" s="8">
        <v>44676</v>
      </c>
      <c r="G735" s="12" t="s">
        <v>2664</v>
      </c>
      <c r="H735" s="18" t="s">
        <v>2679</v>
      </c>
      <c r="I735" s="17" t="s">
        <v>2665</v>
      </c>
      <c r="J735" s="44" t="s">
        <v>115</v>
      </c>
      <c r="K735" s="12" t="s">
        <v>29</v>
      </c>
      <c r="L735" s="44" t="s">
        <v>2615</v>
      </c>
      <c r="M735" s="44"/>
      <c r="N735" s="44"/>
      <c r="O735" s="44" t="s">
        <v>29</v>
      </c>
      <c r="P735" s="44" t="s">
        <v>2615</v>
      </c>
      <c r="Q735" s="44" t="s">
        <v>2615</v>
      </c>
      <c r="R735" s="44" t="s">
        <v>3445</v>
      </c>
      <c r="S735" s="44" t="s">
        <v>115</v>
      </c>
      <c r="T735" s="48" t="s">
        <v>75</v>
      </c>
      <c r="U735" s="45" t="s">
        <v>24</v>
      </c>
      <c r="V735" s="12" t="s">
        <v>2573</v>
      </c>
    </row>
    <row r="736" spans="1:22" s="46" customFormat="1" ht="15" x14ac:dyDescent="0.25">
      <c r="A736" s="47">
        <f t="shared" si="44"/>
        <v>720</v>
      </c>
      <c r="B736" s="10" t="e">
        <f t="shared" si="44"/>
        <v>#REF!</v>
      </c>
      <c r="C736" s="50" t="s">
        <v>15</v>
      </c>
      <c r="D736" s="24" t="s">
        <v>393</v>
      </c>
      <c r="E736" s="15">
        <v>2022</v>
      </c>
      <c r="F736" s="8">
        <v>44676</v>
      </c>
      <c r="G736" s="12" t="s">
        <v>2678</v>
      </c>
      <c r="H736" s="18" t="s">
        <v>2680</v>
      </c>
      <c r="I736" s="17" t="s">
        <v>2681</v>
      </c>
      <c r="J736" s="44" t="s">
        <v>48</v>
      </c>
      <c r="K736" s="12" t="s">
        <v>21</v>
      </c>
      <c r="L736" s="44" t="s">
        <v>2615</v>
      </c>
      <c r="M736" s="44"/>
      <c r="N736" s="44"/>
      <c r="O736" s="44" t="s">
        <v>2620</v>
      </c>
      <c r="P736" s="44" t="s">
        <v>2615</v>
      </c>
      <c r="Q736" s="44" t="s">
        <v>2615</v>
      </c>
      <c r="R736" s="44" t="s">
        <v>3445</v>
      </c>
      <c r="S736" s="44" t="s">
        <v>48</v>
      </c>
      <c r="T736" s="48" t="s">
        <v>23</v>
      </c>
      <c r="U736" s="45" t="s">
        <v>24</v>
      </c>
      <c r="V736" s="12" t="s">
        <v>2573</v>
      </c>
    </row>
    <row r="737" spans="1:22" s="46" customFormat="1" ht="15" x14ac:dyDescent="0.25">
      <c r="A737" s="47">
        <f t="shared" si="44"/>
        <v>721</v>
      </c>
      <c r="B737" s="10" t="e">
        <f t="shared" si="44"/>
        <v>#REF!</v>
      </c>
      <c r="C737" s="50" t="s">
        <v>15</v>
      </c>
      <c r="D737" s="24" t="s">
        <v>393</v>
      </c>
      <c r="E737" s="15">
        <v>2022</v>
      </c>
      <c r="F737" s="8">
        <v>44676</v>
      </c>
      <c r="G737" s="12" t="s">
        <v>2682</v>
      </c>
      <c r="H737" s="18" t="s">
        <v>2683</v>
      </c>
      <c r="I737" s="17" t="s">
        <v>2684</v>
      </c>
      <c r="J737" s="44" t="s">
        <v>196</v>
      </c>
      <c r="K737" s="12" t="s">
        <v>21</v>
      </c>
      <c r="L737" s="44" t="s">
        <v>2615</v>
      </c>
      <c r="M737" s="44"/>
      <c r="N737" s="44"/>
      <c r="O737" s="44" t="s">
        <v>2620</v>
      </c>
      <c r="P737" s="44" t="s">
        <v>2615</v>
      </c>
      <c r="Q737" s="44" t="s">
        <v>2615</v>
      </c>
      <c r="R737" s="44" t="s">
        <v>3445</v>
      </c>
      <c r="S737" s="44" t="s">
        <v>199</v>
      </c>
      <c r="T737" s="48" t="s">
        <v>23</v>
      </c>
      <c r="U737" s="45" t="s">
        <v>24</v>
      </c>
      <c r="V737" s="12" t="s">
        <v>2574</v>
      </c>
    </row>
    <row r="738" spans="1:22" s="46" customFormat="1" ht="25.5" x14ac:dyDescent="0.25">
      <c r="A738" s="47">
        <f t="shared" si="44"/>
        <v>722</v>
      </c>
      <c r="B738" s="10" t="e">
        <f t="shared" si="44"/>
        <v>#REF!</v>
      </c>
      <c r="C738" s="50" t="s">
        <v>15</v>
      </c>
      <c r="D738" s="24" t="s">
        <v>393</v>
      </c>
      <c r="E738" s="15">
        <v>2022</v>
      </c>
      <c r="F738" s="8">
        <v>44677</v>
      </c>
      <c r="G738" s="12" t="s">
        <v>2685</v>
      </c>
      <c r="H738" s="18" t="s">
        <v>2687</v>
      </c>
      <c r="I738" s="17" t="s">
        <v>2686</v>
      </c>
      <c r="J738" s="44" t="s">
        <v>59</v>
      </c>
      <c r="K738" s="12" t="s">
        <v>60</v>
      </c>
      <c r="L738" s="44" t="s">
        <v>2615</v>
      </c>
      <c r="M738" s="44"/>
      <c r="N738" s="44"/>
      <c r="O738" s="44" t="s">
        <v>60</v>
      </c>
      <c r="P738" s="44" t="s">
        <v>2615</v>
      </c>
      <c r="Q738" s="44" t="s">
        <v>2615</v>
      </c>
      <c r="R738" s="44" t="s">
        <v>3445</v>
      </c>
      <c r="S738" s="44" t="s">
        <v>59</v>
      </c>
      <c r="T738" s="48" t="s">
        <v>61</v>
      </c>
      <c r="U738" s="45" t="s">
        <v>24</v>
      </c>
      <c r="V738" s="12" t="s">
        <v>2573</v>
      </c>
    </row>
    <row r="739" spans="1:22" s="46" customFormat="1" ht="15" x14ac:dyDescent="0.25">
      <c r="A739" s="47">
        <f t="shared" ref="A739:B754" si="45">+A738+1</f>
        <v>723</v>
      </c>
      <c r="B739" s="10" t="e">
        <f t="shared" si="45"/>
        <v>#REF!</v>
      </c>
      <c r="C739" s="50" t="s">
        <v>15</v>
      </c>
      <c r="D739" s="24" t="s">
        <v>393</v>
      </c>
      <c r="E739" s="15">
        <v>2022</v>
      </c>
      <c r="F739" s="8">
        <v>44678</v>
      </c>
      <c r="G739" s="12" t="s">
        <v>2688</v>
      </c>
      <c r="H739" s="18" t="s">
        <v>2693</v>
      </c>
      <c r="I739" s="17" t="s">
        <v>2690</v>
      </c>
      <c r="J739" s="44" t="s">
        <v>2691</v>
      </c>
      <c r="K739" s="12" t="s">
        <v>21</v>
      </c>
      <c r="L739" s="44" t="s">
        <v>2615</v>
      </c>
      <c r="M739" s="44"/>
      <c r="N739" s="44"/>
      <c r="O739" s="44" t="s">
        <v>2620</v>
      </c>
      <c r="P739" s="44" t="s">
        <v>2615</v>
      </c>
      <c r="Q739" s="44" t="s">
        <v>2615</v>
      </c>
      <c r="R739" s="44" t="s">
        <v>3445</v>
      </c>
      <c r="S739" s="44" t="s">
        <v>707</v>
      </c>
      <c r="T739" s="48" t="s">
        <v>23</v>
      </c>
      <c r="U739" s="45" t="s">
        <v>24</v>
      </c>
      <c r="V739" s="12" t="s">
        <v>2574</v>
      </c>
    </row>
    <row r="740" spans="1:22" s="46" customFormat="1" ht="15" x14ac:dyDescent="0.25">
      <c r="A740" s="47">
        <f t="shared" si="45"/>
        <v>724</v>
      </c>
      <c r="B740" s="10" t="e">
        <f t="shared" si="45"/>
        <v>#REF!</v>
      </c>
      <c r="C740" s="50" t="s">
        <v>15</v>
      </c>
      <c r="D740" s="24" t="s">
        <v>393</v>
      </c>
      <c r="E740" s="15">
        <v>2022</v>
      </c>
      <c r="F740" s="8">
        <v>44678</v>
      </c>
      <c r="G740" s="12" t="s">
        <v>2692</v>
      </c>
      <c r="H740" s="18" t="s">
        <v>2689</v>
      </c>
      <c r="I740" s="17" t="s">
        <v>2694</v>
      </c>
      <c r="J740" s="44" t="s">
        <v>2691</v>
      </c>
      <c r="K740" s="12" t="s">
        <v>21</v>
      </c>
      <c r="L740" s="44" t="s">
        <v>2615</v>
      </c>
      <c r="M740" s="44"/>
      <c r="N740" s="44"/>
      <c r="O740" s="44" t="s">
        <v>2620</v>
      </c>
      <c r="P740" s="44" t="s">
        <v>2615</v>
      </c>
      <c r="Q740" s="44" t="s">
        <v>2615</v>
      </c>
      <c r="R740" s="44" t="s">
        <v>3445</v>
      </c>
      <c r="S740" s="44" t="s">
        <v>707</v>
      </c>
      <c r="T740" s="48" t="s">
        <v>23</v>
      </c>
      <c r="U740" s="45" t="s">
        <v>24</v>
      </c>
      <c r="V740" s="12" t="s">
        <v>2574</v>
      </c>
    </row>
    <row r="741" spans="1:22" s="46" customFormat="1" ht="15" x14ac:dyDescent="0.25">
      <c r="A741" s="47">
        <f t="shared" si="45"/>
        <v>725</v>
      </c>
      <c r="B741" s="10" t="e">
        <f t="shared" si="45"/>
        <v>#REF!</v>
      </c>
      <c r="C741" s="50" t="s">
        <v>15</v>
      </c>
      <c r="D741" s="24" t="s">
        <v>34</v>
      </c>
      <c r="E741" s="15">
        <v>2022</v>
      </c>
      <c r="F741" s="8">
        <v>44678</v>
      </c>
      <c r="G741" s="12" t="s">
        <v>2695</v>
      </c>
      <c r="H741" s="18" t="s">
        <v>2696</v>
      </c>
      <c r="I741" s="17" t="s">
        <v>2697</v>
      </c>
      <c r="J741" s="44" t="s">
        <v>33</v>
      </c>
      <c r="K741" s="12" t="s">
        <v>21</v>
      </c>
      <c r="L741" s="44"/>
      <c r="M741" s="44"/>
      <c r="N741" s="44"/>
      <c r="O741" s="44" t="s">
        <v>2620</v>
      </c>
      <c r="P741" s="44" t="s">
        <v>2620</v>
      </c>
      <c r="Q741" s="44" t="s">
        <v>3065</v>
      </c>
      <c r="R741" s="44" t="s">
        <v>3065</v>
      </c>
      <c r="S741" s="44" t="s">
        <v>33</v>
      </c>
      <c r="T741" s="48" t="s">
        <v>23</v>
      </c>
      <c r="U741" s="45" t="s">
        <v>24</v>
      </c>
      <c r="V741" s="12" t="s">
        <v>2573</v>
      </c>
    </row>
    <row r="742" spans="1:22" s="46" customFormat="1" ht="25.5" x14ac:dyDescent="0.25">
      <c r="A742" s="47">
        <f t="shared" si="45"/>
        <v>726</v>
      </c>
      <c r="B742" s="47" t="e">
        <f t="shared" si="45"/>
        <v>#REF!</v>
      </c>
      <c r="C742" s="50" t="s">
        <v>15</v>
      </c>
      <c r="D742" s="24" t="s">
        <v>34</v>
      </c>
      <c r="E742" s="15">
        <v>2022</v>
      </c>
      <c r="F742" s="8">
        <v>44681</v>
      </c>
      <c r="G742" s="12" t="s">
        <v>2753</v>
      </c>
      <c r="H742" s="18" t="s">
        <v>2754</v>
      </c>
      <c r="I742" s="17" t="s">
        <v>2755</v>
      </c>
      <c r="J742" s="12" t="s">
        <v>2219</v>
      </c>
      <c r="K742" s="44" t="s">
        <v>21</v>
      </c>
      <c r="L742" s="44"/>
      <c r="M742" s="44"/>
      <c r="N742" s="44"/>
      <c r="O742" s="44" t="s">
        <v>2618</v>
      </c>
      <c r="P742" s="44" t="s">
        <v>2618</v>
      </c>
      <c r="Q742" s="44" t="s">
        <v>3064</v>
      </c>
      <c r="R742" s="44" t="s">
        <v>3064</v>
      </c>
      <c r="S742" s="44" t="s">
        <v>179</v>
      </c>
      <c r="T742" s="12" t="s">
        <v>23</v>
      </c>
      <c r="U742" s="45" t="s">
        <v>24</v>
      </c>
      <c r="V742" s="12" t="s">
        <v>2573</v>
      </c>
    </row>
    <row r="743" spans="1:22" s="46" customFormat="1" ht="25.5" x14ac:dyDescent="0.25">
      <c r="A743" s="47">
        <f t="shared" si="45"/>
        <v>727</v>
      </c>
      <c r="B743" s="47" t="e">
        <f t="shared" si="45"/>
        <v>#REF!</v>
      </c>
      <c r="C743" s="50" t="s">
        <v>15</v>
      </c>
      <c r="D743" s="24" t="s">
        <v>34</v>
      </c>
      <c r="E743" s="28">
        <v>2022</v>
      </c>
      <c r="F743" s="8">
        <v>44681</v>
      </c>
      <c r="G743" s="12" t="s">
        <v>2756</v>
      </c>
      <c r="H743" s="63" t="s">
        <v>2757</v>
      </c>
      <c r="I743" s="64" t="s">
        <v>2758</v>
      </c>
      <c r="J743" s="12" t="s">
        <v>55</v>
      </c>
      <c r="K743" s="44" t="s">
        <v>21</v>
      </c>
      <c r="L743" s="44"/>
      <c r="M743" s="44"/>
      <c r="N743" s="44"/>
      <c r="O743" s="44" t="s">
        <v>2618</v>
      </c>
      <c r="P743" s="44" t="s">
        <v>2618</v>
      </c>
      <c r="Q743" s="44" t="s">
        <v>3064</v>
      </c>
      <c r="R743" s="44" t="s">
        <v>3064</v>
      </c>
      <c r="S743" s="44" t="s">
        <v>55</v>
      </c>
      <c r="T743" s="44" t="s">
        <v>23</v>
      </c>
      <c r="U743" s="45" t="s">
        <v>24</v>
      </c>
      <c r="V743" s="12" t="s">
        <v>2573</v>
      </c>
    </row>
    <row r="744" spans="1:22" s="46" customFormat="1" ht="25.5" x14ac:dyDescent="0.25">
      <c r="A744" s="47">
        <f t="shared" si="45"/>
        <v>728</v>
      </c>
      <c r="B744" s="47" t="e">
        <f t="shared" si="45"/>
        <v>#REF!</v>
      </c>
      <c r="C744" s="50" t="s">
        <v>15</v>
      </c>
      <c r="D744" s="24" t="s">
        <v>34</v>
      </c>
      <c r="E744" s="28">
        <v>2022</v>
      </c>
      <c r="F744" s="8">
        <v>44692</v>
      </c>
      <c r="G744" s="12" t="s">
        <v>2761</v>
      </c>
      <c r="H744" s="63" t="s">
        <v>2762</v>
      </c>
      <c r="I744" s="64" t="s">
        <v>2763</v>
      </c>
      <c r="J744" s="44" t="s">
        <v>20</v>
      </c>
      <c r="K744" s="44" t="s">
        <v>21</v>
      </c>
      <c r="L744" s="44"/>
      <c r="M744" s="44"/>
      <c r="N744" s="44"/>
      <c r="O744" s="44" t="s">
        <v>2618</v>
      </c>
      <c r="P744" s="44" t="s">
        <v>2618</v>
      </c>
      <c r="Q744" s="44" t="s">
        <v>3064</v>
      </c>
      <c r="R744" s="44" t="s">
        <v>3064</v>
      </c>
      <c r="S744" s="44" t="s">
        <v>20</v>
      </c>
      <c r="T744" s="55" t="s">
        <v>23</v>
      </c>
      <c r="U744" s="45" t="s">
        <v>24</v>
      </c>
      <c r="V744" s="12" t="s">
        <v>2573</v>
      </c>
    </row>
    <row r="745" spans="1:22" s="46" customFormat="1" ht="25.5" x14ac:dyDescent="0.25">
      <c r="A745" s="47">
        <f t="shared" si="45"/>
        <v>729</v>
      </c>
      <c r="B745" s="47" t="e">
        <f t="shared" si="45"/>
        <v>#REF!</v>
      </c>
      <c r="C745" s="50" t="s">
        <v>15</v>
      </c>
      <c r="D745" s="24" t="s">
        <v>393</v>
      </c>
      <c r="E745" s="28">
        <v>2022</v>
      </c>
      <c r="F745" s="8">
        <v>44694</v>
      </c>
      <c r="G745" s="12" t="s">
        <v>2768</v>
      </c>
      <c r="H745" s="63" t="s">
        <v>2770</v>
      </c>
      <c r="I745" s="64" t="s">
        <v>2769</v>
      </c>
      <c r="J745" s="44" t="s">
        <v>72</v>
      </c>
      <c r="K745" s="44" t="s">
        <v>29</v>
      </c>
      <c r="L745" s="44"/>
      <c r="M745" s="44"/>
      <c r="N745" s="44"/>
      <c r="O745" s="44" t="s">
        <v>29</v>
      </c>
      <c r="P745" s="44" t="s">
        <v>2615</v>
      </c>
      <c r="Q745" s="44" t="s">
        <v>2615</v>
      </c>
      <c r="R745" s="44" t="s">
        <v>3445</v>
      </c>
      <c r="S745" s="44" t="s">
        <v>72</v>
      </c>
      <c r="T745" s="55" t="s">
        <v>75</v>
      </c>
      <c r="U745" s="45" t="s">
        <v>24</v>
      </c>
      <c r="V745" s="12" t="s">
        <v>2574</v>
      </c>
    </row>
    <row r="746" spans="1:22" s="46" customFormat="1" ht="25.5" x14ac:dyDescent="0.25">
      <c r="A746" s="47">
        <f t="shared" si="45"/>
        <v>730</v>
      </c>
      <c r="B746" s="47" t="e">
        <f t="shared" si="45"/>
        <v>#REF!</v>
      </c>
      <c r="C746" s="50" t="s">
        <v>15</v>
      </c>
      <c r="D746" s="24" t="s">
        <v>393</v>
      </c>
      <c r="E746" s="15">
        <v>2021</v>
      </c>
      <c r="F746" s="8">
        <v>44694</v>
      </c>
      <c r="G746" s="12" t="s">
        <v>2816</v>
      </c>
      <c r="H746" s="63" t="s">
        <v>2771</v>
      </c>
      <c r="I746" s="64" t="s">
        <v>2772</v>
      </c>
      <c r="J746" s="44" t="s">
        <v>48</v>
      </c>
      <c r="K746" s="12" t="s">
        <v>21</v>
      </c>
      <c r="L746" s="44"/>
      <c r="M746" s="44"/>
      <c r="N746" s="44"/>
      <c r="O746" s="44" t="s">
        <v>2620</v>
      </c>
      <c r="P746" s="44" t="s">
        <v>2615</v>
      </c>
      <c r="Q746" s="44" t="s">
        <v>2615</v>
      </c>
      <c r="R746" s="44" t="s">
        <v>3445</v>
      </c>
      <c r="S746" s="44" t="s">
        <v>48</v>
      </c>
      <c r="T746" s="55" t="s">
        <v>23</v>
      </c>
      <c r="U746" s="45" t="s">
        <v>24</v>
      </c>
      <c r="V746" s="12" t="s">
        <v>2573</v>
      </c>
    </row>
    <row r="747" spans="1:22" s="46" customFormat="1" ht="25.5" x14ac:dyDescent="0.25">
      <c r="A747" s="47">
        <f t="shared" si="45"/>
        <v>731</v>
      </c>
      <c r="B747" s="47" t="e">
        <f t="shared" si="45"/>
        <v>#REF!</v>
      </c>
      <c r="C747" s="50" t="s">
        <v>15</v>
      </c>
      <c r="D747" s="24" t="s">
        <v>393</v>
      </c>
      <c r="E747" s="28">
        <v>2022</v>
      </c>
      <c r="F747" s="8">
        <v>44698</v>
      </c>
      <c r="G747" s="12" t="s">
        <v>2773</v>
      </c>
      <c r="H747" s="63" t="s">
        <v>2777</v>
      </c>
      <c r="I747" s="64" t="s">
        <v>2774</v>
      </c>
      <c r="J747" s="44" t="s">
        <v>59</v>
      </c>
      <c r="K747" s="12" t="s">
        <v>60</v>
      </c>
      <c r="L747" s="44"/>
      <c r="M747" s="44"/>
      <c r="N747" s="44"/>
      <c r="O747" s="44" t="s">
        <v>60</v>
      </c>
      <c r="P747" s="44" t="s">
        <v>2615</v>
      </c>
      <c r="Q747" s="44" t="s">
        <v>2615</v>
      </c>
      <c r="R747" s="44" t="s">
        <v>3445</v>
      </c>
      <c r="S747" s="44" t="s">
        <v>59</v>
      </c>
      <c r="T747" s="55" t="s">
        <v>61</v>
      </c>
      <c r="U747" s="45" t="s">
        <v>24</v>
      </c>
      <c r="V747" s="12" t="s">
        <v>2573</v>
      </c>
    </row>
    <row r="748" spans="1:22" s="46" customFormat="1" ht="25.5" x14ac:dyDescent="0.25">
      <c r="A748" s="47">
        <f t="shared" si="45"/>
        <v>732</v>
      </c>
      <c r="B748" s="47"/>
      <c r="C748" s="50" t="s">
        <v>15</v>
      </c>
      <c r="D748" s="24" t="s">
        <v>34</v>
      </c>
      <c r="E748" s="28">
        <v>2022</v>
      </c>
      <c r="F748" s="8">
        <v>44701</v>
      </c>
      <c r="G748" s="12" t="s">
        <v>2781</v>
      </c>
      <c r="H748" s="63" t="s">
        <v>2776</v>
      </c>
      <c r="I748" s="64" t="s">
        <v>2775</v>
      </c>
      <c r="J748" s="44" t="s">
        <v>59</v>
      </c>
      <c r="K748" s="12" t="s">
        <v>60</v>
      </c>
      <c r="L748" s="44"/>
      <c r="M748" s="44"/>
      <c r="N748" s="44"/>
      <c r="O748" s="44" t="s">
        <v>60</v>
      </c>
      <c r="P748" s="44" t="s">
        <v>60</v>
      </c>
      <c r="Q748" s="44" t="s">
        <v>3067</v>
      </c>
      <c r="R748" s="44" t="s">
        <v>3067</v>
      </c>
      <c r="S748" s="44" t="s">
        <v>59</v>
      </c>
      <c r="T748" s="55" t="s">
        <v>61</v>
      </c>
      <c r="U748" s="45" t="s">
        <v>24</v>
      </c>
      <c r="V748" s="12" t="s">
        <v>2573</v>
      </c>
    </row>
    <row r="749" spans="1:22" s="46" customFormat="1" ht="25.5" x14ac:dyDescent="0.25">
      <c r="A749" s="47">
        <f t="shared" si="45"/>
        <v>733</v>
      </c>
      <c r="B749" s="47"/>
      <c r="C749" s="50" t="s">
        <v>15</v>
      </c>
      <c r="D749" s="24" t="s">
        <v>34</v>
      </c>
      <c r="E749" s="28">
        <v>2022</v>
      </c>
      <c r="F749" s="8">
        <v>44705</v>
      </c>
      <c r="G749" s="12" t="s">
        <v>2778</v>
      </c>
      <c r="H749" s="63" t="s">
        <v>2779</v>
      </c>
      <c r="I749" s="64" t="s">
        <v>2780</v>
      </c>
      <c r="J749" s="44" t="s">
        <v>59</v>
      </c>
      <c r="K749" s="12" t="s">
        <v>60</v>
      </c>
      <c r="L749" s="44"/>
      <c r="M749" s="44"/>
      <c r="N749" s="44"/>
      <c r="O749" s="44" t="s">
        <v>60</v>
      </c>
      <c r="P749" s="44" t="s">
        <v>60</v>
      </c>
      <c r="Q749" s="44" t="s">
        <v>3067</v>
      </c>
      <c r="R749" s="44" t="s">
        <v>3067</v>
      </c>
      <c r="S749" s="44" t="s">
        <v>59</v>
      </c>
      <c r="T749" s="55" t="s">
        <v>61</v>
      </c>
      <c r="U749" s="45" t="s">
        <v>24</v>
      </c>
      <c r="V749" s="12" t="s">
        <v>2573</v>
      </c>
    </row>
    <row r="750" spans="1:22" s="46" customFormat="1" ht="25.5" x14ac:dyDescent="0.25">
      <c r="A750" s="47">
        <f t="shared" si="45"/>
        <v>734</v>
      </c>
      <c r="B750" s="47"/>
      <c r="C750" s="50" t="s">
        <v>15</v>
      </c>
      <c r="D750" s="24" t="s">
        <v>393</v>
      </c>
      <c r="E750" s="28">
        <v>2022</v>
      </c>
      <c r="F750" s="8">
        <v>44708</v>
      </c>
      <c r="G750" s="12" t="s">
        <v>2782</v>
      </c>
      <c r="H750" s="63" t="s">
        <v>2783</v>
      </c>
      <c r="I750" s="64" t="s">
        <v>2784</v>
      </c>
      <c r="J750" s="44" t="s">
        <v>349</v>
      </c>
      <c r="K750" s="12" t="s">
        <v>29</v>
      </c>
      <c r="L750" s="44" t="s">
        <v>29</v>
      </c>
      <c r="M750" s="44" t="s">
        <v>29</v>
      </c>
      <c r="N750" s="44" t="s">
        <v>103</v>
      </c>
      <c r="O750" s="44" t="s">
        <v>29</v>
      </c>
      <c r="P750" s="44" t="s">
        <v>2615</v>
      </c>
      <c r="Q750" s="44" t="s">
        <v>2615</v>
      </c>
      <c r="R750" s="44" t="s">
        <v>3445</v>
      </c>
      <c r="S750" s="44" t="s">
        <v>83</v>
      </c>
      <c r="T750" s="12" t="s">
        <v>23</v>
      </c>
      <c r="U750" s="45" t="s">
        <v>24</v>
      </c>
      <c r="V750" s="12" t="s">
        <v>2573</v>
      </c>
    </row>
    <row r="751" spans="1:22" s="46" customFormat="1" ht="25.5" x14ac:dyDescent="0.25">
      <c r="A751" s="47">
        <f t="shared" si="45"/>
        <v>735</v>
      </c>
      <c r="B751" s="47"/>
      <c r="C751" s="50" t="s">
        <v>15</v>
      </c>
      <c r="D751" s="24" t="s">
        <v>34</v>
      </c>
      <c r="E751" s="28">
        <v>2022</v>
      </c>
      <c r="F751" s="8">
        <v>44713</v>
      </c>
      <c r="G751" s="12" t="s">
        <v>2790</v>
      </c>
      <c r="H751" s="63" t="s">
        <v>2791</v>
      </c>
      <c r="I751" s="64" t="s">
        <v>2792</v>
      </c>
      <c r="J751" s="44" t="s">
        <v>757</v>
      </c>
      <c r="K751" s="12" t="s">
        <v>21</v>
      </c>
      <c r="L751" s="44"/>
      <c r="M751" s="44"/>
      <c r="N751" s="44"/>
      <c r="O751" s="44" t="s">
        <v>2618</v>
      </c>
      <c r="P751" s="44" t="s">
        <v>2618</v>
      </c>
      <c r="Q751" s="44" t="s">
        <v>3064</v>
      </c>
      <c r="R751" s="44" t="s">
        <v>3064</v>
      </c>
      <c r="S751" s="44" t="s">
        <v>757</v>
      </c>
      <c r="T751" s="12" t="s">
        <v>23</v>
      </c>
      <c r="U751" s="45" t="s">
        <v>24</v>
      </c>
      <c r="V751" s="12" t="s">
        <v>2573</v>
      </c>
    </row>
    <row r="752" spans="1:22" s="46" customFormat="1" ht="25.5" x14ac:dyDescent="0.25">
      <c r="A752" s="47">
        <f t="shared" si="45"/>
        <v>736</v>
      </c>
      <c r="B752" s="47"/>
      <c r="C752" s="50" t="s">
        <v>15</v>
      </c>
      <c r="D752" s="24" t="s">
        <v>34</v>
      </c>
      <c r="E752" s="15">
        <v>2021</v>
      </c>
      <c r="F752" s="8">
        <v>44719</v>
      </c>
      <c r="G752" s="12" t="s">
        <v>2800</v>
      </c>
      <c r="H752" s="63" t="s">
        <v>2793</v>
      </c>
      <c r="I752" s="64" t="s">
        <v>2794</v>
      </c>
      <c r="J752" s="44" t="s">
        <v>2219</v>
      </c>
      <c r="K752" s="12" t="s">
        <v>21</v>
      </c>
      <c r="L752" s="44"/>
      <c r="M752" s="44"/>
      <c r="N752" s="44"/>
      <c r="O752" s="44" t="s">
        <v>2618</v>
      </c>
      <c r="P752" s="44" t="s">
        <v>2618</v>
      </c>
      <c r="Q752" s="44" t="s">
        <v>3064</v>
      </c>
      <c r="R752" s="44" t="s">
        <v>3064</v>
      </c>
      <c r="S752" s="44" t="s">
        <v>179</v>
      </c>
      <c r="T752" s="12" t="s">
        <v>23</v>
      </c>
      <c r="U752" s="45" t="s">
        <v>24</v>
      </c>
      <c r="V752" s="12" t="s">
        <v>2573</v>
      </c>
    </row>
    <row r="753" spans="1:22" s="46" customFormat="1" ht="15" x14ac:dyDescent="0.25">
      <c r="A753" s="47">
        <f t="shared" si="45"/>
        <v>737</v>
      </c>
      <c r="B753" s="47"/>
      <c r="C753" s="50" t="s">
        <v>15</v>
      </c>
      <c r="D753" s="24" t="s">
        <v>34</v>
      </c>
      <c r="E753" s="28">
        <v>2022</v>
      </c>
      <c r="F753" s="8">
        <v>44727</v>
      </c>
      <c r="G753" s="12" t="s">
        <v>2799</v>
      </c>
      <c r="H753" s="63" t="s">
        <v>2801</v>
      </c>
      <c r="I753" s="64" t="s">
        <v>2802</v>
      </c>
      <c r="J753" s="44" t="s">
        <v>2803</v>
      </c>
      <c r="K753" s="12" t="s">
        <v>21</v>
      </c>
      <c r="L753" s="44"/>
      <c r="M753" s="44"/>
      <c r="N753" s="44"/>
      <c r="O753" s="44" t="s">
        <v>2620</v>
      </c>
      <c r="P753" s="44" t="s">
        <v>2620</v>
      </c>
      <c r="Q753" s="44" t="s">
        <v>3065</v>
      </c>
      <c r="R753" s="44" t="s">
        <v>3065</v>
      </c>
      <c r="S753" s="44" t="s">
        <v>178</v>
      </c>
      <c r="T753" s="12" t="s">
        <v>23</v>
      </c>
      <c r="U753" s="45" t="s">
        <v>24</v>
      </c>
      <c r="V753" s="12" t="s">
        <v>2574</v>
      </c>
    </row>
    <row r="754" spans="1:22" s="46" customFormat="1" ht="25.5" x14ac:dyDescent="0.25">
      <c r="A754" s="47">
        <f t="shared" si="45"/>
        <v>738</v>
      </c>
      <c r="B754" s="47"/>
      <c r="C754" s="50" t="s">
        <v>15</v>
      </c>
      <c r="D754" s="24" t="s">
        <v>34</v>
      </c>
      <c r="E754" s="28">
        <v>2022</v>
      </c>
      <c r="F754" s="8">
        <v>44734</v>
      </c>
      <c r="G754" s="12" t="s">
        <v>2804</v>
      </c>
      <c r="H754" s="63" t="s">
        <v>2805</v>
      </c>
      <c r="I754" s="64" t="s">
        <v>2806</v>
      </c>
      <c r="J754" s="44" t="s">
        <v>28</v>
      </c>
      <c r="K754" s="12" t="s">
        <v>29</v>
      </c>
      <c r="L754" s="44"/>
      <c r="M754" s="44"/>
      <c r="N754" s="44"/>
      <c r="O754" s="44" t="s">
        <v>29</v>
      </c>
      <c r="P754" s="44" t="s">
        <v>29</v>
      </c>
      <c r="Q754" s="44" t="s">
        <v>3066</v>
      </c>
      <c r="R754" s="44" t="s">
        <v>3066</v>
      </c>
      <c r="S754" s="44" t="s">
        <v>28</v>
      </c>
      <c r="T754" s="12" t="s">
        <v>3436</v>
      </c>
      <c r="U754" s="45" t="s">
        <v>24</v>
      </c>
      <c r="V754" s="12" t="s">
        <v>2573</v>
      </c>
    </row>
    <row r="755" spans="1:22" s="46" customFormat="1" ht="25.5" x14ac:dyDescent="0.25">
      <c r="A755" s="47">
        <f t="shared" ref="A755:A818" si="46">+A754+1</f>
        <v>739</v>
      </c>
      <c r="B755" s="47"/>
      <c r="C755" s="50" t="s">
        <v>15</v>
      </c>
      <c r="D755" s="24" t="s">
        <v>393</v>
      </c>
      <c r="E755" s="28">
        <v>2022</v>
      </c>
      <c r="F755" s="8">
        <v>44736</v>
      </c>
      <c r="G755" s="19" t="s">
        <v>2807</v>
      </c>
      <c r="H755" s="63" t="s">
        <v>2808</v>
      </c>
      <c r="I755" s="64" t="s">
        <v>2809</v>
      </c>
      <c r="J755" s="44" t="s">
        <v>33</v>
      </c>
      <c r="K755" s="12" t="s">
        <v>21</v>
      </c>
      <c r="L755" s="44"/>
      <c r="M755" s="44"/>
      <c r="N755" s="44"/>
      <c r="O755" s="44" t="s">
        <v>2620</v>
      </c>
      <c r="P755" s="44" t="s">
        <v>2615</v>
      </c>
      <c r="Q755" s="44" t="s">
        <v>2615</v>
      </c>
      <c r="R755" s="44" t="s">
        <v>3445</v>
      </c>
      <c r="S755" s="44" t="s">
        <v>33</v>
      </c>
      <c r="T755" s="48" t="s">
        <v>23</v>
      </c>
      <c r="U755" s="45" t="s">
        <v>24</v>
      </c>
      <c r="V755" s="12" t="s">
        <v>2573</v>
      </c>
    </row>
    <row r="756" spans="1:22" s="46" customFormat="1" ht="25.5" x14ac:dyDescent="0.25">
      <c r="A756" s="47">
        <f t="shared" si="46"/>
        <v>740</v>
      </c>
      <c r="B756" s="47"/>
      <c r="C756" s="50" t="s">
        <v>15</v>
      </c>
      <c r="D756" s="24" t="s">
        <v>393</v>
      </c>
      <c r="E756" s="28">
        <v>2022</v>
      </c>
      <c r="F756" s="8">
        <v>44740</v>
      </c>
      <c r="G756" s="19" t="s">
        <v>2818</v>
      </c>
      <c r="H756" s="63" t="s">
        <v>2819</v>
      </c>
      <c r="I756" s="64" t="s">
        <v>2820</v>
      </c>
      <c r="J756" s="44" t="s">
        <v>83</v>
      </c>
      <c r="K756" s="12" t="s">
        <v>29</v>
      </c>
      <c r="L756" s="44"/>
      <c r="M756" s="44"/>
      <c r="N756" s="44"/>
      <c r="O756" s="44" t="s">
        <v>29</v>
      </c>
      <c r="P756" s="44" t="s">
        <v>2615</v>
      </c>
      <c r="Q756" s="44" t="s">
        <v>2615</v>
      </c>
      <c r="R756" s="44" t="s">
        <v>3445</v>
      </c>
      <c r="S756" s="44" t="s">
        <v>83</v>
      </c>
      <c r="T756" s="48" t="s">
        <v>23</v>
      </c>
      <c r="U756" s="45" t="s">
        <v>24</v>
      </c>
      <c r="V756" s="12" t="s">
        <v>2573</v>
      </c>
    </row>
    <row r="757" spans="1:22" s="46" customFormat="1" ht="25.5" x14ac:dyDescent="0.25">
      <c r="A757" s="47">
        <f t="shared" si="46"/>
        <v>741</v>
      </c>
      <c r="B757" s="47"/>
      <c r="C757" s="50" t="s">
        <v>15</v>
      </c>
      <c r="D757" s="24" t="s">
        <v>393</v>
      </c>
      <c r="E757" s="28">
        <v>2022</v>
      </c>
      <c r="F757" s="8">
        <v>44739</v>
      </c>
      <c r="G757" s="19" t="s">
        <v>2821</v>
      </c>
      <c r="H757" s="63" t="s">
        <v>2822</v>
      </c>
      <c r="I757" s="64" t="s">
        <v>2823</v>
      </c>
      <c r="J757" s="44" t="s">
        <v>266</v>
      </c>
      <c r="K757" s="12" t="s">
        <v>21</v>
      </c>
      <c r="L757" s="44"/>
      <c r="M757" s="44"/>
      <c r="N757" s="44"/>
      <c r="O757" s="44" t="s">
        <v>2620</v>
      </c>
      <c r="P757" s="44" t="s">
        <v>2615</v>
      </c>
      <c r="Q757" s="44" t="s">
        <v>2615</v>
      </c>
      <c r="R757" s="44" t="s">
        <v>3445</v>
      </c>
      <c r="S757" s="44" t="s">
        <v>65</v>
      </c>
      <c r="T757" s="48" t="s">
        <v>23</v>
      </c>
      <c r="U757" s="45" t="s">
        <v>24</v>
      </c>
      <c r="V757" s="12" t="s">
        <v>2573</v>
      </c>
    </row>
    <row r="758" spans="1:22" s="46" customFormat="1" ht="25.5" x14ac:dyDescent="0.25">
      <c r="A758" s="47">
        <f t="shared" si="46"/>
        <v>742</v>
      </c>
      <c r="B758" s="47"/>
      <c r="C758" s="50" t="s">
        <v>15</v>
      </c>
      <c r="D758" s="24" t="s">
        <v>34</v>
      </c>
      <c r="E758" s="28">
        <v>2021</v>
      </c>
      <c r="F758" s="8">
        <v>44740</v>
      </c>
      <c r="G758" s="19" t="s">
        <v>2912</v>
      </c>
      <c r="H758" s="63" t="s">
        <v>2824</v>
      </c>
      <c r="I758" s="64" t="s">
        <v>2825</v>
      </c>
      <c r="J758" s="44" t="s">
        <v>1514</v>
      </c>
      <c r="K758" s="44" t="s">
        <v>21</v>
      </c>
      <c r="L758" s="44"/>
      <c r="M758" s="44"/>
      <c r="N758" s="44"/>
      <c r="O758" s="44" t="s">
        <v>2620</v>
      </c>
      <c r="P758" s="44" t="s">
        <v>2620</v>
      </c>
      <c r="Q758" s="44" t="s">
        <v>3065</v>
      </c>
      <c r="R758" s="44" t="s">
        <v>3065</v>
      </c>
      <c r="S758" s="44" t="s">
        <v>1514</v>
      </c>
      <c r="T758" s="48" t="s">
        <v>23</v>
      </c>
      <c r="U758" s="45" t="s">
        <v>24</v>
      </c>
      <c r="V758" s="12" t="s">
        <v>2574</v>
      </c>
    </row>
    <row r="759" spans="1:22" s="46" customFormat="1" ht="15" x14ac:dyDescent="0.25">
      <c r="A759" s="47">
        <f t="shared" si="46"/>
        <v>743</v>
      </c>
      <c r="B759" s="47"/>
      <c r="C759" s="50" t="s">
        <v>15</v>
      </c>
      <c r="D759" s="24" t="s">
        <v>34</v>
      </c>
      <c r="E759" s="28">
        <v>2022</v>
      </c>
      <c r="F759" s="8">
        <v>44741</v>
      </c>
      <c r="G759" s="19" t="s">
        <v>2827</v>
      </c>
      <c r="H759" s="63" t="s">
        <v>2828</v>
      </c>
      <c r="I759" s="64" t="s">
        <v>2829</v>
      </c>
      <c r="J759" s="44" t="s">
        <v>59</v>
      </c>
      <c r="K759" s="12" t="s">
        <v>60</v>
      </c>
      <c r="L759" s="44"/>
      <c r="M759" s="44"/>
      <c r="N759" s="44"/>
      <c r="O759" s="44" t="s">
        <v>60</v>
      </c>
      <c r="P759" s="44" t="s">
        <v>60</v>
      </c>
      <c r="Q759" s="44" t="s">
        <v>3067</v>
      </c>
      <c r="R759" s="44" t="s">
        <v>3067</v>
      </c>
      <c r="S759" s="44" t="s">
        <v>59</v>
      </c>
      <c r="T759" s="48" t="s">
        <v>61</v>
      </c>
      <c r="U759" s="45" t="s">
        <v>24</v>
      </c>
      <c r="V759" s="12" t="s">
        <v>2573</v>
      </c>
    </row>
    <row r="760" spans="1:22" s="46" customFormat="1" ht="25.5" x14ac:dyDescent="0.25">
      <c r="A760" s="47">
        <f t="shared" si="46"/>
        <v>744</v>
      </c>
      <c r="B760" s="47"/>
      <c r="C760" s="50" t="s">
        <v>15</v>
      </c>
      <c r="D760" s="24" t="s">
        <v>393</v>
      </c>
      <c r="E760" s="28">
        <v>2022</v>
      </c>
      <c r="F760" s="8">
        <v>44741</v>
      </c>
      <c r="G760" s="19" t="s">
        <v>2830</v>
      </c>
      <c r="H760" s="63" t="s">
        <v>2831</v>
      </c>
      <c r="I760" s="64" t="s">
        <v>2832</v>
      </c>
      <c r="J760" s="44" t="s">
        <v>389</v>
      </c>
      <c r="K760" s="12" t="s">
        <v>29</v>
      </c>
      <c r="L760" s="44"/>
      <c r="M760" s="44"/>
      <c r="N760" s="44"/>
      <c r="O760" s="44" t="s">
        <v>29</v>
      </c>
      <c r="P760" s="44" t="s">
        <v>2615</v>
      </c>
      <c r="Q760" s="44" t="s">
        <v>2615</v>
      </c>
      <c r="R760" s="44" t="s">
        <v>3445</v>
      </c>
      <c r="S760" s="44" t="s">
        <v>389</v>
      </c>
      <c r="T760" s="48" t="s">
        <v>23</v>
      </c>
      <c r="U760" s="45" t="s">
        <v>24</v>
      </c>
      <c r="V760" s="12" t="s">
        <v>2574</v>
      </c>
    </row>
    <row r="761" spans="1:22" s="46" customFormat="1" ht="25.5" x14ac:dyDescent="0.25">
      <c r="A761" s="47">
        <f t="shared" si="46"/>
        <v>745</v>
      </c>
      <c r="B761" s="47"/>
      <c r="C761" s="50" t="s">
        <v>15</v>
      </c>
      <c r="D761" s="24" t="s">
        <v>393</v>
      </c>
      <c r="E761" s="28">
        <v>2022</v>
      </c>
      <c r="F761" s="8">
        <v>44741</v>
      </c>
      <c r="G761" s="19" t="s">
        <v>2833</v>
      </c>
      <c r="H761" s="63" t="s">
        <v>2834</v>
      </c>
      <c r="I761" s="64" t="s">
        <v>2835</v>
      </c>
      <c r="J761" s="44" t="s">
        <v>178</v>
      </c>
      <c r="K761" s="12" t="s">
        <v>21</v>
      </c>
      <c r="L761" s="44"/>
      <c r="M761" s="44"/>
      <c r="N761" s="44"/>
      <c r="O761" s="44" t="s">
        <v>2620</v>
      </c>
      <c r="P761" s="44" t="s">
        <v>2615</v>
      </c>
      <c r="Q761" s="44" t="s">
        <v>2615</v>
      </c>
      <c r="R761" s="44" t="s">
        <v>3445</v>
      </c>
      <c r="S761" s="44" t="s">
        <v>178</v>
      </c>
      <c r="T761" s="48" t="s">
        <v>23</v>
      </c>
      <c r="U761" s="45" t="s">
        <v>24</v>
      </c>
      <c r="V761" s="12" t="s">
        <v>2573</v>
      </c>
    </row>
    <row r="762" spans="1:22" s="46" customFormat="1" ht="15" x14ac:dyDescent="0.25">
      <c r="A762" s="47">
        <f t="shared" si="46"/>
        <v>746</v>
      </c>
      <c r="B762" s="47"/>
      <c r="C762" s="50" t="s">
        <v>15</v>
      </c>
      <c r="D762" s="24" t="s">
        <v>34</v>
      </c>
      <c r="E762" s="28">
        <v>2022</v>
      </c>
      <c r="F762" s="8">
        <v>44742</v>
      </c>
      <c r="G762" s="19" t="s">
        <v>2836</v>
      </c>
      <c r="H762" s="63" t="s">
        <v>2837</v>
      </c>
      <c r="I762" s="64" t="s">
        <v>2913</v>
      </c>
      <c r="J762" s="44" t="s">
        <v>20</v>
      </c>
      <c r="K762" s="12" t="s">
        <v>21</v>
      </c>
      <c r="L762" s="44"/>
      <c r="M762" s="44"/>
      <c r="N762" s="44"/>
      <c r="O762" s="44" t="s">
        <v>2618</v>
      </c>
      <c r="P762" s="44" t="s">
        <v>2618</v>
      </c>
      <c r="Q762" s="44" t="s">
        <v>3064</v>
      </c>
      <c r="R762" s="44" t="s">
        <v>3064</v>
      </c>
      <c r="S762" s="44" t="s">
        <v>20</v>
      </c>
      <c r="T762" s="48" t="s">
        <v>23</v>
      </c>
      <c r="U762" s="45" t="s">
        <v>24</v>
      </c>
      <c r="V762" s="12" t="s">
        <v>2573</v>
      </c>
    </row>
    <row r="763" spans="1:22" s="46" customFormat="1" ht="25.5" x14ac:dyDescent="0.25">
      <c r="A763" s="47">
        <f t="shared" si="46"/>
        <v>747</v>
      </c>
      <c r="B763" s="47"/>
      <c r="C763" s="50" t="s">
        <v>15</v>
      </c>
      <c r="D763" s="24" t="s">
        <v>393</v>
      </c>
      <c r="E763" s="28">
        <v>2022</v>
      </c>
      <c r="F763" s="8">
        <v>44741</v>
      </c>
      <c r="G763" s="19" t="s">
        <v>2838</v>
      </c>
      <c r="H763" s="63" t="s">
        <v>2839</v>
      </c>
      <c r="I763" s="64" t="s">
        <v>2840</v>
      </c>
      <c r="J763" s="44" t="s">
        <v>79</v>
      </c>
      <c r="K763" s="44" t="s">
        <v>21</v>
      </c>
      <c r="L763" s="44"/>
      <c r="M763" s="44"/>
      <c r="N763" s="44"/>
      <c r="O763" s="44" t="s">
        <v>2620</v>
      </c>
      <c r="P763" s="44" t="s">
        <v>2615</v>
      </c>
      <c r="Q763" s="44" t="s">
        <v>2615</v>
      </c>
      <c r="R763" s="44" t="s">
        <v>3445</v>
      </c>
      <c r="S763" s="44" t="s">
        <v>79</v>
      </c>
      <c r="T763" s="48" t="s">
        <v>23</v>
      </c>
      <c r="U763" s="45" t="s">
        <v>24</v>
      </c>
      <c r="V763" s="12" t="s">
        <v>2574</v>
      </c>
    </row>
    <row r="764" spans="1:22" s="46" customFormat="1" ht="25.5" x14ac:dyDescent="0.25">
      <c r="A764" s="47">
        <f t="shared" si="46"/>
        <v>748</v>
      </c>
      <c r="B764" s="47"/>
      <c r="C764" s="50" t="s">
        <v>15</v>
      </c>
      <c r="D764" s="24" t="s">
        <v>34</v>
      </c>
      <c r="E764" s="28">
        <v>2022</v>
      </c>
      <c r="F764" s="8">
        <v>44742</v>
      </c>
      <c r="G764" s="19" t="s">
        <v>2841</v>
      </c>
      <c r="H764" s="63" t="s">
        <v>2842</v>
      </c>
      <c r="I764" s="64" t="s">
        <v>2843</v>
      </c>
      <c r="J764" s="44" t="s">
        <v>730</v>
      </c>
      <c r="K764" s="12" t="s">
        <v>29</v>
      </c>
      <c r="L764" s="44" t="s">
        <v>29</v>
      </c>
      <c r="M764" s="44" t="s">
        <v>29</v>
      </c>
      <c r="N764" s="44" t="s">
        <v>199</v>
      </c>
      <c r="O764" s="44" t="s">
        <v>29</v>
      </c>
      <c r="P764" s="44" t="s">
        <v>29</v>
      </c>
      <c r="Q764" s="44" t="s">
        <v>3066</v>
      </c>
      <c r="R764" s="44" t="s">
        <v>3066</v>
      </c>
      <c r="S764" s="44" t="s">
        <v>730</v>
      </c>
      <c r="T764" s="44" t="s">
        <v>23</v>
      </c>
      <c r="U764" s="45" t="s">
        <v>24</v>
      </c>
      <c r="V764" s="12" t="s">
        <v>2573</v>
      </c>
    </row>
    <row r="765" spans="1:22" s="46" customFormat="1" ht="15" x14ac:dyDescent="0.25">
      <c r="A765" s="47">
        <f t="shared" si="46"/>
        <v>749</v>
      </c>
      <c r="B765" s="47"/>
      <c r="C765" s="50" t="s">
        <v>15</v>
      </c>
      <c r="D765" s="24" t="s">
        <v>393</v>
      </c>
      <c r="E765" s="28">
        <v>2022</v>
      </c>
      <c r="F765" s="8">
        <v>44742</v>
      </c>
      <c r="G765" s="19" t="s">
        <v>2844</v>
      </c>
      <c r="H765" s="63" t="s">
        <v>2846</v>
      </c>
      <c r="I765" s="64" t="s">
        <v>2845</v>
      </c>
      <c r="J765" s="44" t="s">
        <v>757</v>
      </c>
      <c r="K765" s="12" t="s">
        <v>21</v>
      </c>
      <c r="L765" s="44"/>
      <c r="M765" s="44"/>
      <c r="N765" s="44"/>
      <c r="O765" s="44" t="s">
        <v>2620</v>
      </c>
      <c r="P765" s="44" t="s">
        <v>2615</v>
      </c>
      <c r="Q765" s="44" t="s">
        <v>2615</v>
      </c>
      <c r="R765" s="44" t="s">
        <v>3445</v>
      </c>
      <c r="S765" s="44" t="s">
        <v>757</v>
      </c>
      <c r="T765" s="44" t="s">
        <v>23</v>
      </c>
      <c r="U765" s="45" t="s">
        <v>24</v>
      </c>
      <c r="V765" s="12" t="s">
        <v>2573</v>
      </c>
    </row>
    <row r="766" spans="1:22" s="46" customFormat="1" ht="15" x14ac:dyDescent="0.25">
      <c r="A766" s="47">
        <f t="shared" si="46"/>
        <v>750</v>
      </c>
      <c r="B766" s="47"/>
      <c r="C766" s="50" t="s">
        <v>15</v>
      </c>
      <c r="D766" s="24" t="s">
        <v>34</v>
      </c>
      <c r="E766" s="28">
        <v>2022</v>
      </c>
      <c r="F766" s="8">
        <v>44746</v>
      </c>
      <c r="G766" s="19" t="s">
        <v>2849</v>
      </c>
      <c r="H766" s="63" t="s">
        <v>2850</v>
      </c>
      <c r="I766" s="64" t="s">
        <v>2851</v>
      </c>
      <c r="J766" s="44" t="s">
        <v>2852</v>
      </c>
      <c r="K766" s="12" t="s">
        <v>60</v>
      </c>
      <c r="L766" s="44"/>
      <c r="M766" s="44"/>
      <c r="N766" s="44"/>
      <c r="O766" s="44" t="s">
        <v>60</v>
      </c>
      <c r="P766" s="44" t="s">
        <v>60</v>
      </c>
      <c r="Q766" s="44" t="s">
        <v>3067</v>
      </c>
      <c r="R766" s="44" t="s">
        <v>3067</v>
      </c>
      <c r="S766" s="44" t="s">
        <v>87</v>
      </c>
      <c r="T766" s="55" t="s">
        <v>61</v>
      </c>
      <c r="U766" s="45" t="s">
        <v>24</v>
      </c>
      <c r="V766" s="12" t="s">
        <v>2574</v>
      </c>
    </row>
    <row r="767" spans="1:22" s="46" customFormat="1" ht="25.5" x14ac:dyDescent="0.25">
      <c r="A767" s="47">
        <f t="shared" si="46"/>
        <v>751</v>
      </c>
      <c r="B767" s="47"/>
      <c r="C767" s="50" t="s">
        <v>15</v>
      </c>
      <c r="D767" s="24" t="s">
        <v>393</v>
      </c>
      <c r="E767" s="28">
        <v>2022</v>
      </c>
      <c r="F767" s="8">
        <v>44746</v>
      </c>
      <c r="G767" s="19" t="s">
        <v>2856</v>
      </c>
      <c r="H767" s="63" t="s">
        <v>2857</v>
      </c>
      <c r="I767" s="64" t="s">
        <v>2858</v>
      </c>
      <c r="J767" s="44" t="s">
        <v>59</v>
      </c>
      <c r="K767" s="12" t="s">
        <v>60</v>
      </c>
      <c r="L767" s="44"/>
      <c r="M767" s="44"/>
      <c r="N767" s="44"/>
      <c r="O767" s="44" t="s">
        <v>60</v>
      </c>
      <c r="P767" s="44" t="s">
        <v>2615</v>
      </c>
      <c r="Q767" s="44" t="s">
        <v>2615</v>
      </c>
      <c r="R767" s="44" t="s">
        <v>3445</v>
      </c>
      <c r="S767" s="44" t="s">
        <v>59</v>
      </c>
      <c r="T767" s="55" t="s">
        <v>61</v>
      </c>
      <c r="U767" s="45" t="s">
        <v>24</v>
      </c>
      <c r="V767" s="12" t="s">
        <v>2573</v>
      </c>
    </row>
    <row r="768" spans="1:22" s="46" customFormat="1" ht="15" x14ac:dyDescent="0.25">
      <c r="A768" s="47">
        <f t="shared" si="46"/>
        <v>752</v>
      </c>
      <c r="B768" s="47"/>
      <c r="C768" s="50" t="s">
        <v>15</v>
      </c>
      <c r="D768" s="24" t="s">
        <v>393</v>
      </c>
      <c r="E768" s="28">
        <v>2022</v>
      </c>
      <c r="F768" s="8">
        <v>44756</v>
      </c>
      <c r="G768" s="19" t="s">
        <v>2853</v>
      </c>
      <c r="H768" s="63" t="s">
        <v>2854</v>
      </c>
      <c r="I768" s="64" t="s">
        <v>2855</v>
      </c>
      <c r="J768" s="44" t="s">
        <v>1128</v>
      </c>
      <c r="K768" s="12" t="s">
        <v>29</v>
      </c>
      <c r="L768" s="44"/>
      <c r="M768" s="44"/>
      <c r="N768" s="44"/>
      <c r="O768" s="44" t="s">
        <v>29</v>
      </c>
      <c r="P768" s="44" t="s">
        <v>2615</v>
      </c>
      <c r="Q768" s="44" t="s">
        <v>2615</v>
      </c>
      <c r="R768" s="44" t="s">
        <v>3445</v>
      </c>
      <c r="S768" s="44" t="s">
        <v>1128</v>
      </c>
      <c r="T768" s="55" t="s">
        <v>75</v>
      </c>
      <c r="U768" s="45" t="s">
        <v>24</v>
      </c>
      <c r="V768" s="12" t="s">
        <v>2574</v>
      </c>
    </row>
    <row r="769" spans="1:22" s="46" customFormat="1" ht="25.5" x14ac:dyDescent="0.25">
      <c r="A769" s="47">
        <f t="shared" si="46"/>
        <v>753</v>
      </c>
      <c r="B769" s="47"/>
      <c r="C769" s="50" t="s">
        <v>15</v>
      </c>
      <c r="D769" s="24" t="s">
        <v>393</v>
      </c>
      <c r="E769" s="28">
        <v>2022</v>
      </c>
      <c r="F769" s="8">
        <v>44761</v>
      </c>
      <c r="G769" s="19" t="s">
        <v>2861</v>
      </c>
      <c r="H769" s="63" t="s">
        <v>2862</v>
      </c>
      <c r="I769" s="64" t="s">
        <v>2863</v>
      </c>
      <c r="J769" s="44" t="s">
        <v>2100</v>
      </c>
      <c r="K769" s="12" t="s">
        <v>29</v>
      </c>
      <c r="L769" s="44"/>
      <c r="M769" s="44"/>
      <c r="N769" s="44"/>
      <c r="O769" s="44" t="s">
        <v>29</v>
      </c>
      <c r="P769" s="44" t="s">
        <v>2615</v>
      </c>
      <c r="Q769" s="44" t="s">
        <v>2615</v>
      </c>
      <c r="R769" s="44" t="s">
        <v>3445</v>
      </c>
      <c r="S769" s="44" t="s">
        <v>2100</v>
      </c>
      <c r="T769" s="55" t="s">
        <v>75</v>
      </c>
      <c r="U769" s="45" t="s">
        <v>24</v>
      </c>
      <c r="V769" s="12" t="s">
        <v>2574</v>
      </c>
    </row>
    <row r="770" spans="1:22" s="46" customFormat="1" ht="25.5" x14ac:dyDescent="0.25">
      <c r="A770" s="47">
        <f t="shared" si="46"/>
        <v>754</v>
      </c>
      <c r="B770" s="47"/>
      <c r="C770" s="50" t="s">
        <v>15</v>
      </c>
      <c r="D770" s="24" t="s">
        <v>393</v>
      </c>
      <c r="E770" s="28">
        <v>2022</v>
      </c>
      <c r="F770" s="8">
        <v>44762</v>
      </c>
      <c r="G770" s="19" t="s">
        <v>2864</v>
      </c>
      <c r="H770" s="63" t="s">
        <v>2865</v>
      </c>
      <c r="I770" s="64" t="s">
        <v>2866</v>
      </c>
      <c r="J770" s="44" t="s">
        <v>115</v>
      </c>
      <c r="K770" s="12" t="s">
        <v>29</v>
      </c>
      <c r="L770" s="44"/>
      <c r="M770" s="44"/>
      <c r="N770" s="44"/>
      <c r="O770" s="44" t="s">
        <v>29</v>
      </c>
      <c r="P770" s="44" t="s">
        <v>2615</v>
      </c>
      <c r="Q770" s="44" t="s">
        <v>2615</v>
      </c>
      <c r="R770" s="44" t="s">
        <v>3445</v>
      </c>
      <c r="S770" s="44" t="s">
        <v>115</v>
      </c>
      <c r="T770" s="55" t="s">
        <v>75</v>
      </c>
      <c r="U770" s="45" t="s">
        <v>24</v>
      </c>
      <c r="V770" s="12" t="s">
        <v>2573</v>
      </c>
    </row>
    <row r="771" spans="1:22" s="46" customFormat="1" ht="25.5" x14ac:dyDescent="0.25">
      <c r="A771" s="47">
        <f t="shared" si="46"/>
        <v>755</v>
      </c>
      <c r="B771" s="47"/>
      <c r="C771" s="50" t="s">
        <v>15</v>
      </c>
      <c r="D771" s="24" t="s">
        <v>34</v>
      </c>
      <c r="E771" s="28">
        <v>2022</v>
      </c>
      <c r="F771" s="8">
        <v>44769</v>
      </c>
      <c r="G771" s="19" t="s">
        <v>2868</v>
      </c>
      <c r="H771" s="63" t="s">
        <v>2869</v>
      </c>
      <c r="I771" s="64" t="s">
        <v>2870</v>
      </c>
      <c r="J771" s="44" t="s">
        <v>1371</v>
      </c>
      <c r="K771" s="12" t="s">
        <v>21</v>
      </c>
      <c r="L771" s="44"/>
      <c r="M771" s="44"/>
      <c r="N771" s="44"/>
      <c r="O771" s="44" t="s">
        <v>2620</v>
      </c>
      <c r="P771" s="44" t="s">
        <v>2620</v>
      </c>
      <c r="Q771" s="44" t="s">
        <v>3065</v>
      </c>
      <c r="R771" s="44" t="s">
        <v>3065</v>
      </c>
      <c r="S771" s="44" t="s">
        <v>389</v>
      </c>
      <c r="T771" s="12" t="s">
        <v>23</v>
      </c>
      <c r="U771" s="45" t="s">
        <v>24</v>
      </c>
      <c r="V771" s="12" t="s">
        <v>2574</v>
      </c>
    </row>
    <row r="772" spans="1:22" s="46" customFormat="1" ht="25.5" x14ac:dyDescent="0.25">
      <c r="A772" s="47">
        <f t="shared" si="46"/>
        <v>756</v>
      </c>
      <c r="B772" s="47"/>
      <c r="C772" s="50" t="s">
        <v>15</v>
      </c>
      <c r="D772" s="24" t="s">
        <v>34</v>
      </c>
      <c r="E772" s="28">
        <v>2022</v>
      </c>
      <c r="F772" s="8">
        <v>44790</v>
      </c>
      <c r="G772" s="19" t="s">
        <v>2880</v>
      </c>
      <c r="H772" s="63" t="s">
        <v>2881</v>
      </c>
      <c r="I772" s="64" t="s">
        <v>2882</v>
      </c>
      <c r="J772" s="44" t="s">
        <v>132</v>
      </c>
      <c r="K772" s="12" t="s">
        <v>29</v>
      </c>
      <c r="L772" s="44" t="s">
        <v>29</v>
      </c>
      <c r="M772" s="44" t="s">
        <v>2701</v>
      </c>
      <c r="N772" s="44" t="s">
        <v>2707</v>
      </c>
      <c r="O772" s="44" t="s">
        <v>29</v>
      </c>
      <c r="P772" s="44" t="s">
        <v>29</v>
      </c>
      <c r="Q772" s="44" t="s">
        <v>3066</v>
      </c>
      <c r="R772" s="44" t="s">
        <v>3066</v>
      </c>
      <c r="S772" s="44" t="s">
        <v>83</v>
      </c>
      <c r="T772" s="12" t="s">
        <v>23</v>
      </c>
      <c r="U772" s="45" t="s">
        <v>24</v>
      </c>
      <c r="V772" s="12" t="s">
        <v>2573</v>
      </c>
    </row>
    <row r="773" spans="1:22" s="46" customFormat="1" ht="25.5" x14ac:dyDescent="0.25">
      <c r="A773" s="47">
        <f t="shared" si="46"/>
        <v>757</v>
      </c>
      <c r="B773" s="47"/>
      <c r="C773" s="50" t="s">
        <v>15</v>
      </c>
      <c r="D773" s="24" t="s">
        <v>393</v>
      </c>
      <c r="E773" s="28">
        <v>2022</v>
      </c>
      <c r="F773" s="8">
        <v>44798</v>
      </c>
      <c r="G773" s="19" t="s">
        <v>2883</v>
      </c>
      <c r="H773" s="63" t="s">
        <v>2884</v>
      </c>
      <c r="I773" s="64" t="s">
        <v>2886</v>
      </c>
      <c r="J773" s="44" t="s">
        <v>2885</v>
      </c>
      <c r="K773" s="12" t="s">
        <v>29</v>
      </c>
      <c r="L773" s="44"/>
      <c r="M773" s="44"/>
      <c r="N773" s="44"/>
      <c r="O773" s="44" t="s">
        <v>29</v>
      </c>
      <c r="P773" s="44" t="s">
        <v>2615</v>
      </c>
      <c r="Q773" s="44" t="s">
        <v>2615</v>
      </c>
      <c r="R773" s="44" t="s">
        <v>3445</v>
      </c>
      <c r="S773" s="44" t="s">
        <v>72</v>
      </c>
      <c r="T773" s="48" t="s">
        <v>75</v>
      </c>
      <c r="U773" s="45" t="s">
        <v>24</v>
      </c>
      <c r="V773" s="12" t="s">
        <v>2574</v>
      </c>
    </row>
    <row r="774" spans="1:22" s="46" customFormat="1" ht="25.5" x14ac:dyDescent="0.25">
      <c r="A774" s="47">
        <f t="shared" si="46"/>
        <v>758</v>
      </c>
      <c r="B774" s="47"/>
      <c r="C774" s="50" t="s">
        <v>15</v>
      </c>
      <c r="D774" s="24" t="s">
        <v>393</v>
      </c>
      <c r="E774" s="28">
        <v>2022</v>
      </c>
      <c r="F774" s="8">
        <v>44798</v>
      </c>
      <c r="G774" s="19" t="s">
        <v>2887</v>
      </c>
      <c r="H774" s="63" t="s">
        <v>2888</v>
      </c>
      <c r="I774" s="64" t="s">
        <v>2889</v>
      </c>
      <c r="J774" s="44" t="s">
        <v>28</v>
      </c>
      <c r="K774" s="12" t="s">
        <v>29</v>
      </c>
      <c r="L774" s="44"/>
      <c r="M774" s="44"/>
      <c r="N774" s="44"/>
      <c r="O774" s="44" t="s">
        <v>29</v>
      </c>
      <c r="P774" s="44" t="s">
        <v>2615</v>
      </c>
      <c r="Q774" s="44" t="s">
        <v>2615</v>
      </c>
      <c r="R774" s="44" t="s">
        <v>3445</v>
      </c>
      <c r="S774" s="44" t="s">
        <v>28</v>
      </c>
      <c r="T774" s="12" t="s">
        <v>3436</v>
      </c>
      <c r="U774" s="45" t="s">
        <v>24</v>
      </c>
      <c r="V774" s="12" t="s">
        <v>2573</v>
      </c>
    </row>
    <row r="775" spans="1:22" s="46" customFormat="1" ht="25.5" x14ac:dyDescent="0.25">
      <c r="A775" s="47">
        <f t="shared" si="46"/>
        <v>759</v>
      </c>
      <c r="B775" s="47"/>
      <c r="C775" s="50" t="s">
        <v>15</v>
      </c>
      <c r="D775" s="24" t="s">
        <v>393</v>
      </c>
      <c r="E775" s="28">
        <v>2022</v>
      </c>
      <c r="F775" s="8">
        <v>44799</v>
      </c>
      <c r="G775" s="19" t="s">
        <v>2890</v>
      </c>
      <c r="H775" s="63" t="s">
        <v>2891</v>
      </c>
      <c r="I775" s="64" t="s">
        <v>2892</v>
      </c>
      <c r="J775" s="44" t="s">
        <v>757</v>
      </c>
      <c r="K775" s="12" t="s">
        <v>21</v>
      </c>
      <c r="L775" s="44"/>
      <c r="M775" s="44"/>
      <c r="N775" s="44"/>
      <c r="O775" s="44" t="s">
        <v>2620</v>
      </c>
      <c r="P775" s="44" t="s">
        <v>2615</v>
      </c>
      <c r="Q775" s="44" t="s">
        <v>2615</v>
      </c>
      <c r="R775" s="44" t="s">
        <v>3445</v>
      </c>
      <c r="S775" s="44" t="s">
        <v>757</v>
      </c>
      <c r="T775" s="48" t="s">
        <v>23</v>
      </c>
      <c r="U775" s="45" t="s">
        <v>24</v>
      </c>
      <c r="V775" s="12" t="s">
        <v>2573</v>
      </c>
    </row>
    <row r="776" spans="1:22" s="46" customFormat="1" ht="15" x14ac:dyDescent="0.25">
      <c r="A776" s="47">
        <f t="shared" si="46"/>
        <v>760</v>
      </c>
      <c r="B776" s="47"/>
      <c r="C776" s="50" t="s">
        <v>15</v>
      </c>
      <c r="D776" s="24" t="s">
        <v>393</v>
      </c>
      <c r="E776" s="28">
        <v>2022</v>
      </c>
      <c r="F776" s="8">
        <v>44799</v>
      </c>
      <c r="G776" s="19" t="s">
        <v>2893</v>
      </c>
      <c r="H776" s="63" t="s">
        <v>2894</v>
      </c>
      <c r="I776" s="64" t="s">
        <v>2895</v>
      </c>
      <c r="J776" s="44" t="s">
        <v>20</v>
      </c>
      <c r="K776" s="12" t="s">
        <v>21</v>
      </c>
      <c r="L776" s="44"/>
      <c r="M776" s="44"/>
      <c r="N776" s="44"/>
      <c r="O776" s="44" t="s">
        <v>2618</v>
      </c>
      <c r="P776" s="44" t="s">
        <v>2615</v>
      </c>
      <c r="Q776" s="44" t="s">
        <v>2615</v>
      </c>
      <c r="R776" s="44" t="s">
        <v>3445</v>
      </c>
      <c r="S776" s="44" t="s">
        <v>20</v>
      </c>
      <c r="T776" s="48" t="s">
        <v>23</v>
      </c>
      <c r="U776" s="45" t="s">
        <v>24</v>
      </c>
      <c r="V776" s="12" t="s">
        <v>2573</v>
      </c>
    </row>
    <row r="777" spans="1:22" s="46" customFormat="1" ht="15" x14ac:dyDescent="0.25">
      <c r="A777" s="47">
        <f t="shared" si="46"/>
        <v>761</v>
      </c>
      <c r="B777" s="47"/>
      <c r="C777" s="50" t="s">
        <v>15</v>
      </c>
      <c r="D777" s="24" t="s">
        <v>34</v>
      </c>
      <c r="E777" s="28">
        <v>2022</v>
      </c>
      <c r="F777" s="8">
        <v>44802</v>
      </c>
      <c r="G777" s="19" t="s">
        <v>2896</v>
      </c>
      <c r="H777" s="63" t="s">
        <v>2897</v>
      </c>
      <c r="I777" s="64" t="s">
        <v>2898</v>
      </c>
      <c r="J777" s="44" t="s">
        <v>1371</v>
      </c>
      <c r="K777" s="12" t="s">
        <v>21</v>
      </c>
      <c r="L777" s="44"/>
      <c r="M777" s="44"/>
      <c r="N777" s="44"/>
      <c r="O777" s="44" t="s">
        <v>2620</v>
      </c>
      <c r="P777" s="44" t="s">
        <v>2620</v>
      </c>
      <c r="Q777" s="44" t="s">
        <v>3065</v>
      </c>
      <c r="R777" s="44" t="s">
        <v>3065</v>
      </c>
      <c r="S777" s="44" t="s">
        <v>1371</v>
      </c>
      <c r="T777" s="48" t="s">
        <v>23</v>
      </c>
      <c r="U777" s="45" t="s">
        <v>24</v>
      </c>
      <c r="V777" s="12" t="s">
        <v>2573</v>
      </c>
    </row>
    <row r="778" spans="1:22" s="46" customFormat="1" ht="25.5" x14ac:dyDescent="0.25">
      <c r="A778" s="47">
        <f t="shared" si="46"/>
        <v>762</v>
      </c>
      <c r="B778" s="47"/>
      <c r="C778" s="50" t="s">
        <v>15</v>
      </c>
      <c r="D778" s="24" t="s">
        <v>393</v>
      </c>
      <c r="E778" s="28">
        <v>2022</v>
      </c>
      <c r="F778" s="8">
        <v>44816</v>
      </c>
      <c r="G778" s="19" t="s">
        <v>2902</v>
      </c>
      <c r="H778" s="63" t="s">
        <v>2903</v>
      </c>
      <c r="I778" s="64" t="s">
        <v>2960</v>
      </c>
      <c r="J778" s="44" t="s">
        <v>179</v>
      </c>
      <c r="K778" s="12" t="s">
        <v>21</v>
      </c>
      <c r="L778" s="44"/>
      <c r="M778" s="44"/>
      <c r="N778" s="44"/>
      <c r="O778" s="44" t="s">
        <v>2618</v>
      </c>
      <c r="P778" s="44" t="s">
        <v>2615</v>
      </c>
      <c r="Q778" s="44" t="s">
        <v>2615</v>
      </c>
      <c r="R778" s="44" t="s">
        <v>3445</v>
      </c>
      <c r="S778" s="44" t="s">
        <v>179</v>
      </c>
      <c r="T778" s="48" t="s">
        <v>23</v>
      </c>
      <c r="U778" s="45" t="s">
        <v>24</v>
      </c>
      <c r="V778" s="12" t="s">
        <v>2574</v>
      </c>
    </row>
    <row r="779" spans="1:22" s="46" customFormat="1" ht="25.5" x14ac:dyDescent="0.25">
      <c r="A779" s="47">
        <f t="shared" si="46"/>
        <v>763</v>
      </c>
      <c r="B779" s="47"/>
      <c r="C779" s="50" t="s">
        <v>15</v>
      </c>
      <c r="D779" s="24" t="s">
        <v>393</v>
      </c>
      <c r="E779" s="28">
        <v>2022</v>
      </c>
      <c r="F779" s="8">
        <v>44816</v>
      </c>
      <c r="G779" s="19" t="s">
        <v>2904</v>
      </c>
      <c r="H779" s="63" t="s">
        <v>2907</v>
      </c>
      <c r="I779" s="64" t="s">
        <v>2905</v>
      </c>
      <c r="J779" s="44" t="s">
        <v>2906</v>
      </c>
      <c r="K779" s="12" t="s">
        <v>29</v>
      </c>
      <c r="L779" s="44"/>
      <c r="M779" s="44"/>
      <c r="N779" s="44"/>
      <c r="O779" s="44" t="s">
        <v>29</v>
      </c>
      <c r="P779" s="44" t="s">
        <v>2615</v>
      </c>
      <c r="Q779" s="44" t="s">
        <v>2615</v>
      </c>
      <c r="R779" s="44" t="s">
        <v>3445</v>
      </c>
      <c r="S779" s="44" t="s">
        <v>1078</v>
      </c>
      <c r="T779" s="48" t="s">
        <v>75</v>
      </c>
      <c r="U779" s="45" t="s">
        <v>24</v>
      </c>
      <c r="V779" s="12" t="s">
        <v>2574</v>
      </c>
    </row>
    <row r="780" spans="1:22" s="46" customFormat="1" ht="15" x14ac:dyDescent="0.25">
      <c r="A780" s="47">
        <f t="shared" si="46"/>
        <v>764</v>
      </c>
      <c r="B780" s="47"/>
      <c r="C780" s="50" t="s">
        <v>15</v>
      </c>
      <c r="D780" s="24" t="s">
        <v>34</v>
      </c>
      <c r="E780" s="28">
        <v>2022</v>
      </c>
      <c r="F780" s="8">
        <v>44816</v>
      </c>
      <c r="G780" s="19" t="s">
        <v>2908</v>
      </c>
      <c r="H780" s="63" t="s">
        <v>2909</v>
      </c>
      <c r="I780" s="64" t="s">
        <v>2910</v>
      </c>
      <c r="J780" s="44" t="s">
        <v>2911</v>
      </c>
      <c r="K780" s="12" t="s">
        <v>21</v>
      </c>
      <c r="L780" s="44"/>
      <c r="M780" s="44"/>
      <c r="N780" s="44"/>
      <c r="O780" s="44" t="s">
        <v>2620</v>
      </c>
      <c r="P780" s="44" t="s">
        <v>2620</v>
      </c>
      <c r="Q780" s="44" t="s">
        <v>3065</v>
      </c>
      <c r="R780" s="44" t="s">
        <v>3065</v>
      </c>
      <c r="S780" s="44" t="s">
        <v>250</v>
      </c>
      <c r="T780" s="48" t="s">
        <v>23</v>
      </c>
      <c r="U780" s="45" t="s">
        <v>24</v>
      </c>
      <c r="V780" s="12" t="s">
        <v>2574</v>
      </c>
    </row>
    <row r="781" spans="1:22" s="46" customFormat="1" ht="25.5" x14ac:dyDescent="0.25">
      <c r="A781" s="47">
        <f t="shared" si="46"/>
        <v>765</v>
      </c>
      <c r="B781" s="47"/>
      <c r="C781" s="50" t="s">
        <v>15</v>
      </c>
      <c r="D781" s="24" t="s">
        <v>34</v>
      </c>
      <c r="E781" s="28">
        <v>2022</v>
      </c>
      <c r="F781" s="8">
        <v>44820</v>
      </c>
      <c r="G781" s="19" t="s">
        <v>2914</v>
      </c>
      <c r="H781" s="63" t="s">
        <v>2915</v>
      </c>
      <c r="I781" s="64" t="s">
        <v>2916</v>
      </c>
      <c r="J781" s="44" t="s">
        <v>48</v>
      </c>
      <c r="K781" s="12" t="s">
        <v>21</v>
      </c>
      <c r="L781" s="44"/>
      <c r="M781" s="44"/>
      <c r="N781" s="44"/>
      <c r="O781" s="44" t="s">
        <v>2620</v>
      </c>
      <c r="P781" s="44" t="s">
        <v>2620</v>
      </c>
      <c r="Q781" s="44" t="s">
        <v>3065</v>
      </c>
      <c r="R781" s="44" t="s">
        <v>3065</v>
      </c>
      <c r="S781" s="44" t="s">
        <v>48</v>
      </c>
      <c r="T781" s="48" t="s">
        <v>23</v>
      </c>
      <c r="U781" s="45" t="s">
        <v>24</v>
      </c>
      <c r="V781" s="12" t="s">
        <v>2573</v>
      </c>
    </row>
    <row r="782" spans="1:22" s="46" customFormat="1" ht="15" x14ac:dyDescent="0.25">
      <c r="A782" s="47">
        <f t="shared" si="46"/>
        <v>766</v>
      </c>
      <c r="B782" s="47"/>
      <c r="C782" s="50" t="s">
        <v>15</v>
      </c>
      <c r="D782" s="24" t="s">
        <v>393</v>
      </c>
      <c r="E782" s="28">
        <v>2022</v>
      </c>
      <c r="F782" s="8">
        <v>44824</v>
      </c>
      <c r="G782" s="19" t="s">
        <v>3054</v>
      </c>
      <c r="H782" s="63" t="s">
        <v>2922</v>
      </c>
      <c r="I782" s="64" t="s">
        <v>2917</v>
      </c>
      <c r="J782" s="44" t="s">
        <v>199</v>
      </c>
      <c r="K782" s="12" t="s">
        <v>21</v>
      </c>
      <c r="L782" s="44"/>
      <c r="M782" s="44"/>
      <c r="N782" s="44"/>
      <c r="O782" s="44" t="s">
        <v>2620</v>
      </c>
      <c r="P782" s="44" t="s">
        <v>2615</v>
      </c>
      <c r="Q782" s="44" t="s">
        <v>2615</v>
      </c>
      <c r="R782" s="44" t="s">
        <v>3445</v>
      </c>
      <c r="S782" s="44" t="s">
        <v>199</v>
      </c>
      <c r="T782" s="48" t="s">
        <v>23</v>
      </c>
      <c r="U782" s="45" t="s">
        <v>24</v>
      </c>
      <c r="V782" s="12" t="s">
        <v>2573</v>
      </c>
    </row>
    <row r="783" spans="1:22" s="46" customFormat="1" ht="15" x14ac:dyDescent="0.25">
      <c r="A783" s="47">
        <f t="shared" si="46"/>
        <v>767</v>
      </c>
      <c r="B783" s="47"/>
      <c r="C783" s="50" t="s">
        <v>15</v>
      </c>
      <c r="D783" s="24" t="s">
        <v>34</v>
      </c>
      <c r="E783" s="28">
        <v>2022</v>
      </c>
      <c r="F783" s="8">
        <v>44832</v>
      </c>
      <c r="G783" s="19" t="s">
        <v>2918</v>
      </c>
      <c r="H783" s="63" t="s">
        <v>2921</v>
      </c>
      <c r="I783" s="64" t="s">
        <v>2919</v>
      </c>
      <c r="J783" s="44" t="s">
        <v>263</v>
      </c>
      <c r="K783" s="12" t="s">
        <v>21</v>
      </c>
      <c r="L783" s="44"/>
      <c r="M783" s="44"/>
      <c r="N783" s="44"/>
      <c r="O783" s="44" t="s">
        <v>2618</v>
      </c>
      <c r="P783" s="44" t="s">
        <v>2618</v>
      </c>
      <c r="Q783" s="44" t="s">
        <v>3064</v>
      </c>
      <c r="R783" s="44" t="s">
        <v>3064</v>
      </c>
      <c r="S783" s="44" t="s">
        <v>263</v>
      </c>
      <c r="T783" s="48" t="s">
        <v>23</v>
      </c>
      <c r="U783" s="45" t="s">
        <v>24</v>
      </c>
      <c r="V783" s="12" t="s">
        <v>2574</v>
      </c>
    </row>
    <row r="784" spans="1:22" s="46" customFormat="1" ht="15" x14ac:dyDescent="0.25">
      <c r="A784" s="47">
        <f t="shared" si="46"/>
        <v>768</v>
      </c>
      <c r="B784" s="47"/>
      <c r="C784" s="50" t="s">
        <v>15</v>
      </c>
      <c r="D784" s="24" t="s">
        <v>393</v>
      </c>
      <c r="E784" s="28">
        <v>2022</v>
      </c>
      <c r="F784" s="8">
        <v>44839</v>
      </c>
      <c r="G784" s="19" t="s">
        <v>2920</v>
      </c>
      <c r="H784" s="63" t="s">
        <v>2924</v>
      </c>
      <c r="I784" s="64" t="s">
        <v>2923</v>
      </c>
      <c r="J784" s="44" t="s">
        <v>33</v>
      </c>
      <c r="K784" s="12" t="s">
        <v>21</v>
      </c>
      <c r="L784" s="44"/>
      <c r="M784" s="44"/>
      <c r="N784" s="44"/>
      <c r="O784" s="44" t="s">
        <v>2620</v>
      </c>
      <c r="P784" s="44" t="s">
        <v>2615</v>
      </c>
      <c r="Q784" s="44" t="s">
        <v>2615</v>
      </c>
      <c r="R784" s="44" t="s">
        <v>3445</v>
      </c>
      <c r="S784" s="44" t="s">
        <v>33</v>
      </c>
      <c r="T784" s="48" t="s">
        <v>23</v>
      </c>
      <c r="U784" s="45" t="s">
        <v>24</v>
      </c>
      <c r="V784" s="12" t="s">
        <v>2574</v>
      </c>
    </row>
    <row r="785" spans="1:22" s="46" customFormat="1" ht="25.5" x14ac:dyDescent="0.25">
      <c r="A785" s="47">
        <f t="shared" si="46"/>
        <v>769</v>
      </c>
      <c r="B785" s="47"/>
      <c r="C785" s="50" t="s">
        <v>15</v>
      </c>
      <c r="D785" s="24" t="s">
        <v>34</v>
      </c>
      <c r="E785" s="28">
        <v>2022</v>
      </c>
      <c r="F785" s="8">
        <v>44839</v>
      </c>
      <c r="G785" s="19" t="s">
        <v>2925</v>
      </c>
      <c r="H785" s="63" t="s">
        <v>2927</v>
      </c>
      <c r="I785" s="64" t="s">
        <v>2926</v>
      </c>
      <c r="J785" s="44" t="s">
        <v>94</v>
      </c>
      <c r="K785" s="12" t="s">
        <v>21</v>
      </c>
      <c r="L785" s="44"/>
      <c r="M785" s="44"/>
      <c r="N785" s="44"/>
      <c r="O785" s="44" t="s">
        <v>2620</v>
      </c>
      <c r="P785" s="44" t="s">
        <v>2620</v>
      </c>
      <c r="Q785" s="44" t="s">
        <v>3065</v>
      </c>
      <c r="R785" s="44" t="s">
        <v>3065</v>
      </c>
      <c r="S785" s="44" t="s">
        <v>94</v>
      </c>
      <c r="T785" s="48" t="s">
        <v>23</v>
      </c>
      <c r="U785" s="45" t="s">
        <v>24</v>
      </c>
      <c r="V785" s="12" t="s">
        <v>2573</v>
      </c>
    </row>
    <row r="786" spans="1:22" s="46" customFormat="1" ht="25.5" x14ac:dyDescent="0.25">
      <c r="A786" s="47">
        <f t="shared" si="46"/>
        <v>770</v>
      </c>
      <c r="B786" s="47"/>
      <c r="C786" s="50" t="s">
        <v>15</v>
      </c>
      <c r="D786" s="24" t="s">
        <v>393</v>
      </c>
      <c r="E786" s="28">
        <v>2022</v>
      </c>
      <c r="F786" s="8">
        <v>44846</v>
      </c>
      <c r="G786" s="19" t="s">
        <v>2928</v>
      </c>
      <c r="H786" s="63" t="s">
        <v>2929</v>
      </c>
      <c r="I786" s="64" t="s">
        <v>2930</v>
      </c>
      <c r="J786" s="44" t="s">
        <v>586</v>
      </c>
      <c r="K786" s="12" t="s">
        <v>21</v>
      </c>
      <c r="L786" s="44"/>
      <c r="M786" s="44"/>
      <c r="N786" s="44"/>
      <c r="O786" s="44" t="s">
        <v>2620</v>
      </c>
      <c r="P786" s="44" t="s">
        <v>2615</v>
      </c>
      <c r="Q786" s="44" t="s">
        <v>2615</v>
      </c>
      <c r="R786" s="44" t="s">
        <v>3445</v>
      </c>
      <c r="S786" s="44" t="s">
        <v>250</v>
      </c>
      <c r="T786" s="48" t="s">
        <v>23</v>
      </c>
      <c r="U786" s="45" t="s">
        <v>24</v>
      </c>
      <c r="V786" s="12" t="s">
        <v>2574</v>
      </c>
    </row>
    <row r="787" spans="1:22" s="46" customFormat="1" ht="15" x14ac:dyDescent="0.25">
      <c r="A787" s="47">
        <f t="shared" si="46"/>
        <v>771</v>
      </c>
      <c r="B787" s="47"/>
      <c r="C787" s="50" t="s">
        <v>15</v>
      </c>
      <c r="D787" s="24" t="s">
        <v>34</v>
      </c>
      <c r="E787" s="28">
        <v>2022</v>
      </c>
      <c r="F787" s="8">
        <v>44851</v>
      </c>
      <c r="G787" s="19" t="s">
        <v>2931</v>
      </c>
      <c r="H787" s="63" t="s">
        <v>2932</v>
      </c>
      <c r="I787" s="64" t="s">
        <v>2933</v>
      </c>
      <c r="J787" s="44" t="s">
        <v>133</v>
      </c>
      <c r="K787" s="12" t="s">
        <v>21</v>
      </c>
      <c r="L787" s="44"/>
      <c r="M787" s="44"/>
      <c r="N787" s="44"/>
      <c r="O787" s="44" t="s">
        <v>2620</v>
      </c>
      <c r="P787" s="44" t="s">
        <v>2620</v>
      </c>
      <c r="Q787" s="44" t="s">
        <v>3065</v>
      </c>
      <c r="R787" s="44" t="s">
        <v>3065</v>
      </c>
      <c r="S787" s="44" t="s">
        <v>136</v>
      </c>
      <c r="T787" s="48" t="s">
        <v>23</v>
      </c>
      <c r="U787" s="45" t="s">
        <v>24</v>
      </c>
      <c r="V787" s="12" t="s">
        <v>2573</v>
      </c>
    </row>
    <row r="788" spans="1:22" s="46" customFormat="1" ht="15" x14ac:dyDescent="0.25">
      <c r="A788" s="47">
        <f t="shared" si="46"/>
        <v>772</v>
      </c>
      <c r="B788" s="47"/>
      <c r="C788" s="50" t="s">
        <v>15</v>
      </c>
      <c r="D788" s="24" t="s">
        <v>34</v>
      </c>
      <c r="E788" s="28">
        <v>2022</v>
      </c>
      <c r="F788" s="8">
        <v>44854</v>
      </c>
      <c r="G788" s="19" t="s">
        <v>2934</v>
      </c>
      <c r="H788" s="63" t="s">
        <v>2935</v>
      </c>
      <c r="I788" s="64" t="s">
        <v>2936</v>
      </c>
      <c r="J788" s="44" t="s">
        <v>1078</v>
      </c>
      <c r="K788" s="12" t="s">
        <v>29</v>
      </c>
      <c r="L788" s="44"/>
      <c r="M788" s="44"/>
      <c r="N788" s="44"/>
      <c r="O788" s="44" t="s">
        <v>29</v>
      </c>
      <c r="P788" s="44" t="s">
        <v>29</v>
      </c>
      <c r="Q788" s="44" t="s">
        <v>3066</v>
      </c>
      <c r="R788" s="44" t="s">
        <v>3066</v>
      </c>
      <c r="S788" s="44" t="s">
        <v>1078</v>
      </c>
      <c r="T788" s="48" t="s">
        <v>75</v>
      </c>
      <c r="U788" s="45" t="s">
        <v>24</v>
      </c>
      <c r="V788" s="12" t="s">
        <v>2574</v>
      </c>
    </row>
    <row r="789" spans="1:22" s="46" customFormat="1" ht="15" x14ac:dyDescent="0.25">
      <c r="A789" s="47">
        <f t="shared" si="46"/>
        <v>773</v>
      </c>
      <c r="B789" s="47"/>
      <c r="C789" s="50" t="s">
        <v>15</v>
      </c>
      <c r="D789" s="24" t="s">
        <v>34</v>
      </c>
      <c r="E789" s="28">
        <v>2022</v>
      </c>
      <c r="F789" s="8">
        <v>44861</v>
      </c>
      <c r="G789" s="19" t="s">
        <v>2942</v>
      </c>
      <c r="H789" s="63" t="s">
        <v>2937</v>
      </c>
      <c r="I789" s="64" t="s">
        <v>2938</v>
      </c>
      <c r="J789" s="44" t="s">
        <v>20</v>
      </c>
      <c r="K789" s="12" t="s">
        <v>21</v>
      </c>
      <c r="L789" s="44"/>
      <c r="M789" s="44"/>
      <c r="N789" s="44"/>
      <c r="O789" s="44" t="s">
        <v>2618</v>
      </c>
      <c r="P789" s="44" t="s">
        <v>2618</v>
      </c>
      <c r="Q789" s="44" t="s">
        <v>3064</v>
      </c>
      <c r="R789" s="44" t="s">
        <v>3064</v>
      </c>
      <c r="S789" s="44" t="s">
        <v>20</v>
      </c>
      <c r="T789" s="48" t="s">
        <v>23</v>
      </c>
      <c r="U789" s="45" t="s">
        <v>24</v>
      </c>
      <c r="V789" s="12" t="s">
        <v>2573</v>
      </c>
    </row>
    <row r="790" spans="1:22" s="46" customFormat="1" ht="25.5" x14ac:dyDescent="0.25">
      <c r="A790" s="47">
        <f t="shared" si="46"/>
        <v>774</v>
      </c>
      <c r="B790" s="47"/>
      <c r="C790" s="50" t="s">
        <v>15</v>
      </c>
      <c r="D790" s="24" t="s">
        <v>393</v>
      </c>
      <c r="E790" s="28">
        <v>2022</v>
      </c>
      <c r="F790" s="8">
        <v>44865</v>
      </c>
      <c r="G790" s="19" t="s">
        <v>2939</v>
      </c>
      <c r="H790" s="63" t="s">
        <v>2940</v>
      </c>
      <c r="I790" s="64" t="s">
        <v>2941</v>
      </c>
      <c r="J790" s="44" t="s">
        <v>447</v>
      </c>
      <c r="K790" s="44" t="s">
        <v>21</v>
      </c>
      <c r="L790" s="44" t="s">
        <v>2620</v>
      </c>
      <c r="M790" s="44" t="s">
        <v>2620</v>
      </c>
      <c r="N790" s="44" t="s">
        <v>2700</v>
      </c>
      <c r="O790" s="44" t="s">
        <v>2620</v>
      </c>
      <c r="P790" s="44" t="s">
        <v>2615</v>
      </c>
      <c r="Q790" s="44" t="s">
        <v>2615</v>
      </c>
      <c r="R790" s="44" t="s">
        <v>3445</v>
      </c>
      <c r="S790" s="44" t="s">
        <v>447</v>
      </c>
      <c r="T790" s="12" t="s">
        <v>23</v>
      </c>
      <c r="U790" s="45" t="s">
        <v>24</v>
      </c>
      <c r="V790" s="12" t="s">
        <v>2574</v>
      </c>
    </row>
    <row r="791" spans="1:22" s="46" customFormat="1" ht="25.5" x14ac:dyDescent="0.25">
      <c r="A791" s="47">
        <f t="shared" si="46"/>
        <v>775</v>
      </c>
      <c r="B791" s="47"/>
      <c r="C791" s="50" t="s">
        <v>15</v>
      </c>
      <c r="D791" s="24" t="s">
        <v>393</v>
      </c>
      <c r="E791" s="28">
        <v>2022</v>
      </c>
      <c r="F791" s="8">
        <v>44865</v>
      </c>
      <c r="G791" s="19" t="s">
        <v>2943</v>
      </c>
      <c r="H791" s="63" t="s">
        <v>2944</v>
      </c>
      <c r="I791" s="64" t="s">
        <v>2945</v>
      </c>
      <c r="J791" s="44" t="s">
        <v>183</v>
      </c>
      <c r="K791" s="44" t="s">
        <v>21</v>
      </c>
      <c r="L791" s="44"/>
      <c r="M791" s="44"/>
      <c r="N791" s="44"/>
      <c r="O791" s="44" t="s">
        <v>2620</v>
      </c>
      <c r="P791" s="44" t="s">
        <v>2615</v>
      </c>
      <c r="Q791" s="44" t="s">
        <v>2615</v>
      </c>
      <c r="R791" s="44" t="s">
        <v>3445</v>
      </c>
      <c r="S791" s="44" t="s">
        <v>183</v>
      </c>
      <c r="T791" s="12" t="s">
        <v>23</v>
      </c>
      <c r="U791" s="45" t="s">
        <v>24</v>
      </c>
      <c r="V791" s="12" t="s">
        <v>2574</v>
      </c>
    </row>
    <row r="792" spans="1:22" s="46" customFormat="1" ht="25.5" x14ac:dyDescent="0.25">
      <c r="A792" s="47">
        <f t="shared" si="46"/>
        <v>776</v>
      </c>
      <c r="B792" s="47"/>
      <c r="C792" s="50" t="s">
        <v>15</v>
      </c>
      <c r="D792" s="24" t="s">
        <v>393</v>
      </c>
      <c r="E792" s="28">
        <v>2022</v>
      </c>
      <c r="F792" s="8">
        <v>44866</v>
      </c>
      <c r="G792" s="19" t="s">
        <v>2946</v>
      </c>
      <c r="H792" s="63" t="s">
        <v>2947</v>
      </c>
      <c r="I792" s="64" t="s">
        <v>2957</v>
      </c>
      <c r="J792" s="44" t="s">
        <v>28</v>
      </c>
      <c r="K792" s="12" t="s">
        <v>29</v>
      </c>
      <c r="L792" s="44"/>
      <c r="M792" s="44"/>
      <c r="N792" s="44"/>
      <c r="O792" s="44" t="s">
        <v>29</v>
      </c>
      <c r="P792" s="44" t="s">
        <v>2615</v>
      </c>
      <c r="Q792" s="44" t="s">
        <v>2615</v>
      </c>
      <c r="R792" s="44" t="s">
        <v>3445</v>
      </c>
      <c r="S792" s="44" t="s">
        <v>28</v>
      </c>
      <c r="T792" s="12" t="s">
        <v>3436</v>
      </c>
      <c r="U792" s="45" t="s">
        <v>24</v>
      </c>
      <c r="V792" s="12" t="s">
        <v>2573</v>
      </c>
    </row>
    <row r="793" spans="1:22" s="46" customFormat="1" ht="25.5" x14ac:dyDescent="0.25">
      <c r="A793" s="47">
        <f t="shared" si="46"/>
        <v>777</v>
      </c>
      <c r="B793" s="47"/>
      <c r="C793" s="50" t="s">
        <v>15</v>
      </c>
      <c r="D793" s="24" t="s">
        <v>393</v>
      </c>
      <c r="E793" s="28">
        <v>2022</v>
      </c>
      <c r="F793" s="8">
        <v>44866</v>
      </c>
      <c r="G793" s="19" t="s">
        <v>2950</v>
      </c>
      <c r="H793" s="63" t="s">
        <v>2948</v>
      </c>
      <c r="I793" s="64" t="s">
        <v>2949</v>
      </c>
      <c r="J793" s="44" t="s">
        <v>554</v>
      </c>
      <c r="K793" s="44" t="s">
        <v>29</v>
      </c>
      <c r="L793" s="44"/>
      <c r="M793" s="44"/>
      <c r="N793" s="44"/>
      <c r="O793" s="44" t="s">
        <v>29</v>
      </c>
      <c r="P793" s="44" t="s">
        <v>2615</v>
      </c>
      <c r="Q793" s="44" t="s">
        <v>2615</v>
      </c>
      <c r="R793" s="44" t="s">
        <v>3445</v>
      </c>
      <c r="S793" s="44" t="s">
        <v>83</v>
      </c>
      <c r="T793" s="12" t="s">
        <v>23</v>
      </c>
      <c r="U793" s="45" t="s">
        <v>24</v>
      </c>
      <c r="V793" s="12" t="s">
        <v>2573</v>
      </c>
    </row>
    <row r="794" spans="1:22" s="46" customFormat="1" ht="25.5" x14ac:dyDescent="0.25">
      <c r="A794" s="47">
        <f t="shared" si="46"/>
        <v>778</v>
      </c>
      <c r="B794" s="47"/>
      <c r="C794" s="50" t="s">
        <v>15</v>
      </c>
      <c r="D794" s="24" t="s">
        <v>393</v>
      </c>
      <c r="E794" s="28">
        <v>2022</v>
      </c>
      <c r="F794" s="8">
        <v>44869</v>
      </c>
      <c r="G794" s="19" t="s">
        <v>2951</v>
      </c>
      <c r="H794" s="63" t="s">
        <v>2952</v>
      </c>
      <c r="I794" s="64" t="s">
        <v>2953</v>
      </c>
      <c r="J794" s="44" t="s">
        <v>601</v>
      </c>
      <c r="K794" s="44" t="s">
        <v>29</v>
      </c>
      <c r="L794" s="44"/>
      <c r="M794" s="44"/>
      <c r="N794" s="44"/>
      <c r="O794" s="44" t="s">
        <v>29</v>
      </c>
      <c r="P794" s="44" t="s">
        <v>2615</v>
      </c>
      <c r="Q794" s="44" t="s">
        <v>2615</v>
      </c>
      <c r="R794" s="44" t="s">
        <v>3445</v>
      </c>
      <c r="S794" s="44" t="s">
        <v>601</v>
      </c>
      <c r="T794" s="48" t="s">
        <v>75</v>
      </c>
      <c r="U794" s="45" t="s">
        <v>24</v>
      </c>
      <c r="V794" s="12" t="s">
        <v>2574</v>
      </c>
    </row>
    <row r="795" spans="1:22" s="46" customFormat="1" ht="25.5" x14ac:dyDescent="0.25">
      <c r="A795" s="47">
        <f t="shared" si="46"/>
        <v>779</v>
      </c>
      <c r="B795" s="47"/>
      <c r="C795" s="50" t="s">
        <v>15</v>
      </c>
      <c r="D795" s="24" t="s">
        <v>393</v>
      </c>
      <c r="E795" s="28">
        <v>2022</v>
      </c>
      <c r="F795" s="8">
        <v>44872</v>
      </c>
      <c r="G795" s="19" t="s">
        <v>2954</v>
      </c>
      <c r="H795" s="63" t="s">
        <v>2955</v>
      </c>
      <c r="I795" s="64" t="s">
        <v>2956</v>
      </c>
      <c r="J795" s="44" t="s">
        <v>28</v>
      </c>
      <c r="K795" s="12" t="s">
        <v>29</v>
      </c>
      <c r="L795" s="44"/>
      <c r="M795" s="44"/>
      <c r="N795" s="44"/>
      <c r="O795" s="44" t="s">
        <v>29</v>
      </c>
      <c r="P795" s="44" t="s">
        <v>2615</v>
      </c>
      <c r="Q795" s="44" t="s">
        <v>2615</v>
      </c>
      <c r="R795" s="44" t="s">
        <v>3445</v>
      </c>
      <c r="S795" s="44" t="s">
        <v>28</v>
      </c>
      <c r="T795" s="12" t="s">
        <v>3436</v>
      </c>
      <c r="U795" s="45" t="s">
        <v>24</v>
      </c>
      <c r="V795" s="12" t="s">
        <v>2573</v>
      </c>
    </row>
    <row r="796" spans="1:22" s="46" customFormat="1" ht="25.5" x14ac:dyDescent="0.25">
      <c r="A796" s="47">
        <f t="shared" si="46"/>
        <v>780</v>
      </c>
      <c r="B796" s="47"/>
      <c r="C796" s="50" t="s">
        <v>15</v>
      </c>
      <c r="D796" s="24" t="s">
        <v>393</v>
      </c>
      <c r="E796" s="28">
        <v>2022</v>
      </c>
      <c r="F796" s="8">
        <v>44876</v>
      </c>
      <c r="G796" s="19" t="s">
        <v>2966</v>
      </c>
      <c r="H796" s="63" t="s">
        <v>2958</v>
      </c>
      <c r="I796" s="64" t="s">
        <v>2959</v>
      </c>
      <c r="J796" s="44" t="s">
        <v>59</v>
      </c>
      <c r="K796" s="44" t="s">
        <v>60</v>
      </c>
      <c r="L796" s="44"/>
      <c r="M796" s="44"/>
      <c r="N796" s="44"/>
      <c r="O796" s="44" t="s">
        <v>60</v>
      </c>
      <c r="P796" s="44" t="s">
        <v>2615</v>
      </c>
      <c r="Q796" s="44" t="s">
        <v>2615</v>
      </c>
      <c r="R796" s="44" t="s">
        <v>3445</v>
      </c>
      <c r="S796" s="44" t="s">
        <v>59</v>
      </c>
      <c r="T796" s="48" t="s">
        <v>61</v>
      </c>
      <c r="U796" s="45" t="s">
        <v>24</v>
      </c>
      <c r="V796" s="12" t="s">
        <v>2573</v>
      </c>
    </row>
    <row r="797" spans="1:22" s="46" customFormat="1" ht="25.5" x14ac:dyDescent="0.25">
      <c r="A797" s="47">
        <f t="shared" si="46"/>
        <v>781</v>
      </c>
      <c r="B797" s="47"/>
      <c r="C797" s="50" t="s">
        <v>15</v>
      </c>
      <c r="D797" s="24" t="s">
        <v>34</v>
      </c>
      <c r="E797" s="28">
        <v>2022</v>
      </c>
      <c r="F797" s="8">
        <v>44881</v>
      </c>
      <c r="G797" s="19" t="s">
        <v>2963</v>
      </c>
      <c r="H797" s="63" t="s">
        <v>2964</v>
      </c>
      <c r="I797" s="64" t="s">
        <v>2965</v>
      </c>
      <c r="J797" s="44" t="s">
        <v>757</v>
      </c>
      <c r="K797" s="44" t="s">
        <v>21</v>
      </c>
      <c r="L797" s="44"/>
      <c r="M797" s="44"/>
      <c r="N797" s="44"/>
      <c r="O797" s="44" t="s">
        <v>2620</v>
      </c>
      <c r="P797" s="44" t="s">
        <v>2618</v>
      </c>
      <c r="Q797" s="44" t="s">
        <v>3064</v>
      </c>
      <c r="R797" s="44" t="s">
        <v>3064</v>
      </c>
      <c r="S797" s="44" t="s">
        <v>757</v>
      </c>
      <c r="T797" s="48" t="s">
        <v>23</v>
      </c>
      <c r="U797" s="45" t="s">
        <v>24</v>
      </c>
      <c r="V797" s="12" t="s">
        <v>2573</v>
      </c>
    </row>
    <row r="798" spans="1:22" s="46" customFormat="1" ht="25.5" x14ac:dyDescent="0.25">
      <c r="A798" s="47">
        <f t="shared" si="46"/>
        <v>782</v>
      </c>
      <c r="B798" s="47"/>
      <c r="C798" s="50" t="s">
        <v>15</v>
      </c>
      <c r="D798" s="24" t="s">
        <v>34</v>
      </c>
      <c r="E798" s="28">
        <v>2022</v>
      </c>
      <c r="F798" s="8">
        <v>44883</v>
      </c>
      <c r="G798" s="19" t="s">
        <v>2970</v>
      </c>
      <c r="H798" s="63" t="s">
        <v>2971</v>
      </c>
      <c r="I798" s="64" t="s">
        <v>2981</v>
      </c>
      <c r="J798" s="44" t="s">
        <v>2972</v>
      </c>
      <c r="K798" s="44" t="s">
        <v>29</v>
      </c>
      <c r="L798" s="44"/>
      <c r="M798" s="44"/>
      <c r="N798" s="44"/>
      <c r="O798" s="44" t="s">
        <v>29</v>
      </c>
      <c r="P798" s="44" t="s">
        <v>29</v>
      </c>
      <c r="Q798" s="44" t="s">
        <v>3066</v>
      </c>
      <c r="R798" s="44" t="s">
        <v>3066</v>
      </c>
      <c r="S798" s="44" t="s">
        <v>2972</v>
      </c>
      <c r="T798" s="48" t="s">
        <v>239</v>
      </c>
      <c r="U798" s="45" t="s">
        <v>24</v>
      </c>
      <c r="V798" s="12" t="s">
        <v>2574</v>
      </c>
    </row>
    <row r="799" spans="1:22" s="46" customFormat="1" ht="25.5" x14ac:dyDescent="0.25">
      <c r="A799" s="47">
        <f t="shared" si="46"/>
        <v>783</v>
      </c>
      <c r="B799" s="47"/>
      <c r="C799" s="50" t="s">
        <v>15</v>
      </c>
      <c r="D799" s="24" t="s">
        <v>393</v>
      </c>
      <c r="E799" s="28">
        <v>2022</v>
      </c>
      <c r="F799" s="8">
        <v>44895</v>
      </c>
      <c r="G799" s="19" t="s">
        <v>2974</v>
      </c>
      <c r="H799" s="63" t="s">
        <v>2976</v>
      </c>
      <c r="I799" s="64" t="s">
        <v>2975</v>
      </c>
      <c r="J799" s="44" t="s">
        <v>83</v>
      </c>
      <c r="K799" s="44" t="s">
        <v>29</v>
      </c>
      <c r="L799" s="44"/>
      <c r="M799" s="44"/>
      <c r="N799" s="44"/>
      <c r="O799" s="44" t="s">
        <v>29</v>
      </c>
      <c r="P799" s="44" t="s">
        <v>2615</v>
      </c>
      <c r="Q799" s="44" t="s">
        <v>2615</v>
      </c>
      <c r="R799" s="44" t="s">
        <v>3445</v>
      </c>
      <c r="S799" s="44" t="s">
        <v>83</v>
      </c>
      <c r="T799" s="48" t="s">
        <v>23</v>
      </c>
      <c r="U799" s="45" t="s">
        <v>24</v>
      </c>
      <c r="V799" s="12" t="s">
        <v>2573</v>
      </c>
    </row>
    <row r="800" spans="1:22" s="46" customFormat="1" ht="25.5" x14ac:dyDescent="0.25">
      <c r="A800" s="47">
        <f t="shared" si="46"/>
        <v>784</v>
      </c>
      <c r="B800" s="47"/>
      <c r="C800" s="50" t="s">
        <v>15</v>
      </c>
      <c r="D800" s="24" t="s">
        <v>34</v>
      </c>
      <c r="E800" s="28">
        <v>2022</v>
      </c>
      <c r="F800" s="8">
        <v>44897</v>
      </c>
      <c r="G800" s="19" t="s">
        <v>2977</v>
      </c>
      <c r="H800" s="63" t="s">
        <v>2978</v>
      </c>
      <c r="I800" s="64" t="s">
        <v>2979</v>
      </c>
      <c r="J800" s="44" t="s">
        <v>263</v>
      </c>
      <c r="K800" s="44" t="s">
        <v>21</v>
      </c>
      <c r="L800" s="44"/>
      <c r="M800" s="44"/>
      <c r="N800" s="44"/>
      <c r="O800" s="44" t="s">
        <v>2618</v>
      </c>
      <c r="P800" s="44" t="s">
        <v>2618</v>
      </c>
      <c r="Q800" s="44" t="s">
        <v>3064</v>
      </c>
      <c r="R800" s="44" t="s">
        <v>3064</v>
      </c>
      <c r="S800" s="44" t="s">
        <v>263</v>
      </c>
      <c r="T800" s="48" t="s">
        <v>23</v>
      </c>
      <c r="U800" s="45" t="s">
        <v>24</v>
      </c>
      <c r="V800" s="12" t="s">
        <v>2574</v>
      </c>
    </row>
    <row r="801" spans="1:22" s="46" customFormat="1" ht="15" x14ac:dyDescent="0.25">
      <c r="A801" s="47">
        <f t="shared" si="46"/>
        <v>785</v>
      </c>
      <c r="B801" s="47"/>
      <c r="C801" s="50" t="s">
        <v>15</v>
      </c>
      <c r="D801" s="24" t="s">
        <v>34</v>
      </c>
      <c r="E801" s="28">
        <v>2022</v>
      </c>
      <c r="F801" s="8">
        <v>44904</v>
      </c>
      <c r="G801" s="19" t="s">
        <v>2983</v>
      </c>
      <c r="H801" s="63" t="s">
        <v>2985</v>
      </c>
      <c r="I801" s="64" t="s">
        <v>2984</v>
      </c>
      <c r="J801" s="44" t="s">
        <v>2986</v>
      </c>
      <c r="K801" s="44" t="s">
        <v>21</v>
      </c>
      <c r="L801" s="44"/>
      <c r="M801" s="44"/>
      <c r="N801" s="44"/>
      <c r="O801" s="44" t="s">
        <v>2620</v>
      </c>
      <c r="P801" s="44" t="s">
        <v>2620</v>
      </c>
      <c r="Q801" s="44" t="s">
        <v>3065</v>
      </c>
      <c r="R801" s="44" t="s">
        <v>3065</v>
      </c>
      <c r="S801" s="44" t="s">
        <v>154</v>
      </c>
      <c r="T801" s="48" t="s">
        <v>23</v>
      </c>
      <c r="U801" s="45" t="s">
        <v>24</v>
      </c>
      <c r="V801" s="12" t="s">
        <v>2574</v>
      </c>
    </row>
    <row r="802" spans="1:22" s="46" customFormat="1" ht="15" x14ac:dyDescent="0.25">
      <c r="A802" s="47">
        <f t="shared" si="46"/>
        <v>786</v>
      </c>
      <c r="B802" s="47"/>
      <c r="C802" s="50" t="s">
        <v>15</v>
      </c>
      <c r="D802" s="24" t="s">
        <v>34</v>
      </c>
      <c r="E802" s="28">
        <v>2022</v>
      </c>
      <c r="F802" s="8">
        <v>44917</v>
      </c>
      <c r="G802" s="19" t="s">
        <v>2989</v>
      </c>
      <c r="H802" s="63" t="s">
        <v>2990</v>
      </c>
      <c r="I802" s="64" t="s">
        <v>2991</v>
      </c>
      <c r="J802" s="44" t="s">
        <v>28</v>
      </c>
      <c r="K802" s="44" t="s">
        <v>29</v>
      </c>
      <c r="L802" s="44"/>
      <c r="M802" s="44"/>
      <c r="N802" s="44"/>
      <c r="O802" s="44" t="s">
        <v>29</v>
      </c>
      <c r="P802" s="44" t="s">
        <v>29</v>
      </c>
      <c r="Q802" s="44" t="s">
        <v>3066</v>
      </c>
      <c r="R802" s="44" t="s">
        <v>3066</v>
      </c>
      <c r="S802" s="44" t="s">
        <v>28</v>
      </c>
      <c r="T802" s="12" t="s">
        <v>3436</v>
      </c>
      <c r="U802" s="45" t="s">
        <v>24</v>
      </c>
      <c r="V802" s="12" t="s">
        <v>2573</v>
      </c>
    </row>
    <row r="803" spans="1:22" s="46" customFormat="1" ht="25.5" x14ac:dyDescent="0.25">
      <c r="A803" s="47">
        <f t="shared" si="46"/>
        <v>787</v>
      </c>
      <c r="B803" s="47"/>
      <c r="C803" s="50" t="s">
        <v>15</v>
      </c>
      <c r="D803" s="24" t="s">
        <v>393</v>
      </c>
      <c r="E803" s="28">
        <v>2022</v>
      </c>
      <c r="F803" s="8">
        <v>44921</v>
      </c>
      <c r="G803" s="19" t="s">
        <v>3056</v>
      </c>
      <c r="H803" s="63" t="s">
        <v>2995</v>
      </c>
      <c r="I803" s="64" t="s">
        <v>2996</v>
      </c>
      <c r="J803" s="44" t="s">
        <v>20</v>
      </c>
      <c r="K803" s="44" t="s">
        <v>21</v>
      </c>
      <c r="L803" s="44"/>
      <c r="M803" s="44"/>
      <c r="N803" s="44"/>
      <c r="O803" s="44" t="s">
        <v>2618</v>
      </c>
      <c r="P803" s="44" t="s">
        <v>2615</v>
      </c>
      <c r="Q803" s="44" t="s">
        <v>2615</v>
      </c>
      <c r="R803" s="44" t="s">
        <v>3445</v>
      </c>
      <c r="S803" s="44" t="s">
        <v>20</v>
      </c>
      <c r="T803" s="48" t="s">
        <v>23</v>
      </c>
      <c r="U803" s="45" t="s">
        <v>24</v>
      </c>
      <c r="V803" s="12" t="s">
        <v>2573</v>
      </c>
    </row>
    <row r="804" spans="1:22" s="46" customFormat="1" ht="15" x14ac:dyDescent="0.25">
      <c r="A804" s="47">
        <f t="shared" si="46"/>
        <v>788</v>
      </c>
      <c r="B804" s="47"/>
      <c r="C804" s="50" t="s">
        <v>15</v>
      </c>
      <c r="D804" s="24" t="s">
        <v>393</v>
      </c>
      <c r="E804" s="28">
        <v>2022</v>
      </c>
      <c r="F804" s="8">
        <v>44921</v>
      </c>
      <c r="G804" s="19" t="s">
        <v>2997</v>
      </c>
      <c r="H804" s="63" t="s">
        <v>2998</v>
      </c>
      <c r="I804" s="64" t="s">
        <v>2999</v>
      </c>
      <c r="J804" s="44" t="s">
        <v>146</v>
      </c>
      <c r="K804" s="44" t="s">
        <v>60</v>
      </c>
      <c r="L804" s="44"/>
      <c r="M804" s="44"/>
      <c r="N804" s="44"/>
      <c r="O804" s="44" t="s">
        <v>60</v>
      </c>
      <c r="P804" s="44" t="s">
        <v>2615</v>
      </c>
      <c r="Q804" s="44" t="s">
        <v>2615</v>
      </c>
      <c r="R804" s="44" t="s">
        <v>3445</v>
      </c>
      <c r="S804" s="44" t="s">
        <v>146</v>
      </c>
      <c r="T804" s="48" t="s">
        <v>125</v>
      </c>
      <c r="U804" s="45" t="s">
        <v>24</v>
      </c>
      <c r="V804" s="12" t="s">
        <v>2573</v>
      </c>
    </row>
    <row r="805" spans="1:22" s="46" customFormat="1" ht="25.5" x14ac:dyDescent="0.25">
      <c r="A805" s="47">
        <f t="shared" si="46"/>
        <v>789</v>
      </c>
      <c r="B805" s="47"/>
      <c r="C805" s="50" t="s">
        <v>15</v>
      </c>
      <c r="D805" s="24" t="s">
        <v>393</v>
      </c>
      <c r="E805" s="28">
        <v>2022</v>
      </c>
      <c r="F805" s="8">
        <v>44922</v>
      </c>
      <c r="G805" s="19" t="s">
        <v>3000</v>
      </c>
      <c r="H805" s="63" t="s">
        <v>3001</v>
      </c>
      <c r="I805" s="64" t="s">
        <v>3002</v>
      </c>
      <c r="J805" s="44" t="s">
        <v>757</v>
      </c>
      <c r="K805" s="44" t="s">
        <v>21</v>
      </c>
      <c r="L805" s="44"/>
      <c r="M805" s="44"/>
      <c r="N805" s="44"/>
      <c r="O805" s="44" t="s">
        <v>2620</v>
      </c>
      <c r="P805" s="44" t="s">
        <v>2615</v>
      </c>
      <c r="Q805" s="44" t="s">
        <v>2615</v>
      </c>
      <c r="R805" s="44" t="s">
        <v>3445</v>
      </c>
      <c r="S805" s="44" t="s">
        <v>757</v>
      </c>
      <c r="T805" s="48" t="s">
        <v>23</v>
      </c>
      <c r="U805" s="45" t="s">
        <v>24</v>
      </c>
      <c r="V805" s="12" t="s">
        <v>2573</v>
      </c>
    </row>
    <row r="806" spans="1:22" s="46" customFormat="1" ht="25.5" x14ac:dyDescent="0.25">
      <c r="A806" s="47">
        <f t="shared" si="46"/>
        <v>790</v>
      </c>
      <c r="B806" s="47"/>
      <c r="C806" s="50" t="s">
        <v>15</v>
      </c>
      <c r="D806" s="24" t="s">
        <v>393</v>
      </c>
      <c r="E806" s="28">
        <v>2022</v>
      </c>
      <c r="F806" s="8">
        <v>44922</v>
      </c>
      <c r="G806" s="19" t="s">
        <v>3003</v>
      </c>
      <c r="H806" s="63" t="s">
        <v>3004</v>
      </c>
      <c r="I806" s="64" t="s">
        <v>3005</v>
      </c>
      <c r="J806" s="44" t="s">
        <v>48</v>
      </c>
      <c r="K806" s="44" t="s">
        <v>21</v>
      </c>
      <c r="L806" s="44"/>
      <c r="M806" s="44"/>
      <c r="N806" s="44"/>
      <c r="O806" s="44" t="s">
        <v>2620</v>
      </c>
      <c r="P806" s="44" t="s">
        <v>2615</v>
      </c>
      <c r="Q806" s="44" t="s">
        <v>2615</v>
      </c>
      <c r="R806" s="44" t="s">
        <v>3445</v>
      </c>
      <c r="S806" s="44" t="s">
        <v>48</v>
      </c>
      <c r="T806" s="48" t="s">
        <v>23</v>
      </c>
      <c r="U806" s="45" t="s">
        <v>24</v>
      </c>
      <c r="V806" s="12" t="s">
        <v>2574</v>
      </c>
    </row>
    <row r="807" spans="1:22" s="46" customFormat="1" ht="25.5" x14ac:dyDescent="0.25">
      <c r="A807" s="47">
        <f t="shared" si="46"/>
        <v>791</v>
      </c>
      <c r="B807" s="47"/>
      <c r="C807" s="50" t="s">
        <v>15</v>
      </c>
      <c r="D807" s="24" t="s">
        <v>34</v>
      </c>
      <c r="E807" s="28">
        <v>2022</v>
      </c>
      <c r="F807" s="8">
        <v>44922</v>
      </c>
      <c r="G807" s="19" t="s">
        <v>3006</v>
      </c>
      <c r="H807" s="63" t="s">
        <v>3007</v>
      </c>
      <c r="I807" s="64" t="s">
        <v>3008</v>
      </c>
      <c r="J807" s="44" t="s">
        <v>20</v>
      </c>
      <c r="K807" s="44" t="s">
        <v>21</v>
      </c>
      <c r="L807" s="44"/>
      <c r="M807" s="44"/>
      <c r="N807" s="44"/>
      <c r="O807" s="44" t="s">
        <v>2618</v>
      </c>
      <c r="P807" s="44" t="s">
        <v>2618</v>
      </c>
      <c r="Q807" s="44" t="s">
        <v>3064</v>
      </c>
      <c r="R807" s="44" t="s">
        <v>3064</v>
      </c>
      <c r="S807" s="44" t="s">
        <v>20</v>
      </c>
      <c r="T807" s="48" t="s">
        <v>23</v>
      </c>
      <c r="U807" s="45" t="s">
        <v>24</v>
      </c>
      <c r="V807" s="12" t="s">
        <v>2573</v>
      </c>
    </row>
    <row r="808" spans="1:22" s="46" customFormat="1" ht="25.5" x14ac:dyDescent="0.25">
      <c r="A808" s="47">
        <f t="shared" si="46"/>
        <v>792</v>
      </c>
      <c r="B808" s="47"/>
      <c r="C808" s="50" t="s">
        <v>15</v>
      </c>
      <c r="D808" s="24" t="s">
        <v>34</v>
      </c>
      <c r="E808" s="28">
        <v>2022</v>
      </c>
      <c r="F808" s="8">
        <v>44922</v>
      </c>
      <c r="G808" s="19" t="s">
        <v>3012</v>
      </c>
      <c r="H808" s="63" t="s">
        <v>3013</v>
      </c>
      <c r="I808" s="64" t="s">
        <v>3014</v>
      </c>
      <c r="J808" s="44" t="s">
        <v>59</v>
      </c>
      <c r="K808" s="44" t="s">
        <v>60</v>
      </c>
      <c r="L808" s="44"/>
      <c r="M808" s="44"/>
      <c r="N808" s="44"/>
      <c r="O808" s="44" t="s">
        <v>60</v>
      </c>
      <c r="P808" s="44" t="s">
        <v>60</v>
      </c>
      <c r="Q808" s="44" t="s">
        <v>3067</v>
      </c>
      <c r="R808" s="44" t="s">
        <v>3067</v>
      </c>
      <c r="S808" s="44" t="s">
        <v>59</v>
      </c>
      <c r="T808" s="48" t="s">
        <v>61</v>
      </c>
      <c r="U808" s="45" t="s">
        <v>24</v>
      </c>
      <c r="V808" s="12" t="s">
        <v>2573</v>
      </c>
    </row>
    <row r="809" spans="1:22" s="46" customFormat="1" ht="15" x14ac:dyDescent="0.25">
      <c r="A809" s="47">
        <f t="shared" si="46"/>
        <v>793</v>
      </c>
      <c r="B809" s="47"/>
      <c r="C809" s="50" t="s">
        <v>15</v>
      </c>
      <c r="D809" s="24" t="s">
        <v>34</v>
      </c>
      <c r="E809" s="28">
        <v>2022</v>
      </c>
      <c r="F809" s="8">
        <v>44922</v>
      </c>
      <c r="G809" s="19" t="s">
        <v>3015</v>
      </c>
      <c r="H809" s="63" t="s">
        <v>3016</v>
      </c>
      <c r="I809" s="64" t="s">
        <v>3017</v>
      </c>
      <c r="J809" s="44" t="s">
        <v>284</v>
      </c>
      <c r="K809" s="44" t="s">
        <v>21</v>
      </c>
      <c r="L809" s="44" t="s">
        <v>2620</v>
      </c>
      <c r="M809" s="44" t="s">
        <v>2620</v>
      </c>
      <c r="N809" s="44" t="s">
        <v>79</v>
      </c>
      <c r="O809" s="44" t="s">
        <v>2620</v>
      </c>
      <c r="P809" s="44" t="s">
        <v>2620</v>
      </c>
      <c r="Q809" s="44" t="s">
        <v>3065</v>
      </c>
      <c r="R809" s="44" t="s">
        <v>3065</v>
      </c>
      <c r="S809" s="44" t="s">
        <v>284</v>
      </c>
      <c r="T809" s="44" t="s">
        <v>23</v>
      </c>
      <c r="U809" s="45" t="s">
        <v>24</v>
      </c>
      <c r="V809" s="12" t="s">
        <v>2573</v>
      </c>
    </row>
    <row r="810" spans="1:22" s="46" customFormat="1" ht="15" x14ac:dyDescent="0.25">
      <c r="A810" s="47">
        <f t="shared" si="46"/>
        <v>794</v>
      </c>
      <c r="B810" s="47"/>
      <c r="C810" s="50" t="s">
        <v>15</v>
      </c>
      <c r="D810" s="24" t="s">
        <v>34</v>
      </c>
      <c r="E810" s="28">
        <v>2022</v>
      </c>
      <c r="F810" s="8">
        <v>44922</v>
      </c>
      <c r="G810" s="19" t="s">
        <v>3018</v>
      </c>
      <c r="H810" s="63" t="s">
        <v>3019</v>
      </c>
      <c r="I810" s="64" t="s">
        <v>3020</v>
      </c>
      <c r="J810" s="44" t="s">
        <v>757</v>
      </c>
      <c r="K810" s="44" t="s">
        <v>21</v>
      </c>
      <c r="L810" s="44"/>
      <c r="M810" s="44"/>
      <c r="N810" s="44"/>
      <c r="O810" s="44" t="s">
        <v>2620</v>
      </c>
      <c r="P810" s="44" t="s">
        <v>2618</v>
      </c>
      <c r="Q810" s="44" t="s">
        <v>3064</v>
      </c>
      <c r="R810" s="44" t="s">
        <v>3064</v>
      </c>
      <c r="S810" s="44" t="s">
        <v>757</v>
      </c>
      <c r="T810" s="48" t="s">
        <v>23</v>
      </c>
      <c r="U810" s="45" t="s">
        <v>24</v>
      </c>
      <c r="V810" s="12" t="s">
        <v>2573</v>
      </c>
    </row>
    <row r="811" spans="1:22" s="46" customFormat="1" ht="25.5" x14ac:dyDescent="0.25">
      <c r="A811" s="47">
        <f t="shared" si="46"/>
        <v>795</v>
      </c>
      <c r="B811" s="47"/>
      <c r="C811" s="50" t="s">
        <v>15</v>
      </c>
      <c r="D811" s="24" t="s">
        <v>34</v>
      </c>
      <c r="E811" s="28">
        <v>2022</v>
      </c>
      <c r="F811" s="8">
        <v>44922</v>
      </c>
      <c r="G811" s="19" t="s">
        <v>3021</v>
      </c>
      <c r="H811" s="63" t="s">
        <v>3022</v>
      </c>
      <c r="I811" s="64" t="s">
        <v>3023</v>
      </c>
      <c r="J811" s="44" t="s">
        <v>48</v>
      </c>
      <c r="K811" s="44" t="s">
        <v>21</v>
      </c>
      <c r="L811" s="44"/>
      <c r="M811" s="44"/>
      <c r="N811" s="44"/>
      <c r="O811" s="44" t="s">
        <v>2620</v>
      </c>
      <c r="P811" s="44" t="s">
        <v>2620</v>
      </c>
      <c r="Q811" s="44" t="s">
        <v>3065</v>
      </c>
      <c r="R811" s="44" t="s">
        <v>3065</v>
      </c>
      <c r="S811" s="44" t="s">
        <v>48</v>
      </c>
      <c r="T811" s="48" t="s">
        <v>23</v>
      </c>
      <c r="U811" s="45" t="s">
        <v>24</v>
      </c>
      <c r="V811" s="12" t="s">
        <v>2574</v>
      </c>
    </row>
    <row r="812" spans="1:22" s="46" customFormat="1" ht="25.5" x14ac:dyDescent="0.25">
      <c r="A812" s="47">
        <f t="shared" si="46"/>
        <v>796</v>
      </c>
      <c r="B812" s="47"/>
      <c r="C812" s="50" t="s">
        <v>15</v>
      </c>
      <c r="D812" s="24" t="s">
        <v>393</v>
      </c>
      <c r="E812" s="28">
        <v>2022</v>
      </c>
      <c r="F812" s="8">
        <v>44923</v>
      </c>
      <c r="G812" s="19" t="s">
        <v>3024</v>
      </c>
      <c r="H812" s="63" t="s">
        <v>3027</v>
      </c>
      <c r="I812" s="64" t="s">
        <v>3025</v>
      </c>
      <c r="J812" s="44" t="s">
        <v>59</v>
      </c>
      <c r="K812" s="44" t="s">
        <v>60</v>
      </c>
      <c r="L812" s="44"/>
      <c r="M812" s="44"/>
      <c r="N812" s="44"/>
      <c r="O812" s="44" t="s">
        <v>60</v>
      </c>
      <c r="P812" s="44" t="s">
        <v>2615</v>
      </c>
      <c r="Q812" s="44" t="s">
        <v>2615</v>
      </c>
      <c r="R812" s="44" t="s">
        <v>3445</v>
      </c>
      <c r="S812" s="44" t="s">
        <v>59</v>
      </c>
      <c r="T812" s="48" t="s">
        <v>61</v>
      </c>
      <c r="U812" s="45" t="s">
        <v>24</v>
      </c>
      <c r="V812" s="12" t="s">
        <v>2573</v>
      </c>
    </row>
    <row r="813" spans="1:22" s="46" customFormat="1" ht="25.5" x14ac:dyDescent="0.25">
      <c r="A813" s="47">
        <f t="shared" si="46"/>
        <v>797</v>
      </c>
      <c r="B813" s="47"/>
      <c r="C813" s="50" t="s">
        <v>15</v>
      </c>
      <c r="D813" s="24" t="s">
        <v>34</v>
      </c>
      <c r="E813" s="28">
        <v>2022</v>
      </c>
      <c r="F813" s="8">
        <v>44972</v>
      </c>
      <c r="G813" s="19" t="s">
        <v>3060</v>
      </c>
      <c r="H813" s="63" t="s">
        <v>3061</v>
      </c>
      <c r="I813" s="64" t="s">
        <v>3062</v>
      </c>
      <c r="J813" s="44" t="s">
        <v>2130</v>
      </c>
      <c r="K813" s="44" t="s">
        <v>21</v>
      </c>
      <c r="L813" s="44"/>
      <c r="M813" s="44"/>
      <c r="N813" s="44"/>
      <c r="O813" s="44" t="s">
        <v>2620</v>
      </c>
      <c r="P813" s="44" t="s">
        <v>2620</v>
      </c>
      <c r="Q813" s="44" t="s">
        <v>3065</v>
      </c>
      <c r="R813" s="44" t="s">
        <v>3065</v>
      </c>
      <c r="S813" s="44" t="s">
        <v>284</v>
      </c>
      <c r="T813" s="48" t="s">
        <v>23</v>
      </c>
      <c r="U813" s="45" t="s">
        <v>24</v>
      </c>
      <c r="V813" s="12" t="s">
        <v>2574</v>
      </c>
    </row>
    <row r="814" spans="1:22" s="46" customFormat="1" ht="25.5" x14ac:dyDescent="0.25">
      <c r="A814" s="47">
        <f t="shared" si="46"/>
        <v>798</v>
      </c>
      <c r="B814" s="47"/>
      <c r="C814" s="50" t="s">
        <v>1856</v>
      </c>
      <c r="D814" s="24" t="s">
        <v>393</v>
      </c>
      <c r="E814" s="28">
        <v>2022</v>
      </c>
      <c r="F814" s="8">
        <v>44923</v>
      </c>
      <c r="G814" s="19" t="s">
        <v>3026</v>
      </c>
      <c r="H814" s="63" t="s">
        <v>3028</v>
      </c>
      <c r="I814" s="64" t="s">
        <v>3029</v>
      </c>
      <c r="J814" s="44" t="s">
        <v>59</v>
      </c>
      <c r="K814" s="44" t="s">
        <v>60</v>
      </c>
      <c r="L814" s="44"/>
      <c r="M814" s="44"/>
      <c r="N814" s="44"/>
      <c r="O814" s="44" t="s">
        <v>60</v>
      </c>
      <c r="P814" s="44" t="s">
        <v>2615</v>
      </c>
      <c r="Q814" s="44" t="s">
        <v>2615</v>
      </c>
      <c r="R814" s="44" t="s">
        <v>3445</v>
      </c>
      <c r="S814" s="44" t="s">
        <v>59</v>
      </c>
      <c r="T814" s="48" t="s">
        <v>61</v>
      </c>
      <c r="U814" s="45" t="s">
        <v>24</v>
      </c>
      <c r="V814" s="12" t="s">
        <v>2573</v>
      </c>
    </row>
    <row r="815" spans="1:22" s="46" customFormat="1" ht="25.5" x14ac:dyDescent="0.25">
      <c r="A815" s="47">
        <f t="shared" si="46"/>
        <v>799</v>
      </c>
      <c r="B815" s="47"/>
      <c r="C815" s="50" t="s">
        <v>1856</v>
      </c>
      <c r="D815" s="24" t="s">
        <v>393</v>
      </c>
      <c r="E815" s="28">
        <v>2022</v>
      </c>
      <c r="F815" s="8">
        <v>44923</v>
      </c>
      <c r="G815" s="19" t="s">
        <v>3030</v>
      </c>
      <c r="H815" s="63" t="s">
        <v>3031</v>
      </c>
      <c r="I815" s="64" t="s">
        <v>3032</v>
      </c>
      <c r="J815" s="44" t="s">
        <v>33</v>
      </c>
      <c r="K815" s="44" t="s">
        <v>21</v>
      </c>
      <c r="L815" s="44"/>
      <c r="M815" s="44"/>
      <c r="N815" s="44"/>
      <c r="O815" s="44" t="s">
        <v>2620</v>
      </c>
      <c r="P815" s="44" t="s">
        <v>2615</v>
      </c>
      <c r="Q815" s="44" t="s">
        <v>2615</v>
      </c>
      <c r="R815" s="44" t="s">
        <v>3445</v>
      </c>
      <c r="S815" s="44" t="s">
        <v>33</v>
      </c>
      <c r="T815" s="48" t="s">
        <v>23</v>
      </c>
      <c r="U815" s="45" t="s">
        <v>24</v>
      </c>
      <c r="V815" s="12" t="s">
        <v>2573</v>
      </c>
    </row>
    <row r="816" spans="1:22" s="46" customFormat="1" ht="15" x14ac:dyDescent="0.25">
      <c r="A816" s="47">
        <f t="shared" si="46"/>
        <v>800</v>
      </c>
      <c r="B816" s="47"/>
      <c r="C816" s="50" t="s">
        <v>15</v>
      </c>
      <c r="D816" s="24" t="s">
        <v>393</v>
      </c>
      <c r="E816" s="28">
        <v>2022</v>
      </c>
      <c r="F816" s="8">
        <v>44923</v>
      </c>
      <c r="G816" s="19" t="s">
        <v>3033</v>
      </c>
      <c r="H816" s="63" t="s">
        <v>3034</v>
      </c>
      <c r="I816" s="64" t="s">
        <v>3035</v>
      </c>
      <c r="J816" s="44" t="s">
        <v>263</v>
      </c>
      <c r="K816" s="44" t="s">
        <v>21</v>
      </c>
      <c r="L816" s="44"/>
      <c r="M816" s="44"/>
      <c r="N816" s="44"/>
      <c r="O816" s="44" t="s">
        <v>2620</v>
      </c>
      <c r="P816" s="44" t="s">
        <v>2615</v>
      </c>
      <c r="Q816" s="44" t="s">
        <v>2615</v>
      </c>
      <c r="R816" s="44" t="s">
        <v>3445</v>
      </c>
      <c r="S816" s="44" t="s">
        <v>263</v>
      </c>
      <c r="T816" s="48" t="s">
        <v>23</v>
      </c>
      <c r="U816" s="45" t="s">
        <v>24</v>
      </c>
      <c r="V816" s="12" t="s">
        <v>2574</v>
      </c>
    </row>
    <row r="817" spans="1:22" s="46" customFormat="1" ht="15" x14ac:dyDescent="0.25">
      <c r="A817" s="47">
        <f t="shared" si="46"/>
        <v>801</v>
      </c>
      <c r="B817" s="47"/>
      <c r="C817" s="50" t="s">
        <v>15</v>
      </c>
      <c r="D817" s="24" t="s">
        <v>34</v>
      </c>
      <c r="E817" s="28">
        <v>2022</v>
      </c>
      <c r="F817" s="8">
        <v>44923</v>
      </c>
      <c r="G817" s="19" t="s">
        <v>3036</v>
      </c>
      <c r="H817" s="63" t="s">
        <v>3037</v>
      </c>
      <c r="I817" s="64" t="s">
        <v>3038</v>
      </c>
      <c r="J817" s="44" t="s">
        <v>59</v>
      </c>
      <c r="K817" s="44" t="s">
        <v>60</v>
      </c>
      <c r="L817" s="44"/>
      <c r="M817" s="44"/>
      <c r="N817" s="44"/>
      <c r="O817" s="44" t="s">
        <v>60</v>
      </c>
      <c r="P817" s="44" t="s">
        <v>60</v>
      </c>
      <c r="Q817" s="44" t="s">
        <v>3067</v>
      </c>
      <c r="R817" s="44" t="s">
        <v>3067</v>
      </c>
      <c r="S817" s="44" t="s">
        <v>59</v>
      </c>
      <c r="T817" s="48" t="s">
        <v>61</v>
      </c>
      <c r="U817" s="45" t="s">
        <v>2380</v>
      </c>
      <c r="V817" s="12" t="s">
        <v>2573</v>
      </c>
    </row>
    <row r="818" spans="1:22" s="46" customFormat="1" ht="25.5" x14ac:dyDescent="0.25">
      <c r="A818" s="47">
        <f t="shared" si="46"/>
        <v>802</v>
      </c>
      <c r="B818" s="47"/>
      <c r="C818" s="50" t="s">
        <v>15</v>
      </c>
      <c r="D818" s="24" t="s">
        <v>393</v>
      </c>
      <c r="E818" s="28">
        <v>2022</v>
      </c>
      <c r="F818" s="8">
        <v>44924</v>
      </c>
      <c r="G818" s="19" t="s">
        <v>3039</v>
      </c>
      <c r="H818" s="63" t="s">
        <v>3040</v>
      </c>
      <c r="I818" s="64" t="s">
        <v>3041</v>
      </c>
      <c r="J818" s="44" t="s">
        <v>28</v>
      </c>
      <c r="K818" s="44" t="s">
        <v>29</v>
      </c>
      <c r="L818" s="44"/>
      <c r="M818" s="44"/>
      <c r="N818" s="44"/>
      <c r="O818" s="44" t="s">
        <v>29</v>
      </c>
      <c r="P818" s="44" t="s">
        <v>2615</v>
      </c>
      <c r="Q818" s="44" t="s">
        <v>2615</v>
      </c>
      <c r="R818" s="44" t="s">
        <v>3445</v>
      </c>
      <c r="S818" s="44" t="s">
        <v>28</v>
      </c>
      <c r="T818" s="12" t="s">
        <v>3436</v>
      </c>
      <c r="U818" s="45" t="s">
        <v>24</v>
      </c>
      <c r="V818" s="12" t="s">
        <v>2573</v>
      </c>
    </row>
    <row r="819" spans="1:22" s="46" customFormat="1" ht="15" x14ac:dyDescent="0.25">
      <c r="A819" s="47">
        <f t="shared" ref="A819:A882" si="47">+A818+1</f>
        <v>803</v>
      </c>
      <c r="B819" s="47"/>
      <c r="C819" s="50" t="s">
        <v>15</v>
      </c>
      <c r="D819" s="24" t="s">
        <v>34</v>
      </c>
      <c r="E819" s="28">
        <v>2022</v>
      </c>
      <c r="F819" s="8">
        <v>44924</v>
      </c>
      <c r="G819" s="19" t="s">
        <v>3042</v>
      </c>
      <c r="H819" s="63" t="s">
        <v>3043</v>
      </c>
      <c r="I819" s="64" t="s">
        <v>3044</v>
      </c>
      <c r="J819" s="44" t="s">
        <v>59</v>
      </c>
      <c r="K819" s="44" t="s">
        <v>60</v>
      </c>
      <c r="L819" s="44"/>
      <c r="M819" s="44"/>
      <c r="N819" s="44"/>
      <c r="O819" s="44" t="s">
        <v>60</v>
      </c>
      <c r="P819" s="44" t="s">
        <v>60</v>
      </c>
      <c r="Q819" s="44" t="s">
        <v>3067</v>
      </c>
      <c r="R819" s="44" t="s">
        <v>3067</v>
      </c>
      <c r="S819" s="44" t="s">
        <v>59</v>
      </c>
      <c r="T819" s="48" t="s">
        <v>61</v>
      </c>
      <c r="U819" s="45" t="s">
        <v>24</v>
      </c>
      <c r="V819" s="12" t="s">
        <v>2573</v>
      </c>
    </row>
    <row r="820" spans="1:22" s="46" customFormat="1" ht="25.5" x14ac:dyDescent="0.25">
      <c r="A820" s="47">
        <f t="shared" si="47"/>
        <v>804</v>
      </c>
      <c r="B820" s="47"/>
      <c r="C820" s="50" t="s">
        <v>15</v>
      </c>
      <c r="D820" s="24" t="s">
        <v>34</v>
      </c>
      <c r="E820" s="28">
        <v>2022</v>
      </c>
      <c r="F820" s="8">
        <v>44925</v>
      </c>
      <c r="G820" s="19" t="s">
        <v>3045</v>
      </c>
      <c r="H820" s="63" t="s">
        <v>3046</v>
      </c>
      <c r="I820" s="64" t="s">
        <v>3047</v>
      </c>
      <c r="J820" s="44" t="s">
        <v>59</v>
      </c>
      <c r="K820" s="44" t="s">
        <v>60</v>
      </c>
      <c r="L820" s="44"/>
      <c r="M820" s="44"/>
      <c r="N820" s="44"/>
      <c r="O820" s="44" t="s">
        <v>60</v>
      </c>
      <c r="P820" s="44" t="s">
        <v>60</v>
      </c>
      <c r="Q820" s="44" t="s">
        <v>3067</v>
      </c>
      <c r="R820" s="44" t="s">
        <v>3067</v>
      </c>
      <c r="S820" s="44" t="s">
        <v>59</v>
      </c>
      <c r="T820" s="48" t="s">
        <v>61</v>
      </c>
      <c r="U820" s="45" t="s">
        <v>24</v>
      </c>
      <c r="V820" s="12" t="s">
        <v>2573</v>
      </c>
    </row>
    <row r="821" spans="1:22" s="46" customFormat="1" ht="15" x14ac:dyDescent="0.25">
      <c r="A821" s="47">
        <f t="shared" si="47"/>
        <v>805</v>
      </c>
      <c r="B821" s="47"/>
      <c r="C821" s="50" t="s">
        <v>15</v>
      </c>
      <c r="D821" s="24" t="s">
        <v>34</v>
      </c>
      <c r="E821" s="28">
        <v>2022</v>
      </c>
      <c r="F821" s="8">
        <v>44925</v>
      </c>
      <c r="G821" s="19" t="s">
        <v>3050</v>
      </c>
      <c r="H821" s="63" t="s">
        <v>3051</v>
      </c>
      <c r="I821" s="64" t="s">
        <v>3052</v>
      </c>
      <c r="J821" s="44" t="s">
        <v>3053</v>
      </c>
      <c r="K821" s="44" t="s">
        <v>29</v>
      </c>
      <c r="L821" s="44"/>
      <c r="M821" s="44"/>
      <c r="N821" s="44"/>
      <c r="O821" s="44" t="s">
        <v>29</v>
      </c>
      <c r="P821" s="44" t="s">
        <v>29</v>
      </c>
      <c r="Q821" s="44" t="s">
        <v>3066</v>
      </c>
      <c r="R821" s="44" t="s">
        <v>3066</v>
      </c>
      <c r="S821" s="44" t="s">
        <v>3053</v>
      </c>
      <c r="T821" s="48" t="s">
        <v>75</v>
      </c>
      <c r="U821" s="45" t="s">
        <v>24</v>
      </c>
      <c r="V821" s="12" t="s">
        <v>2574</v>
      </c>
    </row>
    <row r="822" spans="1:22" s="46" customFormat="1" ht="15" x14ac:dyDescent="0.25">
      <c r="A822" s="47">
        <f t="shared" si="47"/>
        <v>806</v>
      </c>
      <c r="B822" s="47"/>
      <c r="C822" s="50" t="s">
        <v>15</v>
      </c>
      <c r="D822" s="24" t="s">
        <v>393</v>
      </c>
      <c r="E822" s="28">
        <v>2022</v>
      </c>
      <c r="F822" s="8">
        <v>44999</v>
      </c>
      <c r="G822" s="19" t="s">
        <v>3070</v>
      </c>
      <c r="H822" s="63" t="s">
        <v>3071</v>
      </c>
      <c r="I822" s="64" t="s">
        <v>3072</v>
      </c>
      <c r="J822" s="44" t="s">
        <v>20</v>
      </c>
      <c r="K822" s="44" t="s">
        <v>21</v>
      </c>
      <c r="L822" s="44"/>
      <c r="M822" s="44"/>
      <c r="N822" s="44"/>
      <c r="O822" s="44"/>
      <c r="P822" s="44"/>
      <c r="Q822" s="44" t="s">
        <v>2615</v>
      </c>
      <c r="R822" s="44" t="s">
        <v>3445</v>
      </c>
      <c r="S822" s="44" t="s">
        <v>20</v>
      </c>
      <c r="T822" s="48" t="s">
        <v>23</v>
      </c>
      <c r="U822" s="45" t="s">
        <v>24</v>
      </c>
      <c r="V822" s="12" t="s">
        <v>2573</v>
      </c>
    </row>
    <row r="823" spans="1:22" s="46" customFormat="1" ht="15" x14ac:dyDescent="0.25">
      <c r="A823" s="47">
        <f t="shared" si="47"/>
        <v>807</v>
      </c>
      <c r="B823" s="47"/>
      <c r="C823" s="50" t="s">
        <v>15</v>
      </c>
      <c r="D823" s="24" t="s">
        <v>393</v>
      </c>
      <c r="E823" s="28">
        <v>2022</v>
      </c>
      <c r="F823" s="8">
        <v>45006</v>
      </c>
      <c r="G823" s="19" t="s">
        <v>3075</v>
      </c>
      <c r="H823" s="63" t="s">
        <v>3076</v>
      </c>
      <c r="I823" s="64" t="s">
        <v>3077</v>
      </c>
      <c r="J823" s="44" t="s">
        <v>107</v>
      </c>
      <c r="K823" s="44" t="s">
        <v>29</v>
      </c>
      <c r="L823" s="44"/>
      <c r="M823" s="44"/>
      <c r="N823" s="44"/>
      <c r="O823" s="44"/>
      <c r="P823" s="44"/>
      <c r="Q823" s="44" t="s">
        <v>2615</v>
      </c>
      <c r="R823" s="44" t="s">
        <v>3445</v>
      </c>
      <c r="S823" s="44" t="s">
        <v>1078</v>
      </c>
      <c r="T823" s="48" t="s">
        <v>75</v>
      </c>
      <c r="U823" s="45" t="s">
        <v>24</v>
      </c>
      <c r="V823" s="12" t="s">
        <v>2574</v>
      </c>
    </row>
    <row r="824" spans="1:22" s="46" customFormat="1" ht="15" x14ac:dyDescent="0.25">
      <c r="A824" s="47">
        <f t="shared" si="47"/>
        <v>808</v>
      </c>
      <c r="B824" s="47"/>
      <c r="C824" s="50" t="s">
        <v>15</v>
      </c>
      <c r="D824" s="24" t="s">
        <v>393</v>
      </c>
      <c r="E824" s="28">
        <v>2022</v>
      </c>
      <c r="F824" s="8">
        <v>45007</v>
      </c>
      <c r="G824" s="19" t="s">
        <v>3078</v>
      </c>
      <c r="H824" s="63" t="s">
        <v>3079</v>
      </c>
      <c r="I824" s="64" t="s">
        <v>3080</v>
      </c>
      <c r="J824" s="44" t="s">
        <v>33</v>
      </c>
      <c r="K824" s="44" t="s">
        <v>21</v>
      </c>
      <c r="L824" s="44"/>
      <c r="M824" s="44"/>
      <c r="N824" s="44"/>
      <c r="O824" s="44"/>
      <c r="P824" s="44"/>
      <c r="Q824" s="44" t="s">
        <v>2615</v>
      </c>
      <c r="R824" s="44" t="s">
        <v>3445</v>
      </c>
      <c r="S824" s="44" t="s">
        <v>33</v>
      </c>
      <c r="T824" s="48" t="s">
        <v>23</v>
      </c>
      <c r="U824" s="45" t="s">
        <v>24</v>
      </c>
      <c r="V824" s="12" t="s">
        <v>2573</v>
      </c>
    </row>
    <row r="825" spans="1:22" s="46" customFormat="1" ht="15" x14ac:dyDescent="0.25">
      <c r="A825" s="47">
        <f t="shared" si="47"/>
        <v>809</v>
      </c>
      <c r="B825" s="47"/>
      <c r="C825" s="50" t="s">
        <v>15</v>
      </c>
      <c r="D825" s="24" t="s">
        <v>393</v>
      </c>
      <c r="E825" s="28">
        <v>2022</v>
      </c>
      <c r="F825" s="8">
        <v>45012</v>
      </c>
      <c r="G825" s="19" t="s">
        <v>3081</v>
      </c>
      <c r="H825" s="63" t="s">
        <v>3082</v>
      </c>
      <c r="I825" s="64" t="s">
        <v>3083</v>
      </c>
      <c r="J825" s="44" t="s">
        <v>20</v>
      </c>
      <c r="K825" s="44" t="s">
        <v>21</v>
      </c>
      <c r="L825" s="44"/>
      <c r="M825" s="44"/>
      <c r="N825" s="44"/>
      <c r="O825" s="44"/>
      <c r="P825" s="44"/>
      <c r="Q825" s="44" t="s">
        <v>2615</v>
      </c>
      <c r="R825" s="44" t="s">
        <v>3445</v>
      </c>
      <c r="S825" s="44" t="s">
        <v>20</v>
      </c>
      <c r="T825" s="48" t="s">
        <v>23</v>
      </c>
      <c r="U825" s="45" t="s">
        <v>24</v>
      </c>
      <c r="V825" s="12" t="s">
        <v>2573</v>
      </c>
    </row>
    <row r="826" spans="1:22" s="46" customFormat="1" ht="15" x14ac:dyDescent="0.25">
      <c r="A826" s="47">
        <f t="shared" si="47"/>
        <v>810</v>
      </c>
      <c r="B826" s="47"/>
      <c r="C826" s="50" t="s">
        <v>15</v>
      </c>
      <c r="D826" s="24" t="s">
        <v>393</v>
      </c>
      <c r="E826" s="28">
        <v>2022</v>
      </c>
      <c r="F826" s="8">
        <v>45012</v>
      </c>
      <c r="G826" s="19" t="s">
        <v>3084</v>
      </c>
      <c r="H826" s="63" t="s">
        <v>3085</v>
      </c>
      <c r="I826" s="64" t="s">
        <v>3086</v>
      </c>
      <c r="J826" s="44" t="s">
        <v>20</v>
      </c>
      <c r="K826" s="44" t="s">
        <v>21</v>
      </c>
      <c r="L826" s="44"/>
      <c r="M826" s="44"/>
      <c r="N826" s="44"/>
      <c r="O826" s="44"/>
      <c r="P826" s="44"/>
      <c r="Q826" s="44" t="s">
        <v>2615</v>
      </c>
      <c r="R826" s="44" t="s">
        <v>3445</v>
      </c>
      <c r="S826" s="44" t="s">
        <v>20</v>
      </c>
      <c r="T826" s="48" t="s">
        <v>23</v>
      </c>
      <c r="U826" s="45" t="s">
        <v>24</v>
      </c>
      <c r="V826" s="12" t="s">
        <v>2573</v>
      </c>
    </row>
    <row r="827" spans="1:22" s="46" customFormat="1" ht="15" x14ac:dyDescent="0.25">
      <c r="A827" s="47">
        <f t="shared" si="47"/>
        <v>811</v>
      </c>
      <c r="B827" s="47"/>
      <c r="C827" s="50" t="s">
        <v>15</v>
      </c>
      <c r="D827" s="24" t="s">
        <v>393</v>
      </c>
      <c r="E827" s="28">
        <v>2022</v>
      </c>
      <c r="F827" s="8">
        <v>45014</v>
      </c>
      <c r="G827" s="19" t="s">
        <v>3087</v>
      </c>
      <c r="H827" s="63" t="s">
        <v>3088</v>
      </c>
      <c r="I827" s="64" t="s">
        <v>3089</v>
      </c>
      <c r="J827" s="44" t="s">
        <v>20</v>
      </c>
      <c r="K827" s="44" t="s">
        <v>21</v>
      </c>
      <c r="L827" s="44"/>
      <c r="M827" s="44"/>
      <c r="N827" s="44"/>
      <c r="O827" s="44"/>
      <c r="P827" s="44"/>
      <c r="Q827" s="44" t="s">
        <v>2615</v>
      </c>
      <c r="R827" s="44" t="s">
        <v>3445</v>
      </c>
      <c r="S827" s="44" t="s">
        <v>20</v>
      </c>
      <c r="T827" s="48" t="s">
        <v>23</v>
      </c>
      <c r="U827" s="45" t="s">
        <v>24</v>
      </c>
      <c r="V827" s="12" t="s">
        <v>2573</v>
      </c>
    </row>
    <row r="828" spans="1:22" s="46" customFormat="1" ht="15" x14ac:dyDescent="0.25">
      <c r="A828" s="47">
        <f t="shared" si="47"/>
        <v>812</v>
      </c>
      <c r="B828" s="47"/>
      <c r="C828" s="50" t="s">
        <v>15</v>
      </c>
      <c r="D828" s="24" t="s">
        <v>393</v>
      </c>
      <c r="E828" s="28">
        <v>2022</v>
      </c>
      <c r="F828" s="8">
        <v>45013</v>
      </c>
      <c r="G828" s="19" t="s">
        <v>3090</v>
      </c>
      <c r="H828" s="63" t="s">
        <v>3091</v>
      </c>
      <c r="I828" s="64" t="s">
        <v>3095</v>
      </c>
      <c r="J828" s="44" t="s">
        <v>20</v>
      </c>
      <c r="K828" s="44" t="s">
        <v>21</v>
      </c>
      <c r="L828" s="44"/>
      <c r="M828" s="44"/>
      <c r="N828" s="44"/>
      <c r="O828" s="44"/>
      <c r="P828" s="44"/>
      <c r="Q828" s="44" t="s">
        <v>2615</v>
      </c>
      <c r="R828" s="44" t="s">
        <v>3445</v>
      </c>
      <c r="S828" s="44" t="s">
        <v>20</v>
      </c>
      <c r="T828" s="48" t="s">
        <v>23</v>
      </c>
      <c r="U828" s="45" t="s">
        <v>24</v>
      </c>
      <c r="V828" s="12" t="s">
        <v>2573</v>
      </c>
    </row>
    <row r="829" spans="1:22" s="46" customFormat="1" ht="15" x14ac:dyDescent="0.25">
      <c r="A829" s="47">
        <f t="shared" si="47"/>
        <v>813</v>
      </c>
      <c r="B829" s="47"/>
      <c r="C829" s="50" t="s">
        <v>15</v>
      </c>
      <c r="D829" s="24" t="s">
        <v>393</v>
      </c>
      <c r="E829" s="28">
        <v>2022</v>
      </c>
      <c r="F829" s="8">
        <v>45013</v>
      </c>
      <c r="G829" s="19" t="s">
        <v>3092</v>
      </c>
      <c r="H829" s="63" t="s">
        <v>3093</v>
      </c>
      <c r="I829" s="64" t="s">
        <v>3094</v>
      </c>
      <c r="J829" s="44" t="s">
        <v>20</v>
      </c>
      <c r="K829" s="44" t="s">
        <v>21</v>
      </c>
      <c r="L829" s="44"/>
      <c r="M829" s="44"/>
      <c r="N829" s="44"/>
      <c r="O829" s="44"/>
      <c r="P829" s="44"/>
      <c r="Q829" s="44" t="s">
        <v>2615</v>
      </c>
      <c r="R829" s="44" t="s">
        <v>3445</v>
      </c>
      <c r="S829" s="44" t="s">
        <v>20</v>
      </c>
      <c r="T829" s="48" t="s">
        <v>23</v>
      </c>
      <c r="U829" s="45" t="s">
        <v>24</v>
      </c>
      <c r="V829" s="12" t="s">
        <v>2573</v>
      </c>
    </row>
    <row r="830" spans="1:22" s="46" customFormat="1" ht="15" x14ac:dyDescent="0.25">
      <c r="A830" s="47">
        <f t="shared" si="47"/>
        <v>814</v>
      </c>
      <c r="B830" s="47"/>
      <c r="C830" s="50" t="s">
        <v>15</v>
      </c>
      <c r="D830" s="24" t="s">
        <v>393</v>
      </c>
      <c r="E830" s="28">
        <v>2022</v>
      </c>
      <c r="F830" s="8">
        <v>45015</v>
      </c>
      <c r="G830" s="19" t="s">
        <v>3096</v>
      </c>
      <c r="H830" s="63" t="s">
        <v>3097</v>
      </c>
      <c r="I830" s="64" t="s">
        <v>3098</v>
      </c>
      <c r="J830" s="44" t="s">
        <v>48</v>
      </c>
      <c r="K830" s="44" t="s">
        <v>21</v>
      </c>
      <c r="L830" s="44"/>
      <c r="M830" s="44"/>
      <c r="N830" s="44"/>
      <c r="O830" s="44"/>
      <c r="P830" s="44"/>
      <c r="Q830" s="44" t="s">
        <v>2615</v>
      </c>
      <c r="R830" s="44" t="s">
        <v>3445</v>
      </c>
      <c r="S830" s="44" t="s">
        <v>48</v>
      </c>
      <c r="T830" s="48" t="s">
        <v>23</v>
      </c>
      <c r="U830" s="45" t="s">
        <v>24</v>
      </c>
      <c r="V830" s="12" t="s">
        <v>2573</v>
      </c>
    </row>
    <row r="831" spans="1:22" s="46" customFormat="1" ht="15" x14ac:dyDescent="0.25">
      <c r="A831" s="47">
        <f t="shared" si="47"/>
        <v>815</v>
      </c>
      <c r="B831" s="47"/>
      <c r="C831" s="50" t="s">
        <v>15</v>
      </c>
      <c r="D831" s="24" t="s">
        <v>393</v>
      </c>
      <c r="E831" s="28">
        <v>2022</v>
      </c>
      <c r="F831" s="8">
        <v>45015</v>
      </c>
      <c r="G831" s="19" t="s">
        <v>3099</v>
      </c>
      <c r="H831" s="63" t="s">
        <v>3100</v>
      </c>
      <c r="I831" s="95" t="s">
        <v>3101</v>
      </c>
      <c r="J831" s="44" t="s">
        <v>59</v>
      </c>
      <c r="K831" s="44" t="s">
        <v>60</v>
      </c>
      <c r="L831" s="44"/>
      <c r="M831" s="44"/>
      <c r="N831" s="44"/>
      <c r="O831" s="44"/>
      <c r="P831" s="44"/>
      <c r="Q831" s="44" t="s">
        <v>2615</v>
      </c>
      <c r="R831" s="44" t="s">
        <v>3445</v>
      </c>
      <c r="S831" s="44" t="s">
        <v>59</v>
      </c>
      <c r="T831" s="48" t="s">
        <v>61</v>
      </c>
      <c r="U831" s="45" t="s">
        <v>24</v>
      </c>
      <c r="V831" s="12" t="s">
        <v>2573</v>
      </c>
    </row>
    <row r="832" spans="1:22" s="46" customFormat="1" ht="15" x14ac:dyDescent="0.25">
      <c r="A832" s="47">
        <f t="shared" si="47"/>
        <v>816</v>
      </c>
      <c r="B832" s="47"/>
      <c r="C832" s="50" t="s">
        <v>15</v>
      </c>
      <c r="D832" s="24" t="s">
        <v>393</v>
      </c>
      <c r="E832" s="28">
        <v>2022</v>
      </c>
      <c r="F832" s="8">
        <v>45016</v>
      </c>
      <c r="G832" s="19" t="s">
        <v>3102</v>
      </c>
      <c r="H832" s="63" t="s">
        <v>3103</v>
      </c>
      <c r="I832" s="95" t="s">
        <v>3104</v>
      </c>
      <c r="J832" s="44" t="s">
        <v>20</v>
      </c>
      <c r="K832" s="44" t="s">
        <v>21</v>
      </c>
      <c r="L832" s="44"/>
      <c r="M832" s="44"/>
      <c r="N832" s="44"/>
      <c r="O832" s="44"/>
      <c r="P832" s="44"/>
      <c r="Q832" s="44" t="s">
        <v>2615</v>
      </c>
      <c r="R832" s="44" t="s">
        <v>3445</v>
      </c>
      <c r="S832" s="44" t="s">
        <v>20</v>
      </c>
      <c r="T832" s="48" t="s">
        <v>23</v>
      </c>
      <c r="U832" s="45" t="s">
        <v>24</v>
      </c>
      <c r="V832" s="12" t="s">
        <v>2573</v>
      </c>
    </row>
    <row r="833" spans="1:22" s="46" customFormat="1" ht="15" x14ac:dyDescent="0.25">
      <c r="A833" s="47">
        <f t="shared" si="47"/>
        <v>817</v>
      </c>
      <c r="B833" s="47"/>
      <c r="C833" s="50" t="s">
        <v>15</v>
      </c>
      <c r="D833" s="24" t="s">
        <v>34</v>
      </c>
      <c r="E833" s="28">
        <v>2023</v>
      </c>
      <c r="F833" s="8">
        <v>45022</v>
      </c>
      <c r="G833" s="19" t="s">
        <v>3105</v>
      </c>
      <c r="H833" s="63" t="s">
        <v>3106</v>
      </c>
      <c r="I833" s="95" t="s">
        <v>3107</v>
      </c>
      <c r="J833" s="44" t="s">
        <v>20</v>
      </c>
      <c r="K833" s="44" t="s">
        <v>21</v>
      </c>
      <c r="L833" s="44"/>
      <c r="M833" s="44"/>
      <c r="N833" s="44"/>
      <c r="O833" s="44"/>
      <c r="P833" s="44"/>
      <c r="Q833" s="44" t="s">
        <v>3064</v>
      </c>
      <c r="R833" s="44" t="s">
        <v>3064</v>
      </c>
      <c r="S833" s="44" t="s">
        <v>20</v>
      </c>
      <c r="T833" s="48" t="s">
        <v>23</v>
      </c>
      <c r="U833" s="45" t="s">
        <v>24</v>
      </c>
      <c r="V833" s="12" t="s">
        <v>2573</v>
      </c>
    </row>
    <row r="834" spans="1:22" s="46" customFormat="1" ht="15" x14ac:dyDescent="0.25">
      <c r="A834" s="47">
        <f t="shared" si="47"/>
        <v>818</v>
      </c>
      <c r="B834" s="47"/>
      <c r="C834" s="50" t="s">
        <v>15</v>
      </c>
      <c r="D834" s="24" t="s">
        <v>34</v>
      </c>
      <c r="E834" s="28">
        <v>2023</v>
      </c>
      <c r="F834" s="8">
        <v>45069</v>
      </c>
      <c r="G834" s="117" t="s">
        <v>3129</v>
      </c>
      <c r="H834" s="63" t="s">
        <v>3174</v>
      </c>
      <c r="I834" s="95" t="s">
        <v>3130</v>
      </c>
      <c r="J834" s="44" t="s">
        <v>3131</v>
      </c>
      <c r="K834" s="44" t="s">
        <v>60</v>
      </c>
      <c r="L834" s="44"/>
      <c r="M834" s="44"/>
      <c r="N834" s="44"/>
      <c r="O834" s="44"/>
      <c r="P834" s="44"/>
      <c r="Q834" s="44" t="s">
        <v>3067</v>
      </c>
      <c r="R834" s="44" t="s">
        <v>3067</v>
      </c>
      <c r="S834" s="44" t="s">
        <v>3131</v>
      </c>
      <c r="T834" s="48" t="s">
        <v>61</v>
      </c>
      <c r="U834" s="45" t="s">
        <v>24</v>
      </c>
      <c r="V834" s="12" t="s">
        <v>2574</v>
      </c>
    </row>
    <row r="835" spans="1:22" s="46" customFormat="1" ht="15" x14ac:dyDescent="0.25">
      <c r="A835" s="47">
        <f t="shared" si="47"/>
        <v>819</v>
      </c>
      <c r="B835" s="47"/>
      <c r="C835" s="50" t="s">
        <v>15</v>
      </c>
      <c r="D835" s="24" t="s">
        <v>393</v>
      </c>
      <c r="E835" s="28">
        <v>2023</v>
      </c>
      <c r="F835" s="8">
        <v>45068</v>
      </c>
      <c r="G835" s="19" t="s">
        <v>3185</v>
      </c>
      <c r="H835" s="63" t="s">
        <v>3178</v>
      </c>
      <c r="I835" s="95" t="s">
        <v>3132</v>
      </c>
      <c r="J835" s="44" t="s">
        <v>757</v>
      </c>
      <c r="K835" s="44" t="s">
        <v>21</v>
      </c>
      <c r="L835" s="44"/>
      <c r="M835" s="44"/>
      <c r="N835" s="44"/>
      <c r="O835" s="44"/>
      <c r="P835" s="44"/>
      <c r="Q835" s="44" t="s">
        <v>2615</v>
      </c>
      <c r="R835" s="44" t="s">
        <v>3445</v>
      </c>
      <c r="S835" s="44" t="s">
        <v>757</v>
      </c>
      <c r="T835" s="48" t="s">
        <v>23</v>
      </c>
      <c r="U835" s="45" t="s">
        <v>24</v>
      </c>
      <c r="V835" s="12" t="s">
        <v>2574</v>
      </c>
    </row>
    <row r="836" spans="1:22" s="46" customFormat="1" ht="15" x14ac:dyDescent="0.25">
      <c r="A836" s="47">
        <f t="shared" si="47"/>
        <v>820</v>
      </c>
      <c r="B836" s="47"/>
      <c r="C836" s="50" t="s">
        <v>15</v>
      </c>
      <c r="D836" s="24" t="s">
        <v>393</v>
      </c>
      <c r="E836" s="28">
        <v>2023</v>
      </c>
      <c r="F836" s="8">
        <v>45033</v>
      </c>
      <c r="G836" s="19" t="s">
        <v>3108</v>
      </c>
      <c r="H836" s="63" t="s">
        <v>3109</v>
      </c>
      <c r="I836" s="95" t="s">
        <v>3110</v>
      </c>
      <c r="J836" s="44" t="s">
        <v>2147</v>
      </c>
      <c r="K836" s="44" t="s">
        <v>29</v>
      </c>
      <c r="L836" s="44"/>
      <c r="M836" s="44"/>
      <c r="N836" s="44"/>
      <c r="O836" s="44"/>
      <c r="P836" s="44"/>
      <c r="Q836" s="44" t="s">
        <v>2615</v>
      </c>
      <c r="R836" s="44" t="s">
        <v>3445</v>
      </c>
      <c r="S836" s="44" t="s">
        <v>2117</v>
      </c>
      <c r="T836" s="48" t="s">
        <v>75</v>
      </c>
      <c r="U836" s="45" t="s">
        <v>24</v>
      </c>
      <c r="V836" s="12" t="s">
        <v>2574</v>
      </c>
    </row>
    <row r="837" spans="1:22" s="46" customFormat="1" ht="15" x14ac:dyDescent="0.25">
      <c r="A837" s="47">
        <f t="shared" si="47"/>
        <v>821</v>
      </c>
      <c r="B837" s="47"/>
      <c r="C837" s="50" t="s">
        <v>15</v>
      </c>
      <c r="D837" s="24" t="s">
        <v>34</v>
      </c>
      <c r="E837" s="28">
        <v>2023</v>
      </c>
      <c r="F837" s="8">
        <v>45044</v>
      </c>
      <c r="G837" s="19" t="s">
        <v>3111</v>
      </c>
      <c r="H837" s="63" t="s">
        <v>3112</v>
      </c>
      <c r="I837" s="64" t="s">
        <v>3113</v>
      </c>
      <c r="J837" s="44" t="s">
        <v>3114</v>
      </c>
      <c r="K837" s="44" t="s">
        <v>60</v>
      </c>
      <c r="L837" s="44"/>
      <c r="M837" s="44"/>
      <c r="N837" s="44"/>
      <c r="O837" s="44"/>
      <c r="P837" s="44"/>
      <c r="Q837" s="44" t="s">
        <v>3067</v>
      </c>
      <c r="R837" s="44" t="s">
        <v>3067</v>
      </c>
      <c r="S837" s="44" t="s">
        <v>278</v>
      </c>
      <c r="T837" s="48" t="s">
        <v>61</v>
      </c>
      <c r="U837" s="45" t="s">
        <v>24</v>
      </c>
      <c r="V837" s="12" t="s">
        <v>2573</v>
      </c>
    </row>
    <row r="838" spans="1:22" s="46" customFormat="1" ht="15" x14ac:dyDescent="0.25">
      <c r="A838" s="47">
        <f t="shared" si="47"/>
        <v>822</v>
      </c>
      <c r="B838" s="47"/>
      <c r="C838" s="50" t="s">
        <v>15</v>
      </c>
      <c r="D838" s="24" t="s">
        <v>34</v>
      </c>
      <c r="E838" s="28">
        <v>2023</v>
      </c>
      <c r="F838" s="8">
        <v>45051</v>
      </c>
      <c r="G838" s="19" t="s">
        <v>3115</v>
      </c>
      <c r="H838" s="63" t="s">
        <v>3116</v>
      </c>
      <c r="I838" s="64" t="s">
        <v>3117</v>
      </c>
      <c r="J838" s="44" t="s">
        <v>20</v>
      </c>
      <c r="K838" s="44" t="s">
        <v>21</v>
      </c>
      <c r="L838" s="44"/>
      <c r="M838" s="44"/>
      <c r="N838" s="44"/>
      <c r="O838" s="44"/>
      <c r="P838" s="44"/>
      <c r="Q838" s="44" t="s">
        <v>3064</v>
      </c>
      <c r="R838" s="44" t="s">
        <v>3064</v>
      </c>
      <c r="S838" s="44" t="s">
        <v>20</v>
      </c>
      <c r="T838" s="48" t="s">
        <v>23</v>
      </c>
      <c r="U838" s="45" t="s">
        <v>24</v>
      </c>
      <c r="V838" s="12" t="s">
        <v>2573</v>
      </c>
    </row>
    <row r="839" spans="1:22" s="46" customFormat="1" ht="25.5" x14ac:dyDescent="0.25">
      <c r="A839" s="47">
        <f t="shared" si="47"/>
        <v>823</v>
      </c>
      <c r="B839" s="47"/>
      <c r="C839" s="50" t="s">
        <v>15</v>
      </c>
      <c r="D839" s="24" t="s">
        <v>34</v>
      </c>
      <c r="E839" s="28">
        <v>2022</v>
      </c>
      <c r="F839" s="8">
        <v>45057</v>
      </c>
      <c r="G839" s="19" t="s">
        <v>3118</v>
      </c>
      <c r="H839" s="63" t="s">
        <v>3119</v>
      </c>
      <c r="I839" s="64" t="s">
        <v>3120</v>
      </c>
      <c r="J839" s="44" t="s">
        <v>20</v>
      </c>
      <c r="K839" s="44" t="s">
        <v>21</v>
      </c>
      <c r="L839" s="44"/>
      <c r="M839" s="44"/>
      <c r="N839" s="44"/>
      <c r="O839" s="44"/>
      <c r="P839" s="44"/>
      <c r="Q839" s="44" t="s">
        <v>3064</v>
      </c>
      <c r="R839" s="44" t="s">
        <v>3064</v>
      </c>
      <c r="S839" s="44" t="s">
        <v>20</v>
      </c>
      <c r="T839" s="48" t="s">
        <v>23</v>
      </c>
      <c r="U839" s="45" t="s">
        <v>24</v>
      </c>
      <c r="V839" s="12" t="s">
        <v>2573</v>
      </c>
    </row>
    <row r="840" spans="1:22" s="46" customFormat="1" ht="15" x14ac:dyDescent="0.25">
      <c r="A840" s="47">
        <f t="shared" si="47"/>
        <v>824</v>
      </c>
      <c r="B840" s="47"/>
      <c r="C840" s="50" t="s">
        <v>15</v>
      </c>
      <c r="D840" s="24" t="s">
        <v>393</v>
      </c>
      <c r="E840" s="28">
        <v>2023</v>
      </c>
      <c r="F840" s="8">
        <v>45061</v>
      </c>
      <c r="G840" s="19" t="s">
        <v>3331</v>
      </c>
      <c r="H840" s="63" t="s">
        <v>3177</v>
      </c>
      <c r="I840" s="64" t="s">
        <v>3122</v>
      </c>
      <c r="J840" s="44" t="s">
        <v>65</v>
      </c>
      <c r="K840" s="44" t="s">
        <v>21</v>
      </c>
      <c r="L840" s="44"/>
      <c r="M840" s="44"/>
      <c r="N840" s="44"/>
      <c r="O840" s="44"/>
      <c r="P840" s="44"/>
      <c r="Q840" s="44" t="s">
        <v>2615</v>
      </c>
      <c r="R840" s="44" t="s">
        <v>3445</v>
      </c>
      <c r="S840" s="44" t="s">
        <v>65</v>
      </c>
      <c r="T840" s="48" t="s">
        <v>23</v>
      </c>
      <c r="U840" s="45" t="s">
        <v>24</v>
      </c>
      <c r="V840" s="12" t="s">
        <v>2574</v>
      </c>
    </row>
    <row r="841" spans="1:22" s="46" customFormat="1" ht="15" x14ac:dyDescent="0.25">
      <c r="A841" s="47">
        <f t="shared" si="47"/>
        <v>825</v>
      </c>
      <c r="B841" s="47"/>
      <c r="C841" s="50" t="s">
        <v>15</v>
      </c>
      <c r="D841" s="24" t="s">
        <v>34</v>
      </c>
      <c r="E841" s="28">
        <v>2023</v>
      </c>
      <c r="F841" s="8">
        <v>45062</v>
      </c>
      <c r="G841" s="19" t="s">
        <v>3123</v>
      </c>
      <c r="H841" s="63" t="s">
        <v>3175</v>
      </c>
      <c r="I841" s="64" t="s">
        <v>3124</v>
      </c>
      <c r="J841" s="44" t="s">
        <v>55</v>
      </c>
      <c r="K841" s="44" t="s">
        <v>21</v>
      </c>
      <c r="L841" s="44"/>
      <c r="M841" s="44"/>
      <c r="N841" s="44"/>
      <c r="O841" s="44"/>
      <c r="P841" s="44"/>
      <c r="Q841" s="44" t="s">
        <v>3064</v>
      </c>
      <c r="R841" s="44" t="s">
        <v>3064</v>
      </c>
      <c r="S841" s="44" t="s">
        <v>55</v>
      </c>
      <c r="T841" s="48" t="s">
        <v>23</v>
      </c>
      <c r="U841" s="45" t="s">
        <v>24</v>
      </c>
      <c r="V841" s="12" t="s">
        <v>2573</v>
      </c>
    </row>
    <row r="842" spans="1:22" s="46" customFormat="1" ht="25.5" x14ac:dyDescent="0.25">
      <c r="A842" s="47">
        <f t="shared" si="47"/>
        <v>826</v>
      </c>
      <c r="B842" s="47"/>
      <c r="C842" s="50" t="s">
        <v>15</v>
      </c>
      <c r="D842" s="24" t="s">
        <v>34</v>
      </c>
      <c r="E842" s="28">
        <v>2023</v>
      </c>
      <c r="F842" s="8">
        <v>45072</v>
      </c>
      <c r="G842" s="19" t="s">
        <v>3126</v>
      </c>
      <c r="H842" s="63" t="s">
        <v>3176</v>
      </c>
      <c r="I842" s="64" t="s">
        <v>3127</v>
      </c>
      <c r="J842" s="44" t="s">
        <v>3126</v>
      </c>
      <c r="K842" s="44" t="s">
        <v>60</v>
      </c>
      <c r="L842" s="44"/>
      <c r="M842" s="44"/>
      <c r="N842" s="44"/>
      <c r="O842" s="44"/>
      <c r="P842" s="44"/>
      <c r="Q842" s="44" t="s">
        <v>3067</v>
      </c>
      <c r="R842" s="44" t="s">
        <v>3067</v>
      </c>
      <c r="S842" s="44" t="s">
        <v>3128</v>
      </c>
      <c r="T842" s="48" t="s">
        <v>61</v>
      </c>
      <c r="U842" s="45" t="s">
        <v>24</v>
      </c>
      <c r="V842" s="12" t="s">
        <v>2574</v>
      </c>
    </row>
    <row r="843" spans="1:22" s="46" customFormat="1" ht="25.5" x14ac:dyDescent="0.25">
      <c r="A843" s="47">
        <f t="shared" si="47"/>
        <v>827</v>
      </c>
      <c r="B843" s="47"/>
      <c r="C843" s="50" t="s">
        <v>15</v>
      </c>
      <c r="D843" s="24" t="s">
        <v>34</v>
      </c>
      <c r="E843" s="28">
        <v>2023</v>
      </c>
      <c r="F843" s="8">
        <v>45077</v>
      </c>
      <c r="G843" s="19" t="s">
        <v>3133</v>
      </c>
      <c r="H843" s="63" t="s">
        <v>3179</v>
      </c>
      <c r="I843" s="64" t="s">
        <v>3134</v>
      </c>
      <c r="J843" s="44" t="s">
        <v>20</v>
      </c>
      <c r="K843" s="12" t="s">
        <v>21</v>
      </c>
      <c r="L843" s="44"/>
      <c r="M843" s="44"/>
      <c r="N843" s="44"/>
      <c r="O843" s="44"/>
      <c r="P843" s="44"/>
      <c r="Q843" s="44" t="s">
        <v>3064</v>
      </c>
      <c r="R843" s="44" t="s">
        <v>3064</v>
      </c>
      <c r="S843" s="44" t="s">
        <v>20</v>
      </c>
      <c r="T843" s="48" t="s">
        <v>23</v>
      </c>
      <c r="U843" s="45" t="s">
        <v>24</v>
      </c>
      <c r="V843" s="12" t="s">
        <v>2573</v>
      </c>
    </row>
    <row r="844" spans="1:22" s="46" customFormat="1" ht="15" x14ac:dyDescent="0.25">
      <c r="A844" s="47">
        <f t="shared" si="47"/>
        <v>828</v>
      </c>
      <c r="B844" s="47"/>
      <c r="C844" s="50" t="s">
        <v>15</v>
      </c>
      <c r="D844" s="24" t="s">
        <v>34</v>
      </c>
      <c r="E844" s="28">
        <v>2023</v>
      </c>
      <c r="F844" s="8">
        <v>45077</v>
      </c>
      <c r="G844" s="19" t="s">
        <v>3135</v>
      </c>
      <c r="H844" s="63" t="s">
        <v>3180</v>
      </c>
      <c r="I844" s="64" t="s">
        <v>3136</v>
      </c>
      <c r="J844" s="44" t="s">
        <v>20</v>
      </c>
      <c r="K844" s="12" t="s">
        <v>21</v>
      </c>
      <c r="L844" s="44"/>
      <c r="M844" s="44"/>
      <c r="N844" s="44"/>
      <c r="O844" s="44"/>
      <c r="P844" s="44"/>
      <c r="Q844" s="44" t="s">
        <v>3064</v>
      </c>
      <c r="R844" s="44" t="s">
        <v>3064</v>
      </c>
      <c r="S844" s="44" t="s">
        <v>20</v>
      </c>
      <c r="T844" s="48" t="s">
        <v>23</v>
      </c>
      <c r="U844" s="45" t="s">
        <v>24</v>
      </c>
      <c r="V844" s="12" t="s">
        <v>2573</v>
      </c>
    </row>
    <row r="845" spans="1:22" s="46" customFormat="1" ht="15" x14ac:dyDescent="0.2">
      <c r="A845" s="47">
        <f t="shared" si="47"/>
        <v>829</v>
      </c>
      <c r="B845" s="97"/>
      <c r="C845" s="98" t="s">
        <v>15</v>
      </c>
      <c r="D845" s="99" t="s">
        <v>34</v>
      </c>
      <c r="E845" s="100">
        <v>2023</v>
      </c>
      <c r="F845" s="101">
        <v>45077</v>
      </c>
      <c r="G845" s="111" t="s">
        <v>3137</v>
      </c>
      <c r="H845" s="102" t="s">
        <v>3181</v>
      </c>
      <c r="I845" s="108" t="s">
        <v>3138</v>
      </c>
      <c r="J845" s="42" t="s">
        <v>243</v>
      </c>
      <c r="K845" s="12" t="s">
        <v>21</v>
      </c>
      <c r="L845" s="42"/>
      <c r="M845" s="42"/>
      <c r="N845" s="42"/>
      <c r="O845" s="42"/>
      <c r="P845" s="42"/>
      <c r="Q845" s="44" t="s">
        <v>3064</v>
      </c>
      <c r="R845" s="44" t="s">
        <v>3064</v>
      </c>
      <c r="S845" s="42" t="s">
        <v>243</v>
      </c>
      <c r="T845" s="103" t="s">
        <v>23</v>
      </c>
      <c r="U845" s="104" t="s">
        <v>24</v>
      </c>
      <c r="V845" s="12" t="s">
        <v>2573</v>
      </c>
    </row>
    <row r="846" spans="1:22" s="46" customFormat="1" ht="15" x14ac:dyDescent="0.2">
      <c r="A846" s="47">
        <f t="shared" si="47"/>
        <v>830</v>
      </c>
      <c r="B846" s="10"/>
      <c r="C846" s="50" t="s">
        <v>15</v>
      </c>
      <c r="D846" s="24" t="s">
        <v>393</v>
      </c>
      <c r="E846" s="15">
        <v>2022</v>
      </c>
      <c r="F846" s="84">
        <v>45071</v>
      </c>
      <c r="G846" s="19" t="s">
        <v>3332</v>
      </c>
      <c r="H846" s="106" t="s">
        <v>3182</v>
      </c>
      <c r="I846" s="109" t="s">
        <v>3140</v>
      </c>
      <c r="J846" s="12" t="s">
        <v>20</v>
      </c>
      <c r="K846" s="12" t="s">
        <v>21</v>
      </c>
      <c r="L846" s="12"/>
      <c r="M846" s="12"/>
      <c r="N846" s="12"/>
      <c r="O846" s="12"/>
      <c r="P846" s="12"/>
      <c r="Q846" s="44" t="s">
        <v>2615</v>
      </c>
      <c r="R846" s="44" t="s">
        <v>3445</v>
      </c>
      <c r="S846" s="12" t="s">
        <v>20</v>
      </c>
      <c r="T846" s="12" t="s">
        <v>23</v>
      </c>
      <c r="U846" s="58" t="s">
        <v>24</v>
      </c>
      <c r="V846" s="12" t="s">
        <v>2573</v>
      </c>
    </row>
    <row r="847" spans="1:22" s="46" customFormat="1" ht="15" x14ac:dyDescent="0.2">
      <c r="A847" s="47">
        <f t="shared" si="47"/>
        <v>831</v>
      </c>
      <c r="B847" s="105"/>
      <c r="C847" s="50" t="s">
        <v>15</v>
      </c>
      <c r="D847" s="99" t="s">
        <v>34</v>
      </c>
      <c r="E847" s="15">
        <v>2023</v>
      </c>
      <c r="F847" s="8">
        <v>45075</v>
      </c>
      <c r="G847" s="19" t="s">
        <v>3142</v>
      </c>
      <c r="H847" s="106" t="s">
        <v>3141</v>
      </c>
      <c r="I847" s="109" t="s">
        <v>3143</v>
      </c>
      <c r="J847" s="44" t="s">
        <v>3144</v>
      </c>
      <c r="K847" s="44" t="s">
        <v>60</v>
      </c>
      <c r="L847" s="44"/>
      <c r="M847" s="44"/>
      <c r="N847" s="44"/>
      <c r="O847" s="44"/>
      <c r="P847" s="44"/>
      <c r="Q847" s="12" t="s">
        <v>3067</v>
      </c>
      <c r="R847" s="44" t="s">
        <v>3067</v>
      </c>
      <c r="S847" s="44" t="s">
        <v>750</v>
      </c>
      <c r="T847" s="55" t="s">
        <v>61</v>
      </c>
      <c r="U847" s="58" t="s">
        <v>24</v>
      </c>
      <c r="V847" s="12" t="s">
        <v>2573</v>
      </c>
    </row>
    <row r="848" spans="1:22" s="46" customFormat="1" ht="15" x14ac:dyDescent="0.2">
      <c r="A848" s="47">
        <f t="shared" si="47"/>
        <v>832</v>
      </c>
      <c r="B848" s="105"/>
      <c r="C848" s="50" t="s">
        <v>15</v>
      </c>
      <c r="D848" s="99" t="s">
        <v>34</v>
      </c>
      <c r="E848" s="15">
        <v>2023</v>
      </c>
      <c r="F848" s="8">
        <v>45089</v>
      </c>
      <c r="G848" s="19" t="s">
        <v>3145</v>
      </c>
      <c r="H848" s="106" t="s">
        <v>3194</v>
      </c>
      <c r="I848" s="109" t="s">
        <v>3146</v>
      </c>
      <c r="J848" s="44" t="s">
        <v>3147</v>
      </c>
      <c r="K848" s="12" t="s">
        <v>21</v>
      </c>
      <c r="L848" s="44"/>
      <c r="M848" s="44"/>
      <c r="N848" s="44"/>
      <c r="O848" s="44"/>
      <c r="P848" s="44"/>
      <c r="Q848" s="44" t="s">
        <v>3065</v>
      </c>
      <c r="R848" s="44" t="s">
        <v>3065</v>
      </c>
      <c r="S848" s="44" t="s">
        <v>178</v>
      </c>
      <c r="T848" s="55" t="s">
        <v>23</v>
      </c>
      <c r="U848" s="58" t="s">
        <v>24</v>
      </c>
      <c r="V848" s="12" t="s">
        <v>2573</v>
      </c>
    </row>
    <row r="849" spans="1:22" s="46" customFormat="1" ht="15" x14ac:dyDescent="0.2">
      <c r="A849" s="47">
        <f t="shared" si="47"/>
        <v>833</v>
      </c>
      <c r="B849" s="105"/>
      <c r="C849" s="50" t="s">
        <v>15</v>
      </c>
      <c r="D849" s="24" t="s">
        <v>34</v>
      </c>
      <c r="E849" s="15">
        <v>2023</v>
      </c>
      <c r="F849" s="8">
        <v>45090</v>
      </c>
      <c r="G849" s="19" t="s">
        <v>3148</v>
      </c>
      <c r="H849" s="106" t="s">
        <v>3195</v>
      </c>
      <c r="I849" s="109" t="s">
        <v>3149</v>
      </c>
      <c r="J849" s="44" t="s">
        <v>3150</v>
      </c>
      <c r="K849" s="44" t="s">
        <v>21</v>
      </c>
      <c r="L849" s="44"/>
      <c r="M849" s="44"/>
      <c r="N849" s="44"/>
      <c r="O849" s="44"/>
      <c r="P849" s="44"/>
      <c r="Q849" s="44" t="s">
        <v>3064</v>
      </c>
      <c r="R849" s="44" t="s">
        <v>3064</v>
      </c>
      <c r="S849" s="44" t="s">
        <v>243</v>
      </c>
      <c r="T849" s="55" t="s">
        <v>23</v>
      </c>
      <c r="U849" s="58" t="s">
        <v>24</v>
      </c>
      <c r="V849" s="12" t="s">
        <v>2574</v>
      </c>
    </row>
    <row r="850" spans="1:22" s="46" customFormat="1" ht="15" x14ac:dyDescent="0.2">
      <c r="A850" s="47">
        <f t="shared" si="47"/>
        <v>834</v>
      </c>
      <c r="B850" s="105"/>
      <c r="C850" s="50" t="s">
        <v>15</v>
      </c>
      <c r="D850" s="24" t="s">
        <v>34</v>
      </c>
      <c r="E850" s="15">
        <v>2023</v>
      </c>
      <c r="F850" s="8">
        <v>45093</v>
      </c>
      <c r="G850" s="19" t="s">
        <v>3153</v>
      </c>
      <c r="H850" s="106" t="s">
        <v>3158</v>
      </c>
      <c r="I850" s="109" t="s">
        <v>3154</v>
      </c>
      <c r="J850" s="44" t="s">
        <v>136</v>
      </c>
      <c r="K850" s="44" t="s">
        <v>21</v>
      </c>
      <c r="L850" s="44"/>
      <c r="M850" s="44"/>
      <c r="N850" s="44"/>
      <c r="O850" s="44"/>
      <c r="P850" s="44"/>
      <c r="Q850" s="44" t="s">
        <v>3065</v>
      </c>
      <c r="R850" s="44" t="s">
        <v>3065</v>
      </c>
      <c r="S850" s="44" t="s">
        <v>136</v>
      </c>
      <c r="T850" s="55" t="s">
        <v>23</v>
      </c>
      <c r="U850" s="58" t="s">
        <v>24</v>
      </c>
      <c r="V850" s="12" t="s">
        <v>2574</v>
      </c>
    </row>
    <row r="851" spans="1:22" s="46" customFormat="1" ht="25.5" x14ac:dyDescent="0.2">
      <c r="A851" s="47">
        <f t="shared" si="47"/>
        <v>835</v>
      </c>
      <c r="B851" s="105"/>
      <c r="C851" s="50" t="s">
        <v>15</v>
      </c>
      <c r="D851" s="24" t="s">
        <v>34</v>
      </c>
      <c r="E851" s="15">
        <v>2023</v>
      </c>
      <c r="F851" s="8">
        <v>45096</v>
      </c>
      <c r="G851" s="19" t="s">
        <v>3155</v>
      </c>
      <c r="H851" s="106" t="s">
        <v>3156</v>
      </c>
      <c r="I851" s="110" t="s">
        <v>3157</v>
      </c>
      <c r="J851" s="44" t="s">
        <v>55</v>
      </c>
      <c r="K851" s="44" t="s">
        <v>21</v>
      </c>
      <c r="L851" s="44"/>
      <c r="M851" s="44"/>
      <c r="N851" s="44"/>
      <c r="O851" s="44"/>
      <c r="P851" s="44"/>
      <c r="Q851" s="44" t="s">
        <v>3064</v>
      </c>
      <c r="R851" s="44" t="s">
        <v>3064</v>
      </c>
      <c r="S851" s="44" t="s">
        <v>55</v>
      </c>
      <c r="T851" s="55" t="s">
        <v>23</v>
      </c>
      <c r="U851" s="58" t="s">
        <v>24</v>
      </c>
      <c r="V851" s="12" t="s">
        <v>2573</v>
      </c>
    </row>
    <row r="852" spans="1:22" s="46" customFormat="1" ht="15" x14ac:dyDescent="0.2">
      <c r="A852" s="47">
        <f t="shared" si="47"/>
        <v>836</v>
      </c>
      <c r="B852" s="105"/>
      <c r="C852" s="50" t="s">
        <v>15</v>
      </c>
      <c r="D852" s="24" t="s">
        <v>34</v>
      </c>
      <c r="E852" s="15">
        <v>2023</v>
      </c>
      <c r="F852" s="8">
        <v>45097</v>
      </c>
      <c r="G852" s="19" t="s">
        <v>3159</v>
      </c>
      <c r="H852" s="106" t="s">
        <v>3160</v>
      </c>
      <c r="I852" s="109" t="s">
        <v>3161</v>
      </c>
      <c r="J852" s="44" t="s">
        <v>55</v>
      </c>
      <c r="K852" s="44" t="s">
        <v>21</v>
      </c>
      <c r="L852" s="44"/>
      <c r="M852" s="44"/>
      <c r="N852" s="44"/>
      <c r="O852" s="44"/>
      <c r="P852" s="44"/>
      <c r="Q852" s="44" t="s">
        <v>3064</v>
      </c>
      <c r="R852" s="44" t="s">
        <v>3064</v>
      </c>
      <c r="S852" s="44" t="s">
        <v>55</v>
      </c>
      <c r="T852" s="55" t="s">
        <v>23</v>
      </c>
      <c r="U852" s="58" t="s">
        <v>24</v>
      </c>
      <c r="V852" s="12" t="s">
        <v>2573</v>
      </c>
    </row>
    <row r="853" spans="1:22" s="46" customFormat="1" ht="15" x14ac:dyDescent="0.2">
      <c r="A853" s="47">
        <f t="shared" si="47"/>
        <v>837</v>
      </c>
      <c r="B853" s="105"/>
      <c r="C853" s="50" t="s">
        <v>15</v>
      </c>
      <c r="D853" s="24" t="s">
        <v>393</v>
      </c>
      <c r="E853" s="15">
        <v>2023</v>
      </c>
      <c r="F853" s="8">
        <v>45097</v>
      </c>
      <c r="G853" s="19" t="s">
        <v>3184</v>
      </c>
      <c r="H853" s="106" t="s">
        <v>3162</v>
      </c>
      <c r="I853" s="109" t="s">
        <v>3192</v>
      </c>
      <c r="J853" s="44" t="s">
        <v>20</v>
      </c>
      <c r="K853" s="44" t="s">
        <v>21</v>
      </c>
      <c r="L853" s="44"/>
      <c r="M853" s="44"/>
      <c r="N853" s="44"/>
      <c r="O853" s="44"/>
      <c r="P853" s="44"/>
      <c r="Q853" s="12" t="s">
        <v>2615</v>
      </c>
      <c r="R853" s="44" t="s">
        <v>3445</v>
      </c>
      <c r="S853" s="44" t="s">
        <v>20</v>
      </c>
      <c r="T853" s="55" t="s">
        <v>23</v>
      </c>
      <c r="U853" s="58" t="s">
        <v>24</v>
      </c>
      <c r="V853" s="12" t="s">
        <v>2573</v>
      </c>
    </row>
    <row r="854" spans="1:22" s="46" customFormat="1" ht="15" x14ac:dyDescent="0.2">
      <c r="A854" s="47">
        <f t="shared" si="47"/>
        <v>838</v>
      </c>
      <c r="B854" s="105"/>
      <c r="C854" s="50" t="s">
        <v>15</v>
      </c>
      <c r="D854" s="24" t="s">
        <v>393</v>
      </c>
      <c r="E854" s="15">
        <v>2022</v>
      </c>
      <c r="F854" s="8">
        <v>45099</v>
      </c>
      <c r="G854" s="19" t="s">
        <v>3163</v>
      </c>
      <c r="H854" s="106" t="s">
        <v>3164</v>
      </c>
      <c r="I854" s="109" t="s">
        <v>3165</v>
      </c>
      <c r="J854" s="44" t="s">
        <v>59</v>
      </c>
      <c r="K854" s="44" t="s">
        <v>60</v>
      </c>
      <c r="L854" s="44"/>
      <c r="M854" s="44"/>
      <c r="N854" s="44"/>
      <c r="O854" s="44"/>
      <c r="P854" s="44"/>
      <c r="Q854" s="44" t="s">
        <v>2615</v>
      </c>
      <c r="R854" s="44" t="s">
        <v>3445</v>
      </c>
      <c r="S854" s="44" t="s">
        <v>59</v>
      </c>
      <c r="T854" s="55" t="s">
        <v>61</v>
      </c>
      <c r="U854" s="45" t="s">
        <v>24</v>
      </c>
      <c r="V854" s="12" t="s">
        <v>2573</v>
      </c>
    </row>
    <row r="855" spans="1:22" s="46" customFormat="1" ht="15" x14ac:dyDescent="0.2">
      <c r="A855" s="47">
        <f t="shared" si="47"/>
        <v>839</v>
      </c>
      <c r="B855" s="105"/>
      <c r="C855" s="50" t="s">
        <v>15</v>
      </c>
      <c r="D855" s="24" t="s">
        <v>393</v>
      </c>
      <c r="E855" s="15">
        <v>2022</v>
      </c>
      <c r="F855" s="8">
        <v>45100</v>
      </c>
      <c r="G855" s="19" t="s">
        <v>3186</v>
      </c>
      <c r="H855" s="106" t="s">
        <v>3166</v>
      </c>
      <c r="I855" s="109" t="s">
        <v>3167</v>
      </c>
      <c r="J855" s="44" t="s">
        <v>94</v>
      </c>
      <c r="K855" s="44" t="s">
        <v>21</v>
      </c>
      <c r="L855" s="44"/>
      <c r="M855" s="44"/>
      <c r="N855" s="44"/>
      <c r="O855" s="44"/>
      <c r="P855" s="44"/>
      <c r="Q855" s="44" t="s">
        <v>2615</v>
      </c>
      <c r="R855" s="44" t="s">
        <v>3445</v>
      </c>
      <c r="S855" s="44" t="s">
        <v>94</v>
      </c>
      <c r="T855" s="55" t="s">
        <v>23</v>
      </c>
      <c r="U855" s="45" t="s">
        <v>24</v>
      </c>
      <c r="V855" s="12" t="s">
        <v>2573</v>
      </c>
    </row>
    <row r="856" spans="1:22" s="46" customFormat="1" ht="15" x14ac:dyDescent="0.2">
      <c r="A856" s="47">
        <f t="shared" si="47"/>
        <v>840</v>
      </c>
      <c r="B856" s="105"/>
      <c r="C856" s="50" t="s">
        <v>15</v>
      </c>
      <c r="D856" s="24" t="s">
        <v>34</v>
      </c>
      <c r="E856" s="15">
        <v>2023</v>
      </c>
      <c r="F856" s="8">
        <v>45100</v>
      </c>
      <c r="G856" s="19" t="s">
        <v>3168</v>
      </c>
      <c r="H856" s="106" t="s">
        <v>3169</v>
      </c>
      <c r="I856" s="109" t="s">
        <v>3170</v>
      </c>
      <c r="J856" s="44" t="s">
        <v>3171</v>
      </c>
      <c r="K856" s="44" t="s">
        <v>21</v>
      </c>
      <c r="L856" s="44"/>
      <c r="M856" s="44"/>
      <c r="N856" s="44"/>
      <c r="O856" s="44"/>
      <c r="P856" s="44"/>
      <c r="Q856" s="44" t="s">
        <v>3065</v>
      </c>
      <c r="R856" s="44" t="s">
        <v>3065</v>
      </c>
      <c r="S856" s="44" t="s">
        <v>94</v>
      </c>
      <c r="T856" s="55" t="s">
        <v>23</v>
      </c>
      <c r="U856" s="45" t="s">
        <v>24</v>
      </c>
      <c r="V856" s="12" t="s">
        <v>2574</v>
      </c>
    </row>
    <row r="857" spans="1:22" s="46" customFormat="1" ht="15" x14ac:dyDescent="0.2">
      <c r="A857" s="47">
        <f t="shared" si="47"/>
        <v>841</v>
      </c>
      <c r="B857" s="105"/>
      <c r="C857" s="50" t="s">
        <v>15</v>
      </c>
      <c r="D857" s="24" t="s">
        <v>393</v>
      </c>
      <c r="E857" s="15">
        <v>2022</v>
      </c>
      <c r="F857" s="8">
        <v>45100</v>
      </c>
      <c r="G857" s="19" t="s">
        <v>3193</v>
      </c>
      <c r="H857" s="106" t="s">
        <v>3172</v>
      </c>
      <c r="I857" s="109" t="s">
        <v>3173</v>
      </c>
      <c r="J857" s="44" t="s">
        <v>20</v>
      </c>
      <c r="K857" s="44" t="s">
        <v>21</v>
      </c>
      <c r="L857" s="44"/>
      <c r="M857" s="44"/>
      <c r="N857" s="44"/>
      <c r="O857" s="44"/>
      <c r="P857" s="44"/>
      <c r="Q857" s="44" t="s">
        <v>2615</v>
      </c>
      <c r="R857" s="44" t="s">
        <v>3445</v>
      </c>
      <c r="S857" s="44" t="s">
        <v>20</v>
      </c>
      <c r="T857" s="55" t="s">
        <v>23</v>
      </c>
      <c r="U857" s="58" t="s">
        <v>24</v>
      </c>
      <c r="V857" s="12" t="s">
        <v>2573</v>
      </c>
    </row>
    <row r="858" spans="1:22" s="46" customFormat="1" ht="15" x14ac:dyDescent="0.2">
      <c r="A858" s="47">
        <f t="shared" si="47"/>
        <v>842</v>
      </c>
      <c r="B858" s="105"/>
      <c r="C858" s="50" t="s">
        <v>15</v>
      </c>
      <c r="D858" s="24" t="s">
        <v>393</v>
      </c>
      <c r="E858" s="15">
        <v>2022</v>
      </c>
      <c r="F858" s="8">
        <v>45103</v>
      </c>
      <c r="G858" s="19" t="s">
        <v>3187</v>
      </c>
      <c r="H858" s="106" t="s">
        <v>3188</v>
      </c>
      <c r="I858" s="109" t="s">
        <v>3189</v>
      </c>
      <c r="J858" s="44" t="s">
        <v>146</v>
      </c>
      <c r="K858" s="44" t="s">
        <v>60</v>
      </c>
      <c r="L858" s="44"/>
      <c r="M858" s="44"/>
      <c r="N858" s="44"/>
      <c r="O858" s="44"/>
      <c r="P858" s="44"/>
      <c r="Q858" s="44" t="s">
        <v>2615</v>
      </c>
      <c r="R858" s="44" t="s">
        <v>3445</v>
      </c>
      <c r="S858" s="44" t="s">
        <v>146</v>
      </c>
      <c r="T858" s="55" t="s">
        <v>125</v>
      </c>
      <c r="U858" s="58" t="s">
        <v>24</v>
      </c>
      <c r="V858" s="12" t="s">
        <v>2573</v>
      </c>
    </row>
    <row r="859" spans="1:22" s="46" customFormat="1" ht="15" x14ac:dyDescent="0.2">
      <c r="A859" s="47">
        <f t="shared" si="47"/>
        <v>843</v>
      </c>
      <c r="B859" s="105"/>
      <c r="C859" s="50" t="s">
        <v>15</v>
      </c>
      <c r="D859" s="24" t="s">
        <v>34</v>
      </c>
      <c r="E859" s="15">
        <v>2023</v>
      </c>
      <c r="F859" s="8">
        <v>45096</v>
      </c>
      <c r="G859" s="19" t="s">
        <v>3190</v>
      </c>
      <c r="H859" s="106" t="s">
        <v>3196</v>
      </c>
      <c r="I859" s="109" t="s">
        <v>3191</v>
      </c>
      <c r="J859" s="44" t="s">
        <v>361</v>
      </c>
      <c r="K859" s="44" t="s">
        <v>29</v>
      </c>
      <c r="L859" s="44"/>
      <c r="M859" s="44"/>
      <c r="N859" s="44"/>
      <c r="O859" s="44"/>
      <c r="P859" s="44"/>
      <c r="Q859" s="44" t="s">
        <v>3066</v>
      </c>
      <c r="R859" s="44" t="s">
        <v>3066</v>
      </c>
      <c r="S859" s="44" t="s">
        <v>882</v>
      </c>
      <c r="T859" s="55" t="s">
        <v>75</v>
      </c>
      <c r="U859" s="58" t="s">
        <v>24</v>
      </c>
      <c r="V859" s="12" t="s">
        <v>2574</v>
      </c>
    </row>
    <row r="860" spans="1:22" s="46" customFormat="1" ht="15" x14ac:dyDescent="0.2">
      <c r="A860" s="47">
        <f t="shared" si="47"/>
        <v>844</v>
      </c>
      <c r="B860" s="105"/>
      <c r="C860" s="50" t="s">
        <v>15</v>
      </c>
      <c r="D860" s="24" t="s">
        <v>393</v>
      </c>
      <c r="E860" s="15">
        <v>2023</v>
      </c>
      <c r="F860" s="8">
        <v>45121</v>
      </c>
      <c r="G860" s="107" t="s">
        <v>3286</v>
      </c>
      <c r="H860" s="63" t="s">
        <v>3287</v>
      </c>
      <c r="I860" s="132" t="s">
        <v>3427</v>
      </c>
      <c r="J860" s="44" t="s">
        <v>55</v>
      </c>
      <c r="K860" s="44" t="s">
        <v>21</v>
      </c>
      <c r="L860" s="44"/>
      <c r="M860" s="44"/>
      <c r="N860" s="44"/>
      <c r="O860" s="44"/>
      <c r="P860" s="44"/>
      <c r="Q860" s="44" t="s">
        <v>2615</v>
      </c>
      <c r="R860" s="44" t="s">
        <v>3445</v>
      </c>
      <c r="S860" s="44" t="s">
        <v>55</v>
      </c>
      <c r="T860" s="55" t="s">
        <v>23</v>
      </c>
      <c r="U860" s="58" t="s">
        <v>24</v>
      </c>
      <c r="V860" s="12" t="s">
        <v>2573</v>
      </c>
    </row>
    <row r="861" spans="1:22" s="46" customFormat="1" ht="15" x14ac:dyDescent="0.2">
      <c r="A861" s="47">
        <f t="shared" si="47"/>
        <v>845</v>
      </c>
      <c r="B861" s="105"/>
      <c r="C861" s="50" t="s">
        <v>15</v>
      </c>
      <c r="D861" s="24" t="s">
        <v>34</v>
      </c>
      <c r="E861" s="15">
        <v>2023</v>
      </c>
      <c r="F861" s="8">
        <v>45127</v>
      </c>
      <c r="G861" s="107" t="s">
        <v>3399</v>
      </c>
      <c r="H861" s="63" t="s">
        <v>3290</v>
      </c>
      <c r="I861" s="132" t="s">
        <v>3291</v>
      </c>
      <c r="J861" s="44" t="s">
        <v>83</v>
      </c>
      <c r="K861" s="44" t="s">
        <v>29</v>
      </c>
      <c r="L861" s="44"/>
      <c r="M861" s="44"/>
      <c r="N861" s="44"/>
      <c r="O861" s="44"/>
      <c r="P861" s="44"/>
      <c r="Q861" s="44" t="s">
        <v>3066</v>
      </c>
      <c r="R861" s="44" t="s">
        <v>3066</v>
      </c>
      <c r="S861" s="44" t="s">
        <v>83</v>
      </c>
      <c r="T861" s="44" t="s">
        <v>23</v>
      </c>
      <c r="U861" s="58" t="s">
        <v>24</v>
      </c>
      <c r="V861" s="12" t="s">
        <v>2573</v>
      </c>
    </row>
    <row r="862" spans="1:22" s="46" customFormat="1" ht="15" x14ac:dyDescent="0.2">
      <c r="A862" s="47">
        <f t="shared" si="47"/>
        <v>846</v>
      </c>
      <c r="B862" s="105"/>
      <c r="C862" s="50" t="s">
        <v>15</v>
      </c>
      <c r="D862" s="24" t="s">
        <v>34</v>
      </c>
      <c r="E862" s="15">
        <v>2023</v>
      </c>
      <c r="F862" s="8">
        <v>45127</v>
      </c>
      <c r="G862" s="107" t="s">
        <v>3292</v>
      </c>
      <c r="H862" s="63" t="s">
        <v>3293</v>
      </c>
      <c r="I862" s="132" t="s">
        <v>3294</v>
      </c>
      <c r="J862" s="44" t="s">
        <v>20</v>
      </c>
      <c r="K862" s="44" t="s">
        <v>21</v>
      </c>
      <c r="L862" s="44"/>
      <c r="M862" s="44"/>
      <c r="N862" s="44"/>
      <c r="O862" s="44"/>
      <c r="P862" s="44"/>
      <c r="Q862" s="44" t="s">
        <v>3064</v>
      </c>
      <c r="R862" s="44" t="s">
        <v>3064</v>
      </c>
      <c r="S862" s="44" t="s">
        <v>20</v>
      </c>
      <c r="T862" s="55" t="s">
        <v>23</v>
      </c>
      <c r="U862" s="58" t="s">
        <v>24</v>
      </c>
      <c r="V862" s="12" t="s">
        <v>2573</v>
      </c>
    </row>
    <row r="863" spans="1:22" s="46" customFormat="1" ht="15" x14ac:dyDescent="0.2">
      <c r="A863" s="47">
        <f t="shared" si="47"/>
        <v>847</v>
      </c>
      <c r="B863" s="105"/>
      <c r="C863" s="50" t="s">
        <v>15</v>
      </c>
      <c r="D863" s="24" t="s">
        <v>34</v>
      </c>
      <c r="E863" s="15">
        <v>2023</v>
      </c>
      <c r="F863" s="8">
        <v>45126</v>
      </c>
      <c r="G863" s="107" t="s">
        <v>3295</v>
      </c>
      <c r="H863" s="63" t="s">
        <v>3296</v>
      </c>
      <c r="I863" s="132" t="s">
        <v>3297</v>
      </c>
      <c r="J863" s="44" t="s">
        <v>389</v>
      </c>
      <c r="K863" s="44" t="s">
        <v>21</v>
      </c>
      <c r="L863" s="44"/>
      <c r="M863" s="44"/>
      <c r="N863" s="44"/>
      <c r="O863" s="44"/>
      <c r="P863" s="44"/>
      <c r="Q863" s="44" t="s">
        <v>3065</v>
      </c>
      <c r="R863" s="44" t="s">
        <v>3065</v>
      </c>
      <c r="S863" s="44" t="s">
        <v>389</v>
      </c>
      <c r="T863" s="55" t="s">
        <v>23</v>
      </c>
      <c r="U863" s="58" t="s">
        <v>24</v>
      </c>
      <c r="V863" s="12" t="s">
        <v>2573</v>
      </c>
    </row>
    <row r="864" spans="1:22" s="46" customFormat="1" ht="15" x14ac:dyDescent="0.2">
      <c r="A864" s="47">
        <f t="shared" si="47"/>
        <v>848</v>
      </c>
      <c r="B864" s="105"/>
      <c r="C864" s="50" t="s">
        <v>15</v>
      </c>
      <c r="D864" s="24" t="s">
        <v>393</v>
      </c>
      <c r="E864" s="15">
        <v>2023</v>
      </c>
      <c r="F864" s="8">
        <v>45131</v>
      </c>
      <c r="G864" s="107" t="s">
        <v>3298</v>
      </c>
      <c r="H864" s="63" t="s">
        <v>3299</v>
      </c>
      <c r="I864" s="132" t="s">
        <v>3300</v>
      </c>
      <c r="J864" s="44" t="s">
        <v>757</v>
      </c>
      <c r="K864" s="44" t="s">
        <v>21</v>
      </c>
      <c r="L864" s="44"/>
      <c r="M864" s="44"/>
      <c r="N864" s="44"/>
      <c r="O864" s="44"/>
      <c r="P864" s="44"/>
      <c r="Q864" s="44" t="s">
        <v>2615</v>
      </c>
      <c r="R864" s="44" t="s">
        <v>3445</v>
      </c>
      <c r="S864" s="44" t="s">
        <v>757</v>
      </c>
      <c r="T864" s="55" t="s">
        <v>23</v>
      </c>
      <c r="U864" s="58" t="s">
        <v>24</v>
      </c>
      <c r="V864" s="12" t="s">
        <v>2573</v>
      </c>
    </row>
    <row r="865" spans="1:22" s="46" customFormat="1" ht="15" x14ac:dyDescent="0.2">
      <c r="A865" s="47">
        <f t="shared" si="47"/>
        <v>849</v>
      </c>
      <c r="B865" s="105"/>
      <c r="C865" s="50" t="s">
        <v>15</v>
      </c>
      <c r="D865" s="24" t="s">
        <v>393</v>
      </c>
      <c r="E865" s="15">
        <v>2023</v>
      </c>
      <c r="F865" s="8">
        <v>45132</v>
      </c>
      <c r="G865" s="107" t="s">
        <v>3301</v>
      </c>
      <c r="H865" s="63" t="s">
        <v>3302</v>
      </c>
      <c r="I865" s="132" t="s">
        <v>3303</v>
      </c>
      <c r="J865" s="44" t="s">
        <v>757</v>
      </c>
      <c r="K865" s="44" t="s">
        <v>21</v>
      </c>
      <c r="L865" s="44"/>
      <c r="M865" s="44"/>
      <c r="N865" s="44"/>
      <c r="O865" s="44"/>
      <c r="P865" s="44"/>
      <c r="Q865" s="44" t="s">
        <v>2615</v>
      </c>
      <c r="R865" s="44" t="s">
        <v>3445</v>
      </c>
      <c r="S865" s="44" t="s">
        <v>757</v>
      </c>
      <c r="T865" s="55" t="s">
        <v>23</v>
      </c>
      <c r="U865" s="58" t="s">
        <v>24</v>
      </c>
      <c r="V865" s="12" t="s">
        <v>2573</v>
      </c>
    </row>
    <row r="866" spans="1:22" s="46" customFormat="1" ht="15" x14ac:dyDescent="0.2">
      <c r="A866" s="47">
        <f t="shared" si="47"/>
        <v>850</v>
      </c>
      <c r="B866" s="105"/>
      <c r="C866" s="50" t="s">
        <v>15</v>
      </c>
      <c r="D866" s="24" t="s">
        <v>393</v>
      </c>
      <c r="E866" s="15">
        <v>2023</v>
      </c>
      <c r="F866" s="8">
        <v>45132</v>
      </c>
      <c r="G866" s="107" t="s">
        <v>3304</v>
      </c>
      <c r="H866" s="63" t="s">
        <v>3305</v>
      </c>
      <c r="I866" s="132" t="s">
        <v>3306</v>
      </c>
      <c r="J866" s="44" t="s">
        <v>20</v>
      </c>
      <c r="K866" s="44" t="s">
        <v>21</v>
      </c>
      <c r="L866" s="44"/>
      <c r="M866" s="44"/>
      <c r="N866" s="44"/>
      <c r="O866" s="44"/>
      <c r="P866" s="44"/>
      <c r="Q866" s="44" t="s">
        <v>2615</v>
      </c>
      <c r="R866" s="44" t="s">
        <v>3445</v>
      </c>
      <c r="S866" s="44" t="s">
        <v>20</v>
      </c>
      <c r="T866" s="55" t="s">
        <v>23</v>
      </c>
      <c r="U866" s="58" t="s">
        <v>24</v>
      </c>
      <c r="V866" s="12" t="s">
        <v>2573</v>
      </c>
    </row>
    <row r="867" spans="1:22" s="46" customFormat="1" ht="15" x14ac:dyDescent="0.2">
      <c r="A867" s="47">
        <f t="shared" si="47"/>
        <v>851</v>
      </c>
      <c r="B867" s="105"/>
      <c r="C867" s="50" t="s">
        <v>15</v>
      </c>
      <c r="D867" s="24" t="s">
        <v>393</v>
      </c>
      <c r="E867" s="15">
        <v>2023</v>
      </c>
      <c r="F867" s="8">
        <v>45132</v>
      </c>
      <c r="G867" s="107" t="s">
        <v>3307</v>
      </c>
      <c r="H867" s="63" t="s">
        <v>3309</v>
      </c>
      <c r="I867" s="132" t="s">
        <v>3308</v>
      </c>
      <c r="J867" s="44" t="s">
        <v>20</v>
      </c>
      <c r="K867" s="44" t="s">
        <v>21</v>
      </c>
      <c r="L867" s="44"/>
      <c r="M867" s="44"/>
      <c r="N867" s="44"/>
      <c r="O867" s="44"/>
      <c r="P867" s="44"/>
      <c r="Q867" s="44" t="s">
        <v>2615</v>
      </c>
      <c r="R867" s="44" t="s">
        <v>3445</v>
      </c>
      <c r="S867" s="44" t="s">
        <v>20</v>
      </c>
      <c r="T867" s="55" t="s">
        <v>23</v>
      </c>
      <c r="U867" s="58" t="s">
        <v>24</v>
      </c>
      <c r="V867" s="12" t="s">
        <v>2573</v>
      </c>
    </row>
    <row r="868" spans="1:22" s="46" customFormat="1" ht="15" x14ac:dyDescent="0.2">
      <c r="A868" s="47">
        <f t="shared" si="47"/>
        <v>852</v>
      </c>
      <c r="B868" s="105"/>
      <c r="C868" s="50" t="s">
        <v>15</v>
      </c>
      <c r="D868" s="24" t="s">
        <v>34</v>
      </c>
      <c r="E868" s="15">
        <v>2023</v>
      </c>
      <c r="F868" s="8">
        <v>45134</v>
      </c>
      <c r="G868" s="107" t="s">
        <v>3310</v>
      </c>
      <c r="H868" s="63" t="s">
        <v>3311</v>
      </c>
      <c r="I868" s="132" t="s">
        <v>3312</v>
      </c>
      <c r="J868" s="44" t="s">
        <v>179</v>
      </c>
      <c r="K868" s="44" t="s">
        <v>21</v>
      </c>
      <c r="L868" s="44"/>
      <c r="M868" s="44"/>
      <c r="N868" s="44"/>
      <c r="O868" s="44"/>
      <c r="P868" s="44"/>
      <c r="Q868" s="44" t="s">
        <v>3064</v>
      </c>
      <c r="R868" s="44" t="s">
        <v>3064</v>
      </c>
      <c r="S868" s="44" t="s">
        <v>179</v>
      </c>
      <c r="T868" s="55" t="s">
        <v>23</v>
      </c>
      <c r="U868" s="58" t="s">
        <v>24</v>
      </c>
      <c r="V868" s="12" t="s">
        <v>2574</v>
      </c>
    </row>
    <row r="869" spans="1:22" s="46" customFormat="1" ht="15" x14ac:dyDescent="0.2">
      <c r="A869" s="47">
        <f t="shared" si="47"/>
        <v>853</v>
      </c>
      <c r="B869" s="105"/>
      <c r="C869" s="50" t="s">
        <v>15</v>
      </c>
      <c r="D869" s="24" t="s">
        <v>34</v>
      </c>
      <c r="E869" s="15">
        <v>2023</v>
      </c>
      <c r="F869" s="8">
        <v>45138</v>
      </c>
      <c r="G869" s="107" t="s">
        <v>3313</v>
      </c>
      <c r="H869" s="63" t="s">
        <v>3314</v>
      </c>
      <c r="I869" s="132" t="s">
        <v>3315</v>
      </c>
      <c r="J869" s="44" t="s">
        <v>20</v>
      </c>
      <c r="K869" s="44" t="s">
        <v>21</v>
      </c>
      <c r="L869" s="44"/>
      <c r="M869" s="44"/>
      <c r="N869" s="44"/>
      <c r="O869" s="44"/>
      <c r="P869" s="44"/>
      <c r="Q869" s="44" t="s">
        <v>3064</v>
      </c>
      <c r="R869" s="44" t="s">
        <v>3064</v>
      </c>
      <c r="S869" s="44" t="s">
        <v>20</v>
      </c>
      <c r="T869" s="55" t="s">
        <v>23</v>
      </c>
      <c r="U869" s="58" t="s">
        <v>24</v>
      </c>
      <c r="V869" s="12" t="s">
        <v>2573</v>
      </c>
    </row>
    <row r="870" spans="1:22" s="46" customFormat="1" ht="25.5" x14ac:dyDescent="0.2">
      <c r="A870" s="47">
        <f t="shared" si="47"/>
        <v>854</v>
      </c>
      <c r="B870" s="105"/>
      <c r="C870" s="50" t="s">
        <v>15</v>
      </c>
      <c r="D870" s="24" t="s">
        <v>34</v>
      </c>
      <c r="E870" s="15">
        <v>2023</v>
      </c>
      <c r="F870" s="8">
        <v>45138</v>
      </c>
      <c r="G870" s="107" t="s">
        <v>3316</v>
      </c>
      <c r="H870" s="63" t="s">
        <v>3317</v>
      </c>
      <c r="I870" s="114" t="s">
        <v>3318</v>
      </c>
      <c r="J870" s="44" t="s">
        <v>757</v>
      </c>
      <c r="K870" s="44" t="s">
        <v>21</v>
      </c>
      <c r="L870" s="44"/>
      <c r="M870" s="44"/>
      <c r="N870" s="44"/>
      <c r="O870" s="44"/>
      <c r="P870" s="44"/>
      <c r="Q870" s="44" t="s">
        <v>3064</v>
      </c>
      <c r="R870" s="44" t="s">
        <v>3064</v>
      </c>
      <c r="S870" s="44" t="s">
        <v>757</v>
      </c>
      <c r="T870" s="55" t="s">
        <v>23</v>
      </c>
      <c r="U870" s="58" t="s">
        <v>24</v>
      </c>
      <c r="V870" s="12" t="s">
        <v>2573</v>
      </c>
    </row>
    <row r="871" spans="1:22" s="46" customFormat="1" ht="15" x14ac:dyDescent="0.2">
      <c r="A871" s="47">
        <f t="shared" si="47"/>
        <v>855</v>
      </c>
      <c r="B871" s="105"/>
      <c r="C871" s="50" t="s">
        <v>15</v>
      </c>
      <c r="D871" s="24" t="s">
        <v>34</v>
      </c>
      <c r="E871" s="15">
        <v>2023</v>
      </c>
      <c r="F871" s="8">
        <v>45138</v>
      </c>
      <c r="G871" s="107" t="s">
        <v>3319</v>
      </c>
      <c r="H871" s="63" t="s">
        <v>3320</v>
      </c>
      <c r="I871" s="132" t="s">
        <v>3321</v>
      </c>
      <c r="J871" s="44" t="s">
        <v>1494</v>
      </c>
      <c r="K871" s="44" t="s">
        <v>21</v>
      </c>
      <c r="L871" s="44"/>
      <c r="M871" s="44"/>
      <c r="N871" s="44"/>
      <c r="O871" s="44"/>
      <c r="P871" s="44"/>
      <c r="Q871" s="44" t="s">
        <v>3064</v>
      </c>
      <c r="R871" s="44" t="s">
        <v>3064</v>
      </c>
      <c r="S871" s="44" t="s">
        <v>179</v>
      </c>
      <c r="T871" s="55" t="s">
        <v>23</v>
      </c>
      <c r="U871" s="58" t="s">
        <v>24</v>
      </c>
      <c r="V871" s="12" t="s">
        <v>2574</v>
      </c>
    </row>
    <row r="872" spans="1:22" s="46" customFormat="1" ht="15" x14ac:dyDescent="0.2">
      <c r="A872" s="47">
        <f t="shared" si="47"/>
        <v>856</v>
      </c>
      <c r="B872" s="105"/>
      <c r="C872" s="50" t="s">
        <v>15</v>
      </c>
      <c r="D872" s="24" t="s">
        <v>393</v>
      </c>
      <c r="E872" s="15">
        <v>2023</v>
      </c>
      <c r="F872" s="8">
        <v>45139</v>
      </c>
      <c r="G872" s="107" t="s">
        <v>3322</v>
      </c>
      <c r="H872" s="63" t="s">
        <v>3323</v>
      </c>
      <c r="I872" s="132" t="s">
        <v>3324</v>
      </c>
      <c r="J872" s="44" t="s">
        <v>83</v>
      </c>
      <c r="K872" s="44" t="s">
        <v>29</v>
      </c>
      <c r="L872" s="44"/>
      <c r="M872" s="44"/>
      <c r="N872" s="44"/>
      <c r="O872" s="44"/>
      <c r="P872" s="44"/>
      <c r="Q872" s="44" t="s">
        <v>2615</v>
      </c>
      <c r="R872" s="44" t="s">
        <v>3445</v>
      </c>
      <c r="S872" s="44" t="s">
        <v>83</v>
      </c>
      <c r="T872" s="55" t="s">
        <v>23</v>
      </c>
      <c r="U872" s="58" t="s">
        <v>24</v>
      </c>
      <c r="V872" s="12" t="s">
        <v>2573</v>
      </c>
    </row>
    <row r="873" spans="1:22" s="46" customFormat="1" ht="15" x14ac:dyDescent="0.2">
      <c r="A873" s="47">
        <f t="shared" si="47"/>
        <v>857</v>
      </c>
      <c r="B873" s="105"/>
      <c r="C873" s="50" t="s">
        <v>15</v>
      </c>
      <c r="D873" s="24" t="s">
        <v>393</v>
      </c>
      <c r="E873" s="15">
        <v>2023</v>
      </c>
      <c r="F873" s="8">
        <v>45140</v>
      </c>
      <c r="G873" s="107" t="s">
        <v>3325</v>
      </c>
      <c r="H873" s="63" t="s">
        <v>3326</v>
      </c>
      <c r="I873" s="132" t="s">
        <v>3327</v>
      </c>
      <c r="J873" s="44" t="s">
        <v>757</v>
      </c>
      <c r="K873" s="44" t="s">
        <v>21</v>
      </c>
      <c r="L873" s="44"/>
      <c r="M873" s="44"/>
      <c r="N873" s="44"/>
      <c r="O873" s="44"/>
      <c r="P873" s="44"/>
      <c r="Q873" s="44" t="s">
        <v>2615</v>
      </c>
      <c r="R873" s="44" t="s">
        <v>3445</v>
      </c>
      <c r="S873" s="44" t="s">
        <v>757</v>
      </c>
      <c r="T873" s="55" t="s">
        <v>23</v>
      </c>
      <c r="U873" s="58" t="s">
        <v>24</v>
      </c>
      <c r="V873" s="12" t="s">
        <v>2573</v>
      </c>
    </row>
    <row r="874" spans="1:22" s="46" customFormat="1" ht="15" x14ac:dyDescent="0.2">
      <c r="A874" s="47">
        <f t="shared" si="47"/>
        <v>858</v>
      </c>
      <c r="B874" s="105"/>
      <c r="C874" s="50" t="s">
        <v>15</v>
      </c>
      <c r="D874" s="24" t="s">
        <v>393</v>
      </c>
      <c r="E874" s="15">
        <v>2023</v>
      </c>
      <c r="F874" s="8">
        <v>45141</v>
      </c>
      <c r="G874" s="107" t="s">
        <v>3328</v>
      </c>
      <c r="H874" s="63" t="s">
        <v>3329</v>
      </c>
      <c r="I874" s="132" t="s">
        <v>3330</v>
      </c>
      <c r="J874" s="44" t="s">
        <v>65</v>
      </c>
      <c r="K874" s="44" t="s">
        <v>21</v>
      </c>
      <c r="L874" s="44"/>
      <c r="M874" s="44"/>
      <c r="N874" s="44"/>
      <c r="O874" s="44"/>
      <c r="P874" s="44"/>
      <c r="Q874" s="44" t="s">
        <v>2615</v>
      </c>
      <c r="R874" s="44" t="s">
        <v>3445</v>
      </c>
      <c r="S874" s="44" t="s">
        <v>65</v>
      </c>
      <c r="T874" s="55" t="s">
        <v>23</v>
      </c>
      <c r="U874" s="58" t="s">
        <v>24</v>
      </c>
      <c r="V874" s="12" t="s">
        <v>2574</v>
      </c>
    </row>
    <row r="875" spans="1:22" s="46" customFormat="1" ht="15" x14ac:dyDescent="0.2">
      <c r="A875" s="47">
        <f t="shared" si="47"/>
        <v>859</v>
      </c>
      <c r="B875" s="105"/>
      <c r="C875" s="50" t="s">
        <v>15</v>
      </c>
      <c r="D875" s="24" t="s">
        <v>34</v>
      </c>
      <c r="E875" s="15">
        <v>2023</v>
      </c>
      <c r="F875" s="8">
        <v>45142</v>
      </c>
      <c r="G875" s="107" t="s">
        <v>3333</v>
      </c>
      <c r="H875" s="63" t="s">
        <v>3337</v>
      </c>
      <c r="I875" s="132" t="s">
        <v>3334</v>
      </c>
      <c r="J875" s="44" t="s">
        <v>447</v>
      </c>
      <c r="K875" s="44" t="s">
        <v>21</v>
      </c>
      <c r="L875" s="44"/>
      <c r="M875" s="44"/>
      <c r="N875" s="44"/>
      <c r="O875" s="44"/>
      <c r="P875" s="44"/>
      <c r="Q875" s="44" t="s">
        <v>3065</v>
      </c>
      <c r="R875" s="44" t="s">
        <v>3065</v>
      </c>
      <c r="S875" s="44" t="s">
        <v>447</v>
      </c>
      <c r="T875" s="55" t="s">
        <v>23</v>
      </c>
      <c r="U875" s="58" t="s">
        <v>24</v>
      </c>
      <c r="V875" s="12" t="s">
        <v>2574</v>
      </c>
    </row>
    <row r="876" spans="1:22" s="46" customFormat="1" ht="15" x14ac:dyDescent="0.2">
      <c r="A876" s="47">
        <f t="shared" si="47"/>
        <v>860</v>
      </c>
      <c r="B876" s="105"/>
      <c r="C876" s="50" t="s">
        <v>15</v>
      </c>
      <c r="D876" s="24" t="s">
        <v>393</v>
      </c>
      <c r="E876" s="15">
        <v>2023</v>
      </c>
      <c r="F876" s="8">
        <v>45169</v>
      </c>
      <c r="G876" s="107" t="s">
        <v>3391</v>
      </c>
      <c r="H876" s="63" t="s">
        <v>3373</v>
      </c>
      <c r="I876" s="132" t="s">
        <v>3374</v>
      </c>
      <c r="J876" s="44" t="s">
        <v>83</v>
      </c>
      <c r="K876" s="44" t="s">
        <v>29</v>
      </c>
      <c r="L876" s="44"/>
      <c r="M876" s="44"/>
      <c r="N876" s="44"/>
      <c r="O876" s="44"/>
      <c r="P876" s="44"/>
      <c r="Q876" s="44" t="s">
        <v>2615</v>
      </c>
      <c r="R876" s="44" t="s">
        <v>3445</v>
      </c>
      <c r="S876" s="44" t="s">
        <v>83</v>
      </c>
      <c r="T876" s="55" t="s">
        <v>23</v>
      </c>
      <c r="U876" s="58" t="s">
        <v>24</v>
      </c>
      <c r="V876" s="12" t="s">
        <v>2573</v>
      </c>
    </row>
    <row r="877" spans="1:22" s="46" customFormat="1" ht="25.5" x14ac:dyDescent="0.2">
      <c r="A877" s="47">
        <f t="shared" si="47"/>
        <v>861</v>
      </c>
      <c r="B877" s="105"/>
      <c r="C877" s="50" t="s">
        <v>15</v>
      </c>
      <c r="D877" s="24" t="s">
        <v>34</v>
      </c>
      <c r="E877" s="15">
        <v>2023</v>
      </c>
      <c r="F877" s="8">
        <v>45166</v>
      </c>
      <c r="G877" s="107" t="s">
        <v>3375</v>
      </c>
      <c r="H877" s="63" t="s">
        <v>3376</v>
      </c>
      <c r="I877" s="114" t="s">
        <v>3377</v>
      </c>
      <c r="J877" s="44" t="s">
        <v>48</v>
      </c>
      <c r="K877" s="44" t="s">
        <v>21</v>
      </c>
      <c r="L877" s="44"/>
      <c r="M877" s="44"/>
      <c r="N877" s="44"/>
      <c r="O877" s="44"/>
      <c r="P877" s="44"/>
      <c r="Q877" s="44" t="s">
        <v>3065</v>
      </c>
      <c r="R877" s="44" t="s">
        <v>3065</v>
      </c>
      <c r="S877" s="44" t="s">
        <v>48</v>
      </c>
      <c r="T877" s="55" t="s">
        <v>23</v>
      </c>
      <c r="U877" s="58" t="s">
        <v>24</v>
      </c>
      <c r="V877" s="12" t="s">
        <v>2573</v>
      </c>
    </row>
    <row r="878" spans="1:22" s="46" customFormat="1" ht="25.5" x14ac:dyDescent="0.2">
      <c r="A878" s="47">
        <f t="shared" si="47"/>
        <v>862</v>
      </c>
      <c r="B878" s="105"/>
      <c r="C878" s="50" t="s">
        <v>15</v>
      </c>
      <c r="D878" s="24" t="s">
        <v>34</v>
      </c>
      <c r="E878" s="15">
        <v>2023</v>
      </c>
      <c r="F878" s="8">
        <v>45163</v>
      </c>
      <c r="G878" s="107" t="s">
        <v>3378</v>
      </c>
      <c r="H878" s="63" t="s">
        <v>3380</v>
      </c>
      <c r="I878" s="114" t="s">
        <v>3379</v>
      </c>
      <c r="J878" s="44" t="s">
        <v>171</v>
      </c>
      <c r="K878" s="44" t="s">
        <v>21</v>
      </c>
      <c r="L878" s="44"/>
      <c r="M878" s="44"/>
      <c r="N878" s="44"/>
      <c r="O878" s="44"/>
      <c r="P878" s="44"/>
      <c r="Q878" s="44" t="s">
        <v>3065</v>
      </c>
      <c r="R878" s="44" t="s">
        <v>3065</v>
      </c>
      <c r="S878" s="44" t="s">
        <v>171</v>
      </c>
      <c r="T878" s="55" t="s">
        <v>23</v>
      </c>
      <c r="U878" s="58" t="s">
        <v>24</v>
      </c>
      <c r="V878" s="12" t="s">
        <v>2573</v>
      </c>
    </row>
    <row r="879" spans="1:22" s="46" customFormat="1" ht="15" x14ac:dyDescent="0.2">
      <c r="A879" s="47">
        <f t="shared" si="47"/>
        <v>863</v>
      </c>
      <c r="B879" s="105"/>
      <c r="C879" s="50" t="s">
        <v>15</v>
      </c>
      <c r="D879" s="24" t="s">
        <v>34</v>
      </c>
      <c r="E879" s="15">
        <v>2023</v>
      </c>
      <c r="F879" s="8">
        <v>45145</v>
      </c>
      <c r="G879" s="107" t="s">
        <v>3336</v>
      </c>
      <c r="H879" s="63" t="s">
        <v>3338</v>
      </c>
      <c r="I879" s="132" t="s">
        <v>3335</v>
      </c>
      <c r="J879" s="44" t="s">
        <v>1563</v>
      </c>
      <c r="K879" s="44" t="s">
        <v>60</v>
      </c>
      <c r="L879" s="44"/>
      <c r="M879" s="44"/>
      <c r="N879" s="44"/>
      <c r="O879" s="44"/>
      <c r="P879" s="44"/>
      <c r="Q879" s="44" t="s">
        <v>3067</v>
      </c>
      <c r="R879" s="44" t="s">
        <v>3067</v>
      </c>
      <c r="S879" s="44" t="s">
        <v>146</v>
      </c>
      <c r="T879" s="55" t="s">
        <v>125</v>
      </c>
      <c r="U879" s="58" t="s">
        <v>24</v>
      </c>
      <c r="V879" s="12" t="s">
        <v>2574</v>
      </c>
    </row>
    <row r="880" spans="1:22" s="46" customFormat="1" ht="15" x14ac:dyDescent="0.2">
      <c r="A880" s="47">
        <f t="shared" si="47"/>
        <v>864</v>
      </c>
      <c r="B880" s="105"/>
      <c r="C880" s="50" t="s">
        <v>15</v>
      </c>
      <c r="D880" s="24" t="s">
        <v>393</v>
      </c>
      <c r="E880" s="28">
        <v>2023</v>
      </c>
      <c r="F880" s="8">
        <v>45170</v>
      </c>
      <c r="G880" s="107" t="s">
        <v>3381</v>
      </c>
      <c r="H880" s="63" t="s">
        <v>3382</v>
      </c>
      <c r="I880" s="132" t="s">
        <v>3383</v>
      </c>
      <c r="J880" s="44" t="s">
        <v>79</v>
      </c>
      <c r="K880" s="44" t="s">
        <v>21</v>
      </c>
      <c r="L880" s="44"/>
      <c r="M880" s="44"/>
      <c r="N880" s="44"/>
      <c r="O880" s="44"/>
      <c r="P880" s="44"/>
      <c r="Q880" s="44" t="s">
        <v>2615</v>
      </c>
      <c r="R880" s="44" t="s">
        <v>3445</v>
      </c>
      <c r="S880" s="44" t="s">
        <v>79</v>
      </c>
      <c r="T880" s="55" t="s">
        <v>23</v>
      </c>
      <c r="U880" s="58" t="s">
        <v>24</v>
      </c>
      <c r="V880" s="12" t="s">
        <v>2573</v>
      </c>
    </row>
    <row r="881" spans="1:22" s="46" customFormat="1" ht="15" x14ac:dyDescent="0.2">
      <c r="A881" s="47">
        <f t="shared" si="47"/>
        <v>865</v>
      </c>
      <c r="B881" s="105"/>
      <c r="C881" s="50" t="s">
        <v>15</v>
      </c>
      <c r="D881" s="24" t="s">
        <v>34</v>
      </c>
      <c r="E881" s="15">
        <v>2023</v>
      </c>
      <c r="F881" s="8">
        <v>45175</v>
      </c>
      <c r="G881" s="107" t="s">
        <v>3385</v>
      </c>
      <c r="H881" s="63" t="s">
        <v>3386</v>
      </c>
      <c r="I881" s="132" t="s">
        <v>3387</v>
      </c>
      <c r="J881" s="44" t="s">
        <v>28</v>
      </c>
      <c r="K881" s="44" t="s">
        <v>29</v>
      </c>
      <c r="L881" s="44"/>
      <c r="M881" s="44"/>
      <c r="N881" s="44"/>
      <c r="O881" s="44"/>
      <c r="P881" s="44"/>
      <c r="Q881" s="44" t="s">
        <v>3066</v>
      </c>
      <c r="R881" s="44" t="s">
        <v>3066</v>
      </c>
      <c r="S881" s="44" t="s">
        <v>28</v>
      </c>
      <c r="T881" s="12" t="s">
        <v>3436</v>
      </c>
      <c r="U881" s="58" t="s">
        <v>2380</v>
      </c>
      <c r="V881" s="12" t="s">
        <v>2573</v>
      </c>
    </row>
    <row r="882" spans="1:22" s="46" customFormat="1" ht="15" x14ac:dyDescent="0.2">
      <c r="A882" s="47">
        <f t="shared" si="47"/>
        <v>866</v>
      </c>
      <c r="B882" s="105"/>
      <c r="C882" s="50" t="s">
        <v>15</v>
      </c>
      <c r="D882" s="24" t="s">
        <v>34</v>
      </c>
      <c r="E882" s="15">
        <v>2023</v>
      </c>
      <c r="F882" s="8">
        <v>45174</v>
      </c>
      <c r="G882" s="107" t="s">
        <v>3388</v>
      </c>
      <c r="H882" s="63" t="s">
        <v>3389</v>
      </c>
      <c r="I882" s="132" t="s">
        <v>3390</v>
      </c>
      <c r="J882" s="44" t="s">
        <v>83</v>
      </c>
      <c r="K882" s="44" t="s">
        <v>29</v>
      </c>
      <c r="L882" s="44"/>
      <c r="M882" s="44"/>
      <c r="N882" s="44"/>
      <c r="O882" s="44"/>
      <c r="P882" s="44"/>
      <c r="Q882" s="44" t="s">
        <v>3066</v>
      </c>
      <c r="R882" s="44" t="s">
        <v>3066</v>
      </c>
      <c r="S882" s="44" t="s">
        <v>83</v>
      </c>
      <c r="T882" s="55" t="s">
        <v>23</v>
      </c>
      <c r="U882" s="58" t="s">
        <v>24</v>
      </c>
      <c r="V882" s="12" t="s">
        <v>2573</v>
      </c>
    </row>
    <row r="883" spans="1:22" s="46" customFormat="1" ht="15" x14ac:dyDescent="0.2">
      <c r="A883" s="47">
        <f t="shared" ref="A883:A946" si="48">+A882+1</f>
        <v>867</v>
      </c>
      <c r="B883" s="105"/>
      <c r="C883" s="50" t="s">
        <v>15</v>
      </c>
      <c r="D883" s="24" t="s">
        <v>393</v>
      </c>
      <c r="E883" s="15">
        <v>2023</v>
      </c>
      <c r="F883" s="8">
        <v>45180</v>
      </c>
      <c r="G883" s="107" t="s">
        <v>3392</v>
      </c>
      <c r="H883" s="63" t="s">
        <v>3393</v>
      </c>
      <c r="I883" s="132" t="s">
        <v>3394</v>
      </c>
      <c r="J883" s="44" t="s">
        <v>20</v>
      </c>
      <c r="K883" s="44" t="s">
        <v>21</v>
      </c>
      <c r="L883" s="44"/>
      <c r="M883" s="44"/>
      <c r="N883" s="44"/>
      <c r="O883" s="44"/>
      <c r="P883" s="44"/>
      <c r="Q883" s="44" t="s">
        <v>2615</v>
      </c>
      <c r="R883" s="44" t="s">
        <v>3445</v>
      </c>
      <c r="S883" s="44" t="s">
        <v>20</v>
      </c>
      <c r="T883" s="55" t="s">
        <v>23</v>
      </c>
      <c r="U883" s="58" t="s">
        <v>24</v>
      </c>
      <c r="V883" s="12" t="s">
        <v>2573</v>
      </c>
    </row>
    <row r="884" spans="1:22" s="46" customFormat="1" ht="15" x14ac:dyDescent="0.2">
      <c r="A884" s="47">
        <f t="shared" si="48"/>
        <v>868</v>
      </c>
      <c r="B884" s="105"/>
      <c r="C884" s="50" t="s">
        <v>15</v>
      </c>
      <c r="D884" s="24" t="s">
        <v>393</v>
      </c>
      <c r="E884" s="15">
        <v>2023</v>
      </c>
      <c r="F884" s="8">
        <v>45181</v>
      </c>
      <c r="G884" s="107" t="s">
        <v>3395</v>
      </c>
      <c r="H884" s="63" t="s">
        <v>3396</v>
      </c>
      <c r="I884" s="132" t="s">
        <v>3397</v>
      </c>
      <c r="J884" s="44" t="s">
        <v>83</v>
      </c>
      <c r="K884" s="44" t="s">
        <v>29</v>
      </c>
      <c r="L884" s="44"/>
      <c r="M884" s="44"/>
      <c r="N884" s="44"/>
      <c r="O884" s="44"/>
      <c r="P884" s="44"/>
      <c r="Q884" s="44" t="s">
        <v>2615</v>
      </c>
      <c r="R884" s="44" t="s">
        <v>3445</v>
      </c>
      <c r="S884" s="44" t="s">
        <v>83</v>
      </c>
      <c r="T884" s="55" t="s">
        <v>23</v>
      </c>
      <c r="U884" s="58" t="s">
        <v>24</v>
      </c>
      <c r="V884" s="12" t="s">
        <v>2573</v>
      </c>
    </row>
    <row r="885" spans="1:22" s="46" customFormat="1" ht="15" x14ac:dyDescent="0.2">
      <c r="A885" s="47">
        <f t="shared" si="48"/>
        <v>869</v>
      </c>
      <c r="B885" s="105"/>
      <c r="C885" s="50" t="s">
        <v>15</v>
      </c>
      <c r="D885" s="24" t="s">
        <v>34</v>
      </c>
      <c r="E885" s="15">
        <v>2023</v>
      </c>
      <c r="F885" s="8">
        <v>45187</v>
      </c>
      <c r="G885" s="107" t="s">
        <v>3400</v>
      </c>
      <c r="H885" s="63" t="s">
        <v>3401</v>
      </c>
      <c r="I885" s="132" t="s">
        <v>3402</v>
      </c>
      <c r="J885" s="44" t="s">
        <v>72</v>
      </c>
      <c r="K885" s="44" t="s">
        <v>29</v>
      </c>
      <c r="L885" s="44"/>
      <c r="M885" s="44"/>
      <c r="N885" s="44"/>
      <c r="O885" s="44"/>
      <c r="P885" s="44"/>
      <c r="Q885" s="44" t="s">
        <v>3066</v>
      </c>
      <c r="R885" s="44" t="s">
        <v>3066</v>
      </c>
      <c r="S885" s="44" t="s">
        <v>72</v>
      </c>
      <c r="T885" s="55" t="s">
        <v>75</v>
      </c>
      <c r="U885" s="58" t="s">
        <v>24</v>
      </c>
      <c r="V885" s="12" t="s">
        <v>2573</v>
      </c>
    </row>
    <row r="886" spans="1:22" s="46" customFormat="1" ht="15" x14ac:dyDescent="0.2">
      <c r="A886" s="47">
        <f t="shared" si="48"/>
        <v>870</v>
      </c>
      <c r="B886" s="105"/>
      <c r="C886" s="50" t="s">
        <v>15</v>
      </c>
      <c r="D886" s="24" t="s">
        <v>34</v>
      </c>
      <c r="E886" s="15">
        <v>2023</v>
      </c>
      <c r="F886" s="8">
        <v>45204</v>
      </c>
      <c r="G886" s="107" t="s">
        <v>3404</v>
      </c>
      <c r="H886" s="63" t="s">
        <v>3405</v>
      </c>
      <c r="I886" s="132" t="s">
        <v>3403</v>
      </c>
      <c r="J886" s="44" t="s">
        <v>20</v>
      </c>
      <c r="K886" s="44" t="s">
        <v>21</v>
      </c>
      <c r="L886" s="44"/>
      <c r="M886" s="44"/>
      <c r="N886" s="44"/>
      <c r="O886" s="44"/>
      <c r="P886" s="44"/>
      <c r="Q886" s="44" t="s">
        <v>3064</v>
      </c>
      <c r="R886" s="44" t="s">
        <v>3064</v>
      </c>
      <c r="S886" s="44" t="s">
        <v>20</v>
      </c>
      <c r="T886" s="55" t="s">
        <v>23</v>
      </c>
      <c r="U886" s="58" t="s">
        <v>24</v>
      </c>
      <c r="V886" s="12" t="s">
        <v>2574</v>
      </c>
    </row>
    <row r="887" spans="1:22" s="46" customFormat="1" ht="15" x14ac:dyDescent="0.2">
      <c r="A887" s="47">
        <f t="shared" si="48"/>
        <v>871</v>
      </c>
      <c r="B887" s="105"/>
      <c r="C887" s="50" t="s">
        <v>15</v>
      </c>
      <c r="D887" s="24" t="s">
        <v>34</v>
      </c>
      <c r="E887" s="15">
        <v>2023</v>
      </c>
      <c r="F887" s="8">
        <v>45215</v>
      </c>
      <c r="G887" s="107" t="s">
        <v>3406</v>
      </c>
      <c r="H887" s="63" t="s">
        <v>3407</v>
      </c>
      <c r="I887" s="132" t="s">
        <v>3408</v>
      </c>
      <c r="J887" s="44" t="s">
        <v>20</v>
      </c>
      <c r="K887" s="44" t="s">
        <v>21</v>
      </c>
      <c r="L887" s="44"/>
      <c r="M887" s="44"/>
      <c r="N887" s="44"/>
      <c r="O887" s="44"/>
      <c r="P887" s="44"/>
      <c r="Q887" s="44" t="s">
        <v>3064</v>
      </c>
      <c r="R887" s="44" t="s">
        <v>3064</v>
      </c>
      <c r="S887" s="44" t="s">
        <v>20</v>
      </c>
      <c r="T887" s="55" t="s">
        <v>23</v>
      </c>
      <c r="U887" s="58" t="s">
        <v>24</v>
      </c>
      <c r="V887" s="12" t="s">
        <v>2573</v>
      </c>
    </row>
    <row r="888" spans="1:22" s="46" customFormat="1" ht="15" x14ac:dyDescent="0.2">
      <c r="A888" s="47">
        <f t="shared" si="48"/>
        <v>872</v>
      </c>
      <c r="B888" s="105"/>
      <c r="C888" s="50" t="s">
        <v>15</v>
      </c>
      <c r="D888" s="24" t="s">
        <v>393</v>
      </c>
      <c r="E888" s="15">
        <v>2023</v>
      </c>
      <c r="F888" s="8">
        <v>45224</v>
      </c>
      <c r="G888" s="107" t="s">
        <v>3409</v>
      </c>
      <c r="H888" s="63" t="s">
        <v>3410</v>
      </c>
      <c r="I888" s="132" t="s">
        <v>3411</v>
      </c>
      <c r="J888" s="44" t="s">
        <v>2179</v>
      </c>
      <c r="K888" s="44" t="s">
        <v>29</v>
      </c>
      <c r="L888" s="44"/>
      <c r="M888" s="44"/>
      <c r="N888" s="44"/>
      <c r="O888" s="44"/>
      <c r="P888" s="44"/>
      <c r="Q888" s="44" t="s">
        <v>2615</v>
      </c>
      <c r="R888" s="44" t="s">
        <v>3445</v>
      </c>
      <c r="S888" s="44" t="s">
        <v>1078</v>
      </c>
      <c r="T888" s="55" t="s">
        <v>75</v>
      </c>
      <c r="U888" s="58" t="s">
        <v>24</v>
      </c>
      <c r="V888" s="12" t="s">
        <v>2574</v>
      </c>
    </row>
    <row r="889" spans="1:22" s="46" customFormat="1" ht="15" x14ac:dyDescent="0.2">
      <c r="A889" s="47">
        <f t="shared" si="48"/>
        <v>873</v>
      </c>
      <c r="B889" s="105"/>
      <c r="C889" s="50" t="s">
        <v>15</v>
      </c>
      <c r="D889" s="24" t="s">
        <v>34</v>
      </c>
      <c r="E889" s="15">
        <v>2023</v>
      </c>
      <c r="F889" s="8">
        <v>45223</v>
      </c>
      <c r="G889" s="107" t="s">
        <v>3412</v>
      </c>
      <c r="H889" s="63" t="s">
        <v>3414</v>
      </c>
      <c r="I889" s="132" t="s">
        <v>3413</v>
      </c>
      <c r="J889" s="44" t="s">
        <v>33</v>
      </c>
      <c r="K889" s="44" t="s">
        <v>21</v>
      </c>
      <c r="L889" s="44"/>
      <c r="M889" s="44"/>
      <c r="N889" s="44"/>
      <c r="O889" s="44"/>
      <c r="P889" s="44"/>
      <c r="Q889" s="44" t="s">
        <v>3065</v>
      </c>
      <c r="R889" s="44" t="s">
        <v>3065</v>
      </c>
      <c r="S889" s="44" t="s">
        <v>33</v>
      </c>
      <c r="T889" s="55" t="s">
        <v>23</v>
      </c>
      <c r="U889" s="58" t="s">
        <v>24</v>
      </c>
      <c r="V889" s="12" t="s">
        <v>2573</v>
      </c>
    </row>
    <row r="890" spans="1:22" s="46" customFormat="1" ht="15" x14ac:dyDescent="0.2">
      <c r="A890" s="47">
        <f t="shared" si="48"/>
        <v>874</v>
      </c>
      <c r="B890" s="105"/>
      <c r="C890" s="50" t="s">
        <v>15</v>
      </c>
      <c r="D890" s="24" t="s">
        <v>393</v>
      </c>
      <c r="E890" s="15">
        <v>2023</v>
      </c>
      <c r="F890" s="8">
        <v>45225</v>
      </c>
      <c r="G890" s="107" t="s">
        <v>3415</v>
      </c>
      <c r="H890" s="63" t="s">
        <v>3417</v>
      </c>
      <c r="I890" s="132" t="s">
        <v>3416</v>
      </c>
      <c r="J890" s="44" t="s">
        <v>900</v>
      </c>
      <c r="K890" s="44" t="s">
        <v>21</v>
      </c>
      <c r="L890" s="44"/>
      <c r="M890" s="44"/>
      <c r="N890" s="44"/>
      <c r="O890" s="44"/>
      <c r="P890" s="44"/>
      <c r="Q890" s="44" t="s">
        <v>2615</v>
      </c>
      <c r="R890" s="44" t="s">
        <v>3445</v>
      </c>
      <c r="S890" s="44" t="s">
        <v>48</v>
      </c>
      <c r="T890" s="55" t="s">
        <v>23</v>
      </c>
      <c r="U890" s="58" t="s">
        <v>24</v>
      </c>
      <c r="V890" s="12" t="s">
        <v>2573</v>
      </c>
    </row>
    <row r="891" spans="1:22" s="46" customFormat="1" ht="15" x14ac:dyDescent="0.2">
      <c r="A891" s="47">
        <f t="shared" si="48"/>
        <v>875</v>
      </c>
      <c r="B891" s="105"/>
      <c r="C891" s="50" t="s">
        <v>15</v>
      </c>
      <c r="D891" s="24" t="s">
        <v>393</v>
      </c>
      <c r="E891" s="15">
        <v>2023</v>
      </c>
      <c r="F891" s="8">
        <v>45223</v>
      </c>
      <c r="G891" s="107" t="s">
        <v>3418</v>
      </c>
      <c r="H891" s="63" t="s">
        <v>3419</v>
      </c>
      <c r="I891" s="132" t="s">
        <v>3420</v>
      </c>
      <c r="J891" s="44" t="s">
        <v>20</v>
      </c>
      <c r="K891" s="44" t="s">
        <v>21</v>
      </c>
      <c r="L891" s="44"/>
      <c r="M891" s="44"/>
      <c r="N891" s="44"/>
      <c r="O891" s="44"/>
      <c r="P891" s="44"/>
      <c r="Q891" s="44" t="s">
        <v>2615</v>
      </c>
      <c r="R891" s="44" t="s">
        <v>3445</v>
      </c>
      <c r="S891" s="44" t="s">
        <v>20</v>
      </c>
      <c r="T891" s="55" t="s">
        <v>23</v>
      </c>
      <c r="U891" s="58" t="s">
        <v>24</v>
      </c>
      <c r="V891" s="12" t="s">
        <v>2573</v>
      </c>
    </row>
    <row r="892" spans="1:22" s="46" customFormat="1" ht="15" x14ac:dyDescent="0.2">
      <c r="A892" s="47">
        <f t="shared" si="48"/>
        <v>876</v>
      </c>
      <c r="B892" s="105"/>
      <c r="C892" s="50" t="s">
        <v>15</v>
      </c>
      <c r="D892" s="24" t="s">
        <v>34</v>
      </c>
      <c r="E892" s="15">
        <v>2023</v>
      </c>
      <c r="F892" s="8">
        <v>45225</v>
      </c>
      <c r="G892" s="107" t="s">
        <v>3421</v>
      </c>
      <c r="H892" s="63" t="s">
        <v>3422</v>
      </c>
      <c r="I892" s="132" t="s">
        <v>3423</v>
      </c>
      <c r="J892" s="44" t="s">
        <v>33</v>
      </c>
      <c r="K892" s="44" t="s">
        <v>21</v>
      </c>
      <c r="L892" s="44"/>
      <c r="M892" s="44"/>
      <c r="N892" s="44"/>
      <c r="O892" s="44"/>
      <c r="P892" s="44"/>
      <c r="Q892" s="44" t="s">
        <v>3065</v>
      </c>
      <c r="R892" s="44" t="s">
        <v>3065</v>
      </c>
      <c r="S892" s="44" t="s">
        <v>33</v>
      </c>
      <c r="T892" s="55" t="s">
        <v>23</v>
      </c>
      <c r="U892" s="58" t="s">
        <v>24</v>
      </c>
      <c r="V892" s="12" t="s">
        <v>2573</v>
      </c>
    </row>
    <row r="893" spans="1:22" s="46" customFormat="1" ht="15" x14ac:dyDescent="0.2">
      <c r="A893" s="47">
        <f t="shared" si="48"/>
        <v>877</v>
      </c>
      <c r="B893" s="105"/>
      <c r="C893" s="50" t="s">
        <v>15</v>
      </c>
      <c r="D893" s="24" t="s">
        <v>393</v>
      </c>
      <c r="E893" s="15">
        <v>2023</v>
      </c>
      <c r="F893" s="8">
        <v>45226</v>
      </c>
      <c r="G893" s="107" t="s">
        <v>3428</v>
      </c>
      <c r="H893" s="63" t="s">
        <v>3429</v>
      </c>
      <c r="I893" s="132" t="s">
        <v>3430</v>
      </c>
      <c r="J893" s="44" t="s">
        <v>266</v>
      </c>
      <c r="K893" s="44" t="s">
        <v>21</v>
      </c>
      <c r="L893" s="44"/>
      <c r="M893" s="44"/>
      <c r="N893" s="44"/>
      <c r="O893" s="44"/>
      <c r="P893" s="44"/>
      <c r="Q893" s="44" t="s">
        <v>2615</v>
      </c>
      <c r="R893" s="44" t="s">
        <v>3445</v>
      </c>
      <c r="S893" s="44" t="s">
        <v>65</v>
      </c>
      <c r="T893" s="55" t="s">
        <v>23</v>
      </c>
      <c r="U893" s="58" t="s">
        <v>24</v>
      </c>
      <c r="V893" s="12" t="s">
        <v>2574</v>
      </c>
    </row>
    <row r="894" spans="1:22" s="46" customFormat="1" ht="15" x14ac:dyDescent="0.2">
      <c r="A894" s="47">
        <f t="shared" si="48"/>
        <v>878</v>
      </c>
      <c r="B894" s="105"/>
      <c r="C894" s="50" t="s">
        <v>15</v>
      </c>
      <c r="D894" s="24" t="s">
        <v>393</v>
      </c>
      <c r="E894" s="15">
        <v>2023</v>
      </c>
      <c r="F894" s="8">
        <v>45226</v>
      </c>
      <c r="G894" s="107" t="s">
        <v>3431</v>
      </c>
      <c r="H894" s="63" t="s">
        <v>3432</v>
      </c>
      <c r="I894" s="132" t="s">
        <v>3433</v>
      </c>
      <c r="J894" s="44" t="s">
        <v>20</v>
      </c>
      <c r="K894" s="44" t="s">
        <v>21</v>
      </c>
      <c r="L894" s="44"/>
      <c r="M894" s="44"/>
      <c r="N894" s="44"/>
      <c r="O894" s="44"/>
      <c r="P894" s="44"/>
      <c r="Q894" s="44" t="s">
        <v>2615</v>
      </c>
      <c r="R894" s="44" t="s">
        <v>3445</v>
      </c>
      <c r="S894" s="44" t="s">
        <v>20</v>
      </c>
      <c r="T894" s="55" t="s">
        <v>23</v>
      </c>
      <c r="U894" s="58" t="s">
        <v>24</v>
      </c>
      <c r="V894" s="12" t="s">
        <v>2573</v>
      </c>
    </row>
    <row r="895" spans="1:22" s="46" customFormat="1" ht="15" x14ac:dyDescent="0.2">
      <c r="A895" s="47">
        <f t="shared" si="48"/>
        <v>879</v>
      </c>
      <c r="B895" s="105"/>
      <c r="C895" s="50" t="s">
        <v>15</v>
      </c>
      <c r="D895" s="24" t="s">
        <v>34</v>
      </c>
      <c r="E895" s="15">
        <v>2023</v>
      </c>
      <c r="F895" s="8">
        <v>45229</v>
      </c>
      <c r="G895" s="107" t="s">
        <v>3434</v>
      </c>
      <c r="H895" s="63" t="s">
        <v>2319</v>
      </c>
      <c r="I895" s="132" t="s">
        <v>3435</v>
      </c>
      <c r="J895" s="44" t="s">
        <v>2321</v>
      </c>
      <c r="K895" s="12" t="s">
        <v>29</v>
      </c>
      <c r="L895" s="44" t="s">
        <v>29</v>
      </c>
      <c r="M895" s="44" t="s">
        <v>75</v>
      </c>
      <c r="N895" s="44" t="s">
        <v>2706</v>
      </c>
      <c r="O895" s="44" t="s">
        <v>29</v>
      </c>
      <c r="P895" s="44" t="s">
        <v>29</v>
      </c>
      <c r="Q895" s="44" t="s">
        <v>3066</v>
      </c>
      <c r="R895" s="44" t="s">
        <v>3066</v>
      </c>
      <c r="S895" s="44" t="s">
        <v>190</v>
      </c>
      <c r="T895" s="12" t="s">
        <v>23</v>
      </c>
      <c r="U895" s="45" t="s">
        <v>24</v>
      </c>
      <c r="V895" s="12" t="s">
        <v>2573</v>
      </c>
    </row>
    <row r="896" spans="1:22" s="46" customFormat="1" ht="15" x14ac:dyDescent="0.2">
      <c r="A896" s="47">
        <f t="shared" si="48"/>
        <v>880</v>
      </c>
      <c r="B896" s="105"/>
      <c r="C896" s="50" t="s">
        <v>15</v>
      </c>
      <c r="D896" s="24" t="s">
        <v>34</v>
      </c>
      <c r="E896" s="15">
        <v>2023</v>
      </c>
      <c r="F896" s="8">
        <v>45231</v>
      </c>
      <c r="G896" s="116" t="s">
        <v>3440</v>
      </c>
      <c r="H896" s="63" t="s">
        <v>3441</v>
      </c>
      <c r="I896" s="132" t="s">
        <v>3442</v>
      </c>
      <c r="J896" s="44" t="s">
        <v>3443</v>
      </c>
      <c r="K896" s="12" t="s">
        <v>60</v>
      </c>
      <c r="L896" s="44"/>
      <c r="M896" s="44"/>
      <c r="N896" s="44"/>
      <c r="O896" s="44"/>
      <c r="P896" s="44"/>
      <c r="Q896" s="44" t="s">
        <v>3067</v>
      </c>
      <c r="R896" s="44" t="s">
        <v>3067</v>
      </c>
      <c r="S896" s="44" t="s">
        <v>3444</v>
      </c>
      <c r="T896" s="12" t="s">
        <v>61</v>
      </c>
      <c r="U896" s="45" t="s">
        <v>24</v>
      </c>
      <c r="V896" s="12" t="s">
        <v>2574</v>
      </c>
    </row>
    <row r="897" spans="1:22" s="46" customFormat="1" ht="15" x14ac:dyDescent="0.2">
      <c r="A897" s="47">
        <f t="shared" si="48"/>
        <v>881</v>
      </c>
      <c r="B897" s="105"/>
      <c r="C897" s="50" t="s">
        <v>15</v>
      </c>
      <c r="D897" s="24" t="s">
        <v>393</v>
      </c>
      <c r="E897" s="15">
        <v>2023</v>
      </c>
      <c r="F897" s="8">
        <v>45230</v>
      </c>
      <c r="G897" s="107" t="s">
        <v>3437</v>
      </c>
      <c r="H897" s="63" t="s">
        <v>3438</v>
      </c>
      <c r="I897" s="132" t="s">
        <v>3439</v>
      </c>
      <c r="J897" s="44" t="s">
        <v>28</v>
      </c>
      <c r="K897" s="12" t="s">
        <v>29</v>
      </c>
      <c r="L897" s="44"/>
      <c r="M897" s="44"/>
      <c r="N897" s="44"/>
      <c r="O897" s="44"/>
      <c r="P897" s="44"/>
      <c r="Q897" s="44" t="s">
        <v>2615</v>
      </c>
      <c r="R897" s="44" t="s">
        <v>3445</v>
      </c>
      <c r="S897" s="44" t="s">
        <v>28</v>
      </c>
      <c r="T897" s="12" t="s">
        <v>3436</v>
      </c>
      <c r="U897" s="45" t="s">
        <v>24</v>
      </c>
      <c r="V897" s="12" t="s">
        <v>2573</v>
      </c>
    </row>
    <row r="898" spans="1:22" s="46" customFormat="1" ht="15" x14ac:dyDescent="0.2">
      <c r="A898" s="47">
        <f t="shared" si="48"/>
        <v>882</v>
      </c>
      <c r="B898" s="105"/>
      <c r="C898" s="50" t="s">
        <v>15</v>
      </c>
      <c r="D898" s="24" t="s">
        <v>34</v>
      </c>
      <c r="E898" s="15">
        <v>2023</v>
      </c>
      <c r="F898" s="8">
        <v>45232</v>
      </c>
      <c r="G898" s="107" t="s">
        <v>3448</v>
      </c>
      <c r="H898" s="63" t="s">
        <v>3449</v>
      </c>
      <c r="I898" s="132" t="s">
        <v>3450</v>
      </c>
      <c r="J898" s="44" t="s">
        <v>199</v>
      </c>
      <c r="K898" s="44" t="s">
        <v>21</v>
      </c>
      <c r="L898" s="44"/>
      <c r="M898" s="44"/>
      <c r="N898" s="44"/>
      <c r="O898" s="44"/>
      <c r="P898" s="44"/>
      <c r="Q898" s="44" t="s">
        <v>3065</v>
      </c>
      <c r="R898" s="44" t="s">
        <v>3065</v>
      </c>
      <c r="S898" s="44" t="s">
        <v>199</v>
      </c>
      <c r="T898" s="12" t="s">
        <v>23</v>
      </c>
      <c r="U898" s="45" t="s">
        <v>24</v>
      </c>
      <c r="V898" s="12" t="s">
        <v>2573</v>
      </c>
    </row>
    <row r="899" spans="1:22" s="46" customFormat="1" ht="15" x14ac:dyDescent="0.2">
      <c r="A899" s="47">
        <f t="shared" si="48"/>
        <v>883</v>
      </c>
      <c r="B899" s="105"/>
      <c r="C899" s="50" t="s">
        <v>15</v>
      </c>
      <c r="D899" s="24" t="s">
        <v>34</v>
      </c>
      <c r="E899" s="28">
        <v>2023</v>
      </c>
      <c r="F899" s="8">
        <v>45238</v>
      </c>
      <c r="G899" s="107" t="s">
        <v>3454</v>
      </c>
      <c r="H899" s="63" t="s">
        <v>3455</v>
      </c>
      <c r="I899" s="132" t="s">
        <v>3456</v>
      </c>
      <c r="J899" s="44" t="s">
        <v>48</v>
      </c>
      <c r="K899" s="44" t="s">
        <v>21</v>
      </c>
      <c r="L899" s="44"/>
      <c r="M899" s="44"/>
      <c r="N899" s="44"/>
      <c r="O899" s="44"/>
      <c r="P899" s="44"/>
      <c r="Q899" s="44" t="s">
        <v>3065</v>
      </c>
      <c r="R899" s="44" t="s">
        <v>3065</v>
      </c>
      <c r="S899" s="44" t="s">
        <v>48</v>
      </c>
      <c r="T899" s="48" t="s">
        <v>23</v>
      </c>
      <c r="U899" s="45" t="s">
        <v>24</v>
      </c>
      <c r="V899" s="12" t="s">
        <v>2573</v>
      </c>
    </row>
    <row r="900" spans="1:22" s="46" customFormat="1" ht="15" x14ac:dyDescent="0.2">
      <c r="A900" s="47">
        <f t="shared" si="48"/>
        <v>884</v>
      </c>
      <c r="B900" s="105"/>
      <c r="C900" s="50" t="s">
        <v>15</v>
      </c>
      <c r="D900" s="24" t="s">
        <v>393</v>
      </c>
      <c r="E900" s="28">
        <v>2023</v>
      </c>
      <c r="F900" s="8">
        <v>45238</v>
      </c>
      <c r="G900" s="107" t="s">
        <v>3451</v>
      </c>
      <c r="H900" s="63" t="s">
        <v>3452</v>
      </c>
      <c r="I900" s="132" t="s">
        <v>3453</v>
      </c>
      <c r="J900" s="44" t="s">
        <v>2179</v>
      </c>
      <c r="K900" s="44" t="s">
        <v>29</v>
      </c>
      <c r="L900" s="44"/>
      <c r="M900" s="44"/>
      <c r="N900" s="44"/>
      <c r="O900" s="44"/>
      <c r="P900" s="44"/>
      <c r="Q900" s="44" t="s">
        <v>2615</v>
      </c>
      <c r="R900" s="44" t="s">
        <v>3445</v>
      </c>
      <c r="S900" s="44" t="s">
        <v>827</v>
      </c>
      <c r="T900" s="48" t="s">
        <v>75</v>
      </c>
      <c r="U900" s="45" t="s">
        <v>24</v>
      </c>
      <c r="V900" s="12" t="s">
        <v>2574</v>
      </c>
    </row>
    <row r="901" spans="1:22" s="46" customFormat="1" ht="15" x14ac:dyDescent="0.2">
      <c r="A901" s="47">
        <f t="shared" si="48"/>
        <v>885</v>
      </c>
      <c r="B901" s="105"/>
      <c r="C901" s="50" t="s">
        <v>15</v>
      </c>
      <c r="D901" s="24" t="s">
        <v>393</v>
      </c>
      <c r="E901" s="28">
        <v>2023</v>
      </c>
      <c r="F901" s="8">
        <v>45240</v>
      </c>
      <c r="G901" s="107" t="s">
        <v>3457</v>
      </c>
      <c r="H901" s="63" t="s">
        <v>3459</v>
      </c>
      <c r="I901" s="132" t="s">
        <v>3458</v>
      </c>
      <c r="J901" s="44" t="s">
        <v>266</v>
      </c>
      <c r="K901" s="44" t="s">
        <v>29</v>
      </c>
      <c r="L901" s="44"/>
      <c r="M901" s="44"/>
      <c r="N901" s="44"/>
      <c r="O901" s="44"/>
      <c r="P901" s="44"/>
      <c r="Q901" s="44" t="s">
        <v>2615</v>
      </c>
      <c r="R901" s="44" t="s">
        <v>3445</v>
      </c>
      <c r="S901" s="44" t="s">
        <v>65</v>
      </c>
      <c r="T901" s="48" t="s">
        <v>23</v>
      </c>
      <c r="U901" s="45" t="s">
        <v>24</v>
      </c>
      <c r="V901" s="12" t="s">
        <v>2574</v>
      </c>
    </row>
    <row r="902" spans="1:22" s="46" customFormat="1" ht="15" x14ac:dyDescent="0.2">
      <c r="A902" s="47">
        <f t="shared" si="48"/>
        <v>886</v>
      </c>
      <c r="B902" s="105"/>
      <c r="C902" s="50" t="s">
        <v>15</v>
      </c>
      <c r="D902" s="24" t="s">
        <v>393</v>
      </c>
      <c r="E902" s="28">
        <v>2023</v>
      </c>
      <c r="F902" s="8">
        <v>45243</v>
      </c>
      <c r="G902" s="107" t="s">
        <v>3460</v>
      </c>
      <c r="H902" s="63" t="s">
        <v>3461</v>
      </c>
      <c r="I902" s="132" t="s">
        <v>3462</v>
      </c>
      <c r="J902" s="44" t="s">
        <v>631</v>
      </c>
      <c r="K902" s="44" t="s">
        <v>29</v>
      </c>
      <c r="L902" s="44"/>
      <c r="M902" s="44"/>
      <c r="N902" s="44"/>
      <c r="O902" s="44"/>
      <c r="P902" s="44"/>
      <c r="Q902" s="44" t="s">
        <v>2615</v>
      </c>
      <c r="R902" s="44" t="s">
        <v>3445</v>
      </c>
      <c r="S902" s="44" t="s">
        <v>539</v>
      </c>
      <c r="T902" s="48" t="s">
        <v>23</v>
      </c>
      <c r="U902" s="45" t="s">
        <v>24</v>
      </c>
      <c r="V902" s="12" t="s">
        <v>2574</v>
      </c>
    </row>
    <row r="903" spans="1:22" s="46" customFormat="1" ht="15" x14ac:dyDescent="0.2">
      <c r="A903" s="47">
        <f t="shared" si="48"/>
        <v>887</v>
      </c>
      <c r="B903" s="105"/>
      <c r="C903" s="50" t="s">
        <v>15</v>
      </c>
      <c r="D903" s="24" t="s">
        <v>393</v>
      </c>
      <c r="E903" s="28">
        <v>2023</v>
      </c>
      <c r="F903" s="8">
        <v>45240</v>
      </c>
      <c r="G903" s="107" t="s">
        <v>3463</v>
      </c>
      <c r="H903" s="63" t="s">
        <v>3465</v>
      </c>
      <c r="I903" s="132" t="s">
        <v>3464</v>
      </c>
      <c r="J903" s="44" t="s">
        <v>20</v>
      </c>
      <c r="K903" s="44" t="s">
        <v>21</v>
      </c>
      <c r="L903" s="44"/>
      <c r="M903" s="44"/>
      <c r="N903" s="44"/>
      <c r="O903" s="44"/>
      <c r="P903" s="44"/>
      <c r="Q903" s="44" t="s">
        <v>2615</v>
      </c>
      <c r="R903" s="44" t="s">
        <v>3445</v>
      </c>
      <c r="S903" s="44" t="s">
        <v>20</v>
      </c>
      <c r="T903" s="48" t="s">
        <v>23</v>
      </c>
      <c r="U903" s="45" t="s">
        <v>24</v>
      </c>
      <c r="V903" s="12" t="s">
        <v>2573</v>
      </c>
    </row>
    <row r="904" spans="1:22" s="46" customFormat="1" ht="15" x14ac:dyDescent="0.2">
      <c r="A904" s="47">
        <f t="shared" si="48"/>
        <v>888</v>
      </c>
      <c r="B904" s="105"/>
      <c r="C904" s="50" t="s">
        <v>15</v>
      </c>
      <c r="D904" s="24" t="s">
        <v>393</v>
      </c>
      <c r="E904" s="28">
        <v>2023</v>
      </c>
      <c r="F904" s="8">
        <v>45247</v>
      </c>
      <c r="G904" s="107" t="s">
        <v>3466</v>
      </c>
      <c r="H904" s="63" t="s">
        <v>3468</v>
      </c>
      <c r="I904" s="132" t="s">
        <v>3467</v>
      </c>
      <c r="J904" s="44" t="s">
        <v>79</v>
      </c>
      <c r="K904" s="44" t="s">
        <v>21</v>
      </c>
      <c r="L904" s="44"/>
      <c r="M904" s="44"/>
      <c r="N904" s="44"/>
      <c r="O904" s="44"/>
      <c r="P904" s="44"/>
      <c r="Q904" s="44" t="s">
        <v>2615</v>
      </c>
      <c r="R904" s="44" t="s">
        <v>3445</v>
      </c>
      <c r="S904" s="44" t="s">
        <v>79</v>
      </c>
      <c r="T904" s="48" t="s">
        <v>23</v>
      </c>
      <c r="U904" s="45" t="s">
        <v>24</v>
      </c>
      <c r="V904" s="12" t="s">
        <v>2574</v>
      </c>
    </row>
    <row r="905" spans="1:22" s="46" customFormat="1" ht="15" x14ac:dyDescent="0.2">
      <c r="A905" s="47">
        <f t="shared" si="48"/>
        <v>889</v>
      </c>
      <c r="B905" s="105"/>
      <c r="C905" s="50" t="s">
        <v>15</v>
      </c>
      <c r="D905" s="24" t="s">
        <v>393</v>
      </c>
      <c r="E905" s="28">
        <v>2023</v>
      </c>
      <c r="F905" s="8">
        <v>45254</v>
      </c>
      <c r="G905" s="107" t="s">
        <v>3469</v>
      </c>
      <c r="H905" s="63" t="s">
        <v>3470</v>
      </c>
      <c r="I905" s="132" t="s">
        <v>3471</v>
      </c>
      <c r="J905" s="44" t="s">
        <v>28</v>
      </c>
      <c r="K905" s="44" t="s">
        <v>29</v>
      </c>
      <c r="L905" s="44"/>
      <c r="M905" s="44"/>
      <c r="N905" s="44"/>
      <c r="O905" s="44"/>
      <c r="P905" s="44"/>
      <c r="Q905" s="44" t="s">
        <v>2615</v>
      </c>
      <c r="R905" s="44" t="s">
        <v>3445</v>
      </c>
      <c r="S905" s="44" t="s">
        <v>28</v>
      </c>
      <c r="T905" s="48" t="s">
        <v>3436</v>
      </c>
      <c r="U905" s="45" t="s">
        <v>24</v>
      </c>
      <c r="V905" s="12" t="s">
        <v>2573</v>
      </c>
    </row>
    <row r="906" spans="1:22" s="46" customFormat="1" ht="15" x14ac:dyDescent="0.2">
      <c r="A906" s="47">
        <f t="shared" si="48"/>
        <v>890</v>
      </c>
      <c r="B906" s="105"/>
      <c r="C906" s="50" t="s">
        <v>15</v>
      </c>
      <c r="D906" s="24" t="s">
        <v>393</v>
      </c>
      <c r="E906" s="28">
        <v>2023</v>
      </c>
      <c r="F906" s="8">
        <v>45259</v>
      </c>
      <c r="G906" s="107" t="s">
        <v>3472</v>
      </c>
      <c r="H906" s="63" t="s">
        <v>3473</v>
      </c>
      <c r="I906" s="132" t="s">
        <v>3474</v>
      </c>
      <c r="J906" s="44" t="s">
        <v>59</v>
      </c>
      <c r="K906" s="44" t="s">
        <v>60</v>
      </c>
      <c r="L906" s="44"/>
      <c r="M906" s="44"/>
      <c r="N906" s="44"/>
      <c r="O906" s="44"/>
      <c r="P906" s="44"/>
      <c r="Q906" s="44" t="s">
        <v>2615</v>
      </c>
      <c r="R906" s="44" t="s">
        <v>3445</v>
      </c>
      <c r="S906" s="44" t="s">
        <v>59</v>
      </c>
      <c r="T906" s="48" t="s">
        <v>61</v>
      </c>
      <c r="U906" s="45" t="s">
        <v>24</v>
      </c>
      <c r="V906" s="12" t="s">
        <v>2573</v>
      </c>
    </row>
    <row r="907" spans="1:22" s="46" customFormat="1" ht="15" x14ac:dyDescent="0.2">
      <c r="A907" s="47">
        <f t="shared" si="48"/>
        <v>891</v>
      </c>
      <c r="B907" s="105"/>
      <c r="C907" s="50" t="s">
        <v>15</v>
      </c>
      <c r="D907" s="24" t="s">
        <v>34</v>
      </c>
      <c r="E907" s="28">
        <v>2023</v>
      </c>
      <c r="F907" s="8">
        <v>45265</v>
      </c>
      <c r="G907" s="107" t="s">
        <v>3475</v>
      </c>
      <c r="H907" s="63" t="s">
        <v>3476</v>
      </c>
      <c r="I907" s="132" t="s">
        <v>3477</v>
      </c>
      <c r="J907" s="44" t="s">
        <v>374</v>
      </c>
      <c r="K907" s="12" t="s">
        <v>29</v>
      </c>
      <c r="L907" s="44" t="s">
        <v>29</v>
      </c>
      <c r="M907" s="44" t="s">
        <v>2722</v>
      </c>
      <c r="N907" s="44" t="s">
        <v>2723</v>
      </c>
      <c r="O907" s="44" t="s">
        <v>29</v>
      </c>
      <c r="P907" s="44" t="s">
        <v>29</v>
      </c>
      <c r="Q907" s="44" t="s">
        <v>3066</v>
      </c>
      <c r="R907" s="44" t="s">
        <v>3066</v>
      </c>
      <c r="S907" s="44" t="s">
        <v>374</v>
      </c>
      <c r="T907" s="12" t="s">
        <v>75</v>
      </c>
      <c r="U907" s="45" t="s">
        <v>24</v>
      </c>
      <c r="V907" s="12" t="s">
        <v>2573</v>
      </c>
    </row>
    <row r="908" spans="1:22" s="46" customFormat="1" ht="15" x14ac:dyDescent="0.2">
      <c r="A908" s="47">
        <f t="shared" si="48"/>
        <v>892</v>
      </c>
      <c r="B908" s="105"/>
      <c r="C908" s="50" t="s">
        <v>15</v>
      </c>
      <c r="D908" s="24" t="s">
        <v>393</v>
      </c>
      <c r="E908" s="28">
        <v>2023</v>
      </c>
      <c r="F908" s="8">
        <v>45254</v>
      </c>
      <c r="G908" s="107" t="s">
        <v>3478</v>
      </c>
      <c r="H908" s="63" t="s">
        <v>3479</v>
      </c>
      <c r="I908" s="132" t="s">
        <v>3480</v>
      </c>
      <c r="J908" s="44" t="s">
        <v>48</v>
      </c>
      <c r="K908" s="44" t="s">
        <v>21</v>
      </c>
      <c r="L908" s="44"/>
      <c r="M908" s="44"/>
      <c r="N908" s="44"/>
      <c r="O908" s="44"/>
      <c r="P908" s="44"/>
      <c r="Q908" s="44" t="s">
        <v>2615</v>
      </c>
      <c r="R908" s="44" t="s">
        <v>3445</v>
      </c>
      <c r="S908" s="44" t="s">
        <v>48</v>
      </c>
      <c r="T908" s="48" t="s">
        <v>23</v>
      </c>
      <c r="U908" s="45" t="s">
        <v>24</v>
      </c>
      <c r="V908" s="12" t="s">
        <v>2574</v>
      </c>
    </row>
    <row r="909" spans="1:22" s="46" customFormat="1" ht="25.5" x14ac:dyDescent="0.2">
      <c r="A909" s="47">
        <f t="shared" si="48"/>
        <v>893</v>
      </c>
      <c r="B909" s="105"/>
      <c r="C909" s="50" t="s">
        <v>15</v>
      </c>
      <c r="D909" s="24" t="s">
        <v>34</v>
      </c>
      <c r="E909" s="28">
        <v>2023</v>
      </c>
      <c r="F909" s="8">
        <v>45268</v>
      </c>
      <c r="G909" s="107" t="s">
        <v>3481</v>
      </c>
      <c r="H909" s="63" t="s">
        <v>3482</v>
      </c>
      <c r="I909" s="132" t="s">
        <v>3483</v>
      </c>
      <c r="J909" s="44" t="s">
        <v>83</v>
      </c>
      <c r="K909" s="12" t="s">
        <v>29</v>
      </c>
      <c r="L909" s="44"/>
      <c r="M909" s="44"/>
      <c r="N909" s="44"/>
      <c r="O909" s="44"/>
      <c r="P909" s="44"/>
      <c r="Q909" s="44" t="s">
        <v>3066</v>
      </c>
      <c r="R909" s="44" t="s">
        <v>3066</v>
      </c>
      <c r="S909" s="44" t="s">
        <v>83</v>
      </c>
      <c r="T909" s="48" t="s">
        <v>23</v>
      </c>
      <c r="U909" s="45" t="s">
        <v>24</v>
      </c>
      <c r="V909" s="12" t="s">
        <v>2573</v>
      </c>
    </row>
    <row r="910" spans="1:22" s="46" customFormat="1" ht="15" x14ac:dyDescent="0.2">
      <c r="A910" s="47">
        <f t="shared" si="48"/>
        <v>894</v>
      </c>
      <c r="B910" s="105"/>
      <c r="C910" s="50" t="s">
        <v>15</v>
      </c>
      <c r="D910" s="24" t="s">
        <v>34</v>
      </c>
      <c r="E910" s="28">
        <v>2023</v>
      </c>
      <c r="F910" s="8">
        <v>45278</v>
      </c>
      <c r="G910" s="107" t="s">
        <v>3487</v>
      </c>
      <c r="H910" s="63" t="s">
        <v>3488</v>
      </c>
      <c r="I910" s="132" t="s">
        <v>3489</v>
      </c>
      <c r="J910" s="44" t="s">
        <v>55</v>
      </c>
      <c r="K910" s="44" t="s">
        <v>21</v>
      </c>
      <c r="L910" s="44"/>
      <c r="M910" s="44"/>
      <c r="N910" s="44"/>
      <c r="O910" s="44"/>
      <c r="P910" s="44"/>
      <c r="Q910" s="44" t="s">
        <v>3064</v>
      </c>
      <c r="R910" s="44" t="s">
        <v>3064</v>
      </c>
      <c r="S910" s="44" t="s">
        <v>55</v>
      </c>
      <c r="T910" s="12" t="s">
        <v>23</v>
      </c>
      <c r="U910" s="45" t="s">
        <v>24</v>
      </c>
      <c r="V910" s="12" t="s">
        <v>2573</v>
      </c>
    </row>
    <row r="911" spans="1:22" s="46" customFormat="1" ht="15" x14ac:dyDescent="0.2">
      <c r="A911" s="47">
        <f t="shared" si="48"/>
        <v>895</v>
      </c>
      <c r="B911" s="105"/>
      <c r="C911" s="50" t="s">
        <v>15</v>
      </c>
      <c r="D911" s="24" t="s">
        <v>393</v>
      </c>
      <c r="E911" s="28">
        <v>2023</v>
      </c>
      <c r="F911" s="8">
        <v>45279</v>
      </c>
      <c r="G911" s="107" t="s">
        <v>3490</v>
      </c>
      <c r="H911" s="63" t="s">
        <v>3491</v>
      </c>
      <c r="I911" s="132" t="s">
        <v>3492</v>
      </c>
      <c r="J911" s="12" t="s">
        <v>210</v>
      </c>
      <c r="K911" s="44" t="s">
        <v>21</v>
      </c>
      <c r="L911" s="44" t="s">
        <v>2620</v>
      </c>
      <c r="M911" s="44" t="s">
        <v>2620</v>
      </c>
      <c r="N911" s="44" t="s">
        <v>2719</v>
      </c>
      <c r="O911" s="44" t="s">
        <v>2620</v>
      </c>
      <c r="P911" s="44" t="s">
        <v>2620</v>
      </c>
      <c r="Q911" s="44" t="s">
        <v>2615</v>
      </c>
      <c r="R911" s="44" t="s">
        <v>3445</v>
      </c>
      <c r="S911" s="44" t="s">
        <v>210</v>
      </c>
      <c r="T911" s="12" t="s">
        <v>23</v>
      </c>
      <c r="U911" s="45" t="s">
        <v>24</v>
      </c>
      <c r="V911" s="12" t="s">
        <v>2573</v>
      </c>
    </row>
    <row r="912" spans="1:22" s="46" customFormat="1" ht="15" x14ac:dyDescent="0.2">
      <c r="A912" s="47">
        <f t="shared" si="48"/>
        <v>896</v>
      </c>
      <c r="B912" s="105"/>
      <c r="C912" s="50" t="s">
        <v>15</v>
      </c>
      <c r="D912" s="24" t="s">
        <v>393</v>
      </c>
      <c r="E912" s="28">
        <v>2023</v>
      </c>
      <c r="F912" s="8">
        <v>45279</v>
      </c>
      <c r="G912" s="107" t="s">
        <v>3484</v>
      </c>
      <c r="H912" s="63" t="s">
        <v>3486</v>
      </c>
      <c r="I912" s="132" t="s">
        <v>3485</v>
      </c>
      <c r="J912" s="44" t="s">
        <v>59</v>
      </c>
      <c r="K912" s="44" t="s">
        <v>60</v>
      </c>
      <c r="L912" s="44"/>
      <c r="M912" s="44"/>
      <c r="N912" s="44"/>
      <c r="O912" s="44"/>
      <c r="P912" s="44"/>
      <c r="Q912" s="44" t="s">
        <v>2615</v>
      </c>
      <c r="R912" s="44" t="s">
        <v>3445</v>
      </c>
      <c r="S912" s="44" t="s">
        <v>59</v>
      </c>
      <c r="T912" s="48" t="s">
        <v>61</v>
      </c>
      <c r="U912" s="45" t="s">
        <v>2380</v>
      </c>
      <c r="V912" s="12" t="s">
        <v>2573</v>
      </c>
    </row>
    <row r="913" spans="1:22" s="46" customFormat="1" ht="15" x14ac:dyDescent="0.2">
      <c r="A913" s="47">
        <f t="shared" si="48"/>
        <v>897</v>
      </c>
      <c r="B913" s="105"/>
      <c r="C913" s="50" t="s">
        <v>15</v>
      </c>
      <c r="D913" s="24" t="s">
        <v>34</v>
      </c>
      <c r="E913" s="28">
        <v>2023</v>
      </c>
      <c r="F913" s="8">
        <v>45280</v>
      </c>
      <c r="G913" s="107" t="s">
        <v>3493</v>
      </c>
      <c r="H913" s="63" t="s">
        <v>3494</v>
      </c>
      <c r="I913" s="132" t="s">
        <v>3495</v>
      </c>
      <c r="J913" s="12" t="s">
        <v>1007</v>
      </c>
      <c r="K913" s="44" t="s">
        <v>21</v>
      </c>
      <c r="L913" s="44" t="s">
        <v>2620</v>
      </c>
      <c r="M913" s="44" t="s">
        <v>2620</v>
      </c>
      <c r="N913" s="44" t="s">
        <v>94</v>
      </c>
      <c r="O913" s="44" t="s">
        <v>2620</v>
      </c>
      <c r="P913" s="44" t="s">
        <v>2620</v>
      </c>
      <c r="Q913" s="44" t="s">
        <v>3065</v>
      </c>
      <c r="R913" s="44" t="s">
        <v>3065</v>
      </c>
      <c r="S913" s="44" t="s">
        <v>250</v>
      </c>
      <c r="T913" s="12" t="s">
        <v>23</v>
      </c>
      <c r="U913" s="45" t="s">
        <v>24</v>
      </c>
      <c r="V913" s="12" t="s">
        <v>2574</v>
      </c>
    </row>
    <row r="914" spans="1:22" s="46" customFormat="1" ht="15" x14ac:dyDescent="0.2">
      <c r="A914" s="47">
        <f t="shared" si="48"/>
        <v>898</v>
      </c>
      <c r="B914" s="105"/>
      <c r="C914" s="50" t="s">
        <v>15</v>
      </c>
      <c r="D914" s="24" t="s">
        <v>393</v>
      </c>
      <c r="E914" s="28">
        <v>2023</v>
      </c>
      <c r="F914" s="8">
        <v>45280</v>
      </c>
      <c r="G914" s="107" t="s">
        <v>3496</v>
      </c>
      <c r="H914" s="63" t="s">
        <v>3497</v>
      </c>
      <c r="I914" s="132" t="s">
        <v>3498</v>
      </c>
      <c r="J914" s="44" t="s">
        <v>20</v>
      </c>
      <c r="K914" s="44" t="s">
        <v>21</v>
      </c>
      <c r="L914" s="44"/>
      <c r="M914" s="44"/>
      <c r="N914" s="44"/>
      <c r="O914" s="44"/>
      <c r="P914" s="44"/>
      <c r="Q914" s="44" t="s">
        <v>2615</v>
      </c>
      <c r="R914" s="44" t="s">
        <v>3445</v>
      </c>
      <c r="S914" s="44" t="s">
        <v>20</v>
      </c>
      <c r="T914" s="48" t="s">
        <v>23</v>
      </c>
      <c r="U914" s="45" t="s">
        <v>24</v>
      </c>
      <c r="V914" s="12" t="s">
        <v>2573</v>
      </c>
    </row>
    <row r="915" spans="1:22" s="46" customFormat="1" ht="15" x14ac:dyDescent="0.2">
      <c r="A915" s="47">
        <f t="shared" si="48"/>
        <v>899</v>
      </c>
      <c r="B915" s="105"/>
      <c r="C915" s="50" t="s">
        <v>15</v>
      </c>
      <c r="D915" s="24" t="s">
        <v>393</v>
      </c>
      <c r="E915" s="28">
        <v>2023</v>
      </c>
      <c r="F915" s="8">
        <v>45281</v>
      </c>
      <c r="G915" s="107" t="s">
        <v>3499</v>
      </c>
      <c r="H915" s="63" t="s">
        <v>3500</v>
      </c>
      <c r="I915" s="132" t="s">
        <v>3501</v>
      </c>
      <c r="J915" s="44" t="s">
        <v>266</v>
      </c>
      <c r="K915" s="12" t="s">
        <v>29</v>
      </c>
      <c r="L915" s="44" t="s">
        <v>29</v>
      </c>
      <c r="M915" s="44" t="s">
        <v>29</v>
      </c>
      <c r="N915" s="44" t="s">
        <v>103</v>
      </c>
      <c r="O915" s="44" t="s">
        <v>29</v>
      </c>
      <c r="P915" s="44" t="s">
        <v>29</v>
      </c>
      <c r="Q915" s="44" t="s">
        <v>2615</v>
      </c>
      <c r="R915" s="44" t="s">
        <v>3445</v>
      </c>
      <c r="S915" s="44" t="s">
        <v>65</v>
      </c>
      <c r="T915" s="12" t="s">
        <v>23</v>
      </c>
      <c r="U915" s="45" t="s">
        <v>24</v>
      </c>
      <c r="V915" s="12" t="s">
        <v>2573</v>
      </c>
    </row>
    <row r="916" spans="1:22" s="46" customFormat="1" ht="15" x14ac:dyDescent="0.2">
      <c r="A916" s="47">
        <f t="shared" si="48"/>
        <v>900</v>
      </c>
      <c r="B916" s="105"/>
      <c r="C916" s="50" t="s">
        <v>15</v>
      </c>
      <c r="D916" s="24" t="s">
        <v>393</v>
      </c>
      <c r="E916" s="28">
        <v>2023</v>
      </c>
      <c r="F916" s="8">
        <v>45282</v>
      </c>
      <c r="G916" s="107" t="s">
        <v>3502</v>
      </c>
      <c r="H916" s="63" t="s">
        <v>3503</v>
      </c>
      <c r="I916" s="132" t="s">
        <v>3504</v>
      </c>
      <c r="J916" s="44" t="s">
        <v>20</v>
      </c>
      <c r="K916" s="44" t="s">
        <v>21</v>
      </c>
      <c r="L916" s="44" t="s">
        <v>2615</v>
      </c>
      <c r="M916" s="44" t="s">
        <v>3445</v>
      </c>
      <c r="N916" s="44" t="s">
        <v>20</v>
      </c>
      <c r="O916" s="48" t="s">
        <v>23</v>
      </c>
      <c r="P916" s="45" t="s">
        <v>24</v>
      </c>
      <c r="Q916" s="44" t="s">
        <v>2615</v>
      </c>
      <c r="R916" s="44" t="s">
        <v>3445</v>
      </c>
      <c r="S916" s="44" t="s">
        <v>20</v>
      </c>
      <c r="T916" s="12" t="s">
        <v>23</v>
      </c>
      <c r="U916" s="45" t="s">
        <v>24</v>
      </c>
      <c r="V916" s="12" t="s">
        <v>2573</v>
      </c>
    </row>
    <row r="917" spans="1:22" s="46" customFormat="1" ht="15" x14ac:dyDescent="0.2">
      <c r="A917" s="47">
        <f t="shared" si="48"/>
        <v>901</v>
      </c>
      <c r="B917" s="105"/>
      <c r="C917" s="50" t="s">
        <v>15</v>
      </c>
      <c r="D917" s="24" t="s">
        <v>393</v>
      </c>
      <c r="E917" s="28">
        <v>2023</v>
      </c>
      <c r="F917" s="8">
        <v>45282</v>
      </c>
      <c r="G917" s="107" t="s">
        <v>3556</v>
      </c>
      <c r="H917" s="63" t="s">
        <v>3505</v>
      </c>
      <c r="I917" s="132" t="s">
        <v>3506</v>
      </c>
      <c r="J917" s="44" t="s">
        <v>33</v>
      </c>
      <c r="K917" s="44" t="s">
        <v>21</v>
      </c>
      <c r="L917" s="44" t="s">
        <v>2615</v>
      </c>
      <c r="M917" s="44" t="s">
        <v>3445</v>
      </c>
      <c r="N917" s="44" t="s">
        <v>33</v>
      </c>
      <c r="O917" s="55" t="s">
        <v>23</v>
      </c>
      <c r="P917" s="45" t="s">
        <v>24</v>
      </c>
      <c r="Q917" s="44" t="s">
        <v>2615</v>
      </c>
      <c r="R917" s="44" t="s">
        <v>3445</v>
      </c>
      <c r="S917" s="44" t="s">
        <v>33</v>
      </c>
      <c r="T917" s="55" t="s">
        <v>23</v>
      </c>
      <c r="U917" s="45" t="s">
        <v>24</v>
      </c>
      <c r="V917" s="12" t="s">
        <v>2573</v>
      </c>
    </row>
    <row r="918" spans="1:22" s="46" customFormat="1" ht="15" x14ac:dyDescent="0.2">
      <c r="A918" s="47">
        <f t="shared" si="48"/>
        <v>902</v>
      </c>
      <c r="B918" s="105"/>
      <c r="C918" s="50" t="s">
        <v>15</v>
      </c>
      <c r="D918" s="24" t="s">
        <v>34</v>
      </c>
      <c r="E918" s="28">
        <v>2023</v>
      </c>
      <c r="F918" s="8">
        <v>45286</v>
      </c>
      <c r="G918" s="107" t="s">
        <v>3507</v>
      </c>
      <c r="H918" s="63" t="s">
        <v>3509</v>
      </c>
      <c r="I918" s="132" t="s">
        <v>3508</v>
      </c>
      <c r="J918" s="44" t="s">
        <v>20</v>
      </c>
      <c r="K918" s="44" t="s">
        <v>21</v>
      </c>
      <c r="L918" s="44"/>
      <c r="M918" s="44"/>
      <c r="N918" s="44"/>
      <c r="O918" s="44"/>
      <c r="P918" s="44"/>
      <c r="Q918" s="44" t="s">
        <v>3064</v>
      </c>
      <c r="R918" s="44" t="s">
        <v>3064</v>
      </c>
      <c r="S918" s="44" t="s">
        <v>20</v>
      </c>
      <c r="T918" s="55" t="s">
        <v>23</v>
      </c>
      <c r="U918" s="45" t="s">
        <v>24</v>
      </c>
      <c r="V918" s="12" t="s">
        <v>2573</v>
      </c>
    </row>
    <row r="919" spans="1:22" s="46" customFormat="1" ht="15" x14ac:dyDescent="0.2">
      <c r="A919" s="47">
        <f t="shared" si="48"/>
        <v>903</v>
      </c>
      <c r="B919" s="105"/>
      <c r="C919" s="50" t="s">
        <v>15</v>
      </c>
      <c r="D919" s="24" t="s">
        <v>34</v>
      </c>
      <c r="E919" s="28">
        <v>2023</v>
      </c>
      <c r="F919" s="8">
        <v>45286</v>
      </c>
      <c r="G919" s="107" t="s">
        <v>3510</v>
      </c>
      <c r="H919" s="63" t="s">
        <v>3511</v>
      </c>
      <c r="I919" s="132" t="s">
        <v>3512</v>
      </c>
      <c r="J919" s="44" t="s">
        <v>59</v>
      </c>
      <c r="K919" s="44" t="s">
        <v>60</v>
      </c>
      <c r="L919" s="44"/>
      <c r="M919" s="44"/>
      <c r="N919" s="44"/>
      <c r="O919" s="44"/>
      <c r="P919" s="44"/>
      <c r="Q919" s="44" t="s">
        <v>3067</v>
      </c>
      <c r="R919" s="44" t="s">
        <v>3067</v>
      </c>
      <c r="S919" s="44" t="s">
        <v>59</v>
      </c>
      <c r="T919" s="48" t="s">
        <v>61</v>
      </c>
      <c r="U919" s="45" t="s">
        <v>24</v>
      </c>
      <c r="V919" s="12" t="s">
        <v>2573</v>
      </c>
    </row>
    <row r="920" spans="1:22" s="46" customFormat="1" ht="15" x14ac:dyDescent="0.2">
      <c r="A920" s="47">
        <f t="shared" si="48"/>
        <v>904</v>
      </c>
      <c r="B920" s="105"/>
      <c r="C920" s="50" t="s">
        <v>15</v>
      </c>
      <c r="D920" s="24" t="s">
        <v>34</v>
      </c>
      <c r="E920" s="28">
        <v>2023</v>
      </c>
      <c r="F920" s="8">
        <v>45286</v>
      </c>
      <c r="G920" s="107" t="s">
        <v>3513</v>
      </c>
      <c r="H920" s="63" t="s">
        <v>3514</v>
      </c>
      <c r="I920" s="132" t="s">
        <v>3515</v>
      </c>
      <c r="J920" s="44" t="s">
        <v>243</v>
      </c>
      <c r="K920" s="44" t="s">
        <v>21</v>
      </c>
      <c r="L920" s="44"/>
      <c r="M920" s="44"/>
      <c r="N920" s="44"/>
      <c r="O920" s="44"/>
      <c r="P920" s="44"/>
      <c r="Q920" s="44" t="s">
        <v>3064</v>
      </c>
      <c r="R920" s="44" t="s">
        <v>3064</v>
      </c>
      <c r="S920" s="44" t="s">
        <v>243</v>
      </c>
      <c r="T920" s="12" t="s">
        <v>23</v>
      </c>
      <c r="U920" s="45" t="s">
        <v>24</v>
      </c>
      <c r="V920" s="12" t="s">
        <v>2574</v>
      </c>
    </row>
    <row r="921" spans="1:22" s="46" customFormat="1" ht="15" x14ac:dyDescent="0.2">
      <c r="A921" s="47">
        <f t="shared" si="48"/>
        <v>905</v>
      </c>
      <c r="B921" s="105"/>
      <c r="C921" s="50" t="s">
        <v>15</v>
      </c>
      <c r="D921" s="24" t="s">
        <v>34</v>
      </c>
      <c r="E921" s="28">
        <v>2023</v>
      </c>
      <c r="F921" s="8">
        <v>45286</v>
      </c>
      <c r="G921" s="107" t="s">
        <v>3516</v>
      </c>
      <c r="H921" s="63" t="s">
        <v>3517</v>
      </c>
      <c r="I921" s="132" t="s">
        <v>3518</v>
      </c>
      <c r="J921" s="44" t="s">
        <v>115</v>
      </c>
      <c r="K921" s="44" t="s">
        <v>29</v>
      </c>
      <c r="L921" s="44"/>
      <c r="M921" s="44"/>
      <c r="N921" s="44"/>
      <c r="O921" s="44"/>
      <c r="P921" s="44"/>
      <c r="Q921" s="44" t="s">
        <v>3066</v>
      </c>
      <c r="R921" s="44" t="s">
        <v>3066</v>
      </c>
      <c r="S921" s="44" t="s">
        <v>115</v>
      </c>
      <c r="T921" s="48" t="s">
        <v>75</v>
      </c>
      <c r="U921" s="45" t="s">
        <v>24</v>
      </c>
      <c r="V921" s="12" t="s">
        <v>2573</v>
      </c>
    </row>
    <row r="922" spans="1:22" s="46" customFormat="1" ht="15" x14ac:dyDescent="0.2">
      <c r="A922" s="47">
        <f t="shared" si="48"/>
        <v>906</v>
      </c>
      <c r="B922" s="105"/>
      <c r="C922" s="50" t="s">
        <v>15</v>
      </c>
      <c r="D922" s="24" t="s">
        <v>393</v>
      </c>
      <c r="E922" s="28">
        <v>2023</v>
      </c>
      <c r="F922" s="8">
        <v>45286</v>
      </c>
      <c r="G922" s="107" t="s">
        <v>3519</v>
      </c>
      <c r="H922" s="63" t="s">
        <v>3521</v>
      </c>
      <c r="I922" s="132" t="s">
        <v>3520</v>
      </c>
      <c r="J922" s="44" t="s">
        <v>1361</v>
      </c>
      <c r="K922" s="44" t="s">
        <v>21</v>
      </c>
      <c r="L922" s="44" t="s">
        <v>2620</v>
      </c>
      <c r="M922" s="44" t="s">
        <v>2620</v>
      </c>
      <c r="N922" s="44" t="s">
        <v>79</v>
      </c>
      <c r="O922" s="44" t="s">
        <v>2620</v>
      </c>
      <c r="P922" s="44" t="s">
        <v>2620</v>
      </c>
      <c r="Q922" s="44" t="s">
        <v>2615</v>
      </c>
      <c r="R922" s="44" t="s">
        <v>3445</v>
      </c>
      <c r="S922" s="44" t="s">
        <v>171</v>
      </c>
      <c r="T922" s="12" t="s">
        <v>23</v>
      </c>
      <c r="U922" s="45" t="s">
        <v>24</v>
      </c>
      <c r="V922" s="12" t="s">
        <v>2574</v>
      </c>
    </row>
    <row r="923" spans="1:22" s="46" customFormat="1" ht="15" x14ac:dyDescent="0.2">
      <c r="A923" s="47">
        <f t="shared" si="48"/>
        <v>907</v>
      </c>
      <c r="B923" s="105"/>
      <c r="C923" s="50" t="s">
        <v>15</v>
      </c>
      <c r="D923" s="24" t="s">
        <v>393</v>
      </c>
      <c r="E923" s="28">
        <v>2023</v>
      </c>
      <c r="F923" s="8">
        <v>45286</v>
      </c>
      <c r="G923" s="107" t="s">
        <v>3522</v>
      </c>
      <c r="H923" s="63" t="s">
        <v>3524</v>
      </c>
      <c r="I923" s="132" t="s">
        <v>3523</v>
      </c>
      <c r="J923" s="44" t="s">
        <v>28</v>
      </c>
      <c r="K923" s="44" t="s">
        <v>29</v>
      </c>
      <c r="L923" s="44"/>
      <c r="M923" s="44"/>
      <c r="N923" s="44"/>
      <c r="O923" s="44"/>
      <c r="P923" s="44"/>
      <c r="Q923" s="44" t="s">
        <v>2615</v>
      </c>
      <c r="R923" s="44" t="s">
        <v>3445</v>
      </c>
      <c r="S923" s="44" t="s">
        <v>28</v>
      </c>
      <c r="T923" s="48" t="s">
        <v>3436</v>
      </c>
      <c r="U923" s="45" t="s">
        <v>24</v>
      </c>
      <c r="V923" s="12" t="s">
        <v>2573</v>
      </c>
    </row>
    <row r="924" spans="1:22" s="46" customFormat="1" ht="15" x14ac:dyDescent="0.2">
      <c r="A924" s="47">
        <f t="shared" si="48"/>
        <v>908</v>
      </c>
      <c r="B924" s="105"/>
      <c r="C924" s="50" t="s">
        <v>15</v>
      </c>
      <c r="D924" s="24" t="s">
        <v>34</v>
      </c>
      <c r="E924" s="28">
        <v>2023</v>
      </c>
      <c r="F924" s="8">
        <v>45286</v>
      </c>
      <c r="G924" s="107" t="s">
        <v>3525</v>
      </c>
      <c r="H924" s="63" t="s">
        <v>3526</v>
      </c>
      <c r="I924" s="132" t="s">
        <v>3527</v>
      </c>
      <c r="J924" s="44" t="s">
        <v>20</v>
      </c>
      <c r="K924" s="44" t="s">
        <v>21</v>
      </c>
      <c r="L924" s="44"/>
      <c r="M924" s="44"/>
      <c r="N924" s="44"/>
      <c r="O924" s="44"/>
      <c r="P924" s="44"/>
      <c r="Q924" s="44" t="s">
        <v>3064</v>
      </c>
      <c r="R924" s="44" t="s">
        <v>3064</v>
      </c>
      <c r="S924" s="44" t="s">
        <v>20</v>
      </c>
      <c r="T924" s="55" t="s">
        <v>23</v>
      </c>
      <c r="U924" s="45" t="s">
        <v>24</v>
      </c>
      <c r="V924" s="12" t="s">
        <v>2573</v>
      </c>
    </row>
    <row r="925" spans="1:22" s="46" customFormat="1" ht="15" x14ac:dyDescent="0.2">
      <c r="A925" s="47">
        <f t="shared" si="48"/>
        <v>909</v>
      </c>
      <c r="B925" s="105"/>
      <c r="C925" s="50" t="s">
        <v>15</v>
      </c>
      <c r="D925" s="24" t="s">
        <v>393</v>
      </c>
      <c r="E925" s="28">
        <v>2023</v>
      </c>
      <c r="F925" s="8">
        <v>45286</v>
      </c>
      <c r="G925" s="107" t="s">
        <v>3528</v>
      </c>
      <c r="H925" s="63" t="s">
        <v>3529</v>
      </c>
      <c r="I925" s="132" t="s">
        <v>3530</v>
      </c>
      <c r="J925" s="44" t="s">
        <v>20</v>
      </c>
      <c r="K925" s="44" t="s">
        <v>21</v>
      </c>
      <c r="L925" s="44"/>
      <c r="M925" s="44"/>
      <c r="N925" s="44"/>
      <c r="O925" s="44"/>
      <c r="P925" s="44"/>
      <c r="Q925" s="44" t="s">
        <v>2615</v>
      </c>
      <c r="R925" s="44" t="s">
        <v>3445</v>
      </c>
      <c r="S925" s="44" t="s">
        <v>20</v>
      </c>
      <c r="T925" s="55" t="s">
        <v>23</v>
      </c>
      <c r="U925" s="45" t="s">
        <v>24</v>
      </c>
      <c r="V925" s="12" t="s">
        <v>2573</v>
      </c>
    </row>
    <row r="926" spans="1:22" s="46" customFormat="1" ht="15" x14ac:dyDescent="0.2">
      <c r="A926" s="47">
        <f t="shared" si="48"/>
        <v>910</v>
      </c>
      <c r="B926" s="105"/>
      <c r="C926" s="50" t="s">
        <v>15</v>
      </c>
      <c r="D926" s="24" t="s">
        <v>393</v>
      </c>
      <c r="E926" s="28">
        <v>2023</v>
      </c>
      <c r="F926" s="8">
        <v>45287</v>
      </c>
      <c r="G926" s="107" t="s">
        <v>3531</v>
      </c>
      <c r="H926" s="63" t="s">
        <v>3532</v>
      </c>
      <c r="I926" s="132" t="s">
        <v>3533</v>
      </c>
      <c r="J926" s="44" t="s">
        <v>20</v>
      </c>
      <c r="K926" s="44" t="s">
        <v>21</v>
      </c>
      <c r="L926" s="44"/>
      <c r="M926" s="44"/>
      <c r="N926" s="44"/>
      <c r="O926" s="44"/>
      <c r="P926" s="44"/>
      <c r="Q926" s="44" t="s">
        <v>2615</v>
      </c>
      <c r="R926" s="44" t="s">
        <v>3445</v>
      </c>
      <c r="S926" s="44" t="s">
        <v>20</v>
      </c>
      <c r="T926" s="55" t="s">
        <v>23</v>
      </c>
      <c r="U926" s="45" t="s">
        <v>24</v>
      </c>
      <c r="V926" s="12" t="s">
        <v>2573</v>
      </c>
    </row>
    <row r="927" spans="1:22" s="46" customFormat="1" ht="15" x14ac:dyDescent="0.2">
      <c r="A927" s="47">
        <f t="shared" si="48"/>
        <v>911</v>
      </c>
      <c r="B927" s="105"/>
      <c r="C927" s="50" t="s">
        <v>15</v>
      </c>
      <c r="D927" s="24" t="s">
        <v>34</v>
      </c>
      <c r="E927" s="28">
        <v>2023</v>
      </c>
      <c r="F927" s="8">
        <v>45287</v>
      </c>
      <c r="G927" s="107" t="s">
        <v>3534</v>
      </c>
      <c r="H927" s="63" t="s">
        <v>3535</v>
      </c>
      <c r="I927" s="132" t="s">
        <v>3536</v>
      </c>
      <c r="J927" s="44" t="s">
        <v>48</v>
      </c>
      <c r="K927" s="44" t="s">
        <v>21</v>
      </c>
      <c r="L927" s="44"/>
      <c r="M927" s="44"/>
      <c r="N927" s="44"/>
      <c r="O927" s="44"/>
      <c r="P927" s="44"/>
      <c r="Q927" s="44" t="s">
        <v>3065</v>
      </c>
      <c r="R927" s="44" t="s">
        <v>3065</v>
      </c>
      <c r="S927" s="44" t="s">
        <v>48</v>
      </c>
      <c r="T927" s="55" t="s">
        <v>23</v>
      </c>
      <c r="U927" s="45" t="s">
        <v>24</v>
      </c>
      <c r="V927" s="12" t="s">
        <v>2573</v>
      </c>
    </row>
    <row r="928" spans="1:22" s="46" customFormat="1" ht="15" x14ac:dyDescent="0.2">
      <c r="A928" s="47">
        <f t="shared" si="48"/>
        <v>912</v>
      </c>
      <c r="B928" s="105"/>
      <c r="C928" s="50" t="s">
        <v>15</v>
      </c>
      <c r="D928" s="24" t="s">
        <v>34</v>
      </c>
      <c r="E928" s="28">
        <v>2023</v>
      </c>
      <c r="F928" s="8">
        <v>45287</v>
      </c>
      <c r="G928" s="107" t="s">
        <v>3537</v>
      </c>
      <c r="H928" s="63" t="s">
        <v>3538</v>
      </c>
      <c r="I928" s="132" t="s">
        <v>3555</v>
      </c>
      <c r="J928" s="44" t="s">
        <v>48</v>
      </c>
      <c r="K928" s="44" t="s">
        <v>21</v>
      </c>
      <c r="L928" s="44"/>
      <c r="M928" s="44"/>
      <c r="N928" s="44"/>
      <c r="O928" s="44"/>
      <c r="P928" s="44"/>
      <c r="Q928" s="44" t="s">
        <v>3065</v>
      </c>
      <c r="R928" s="44" t="s">
        <v>3065</v>
      </c>
      <c r="S928" s="44" t="s">
        <v>48</v>
      </c>
      <c r="T928" s="55" t="s">
        <v>23</v>
      </c>
      <c r="U928" s="45" t="s">
        <v>24</v>
      </c>
      <c r="V928" s="12" t="s">
        <v>2573</v>
      </c>
    </row>
    <row r="929" spans="1:22" s="46" customFormat="1" ht="15" x14ac:dyDescent="0.2">
      <c r="A929" s="47">
        <f t="shared" si="48"/>
        <v>913</v>
      </c>
      <c r="B929" s="105"/>
      <c r="C929" s="50" t="s">
        <v>15</v>
      </c>
      <c r="D929" s="24" t="s">
        <v>34</v>
      </c>
      <c r="E929" s="28">
        <v>2023</v>
      </c>
      <c r="F929" s="8">
        <v>45287</v>
      </c>
      <c r="G929" s="107" t="s">
        <v>3542</v>
      </c>
      <c r="H929" s="63" t="s">
        <v>3543</v>
      </c>
      <c r="I929" s="132" t="s">
        <v>3544</v>
      </c>
      <c r="J929" s="44" t="s">
        <v>59</v>
      </c>
      <c r="K929" s="44" t="s">
        <v>60</v>
      </c>
      <c r="L929" s="44"/>
      <c r="M929" s="44"/>
      <c r="N929" s="44"/>
      <c r="O929" s="44"/>
      <c r="P929" s="44"/>
      <c r="Q929" s="44" t="s">
        <v>3067</v>
      </c>
      <c r="R929" s="44" t="s">
        <v>3067</v>
      </c>
      <c r="S929" s="44" t="s">
        <v>59</v>
      </c>
      <c r="T929" s="55" t="s">
        <v>61</v>
      </c>
      <c r="U929" s="45" t="s">
        <v>24</v>
      </c>
      <c r="V929" s="12" t="s">
        <v>2573</v>
      </c>
    </row>
    <row r="930" spans="1:22" s="46" customFormat="1" ht="15" x14ac:dyDescent="0.2">
      <c r="A930" s="47">
        <f t="shared" si="48"/>
        <v>914</v>
      </c>
      <c r="B930" s="105"/>
      <c r="C930" s="50" t="s">
        <v>15</v>
      </c>
      <c r="D930" s="24" t="s">
        <v>34</v>
      </c>
      <c r="E930" s="28">
        <v>2023</v>
      </c>
      <c r="F930" s="8">
        <v>45287</v>
      </c>
      <c r="G930" s="107" t="s">
        <v>3545</v>
      </c>
      <c r="H930" s="63" t="s">
        <v>3546</v>
      </c>
      <c r="I930" s="132" t="s">
        <v>3547</v>
      </c>
      <c r="J930" s="44" t="s">
        <v>28</v>
      </c>
      <c r="K930" s="44" t="s">
        <v>29</v>
      </c>
      <c r="L930" s="44"/>
      <c r="M930" s="44"/>
      <c r="N930" s="44"/>
      <c r="O930" s="44"/>
      <c r="P930" s="44"/>
      <c r="Q930" s="44" t="s">
        <v>3066</v>
      </c>
      <c r="R930" s="44" t="s">
        <v>3066</v>
      </c>
      <c r="S930" s="44" t="s">
        <v>28</v>
      </c>
      <c r="T930" s="55" t="s">
        <v>3436</v>
      </c>
      <c r="U930" s="45" t="s">
        <v>2380</v>
      </c>
      <c r="V930" s="12" t="s">
        <v>2573</v>
      </c>
    </row>
    <row r="931" spans="1:22" s="46" customFormat="1" ht="15" x14ac:dyDescent="0.2">
      <c r="A931" s="47">
        <f t="shared" si="48"/>
        <v>915</v>
      </c>
      <c r="B931" s="105"/>
      <c r="C931" s="50" t="s">
        <v>15</v>
      </c>
      <c r="D931" s="24" t="s">
        <v>393</v>
      </c>
      <c r="E931" s="28">
        <v>2023</v>
      </c>
      <c r="F931" s="8">
        <v>45287</v>
      </c>
      <c r="G931" s="107" t="s">
        <v>3548</v>
      </c>
      <c r="H931" s="63" t="s">
        <v>3549</v>
      </c>
      <c r="I931" s="132" t="s">
        <v>3550</v>
      </c>
      <c r="J931" s="44" t="s">
        <v>59</v>
      </c>
      <c r="K931" s="44" t="s">
        <v>60</v>
      </c>
      <c r="L931" s="44"/>
      <c r="M931" s="44"/>
      <c r="N931" s="44"/>
      <c r="O931" s="44"/>
      <c r="P931" s="44"/>
      <c r="Q931" s="44" t="s">
        <v>2615</v>
      </c>
      <c r="R931" s="44" t="s">
        <v>3445</v>
      </c>
      <c r="S931" s="44" t="s">
        <v>59</v>
      </c>
      <c r="T931" s="55" t="s">
        <v>61</v>
      </c>
      <c r="U931" s="45" t="s">
        <v>24</v>
      </c>
      <c r="V931" s="12" t="s">
        <v>2573</v>
      </c>
    </row>
    <row r="932" spans="1:22" s="46" customFormat="1" ht="15" x14ac:dyDescent="0.2">
      <c r="A932" s="47">
        <f t="shared" si="48"/>
        <v>916</v>
      </c>
      <c r="B932" s="105"/>
      <c r="C932" s="50" t="s">
        <v>15</v>
      </c>
      <c r="D932" s="24" t="s">
        <v>34</v>
      </c>
      <c r="E932" s="28">
        <v>2023</v>
      </c>
      <c r="F932" s="8">
        <v>45287</v>
      </c>
      <c r="G932" s="107" t="s">
        <v>3551</v>
      </c>
      <c r="H932" s="63" t="s">
        <v>3552</v>
      </c>
      <c r="I932" s="132" t="s">
        <v>3553</v>
      </c>
      <c r="J932" s="44" t="s">
        <v>2415</v>
      </c>
      <c r="K932" s="44" t="s">
        <v>21</v>
      </c>
      <c r="L932" s="44" t="s">
        <v>2620</v>
      </c>
      <c r="M932" s="44" t="s">
        <v>2620</v>
      </c>
      <c r="N932" s="44" t="s">
        <v>94</v>
      </c>
      <c r="O932" s="44" t="s">
        <v>2620</v>
      </c>
      <c r="P932" s="44" t="s">
        <v>2620</v>
      </c>
      <c r="Q932" s="44" t="s">
        <v>3065</v>
      </c>
      <c r="R932" s="44" t="s">
        <v>3065</v>
      </c>
      <c r="S932" s="44" t="s">
        <v>94</v>
      </c>
      <c r="T932" s="44" t="s">
        <v>23</v>
      </c>
      <c r="U932" s="45" t="s">
        <v>24</v>
      </c>
      <c r="V932" s="12" t="s">
        <v>2574</v>
      </c>
    </row>
    <row r="933" spans="1:22" s="46" customFormat="1" ht="15" x14ac:dyDescent="0.2">
      <c r="A933" s="47">
        <f t="shared" si="48"/>
        <v>917</v>
      </c>
      <c r="B933" s="105"/>
      <c r="C933" s="50" t="s">
        <v>15</v>
      </c>
      <c r="D933" s="24" t="s">
        <v>34</v>
      </c>
      <c r="E933" s="28">
        <v>2023</v>
      </c>
      <c r="F933" s="8">
        <v>45288</v>
      </c>
      <c r="G933" s="107" t="s">
        <v>3558</v>
      </c>
      <c r="H933" s="63" t="s">
        <v>3559</v>
      </c>
      <c r="I933" s="132" t="s">
        <v>3560</v>
      </c>
      <c r="J933" s="44" t="s">
        <v>3561</v>
      </c>
      <c r="K933" s="12" t="s">
        <v>29</v>
      </c>
      <c r="L933" s="44" t="s">
        <v>3066</v>
      </c>
      <c r="M933" s="44" t="s">
        <v>3066</v>
      </c>
      <c r="N933" s="44"/>
      <c r="O933" s="48" t="s">
        <v>75</v>
      </c>
      <c r="P933" s="45"/>
      <c r="Q933" s="44" t="s">
        <v>3066</v>
      </c>
      <c r="R933" s="44" t="s">
        <v>3066</v>
      </c>
      <c r="S933" s="44" t="s">
        <v>3574</v>
      </c>
      <c r="T933" s="48" t="s">
        <v>75</v>
      </c>
      <c r="U933" s="45" t="s">
        <v>24</v>
      </c>
      <c r="V933" s="12" t="s">
        <v>2574</v>
      </c>
    </row>
    <row r="934" spans="1:22" s="46" customFormat="1" ht="15" x14ac:dyDescent="0.2">
      <c r="A934" s="47">
        <f t="shared" si="48"/>
        <v>918</v>
      </c>
      <c r="B934" s="105"/>
      <c r="C934" s="50" t="s">
        <v>15</v>
      </c>
      <c r="D934" s="24" t="s">
        <v>393</v>
      </c>
      <c r="E934" s="28">
        <v>2023</v>
      </c>
      <c r="F934" s="8">
        <v>45288</v>
      </c>
      <c r="G934" s="107" t="s">
        <v>3562</v>
      </c>
      <c r="H934" s="63" t="s">
        <v>3563</v>
      </c>
      <c r="I934" s="132" t="s">
        <v>3564</v>
      </c>
      <c r="J934" s="44" t="s">
        <v>20</v>
      </c>
      <c r="K934" s="44" t="s">
        <v>21</v>
      </c>
      <c r="L934" s="44" t="s">
        <v>2615</v>
      </c>
      <c r="M934" s="44" t="s">
        <v>3445</v>
      </c>
      <c r="N934" s="44" t="s">
        <v>20</v>
      </c>
      <c r="O934" s="48" t="s">
        <v>23</v>
      </c>
      <c r="P934" s="45" t="s">
        <v>24</v>
      </c>
      <c r="Q934" s="44" t="s">
        <v>2615</v>
      </c>
      <c r="R934" s="44" t="s">
        <v>3445</v>
      </c>
      <c r="S934" s="44" t="s">
        <v>20</v>
      </c>
      <c r="T934" s="48" t="s">
        <v>23</v>
      </c>
      <c r="U934" s="45" t="s">
        <v>24</v>
      </c>
      <c r="V934" s="12" t="s">
        <v>2573</v>
      </c>
    </row>
    <row r="935" spans="1:22" s="46" customFormat="1" ht="25.5" x14ac:dyDescent="0.2">
      <c r="A935" s="47">
        <f t="shared" si="48"/>
        <v>919</v>
      </c>
      <c r="B935" s="105"/>
      <c r="C935" s="50" t="s">
        <v>15</v>
      </c>
      <c r="D935" s="24" t="s">
        <v>393</v>
      </c>
      <c r="E935" s="28">
        <v>2023</v>
      </c>
      <c r="F935" s="8">
        <v>45288</v>
      </c>
      <c r="G935" s="107" t="s">
        <v>3565</v>
      </c>
      <c r="H935" s="63" t="s">
        <v>3566</v>
      </c>
      <c r="I935" s="132" t="s">
        <v>3567</v>
      </c>
      <c r="J935" s="44" t="s">
        <v>20</v>
      </c>
      <c r="K935" s="44" t="s">
        <v>21</v>
      </c>
      <c r="L935" s="44"/>
      <c r="M935" s="44"/>
      <c r="N935" s="44"/>
      <c r="O935" s="44"/>
      <c r="P935" s="44"/>
      <c r="Q935" s="44" t="s">
        <v>2615</v>
      </c>
      <c r="R935" s="44" t="s">
        <v>3445</v>
      </c>
      <c r="S935" s="44" t="s">
        <v>20</v>
      </c>
      <c r="T935" s="48" t="s">
        <v>23</v>
      </c>
      <c r="U935" s="45" t="s">
        <v>24</v>
      </c>
      <c r="V935" s="12" t="s">
        <v>2573</v>
      </c>
    </row>
    <row r="936" spans="1:22" s="46" customFormat="1" ht="15" x14ac:dyDescent="0.2">
      <c r="A936" s="47">
        <f t="shared" si="48"/>
        <v>920</v>
      </c>
      <c r="B936" s="105"/>
      <c r="C936" s="50" t="s">
        <v>15</v>
      </c>
      <c r="D936" s="24" t="s">
        <v>393</v>
      </c>
      <c r="E936" s="28">
        <v>2023</v>
      </c>
      <c r="F936" s="8">
        <v>45288</v>
      </c>
      <c r="G936" s="107" t="s">
        <v>3568</v>
      </c>
      <c r="H936" s="63" t="s">
        <v>3569</v>
      </c>
      <c r="I936" s="132" t="s">
        <v>3570</v>
      </c>
      <c r="J936" s="44" t="s">
        <v>757</v>
      </c>
      <c r="K936" s="44" t="s">
        <v>21</v>
      </c>
      <c r="L936" s="44"/>
      <c r="M936" s="44"/>
      <c r="N936" s="44"/>
      <c r="O936" s="44"/>
      <c r="P936" s="44"/>
      <c r="Q936" s="44" t="s">
        <v>2615</v>
      </c>
      <c r="R936" s="44" t="s">
        <v>3445</v>
      </c>
      <c r="S936" s="44" t="s">
        <v>757</v>
      </c>
      <c r="T936" s="55" t="s">
        <v>23</v>
      </c>
      <c r="U936" s="45" t="s">
        <v>24</v>
      </c>
      <c r="V936" s="12" t="s">
        <v>2573</v>
      </c>
    </row>
    <row r="937" spans="1:22" s="46" customFormat="1" ht="15" x14ac:dyDescent="0.2">
      <c r="A937" s="47">
        <f t="shared" si="48"/>
        <v>921</v>
      </c>
      <c r="B937" s="105"/>
      <c r="C937" s="50" t="s">
        <v>15</v>
      </c>
      <c r="D937" s="24" t="s">
        <v>34</v>
      </c>
      <c r="E937" s="28">
        <v>2023</v>
      </c>
      <c r="F937" s="8">
        <v>45288</v>
      </c>
      <c r="G937" s="107" t="s">
        <v>3571</v>
      </c>
      <c r="H937" s="63" t="s">
        <v>3572</v>
      </c>
      <c r="I937" s="132" t="s">
        <v>3573</v>
      </c>
      <c r="J937" s="44" t="s">
        <v>71</v>
      </c>
      <c r="K937" s="44" t="s">
        <v>60</v>
      </c>
      <c r="L937" s="44"/>
      <c r="M937" s="44"/>
      <c r="N937" s="44"/>
      <c r="O937" s="44"/>
      <c r="P937" s="44"/>
      <c r="Q937" s="44" t="s">
        <v>3067</v>
      </c>
      <c r="R937" s="44" t="s">
        <v>3067</v>
      </c>
      <c r="S937" s="44" t="s">
        <v>71</v>
      </c>
      <c r="T937" s="48" t="s">
        <v>61</v>
      </c>
      <c r="U937" s="45" t="s">
        <v>24</v>
      </c>
      <c r="V937" s="12" t="s">
        <v>2573</v>
      </c>
    </row>
    <row r="938" spans="1:22" s="46" customFormat="1" ht="15" x14ac:dyDescent="0.2">
      <c r="A938" s="47">
        <f t="shared" si="48"/>
        <v>922</v>
      </c>
      <c r="B938" s="105"/>
      <c r="C938" s="50" t="s">
        <v>15</v>
      </c>
      <c r="D938" s="24" t="s">
        <v>34</v>
      </c>
      <c r="E938" s="28">
        <v>2023</v>
      </c>
      <c r="F938" s="8">
        <v>45288</v>
      </c>
      <c r="G938" s="107" t="s">
        <v>3575</v>
      </c>
      <c r="H938" s="63" t="s">
        <v>3576</v>
      </c>
      <c r="I938" s="132" t="s">
        <v>3577</v>
      </c>
      <c r="J938" s="44" t="s">
        <v>146</v>
      </c>
      <c r="K938" s="12" t="s">
        <v>60</v>
      </c>
      <c r="L938" s="44"/>
      <c r="M938" s="44"/>
      <c r="N938" s="44"/>
      <c r="O938" s="44"/>
      <c r="P938" s="44"/>
      <c r="Q938" s="44" t="s">
        <v>3067</v>
      </c>
      <c r="R938" s="44" t="s">
        <v>3067</v>
      </c>
      <c r="S938" s="44" t="s">
        <v>146</v>
      </c>
      <c r="T938" s="12" t="s">
        <v>125</v>
      </c>
      <c r="U938" s="45" t="s">
        <v>24</v>
      </c>
      <c r="V938" s="12" t="s">
        <v>2573</v>
      </c>
    </row>
    <row r="939" spans="1:22" s="46" customFormat="1" ht="15" x14ac:dyDescent="0.2">
      <c r="A939" s="47">
        <f t="shared" si="48"/>
        <v>923</v>
      </c>
      <c r="B939" s="105"/>
      <c r="C939" s="50" t="s">
        <v>15</v>
      </c>
      <c r="D939" s="24" t="s">
        <v>393</v>
      </c>
      <c r="E939" s="28">
        <v>2023</v>
      </c>
      <c r="F939" s="8">
        <v>45288</v>
      </c>
      <c r="G939" s="107" t="s">
        <v>3578</v>
      </c>
      <c r="H939" s="63" t="s">
        <v>3579</v>
      </c>
      <c r="I939" s="132" t="s">
        <v>3580</v>
      </c>
      <c r="J939" s="44" t="s">
        <v>175</v>
      </c>
      <c r="K939" s="44" t="s">
        <v>21</v>
      </c>
      <c r="L939" s="44" t="s">
        <v>2615</v>
      </c>
      <c r="M939" s="44" t="s">
        <v>3445</v>
      </c>
      <c r="N939" s="44" t="s">
        <v>178</v>
      </c>
      <c r="O939" s="12" t="s">
        <v>23</v>
      </c>
      <c r="P939" s="45"/>
      <c r="Q939" s="44" t="s">
        <v>2615</v>
      </c>
      <c r="R939" s="44" t="s">
        <v>3445</v>
      </c>
      <c r="S939" s="44" t="s">
        <v>178</v>
      </c>
      <c r="T939" s="12" t="s">
        <v>23</v>
      </c>
      <c r="U939" s="45" t="s">
        <v>24</v>
      </c>
      <c r="V939" s="12" t="s">
        <v>2573</v>
      </c>
    </row>
    <row r="940" spans="1:22" s="46" customFormat="1" ht="15" x14ac:dyDescent="0.2">
      <c r="A940" s="47">
        <f t="shared" si="48"/>
        <v>924</v>
      </c>
      <c r="B940" s="105"/>
      <c r="C940" s="50" t="s">
        <v>15</v>
      </c>
      <c r="D940" s="24" t="s">
        <v>393</v>
      </c>
      <c r="E940" s="28">
        <v>2023</v>
      </c>
      <c r="F940" s="8">
        <v>45288</v>
      </c>
      <c r="G940" s="107" t="s">
        <v>3581</v>
      </c>
      <c r="H940" s="63" t="s">
        <v>3582</v>
      </c>
      <c r="I940" s="132" t="s">
        <v>3583</v>
      </c>
      <c r="J940" s="44" t="s">
        <v>266</v>
      </c>
      <c r="K940" s="44" t="s">
        <v>21</v>
      </c>
      <c r="L940" s="44"/>
      <c r="M940" s="44"/>
      <c r="N940" s="44"/>
      <c r="O940" s="44"/>
      <c r="P940" s="45"/>
      <c r="Q940" s="44" t="s">
        <v>2615</v>
      </c>
      <c r="R940" s="44" t="s">
        <v>3445</v>
      </c>
      <c r="S940" s="44" t="s">
        <v>65</v>
      </c>
      <c r="T940" s="12" t="s">
        <v>23</v>
      </c>
      <c r="U940" s="45" t="s">
        <v>24</v>
      </c>
      <c r="V940" s="12" t="s">
        <v>2574</v>
      </c>
    </row>
    <row r="941" spans="1:22" s="46" customFormat="1" ht="15" x14ac:dyDescent="0.2">
      <c r="A941" s="47">
        <f t="shared" si="48"/>
        <v>925</v>
      </c>
      <c r="B941" s="105"/>
      <c r="C941" s="50" t="s">
        <v>15</v>
      </c>
      <c r="D941" s="24" t="s">
        <v>393</v>
      </c>
      <c r="E941" s="28">
        <v>2023</v>
      </c>
      <c r="F941" s="8">
        <v>45288</v>
      </c>
      <c r="G941" s="107" t="s">
        <v>3584</v>
      </c>
      <c r="H941" s="63" t="s">
        <v>3585</v>
      </c>
      <c r="I941" s="132" t="s">
        <v>3586</v>
      </c>
      <c r="J941" s="44" t="s">
        <v>266</v>
      </c>
      <c r="K941" s="44" t="s">
        <v>21</v>
      </c>
      <c r="L941" s="44"/>
      <c r="M941" s="44"/>
      <c r="N941" s="44"/>
      <c r="O941" s="44"/>
      <c r="P941" s="45"/>
      <c r="Q941" s="44" t="s">
        <v>2615</v>
      </c>
      <c r="R941" s="44" t="s">
        <v>3445</v>
      </c>
      <c r="S941" s="44" t="s">
        <v>65</v>
      </c>
      <c r="T941" s="12" t="s">
        <v>23</v>
      </c>
      <c r="U941" s="45" t="s">
        <v>24</v>
      </c>
      <c r="V941" s="12" t="s">
        <v>2574</v>
      </c>
    </row>
    <row r="942" spans="1:22" s="46" customFormat="1" ht="15" x14ac:dyDescent="0.2">
      <c r="A942" s="47">
        <f t="shared" si="48"/>
        <v>926</v>
      </c>
      <c r="B942" s="105"/>
      <c r="C942" s="50" t="s">
        <v>15</v>
      </c>
      <c r="D942" s="24" t="s">
        <v>34</v>
      </c>
      <c r="E942" s="28">
        <v>2023</v>
      </c>
      <c r="F942" s="8">
        <v>45289</v>
      </c>
      <c r="G942" s="107" t="s">
        <v>3587</v>
      </c>
      <c r="H942" s="63" t="s">
        <v>3588</v>
      </c>
      <c r="I942" s="132" t="s">
        <v>3589</v>
      </c>
      <c r="J942" s="44" t="s">
        <v>59</v>
      </c>
      <c r="K942" s="44" t="s">
        <v>60</v>
      </c>
      <c r="L942" s="44"/>
      <c r="M942" s="44"/>
      <c r="N942" s="44"/>
      <c r="O942" s="44"/>
      <c r="P942" s="45"/>
      <c r="Q942" s="44" t="s">
        <v>3067</v>
      </c>
      <c r="R942" s="44" t="s">
        <v>3067</v>
      </c>
      <c r="S942" s="44" t="s">
        <v>59</v>
      </c>
      <c r="T942" s="48" t="s">
        <v>61</v>
      </c>
      <c r="U942" s="45" t="s">
        <v>24</v>
      </c>
      <c r="V942" s="12" t="s">
        <v>2573</v>
      </c>
    </row>
    <row r="943" spans="1:22" s="46" customFormat="1" ht="15" x14ac:dyDescent="0.2">
      <c r="A943" s="47">
        <f t="shared" si="48"/>
        <v>927</v>
      </c>
      <c r="B943" s="105"/>
      <c r="C943" s="50" t="s">
        <v>15</v>
      </c>
      <c r="D943" s="24" t="s">
        <v>34</v>
      </c>
      <c r="E943" s="28">
        <v>2023</v>
      </c>
      <c r="F943" s="8">
        <v>45289</v>
      </c>
      <c r="G943" s="107" t="s">
        <v>3590</v>
      </c>
      <c r="H943" s="63" t="s">
        <v>3592</v>
      </c>
      <c r="I943" s="132" t="s">
        <v>3591</v>
      </c>
      <c r="J943" s="44" t="s">
        <v>65</v>
      </c>
      <c r="K943" s="12" t="s">
        <v>29</v>
      </c>
      <c r="L943" s="44"/>
      <c r="M943" s="44"/>
      <c r="N943" s="44"/>
      <c r="O943" s="44"/>
      <c r="P943" s="45"/>
      <c r="Q943" s="44" t="s">
        <v>3066</v>
      </c>
      <c r="R943" s="44" t="s">
        <v>3066</v>
      </c>
      <c r="S943" s="44" t="s">
        <v>65</v>
      </c>
      <c r="T943" s="12" t="s">
        <v>23</v>
      </c>
      <c r="U943" s="45" t="s">
        <v>24</v>
      </c>
      <c r="V943" s="12" t="s">
        <v>2573</v>
      </c>
    </row>
    <row r="944" spans="1:22" s="46" customFormat="1" ht="15" x14ac:dyDescent="0.2">
      <c r="A944" s="47">
        <f t="shared" si="48"/>
        <v>928</v>
      </c>
      <c r="B944" s="105"/>
      <c r="C944" s="50" t="s">
        <v>15</v>
      </c>
      <c r="D944" s="24" t="s">
        <v>393</v>
      </c>
      <c r="E944" s="28">
        <v>2023</v>
      </c>
      <c r="F944" s="8">
        <v>45289</v>
      </c>
      <c r="G944" s="107" t="s">
        <v>3593</v>
      </c>
      <c r="H944" s="63" t="s">
        <v>3594</v>
      </c>
      <c r="I944" s="132" t="s">
        <v>3595</v>
      </c>
      <c r="J944" s="44" t="s">
        <v>28</v>
      </c>
      <c r="K944" s="44" t="s">
        <v>29</v>
      </c>
      <c r="L944" s="44"/>
      <c r="M944" s="44"/>
      <c r="N944" s="44"/>
      <c r="O944" s="44"/>
      <c r="P944" s="45"/>
      <c r="Q944" s="44" t="s">
        <v>2615</v>
      </c>
      <c r="R944" s="44" t="s">
        <v>3445</v>
      </c>
      <c r="S944" s="44" t="s">
        <v>28</v>
      </c>
      <c r="T944" s="48" t="s">
        <v>3436</v>
      </c>
      <c r="U944" s="45" t="s">
        <v>24</v>
      </c>
      <c r="V944" s="12" t="s">
        <v>2573</v>
      </c>
    </row>
    <row r="945" spans="1:22" s="46" customFormat="1" ht="15" x14ac:dyDescent="0.2">
      <c r="A945" s="47">
        <f t="shared" si="48"/>
        <v>929</v>
      </c>
      <c r="B945" s="105"/>
      <c r="C945" s="50" t="s">
        <v>15</v>
      </c>
      <c r="D945" s="24" t="s">
        <v>393</v>
      </c>
      <c r="E945" s="28">
        <v>2023</v>
      </c>
      <c r="F945" s="8">
        <v>45289</v>
      </c>
      <c r="G945" s="107" t="s">
        <v>3596</v>
      </c>
      <c r="H945" s="63" t="s">
        <v>3597</v>
      </c>
      <c r="I945" s="132" t="s">
        <v>3598</v>
      </c>
      <c r="J945" s="12" t="s">
        <v>48</v>
      </c>
      <c r="K945" s="44" t="s">
        <v>21</v>
      </c>
      <c r="L945" s="44"/>
      <c r="M945" s="44"/>
      <c r="N945" s="44"/>
      <c r="O945" s="44"/>
      <c r="P945" s="45"/>
      <c r="Q945" s="44" t="s">
        <v>2615</v>
      </c>
      <c r="R945" s="44" t="s">
        <v>3445</v>
      </c>
      <c r="S945" s="44" t="s">
        <v>48</v>
      </c>
      <c r="T945" s="48" t="s">
        <v>23</v>
      </c>
      <c r="U945" s="45" t="s">
        <v>24</v>
      </c>
      <c r="V945" s="12" t="s">
        <v>2573</v>
      </c>
    </row>
    <row r="946" spans="1:22" s="46" customFormat="1" ht="15" x14ac:dyDescent="0.2">
      <c r="A946" s="47">
        <f t="shared" si="48"/>
        <v>930</v>
      </c>
      <c r="B946" s="105"/>
      <c r="C946" s="50" t="s">
        <v>15</v>
      </c>
      <c r="D946" s="24" t="s">
        <v>393</v>
      </c>
      <c r="E946" s="28">
        <v>2023</v>
      </c>
      <c r="F946" s="8">
        <v>45289</v>
      </c>
      <c r="G946" s="44" t="s">
        <v>3599</v>
      </c>
      <c r="H946" s="63" t="s">
        <v>3600</v>
      </c>
      <c r="I946" s="132" t="s">
        <v>3601</v>
      </c>
      <c r="J946" s="12" t="s">
        <v>48</v>
      </c>
      <c r="K946" s="44" t="s">
        <v>21</v>
      </c>
      <c r="L946" s="44"/>
      <c r="M946" s="44"/>
      <c r="N946" s="44"/>
      <c r="O946" s="44"/>
      <c r="P946" s="45"/>
      <c r="Q946" s="44" t="s">
        <v>2615</v>
      </c>
      <c r="R946" s="44" t="s">
        <v>3445</v>
      </c>
      <c r="S946" s="44" t="s">
        <v>48</v>
      </c>
      <c r="T946" s="48" t="s">
        <v>23</v>
      </c>
      <c r="U946" s="45" t="s">
        <v>24</v>
      </c>
      <c r="V946" s="12" t="s">
        <v>2573</v>
      </c>
    </row>
    <row r="947" spans="1:22" s="46" customFormat="1" ht="15" x14ac:dyDescent="0.2">
      <c r="A947" s="47">
        <f t="shared" ref="A947:B962" si="49">+A946+1</f>
        <v>931</v>
      </c>
      <c r="B947" s="105"/>
      <c r="C947" s="50" t="s">
        <v>15</v>
      </c>
      <c r="D947" s="24" t="s">
        <v>34</v>
      </c>
      <c r="E947" s="28">
        <v>2023</v>
      </c>
      <c r="F947" s="8">
        <v>45289</v>
      </c>
      <c r="G947" s="107" t="s">
        <v>3602</v>
      </c>
      <c r="H947" s="63" t="s">
        <v>3603</v>
      </c>
      <c r="I947" s="132" t="s">
        <v>3604</v>
      </c>
      <c r="J947" s="44" t="s">
        <v>28</v>
      </c>
      <c r="K947" s="44" t="s">
        <v>29</v>
      </c>
      <c r="L947" s="44"/>
      <c r="M947" s="44"/>
      <c r="N947" s="44"/>
      <c r="O947" s="44"/>
      <c r="P947" s="45"/>
      <c r="Q947" s="44" t="s">
        <v>3066</v>
      </c>
      <c r="R947" s="44" t="s">
        <v>3066</v>
      </c>
      <c r="S947" s="44" t="s">
        <v>28</v>
      </c>
      <c r="T947" s="48" t="s">
        <v>3436</v>
      </c>
      <c r="U947" s="45" t="s">
        <v>24</v>
      </c>
      <c r="V947" s="12" t="s">
        <v>2573</v>
      </c>
    </row>
    <row r="948" spans="1:22" s="46" customFormat="1" ht="15" x14ac:dyDescent="0.2">
      <c r="A948" s="47">
        <f t="shared" si="49"/>
        <v>932</v>
      </c>
      <c r="B948" s="105"/>
      <c r="C948" s="50" t="s">
        <v>15</v>
      </c>
      <c r="D948" s="24" t="s">
        <v>34</v>
      </c>
      <c r="E948" s="28">
        <v>2023</v>
      </c>
      <c r="F948" s="8">
        <v>45289</v>
      </c>
      <c r="G948" s="107" t="s">
        <v>3605</v>
      </c>
      <c r="H948" s="63" t="s">
        <v>3606</v>
      </c>
      <c r="I948" s="132" t="s">
        <v>3607</v>
      </c>
      <c r="J948" s="44" t="s">
        <v>2147</v>
      </c>
      <c r="K948" s="44" t="s">
        <v>29</v>
      </c>
      <c r="L948" s="44"/>
      <c r="M948" s="44"/>
      <c r="N948" s="44"/>
      <c r="O948" s="44"/>
      <c r="P948" s="45"/>
      <c r="Q948" s="44" t="s">
        <v>3066</v>
      </c>
      <c r="R948" s="44" t="s">
        <v>3066</v>
      </c>
      <c r="S948" s="44" t="s">
        <v>720</v>
      </c>
      <c r="T948" s="48" t="s">
        <v>75</v>
      </c>
      <c r="U948" s="45" t="s">
        <v>24</v>
      </c>
      <c r="V948" s="12" t="s">
        <v>2574</v>
      </c>
    </row>
    <row r="949" spans="1:22" s="46" customFormat="1" ht="15" x14ac:dyDescent="0.2">
      <c r="A949" s="47">
        <f t="shared" si="49"/>
        <v>933</v>
      </c>
      <c r="B949" s="105"/>
      <c r="C949" s="50" t="s">
        <v>15</v>
      </c>
      <c r="D949" s="24" t="s">
        <v>393</v>
      </c>
      <c r="E949" s="28">
        <v>2023</v>
      </c>
      <c r="F949" s="8">
        <v>45289</v>
      </c>
      <c r="G949" s="107" t="s">
        <v>3608</v>
      </c>
      <c r="H949" s="63" t="s">
        <v>3609</v>
      </c>
      <c r="I949" s="132" t="s">
        <v>3610</v>
      </c>
      <c r="J949" s="12" t="s">
        <v>48</v>
      </c>
      <c r="K949" s="44" t="s">
        <v>21</v>
      </c>
      <c r="L949" s="44"/>
      <c r="M949" s="44"/>
      <c r="N949" s="44"/>
      <c r="O949" s="44"/>
      <c r="P949" s="45"/>
      <c r="Q949" s="44" t="s">
        <v>2615</v>
      </c>
      <c r="R949" s="44" t="s">
        <v>3445</v>
      </c>
      <c r="S949" s="44" t="s">
        <v>48</v>
      </c>
      <c r="T949" s="48" t="s">
        <v>23</v>
      </c>
      <c r="U949" s="45" t="s">
        <v>24</v>
      </c>
      <c r="V949" s="12" t="s">
        <v>2573</v>
      </c>
    </row>
    <row r="950" spans="1:22" s="46" customFormat="1" ht="15" x14ac:dyDescent="0.2">
      <c r="A950" s="47">
        <f t="shared" si="49"/>
        <v>934</v>
      </c>
      <c r="B950" s="105"/>
      <c r="C950" s="50" t="s">
        <v>15</v>
      </c>
      <c r="D950" s="24" t="s">
        <v>34</v>
      </c>
      <c r="E950" s="28">
        <v>2023</v>
      </c>
      <c r="F950" s="8">
        <v>45289</v>
      </c>
      <c r="G950" s="107" t="s">
        <v>3611</v>
      </c>
      <c r="H950" s="63" t="s">
        <v>3612</v>
      </c>
      <c r="I950" s="132" t="s">
        <v>3618</v>
      </c>
      <c r="J950" s="44" t="s">
        <v>59</v>
      </c>
      <c r="K950" s="44" t="s">
        <v>60</v>
      </c>
      <c r="L950" s="44"/>
      <c r="M950" s="44"/>
      <c r="N950" s="44"/>
      <c r="O950" s="44"/>
      <c r="P950" s="45"/>
      <c r="Q950" s="44" t="s">
        <v>3067</v>
      </c>
      <c r="R950" s="44" t="s">
        <v>3067</v>
      </c>
      <c r="S950" s="44" t="s">
        <v>59</v>
      </c>
      <c r="T950" s="55" t="s">
        <v>61</v>
      </c>
      <c r="U950" s="45" t="s">
        <v>24</v>
      </c>
      <c r="V950" s="12" t="s">
        <v>2573</v>
      </c>
    </row>
    <row r="951" spans="1:22" s="46" customFormat="1" ht="15" x14ac:dyDescent="0.2">
      <c r="A951" s="47">
        <f t="shared" si="49"/>
        <v>935</v>
      </c>
      <c r="B951" s="105"/>
      <c r="C951" s="50" t="s">
        <v>15</v>
      </c>
      <c r="D951" s="24" t="s">
        <v>34</v>
      </c>
      <c r="E951" s="28">
        <v>2023</v>
      </c>
      <c r="F951" s="8">
        <v>45289</v>
      </c>
      <c r="G951" s="107" t="s">
        <v>3613</v>
      </c>
      <c r="H951" s="63" t="s">
        <v>3623</v>
      </c>
      <c r="I951" s="132" t="s">
        <v>3614</v>
      </c>
      <c r="J951" s="44" t="s">
        <v>103</v>
      </c>
      <c r="K951" s="12" t="s">
        <v>29</v>
      </c>
      <c r="L951" s="44" t="s">
        <v>29</v>
      </c>
      <c r="M951" s="44" t="s">
        <v>29</v>
      </c>
      <c r="N951" s="44" t="s">
        <v>103</v>
      </c>
      <c r="O951" s="44" t="s">
        <v>29</v>
      </c>
      <c r="P951" s="44" t="s">
        <v>29</v>
      </c>
      <c r="Q951" s="44" t="s">
        <v>3066</v>
      </c>
      <c r="R951" s="44" t="s">
        <v>3066</v>
      </c>
      <c r="S951" s="44" t="s">
        <v>103</v>
      </c>
      <c r="T951" s="12" t="s">
        <v>23</v>
      </c>
      <c r="U951" s="45" t="s">
        <v>24</v>
      </c>
      <c r="V951" s="12" t="s">
        <v>2573</v>
      </c>
    </row>
    <row r="952" spans="1:22" s="46" customFormat="1" ht="15" x14ac:dyDescent="0.2">
      <c r="A952" s="47">
        <f t="shared" si="49"/>
        <v>936</v>
      </c>
      <c r="B952" s="105"/>
      <c r="C952" s="50" t="s">
        <v>15</v>
      </c>
      <c r="D952" s="24" t="s">
        <v>393</v>
      </c>
      <c r="E952" s="28">
        <v>2023</v>
      </c>
      <c r="F952" s="8">
        <v>45289</v>
      </c>
      <c r="G952" s="107" t="s">
        <v>3616</v>
      </c>
      <c r="H952" s="63" t="s">
        <v>3617</v>
      </c>
      <c r="I952" s="132" t="s">
        <v>3615</v>
      </c>
      <c r="J952" s="44" t="s">
        <v>59</v>
      </c>
      <c r="K952" s="44" t="s">
        <v>60</v>
      </c>
      <c r="L952" s="44"/>
      <c r="M952" s="44"/>
      <c r="N952" s="44"/>
      <c r="O952" s="44"/>
      <c r="P952" s="44"/>
      <c r="Q952" s="44" t="s">
        <v>2615</v>
      </c>
      <c r="R952" s="44" t="s">
        <v>3445</v>
      </c>
      <c r="S952" s="44" t="s">
        <v>59</v>
      </c>
      <c r="T952" s="55" t="s">
        <v>61</v>
      </c>
      <c r="U952" s="45" t="s">
        <v>24</v>
      </c>
      <c r="V952" s="12" t="s">
        <v>2573</v>
      </c>
    </row>
    <row r="953" spans="1:22" s="46" customFormat="1" ht="15" x14ac:dyDescent="0.2">
      <c r="A953" s="47">
        <f t="shared" si="49"/>
        <v>937</v>
      </c>
      <c r="B953" s="105"/>
      <c r="C953" s="50" t="s">
        <v>1856</v>
      </c>
      <c r="D953" s="24" t="s">
        <v>393</v>
      </c>
      <c r="E953" s="28">
        <v>2023</v>
      </c>
      <c r="F953" s="8">
        <v>45286</v>
      </c>
      <c r="G953" s="107" t="s">
        <v>3539</v>
      </c>
      <c r="H953" s="63" t="s">
        <v>3540</v>
      </c>
      <c r="I953" s="132" t="s">
        <v>3541</v>
      </c>
      <c r="J953" s="44" t="s">
        <v>59</v>
      </c>
      <c r="K953" s="44" t="s">
        <v>60</v>
      </c>
      <c r="L953" s="44"/>
      <c r="M953" s="44"/>
      <c r="N953" s="44"/>
      <c r="O953" s="44"/>
      <c r="P953" s="44"/>
      <c r="Q953" s="44" t="s">
        <v>2615</v>
      </c>
      <c r="R953" s="44" t="s">
        <v>3445</v>
      </c>
      <c r="S953" s="44" t="s">
        <v>59</v>
      </c>
      <c r="T953" s="55" t="s">
        <v>61</v>
      </c>
      <c r="U953" s="45" t="s">
        <v>24</v>
      </c>
      <c r="V953" s="12" t="s">
        <v>2573</v>
      </c>
    </row>
    <row r="954" spans="1:22" s="46" customFormat="1" ht="15" x14ac:dyDescent="0.25">
      <c r="A954" s="47">
        <f t="shared" si="49"/>
        <v>938</v>
      </c>
      <c r="B954" s="47"/>
      <c r="C954" s="50" t="s">
        <v>1856</v>
      </c>
      <c r="D954" s="24" t="s">
        <v>393</v>
      </c>
      <c r="E954" s="28">
        <v>2022</v>
      </c>
      <c r="F954" s="8">
        <v>44922</v>
      </c>
      <c r="G954" s="44" t="s">
        <v>3048</v>
      </c>
      <c r="H954" s="63" t="s">
        <v>3049</v>
      </c>
      <c r="I954" s="95" t="s">
        <v>3057</v>
      </c>
      <c r="J954" s="44" t="s">
        <v>48</v>
      </c>
      <c r="K954" s="44" t="s">
        <v>21</v>
      </c>
      <c r="L954" s="44"/>
      <c r="M954" s="44"/>
      <c r="N954" s="44"/>
      <c r="O954" s="44" t="s">
        <v>2620</v>
      </c>
      <c r="P954" s="44" t="s">
        <v>2615</v>
      </c>
      <c r="Q954" s="44" t="s">
        <v>2615</v>
      </c>
      <c r="R954" s="44" t="s">
        <v>3445</v>
      </c>
      <c r="S954" s="44" t="s">
        <v>48</v>
      </c>
      <c r="T954" s="48" t="s">
        <v>23</v>
      </c>
      <c r="U954" s="45" t="s">
        <v>24</v>
      </c>
      <c r="V954" s="12" t="s">
        <v>2573</v>
      </c>
    </row>
    <row r="955" spans="1:22" s="46" customFormat="1" ht="15" x14ac:dyDescent="0.25">
      <c r="A955" s="47">
        <f t="shared" si="49"/>
        <v>939</v>
      </c>
      <c r="B955" s="47" t="e">
        <f>+B747+1</f>
        <v>#REF!</v>
      </c>
      <c r="C955" s="50" t="s">
        <v>1856</v>
      </c>
      <c r="D955" s="24" t="s">
        <v>34</v>
      </c>
      <c r="E955" s="15">
        <v>2022</v>
      </c>
      <c r="F955" s="8">
        <v>44676</v>
      </c>
      <c r="G955" s="12" t="s">
        <v>2657</v>
      </c>
      <c r="H955" s="18" t="s">
        <v>2673</v>
      </c>
      <c r="I955" s="17" t="s">
        <v>2674</v>
      </c>
      <c r="J955" s="44" t="s">
        <v>83</v>
      </c>
      <c r="K955" s="12" t="s">
        <v>29</v>
      </c>
      <c r="L955" s="44"/>
      <c r="M955" s="44"/>
      <c r="N955" s="44"/>
      <c r="O955" s="44" t="s">
        <v>29</v>
      </c>
      <c r="P955" s="44" t="s">
        <v>29</v>
      </c>
      <c r="Q955" s="44" t="s">
        <v>3066</v>
      </c>
      <c r="R955" s="44" t="s">
        <v>3066</v>
      </c>
      <c r="S955" s="44" t="s">
        <v>83</v>
      </c>
      <c r="T955" s="48" t="s">
        <v>23</v>
      </c>
      <c r="U955" s="45" t="s">
        <v>24</v>
      </c>
      <c r="V955" s="12" t="s">
        <v>2573</v>
      </c>
    </row>
    <row r="956" spans="1:22" s="46" customFormat="1" ht="15" x14ac:dyDescent="0.25">
      <c r="A956" s="47">
        <f t="shared" si="49"/>
        <v>940</v>
      </c>
      <c r="B956" s="47" t="e">
        <f t="shared" si="49"/>
        <v>#REF!</v>
      </c>
      <c r="C956" s="50" t="s">
        <v>1856</v>
      </c>
      <c r="D956" s="24" t="s">
        <v>393</v>
      </c>
      <c r="E956" s="15">
        <v>2021</v>
      </c>
      <c r="F956" s="8">
        <v>44560</v>
      </c>
      <c r="G956" s="12" t="s">
        <v>2899</v>
      </c>
      <c r="H956" s="18" t="s">
        <v>2859</v>
      </c>
      <c r="I956" s="17" t="s">
        <v>2567</v>
      </c>
      <c r="J956" s="44" t="s">
        <v>28</v>
      </c>
      <c r="K956" s="12" t="s">
        <v>29</v>
      </c>
      <c r="L956" s="44" t="s">
        <v>2615</v>
      </c>
      <c r="M956" s="44" t="e">
        <v>#N/A</v>
      </c>
      <c r="N956" s="44" t="e">
        <v>#N/A</v>
      </c>
      <c r="O956" s="44" t="s">
        <v>29</v>
      </c>
      <c r="P956" s="44" t="s">
        <v>2615</v>
      </c>
      <c r="Q956" s="44" t="s">
        <v>2615</v>
      </c>
      <c r="R956" s="44" t="s">
        <v>3445</v>
      </c>
      <c r="S956" s="44" t="s">
        <v>28</v>
      </c>
      <c r="T956" s="12" t="s">
        <v>3436</v>
      </c>
      <c r="U956" s="45" t="s">
        <v>24</v>
      </c>
      <c r="V956" s="12" t="s">
        <v>2573</v>
      </c>
    </row>
    <row r="957" spans="1:22" s="46" customFormat="1" ht="25.5" customHeight="1" x14ac:dyDescent="0.25">
      <c r="A957" s="47">
        <f t="shared" si="49"/>
        <v>941</v>
      </c>
      <c r="B957" s="47" t="e">
        <f t="shared" si="49"/>
        <v>#REF!</v>
      </c>
      <c r="C957" s="12" t="s">
        <v>15</v>
      </c>
      <c r="D957" s="10" t="s">
        <v>34</v>
      </c>
      <c r="E957" s="10">
        <v>2023</v>
      </c>
      <c r="F957" s="8">
        <v>45077</v>
      </c>
      <c r="G957" s="19" t="s">
        <v>3151</v>
      </c>
      <c r="H957" s="27" t="s">
        <v>2307</v>
      </c>
      <c r="I957" s="12" t="s">
        <v>2308</v>
      </c>
      <c r="J957" s="12" t="s">
        <v>59</v>
      </c>
      <c r="K957" s="12" t="s">
        <v>60</v>
      </c>
      <c r="L957" s="44" t="s">
        <v>60</v>
      </c>
      <c r="M957" s="44" t="s">
        <v>2703</v>
      </c>
      <c r="N957" s="44" t="s">
        <v>2704</v>
      </c>
      <c r="O957" s="44" t="s">
        <v>60</v>
      </c>
      <c r="P957" s="44" t="s">
        <v>60</v>
      </c>
      <c r="Q957" s="44" t="s">
        <v>3067</v>
      </c>
      <c r="R957" s="44" t="s">
        <v>3067</v>
      </c>
      <c r="S957" s="44" t="s">
        <v>59</v>
      </c>
      <c r="T957" s="12" t="s">
        <v>61</v>
      </c>
      <c r="U957" s="45" t="s">
        <v>24</v>
      </c>
      <c r="V957" s="12" t="s">
        <v>2573</v>
      </c>
    </row>
    <row r="958" spans="1:22" s="46" customFormat="1" ht="15" customHeight="1" x14ac:dyDescent="0.25">
      <c r="A958" s="47">
        <f t="shared" si="49"/>
        <v>942</v>
      </c>
      <c r="B958" s="47" t="e">
        <f>+#REF!+1</f>
        <v>#REF!</v>
      </c>
      <c r="C958" s="12" t="s">
        <v>1856</v>
      </c>
      <c r="D958" s="10" t="s">
        <v>34</v>
      </c>
      <c r="E958" s="10">
        <v>2010</v>
      </c>
      <c r="F958" s="8">
        <v>40359</v>
      </c>
      <c r="G958" s="12" t="s">
        <v>2312</v>
      </c>
      <c r="H958" s="27" t="s">
        <v>2313</v>
      </c>
      <c r="I958" s="12" t="s">
        <v>2314</v>
      </c>
      <c r="J958" s="12" t="s">
        <v>28</v>
      </c>
      <c r="K958" s="12" t="s">
        <v>29</v>
      </c>
      <c r="L958" s="44" t="s">
        <v>29</v>
      </c>
      <c r="M958" s="44" t="s">
        <v>2701</v>
      </c>
      <c r="N958" s="44" t="s">
        <v>2698</v>
      </c>
      <c r="O958" s="44" t="s">
        <v>29</v>
      </c>
      <c r="P958" s="44" t="s">
        <v>29</v>
      </c>
      <c r="Q958" s="44" t="s">
        <v>3066</v>
      </c>
      <c r="R958" s="44" t="s">
        <v>3066</v>
      </c>
      <c r="S958" s="44" t="s">
        <v>28</v>
      </c>
      <c r="T958" s="12" t="s">
        <v>3436</v>
      </c>
      <c r="U958" s="45" t="s">
        <v>24</v>
      </c>
      <c r="V958" s="12" t="s">
        <v>2573</v>
      </c>
    </row>
    <row r="959" spans="1:22" s="46" customFormat="1" ht="15" customHeight="1" x14ac:dyDescent="0.25">
      <c r="A959" s="47">
        <f t="shared" si="49"/>
        <v>943</v>
      </c>
      <c r="B959" s="47" t="e">
        <f>+B958+1</f>
        <v>#REF!</v>
      </c>
      <c r="C959" s="12" t="s">
        <v>15</v>
      </c>
      <c r="D959" s="10" t="s">
        <v>34</v>
      </c>
      <c r="E959" s="10">
        <v>2022</v>
      </c>
      <c r="F959" s="8">
        <v>44740</v>
      </c>
      <c r="G959" s="19" t="s">
        <v>2826</v>
      </c>
      <c r="H959" s="27" t="s">
        <v>2316</v>
      </c>
      <c r="I959" s="12" t="s">
        <v>2317</v>
      </c>
      <c r="J959" s="12" t="s">
        <v>554</v>
      </c>
      <c r="K959" s="12" t="s">
        <v>29</v>
      </c>
      <c r="L959" s="44" t="s">
        <v>29</v>
      </c>
      <c r="M959" s="44" t="s">
        <v>2701</v>
      </c>
      <c r="N959" s="44" t="s">
        <v>2707</v>
      </c>
      <c r="O959" s="44" t="s">
        <v>29</v>
      </c>
      <c r="P959" s="44" t="s">
        <v>29</v>
      </c>
      <c r="Q959" s="44" t="s">
        <v>3066</v>
      </c>
      <c r="R959" s="44" t="s">
        <v>3066</v>
      </c>
      <c r="S959" s="44" t="s">
        <v>83</v>
      </c>
      <c r="T959" s="12" t="s">
        <v>23</v>
      </c>
      <c r="U959" s="45" t="s">
        <v>24</v>
      </c>
      <c r="V959" s="12" t="s">
        <v>2573</v>
      </c>
    </row>
    <row r="960" spans="1:22" s="46" customFormat="1" ht="15" x14ac:dyDescent="0.25">
      <c r="A960" s="47">
        <f t="shared" si="49"/>
        <v>944</v>
      </c>
      <c r="B960" s="47">
        <f>+Sheet6!B3+1</f>
        <v>1102</v>
      </c>
      <c r="C960" s="12" t="s">
        <v>1856</v>
      </c>
      <c r="D960" s="10" t="s">
        <v>34</v>
      </c>
      <c r="E960" s="10">
        <v>2013</v>
      </c>
      <c r="F960" s="8">
        <v>41386</v>
      </c>
      <c r="G960" s="19" t="s">
        <v>2322</v>
      </c>
      <c r="H960" s="27" t="s">
        <v>2323</v>
      </c>
      <c r="I960" s="12" t="s">
        <v>2324</v>
      </c>
      <c r="J960" s="12" t="s">
        <v>146</v>
      </c>
      <c r="K960" s="12" t="s">
        <v>60</v>
      </c>
      <c r="L960" s="44" t="s">
        <v>60</v>
      </c>
      <c r="M960" s="44" t="s">
        <v>146</v>
      </c>
      <c r="N960" s="44" t="s">
        <v>2718</v>
      </c>
      <c r="O960" s="44" t="s">
        <v>60</v>
      </c>
      <c r="P960" s="44" t="s">
        <v>60</v>
      </c>
      <c r="Q960" s="44" t="s">
        <v>3067</v>
      </c>
      <c r="R960" s="44" t="s">
        <v>3067</v>
      </c>
      <c r="S960" s="44" t="s">
        <v>146</v>
      </c>
      <c r="T960" s="12" t="s">
        <v>125</v>
      </c>
      <c r="U960" s="45" t="s">
        <v>24</v>
      </c>
      <c r="V960" s="12" t="s">
        <v>2573</v>
      </c>
    </row>
    <row r="961" spans="1:22" s="46" customFormat="1" ht="15" customHeight="1" x14ac:dyDescent="0.25">
      <c r="A961" s="47">
        <f t="shared" si="49"/>
        <v>945</v>
      </c>
      <c r="B961" s="47">
        <f>+B960+1</f>
        <v>1103</v>
      </c>
      <c r="C961" s="12" t="s">
        <v>15</v>
      </c>
      <c r="D961" s="10" t="s">
        <v>34</v>
      </c>
      <c r="E961" s="10">
        <v>2022</v>
      </c>
      <c r="F961" s="8">
        <v>44726</v>
      </c>
      <c r="G961" s="12" t="s">
        <v>2325</v>
      </c>
      <c r="H961" s="27" t="s">
        <v>2326</v>
      </c>
      <c r="I961" s="12" t="s">
        <v>2798</v>
      </c>
      <c r="J961" s="12" t="s">
        <v>146</v>
      </c>
      <c r="K961" s="12" t="s">
        <v>60</v>
      </c>
      <c r="L961" s="44" t="s">
        <v>60</v>
      </c>
      <c r="M961" s="44" t="s">
        <v>146</v>
      </c>
      <c r="N961" s="44" t="s">
        <v>2712</v>
      </c>
      <c r="O961" s="44" t="s">
        <v>60</v>
      </c>
      <c r="P961" s="44" t="s">
        <v>60</v>
      </c>
      <c r="Q961" s="44" t="s">
        <v>3067</v>
      </c>
      <c r="R961" s="44" t="s">
        <v>3067</v>
      </c>
      <c r="S961" s="44" t="s">
        <v>146</v>
      </c>
      <c r="T961" s="12" t="s">
        <v>125</v>
      </c>
      <c r="U961" s="45" t="s">
        <v>24</v>
      </c>
      <c r="V961" s="12" t="s">
        <v>2573</v>
      </c>
    </row>
    <row r="962" spans="1:22" s="46" customFormat="1" ht="15" customHeight="1" x14ac:dyDescent="0.25">
      <c r="A962" s="47">
        <f t="shared" si="49"/>
        <v>946</v>
      </c>
      <c r="B962" s="47">
        <f>+B961+1</f>
        <v>1104</v>
      </c>
      <c r="C962" s="12" t="s">
        <v>15</v>
      </c>
      <c r="D962" s="10" t="s">
        <v>34</v>
      </c>
      <c r="E962" s="10">
        <v>2022</v>
      </c>
      <c r="F962" s="8">
        <v>44707</v>
      </c>
      <c r="G962" s="19" t="s">
        <v>2785</v>
      </c>
      <c r="H962" s="27" t="s">
        <v>2329</v>
      </c>
      <c r="I962" s="12" t="s">
        <v>2786</v>
      </c>
      <c r="J962" s="12" t="s">
        <v>146</v>
      </c>
      <c r="K962" s="12" t="s">
        <v>60</v>
      </c>
      <c r="L962" s="44" t="s">
        <v>60</v>
      </c>
      <c r="M962" s="44" t="s">
        <v>146</v>
      </c>
      <c r="N962" s="44" t="s">
        <v>2712</v>
      </c>
      <c r="O962" s="44" t="s">
        <v>60</v>
      </c>
      <c r="P962" s="44" t="s">
        <v>60</v>
      </c>
      <c r="Q962" s="44" t="s">
        <v>3067</v>
      </c>
      <c r="R962" s="44" t="s">
        <v>3067</v>
      </c>
      <c r="S962" s="44" t="s">
        <v>146</v>
      </c>
      <c r="T962" s="12" t="s">
        <v>125</v>
      </c>
      <c r="U962" s="45" t="s">
        <v>24</v>
      </c>
      <c r="V962" s="12" t="s">
        <v>2573</v>
      </c>
    </row>
    <row r="963" spans="1:22" s="46" customFormat="1" ht="15" x14ac:dyDescent="0.25">
      <c r="A963" s="47">
        <f t="shared" ref="A963:B978" si="50">+A962+1</f>
        <v>947</v>
      </c>
      <c r="B963" s="47">
        <f>+B962+1</f>
        <v>1105</v>
      </c>
      <c r="C963" s="12" t="s">
        <v>15</v>
      </c>
      <c r="D963" s="10" t="s">
        <v>34</v>
      </c>
      <c r="E963" s="10">
        <v>2023</v>
      </c>
      <c r="F963" s="8">
        <v>45070</v>
      </c>
      <c r="G963" s="19" t="s">
        <v>3152</v>
      </c>
      <c r="H963" s="51" t="s">
        <v>2332</v>
      </c>
      <c r="I963" s="12" t="s">
        <v>2333</v>
      </c>
      <c r="J963" s="12" t="s">
        <v>55</v>
      </c>
      <c r="K963" s="44" t="s">
        <v>21</v>
      </c>
      <c r="L963" s="44" t="s">
        <v>2618</v>
      </c>
      <c r="M963" s="44" t="s">
        <v>2702</v>
      </c>
      <c r="N963" s="44" t="s">
        <v>55</v>
      </c>
      <c r="O963" s="44" t="s">
        <v>2618</v>
      </c>
      <c r="P963" s="44" t="s">
        <v>2618</v>
      </c>
      <c r="Q963" s="44" t="s">
        <v>3064</v>
      </c>
      <c r="R963" s="44" t="s">
        <v>3064</v>
      </c>
      <c r="S963" s="44" t="s">
        <v>55</v>
      </c>
      <c r="T963" s="12" t="s">
        <v>23</v>
      </c>
      <c r="U963" s="45" t="s">
        <v>24</v>
      </c>
      <c r="V963" s="12" t="s">
        <v>2573</v>
      </c>
    </row>
    <row r="964" spans="1:22" s="46" customFormat="1" ht="15" customHeight="1" x14ac:dyDescent="0.25">
      <c r="A964" s="47">
        <f t="shared" si="50"/>
        <v>948</v>
      </c>
      <c r="B964" s="47">
        <f>+B963+1</f>
        <v>1106</v>
      </c>
      <c r="C964" s="12" t="s">
        <v>15</v>
      </c>
      <c r="D964" s="10" t="s">
        <v>34</v>
      </c>
      <c r="E964" s="10">
        <v>2021</v>
      </c>
      <c r="F964" s="8">
        <v>44356</v>
      </c>
      <c r="G964" s="19" t="s">
        <v>2334</v>
      </c>
      <c r="H964" s="51" t="s">
        <v>2335</v>
      </c>
      <c r="I964" s="12" t="s">
        <v>2336</v>
      </c>
      <c r="J964" s="12" t="s">
        <v>2337</v>
      </c>
      <c r="K964" s="44" t="s">
        <v>21</v>
      </c>
      <c r="L964" s="44" t="s">
        <v>2620</v>
      </c>
      <c r="M964" s="44" t="s">
        <v>2620</v>
      </c>
      <c r="N964" s="44" t="s">
        <v>79</v>
      </c>
      <c r="O964" s="44" t="s">
        <v>2620</v>
      </c>
      <c r="P964" s="44" t="s">
        <v>2620</v>
      </c>
      <c r="Q964" s="44" t="s">
        <v>3065</v>
      </c>
      <c r="R964" s="44" t="s">
        <v>3065</v>
      </c>
      <c r="S964" s="44" t="s">
        <v>79</v>
      </c>
      <c r="T964" s="12" t="s">
        <v>23</v>
      </c>
      <c r="U964" s="45" t="s">
        <v>24</v>
      </c>
      <c r="V964" s="12" t="s">
        <v>2574</v>
      </c>
    </row>
    <row r="965" spans="1:22" s="46" customFormat="1" ht="15" customHeight="1" x14ac:dyDescent="0.25">
      <c r="A965" s="47">
        <f t="shared" si="50"/>
        <v>949</v>
      </c>
      <c r="B965" s="47" t="e">
        <f>+#REF!+1</f>
        <v>#REF!</v>
      </c>
      <c r="C965" s="12" t="s">
        <v>1856</v>
      </c>
      <c r="D965" s="10" t="s">
        <v>34</v>
      </c>
      <c r="E965" s="10">
        <v>2016</v>
      </c>
      <c r="F965" s="8">
        <v>42724</v>
      </c>
      <c r="G965" s="12" t="s">
        <v>2343</v>
      </c>
      <c r="H965" s="51" t="s">
        <v>2344</v>
      </c>
      <c r="I965" s="12" t="s">
        <v>2345</v>
      </c>
      <c r="J965" s="12" t="s">
        <v>2346</v>
      </c>
      <c r="K965" s="44" t="s">
        <v>21</v>
      </c>
      <c r="L965" s="44" t="s">
        <v>2620</v>
      </c>
      <c r="M965" s="44" t="s">
        <v>2620</v>
      </c>
      <c r="N965" s="44" t="s">
        <v>2717</v>
      </c>
      <c r="O965" s="44" t="s">
        <v>2620</v>
      </c>
      <c r="P965" s="44" t="s">
        <v>2620</v>
      </c>
      <c r="Q965" s="44" t="s">
        <v>3065</v>
      </c>
      <c r="R965" s="44" t="s">
        <v>3065</v>
      </c>
      <c r="S965" s="44" t="s">
        <v>1726</v>
      </c>
      <c r="T965" s="12" t="s">
        <v>23</v>
      </c>
      <c r="U965" s="45" t="s">
        <v>24</v>
      </c>
      <c r="V965" s="12" t="s">
        <v>2574</v>
      </c>
    </row>
    <row r="966" spans="1:22" s="46" customFormat="1" ht="15" customHeight="1" x14ac:dyDescent="0.25">
      <c r="A966" s="47">
        <f t="shared" si="50"/>
        <v>950</v>
      </c>
      <c r="B966" s="47" t="e">
        <f t="shared" si="50"/>
        <v>#REF!</v>
      </c>
      <c r="C966" s="12" t="s">
        <v>15</v>
      </c>
      <c r="D966" s="10" t="s">
        <v>34</v>
      </c>
      <c r="E966" s="10">
        <v>2021</v>
      </c>
      <c r="F966" s="8">
        <v>44356</v>
      </c>
      <c r="G966" s="19" t="s">
        <v>2347</v>
      </c>
      <c r="H966" s="51" t="s">
        <v>2348</v>
      </c>
      <c r="I966" s="12" t="s">
        <v>2349</v>
      </c>
      <c r="J966" s="12" t="s">
        <v>48</v>
      </c>
      <c r="K966" s="44" t="s">
        <v>21</v>
      </c>
      <c r="L966" s="44" t="s">
        <v>2620</v>
      </c>
      <c r="M966" s="44" t="s">
        <v>2620</v>
      </c>
      <c r="N966" s="44" t="s">
        <v>2719</v>
      </c>
      <c r="O966" s="44" t="s">
        <v>2620</v>
      </c>
      <c r="P966" s="44" t="s">
        <v>2620</v>
      </c>
      <c r="Q966" s="44" t="s">
        <v>3065</v>
      </c>
      <c r="R966" s="44" t="s">
        <v>3065</v>
      </c>
      <c r="S966" s="44" t="s">
        <v>48</v>
      </c>
      <c r="T966" s="12" t="s">
        <v>23</v>
      </c>
      <c r="U966" s="45" t="s">
        <v>24</v>
      </c>
      <c r="V966" s="12" t="s">
        <v>2573</v>
      </c>
    </row>
    <row r="967" spans="1:22" s="46" customFormat="1" ht="15" customHeight="1" x14ac:dyDescent="0.25">
      <c r="A967" s="47">
        <f t="shared" si="50"/>
        <v>951</v>
      </c>
      <c r="B967" s="47" t="e">
        <f t="shared" si="50"/>
        <v>#REF!</v>
      </c>
      <c r="C967" s="12" t="s">
        <v>1856</v>
      </c>
      <c r="D967" s="10" t="s">
        <v>34</v>
      </c>
      <c r="E967" s="10">
        <v>2016</v>
      </c>
      <c r="F967" s="8">
        <v>42731</v>
      </c>
      <c r="G967" s="12" t="s">
        <v>2350</v>
      </c>
      <c r="H967" s="51" t="s">
        <v>2351</v>
      </c>
      <c r="I967" s="12" t="s">
        <v>2352</v>
      </c>
      <c r="J967" s="12" t="s">
        <v>28</v>
      </c>
      <c r="K967" s="12" t="s">
        <v>29</v>
      </c>
      <c r="L967" s="44" t="s">
        <v>29</v>
      </c>
      <c r="M967" s="44" t="s">
        <v>2701</v>
      </c>
      <c r="N967" s="44" t="s">
        <v>2715</v>
      </c>
      <c r="O967" s="44" t="s">
        <v>29</v>
      </c>
      <c r="P967" s="44" t="s">
        <v>29</v>
      </c>
      <c r="Q967" s="44" t="s">
        <v>3066</v>
      </c>
      <c r="R967" s="44" t="s">
        <v>3066</v>
      </c>
      <c r="S967" s="44" t="s">
        <v>28</v>
      </c>
      <c r="T967" s="12" t="s">
        <v>3436</v>
      </c>
      <c r="U967" s="45" t="s">
        <v>24</v>
      </c>
      <c r="V967" s="12" t="s">
        <v>2573</v>
      </c>
    </row>
    <row r="968" spans="1:22" s="46" customFormat="1" ht="25.5" customHeight="1" x14ac:dyDescent="0.25">
      <c r="A968" s="47">
        <f t="shared" si="50"/>
        <v>952</v>
      </c>
      <c r="B968" s="47" t="e">
        <f t="shared" si="50"/>
        <v>#REF!</v>
      </c>
      <c r="C968" s="12" t="s">
        <v>1856</v>
      </c>
      <c r="D968" s="10" t="s">
        <v>34</v>
      </c>
      <c r="E968" s="10">
        <v>2017</v>
      </c>
      <c r="F968" s="8">
        <v>42895</v>
      </c>
      <c r="G968" s="19" t="s">
        <v>2353</v>
      </c>
      <c r="H968" s="51" t="s">
        <v>2354</v>
      </c>
      <c r="I968" s="12" t="s">
        <v>2355</v>
      </c>
      <c r="J968" s="12" t="s">
        <v>178</v>
      </c>
      <c r="K968" s="44" t="s">
        <v>21</v>
      </c>
      <c r="L968" s="44" t="s">
        <v>2620</v>
      </c>
      <c r="M968" s="44" t="s">
        <v>2620</v>
      </c>
      <c r="N968" s="44" t="s">
        <v>2717</v>
      </c>
      <c r="O968" s="44" t="s">
        <v>2620</v>
      </c>
      <c r="P968" s="44" t="s">
        <v>2620</v>
      </c>
      <c r="Q968" s="44" t="s">
        <v>3065</v>
      </c>
      <c r="R968" s="44" t="s">
        <v>3065</v>
      </c>
      <c r="S968" s="44" t="s">
        <v>178</v>
      </c>
      <c r="T968" s="12" t="s">
        <v>23</v>
      </c>
      <c r="U968" s="45" t="s">
        <v>24</v>
      </c>
      <c r="V968" s="12" t="s">
        <v>2573</v>
      </c>
    </row>
    <row r="969" spans="1:22" s="46" customFormat="1" ht="25.5" customHeight="1" x14ac:dyDescent="0.25">
      <c r="A969" s="47">
        <f t="shared" si="50"/>
        <v>953</v>
      </c>
      <c r="B969" s="47" t="e">
        <f t="shared" si="50"/>
        <v>#REF!</v>
      </c>
      <c r="C969" s="12" t="s">
        <v>1856</v>
      </c>
      <c r="D969" s="10" t="s">
        <v>34</v>
      </c>
      <c r="E969" s="10" t="s">
        <v>2356</v>
      </c>
      <c r="F969" s="8">
        <v>41611</v>
      </c>
      <c r="G969" s="19" t="s">
        <v>2357</v>
      </c>
      <c r="H969" s="51" t="s">
        <v>2358</v>
      </c>
      <c r="I969" s="12" t="s">
        <v>2359</v>
      </c>
      <c r="J969" s="12" t="s">
        <v>59</v>
      </c>
      <c r="K969" s="12" t="s">
        <v>60</v>
      </c>
      <c r="L969" s="44" t="s">
        <v>60</v>
      </c>
      <c r="M969" s="44" t="s">
        <v>2703</v>
      </c>
      <c r="N969" s="44" t="s">
        <v>2704</v>
      </c>
      <c r="O969" s="44" t="s">
        <v>60</v>
      </c>
      <c r="P969" s="44" t="s">
        <v>60</v>
      </c>
      <c r="Q969" s="44" t="s">
        <v>3067</v>
      </c>
      <c r="R969" s="44" t="s">
        <v>3067</v>
      </c>
      <c r="S969" s="44" t="s">
        <v>59</v>
      </c>
      <c r="T969" s="12" t="s">
        <v>61</v>
      </c>
      <c r="U969" s="45" t="s">
        <v>24</v>
      </c>
      <c r="V969" s="12" t="s">
        <v>2573</v>
      </c>
    </row>
    <row r="970" spans="1:22" s="46" customFormat="1" ht="25.5" x14ac:dyDescent="0.25">
      <c r="A970" s="47">
        <f t="shared" si="50"/>
        <v>954</v>
      </c>
      <c r="B970" s="47" t="e">
        <f t="shared" si="50"/>
        <v>#REF!</v>
      </c>
      <c r="C970" s="12" t="s">
        <v>1856</v>
      </c>
      <c r="D970" s="10" t="s">
        <v>393</v>
      </c>
      <c r="E970" s="10">
        <v>2017</v>
      </c>
      <c r="F970" s="8">
        <v>43096</v>
      </c>
      <c r="G970" s="19" t="s">
        <v>3055</v>
      </c>
      <c r="H970" s="51" t="s">
        <v>2360</v>
      </c>
      <c r="I970" s="19" t="s">
        <v>2361</v>
      </c>
      <c r="J970" s="12" t="s">
        <v>28</v>
      </c>
      <c r="K970" s="12" t="s">
        <v>29</v>
      </c>
      <c r="L970" s="44" t="s">
        <v>2615</v>
      </c>
      <c r="M970" s="44" t="s">
        <v>2725</v>
      </c>
      <c r="N970" s="44" t="s">
        <v>2729</v>
      </c>
      <c r="O970" s="44" t="s">
        <v>29</v>
      </c>
      <c r="P970" s="44" t="s">
        <v>2615</v>
      </c>
      <c r="Q970" s="44" t="s">
        <v>2615</v>
      </c>
      <c r="R970" s="44" t="s">
        <v>3445</v>
      </c>
      <c r="S970" s="44" t="s">
        <v>28</v>
      </c>
      <c r="T970" s="12" t="s">
        <v>3436</v>
      </c>
      <c r="U970" s="45" t="s">
        <v>24</v>
      </c>
      <c r="V970" s="12" t="s">
        <v>2573</v>
      </c>
    </row>
    <row r="971" spans="1:22" s="46" customFormat="1" ht="15" x14ac:dyDescent="0.25">
      <c r="A971" s="47">
        <f t="shared" si="50"/>
        <v>955</v>
      </c>
      <c r="B971" s="47" t="e">
        <f t="shared" si="50"/>
        <v>#REF!</v>
      </c>
      <c r="C971" s="12" t="s">
        <v>15</v>
      </c>
      <c r="D971" s="10" t="s">
        <v>34</v>
      </c>
      <c r="E971" s="10">
        <v>2021</v>
      </c>
      <c r="F971" s="8">
        <v>44407</v>
      </c>
      <c r="G971" s="19" t="s">
        <v>2362</v>
      </c>
      <c r="H971" s="51" t="s">
        <v>2363</v>
      </c>
      <c r="I971" s="12" t="s">
        <v>2867</v>
      </c>
      <c r="J971" s="12" t="s">
        <v>133</v>
      </c>
      <c r="K971" s="44" t="s">
        <v>21</v>
      </c>
      <c r="L971" s="44" t="s">
        <v>2620</v>
      </c>
      <c r="M971" s="44" t="s">
        <v>2620</v>
      </c>
      <c r="N971" s="44" t="s">
        <v>94</v>
      </c>
      <c r="O971" s="44" t="s">
        <v>2620</v>
      </c>
      <c r="P971" s="44" t="s">
        <v>2620</v>
      </c>
      <c r="Q971" s="44" t="s">
        <v>3065</v>
      </c>
      <c r="R971" s="44" t="s">
        <v>3065</v>
      </c>
      <c r="S971" s="44" t="s">
        <v>136</v>
      </c>
      <c r="T971" s="12" t="s">
        <v>23</v>
      </c>
      <c r="U971" s="45" t="s">
        <v>24</v>
      </c>
      <c r="V971" s="12" t="s">
        <v>2574</v>
      </c>
    </row>
    <row r="972" spans="1:22" s="46" customFormat="1" ht="15" x14ac:dyDescent="0.25">
      <c r="A972" s="47">
        <f t="shared" si="50"/>
        <v>956</v>
      </c>
      <c r="B972" s="47" t="e">
        <f t="shared" si="50"/>
        <v>#REF!</v>
      </c>
      <c r="C972" s="12" t="s">
        <v>15</v>
      </c>
      <c r="D972" s="10" t="s">
        <v>34</v>
      </c>
      <c r="E972" s="15">
        <v>2018</v>
      </c>
      <c r="F972" s="8">
        <v>43462</v>
      </c>
      <c r="G972" s="17" t="s">
        <v>2365</v>
      </c>
      <c r="H972" s="18" t="s">
        <v>2366</v>
      </c>
      <c r="I972" s="16" t="s">
        <v>2367</v>
      </c>
      <c r="J972" s="12" t="s">
        <v>71</v>
      </c>
      <c r="K972" s="12" t="s">
        <v>60</v>
      </c>
      <c r="L972" s="44" t="s">
        <v>60</v>
      </c>
      <c r="M972" s="44" t="s">
        <v>71</v>
      </c>
      <c r="N972" s="44" t="s">
        <v>71</v>
      </c>
      <c r="O972" s="44" t="s">
        <v>60</v>
      </c>
      <c r="P972" s="44" t="s">
        <v>60</v>
      </c>
      <c r="Q972" s="44" t="s">
        <v>3067</v>
      </c>
      <c r="R972" s="44" t="s">
        <v>3067</v>
      </c>
      <c r="S972" s="44" t="s">
        <v>71</v>
      </c>
      <c r="T972" s="12" t="s">
        <v>61</v>
      </c>
      <c r="U972" s="45" t="s">
        <v>24</v>
      </c>
      <c r="V972" s="12" t="s">
        <v>2573</v>
      </c>
    </row>
    <row r="973" spans="1:22" s="46" customFormat="1" ht="15" customHeight="1" x14ac:dyDescent="0.25">
      <c r="A973" s="47">
        <f t="shared" si="50"/>
        <v>957</v>
      </c>
      <c r="B973" s="47" t="e">
        <f t="shared" si="50"/>
        <v>#REF!</v>
      </c>
      <c r="C973" s="12" t="s">
        <v>15</v>
      </c>
      <c r="D973" s="10" t="s">
        <v>34</v>
      </c>
      <c r="E973" s="10">
        <v>2021</v>
      </c>
      <c r="F973" s="8">
        <v>44356</v>
      </c>
      <c r="G973" s="12" t="s">
        <v>2368</v>
      </c>
      <c r="H973" s="51" t="s">
        <v>2369</v>
      </c>
      <c r="I973" s="12" t="s">
        <v>2370</v>
      </c>
      <c r="J973" s="12" t="s">
        <v>389</v>
      </c>
      <c r="K973" s="44" t="s">
        <v>21</v>
      </c>
      <c r="L973" s="44" t="s">
        <v>2620</v>
      </c>
      <c r="M973" s="44" t="s">
        <v>2620</v>
      </c>
      <c r="N973" s="44" t="s">
        <v>33</v>
      </c>
      <c r="O973" s="44" t="s">
        <v>2620</v>
      </c>
      <c r="P973" s="44" t="s">
        <v>2620</v>
      </c>
      <c r="Q973" s="44" t="s">
        <v>3065</v>
      </c>
      <c r="R973" s="44" t="s">
        <v>3065</v>
      </c>
      <c r="S973" s="44" t="s">
        <v>389</v>
      </c>
      <c r="T973" s="12" t="s">
        <v>23</v>
      </c>
      <c r="U973" s="45" t="s">
        <v>24</v>
      </c>
      <c r="V973" s="12" t="s">
        <v>2573</v>
      </c>
    </row>
    <row r="974" spans="1:22" s="46" customFormat="1" ht="15" customHeight="1" x14ac:dyDescent="0.25">
      <c r="A974" s="47">
        <f t="shared" si="50"/>
        <v>958</v>
      </c>
      <c r="B974" s="47" t="e">
        <f t="shared" si="50"/>
        <v>#REF!</v>
      </c>
      <c r="C974" s="12" t="s">
        <v>15</v>
      </c>
      <c r="D974" s="10" t="s">
        <v>34</v>
      </c>
      <c r="E974" s="15">
        <v>2022</v>
      </c>
      <c r="F974" s="8">
        <v>44725</v>
      </c>
      <c r="G974" s="12" t="s">
        <v>2796</v>
      </c>
      <c r="H974" s="51" t="s">
        <v>2372</v>
      </c>
      <c r="I974" s="12" t="s">
        <v>2797</v>
      </c>
      <c r="J974" s="12" t="s">
        <v>146</v>
      </c>
      <c r="K974" s="12" t="s">
        <v>60</v>
      </c>
      <c r="L974" s="44" t="s">
        <v>60</v>
      </c>
      <c r="M974" s="44" t="s">
        <v>146</v>
      </c>
      <c r="N974" s="44" t="s">
        <v>2712</v>
      </c>
      <c r="O974" s="44" t="s">
        <v>60</v>
      </c>
      <c r="P974" s="44" t="s">
        <v>60</v>
      </c>
      <c r="Q974" s="44" t="s">
        <v>3067</v>
      </c>
      <c r="R974" s="44" t="s">
        <v>3067</v>
      </c>
      <c r="S974" s="44" t="s">
        <v>146</v>
      </c>
      <c r="T974" s="12" t="s">
        <v>125</v>
      </c>
      <c r="U974" s="45" t="s">
        <v>24</v>
      </c>
      <c r="V974" s="12" t="s">
        <v>2573</v>
      </c>
    </row>
    <row r="975" spans="1:22" s="46" customFormat="1" ht="15" customHeight="1" x14ac:dyDescent="0.25">
      <c r="A975" s="47">
        <f t="shared" si="50"/>
        <v>959</v>
      </c>
      <c r="B975" s="47" t="e">
        <f t="shared" si="50"/>
        <v>#REF!</v>
      </c>
      <c r="C975" s="12" t="s">
        <v>1856</v>
      </c>
      <c r="D975" s="10" t="s">
        <v>34</v>
      </c>
      <c r="E975" s="28">
        <v>2021</v>
      </c>
      <c r="F975" s="8">
        <v>44238</v>
      </c>
      <c r="G975" s="12" t="s">
        <v>2374</v>
      </c>
      <c r="H975" s="57" t="s">
        <v>2375</v>
      </c>
      <c r="I975" s="44" t="s">
        <v>2376</v>
      </c>
      <c r="J975" s="44" t="s">
        <v>20</v>
      </c>
      <c r="K975" s="44" t="s">
        <v>21</v>
      </c>
      <c r="L975" s="44" t="s">
        <v>2618</v>
      </c>
      <c r="M975" s="44" t="s">
        <v>20</v>
      </c>
      <c r="N975" s="44" t="s">
        <v>2619</v>
      </c>
      <c r="O975" s="44" t="s">
        <v>2618</v>
      </c>
      <c r="P975" s="44" t="s">
        <v>2618</v>
      </c>
      <c r="Q975" s="44" t="s">
        <v>3064</v>
      </c>
      <c r="R975" s="44" t="s">
        <v>3064</v>
      </c>
      <c r="S975" s="44" t="s">
        <v>20</v>
      </c>
      <c r="T975" s="44" t="s">
        <v>23</v>
      </c>
      <c r="U975" s="45" t="s">
        <v>24</v>
      </c>
      <c r="V975" s="12" t="s">
        <v>2573</v>
      </c>
    </row>
    <row r="976" spans="1:22" ht="15" x14ac:dyDescent="0.25">
      <c r="A976" s="47">
        <f t="shared" si="50"/>
        <v>960</v>
      </c>
      <c r="B976" s="47" t="e">
        <f t="shared" si="50"/>
        <v>#REF!</v>
      </c>
      <c r="C976" s="12" t="s">
        <v>15</v>
      </c>
      <c r="D976" s="10" t="s">
        <v>16</v>
      </c>
      <c r="E976" s="28">
        <v>1978</v>
      </c>
      <c r="F976" s="8">
        <v>28666</v>
      </c>
      <c r="G976" s="12" t="s">
        <v>2377</v>
      </c>
      <c r="H976" s="57" t="s">
        <v>2378</v>
      </c>
      <c r="I976" s="44" t="s">
        <v>2379</v>
      </c>
      <c r="J976" s="44" t="s">
        <v>59</v>
      </c>
      <c r="K976" s="12" t="s">
        <v>60</v>
      </c>
      <c r="L976" s="44" t="s">
        <v>2622</v>
      </c>
      <c r="M976" s="44" t="s">
        <v>2622</v>
      </c>
      <c r="N976" s="44" t="s">
        <v>2622</v>
      </c>
      <c r="O976" s="44" t="s">
        <v>2622</v>
      </c>
      <c r="P976" s="44" t="s">
        <v>2622</v>
      </c>
      <c r="Q976" s="44" t="s">
        <v>2622</v>
      </c>
      <c r="R976" s="44" t="s">
        <v>3446</v>
      </c>
      <c r="S976" s="44" t="s">
        <v>59</v>
      </c>
      <c r="T976" s="44" t="s">
        <v>61</v>
      </c>
      <c r="U976" s="58" t="s">
        <v>2380</v>
      </c>
      <c r="V976" s="12" t="s">
        <v>2573</v>
      </c>
    </row>
    <row r="977" spans="1:22" ht="15" x14ac:dyDescent="0.25">
      <c r="A977" s="47">
        <f t="shared" si="50"/>
        <v>961</v>
      </c>
      <c r="B977" s="47" t="e">
        <f t="shared" si="50"/>
        <v>#REF!</v>
      </c>
      <c r="C977" s="12" t="s">
        <v>15</v>
      </c>
      <c r="D977" s="10" t="s">
        <v>34</v>
      </c>
      <c r="E977" s="28">
        <v>2004</v>
      </c>
      <c r="F977" s="8">
        <v>38183</v>
      </c>
      <c r="G977" s="12" t="s">
        <v>2381</v>
      </c>
      <c r="H977" s="57" t="s">
        <v>2382</v>
      </c>
      <c r="I977" s="44" t="s">
        <v>2383</v>
      </c>
      <c r="J977" s="44" t="s">
        <v>601</v>
      </c>
      <c r="K977" s="12" t="s">
        <v>29</v>
      </c>
      <c r="L977" s="44" t="s">
        <v>29</v>
      </c>
      <c r="M977" s="44" t="s">
        <v>2722</v>
      </c>
      <c r="N977" s="44" t="s">
        <v>2723</v>
      </c>
      <c r="O977" s="44" t="s">
        <v>29</v>
      </c>
      <c r="P977" s="44" t="s">
        <v>29</v>
      </c>
      <c r="Q977" s="44" t="s">
        <v>3066</v>
      </c>
      <c r="R977" s="44" t="s">
        <v>3066</v>
      </c>
      <c r="S977" s="44" t="s">
        <v>601</v>
      </c>
      <c r="T977" s="44" t="s">
        <v>75</v>
      </c>
      <c r="U977" s="58" t="s">
        <v>2380</v>
      </c>
      <c r="V977" s="12" t="s">
        <v>2573</v>
      </c>
    </row>
    <row r="978" spans="1:22" ht="15" x14ac:dyDescent="0.25">
      <c r="A978" s="47">
        <f t="shared" si="50"/>
        <v>962</v>
      </c>
      <c r="B978" s="47" t="e">
        <f t="shared" si="50"/>
        <v>#REF!</v>
      </c>
      <c r="C978" s="12" t="s">
        <v>15</v>
      </c>
      <c r="D978" s="10" t="s">
        <v>34</v>
      </c>
      <c r="E978" s="28">
        <v>2005</v>
      </c>
      <c r="F978" s="8">
        <v>38577</v>
      </c>
      <c r="G978" s="12" t="s">
        <v>2130</v>
      </c>
      <c r="H978" s="57" t="s">
        <v>2384</v>
      </c>
      <c r="I978" s="44" t="s">
        <v>2385</v>
      </c>
      <c r="J978" s="44" t="s">
        <v>2130</v>
      </c>
      <c r="K978" s="44" t="s">
        <v>21</v>
      </c>
      <c r="L978" s="44" t="s">
        <v>2620</v>
      </c>
      <c r="M978" s="44" t="s">
        <v>2620</v>
      </c>
      <c r="N978" s="44" t="s">
        <v>79</v>
      </c>
      <c r="O978" s="44" t="s">
        <v>2620</v>
      </c>
      <c r="P978" s="44" t="s">
        <v>2620</v>
      </c>
      <c r="Q978" s="44" t="s">
        <v>3065</v>
      </c>
      <c r="R978" s="44" t="s">
        <v>3065</v>
      </c>
      <c r="S978" s="44" t="s">
        <v>284</v>
      </c>
      <c r="T978" s="44" t="s">
        <v>23</v>
      </c>
      <c r="U978" s="58" t="s">
        <v>2380</v>
      </c>
      <c r="V978" s="12" t="s">
        <v>2574</v>
      </c>
    </row>
    <row r="979" spans="1:22" ht="15" x14ac:dyDescent="0.25">
      <c r="A979" s="47">
        <f t="shared" ref="A979:B994" si="51">+A978+1</f>
        <v>963</v>
      </c>
      <c r="B979" s="47" t="e">
        <f t="shared" si="51"/>
        <v>#REF!</v>
      </c>
      <c r="C979" s="12" t="s">
        <v>15</v>
      </c>
      <c r="D979" s="10" t="s">
        <v>34</v>
      </c>
      <c r="E979" s="28">
        <v>2005</v>
      </c>
      <c r="F979" s="8">
        <v>38509</v>
      </c>
      <c r="G979" s="12" t="s">
        <v>476</v>
      </c>
      <c r="H979" s="57" t="s">
        <v>2386</v>
      </c>
      <c r="I979" s="44" t="s">
        <v>2387</v>
      </c>
      <c r="J979" s="44" t="s">
        <v>476</v>
      </c>
      <c r="K979" s="12" t="s">
        <v>29</v>
      </c>
      <c r="L979" s="44" t="s">
        <v>29</v>
      </c>
      <c r="M979" s="44" t="s">
        <v>29</v>
      </c>
      <c r="N979" s="44" t="s">
        <v>199</v>
      </c>
      <c r="O979" s="44" t="s">
        <v>29</v>
      </c>
      <c r="P979" s="44" t="s">
        <v>29</v>
      </c>
      <c r="Q979" s="44" t="s">
        <v>3066</v>
      </c>
      <c r="R979" s="44" t="s">
        <v>3066</v>
      </c>
      <c r="S979" s="44" t="s">
        <v>83</v>
      </c>
      <c r="T979" s="44" t="s">
        <v>23</v>
      </c>
      <c r="U979" s="58" t="s">
        <v>2380</v>
      </c>
      <c r="V979" s="12" t="s">
        <v>2573</v>
      </c>
    </row>
    <row r="980" spans="1:22" ht="15" x14ac:dyDescent="0.25">
      <c r="A980" s="47">
        <f t="shared" si="51"/>
        <v>964</v>
      </c>
      <c r="B980" s="47" t="e">
        <f t="shared" si="51"/>
        <v>#REF!</v>
      </c>
      <c r="C980" s="12" t="s">
        <v>15</v>
      </c>
      <c r="D980" s="10" t="s">
        <v>34</v>
      </c>
      <c r="E980" s="28">
        <v>2005</v>
      </c>
      <c r="F980" s="8">
        <v>38521</v>
      </c>
      <c r="G980" s="12" t="s">
        <v>2337</v>
      </c>
      <c r="H980" s="57" t="s">
        <v>2388</v>
      </c>
      <c r="I980" s="44" t="s">
        <v>2389</v>
      </c>
      <c r="J980" s="44" t="s">
        <v>2337</v>
      </c>
      <c r="K980" s="44" t="s">
        <v>21</v>
      </c>
      <c r="L980" s="44" t="s">
        <v>2620</v>
      </c>
      <c r="M980" s="44" t="s">
        <v>2620</v>
      </c>
      <c r="N980" s="44" t="s">
        <v>79</v>
      </c>
      <c r="O980" s="44" t="s">
        <v>2620</v>
      </c>
      <c r="P980" s="44" t="s">
        <v>2620</v>
      </c>
      <c r="Q980" s="44" t="s">
        <v>3065</v>
      </c>
      <c r="R980" s="44" t="s">
        <v>3065</v>
      </c>
      <c r="S980" s="44" t="s">
        <v>79</v>
      </c>
      <c r="T980" s="44" t="s">
        <v>23</v>
      </c>
      <c r="U980" s="58" t="s">
        <v>2380</v>
      </c>
      <c r="V980" s="12" t="s">
        <v>2574</v>
      </c>
    </row>
    <row r="981" spans="1:22" ht="15" x14ac:dyDescent="0.25">
      <c r="A981" s="47">
        <f t="shared" si="51"/>
        <v>965</v>
      </c>
      <c r="B981" s="47" t="e">
        <f t="shared" si="51"/>
        <v>#REF!</v>
      </c>
      <c r="C981" s="12" t="s">
        <v>15</v>
      </c>
      <c r="D981" s="10" t="s">
        <v>34</v>
      </c>
      <c r="E981" s="28">
        <v>2005</v>
      </c>
      <c r="F981" s="8">
        <v>38614</v>
      </c>
      <c r="G981" s="12" t="s">
        <v>2390</v>
      </c>
      <c r="H981" s="57" t="s">
        <v>2391</v>
      </c>
      <c r="I981" s="44" t="s">
        <v>2392</v>
      </c>
      <c r="J981" s="12" t="s">
        <v>1832</v>
      </c>
      <c r="K981" s="12" t="s">
        <v>60</v>
      </c>
      <c r="L981" s="44" t="s">
        <v>60</v>
      </c>
      <c r="M981" s="44" t="s">
        <v>146</v>
      </c>
      <c r="N981" s="44" t="s">
        <v>87</v>
      </c>
      <c r="O981" s="44" t="s">
        <v>60</v>
      </c>
      <c r="P981" s="44" t="s">
        <v>60</v>
      </c>
      <c r="Q981" s="44" t="s">
        <v>3067</v>
      </c>
      <c r="R981" s="44" t="s">
        <v>3067</v>
      </c>
      <c r="S981" s="12" t="s">
        <v>1832</v>
      </c>
      <c r="T981" s="44" t="s">
        <v>61</v>
      </c>
      <c r="U981" s="58" t="s">
        <v>2380</v>
      </c>
      <c r="V981" s="12" t="s">
        <v>2573</v>
      </c>
    </row>
    <row r="982" spans="1:22" ht="15" x14ac:dyDescent="0.25">
      <c r="A982" s="47">
        <f t="shared" si="51"/>
        <v>966</v>
      </c>
      <c r="B982" s="47" t="e">
        <f t="shared" si="51"/>
        <v>#REF!</v>
      </c>
      <c r="C982" s="12" t="s">
        <v>15</v>
      </c>
      <c r="D982" s="10" t="s">
        <v>34</v>
      </c>
      <c r="E982" s="28">
        <v>2007</v>
      </c>
      <c r="F982" s="8">
        <v>39447</v>
      </c>
      <c r="G982" s="12" t="s">
        <v>2393</v>
      </c>
      <c r="H982" s="57" t="s">
        <v>2394</v>
      </c>
      <c r="I982" s="44" t="s">
        <v>2395</v>
      </c>
      <c r="J982" s="44" t="s">
        <v>2393</v>
      </c>
      <c r="K982" s="44" t="s">
        <v>21</v>
      </c>
      <c r="L982" s="44" t="s">
        <v>2620</v>
      </c>
      <c r="M982" s="44" t="s">
        <v>2620</v>
      </c>
      <c r="N982" s="44" t="s">
        <v>79</v>
      </c>
      <c r="O982" s="44" t="s">
        <v>2620</v>
      </c>
      <c r="P982" s="44" t="s">
        <v>2620</v>
      </c>
      <c r="Q982" s="44" t="s">
        <v>3065</v>
      </c>
      <c r="R982" s="44" t="s">
        <v>3065</v>
      </c>
      <c r="S982" s="44" t="s">
        <v>743</v>
      </c>
      <c r="T982" s="44" t="s">
        <v>23</v>
      </c>
      <c r="U982" s="58" t="s">
        <v>2380</v>
      </c>
      <c r="V982" s="12" t="s">
        <v>2574</v>
      </c>
    </row>
    <row r="983" spans="1:22" ht="15" x14ac:dyDescent="0.25">
      <c r="A983" s="47">
        <f t="shared" si="51"/>
        <v>967</v>
      </c>
      <c r="B983" s="47" t="e">
        <f t="shared" si="51"/>
        <v>#REF!</v>
      </c>
      <c r="C983" s="12" t="s">
        <v>15</v>
      </c>
      <c r="D983" s="10" t="s">
        <v>34</v>
      </c>
      <c r="E983" s="28">
        <v>2002</v>
      </c>
      <c r="F983" s="8">
        <v>37494</v>
      </c>
      <c r="G983" s="12" t="s">
        <v>1514</v>
      </c>
      <c r="H983" s="57" t="s">
        <v>2396</v>
      </c>
      <c r="I983" s="44" t="s">
        <v>2397</v>
      </c>
      <c r="J983" s="44" t="s">
        <v>1514</v>
      </c>
      <c r="K983" s="44" t="s">
        <v>21</v>
      </c>
      <c r="L983" s="44" t="s">
        <v>2620</v>
      </c>
      <c r="M983" s="44" t="s">
        <v>2620</v>
      </c>
      <c r="N983" s="44" t="s">
        <v>2717</v>
      </c>
      <c r="O983" s="44" t="s">
        <v>2620</v>
      </c>
      <c r="P983" s="44" t="s">
        <v>2620</v>
      </c>
      <c r="Q983" s="44" t="s">
        <v>3065</v>
      </c>
      <c r="R983" s="44" t="s">
        <v>3065</v>
      </c>
      <c r="S983" s="44" t="s">
        <v>1514</v>
      </c>
      <c r="T983" s="44" t="s">
        <v>23</v>
      </c>
      <c r="U983" s="58" t="s">
        <v>2380</v>
      </c>
      <c r="V983" s="12" t="s">
        <v>2574</v>
      </c>
    </row>
    <row r="984" spans="1:22" ht="15" x14ac:dyDescent="0.25">
      <c r="A984" s="47">
        <f t="shared" si="51"/>
        <v>968</v>
      </c>
      <c r="B984" s="47" t="e">
        <f t="shared" si="51"/>
        <v>#REF!</v>
      </c>
      <c r="C984" s="12" t="s">
        <v>15</v>
      </c>
      <c r="D984" s="10" t="s">
        <v>16</v>
      </c>
      <c r="E984" s="28">
        <v>2003</v>
      </c>
      <c r="F984" s="8">
        <v>37938</v>
      </c>
      <c r="G984" s="12" t="s">
        <v>2398</v>
      </c>
      <c r="H984" s="57" t="s">
        <v>2399</v>
      </c>
      <c r="I984" s="44" t="s">
        <v>2400</v>
      </c>
      <c r="J984" s="44" t="s">
        <v>48</v>
      </c>
      <c r="K984" s="44" t="s">
        <v>21</v>
      </c>
      <c r="L984" s="44" t="s">
        <v>2622</v>
      </c>
      <c r="M984" s="44" t="s">
        <v>2622</v>
      </c>
      <c r="N984" s="44" t="s">
        <v>2622</v>
      </c>
      <c r="O984" s="44" t="s">
        <v>2622</v>
      </c>
      <c r="P984" s="44" t="s">
        <v>2622</v>
      </c>
      <c r="Q984" s="44" t="s">
        <v>2622</v>
      </c>
      <c r="R984" s="44" t="s">
        <v>3446</v>
      </c>
      <c r="S984" s="44" t="s">
        <v>48</v>
      </c>
      <c r="T984" s="44" t="s">
        <v>23</v>
      </c>
      <c r="U984" s="58" t="s">
        <v>2380</v>
      </c>
      <c r="V984" s="12" t="s">
        <v>2573</v>
      </c>
    </row>
    <row r="985" spans="1:22" ht="15" x14ac:dyDescent="0.25">
      <c r="A985" s="47">
        <f t="shared" si="51"/>
        <v>969</v>
      </c>
      <c r="B985" s="47" t="e">
        <f t="shared" si="51"/>
        <v>#REF!</v>
      </c>
      <c r="C985" s="12" t="s">
        <v>15</v>
      </c>
      <c r="D985" s="10" t="s">
        <v>34</v>
      </c>
      <c r="E985" s="28">
        <v>2005</v>
      </c>
      <c r="F985" s="8">
        <v>38551</v>
      </c>
      <c r="G985" s="12" t="s">
        <v>2401</v>
      </c>
      <c r="H985" s="57" t="s">
        <v>2402</v>
      </c>
      <c r="I985" s="44" t="s">
        <v>2403</v>
      </c>
      <c r="J985" s="44" t="s">
        <v>48</v>
      </c>
      <c r="K985" s="44" t="s">
        <v>21</v>
      </c>
      <c r="L985" s="44" t="s">
        <v>2620</v>
      </c>
      <c r="M985" s="44" t="s">
        <v>2620</v>
      </c>
      <c r="N985" s="44" t="s">
        <v>2719</v>
      </c>
      <c r="O985" s="44" t="s">
        <v>2620</v>
      </c>
      <c r="P985" s="44" t="s">
        <v>2620</v>
      </c>
      <c r="Q985" s="44" t="s">
        <v>3065</v>
      </c>
      <c r="R985" s="44" t="s">
        <v>3065</v>
      </c>
      <c r="S985" s="44" t="s">
        <v>48</v>
      </c>
      <c r="T985" s="44" t="s">
        <v>23</v>
      </c>
      <c r="U985" s="58" t="s">
        <v>2380</v>
      </c>
      <c r="V985" s="12" t="s">
        <v>2573</v>
      </c>
    </row>
    <row r="986" spans="1:22" ht="15" x14ac:dyDescent="0.25">
      <c r="A986" s="47">
        <f t="shared" si="51"/>
        <v>970</v>
      </c>
      <c r="B986" s="47" t="e">
        <f t="shared" si="51"/>
        <v>#REF!</v>
      </c>
      <c r="C986" s="12" t="s">
        <v>15</v>
      </c>
      <c r="D986" s="10" t="s">
        <v>34</v>
      </c>
      <c r="E986" s="28">
        <v>2005</v>
      </c>
      <c r="F986" s="8">
        <v>38671</v>
      </c>
      <c r="G986" s="12" t="s">
        <v>2404</v>
      </c>
      <c r="H986" s="57" t="s">
        <v>2405</v>
      </c>
      <c r="I986" s="44" t="s">
        <v>2406</v>
      </c>
      <c r="J986" s="44" t="s">
        <v>48</v>
      </c>
      <c r="K986" s="44" t="s">
        <v>21</v>
      </c>
      <c r="L986" s="44" t="s">
        <v>2620</v>
      </c>
      <c r="M986" s="44" t="s">
        <v>2620</v>
      </c>
      <c r="N986" s="44" t="s">
        <v>2700</v>
      </c>
      <c r="O986" s="44" t="s">
        <v>2620</v>
      </c>
      <c r="P986" s="44" t="s">
        <v>2620</v>
      </c>
      <c r="Q986" s="44" t="s">
        <v>3065</v>
      </c>
      <c r="R986" s="44" t="s">
        <v>3065</v>
      </c>
      <c r="S986" s="44" t="s">
        <v>48</v>
      </c>
      <c r="T986" s="44" t="s">
        <v>23</v>
      </c>
      <c r="U986" s="58" t="s">
        <v>2380</v>
      </c>
      <c r="V986" s="12" t="s">
        <v>2573</v>
      </c>
    </row>
    <row r="987" spans="1:22" ht="15" x14ac:dyDescent="0.25">
      <c r="A987" s="47">
        <f t="shared" si="51"/>
        <v>971</v>
      </c>
      <c r="B987" s="47" t="e">
        <f t="shared" si="51"/>
        <v>#REF!</v>
      </c>
      <c r="C987" s="12" t="s">
        <v>15</v>
      </c>
      <c r="D987" s="10" t="s">
        <v>34</v>
      </c>
      <c r="E987" s="28">
        <v>2005</v>
      </c>
      <c r="F987" s="8">
        <v>38663</v>
      </c>
      <c r="G987" s="12" t="s">
        <v>2407</v>
      </c>
      <c r="H987" s="57" t="s">
        <v>2408</v>
      </c>
      <c r="I987" s="44" t="s">
        <v>2409</v>
      </c>
      <c r="J987" s="44" t="s">
        <v>48</v>
      </c>
      <c r="K987" s="44" t="s">
        <v>21</v>
      </c>
      <c r="L987" s="44" t="s">
        <v>2620</v>
      </c>
      <c r="M987" s="44" t="s">
        <v>2620</v>
      </c>
      <c r="N987" s="44" t="s">
        <v>2700</v>
      </c>
      <c r="O987" s="44" t="s">
        <v>2620</v>
      </c>
      <c r="P987" s="44" t="s">
        <v>2620</v>
      </c>
      <c r="Q987" s="44" t="s">
        <v>3065</v>
      </c>
      <c r="R987" s="44" t="s">
        <v>3065</v>
      </c>
      <c r="S987" s="44" t="s">
        <v>48</v>
      </c>
      <c r="T987" s="44" t="s">
        <v>23</v>
      </c>
      <c r="U987" s="58" t="s">
        <v>2380</v>
      </c>
      <c r="V987" s="12" t="s">
        <v>2573</v>
      </c>
    </row>
    <row r="988" spans="1:22" ht="15" x14ac:dyDescent="0.25">
      <c r="A988" s="47">
        <f t="shared" si="51"/>
        <v>972</v>
      </c>
      <c r="B988" s="47" t="e">
        <f t="shared" si="51"/>
        <v>#REF!</v>
      </c>
      <c r="C988" s="12" t="s">
        <v>15</v>
      </c>
      <c r="D988" s="10" t="s">
        <v>34</v>
      </c>
      <c r="E988" s="28">
        <v>2005</v>
      </c>
      <c r="F988" s="8">
        <v>38593</v>
      </c>
      <c r="G988" s="12" t="s">
        <v>2410</v>
      </c>
      <c r="H988" s="57" t="s">
        <v>2411</v>
      </c>
      <c r="I988" s="44" t="s">
        <v>2412</v>
      </c>
      <c r="J988" s="44" t="s">
        <v>48</v>
      </c>
      <c r="K988" s="44" t="s">
        <v>21</v>
      </c>
      <c r="L988" s="44" t="s">
        <v>2620</v>
      </c>
      <c r="M988" s="44" t="s">
        <v>2620</v>
      </c>
      <c r="N988" s="44" t="s">
        <v>2700</v>
      </c>
      <c r="O988" s="44" t="s">
        <v>2620</v>
      </c>
      <c r="P988" s="44" t="s">
        <v>2620</v>
      </c>
      <c r="Q988" s="44" t="s">
        <v>3065</v>
      </c>
      <c r="R988" s="44" t="s">
        <v>3065</v>
      </c>
      <c r="S988" s="44" t="s">
        <v>48</v>
      </c>
      <c r="T988" s="44" t="s">
        <v>23</v>
      </c>
      <c r="U988" s="58" t="s">
        <v>2380</v>
      </c>
      <c r="V988" s="12" t="s">
        <v>2573</v>
      </c>
    </row>
    <row r="989" spans="1:22" ht="15" x14ac:dyDescent="0.25">
      <c r="A989" s="47">
        <f t="shared" si="51"/>
        <v>973</v>
      </c>
      <c r="B989" s="47" t="e">
        <f t="shared" si="51"/>
        <v>#REF!</v>
      </c>
      <c r="C989" s="12" t="s">
        <v>15</v>
      </c>
      <c r="D989" s="10" t="s">
        <v>34</v>
      </c>
      <c r="E989" s="28">
        <v>2006</v>
      </c>
      <c r="F989" s="8">
        <v>39077</v>
      </c>
      <c r="G989" s="12" t="s">
        <v>882</v>
      </c>
      <c r="H989" s="57" t="s">
        <v>2413</v>
      </c>
      <c r="I989" s="44" t="s">
        <v>2414</v>
      </c>
      <c r="J989" s="44" t="s">
        <v>882</v>
      </c>
      <c r="K989" s="12" t="s">
        <v>29</v>
      </c>
      <c r="L989" s="44" t="s">
        <v>29</v>
      </c>
      <c r="M989" s="44" t="s">
        <v>2722</v>
      </c>
      <c r="N989" s="44" t="s">
        <v>2723</v>
      </c>
      <c r="O989" s="44" t="s">
        <v>29</v>
      </c>
      <c r="P989" s="44" t="s">
        <v>29</v>
      </c>
      <c r="Q989" s="44" t="s">
        <v>3066</v>
      </c>
      <c r="R989" s="44" t="s">
        <v>3066</v>
      </c>
      <c r="S989" s="44" t="s">
        <v>882</v>
      </c>
      <c r="T989" s="44" t="s">
        <v>75</v>
      </c>
      <c r="U989" s="58" t="s">
        <v>2380</v>
      </c>
      <c r="V989" s="12" t="s">
        <v>2573</v>
      </c>
    </row>
    <row r="990" spans="1:22" ht="15" x14ac:dyDescent="0.25">
      <c r="A990" s="47">
        <f t="shared" si="51"/>
        <v>974</v>
      </c>
      <c r="B990" s="47" t="e">
        <f t="shared" si="51"/>
        <v>#REF!</v>
      </c>
      <c r="C990" s="12" t="s">
        <v>15</v>
      </c>
      <c r="D990" s="10" t="s">
        <v>34</v>
      </c>
      <c r="E990" s="28">
        <v>2005</v>
      </c>
      <c r="F990" s="8">
        <v>38667</v>
      </c>
      <c r="G990" s="12" t="s">
        <v>2415</v>
      </c>
      <c r="H990" s="57" t="s">
        <v>2416</v>
      </c>
      <c r="I990" s="44" t="s">
        <v>2417</v>
      </c>
      <c r="J990" s="44" t="s">
        <v>2415</v>
      </c>
      <c r="K990" s="44" t="s">
        <v>21</v>
      </c>
      <c r="L990" s="44" t="s">
        <v>2620</v>
      </c>
      <c r="M990" s="44" t="s">
        <v>2620</v>
      </c>
      <c r="N990" s="44" t="s">
        <v>94</v>
      </c>
      <c r="O990" s="44" t="s">
        <v>2620</v>
      </c>
      <c r="P990" s="44" t="s">
        <v>2620</v>
      </c>
      <c r="Q990" s="44" t="s">
        <v>3065</v>
      </c>
      <c r="R990" s="44" t="s">
        <v>3065</v>
      </c>
      <c r="S990" s="44" t="s">
        <v>94</v>
      </c>
      <c r="T990" s="44" t="s">
        <v>23</v>
      </c>
      <c r="U990" s="58" t="s">
        <v>2380</v>
      </c>
      <c r="V990" s="12" t="s">
        <v>2574</v>
      </c>
    </row>
    <row r="991" spans="1:22" ht="15" x14ac:dyDescent="0.25">
      <c r="A991" s="47">
        <f t="shared" si="51"/>
        <v>975</v>
      </c>
      <c r="B991" s="47" t="e">
        <f t="shared" si="51"/>
        <v>#REF!</v>
      </c>
      <c r="C991" s="12" t="s">
        <v>15</v>
      </c>
      <c r="D991" s="10" t="s">
        <v>34</v>
      </c>
      <c r="E991" s="28">
        <v>2006</v>
      </c>
      <c r="F991" s="8">
        <v>38940</v>
      </c>
      <c r="G991" s="12" t="s">
        <v>2418</v>
      </c>
      <c r="H991" s="57" t="s">
        <v>2419</v>
      </c>
      <c r="I991" s="44" t="s">
        <v>2420</v>
      </c>
      <c r="J991" s="44" t="s">
        <v>28</v>
      </c>
      <c r="K991" s="12" t="s">
        <v>29</v>
      </c>
      <c r="L991" s="44" t="s">
        <v>29</v>
      </c>
      <c r="M991" s="44" t="s">
        <v>2701</v>
      </c>
      <c r="N991" s="44" t="s">
        <v>2715</v>
      </c>
      <c r="O991" s="44" t="s">
        <v>29</v>
      </c>
      <c r="P991" s="44" t="s">
        <v>29</v>
      </c>
      <c r="Q991" s="44" t="s">
        <v>3066</v>
      </c>
      <c r="R991" s="44" t="s">
        <v>3066</v>
      </c>
      <c r="S991" s="44" t="s">
        <v>28</v>
      </c>
      <c r="T991" s="12" t="s">
        <v>3436</v>
      </c>
      <c r="U991" s="58" t="s">
        <v>2380</v>
      </c>
      <c r="V991" s="12" t="s">
        <v>2573</v>
      </c>
    </row>
    <row r="992" spans="1:22" ht="15" x14ac:dyDescent="0.25">
      <c r="A992" s="47">
        <f t="shared" si="51"/>
        <v>976</v>
      </c>
      <c r="B992" s="47" t="e">
        <f t="shared" si="51"/>
        <v>#REF!</v>
      </c>
      <c r="C992" s="12" t="s">
        <v>15</v>
      </c>
      <c r="D992" s="10" t="s">
        <v>34</v>
      </c>
      <c r="E992" s="28">
        <v>2006</v>
      </c>
      <c r="F992" s="8">
        <v>39058</v>
      </c>
      <c r="G992" s="12" t="s">
        <v>900</v>
      </c>
      <c r="H992" s="57" t="s">
        <v>2421</v>
      </c>
      <c r="I992" s="44" t="s">
        <v>2422</v>
      </c>
      <c r="J992" s="44" t="s">
        <v>900</v>
      </c>
      <c r="K992" s="44" t="s">
        <v>21</v>
      </c>
      <c r="L992" s="44" t="s">
        <v>2620</v>
      </c>
      <c r="M992" s="44" t="s">
        <v>2620</v>
      </c>
      <c r="N992" s="44" t="s">
        <v>2719</v>
      </c>
      <c r="O992" s="44" t="s">
        <v>2620</v>
      </c>
      <c r="P992" s="44" t="s">
        <v>2620</v>
      </c>
      <c r="Q992" s="44" t="s">
        <v>3065</v>
      </c>
      <c r="R992" s="44" t="s">
        <v>3065</v>
      </c>
      <c r="S992" s="44" t="s">
        <v>48</v>
      </c>
      <c r="T992" s="44" t="s">
        <v>23</v>
      </c>
      <c r="U992" s="58" t="s">
        <v>2380</v>
      </c>
      <c r="V992" s="12" t="s">
        <v>2574</v>
      </c>
    </row>
    <row r="993" spans="1:22" ht="15" x14ac:dyDescent="0.25">
      <c r="A993" s="47">
        <f t="shared" si="51"/>
        <v>977</v>
      </c>
      <c r="B993" s="47" t="e">
        <f t="shared" si="51"/>
        <v>#REF!</v>
      </c>
      <c r="C993" s="12" t="s">
        <v>15</v>
      </c>
      <c r="D993" s="10" t="s">
        <v>34</v>
      </c>
      <c r="E993" s="28">
        <v>1998</v>
      </c>
      <c r="F993" s="8">
        <v>36136</v>
      </c>
      <c r="G993" s="12" t="s">
        <v>2423</v>
      </c>
      <c r="H993" s="57" t="s">
        <v>2424</v>
      </c>
      <c r="I993" s="44" t="s">
        <v>2425</v>
      </c>
      <c r="J993" s="44" t="s">
        <v>59</v>
      </c>
      <c r="K993" s="12" t="s">
        <v>60</v>
      </c>
      <c r="L993" s="44" t="s">
        <v>60</v>
      </c>
      <c r="M993" s="44" t="s">
        <v>2710</v>
      </c>
      <c r="N993" s="44" t="s">
        <v>2705</v>
      </c>
      <c r="O993" s="44" t="s">
        <v>60</v>
      </c>
      <c r="P993" s="44" t="s">
        <v>60</v>
      </c>
      <c r="Q993" s="44" t="s">
        <v>3067</v>
      </c>
      <c r="R993" s="44" t="s">
        <v>3067</v>
      </c>
      <c r="S993" s="44" t="s">
        <v>59</v>
      </c>
      <c r="T993" s="44" t="s">
        <v>61</v>
      </c>
      <c r="U993" s="58" t="s">
        <v>2380</v>
      </c>
      <c r="V993" s="12" t="s">
        <v>2573</v>
      </c>
    </row>
    <row r="994" spans="1:22" ht="15" x14ac:dyDescent="0.25">
      <c r="A994" s="47">
        <f t="shared" si="51"/>
        <v>978</v>
      </c>
      <c r="B994" s="47" t="e">
        <f t="shared" si="51"/>
        <v>#REF!</v>
      </c>
      <c r="C994" s="12" t="s">
        <v>15</v>
      </c>
      <c r="D994" s="10" t="s">
        <v>34</v>
      </c>
      <c r="E994" s="28">
        <v>2000</v>
      </c>
      <c r="F994" s="8">
        <v>36879</v>
      </c>
      <c r="G994" s="12" t="s">
        <v>2426</v>
      </c>
      <c r="H994" s="57" t="s">
        <v>2427</v>
      </c>
      <c r="I994" s="44" t="s">
        <v>2428</v>
      </c>
      <c r="J994" s="44" t="s">
        <v>59</v>
      </c>
      <c r="K994" s="12" t="s">
        <v>60</v>
      </c>
      <c r="L994" s="44" t="s">
        <v>60</v>
      </c>
      <c r="M994" s="44" t="s">
        <v>2710</v>
      </c>
      <c r="N994" s="44" t="s">
        <v>2704</v>
      </c>
      <c r="O994" s="44" t="s">
        <v>60</v>
      </c>
      <c r="P994" s="44" t="s">
        <v>60</v>
      </c>
      <c r="Q994" s="44" t="s">
        <v>3067</v>
      </c>
      <c r="R994" s="44" t="s">
        <v>3067</v>
      </c>
      <c r="S994" s="44" t="s">
        <v>59</v>
      </c>
      <c r="T994" s="44" t="s">
        <v>61</v>
      </c>
      <c r="U994" s="58" t="s">
        <v>2380</v>
      </c>
      <c r="V994" s="12" t="s">
        <v>2573</v>
      </c>
    </row>
    <row r="995" spans="1:22" ht="15" x14ac:dyDescent="0.25">
      <c r="A995" s="47">
        <f t="shared" ref="A995:B1010" si="52">+A994+1</f>
        <v>979</v>
      </c>
      <c r="B995" s="47" t="e">
        <f t="shared" si="52"/>
        <v>#REF!</v>
      </c>
      <c r="C995" s="12" t="s">
        <v>15</v>
      </c>
      <c r="D995" s="10" t="s">
        <v>34</v>
      </c>
      <c r="E995" s="28">
        <v>2000</v>
      </c>
      <c r="F995" s="8">
        <v>36883</v>
      </c>
      <c r="G995" s="12" t="s">
        <v>2429</v>
      </c>
      <c r="H995" s="57" t="s">
        <v>2430</v>
      </c>
      <c r="I995" s="44" t="s">
        <v>2431</v>
      </c>
      <c r="J995" s="44" t="s">
        <v>59</v>
      </c>
      <c r="K995" s="12" t="s">
        <v>60</v>
      </c>
      <c r="L995" s="44" t="s">
        <v>60</v>
      </c>
      <c r="M995" s="44" t="s">
        <v>2703</v>
      </c>
      <c r="N995" s="44" t="s">
        <v>2714</v>
      </c>
      <c r="O995" s="44" t="s">
        <v>60</v>
      </c>
      <c r="P995" s="44" t="s">
        <v>60</v>
      </c>
      <c r="Q995" s="44" t="s">
        <v>3067</v>
      </c>
      <c r="R995" s="44" t="s">
        <v>3067</v>
      </c>
      <c r="S995" s="44" t="s">
        <v>59</v>
      </c>
      <c r="T995" s="44" t="s">
        <v>61</v>
      </c>
      <c r="U995" s="58" t="s">
        <v>2380</v>
      </c>
      <c r="V995" s="12" t="s">
        <v>2573</v>
      </c>
    </row>
    <row r="996" spans="1:22" ht="15" x14ac:dyDescent="0.25">
      <c r="A996" s="47">
        <f t="shared" si="52"/>
        <v>980</v>
      </c>
      <c r="B996" s="47" t="e">
        <f t="shared" si="52"/>
        <v>#REF!</v>
      </c>
      <c r="C996" s="12" t="s">
        <v>15</v>
      </c>
      <c r="D996" s="10" t="s">
        <v>34</v>
      </c>
      <c r="E996" s="28">
        <v>2005</v>
      </c>
      <c r="F996" s="8">
        <v>38624</v>
      </c>
      <c r="G996" s="12" t="s">
        <v>2432</v>
      </c>
      <c r="H996" s="57" t="s">
        <v>2433</v>
      </c>
      <c r="I996" s="44" t="s">
        <v>2434</v>
      </c>
      <c r="J996" s="44" t="s">
        <v>59</v>
      </c>
      <c r="K996" s="12" t="s">
        <v>60</v>
      </c>
      <c r="L996" s="44" t="s">
        <v>60</v>
      </c>
      <c r="M996" s="44" t="s">
        <v>2710</v>
      </c>
      <c r="N996" s="44" t="s">
        <v>2724</v>
      </c>
      <c r="O996" s="44" t="s">
        <v>60</v>
      </c>
      <c r="P996" s="44" t="s">
        <v>60</v>
      </c>
      <c r="Q996" s="44" t="s">
        <v>3067</v>
      </c>
      <c r="R996" s="44" t="s">
        <v>3067</v>
      </c>
      <c r="S996" s="44" t="s">
        <v>59</v>
      </c>
      <c r="T996" s="44" t="s">
        <v>61</v>
      </c>
      <c r="U996" s="58" t="s">
        <v>2380</v>
      </c>
      <c r="V996" s="12" t="s">
        <v>2573</v>
      </c>
    </row>
    <row r="997" spans="1:22" ht="15" x14ac:dyDescent="0.25">
      <c r="A997" s="47">
        <f t="shared" si="52"/>
        <v>981</v>
      </c>
      <c r="B997" s="47" t="e">
        <f t="shared" si="52"/>
        <v>#REF!</v>
      </c>
      <c r="C997" s="12" t="s">
        <v>15</v>
      </c>
      <c r="D997" s="10" t="s">
        <v>34</v>
      </c>
      <c r="E997" s="28">
        <v>2002</v>
      </c>
      <c r="F997" s="8">
        <v>37606</v>
      </c>
      <c r="G997" s="12" t="s">
        <v>2435</v>
      </c>
      <c r="H997" s="57" t="s">
        <v>2436</v>
      </c>
      <c r="I997" s="44" t="s">
        <v>2437</v>
      </c>
      <c r="J997" s="44" t="s">
        <v>59</v>
      </c>
      <c r="K997" s="12" t="s">
        <v>60</v>
      </c>
      <c r="L997" s="44" t="s">
        <v>60</v>
      </c>
      <c r="M997" s="44" t="s">
        <v>2710</v>
      </c>
      <c r="N997" s="44" t="s">
        <v>2721</v>
      </c>
      <c r="O997" s="44" t="s">
        <v>60</v>
      </c>
      <c r="P997" s="44" t="s">
        <v>60</v>
      </c>
      <c r="Q997" s="44" t="s">
        <v>3067</v>
      </c>
      <c r="R997" s="44" t="s">
        <v>3067</v>
      </c>
      <c r="S997" s="44" t="s">
        <v>59</v>
      </c>
      <c r="T997" s="44" t="s">
        <v>61</v>
      </c>
      <c r="U997" s="58" t="s">
        <v>2380</v>
      </c>
      <c r="V997" s="12" t="s">
        <v>2573</v>
      </c>
    </row>
    <row r="998" spans="1:22" ht="15" x14ac:dyDescent="0.25">
      <c r="A998" s="47">
        <f t="shared" si="52"/>
        <v>982</v>
      </c>
      <c r="B998" s="47" t="e">
        <f t="shared" si="52"/>
        <v>#REF!</v>
      </c>
      <c r="C998" s="12" t="s">
        <v>15</v>
      </c>
      <c r="D998" s="10" t="s">
        <v>34</v>
      </c>
      <c r="E998" s="28">
        <v>1998</v>
      </c>
      <c r="F998" s="8">
        <v>36136</v>
      </c>
      <c r="G998" s="12" t="s">
        <v>2438</v>
      </c>
      <c r="H998" s="57" t="s">
        <v>2439</v>
      </c>
      <c r="I998" s="44" t="s">
        <v>2440</v>
      </c>
      <c r="J998" s="44" t="s">
        <v>59</v>
      </c>
      <c r="K998" s="12" t="s">
        <v>60</v>
      </c>
      <c r="L998" s="44" t="s">
        <v>60</v>
      </c>
      <c r="M998" s="44" t="s">
        <v>2703</v>
      </c>
      <c r="N998" s="44" t="s">
        <v>2724</v>
      </c>
      <c r="O998" s="44" t="s">
        <v>60</v>
      </c>
      <c r="P998" s="44" t="s">
        <v>60</v>
      </c>
      <c r="Q998" s="44" t="s">
        <v>3067</v>
      </c>
      <c r="R998" s="44" t="s">
        <v>3067</v>
      </c>
      <c r="S998" s="44" t="s">
        <v>59</v>
      </c>
      <c r="T998" s="44" t="s">
        <v>61</v>
      </c>
      <c r="U998" s="58" t="s">
        <v>2380</v>
      </c>
      <c r="V998" s="12" t="s">
        <v>2573</v>
      </c>
    </row>
    <row r="999" spans="1:22" ht="15" x14ac:dyDescent="0.25">
      <c r="A999" s="47">
        <f t="shared" si="52"/>
        <v>983</v>
      </c>
      <c r="B999" s="47" t="e">
        <f t="shared" si="52"/>
        <v>#REF!</v>
      </c>
      <c r="C999" s="12" t="s">
        <v>15</v>
      </c>
      <c r="D999" s="10" t="s">
        <v>34</v>
      </c>
      <c r="E999" s="28">
        <v>2003</v>
      </c>
      <c r="F999" s="8">
        <v>37963</v>
      </c>
      <c r="G999" s="12" t="s">
        <v>2441</v>
      </c>
      <c r="H999" s="57" t="s">
        <v>2442</v>
      </c>
      <c r="I999" s="44" t="s">
        <v>2443</v>
      </c>
      <c r="J999" s="44" t="s">
        <v>59</v>
      </c>
      <c r="K999" s="12" t="s">
        <v>60</v>
      </c>
      <c r="L999" s="44" t="s">
        <v>60</v>
      </c>
      <c r="M999" s="44" t="s">
        <v>2703</v>
      </c>
      <c r="N999" s="44" t="s">
        <v>2714</v>
      </c>
      <c r="O999" s="44" t="s">
        <v>60</v>
      </c>
      <c r="P999" s="44" t="s">
        <v>60</v>
      </c>
      <c r="Q999" s="44" t="s">
        <v>3067</v>
      </c>
      <c r="R999" s="44" t="s">
        <v>3067</v>
      </c>
      <c r="S999" s="44" t="s">
        <v>59</v>
      </c>
      <c r="T999" s="44" t="s">
        <v>61</v>
      </c>
      <c r="U999" s="58" t="s">
        <v>2380</v>
      </c>
      <c r="V999" s="12" t="s">
        <v>2573</v>
      </c>
    </row>
    <row r="1000" spans="1:22" ht="15" x14ac:dyDescent="0.25">
      <c r="A1000" s="47">
        <f t="shared" si="52"/>
        <v>984</v>
      </c>
      <c r="B1000" s="47" t="e">
        <f t="shared" si="52"/>
        <v>#REF!</v>
      </c>
      <c r="C1000" s="12" t="s">
        <v>15</v>
      </c>
      <c r="D1000" s="10" t="s">
        <v>34</v>
      </c>
      <c r="E1000" s="28">
        <v>2004</v>
      </c>
      <c r="F1000" s="8">
        <v>38351</v>
      </c>
      <c r="G1000" s="12" t="s">
        <v>2444</v>
      </c>
      <c r="H1000" s="57" t="s">
        <v>2445</v>
      </c>
      <c r="I1000" s="44" t="s">
        <v>2446</v>
      </c>
      <c r="J1000" s="44" t="s">
        <v>59</v>
      </c>
      <c r="K1000" s="12" t="s">
        <v>60</v>
      </c>
      <c r="L1000" s="44" t="s">
        <v>60</v>
      </c>
      <c r="M1000" s="44" t="s">
        <v>2703</v>
      </c>
      <c r="N1000" s="44" t="s">
        <v>2704</v>
      </c>
      <c r="O1000" s="44" t="s">
        <v>60</v>
      </c>
      <c r="P1000" s="44" t="s">
        <v>60</v>
      </c>
      <c r="Q1000" s="44" t="s">
        <v>3067</v>
      </c>
      <c r="R1000" s="44" t="s">
        <v>3067</v>
      </c>
      <c r="S1000" s="44" t="s">
        <v>59</v>
      </c>
      <c r="T1000" s="44" t="s">
        <v>61</v>
      </c>
      <c r="U1000" s="58" t="s">
        <v>2380</v>
      </c>
      <c r="V1000" s="12" t="s">
        <v>2573</v>
      </c>
    </row>
    <row r="1001" spans="1:22" ht="15" x14ac:dyDescent="0.25">
      <c r="A1001" s="47">
        <f t="shared" si="52"/>
        <v>985</v>
      </c>
      <c r="B1001" s="47" t="e">
        <f t="shared" si="52"/>
        <v>#REF!</v>
      </c>
      <c r="C1001" s="12" t="s">
        <v>15</v>
      </c>
      <c r="D1001" s="10" t="s">
        <v>34</v>
      </c>
      <c r="E1001" s="28">
        <v>1998</v>
      </c>
      <c r="F1001" s="8">
        <v>35926</v>
      </c>
      <c r="G1001" s="12" t="s">
        <v>2447</v>
      </c>
      <c r="H1001" s="57" t="s">
        <v>2448</v>
      </c>
      <c r="I1001" s="44" t="s">
        <v>2449</v>
      </c>
      <c r="J1001" s="44" t="s">
        <v>59</v>
      </c>
      <c r="K1001" s="12" t="s">
        <v>60</v>
      </c>
      <c r="L1001" s="44" t="s">
        <v>60</v>
      </c>
      <c r="M1001" s="44" t="s">
        <v>2703</v>
      </c>
      <c r="N1001" s="44" t="s">
        <v>2704</v>
      </c>
      <c r="O1001" s="44" t="s">
        <v>60</v>
      </c>
      <c r="P1001" s="44" t="s">
        <v>60</v>
      </c>
      <c r="Q1001" s="44" t="s">
        <v>3067</v>
      </c>
      <c r="R1001" s="44" t="s">
        <v>3067</v>
      </c>
      <c r="S1001" s="44" t="s">
        <v>59</v>
      </c>
      <c r="T1001" s="44" t="s">
        <v>61</v>
      </c>
      <c r="U1001" s="58" t="s">
        <v>2380</v>
      </c>
      <c r="V1001" s="12" t="s">
        <v>2573</v>
      </c>
    </row>
    <row r="1002" spans="1:22" ht="15" x14ac:dyDescent="0.25">
      <c r="A1002" s="47">
        <f t="shared" si="52"/>
        <v>986</v>
      </c>
      <c r="B1002" s="47" t="e">
        <f t="shared" si="52"/>
        <v>#REF!</v>
      </c>
      <c r="C1002" s="12" t="s">
        <v>15</v>
      </c>
      <c r="D1002" s="10" t="s">
        <v>34</v>
      </c>
      <c r="E1002" s="28">
        <v>2000</v>
      </c>
      <c r="F1002" s="8">
        <v>36879</v>
      </c>
      <c r="G1002" s="12" t="s">
        <v>2450</v>
      </c>
      <c r="H1002" s="57" t="s">
        <v>2451</v>
      </c>
      <c r="I1002" s="44" t="s">
        <v>2452</v>
      </c>
      <c r="J1002" s="44" t="s">
        <v>59</v>
      </c>
      <c r="K1002" s="12" t="s">
        <v>60</v>
      </c>
      <c r="L1002" s="44" t="s">
        <v>60</v>
      </c>
      <c r="M1002" s="44" t="s">
        <v>2710</v>
      </c>
      <c r="N1002" s="44" t="s">
        <v>2711</v>
      </c>
      <c r="O1002" s="44" t="s">
        <v>60</v>
      </c>
      <c r="P1002" s="44" t="s">
        <v>60</v>
      </c>
      <c r="Q1002" s="44" t="s">
        <v>3067</v>
      </c>
      <c r="R1002" s="44" t="s">
        <v>3067</v>
      </c>
      <c r="S1002" s="44" t="s">
        <v>59</v>
      </c>
      <c r="T1002" s="44" t="s">
        <v>61</v>
      </c>
      <c r="U1002" s="58" t="s">
        <v>2380</v>
      </c>
      <c r="V1002" s="12" t="s">
        <v>2573</v>
      </c>
    </row>
    <row r="1003" spans="1:22" ht="15" x14ac:dyDescent="0.25">
      <c r="A1003" s="47">
        <f t="shared" si="52"/>
        <v>987</v>
      </c>
      <c r="B1003" s="47" t="e">
        <f t="shared" si="52"/>
        <v>#REF!</v>
      </c>
      <c r="C1003" s="12" t="s">
        <v>15</v>
      </c>
      <c r="D1003" s="10" t="s">
        <v>34</v>
      </c>
      <c r="E1003" s="28">
        <v>2004</v>
      </c>
      <c r="F1003" s="8">
        <v>38341</v>
      </c>
      <c r="G1003" s="12" t="s">
        <v>2453</v>
      </c>
      <c r="H1003" s="57" t="s">
        <v>2454</v>
      </c>
      <c r="I1003" s="44" t="s">
        <v>2455</v>
      </c>
      <c r="J1003" s="44" t="s">
        <v>59</v>
      </c>
      <c r="K1003" s="12" t="s">
        <v>60</v>
      </c>
      <c r="L1003" s="44" t="s">
        <v>60</v>
      </c>
      <c r="M1003" s="44" t="s">
        <v>2710</v>
      </c>
      <c r="N1003" s="44" t="s">
        <v>2724</v>
      </c>
      <c r="O1003" s="44" t="s">
        <v>60</v>
      </c>
      <c r="P1003" s="44" t="s">
        <v>60</v>
      </c>
      <c r="Q1003" s="44" t="s">
        <v>3067</v>
      </c>
      <c r="R1003" s="44" t="s">
        <v>3067</v>
      </c>
      <c r="S1003" s="44" t="s">
        <v>59</v>
      </c>
      <c r="T1003" s="44" t="s">
        <v>61</v>
      </c>
      <c r="U1003" s="58" t="s">
        <v>2380</v>
      </c>
      <c r="V1003" s="12" t="s">
        <v>2573</v>
      </c>
    </row>
    <row r="1004" spans="1:22" ht="15" x14ac:dyDescent="0.25">
      <c r="A1004" s="47">
        <f t="shared" si="52"/>
        <v>988</v>
      </c>
      <c r="B1004" s="47" t="e">
        <f t="shared" si="52"/>
        <v>#REF!</v>
      </c>
      <c r="C1004" s="12" t="s">
        <v>15</v>
      </c>
      <c r="D1004" s="10" t="s">
        <v>34</v>
      </c>
      <c r="E1004" s="28">
        <v>2002</v>
      </c>
      <c r="F1004" s="8">
        <v>37536</v>
      </c>
      <c r="G1004" s="12" t="s">
        <v>2456</v>
      </c>
      <c r="H1004" s="57" t="s">
        <v>2457</v>
      </c>
      <c r="I1004" s="44" t="s">
        <v>2458</v>
      </c>
      <c r="J1004" s="44" t="s">
        <v>59</v>
      </c>
      <c r="K1004" s="12" t="s">
        <v>60</v>
      </c>
      <c r="L1004" s="44" t="s">
        <v>60</v>
      </c>
      <c r="M1004" s="44" t="s">
        <v>2710</v>
      </c>
      <c r="N1004" s="44" t="s">
        <v>2724</v>
      </c>
      <c r="O1004" s="44" t="s">
        <v>60</v>
      </c>
      <c r="P1004" s="44" t="s">
        <v>60</v>
      </c>
      <c r="Q1004" s="44" t="s">
        <v>3067</v>
      </c>
      <c r="R1004" s="44" t="s">
        <v>3067</v>
      </c>
      <c r="S1004" s="44" t="s">
        <v>59</v>
      </c>
      <c r="T1004" s="44" t="s">
        <v>61</v>
      </c>
      <c r="U1004" s="58" t="s">
        <v>2380</v>
      </c>
      <c r="V1004" s="12" t="s">
        <v>2573</v>
      </c>
    </row>
    <row r="1005" spans="1:22" ht="15" x14ac:dyDescent="0.25">
      <c r="A1005" s="47">
        <f t="shared" si="52"/>
        <v>989</v>
      </c>
      <c r="B1005" s="47" t="e">
        <f t="shared" si="52"/>
        <v>#REF!</v>
      </c>
      <c r="C1005" s="12" t="s">
        <v>15</v>
      </c>
      <c r="D1005" s="10" t="s">
        <v>34</v>
      </c>
      <c r="E1005" s="28">
        <v>2003</v>
      </c>
      <c r="F1005" s="8">
        <v>37842</v>
      </c>
      <c r="G1005" s="12" t="s">
        <v>2459</v>
      </c>
      <c r="H1005" s="57" t="s">
        <v>2460</v>
      </c>
      <c r="I1005" s="44" t="s">
        <v>2461</v>
      </c>
      <c r="J1005" s="44" t="s">
        <v>59</v>
      </c>
      <c r="K1005" s="12" t="s">
        <v>60</v>
      </c>
      <c r="L1005" s="44" t="s">
        <v>60</v>
      </c>
      <c r="M1005" s="44" t="s">
        <v>2710</v>
      </c>
      <c r="N1005" s="44" t="s">
        <v>2724</v>
      </c>
      <c r="O1005" s="44" t="s">
        <v>60</v>
      </c>
      <c r="P1005" s="44" t="s">
        <v>60</v>
      </c>
      <c r="Q1005" s="44" t="s">
        <v>3067</v>
      </c>
      <c r="R1005" s="44" t="s">
        <v>3067</v>
      </c>
      <c r="S1005" s="44" t="s">
        <v>59</v>
      </c>
      <c r="T1005" s="44" t="s">
        <v>61</v>
      </c>
      <c r="U1005" s="58" t="s">
        <v>2380</v>
      </c>
      <c r="V1005" s="12" t="s">
        <v>2573</v>
      </c>
    </row>
    <row r="1006" spans="1:22" ht="15" x14ac:dyDescent="0.25">
      <c r="A1006" s="47">
        <f t="shared" si="52"/>
        <v>990</v>
      </c>
      <c r="B1006" s="47" t="e">
        <f t="shared" si="52"/>
        <v>#REF!</v>
      </c>
      <c r="C1006" s="12" t="s">
        <v>15</v>
      </c>
      <c r="D1006" s="10" t="s">
        <v>34</v>
      </c>
      <c r="E1006" s="28">
        <v>2008</v>
      </c>
      <c r="F1006" s="8">
        <v>39738</v>
      </c>
      <c r="G1006" s="12" t="s">
        <v>2462</v>
      </c>
      <c r="H1006" s="57" t="s">
        <v>2463</v>
      </c>
      <c r="I1006" s="44" t="s">
        <v>2464</v>
      </c>
      <c r="J1006" s="44" t="s">
        <v>59</v>
      </c>
      <c r="K1006" s="12" t="s">
        <v>60</v>
      </c>
      <c r="L1006" s="44" t="s">
        <v>60</v>
      </c>
      <c r="M1006" s="44" t="s">
        <v>2710</v>
      </c>
      <c r="N1006" s="44" t="s">
        <v>2711</v>
      </c>
      <c r="O1006" s="44" t="s">
        <v>60</v>
      </c>
      <c r="P1006" s="44" t="s">
        <v>60</v>
      </c>
      <c r="Q1006" s="44" t="s">
        <v>3067</v>
      </c>
      <c r="R1006" s="44" t="s">
        <v>3067</v>
      </c>
      <c r="S1006" s="44" t="s">
        <v>59</v>
      </c>
      <c r="T1006" s="44" t="s">
        <v>61</v>
      </c>
      <c r="U1006" s="58" t="s">
        <v>2380</v>
      </c>
      <c r="V1006" s="12" t="s">
        <v>2573</v>
      </c>
    </row>
    <row r="1007" spans="1:22" ht="15" x14ac:dyDescent="0.25">
      <c r="A1007" s="47">
        <f t="shared" si="52"/>
        <v>991</v>
      </c>
      <c r="B1007" s="47" t="e">
        <f t="shared" si="52"/>
        <v>#REF!</v>
      </c>
      <c r="C1007" s="12" t="s">
        <v>15</v>
      </c>
      <c r="D1007" s="10" t="s">
        <v>34</v>
      </c>
      <c r="E1007" s="28">
        <v>2005</v>
      </c>
      <c r="F1007" s="8">
        <v>38574</v>
      </c>
      <c r="G1007" s="12" t="s">
        <v>2465</v>
      </c>
      <c r="H1007" s="57" t="s">
        <v>2466</v>
      </c>
      <c r="I1007" s="44" t="s">
        <v>2467</v>
      </c>
      <c r="J1007" s="44" t="s">
        <v>59</v>
      </c>
      <c r="K1007" s="12" t="s">
        <v>60</v>
      </c>
      <c r="L1007" s="44" t="s">
        <v>60</v>
      </c>
      <c r="M1007" s="44" t="s">
        <v>2710</v>
      </c>
      <c r="N1007" s="44" t="s">
        <v>2704</v>
      </c>
      <c r="O1007" s="44" t="s">
        <v>60</v>
      </c>
      <c r="P1007" s="44" t="s">
        <v>60</v>
      </c>
      <c r="Q1007" s="44" t="s">
        <v>3067</v>
      </c>
      <c r="R1007" s="44" t="s">
        <v>3067</v>
      </c>
      <c r="S1007" s="44" t="s">
        <v>59</v>
      </c>
      <c r="T1007" s="44" t="s">
        <v>61</v>
      </c>
      <c r="U1007" s="58" t="s">
        <v>2380</v>
      </c>
      <c r="V1007" s="12" t="s">
        <v>2573</v>
      </c>
    </row>
    <row r="1008" spans="1:22" ht="15" x14ac:dyDescent="0.25">
      <c r="A1008" s="47">
        <f t="shared" si="52"/>
        <v>992</v>
      </c>
      <c r="B1008" s="47" t="e">
        <f t="shared" si="52"/>
        <v>#REF!</v>
      </c>
      <c r="C1008" s="12" t="s">
        <v>15</v>
      </c>
      <c r="D1008" s="10" t="s">
        <v>34</v>
      </c>
      <c r="E1008" s="28">
        <v>2008</v>
      </c>
      <c r="F1008" s="8">
        <v>39735</v>
      </c>
      <c r="G1008" s="12" t="s">
        <v>2468</v>
      </c>
      <c r="H1008" s="57" t="s">
        <v>2469</v>
      </c>
      <c r="I1008" s="44" t="s">
        <v>2470</v>
      </c>
      <c r="J1008" s="44" t="s">
        <v>59</v>
      </c>
      <c r="K1008" s="12" t="s">
        <v>60</v>
      </c>
      <c r="L1008" s="44" t="s">
        <v>60</v>
      </c>
      <c r="M1008" s="44" t="s">
        <v>2703</v>
      </c>
      <c r="N1008" s="44" t="s">
        <v>2704</v>
      </c>
      <c r="O1008" s="44" t="s">
        <v>60</v>
      </c>
      <c r="P1008" s="44" t="s">
        <v>60</v>
      </c>
      <c r="Q1008" s="44" t="s">
        <v>3067</v>
      </c>
      <c r="R1008" s="44" t="s">
        <v>3067</v>
      </c>
      <c r="S1008" s="44" t="s">
        <v>59</v>
      </c>
      <c r="T1008" s="44" t="s">
        <v>61</v>
      </c>
      <c r="U1008" s="58" t="s">
        <v>2380</v>
      </c>
      <c r="V1008" s="12" t="s">
        <v>2573</v>
      </c>
    </row>
    <row r="1009" spans="1:22" ht="15" x14ac:dyDescent="0.25">
      <c r="A1009" s="47">
        <f t="shared" si="52"/>
        <v>993</v>
      </c>
      <c r="B1009" s="47" t="e">
        <f t="shared" si="52"/>
        <v>#REF!</v>
      </c>
      <c r="C1009" s="12" t="s">
        <v>15</v>
      </c>
      <c r="D1009" s="10" t="s">
        <v>34</v>
      </c>
      <c r="E1009" s="28">
        <v>2004</v>
      </c>
      <c r="F1009" s="8">
        <v>38231</v>
      </c>
      <c r="G1009" s="12" t="s">
        <v>2471</v>
      </c>
      <c r="H1009" s="57" t="s">
        <v>2472</v>
      </c>
      <c r="I1009" s="44" t="s">
        <v>2473</v>
      </c>
      <c r="J1009" s="44" t="s">
        <v>59</v>
      </c>
      <c r="K1009" s="12" t="s">
        <v>60</v>
      </c>
      <c r="L1009" s="44" t="s">
        <v>60</v>
      </c>
      <c r="M1009" s="44" t="s">
        <v>2703</v>
      </c>
      <c r="N1009" s="44" t="s">
        <v>2704</v>
      </c>
      <c r="O1009" s="44" t="s">
        <v>60</v>
      </c>
      <c r="P1009" s="44" t="s">
        <v>60</v>
      </c>
      <c r="Q1009" s="44" t="s">
        <v>3067</v>
      </c>
      <c r="R1009" s="44" t="s">
        <v>3067</v>
      </c>
      <c r="S1009" s="44" t="s">
        <v>59</v>
      </c>
      <c r="T1009" s="44" t="s">
        <v>61</v>
      </c>
      <c r="U1009" s="58" t="s">
        <v>2380</v>
      </c>
      <c r="V1009" s="12" t="s">
        <v>2573</v>
      </c>
    </row>
    <row r="1010" spans="1:22" ht="15" x14ac:dyDescent="0.25">
      <c r="A1010" s="47">
        <f t="shared" si="52"/>
        <v>994</v>
      </c>
      <c r="B1010" s="47" t="e">
        <f t="shared" si="52"/>
        <v>#REF!</v>
      </c>
      <c r="C1010" s="12" t="s">
        <v>15</v>
      </c>
      <c r="D1010" s="10" t="s">
        <v>34</v>
      </c>
      <c r="E1010" s="28">
        <v>2006</v>
      </c>
      <c r="F1010" s="8">
        <v>38916</v>
      </c>
      <c r="G1010" s="12" t="s">
        <v>2474</v>
      </c>
      <c r="H1010" s="57" t="s">
        <v>2475</v>
      </c>
      <c r="I1010" s="44" t="s">
        <v>2476</v>
      </c>
      <c r="J1010" s="44" t="s">
        <v>59</v>
      </c>
      <c r="K1010" s="12" t="s">
        <v>60</v>
      </c>
      <c r="L1010" s="44" t="s">
        <v>60</v>
      </c>
      <c r="M1010" s="44" t="s">
        <v>2710</v>
      </c>
      <c r="N1010" s="44" t="s">
        <v>2711</v>
      </c>
      <c r="O1010" s="44" t="s">
        <v>60</v>
      </c>
      <c r="P1010" s="44" t="s">
        <v>60</v>
      </c>
      <c r="Q1010" s="44" t="s">
        <v>3067</v>
      </c>
      <c r="R1010" s="44" t="s">
        <v>3067</v>
      </c>
      <c r="S1010" s="44" t="s">
        <v>59</v>
      </c>
      <c r="T1010" s="44" t="s">
        <v>61</v>
      </c>
      <c r="U1010" s="58" t="s">
        <v>2380</v>
      </c>
      <c r="V1010" s="12" t="s">
        <v>2573</v>
      </c>
    </row>
    <row r="1011" spans="1:22" ht="15" x14ac:dyDescent="0.25">
      <c r="A1011" s="47">
        <f t="shared" ref="A1011:B1026" si="53">+A1010+1</f>
        <v>995</v>
      </c>
      <c r="B1011" s="47" t="e">
        <f t="shared" si="53"/>
        <v>#REF!</v>
      </c>
      <c r="C1011" s="12" t="s">
        <v>15</v>
      </c>
      <c r="D1011" s="10" t="s">
        <v>34</v>
      </c>
      <c r="E1011" s="28">
        <v>2001</v>
      </c>
      <c r="F1011" s="8">
        <v>37252</v>
      </c>
      <c r="G1011" s="12" t="s">
        <v>2477</v>
      </c>
      <c r="H1011" s="57" t="s">
        <v>2478</v>
      </c>
      <c r="I1011" s="44" t="s">
        <v>2479</v>
      </c>
      <c r="J1011" s="44" t="s">
        <v>59</v>
      </c>
      <c r="K1011" s="12" t="s">
        <v>60</v>
      </c>
      <c r="L1011" s="44" t="s">
        <v>60</v>
      </c>
      <c r="M1011" s="44" t="s">
        <v>2710</v>
      </c>
      <c r="N1011" s="44" t="s">
        <v>2711</v>
      </c>
      <c r="O1011" s="44" t="s">
        <v>60</v>
      </c>
      <c r="P1011" s="44" t="s">
        <v>60</v>
      </c>
      <c r="Q1011" s="44" t="s">
        <v>3067</v>
      </c>
      <c r="R1011" s="44" t="s">
        <v>3067</v>
      </c>
      <c r="S1011" s="44" t="s">
        <v>59</v>
      </c>
      <c r="T1011" s="44" t="s">
        <v>61</v>
      </c>
      <c r="U1011" s="58" t="s">
        <v>2380</v>
      </c>
      <c r="V1011" s="12" t="s">
        <v>2573</v>
      </c>
    </row>
    <row r="1012" spans="1:22" ht="15" x14ac:dyDescent="0.25">
      <c r="A1012" s="47">
        <f t="shared" si="53"/>
        <v>996</v>
      </c>
      <c r="B1012" s="47" t="e">
        <f t="shared" si="53"/>
        <v>#REF!</v>
      </c>
      <c r="C1012" s="12" t="s">
        <v>15</v>
      </c>
      <c r="D1012" s="10" t="s">
        <v>34</v>
      </c>
      <c r="E1012" s="28">
        <v>2007</v>
      </c>
      <c r="F1012" s="8">
        <v>39440</v>
      </c>
      <c r="G1012" s="12" t="s">
        <v>2480</v>
      </c>
      <c r="H1012" s="57" t="s">
        <v>2481</v>
      </c>
      <c r="I1012" s="44" t="s">
        <v>2871</v>
      </c>
      <c r="J1012" s="44" t="s">
        <v>59</v>
      </c>
      <c r="K1012" s="12" t="s">
        <v>60</v>
      </c>
      <c r="L1012" s="44" t="s">
        <v>60</v>
      </c>
      <c r="M1012" s="44" t="s">
        <v>2703</v>
      </c>
      <c r="N1012" s="44" t="s">
        <v>2709</v>
      </c>
      <c r="O1012" s="44" t="s">
        <v>60</v>
      </c>
      <c r="P1012" s="44" t="s">
        <v>60</v>
      </c>
      <c r="Q1012" s="44" t="s">
        <v>3067</v>
      </c>
      <c r="R1012" s="44" t="s">
        <v>3067</v>
      </c>
      <c r="S1012" s="44" t="s">
        <v>59</v>
      </c>
      <c r="T1012" s="44" t="s">
        <v>61</v>
      </c>
      <c r="U1012" s="58" t="s">
        <v>24</v>
      </c>
      <c r="V1012" s="12" t="s">
        <v>2573</v>
      </c>
    </row>
    <row r="1013" spans="1:22" ht="15" x14ac:dyDescent="0.25">
      <c r="A1013" s="47">
        <f t="shared" si="53"/>
        <v>997</v>
      </c>
      <c r="B1013" s="47" t="e">
        <f t="shared" si="53"/>
        <v>#REF!</v>
      </c>
      <c r="C1013" s="12" t="s">
        <v>15</v>
      </c>
      <c r="D1013" s="10" t="s">
        <v>34</v>
      </c>
      <c r="E1013" s="28">
        <v>2002</v>
      </c>
      <c r="F1013" s="8">
        <v>37515</v>
      </c>
      <c r="G1013" s="12" t="s">
        <v>2483</v>
      </c>
      <c r="H1013" s="57" t="s">
        <v>2484</v>
      </c>
      <c r="I1013" s="44" t="s">
        <v>2485</v>
      </c>
      <c r="J1013" s="44" t="s">
        <v>59</v>
      </c>
      <c r="K1013" s="12" t="s">
        <v>60</v>
      </c>
      <c r="L1013" s="44" t="s">
        <v>60</v>
      </c>
      <c r="M1013" s="44" t="s">
        <v>2703</v>
      </c>
      <c r="N1013" s="44" t="s">
        <v>2704</v>
      </c>
      <c r="O1013" s="44" t="s">
        <v>60</v>
      </c>
      <c r="P1013" s="44" t="s">
        <v>60</v>
      </c>
      <c r="Q1013" s="44" t="s">
        <v>3067</v>
      </c>
      <c r="R1013" s="44" t="s">
        <v>3067</v>
      </c>
      <c r="S1013" s="44" t="s">
        <v>59</v>
      </c>
      <c r="T1013" s="44" t="s">
        <v>61</v>
      </c>
      <c r="U1013" s="58" t="s">
        <v>2380</v>
      </c>
      <c r="V1013" s="12" t="s">
        <v>2573</v>
      </c>
    </row>
    <row r="1014" spans="1:22" ht="15" x14ac:dyDescent="0.25">
      <c r="A1014" s="47">
        <f t="shared" si="53"/>
        <v>998</v>
      </c>
      <c r="B1014" s="47" t="e">
        <f t="shared" si="53"/>
        <v>#REF!</v>
      </c>
      <c r="C1014" s="12" t="s">
        <v>15</v>
      </c>
      <c r="D1014" s="10" t="s">
        <v>34</v>
      </c>
      <c r="E1014" s="28">
        <v>2004</v>
      </c>
      <c r="F1014" s="8">
        <v>38261</v>
      </c>
      <c r="G1014" s="12" t="s">
        <v>2767</v>
      </c>
      <c r="H1014" s="57" t="s">
        <v>2487</v>
      </c>
      <c r="I1014" s="44" t="s">
        <v>2488</v>
      </c>
      <c r="J1014" s="44" t="s">
        <v>20</v>
      </c>
      <c r="K1014" s="44" t="s">
        <v>21</v>
      </c>
      <c r="L1014" s="44" t="s">
        <v>2618</v>
      </c>
      <c r="M1014" s="44" t="s">
        <v>20</v>
      </c>
      <c r="N1014" s="44" t="s">
        <v>2699</v>
      </c>
      <c r="O1014" s="44" t="s">
        <v>2618</v>
      </c>
      <c r="P1014" s="44" t="s">
        <v>2618</v>
      </c>
      <c r="Q1014" s="44" t="s">
        <v>3064</v>
      </c>
      <c r="R1014" s="44" t="s">
        <v>3064</v>
      </c>
      <c r="S1014" s="44" t="s">
        <v>20</v>
      </c>
      <c r="T1014" s="44" t="s">
        <v>23</v>
      </c>
      <c r="U1014" s="58" t="s">
        <v>2380</v>
      </c>
      <c r="V1014" s="12" t="s">
        <v>2573</v>
      </c>
    </row>
    <row r="1015" spans="1:22" ht="15" x14ac:dyDescent="0.25">
      <c r="A1015" s="47">
        <f t="shared" si="53"/>
        <v>999</v>
      </c>
      <c r="B1015" s="47" t="e">
        <f t="shared" si="53"/>
        <v>#REF!</v>
      </c>
      <c r="C1015" s="12" t="s">
        <v>15</v>
      </c>
      <c r="D1015" s="10" t="s">
        <v>34</v>
      </c>
      <c r="E1015" s="28">
        <v>2003</v>
      </c>
      <c r="F1015" s="8">
        <v>37890</v>
      </c>
      <c r="G1015" s="12" t="s">
        <v>2489</v>
      </c>
      <c r="H1015" s="57" t="s">
        <v>2490</v>
      </c>
      <c r="I1015" s="44" t="s">
        <v>2491</v>
      </c>
      <c r="J1015" s="44" t="s">
        <v>20</v>
      </c>
      <c r="K1015" s="44" t="s">
        <v>21</v>
      </c>
      <c r="L1015" s="44" t="s">
        <v>2618</v>
      </c>
      <c r="M1015" s="44" t="s">
        <v>20</v>
      </c>
      <c r="N1015" s="44" t="s">
        <v>2708</v>
      </c>
      <c r="O1015" s="44" t="s">
        <v>2618</v>
      </c>
      <c r="P1015" s="44" t="s">
        <v>2618</v>
      </c>
      <c r="Q1015" s="44" t="s">
        <v>3064</v>
      </c>
      <c r="R1015" s="44" t="s">
        <v>3064</v>
      </c>
      <c r="S1015" s="44" t="s">
        <v>20</v>
      </c>
      <c r="T1015" s="44" t="s">
        <v>23</v>
      </c>
      <c r="U1015" s="58" t="s">
        <v>2380</v>
      </c>
      <c r="V1015" s="12" t="s">
        <v>2573</v>
      </c>
    </row>
    <row r="1016" spans="1:22" ht="15" x14ac:dyDescent="0.25">
      <c r="A1016" s="47">
        <f t="shared" si="53"/>
        <v>1000</v>
      </c>
      <c r="B1016" s="47" t="e">
        <f t="shared" si="53"/>
        <v>#REF!</v>
      </c>
      <c r="C1016" s="12" t="s">
        <v>15</v>
      </c>
      <c r="D1016" s="10" t="s">
        <v>393</v>
      </c>
      <c r="E1016" s="28">
        <v>2003</v>
      </c>
      <c r="F1016" s="8">
        <v>37985</v>
      </c>
      <c r="G1016" s="12" t="s">
        <v>2492</v>
      </c>
      <c r="H1016" s="57" t="s">
        <v>2493</v>
      </c>
      <c r="I1016" s="44" t="s">
        <v>2494</v>
      </c>
      <c r="J1016" s="44" t="s">
        <v>20</v>
      </c>
      <c r="K1016" s="44" t="s">
        <v>21</v>
      </c>
      <c r="L1016" s="44" t="s">
        <v>2615</v>
      </c>
      <c r="M1016" s="44" t="s">
        <v>2730</v>
      </c>
      <c r="N1016" s="44" t="s">
        <v>2733</v>
      </c>
      <c r="O1016" s="44" t="s">
        <v>2618</v>
      </c>
      <c r="P1016" s="44" t="s">
        <v>2615</v>
      </c>
      <c r="Q1016" s="44" t="s">
        <v>2615</v>
      </c>
      <c r="R1016" s="44" t="s">
        <v>3445</v>
      </c>
      <c r="S1016" s="44" t="s">
        <v>20</v>
      </c>
      <c r="T1016" s="44" t="s">
        <v>23</v>
      </c>
      <c r="U1016" s="58" t="s">
        <v>2380</v>
      </c>
      <c r="V1016" s="12" t="s">
        <v>2573</v>
      </c>
    </row>
    <row r="1017" spans="1:22" ht="15" x14ac:dyDescent="0.25">
      <c r="A1017" s="47">
        <f t="shared" si="53"/>
        <v>1001</v>
      </c>
      <c r="B1017" s="47" t="e">
        <f t="shared" si="53"/>
        <v>#REF!</v>
      </c>
      <c r="C1017" s="12" t="s">
        <v>15</v>
      </c>
      <c r="D1017" s="10" t="s">
        <v>34</v>
      </c>
      <c r="E1017" s="28">
        <v>2000</v>
      </c>
      <c r="F1017" s="8">
        <v>36801</v>
      </c>
      <c r="G1017" s="12" t="s">
        <v>2495</v>
      </c>
      <c r="H1017" s="57" t="s">
        <v>2496</v>
      </c>
      <c r="I1017" s="44" t="s">
        <v>2497</v>
      </c>
      <c r="J1017" s="44" t="s">
        <v>20</v>
      </c>
      <c r="K1017" s="44" t="s">
        <v>21</v>
      </c>
      <c r="L1017" s="44" t="s">
        <v>2618</v>
      </c>
      <c r="M1017" s="44" t="s">
        <v>20</v>
      </c>
      <c r="N1017" s="44" t="s">
        <v>2699</v>
      </c>
      <c r="O1017" s="44" t="s">
        <v>2618</v>
      </c>
      <c r="P1017" s="44" t="s">
        <v>2618</v>
      </c>
      <c r="Q1017" s="44" t="s">
        <v>3064</v>
      </c>
      <c r="R1017" s="44" t="s">
        <v>3064</v>
      </c>
      <c r="S1017" s="44" t="s">
        <v>20</v>
      </c>
      <c r="T1017" s="44" t="s">
        <v>23</v>
      </c>
      <c r="U1017" s="58" t="s">
        <v>2380</v>
      </c>
      <c r="V1017" s="12" t="s">
        <v>2573</v>
      </c>
    </row>
    <row r="1018" spans="1:22" ht="15" x14ac:dyDescent="0.25">
      <c r="A1018" s="47">
        <f t="shared" si="53"/>
        <v>1002</v>
      </c>
      <c r="B1018" s="47" t="e">
        <f t="shared" si="53"/>
        <v>#REF!</v>
      </c>
      <c r="C1018" s="12" t="s">
        <v>15</v>
      </c>
      <c r="D1018" s="10" t="s">
        <v>34</v>
      </c>
      <c r="E1018" s="28">
        <v>2001</v>
      </c>
      <c r="F1018" s="8">
        <v>37254</v>
      </c>
      <c r="G1018" s="12" t="s">
        <v>2498</v>
      </c>
      <c r="H1018" s="57" t="s">
        <v>2499</v>
      </c>
      <c r="I1018" s="44" t="s">
        <v>2500</v>
      </c>
      <c r="J1018" s="44" t="s">
        <v>20</v>
      </c>
      <c r="K1018" s="44" t="s">
        <v>21</v>
      </c>
      <c r="L1018" s="44" t="s">
        <v>2618</v>
      </c>
      <c r="M1018" s="44" t="s">
        <v>20</v>
      </c>
      <c r="N1018" s="44" t="s">
        <v>2699</v>
      </c>
      <c r="O1018" s="44" t="s">
        <v>2618</v>
      </c>
      <c r="P1018" s="44" t="s">
        <v>2618</v>
      </c>
      <c r="Q1018" s="44" t="s">
        <v>3064</v>
      </c>
      <c r="R1018" s="44" t="s">
        <v>3064</v>
      </c>
      <c r="S1018" s="44" t="s">
        <v>20</v>
      </c>
      <c r="T1018" s="44" t="s">
        <v>23</v>
      </c>
      <c r="U1018" s="58" t="s">
        <v>2380</v>
      </c>
      <c r="V1018" s="12" t="s">
        <v>2573</v>
      </c>
    </row>
    <row r="1019" spans="1:22" ht="15" x14ac:dyDescent="0.25">
      <c r="A1019" s="47">
        <f t="shared" si="53"/>
        <v>1003</v>
      </c>
      <c r="B1019" s="47" t="e">
        <f t="shared" si="53"/>
        <v>#REF!</v>
      </c>
      <c r="C1019" s="12" t="s">
        <v>15</v>
      </c>
      <c r="D1019" s="10" t="s">
        <v>34</v>
      </c>
      <c r="E1019" s="28">
        <v>2004</v>
      </c>
      <c r="F1019" s="8">
        <v>38103</v>
      </c>
      <c r="G1019" s="12" t="s">
        <v>2501</v>
      </c>
      <c r="H1019" s="57" t="s">
        <v>2502</v>
      </c>
      <c r="I1019" s="44" t="s">
        <v>2503</v>
      </c>
      <c r="J1019" s="44" t="s">
        <v>20</v>
      </c>
      <c r="K1019" s="44" t="s">
        <v>21</v>
      </c>
      <c r="L1019" s="44" t="s">
        <v>2618</v>
      </c>
      <c r="M1019" s="44" t="s">
        <v>20</v>
      </c>
      <c r="N1019" s="44" t="s">
        <v>2699</v>
      </c>
      <c r="O1019" s="44" t="s">
        <v>2618</v>
      </c>
      <c r="P1019" s="44" t="s">
        <v>2618</v>
      </c>
      <c r="Q1019" s="44" t="s">
        <v>3064</v>
      </c>
      <c r="R1019" s="44" t="s">
        <v>3064</v>
      </c>
      <c r="S1019" s="44" t="s">
        <v>20</v>
      </c>
      <c r="T1019" s="44" t="s">
        <v>23</v>
      </c>
      <c r="U1019" s="58" t="s">
        <v>2380</v>
      </c>
      <c r="V1019" s="12" t="s">
        <v>2573</v>
      </c>
    </row>
    <row r="1020" spans="1:22" ht="15" x14ac:dyDescent="0.25">
      <c r="A1020" s="47">
        <f t="shared" si="53"/>
        <v>1004</v>
      </c>
      <c r="B1020" s="47" t="e">
        <f t="shared" si="53"/>
        <v>#REF!</v>
      </c>
      <c r="C1020" s="12" t="s">
        <v>15</v>
      </c>
      <c r="D1020" s="10" t="s">
        <v>34</v>
      </c>
      <c r="E1020" s="28">
        <v>2004</v>
      </c>
      <c r="F1020" s="8">
        <v>38096</v>
      </c>
      <c r="G1020" s="12" t="s">
        <v>2504</v>
      </c>
      <c r="H1020" s="57" t="s">
        <v>2505</v>
      </c>
      <c r="I1020" s="44" t="s">
        <v>2506</v>
      </c>
      <c r="J1020" s="44" t="s">
        <v>20</v>
      </c>
      <c r="K1020" s="44" t="s">
        <v>21</v>
      </c>
      <c r="L1020" s="44" t="s">
        <v>2618</v>
      </c>
      <c r="M1020" s="44" t="s">
        <v>20</v>
      </c>
      <c r="N1020" s="44" t="s">
        <v>2619</v>
      </c>
      <c r="O1020" s="44" t="s">
        <v>2618</v>
      </c>
      <c r="P1020" s="44" t="s">
        <v>2618</v>
      </c>
      <c r="Q1020" s="44" t="s">
        <v>3064</v>
      </c>
      <c r="R1020" s="44" t="s">
        <v>3064</v>
      </c>
      <c r="S1020" s="44" t="s">
        <v>20</v>
      </c>
      <c r="T1020" s="44" t="s">
        <v>23</v>
      </c>
      <c r="U1020" s="58" t="s">
        <v>2380</v>
      </c>
      <c r="V1020" s="12" t="s">
        <v>2573</v>
      </c>
    </row>
    <row r="1021" spans="1:22" ht="15" x14ac:dyDescent="0.25">
      <c r="A1021" s="47">
        <f t="shared" si="53"/>
        <v>1005</v>
      </c>
      <c r="B1021" s="47" t="e">
        <f t="shared" si="53"/>
        <v>#REF!</v>
      </c>
      <c r="C1021" s="12" t="s">
        <v>15</v>
      </c>
      <c r="D1021" s="10" t="s">
        <v>34</v>
      </c>
      <c r="E1021" s="28">
        <v>2004</v>
      </c>
      <c r="F1021" s="8">
        <v>38352</v>
      </c>
      <c r="G1021" s="12" t="s">
        <v>2507</v>
      </c>
      <c r="H1021" s="57" t="s">
        <v>2508</v>
      </c>
      <c r="I1021" s="44" t="s">
        <v>2509</v>
      </c>
      <c r="J1021" s="44" t="s">
        <v>20</v>
      </c>
      <c r="K1021" s="44" t="s">
        <v>21</v>
      </c>
      <c r="L1021" s="44" t="s">
        <v>2618</v>
      </c>
      <c r="M1021" s="44" t="s">
        <v>20</v>
      </c>
      <c r="N1021" s="44" t="s">
        <v>2619</v>
      </c>
      <c r="O1021" s="44" t="s">
        <v>2618</v>
      </c>
      <c r="P1021" s="44" t="s">
        <v>2618</v>
      </c>
      <c r="Q1021" s="44" t="s">
        <v>3064</v>
      </c>
      <c r="R1021" s="44" t="s">
        <v>3064</v>
      </c>
      <c r="S1021" s="44" t="s">
        <v>20</v>
      </c>
      <c r="T1021" s="44" t="s">
        <v>23</v>
      </c>
      <c r="U1021" s="58" t="s">
        <v>2380</v>
      </c>
      <c r="V1021" s="12" t="s">
        <v>2573</v>
      </c>
    </row>
    <row r="1022" spans="1:22" ht="15" x14ac:dyDescent="0.25">
      <c r="A1022" s="47">
        <f t="shared" si="53"/>
        <v>1006</v>
      </c>
      <c r="B1022" s="47" t="e">
        <f t="shared" si="53"/>
        <v>#REF!</v>
      </c>
      <c r="C1022" s="12" t="s">
        <v>15</v>
      </c>
      <c r="D1022" s="10" t="s">
        <v>34</v>
      </c>
      <c r="E1022" s="28">
        <v>2004</v>
      </c>
      <c r="F1022" s="8">
        <v>38313</v>
      </c>
      <c r="G1022" s="12" t="s">
        <v>730</v>
      </c>
      <c r="H1022" s="57" t="s">
        <v>2510</v>
      </c>
      <c r="I1022" s="44" t="s">
        <v>2511</v>
      </c>
      <c r="J1022" s="44" t="s">
        <v>730</v>
      </c>
      <c r="K1022" s="12" t="s">
        <v>29</v>
      </c>
      <c r="L1022" s="44" t="s">
        <v>29</v>
      </c>
      <c r="M1022" s="44" t="s">
        <v>29</v>
      </c>
      <c r="N1022" s="44" t="s">
        <v>199</v>
      </c>
      <c r="O1022" s="44" t="s">
        <v>29</v>
      </c>
      <c r="P1022" s="44" t="s">
        <v>29</v>
      </c>
      <c r="Q1022" s="44" t="s">
        <v>3066</v>
      </c>
      <c r="R1022" s="44" t="s">
        <v>3066</v>
      </c>
      <c r="S1022" s="44" t="s">
        <v>730</v>
      </c>
      <c r="T1022" s="44" t="s">
        <v>23</v>
      </c>
      <c r="U1022" s="58" t="s">
        <v>2380</v>
      </c>
      <c r="V1022" s="12" t="s">
        <v>2573</v>
      </c>
    </row>
    <row r="1023" spans="1:22" ht="15" x14ac:dyDescent="0.25">
      <c r="A1023" s="47">
        <f t="shared" si="53"/>
        <v>1007</v>
      </c>
      <c r="B1023" s="47" t="e">
        <f t="shared" si="53"/>
        <v>#REF!</v>
      </c>
      <c r="C1023" s="12" t="s">
        <v>15</v>
      </c>
      <c r="D1023" s="10" t="s">
        <v>34</v>
      </c>
      <c r="E1023" s="28">
        <v>2003</v>
      </c>
      <c r="F1023" s="8">
        <v>37970</v>
      </c>
      <c r="G1023" s="12" t="s">
        <v>2512</v>
      </c>
      <c r="H1023" s="57" t="s">
        <v>2513</v>
      </c>
      <c r="I1023" s="44" t="s">
        <v>2514</v>
      </c>
      <c r="J1023" s="44" t="s">
        <v>33</v>
      </c>
      <c r="K1023" s="44" t="s">
        <v>21</v>
      </c>
      <c r="L1023" s="44" t="s">
        <v>2620</v>
      </c>
      <c r="M1023" s="44" t="s">
        <v>2620</v>
      </c>
      <c r="N1023" s="44" t="s">
        <v>33</v>
      </c>
      <c r="O1023" s="44" t="s">
        <v>2620</v>
      </c>
      <c r="P1023" s="44" t="s">
        <v>2620</v>
      </c>
      <c r="Q1023" s="44" t="s">
        <v>3065</v>
      </c>
      <c r="R1023" s="44" t="s">
        <v>3065</v>
      </c>
      <c r="S1023" s="44" t="s">
        <v>33</v>
      </c>
      <c r="T1023" s="44" t="s">
        <v>23</v>
      </c>
      <c r="U1023" s="58" t="s">
        <v>2380</v>
      </c>
      <c r="V1023" s="12" t="s">
        <v>2573</v>
      </c>
    </row>
    <row r="1024" spans="1:22" ht="15" x14ac:dyDescent="0.25">
      <c r="A1024" s="47">
        <f t="shared" si="53"/>
        <v>1008</v>
      </c>
      <c r="B1024" s="47" t="e">
        <f t="shared" si="53"/>
        <v>#REF!</v>
      </c>
      <c r="C1024" s="12" t="s">
        <v>15</v>
      </c>
      <c r="D1024" s="10" t="s">
        <v>34</v>
      </c>
      <c r="E1024" s="28">
        <v>2007</v>
      </c>
      <c r="F1024" s="8">
        <v>39433</v>
      </c>
      <c r="G1024" s="12" t="s">
        <v>2515</v>
      </c>
      <c r="H1024" s="57" t="s">
        <v>2516</v>
      </c>
      <c r="I1024" s="44" t="s">
        <v>2517</v>
      </c>
      <c r="J1024" s="44" t="s">
        <v>33</v>
      </c>
      <c r="K1024" s="44" t="s">
        <v>21</v>
      </c>
      <c r="L1024" s="44" t="s">
        <v>2620</v>
      </c>
      <c r="M1024" s="44" t="s">
        <v>2620</v>
      </c>
      <c r="N1024" s="44" t="s">
        <v>33</v>
      </c>
      <c r="O1024" s="44" t="s">
        <v>2620</v>
      </c>
      <c r="P1024" s="44" t="s">
        <v>2620</v>
      </c>
      <c r="Q1024" s="44" t="s">
        <v>3065</v>
      </c>
      <c r="R1024" s="44" t="s">
        <v>3065</v>
      </c>
      <c r="S1024" s="44" t="s">
        <v>33</v>
      </c>
      <c r="T1024" s="44" t="s">
        <v>23</v>
      </c>
      <c r="U1024" s="58" t="s">
        <v>2380</v>
      </c>
      <c r="V1024" s="12" t="s">
        <v>2573</v>
      </c>
    </row>
    <row r="1025" spans="1:22" ht="15" x14ac:dyDescent="0.25">
      <c r="A1025" s="47">
        <f t="shared" si="53"/>
        <v>1009</v>
      </c>
      <c r="B1025" s="47" t="e">
        <f t="shared" si="53"/>
        <v>#REF!</v>
      </c>
      <c r="C1025" s="12" t="s">
        <v>15</v>
      </c>
      <c r="D1025" s="10" t="s">
        <v>393</v>
      </c>
      <c r="E1025" s="28">
        <v>2004</v>
      </c>
      <c r="F1025" s="8">
        <v>38351</v>
      </c>
      <c r="G1025" s="12" t="s">
        <v>3341</v>
      </c>
      <c r="H1025" s="57" t="s">
        <v>2519</v>
      </c>
      <c r="I1025" s="44" t="s">
        <v>2520</v>
      </c>
      <c r="J1025" s="44" t="s">
        <v>33</v>
      </c>
      <c r="K1025" s="44" t="s">
        <v>21</v>
      </c>
      <c r="L1025" s="44" t="s">
        <v>2615</v>
      </c>
      <c r="M1025" s="44" t="s">
        <v>2727</v>
      </c>
      <c r="N1025" s="44" t="s">
        <v>2737</v>
      </c>
      <c r="O1025" s="44" t="s">
        <v>2620</v>
      </c>
      <c r="P1025" s="44" t="s">
        <v>2615</v>
      </c>
      <c r="Q1025" s="44" t="s">
        <v>2615</v>
      </c>
      <c r="R1025" s="44" t="s">
        <v>3445</v>
      </c>
      <c r="S1025" s="44" t="s">
        <v>33</v>
      </c>
      <c r="T1025" s="44" t="s">
        <v>23</v>
      </c>
      <c r="U1025" s="58" t="s">
        <v>2380</v>
      </c>
      <c r="V1025" s="12" t="s">
        <v>2573</v>
      </c>
    </row>
    <row r="1026" spans="1:22" ht="15" x14ac:dyDescent="0.25">
      <c r="A1026" s="47">
        <f t="shared" si="53"/>
        <v>1010</v>
      </c>
      <c r="B1026" s="47" t="e">
        <f t="shared" si="53"/>
        <v>#REF!</v>
      </c>
      <c r="C1026" s="12" t="s">
        <v>15</v>
      </c>
      <c r="D1026" s="10" t="s">
        <v>34</v>
      </c>
      <c r="E1026" s="28">
        <v>2004</v>
      </c>
      <c r="F1026" s="8">
        <v>38168</v>
      </c>
      <c r="G1026" s="12" t="s">
        <v>2521</v>
      </c>
      <c r="H1026" s="57" t="s">
        <v>2522</v>
      </c>
      <c r="I1026" s="44" t="s">
        <v>2523</v>
      </c>
      <c r="J1026" s="44" t="s">
        <v>743</v>
      </c>
      <c r="K1026" s="44" t="s">
        <v>21</v>
      </c>
      <c r="L1026" s="44" t="s">
        <v>2620</v>
      </c>
      <c r="M1026" s="44" t="s">
        <v>2620</v>
      </c>
      <c r="N1026" s="44" t="s">
        <v>79</v>
      </c>
      <c r="O1026" s="44" t="s">
        <v>2620</v>
      </c>
      <c r="P1026" s="44" t="s">
        <v>2620</v>
      </c>
      <c r="Q1026" s="44" t="s">
        <v>3065</v>
      </c>
      <c r="R1026" s="44" t="s">
        <v>3065</v>
      </c>
      <c r="S1026" s="44" t="s">
        <v>743</v>
      </c>
      <c r="T1026" s="44" t="s">
        <v>23</v>
      </c>
      <c r="U1026" s="58" t="s">
        <v>2380</v>
      </c>
      <c r="V1026" s="12" t="s">
        <v>2573</v>
      </c>
    </row>
    <row r="1027" spans="1:22" ht="15" x14ac:dyDescent="0.25">
      <c r="A1027" s="47">
        <f t="shared" ref="A1027:B1042" si="54">+A1026+1</f>
        <v>1011</v>
      </c>
      <c r="B1027" s="47" t="e">
        <f t="shared" si="54"/>
        <v>#REF!</v>
      </c>
      <c r="C1027" s="12" t="s">
        <v>15</v>
      </c>
      <c r="D1027" s="10" t="s">
        <v>34</v>
      </c>
      <c r="E1027" s="28">
        <v>2008</v>
      </c>
      <c r="F1027" s="8">
        <v>39779</v>
      </c>
      <c r="G1027" s="12" t="s">
        <v>2524</v>
      </c>
      <c r="H1027" s="57" t="s">
        <v>2525</v>
      </c>
      <c r="I1027" s="44" t="s">
        <v>2526</v>
      </c>
      <c r="J1027" s="44" t="s">
        <v>2527</v>
      </c>
      <c r="K1027" s="44" t="s">
        <v>21</v>
      </c>
      <c r="L1027" s="44" t="s">
        <v>2620</v>
      </c>
      <c r="M1027" s="44" t="s">
        <v>2620</v>
      </c>
      <c r="N1027" s="44" t="s">
        <v>79</v>
      </c>
      <c r="O1027" s="44" t="s">
        <v>2620</v>
      </c>
      <c r="P1027" s="44" t="s">
        <v>2620</v>
      </c>
      <c r="Q1027" s="44" t="s">
        <v>3065</v>
      </c>
      <c r="R1027" s="44" t="s">
        <v>3065</v>
      </c>
      <c r="S1027" s="44" t="s">
        <v>263</v>
      </c>
      <c r="T1027" s="44" t="s">
        <v>23</v>
      </c>
      <c r="U1027" s="58" t="s">
        <v>2380</v>
      </c>
      <c r="V1027" s="12" t="s">
        <v>2574</v>
      </c>
    </row>
    <row r="1028" spans="1:22" ht="15" x14ac:dyDescent="0.25">
      <c r="A1028" s="47">
        <f t="shared" si="54"/>
        <v>1012</v>
      </c>
      <c r="B1028" s="47" t="e">
        <f t="shared" si="54"/>
        <v>#REF!</v>
      </c>
      <c r="C1028" s="12" t="s">
        <v>15</v>
      </c>
      <c r="D1028" s="10" t="s">
        <v>34</v>
      </c>
      <c r="E1028" s="28">
        <v>1999</v>
      </c>
      <c r="F1028" s="8">
        <v>36278</v>
      </c>
      <c r="G1028" s="12" t="s">
        <v>2528</v>
      </c>
      <c r="H1028" s="57" t="s">
        <v>2529</v>
      </c>
      <c r="I1028" s="44" t="s">
        <v>2530</v>
      </c>
      <c r="J1028" s="44" t="s">
        <v>115</v>
      </c>
      <c r="K1028" s="12" t="s">
        <v>29</v>
      </c>
      <c r="L1028" s="44" t="s">
        <v>29</v>
      </c>
      <c r="M1028" s="44" t="s">
        <v>75</v>
      </c>
      <c r="N1028" s="44" t="s">
        <v>2713</v>
      </c>
      <c r="O1028" s="44" t="s">
        <v>29</v>
      </c>
      <c r="P1028" s="44" t="s">
        <v>29</v>
      </c>
      <c r="Q1028" s="44" t="s">
        <v>3066</v>
      </c>
      <c r="R1028" s="44" t="s">
        <v>3066</v>
      </c>
      <c r="S1028" s="44" t="s">
        <v>115</v>
      </c>
      <c r="T1028" s="44" t="s">
        <v>75</v>
      </c>
      <c r="U1028" s="58" t="s">
        <v>2380</v>
      </c>
      <c r="V1028" s="12" t="s">
        <v>2573</v>
      </c>
    </row>
    <row r="1029" spans="1:22" ht="15" x14ac:dyDescent="0.25">
      <c r="A1029" s="47">
        <f t="shared" si="54"/>
        <v>1013</v>
      </c>
      <c r="B1029" s="47" t="e">
        <f t="shared" si="54"/>
        <v>#REF!</v>
      </c>
      <c r="C1029" s="12" t="s">
        <v>15</v>
      </c>
      <c r="D1029" s="10" t="s">
        <v>34</v>
      </c>
      <c r="E1029" s="28">
        <v>2005</v>
      </c>
      <c r="F1029" s="8">
        <v>38517</v>
      </c>
      <c r="G1029" s="12" t="s">
        <v>2531</v>
      </c>
      <c r="H1029" s="57" t="s">
        <v>2532</v>
      </c>
      <c r="I1029" s="44" t="s">
        <v>2533</v>
      </c>
      <c r="J1029" s="44" t="s">
        <v>115</v>
      </c>
      <c r="K1029" s="12" t="s">
        <v>29</v>
      </c>
      <c r="L1029" s="44" t="s">
        <v>29</v>
      </c>
      <c r="M1029" s="44" t="s">
        <v>75</v>
      </c>
      <c r="N1029" s="44" t="s">
        <v>2706</v>
      </c>
      <c r="O1029" s="44" t="s">
        <v>29</v>
      </c>
      <c r="P1029" s="44" t="s">
        <v>29</v>
      </c>
      <c r="Q1029" s="44" t="s">
        <v>3066</v>
      </c>
      <c r="R1029" s="44" t="s">
        <v>3066</v>
      </c>
      <c r="S1029" s="44" t="s">
        <v>115</v>
      </c>
      <c r="T1029" s="44" t="s">
        <v>75</v>
      </c>
      <c r="U1029" s="58" t="s">
        <v>2380</v>
      </c>
      <c r="V1029" s="12" t="s">
        <v>2573</v>
      </c>
    </row>
    <row r="1030" spans="1:22" ht="15" x14ac:dyDescent="0.25">
      <c r="A1030" s="47">
        <f t="shared" si="54"/>
        <v>1014</v>
      </c>
      <c r="B1030" s="47" t="e">
        <f t="shared" si="54"/>
        <v>#REF!</v>
      </c>
      <c r="C1030" s="12" t="s">
        <v>15</v>
      </c>
      <c r="D1030" s="10" t="s">
        <v>34</v>
      </c>
      <c r="E1030" s="28">
        <v>2001</v>
      </c>
      <c r="F1030" s="8">
        <v>37251</v>
      </c>
      <c r="G1030" s="12" t="s">
        <v>2534</v>
      </c>
      <c r="H1030" s="57" t="s">
        <v>2535</v>
      </c>
      <c r="I1030" s="44" t="s">
        <v>2536</v>
      </c>
      <c r="J1030" s="44" t="s">
        <v>146</v>
      </c>
      <c r="K1030" s="12" t="s">
        <v>60</v>
      </c>
      <c r="L1030" s="44" t="s">
        <v>60</v>
      </c>
      <c r="M1030" s="44" t="s">
        <v>146</v>
      </c>
      <c r="N1030" s="44" t="s">
        <v>2718</v>
      </c>
      <c r="O1030" s="44" t="s">
        <v>60</v>
      </c>
      <c r="P1030" s="44" t="s">
        <v>60</v>
      </c>
      <c r="Q1030" s="44" t="s">
        <v>3067</v>
      </c>
      <c r="R1030" s="44" t="s">
        <v>3067</v>
      </c>
      <c r="S1030" s="44" t="s">
        <v>146</v>
      </c>
      <c r="T1030" s="44" t="s">
        <v>125</v>
      </c>
      <c r="U1030" s="58" t="s">
        <v>2380</v>
      </c>
      <c r="V1030" s="12" t="s">
        <v>2573</v>
      </c>
    </row>
    <row r="1031" spans="1:22" ht="15" x14ac:dyDescent="0.25">
      <c r="A1031" s="47">
        <f t="shared" si="54"/>
        <v>1015</v>
      </c>
      <c r="B1031" s="47" t="e">
        <f t="shared" si="54"/>
        <v>#REF!</v>
      </c>
      <c r="C1031" s="12" t="s">
        <v>15</v>
      </c>
      <c r="D1031" s="10" t="s">
        <v>34</v>
      </c>
      <c r="E1031" s="28">
        <v>2000</v>
      </c>
      <c r="F1031" s="8">
        <v>36882</v>
      </c>
      <c r="G1031" s="12" t="s">
        <v>178</v>
      </c>
      <c r="H1031" s="57" t="s">
        <v>2537</v>
      </c>
      <c r="I1031" s="44" t="s">
        <v>2538</v>
      </c>
      <c r="J1031" s="44" t="s">
        <v>178</v>
      </c>
      <c r="K1031" s="44" t="s">
        <v>21</v>
      </c>
      <c r="L1031" s="44" t="s">
        <v>2620</v>
      </c>
      <c r="M1031" s="44" t="s">
        <v>2620</v>
      </c>
      <c r="N1031" s="44" t="s">
        <v>2717</v>
      </c>
      <c r="O1031" s="44" t="s">
        <v>2620</v>
      </c>
      <c r="P1031" s="44" t="s">
        <v>2620</v>
      </c>
      <c r="Q1031" s="44" t="s">
        <v>3065</v>
      </c>
      <c r="R1031" s="44" t="s">
        <v>3065</v>
      </c>
      <c r="S1031" s="44" t="s">
        <v>178</v>
      </c>
      <c r="T1031" s="44" t="s">
        <v>23</v>
      </c>
      <c r="U1031" s="58" t="s">
        <v>2380</v>
      </c>
      <c r="V1031" s="12" t="s">
        <v>2573</v>
      </c>
    </row>
    <row r="1032" spans="1:22" ht="15" x14ac:dyDescent="0.25">
      <c r="A1032" s="47">
        <f t="shared" si="54"/>
        <v>1016</v>
      </c>
      <c r="B1032" s="47" t="e">
        <f t="shared" si="54"/>
        <v>#REF!</v>
      </c>
      <c r="C1032" s="12" t="s">
        <v>15</v>
      </c>
      <c r="D1032" s="10" t="s">
        <v>34</v>
      </c>
      <c r="E1032" s="28">
        <v>1979</v>
      </c>
      <c r="F1032" s="8">
        <v>29492</v>
      </c>
      <c r="G1032" s="12" t="s">
        <v>2539</v>
      </c>
      <c r="H1032" s="57" t="s">
        <v>2540</v>
      </c>
      <c r="I1032" s="44" t="s">
        <v>2541</v>
      </c>
      <c r="J1032" s="44" t="s">
        <v>83</v>
      </c>
      <c r="K1032" s="12" t="s">
        <v>29</v>
      </c>
      <c r="L1032" s="44" t="s">
        <v>29</v>
      </c>
      <c r="M1032" s="44" t="s">
        <v>2701</v>
      </c>
      <c r="N1032" s="44" t="s">
        <v>2707</v>
      </c>
      <c r="O1032" s="44" t="s">
        <v>29</v>
      </c>
      <c r="P1032" s="44" t="s">
        <v>29</v>
      </c>
      <c r="Q1032" s="44" t="s">
        <v>3066</v>
      </c>
      <c r="R1032" s="44" t="s">
        <v>3066</v>
      </c>
      <c r="S1032" s="44" t="s">
        <v>83</v>
      </c>
      <c r="T1032" s="44" t="s">
        <v>23</v>
      </c>
      <c r="U1032" s="58" t="s">
        <v>2380</v>
      </c>
      <c r="V1032" s="12" t="s">
        <v>2573</v>
      </c>
    </row>
    <row r="1033" spans="1:22" ht="15" x14ac:dyDescent="0.25">
      <c r="A1033" s="47">
        <f t="shared" si="54"/>
        <v>1017</v>
      </c>
      <c r="B1033" s="47" t="e">
        <f t="shared" si="54"/>
        <v>#REF!</v>
      </c>
      <c r="C1033" s="12" t="s">
        <v>15</v>
      </c>
      <c r="D1033" s="10" t="s">
        <v>34</v>
      </c>
      <c r="E1033" s="28">
        <v>2001</v>
      </c>
      <c r="F1033" s="8">
        <v>37256</v>
      </c>
      <c r="G1033" s="12" t="s">
        <v>199</v>
      </c>
      <c r="H1033" s="57" t="s">
        <v>2542</v>
      </c>
      <c r="I1033" s="44" t="s">
        <v>2543</v>
      </c>
      <c r="J1033" s="12" t="s">
        <v>199</v>
      </c>
      <c r="K1033" s="12" t="s">
        <v>21</v>
      </c>
      <c r="L1033" s="44" t="s">
        <v>29</v>
      </c>
      <c r="M1033" s="44" t="s">
        <v>29</v>
      </c>
      <c r="N1033" s="44" t="s">
        <v>199</v>
      </c>
      <c r="O1033" s="44" t="s">
        <v>29</v>
      </c>
      <c r="P1033" s="44" t="s">
        <v>29</v>
      </c>
      <c r="Q1033" s="44" t="s">
        <v>3065</v>
      </c>
      <c r="R1033" s="44" t="s">
        <v>3065</v>
      </c>
      <c r="S1033" s="44" t="s">
        <v>199</v>
      </c>
      <c r="T1033" s="44" t="s">
        <v>23</v>
      </c>
      <c r="U1033" s="58" t="s">
        <v>2380</v>
      </c>
      <c r="V1033" s="12" t="s">
        <v>2573</v>
      </c>
    </row>
    <row r="1034" spans="1:22" ht="15" x14ac:dyDescent="0.25">
      <c r="A1034" s="47">
        <f t="shared" si="54"/>
        <v>1018</v>
      </c>
      <c r="B1034" s="47" t="e">
        <f t="shared" si="54"/>
        <v>#REF!</v>
      </c>
      <c r="C1034" s="12" t="s">
        <v>15</v>
      </c>
      <c r="D1034" s="10" t="s">
        <v>34</v>
      </c>
      <c r="E1034" s="28">
        <v>1998</v>
      </c>
      <c r="F1034" s="8">
        <v>35961</v>
      </c>
      <c r="G1034" s="12" t="s">
        <v>2544</v>
      </c>
      <c r="H1034" s="57" t="s">
        <v>2545</v>
      </c>
      <c r="I1034" s="44" t="s">
        <v>2546</v>
      </c>
      <c r="J1034" s="44" t="s">
        <v>757</v>
      </c>
      <c r="K1034" s="44" t="s">
        <v>21</v>
      </c>
      <c r="L1034" s="44" t="s">
        <v>2618</v>
      </c>
      <c r="M1034" s="44" t="s">
        <v>2702</v>
      </c>
      <c r="N1034" s="44" t="s">
        <v>757</v>
      </c>
      <c r="O1034" s="44" t="s">
        <v>2618</v>
      </c>
      <c r="P1034" s="44" t="s">
        <v>2618</v>
      </c>
      <c r="Q1034" s="44" t="s">
        <v>3064</v>
      </c>
      <c r="R1034" s="44" t="s">
        <v>3064</v>
      </c>
      <c r="S1034" s="44" t="s">
        <v>757</v>
      </c>
      <c r="T1034" s="44" t="s">
        <v>23</v>
      </c>
      <c r="U1034" s="58" t="s">
        <v>2380</v>
      </c>
      <c r="V1034" s="12" t="s">
        <v>2573</v>
      </c>
    </row>
    <row r="1035" spans="1:22" ht="15" x14ac:dyDescent="0.25">
      <c r="A1035" s="47">
        <f t="shared" si="54"/>
        <v>1019</v>
      </c>
      <c r="B1035" s="47" t="e">
        <f t="shared" si="54"/>
        <v>#REF!</v>
      </c>
      <c r="C1035" s="12" t="s">
        <v>15</v>
      </c>
      <c r="D1035" s="10" t="s">
        <v>34</v>
      </c>
      <c r="E1035" s="28">
        <v>2018</v>
      </c>
      <c r="F1035" s="8">
        <v>43462</v>
      </c>
      <c r="G1035" s="12" t="s">
        <v>2766</v>
      </c>
      <c r="H1035" s="57" t="s">
        <v>2548</v>
      </c>
      <c r="I1035" s="44" t="s">
        <v>2549</v>
      </c>
      <c r="J1035" s="44" t="s">
        <v>20</v>
      </c>
      <c r="K1035" s="44" t="s">
        <v>21</v>
      </c>
      <c r="L1035" s="44" t="s">
        <v>2618</v>
      </c>
      <c r="M1035" s="44" t="s">
        <v>20</v>
      </c>
      <c r="N1035" s="44" t="s">
        <v>2720</v>
      </c>
      <c r="O1035" s="44" t="s">
        <v>2618</v>
      </c>
      <c r="P1035" s="44" t="s">
        <v>2618</v>
      </c>
      <c r="Q1035" s="44" t="s">
        <v>3064</v>
      </c>
      <c r="R1035" s="44" t="s">
        <v>3064</v>
      </c>
      <c r="S1035" s="44" t="s">
        <v>20</v>
      </c>
      <c r="T1035" s="44" t="s">
        <v>23</v>
      </c>
      <c r="U1035" s="58" t="s">
        <v>2380</v>
      </c>
      <c r="V1035" s="12" t="s">
        <v>2573</v>
      </c>
    </row>
    <row r="1036" spans="1:22" ht="15" x14ac:dyDescent="0.25">
      <c r="A1036" s="47">
        <f t="shared" si="54"/>
        <v>1020</v>
      </c>
      <c r="B1036" s="47" t="e">
        <f t="shared" si="54"/>
        <v>#REF!</v>
      </c>
      <c r="C1036" s="12" t="s">
        <v>15</v>
      </c>
      <c r="D1036" s="10" t="s">
        <v>393</v>
      </c>
      <c r="E1036" s="28">
        <v>2019</v>
      </c>
      <c r="F1036" s="8">
        <v>43825</v>
      </c>
      <c r="G1036" s="12" t="s">
        <v>2752</v>
      </c>
      <c r="H1036" s="57" t="s">
        <v>2551</v>
      </c>
      <c r="I1036" s="44" t="s">
        <v>2552</v>
      </c>
      <c r="J1036" s="44" t="s">
        <v>20</v>
      </c>
      <c r="K1036" s="44" t="s">
        <v>21</v>
      </c>
      <c r="L1036" s="44" t="s">
        <v>2615</v>
      </c>
      <c r="M1036" s="44" t="s">
        <v>2730</v>
      </c>
      <c r="N1036" s="44" t="s">
        <v>2733</v>
      </c>
      <c r="O1036" s="44" t="s">
        <v>2618</v>
      </c>
      <c r="P1036" s="44" t="s">
        <v>2615</v>
      </c>
      <c r="Q1036" s="44" t="s">
        <v>2615</v>
      </c>
      <c r="R1036" s="44" t="s">
        <v>3445</v>
      </c>
      <c r="S1036" s="44" t="s">
        <v>20</v>
      </c>
      <c r="T1036" s="44" t="s">
        <v>23</v>
      </c>
      <c r="U1036" s="58" t="s">
        <v>2380</v>
      </c>
      <c r="V1036" s="12" t="s">
        <v>2573</v>
      </c>
    </row>
    <row r="1037" spans="1:22" ht="15" x14ac:dyDescent="0.25">
      <c r="A1037" s="47">
        <f t="shared" si="54"/>
        <v>1021</v>
      </c>
      <c r="B1037" s="47" t="e">
        <f t="shared" si="54"/>
        <v>#REF!</v>
      </c>
      <c r="C1037" s="12" t="s">
        <v>15</v>
      </c>
      <c r="D1037" s="10" t="s">
        <v>393</v>
      </c>
      <c r="E1037" s="28">
        <v>2019</v>
      </c>
      <c r="F1037" s="8">
        <v>43795</v>
      </c>
      <c r="G1037" s="12" t="s">
        <v>2553</v>
      </c>
      <c r="H1037" s="57" t="s">
        <v>2554</v>
      </c>
      <c r="I1037" s="44" t="s">
        <v>2555</v>
      </c>
      <c r="J1037" s="12" t="s">
        <v>55</v>
      </c>
      <c r="K1037" s="44" t="s">
        <v>21</v>
      </c>
      <c r="L1037" s="44" t="s">
        <v>2615</v>
      </c>
      <c r="M1037" s="44" t="s">
        <v>2730</v>
      </c>
      <c r="N1037" s="44" t="s">
        <v>2731</v>
      </c>
      <c r="O1037" s="44" t="s">
        <v>2618</v>
      </c>
      <c r="P1037" s="44" t="s">
        <v>2615</v>
      </c>
      <c r="Q1037" s="44" t="s">
        <v>2615</v>
      </c>
      <c r="R1037" s="44" t="s">
        <v>3445</v>
      </c>
      <c r="S1037" s="44" t="s">
        <v>55</v>
      </c>
      <c r="T1037" s="44" t="s">
        <v>23</v>
      </c>
      <c r="U1037" s="58" t="s">
        <v>2380</v>
      </c>
      <c r="V1037" s="12" t="s">
        <v>2573</v>
      </c>
    </row>
    <row r="1038" spans="1:22" ht="15" x14ac:dyDescent="0.25">
      <c r="A1038" s="47">
        <f t="shared" si="54"/>
        <v>1022</v>
      </c>
      <c r="B1038" s="47" t="e">
        <f t="shared" si="54"/>
        <v>#REF!</v>
      </c>
      <c r="C1038" s="12" t="s">
        <v>15</v>
      </c>
      <c r="D1038" s="10" t="s">
        <v>393</v>
      </c>
      <c r="E1038" s="28">
        <v>2019</v>
      </c>
      <c r="F1038" s="8">
        <v>37984</v>
      </c>
      <c r="G1038" s="12" t="s">
        <v>2556</v>
      </c>
      <c r="H1038" s="57" t="s">
        <v>2557</v>
      </c>
      <c r="I1038" s="44" t="s">
        <v>2558</v>
      </c>
      <c r="J1038" s="44" t="s">
        <v>20</v>
      </c>
      <c r="K1038" s="44" t="s">
        <v>21</v>
      </c>
      <c r="L1038" s="44" t="s">
        <v>2615</v>
      </c>
      <c r="M1038" s="44" t="s">
        <v>2730</v>
      </c>
      <c r="N1038" s="44" t="s">
        <v>2733</v>
      </c>
      <c r="O1038" s="44" t="s">
        <v>2618</v>
      </c>
      <c r="P1038" s="44" t="s">
        <v>2615</v>
      </c>
      <c r="Q1038" s="44" t="s">
        <v>2615</v>
      </c>
      <c r="R1038" s="44" t="s">
        <v>3445</v>
      </c>
      <c r="S1038" s="44" t="s">
        <v>20</v>
      </c>
      <c r="T1038" s="44" t="s">
        <v>23</v>
      </c>
      <c r="U1038" s="58" t="s">
        <v>2380</v>
      </c>
      <c r="V1038" s="12" t="s">
        <v>2573</v>
      </c>
    </row>
    <row r="1039" spans="1:22" ht="15" x14ac:dyDescent="0.25">
      <c r="A1039" s="47">
        <f t="shared" si="54"/>
        <v>1023</v>
      </c>
      <c r="B1039" s="47" t="e">
        <f t="shared" si="54"/>
        <v>#REF!</v>
      </c>
      <c r="C1039" s="12" t="s">
        <v>15</v>
      </c>
      <c r="D1039" s="10" t="s">
        <v>34</v>
      </c>
      <c r="E1039" s="28">
        <v>2019</v>
      </c>
      <c r="F1039" s="8">
        <v>39811</v>
      </c>
      <c r="G1039" s="12" t="s">
        <v>2559</v>
      </c>
      <c r="H1039" s="57" t="s">
        <v>2560</v>
      </c>
      <c r="I1039" s="44" t="s">
        <v>2561</v>
      </c>
      <c r="J1039" s="44" t="s">
        <v>33</v>
      </c>
      <c r="K1039" s="44" t="s">
        <v>21</v>
      </c>
      <c r="L1039" s="44" t="s">
        <v>2620</v>
      </c>
      <c r="M1039" s="44" t="s">
        <v>2620</v>
      </c>
      <c r="N1039" s="44" t="s">
        <v>33</v>
      </c>
      <c r="O1039" s="44" t="s">
        <v>2620</v>
      </c>
      <c r="P1039" s="44" t="s">
        <v>2620</v>
      </c>
      <c r="Q1039" s="44" t="s">
        <v>3065</v>
      </c>
      <c r="R1039" s="44" t="s">
        <v>3065</v>
      </c>
      <c r="S1039" s="44" t="s">
        <v>33</v>
      </c>
      <c r="T1039" s="44" t="s">
        <v>23</v>
      </c>
      <c r="U1039" s="58" t="s">
        <v>2380</v>
      </c>
      <c r="V1039" s="12" t="s">
        <v>2573</v>
      </c>
    </row>
    <row r="1040" spans="1:22" ht="15" x14ac:dyDescent="0.25">
      <c r="A1040" s="47">
        <f t="shared" si="54"/>
        <v>1024</v>
      </c>
      <c r="B1040" s="10"/>
      <c r="C1040" s="12" t="s">
        <v>15</v>
      </c>
      <c r="D1040" s="10" t="s">
        <v>34</v>
      </c>
      <c r="E1040" s="15">
        <v>2022</v>
      </c>
      <c r="F1040" s="84">
        <v>44922</v>
      </c>
      <c r="G1040" s="12" t="s">
        <v>3009</v>
      </c>
      <c r="H1040" s="85" t="s">
        <v>3010</v>
      </c>
      <c r="I1040" s="19" t="s">
        <v>3011</v>
      </c>
      <c r="J1040" s="12" t="s">
        <v>33</v>
      </c>
      <c r="K1040" s="12" t="s">
        <v>21</v>
      </c>
      <c r="L1040" s="12" t="s">
        <v>2620</v>
      </c>
      <c r="M1040" s="12" t="s">
        <v>2620</v>
      </c>
      <c r="N1040" s="12" t="s">
        <v>33</v>
      </c>
      <c r="O1040" s="12" t="s">
        <v>2620</v>
      </c>
      <c r="P1040" s="12" t="s">
        <v>2620</v>
      </c>
      <c r="Q1040" s="12" t="s">
        <v>3065</v>
      </c>
      <c r="R1040" s="12" t="s">
        <v>3065</v>
      </c>
      <c r="S1040" s="12" t="s">
        <v>33</v>
      </c>
      <c r="T1040" s="12" t="s">
        <v>23</v>
      </c>
      <c r="U1040" s="58" t="s">
        <v>2380</v>
      </c>
      <c r="V1040" s="12" t="s">
        <v>2573</v>
      </c>
    </row>
    <row r="1041" spans="1:21" ht="15" x14ac:dyDescent="0.25">
      <c r="A1041" s="47">
        <f t="shared" si="54"/>
        <v>1025</v>
      </c>
      <c r="B1041" s="16"/>
      <c r="C1041" s="16" t="s">
        <v>3630</v>
      </c>
      <c r="D1041" s="15" t="s">
        <v>34</v>
      </c>
      <c r="E1041" s="15">
        <v>2007</v>
      </c>
      <c r="F1041" s="84">
        <v>39237</v>
      </c>
      <c r="G1041" s="16" t="s">
        <v>3631</v>
      </c>
      <c r="H1041" s="15" t="s">
        <v>555</v>
      </c>
      <c r="I1041" s="16" t="s">
        <v>3648</v>
      </c>
      <c r="J1041" s="16" t="s">
        <v>83</v>
      </c>
      <c r="K1041" s="12" t="s">
        <v>21</v>
      </c>
      <c r="L1041" s="16"/>
      <c r="M1041" s="16"/>
      <c r="N1041" s="16"/>
      <c r="O1041" s="16"/>
      <c r="P1041" s="16"/>
      <c r="Q1041" s="16"/>
      <c r="R1041" s="16"/>
      <c r="S1041" s="16" t="s">
        <v>83</v>
      </c>
      <c r="T1041" s="12" t="s">
        <v>23</v>
      </c>
      <c r="U1041" s="141"/>
    </row>
    <row r="1042" spans="1:21" ht="15" x14ac:dyDescent="0.25">
      <c r="A1042" s="47">
        <f t="shared" si="54"/>
        <v>1026</v>
      </c>
      <c r="B1042" s="16"/>
      <c r="C1042" s="16" t="s">
        <v>3630</v>
      </c>
      <c r="D1042" s="15" t="s">
        <v>393</v>
      </c>
      <c r="E1042" s="15">
        <v>2021</v>
      </c>
      <c r="F1042" s="84">
        <v>44561</v>
      </c>
      <c r="G1042" s="16" t="s">
        <v>3632</v>
      </c>
      <c r="H1042" s="15" t="s">
        <v>1489</v>
      </c>
      <c r="I1042" s="16" t="s">
        <v>3649</v>
      </c>
      <c r="J1042" s="16" t="s">
        <v>28</v>
      </c>
      <c r="K1042" s="16" t="s">
        <v>29</v>
      </c>
      <c r="L1042" s="16"/>
      <c r="M1042" s="16"/>
      <c r="N1042" s="16"/>
      <c r="O1042" s="16"/>
      <c r="P1042" s="16"/>
      <c r="Q1042" s="16"/>
      <c r="R1042" s="16"/>
      <c r="S1042" s="16" t="s">
        <v>28</v>
      </c>
      <c r="T1042" s="16" t="s">
        <v>3436</v>
      </c>
      <c r="U1042" s="141"/>
    </row>
    <row r="1043" spans="1:21" ht="15" x14ac:dyDescent="0.25">
      <c r="A1043" s="47">
        <f t="shared" ref="A1043:A1057" si="55">+A1042+1</f>
        <v>1027</v>
      </c>
      <c r="B1043" s="16"/>
      <c r="C1043" s="16" t="s">
        <v>3630</v>
      </c>
      <c r="D1043" s="15" t="s">
        <v>393</v>
      </c>
      <c r="E1043" s="15">
        <v>2022</v>
      </c>
      <c r="F1043" s="84">
        <v>44783</v>
      </c>
      <c r="G1043" s="16" t="s">
        <v>3633</v>
      </c>
      <c r="H1043" s="15" t="s">
        <v>2275</v>
      </c>
      <c r="I1043" s="16" t="s">
        <v>3650</v>
      </c>
      <c r="J1043" s="16" t="s">
        <v>183</v>
      </c>
      <c r="K1043" s="16" t="s">
        <v>21</v>
      </c>
      <c r="L1043" s="16"/>
      <c r="M1043" s="16"/>
      <c r="N1043" s="16"/>
      <c r="O1043" s="16"/>
      <c r="P1043" s="16"/>
      <c r="Q1043" s="16"/>
      <c r="R1043" s="16"/>
      <c r="S1043" s="16" t="s">
        <v>183</v>
      </c>
      <c r="T1043" s="16" t="s">
        <v>23</v>
      </c>
      <c r="U1043" s="141"/>
    </row>
    <row r="1044" spans="1:21" ht="15" x14ac:dyDescent="0.25">
      <c r="A1044" s="47">
        <f t="shared" si="55"/>
        <v>1028</v>
      </c>
      <c r="B1044" s="16"/>
      <c r="C1044" s="16" t="s">
        <v>3630</v>
      </c>
      <c r="D1044" s="15" t="s">
        <v>34</v>
      </c>
      <c r="E1044" s="15">
        <v>2021</v>
      </c>
      <c r="F1044" s="84">
        <v>44284</v>
      </c>
      <c r="G1044" s="16" t="s">
        <v>3634</v>
      </c>
      <c r="H1044" s="15" t="s">
        <v>341</v>
      </c>
      <c r="I1044" s="16" t="s">
        <v>3651</v>
      </c>
      <c r="J1044" s="16" t="s">
        <v>28</v>
      </c>
      <c r="K1044" s="16" t="s">
        <v>29</v>
      </c>
      <c r="L1044" s="16"/>
      <c r="M1044" s="16"/>
      <c r="N1044" s="16"/>
      <c r="O1044" s="16"/>
      <c r="P1044" s="16"/>
      <c r="Q1044" s="16"/>
      <c r="R1044" s="16"/>
      <c r="S1044" s="16" t="s">
        <v>28</v>
      </c>
      <c r="T1044" s="16" t="s">
        <v>3436</v>
      </c>
      <c r="U1044" s="141"/>
    </row>
    <row r="1045" spans="1:21" ht="15" x14ac:dyDescent="0.25">
      <c r="A1045" s="47">
        <f t="shared" si="55"/>
        <v>1029</v>
      </c>
      <c r="B1045" s="16"/>
      <c r="C1045" s="16" t="s">
        <v>3630</v>
      </c>
      <c r="D1045" s="15" t="s">
        <v>34</v>
      </c>
      <c r="E1045" s="15">
        <v>2022</v>
      </c>
      <c r="F1045" s="84">
        <v>44774</v>
      </c>
      <c r="G1045" s="16" t="s">
        <v>3635</v>
      </c>
      <c r="H1045" s="15" t="s">
        <v>2439</v>
      </c>
      <c r="I1045" s="16" t="s">
        <v>3635</v>
      </c>
      <c r="J1045" s="16" t="s">
        <v>59</v>
      </c>
      <c r="K1045" s="16" t="s">
        <v>60</v>
      </c>
      <c r="L1045" s="16"/>
      <c r="M1045" s="16"/>
      <c r="N1045" s="16"/>
      <c r="O1045" s="16"/>
      <c r="P1045" s="16"/>
      <c r="Q1045" s="16"/>
      <c r="R1045" s="16"/>
      <c r="S1045" s="16" t="s">
        <v>59</v>
      </c>
      <c r="T1045" s="16" t="s">
        <v>61</v>
      </c>
      <c r="U1045" s="141"/>
    </row>
    <row r="1046" spans="1:21" ht="15" x14ac:dyDescent="0.25">
      <c r="A1046" s="47">
        <f t="shared" si="55"/>
        <v>1030</v>
      </c>
      <c r="B1046" s="16"/>
      <c r="C1046" s="16" t="s">
        <v>3630</v>
      </c>
      <c r="D1046" s="15" t="s">
        <v>34</v>
      </c>
      <c r="E1046" s="15">
        <v>2022</v>
      </c>
      <c r="F1046" s="84">
        <v>44627</v>
      </c>
      <c r="G1046" s="16" t="s">
        <v>3636</v>
      </c>
      <c r="H1046" s="15" t="s">
        <v>173</v>
      </c>
      <c r="I1046" s="16" t="s">
        <v>3652</v>
      </c>
      <c r="J1046" s="16" t="s">
        <v>20</v>
      </c>
      <c r="K1046" s="16" t="s">
        <v>21</v>
      </c>
      <c r="L1046" s="16"/>
      <c r="M1046" s="16"/>
      <c r="N1046" s="16"/>
      <c r="O1046" s="16"/>
      <c r="P1046" s="16"/>
      <c r="Q1046" s="16"/>
      <c r="R1046" s="16"/>
      <c r="S1046" s="16" t="s">
        <v>20</v>
      </c>
      <c r="T1046" s="16" t="s">
        <v>23</v>
      </c>
      <c r="U1046" s="141"/>
    </row>
    <row r="1047" spans="1:21" ht="15" x14ac:dyDescent="0.25">
      <c r="A1047" s="47">
        <f t="shared" si="55"/>
        <v>1031</v>
      </c>
      <c r="B1047" s="16"/>
      <c r="C1047" s="16" t="s">
        <v>3630</v>
      </c>
      <c r="D1047" s="15" t="s">
        <v>393</v>
      </c>
      <c r="E1047" s="15">
        <v>2022</v>
      </c>
      <c r="F1047" s="84">
        <v>44663</v>
      </c>
      <c r="G1047" s="16" t="s">
        <v>3637</v>
      </c>
      <c r="H1047" s="15" t="s">
        <v>2493</v>
      </c>
      <c r="I1047" s="16" t="s">
        <v>3653</v>
      </c>
      <c r="J1047" s="16" t="s">
        <v>20</v>
      </c>
      <c r="K1047" s="16" t="s">
        <v>21</v>
      </c>
      <c r="L1047" s="16"/>
      <c r="M1047" s="16"/>
      <c r="N1047" s="16"/>
      <c r="O1047" s="16"/>
      <c r="P1047" s="16"/>
      <c r="Q1047" s="16"/>
      <c r="R1047" s="16"/>
      <c r="S1047" s="16" t="s">
        <v>20</v>
      </c>
      <c r="T1047" s="16" t="s">
        <v>23</v>
      </c>
      <c r="U1047" s="141"/>
    </row>
    <row r="1048" spans="1:21" ht="15" x14ac:dyDescent="0.25">
      <c r="A1048" s="47">
        <f t="shared" si="55"/>
        <v>1032</v>
      </c>
      <c r="B1048" s="16"/>
      <c r="C1048" s="16" t="s">
        <v>3630</v>
      </c>
      <c r="D1048" s="15" t="s">
        <v>34</v>
      </c>
      <c r="E1048" s="15">
        <v>2022</v>
      </c>
      <c r="F1048" s="84">
        <v>44876</v>
      </c>
      <c r="G1048" s="16" t="s">
        <v>3638</v>
      </c>
      <c r="H1048" s="15" t="s">
        <v>829</v>
      </c>
      <c r="I1048" s="16" t="s">
        <v>3654</v>
      </c>
      <c r="J1048" s="16" t="s">
        <v>115</v>
      </c>
      <c r="K1048" s="16" t="s">
        <v>29</v>
      </c>
      <c r="L1048" s="16"/>
      <c r="M1048" s="16"/>
      <c r="N1048" s="16"/>
      <c r="O1048" s="16"/>
      <c r="P1048" s="16"/>
      <c r="Q1048" s="16"/>
      <c r="R1048" s="16"/>
      <c r="S1048" s="16" t="s">
        <v>115</v>
      </c>
      <c r="T1048" s="16" t="s">
        <v>75</v>
      </c>
      <c r="U1048" s="141"/>
    </row>
    <row r="1049" spans="1:21" ht="15" x14ac:dyDescent="0.25">
      <c r="A1049" s="47">
        <f t="shared" si="55"/>
        <v>1033</v>
      </c>
      <c r="B1049" s="16"/>
      <c r="C1049" s="16" t="s">
        <v>3630</v>
      </c>
      <c r="D1049" s="15" t="s">
        <v>393</v>
      </c>
      <c r="E1049" s="15">
        <v>2021</v>
      </c>
      <c r="F1049" s="84">
        <v>44510</v>
      </c>
      <c r="G1049" s="16" t="s">
        <v>3639</v>
      </c>
      <c r="H1049" s="15" t="s">
        <v>1350</v>
      </c>
      <c r="I1049" s="16" t="s">
        <v>3655</v>
      </c>
      <c r="J1049" s="16" t="s">
        <v>28</v>
      </c>
      <c r="K1049" s="16" t="s">
        <v>29</v>
      </c>
      <c r="L1049" s="16"/>
      <c r="M1049" s="16"/>
      <c r="N1049" s="16"/>
      <c r="O1049" s="16"/>
      <c r="P1049" s="16"/>
      <c r="Q1049" s="16"/>
      <c r="R1049" s="16"/>
      <c r="S1049" s="16" t="s">
        <v>28</v>
      </c>
      <c r="T1049" s="16" t="s">
        <v>3436</v>
      </c>
      <c r="U1049" s="141"/>
    </row>
    <row r="1050" spans="1:21" ht="15" x14ac:dyDescent="0.25">
      <c r="A1050" s="47">
        <f t="shared" si="55"/>
        <v>1034</v>
      </c>
      <c r="B1050" s="16"/>
      <c r="C1050" s="16" t="s">
        <v>3630</v>
      </c>
      <c r="D1050" s="15" t="s">
        <v>393</v>
      </c>
      <c r="E1050" s="15">
        <v>2022</v>
      </c>
      <c r="F1050" s="84">
        <v>44860</v>
      </c>
      <c r="G1050" s="16" t="s">
        <v>3640</v>
      </c>
      <c r="H1050" s="15" t="s">
        <v>1223</v>
      </c>
      <c r="I1050" s="16" t="s">
        <v>3656</v>
      </c>
      <c r="J1050" s="16" t="s">
        <v>59</v>
      </c>
      <c r="K1050" s="16" t="s">
        <v>60</v>
      </c>
      <c r="L1050" s="16"/>
      <c r="M1050" s="16"/>
      <c r="N1050" s="16"/>
      <c r="O1050" s="16"/>
      <c r="P1050" s="16"/>
      <c r="Q1050" s="16"/>
      <c r="R1050" s="16"/>
      <c r="S1050" s="16" t="s">
        <v>59</v>
      </c>
      <c r="T1050" s="16" t="s">
        <v>61</v>
      </c>
      <c r="U1050" s="141"/>
    </row>
    <row r="1051" spans="1:21" ht="15" x14ac:dyDescent="0.25">
      <c r="A1051" s="47">
        <f t="shared" si="55"/>
        <v>1035</v>
      </c>
      <c r="B1051" s="16"/>
      <c r="C1051" s="16" t="s">
        <v>3630</v>
      </c>
      <c r="D1051" s="15" t="s">
        <v>34</v>
      </c>
      <c r="E1051" s="15">
        <v>2015</v>
      </c>
      <c r="F1051" s="84">
        <v>42074</v>
      </c>
      <c r="G1051" s="16" t="s">
        <v>3641</v>
      </c>
      <c r="H1051" s="15" t="s">
        <v>130</v>
      </c>
      <c r="I1051" s="16" t="s">
        <v>3657</v>
      </c>
      <c r="J1051" s="16" t="s">
        <v>132</v>
      </c>
      <c r="K1051" s="16" t="s">
        <v>21</v>
      </c>
      <c r="L1051" s="16"/>
      <c r="M1051" s="16"/>
      <c r="N1051" s="16"/>
      <c r="O1051" s="16"/>
      <c r="P1051" s="16"/>
      <c r="Q1051" s="16"/>
      <c r="R1051" s="16"/>
      <c r="S1051" s="16" t="s">
        <v>132</v>
      </c>
      <c r="T1051" s="16" t="s">
        <v>23</v>
      </c>
      <c r="U1051" s="141"/>
    </row>
    <row r="1052" spans="1:21" ht="15" x14ac:dyDescent="0.25">
      <c r="A1052" s="47">
        <f t="shared" si="55"/>
        <v>1036</v>
      </c>
      <c r="B1052" s="16"/>
      <c r="C1052" s="16" t="s">
        <v>3630</v>
      </c>
      <c r="D1052" s="15" t="s">
        <v>393</v>
      </c>
      <c r="E1052" s="15">
        <v>2023</v>
      </c>
      <c r="F1052" s="84">
        <v>45044</v>
      </c>
      <c r="G1052" s="16" t="s">
        <v>3642</v>
      </c>
      <c r="H1052" s="15" t="s">
        <v>1145</v>
      </c>
      <c r="I1052" s="16" t="s">
        <v>3658</v>
      </c>
      <c r="J1052" s="16" t="s">
        <v>28</v>
      </c>
      <c r="K1052" s="16" t="s">
        <v>29</v>
      </c>
      <c r="L1052" s="16"/>
      <c r="M1052" s="16"/>
      <c r="N1052" s="16"/>
      <c r="O1052" s="16"/>
      <c r="P1052" s="16"/>
      <c r="Q1052" s="16"/>
      <c r="R1052" s="16"/>
      <c r="S1052" s="16" t="s">
        <v>28</v>
      </c>
      <c r="T1052" s="16" t="s">
        <v>3436</v>
      </c>
      <c r="U1052" s="141"/>
    </row>
    <row r="1053" spans="1:21" ht="15" x14ac:dyDescent="0.25">
      <c r="A1053" s="47">
        <f t="shared" si="55"/>
        <v>1037</v>
      </c>
      <c r="B1053" s="16"/>
      <c r="C1053" s="16" t="s">
        <v>3630</v>
      </c>
      <c r="D1053" s="15" t="s">
        <v>393</v>
      </c>
      <c r="E1053" s="15">
        <v>2023</v>
      </c>
      <c r="F1053" s="84">
        <v>45015</v>
      </c>
      <c r="G1053" s="16" t="s">
        <v>3643</v>
      </c>
      <c r="H1053" s="15" t="s">
        <v>2046</v>
      </c>
      <c r="I1053" s="16" t="s">
        <v>3659</v>
      </c>
      <c r="J1053" s="16" t="s">
        <v>190</v>
      </c>
      <c r="K1053" s="16" t="s">
        <v>21</v>
      </c>
      <c r="L1053" s="16"/>
      <c r="M1053" s="16"/>
      <c r="N1053" s="16"/>
      <c r="O1053" s="16"/>
      <c r="P1053" s="16"/>
      <c r="Q1053" s="16"/>
      <c r="R1053" s="16"/>
      <c r="S1053" s="16" t="s">
        <v>190</v>
      </c>
      <c r="T1053" s="16" t="s">
        <v>23</v>
      </c>
      <c r="U1053" s="141"/>
    </row>
    <row r="1054" spans="1:21" ht="15" x14ac:dyDescent="0.25">
      <c r="A1054" s="47">
        <f t="shared" si="55"/>
        <v>1038</v>
      </c>
      <c r="B1054" s="16"/>
      <c r="C1054" s="16" t="s">
        <v>3630</v>
      </c>
      <c r="D1054" s="15" t="s">
        <v>34</v>
      </c>
      <c r="E1054" s="15">
        <v>2023</v>
      </c>
      <c r="F1054" s="84">
        <v>45019</v>
      </c>
      <c r="G1054" s="16" t="s">
        <v>3644</v>
      </c>
      <c r="H1054" s="15" t="s">
        <v>1123</v>
      </c>
      <c r="I1054" s="16" t="s">
        <v>3660</v>
      </c>
      <c r="J1054" s="16" t="s">
        <v>20</v>
      </c>
      <c r="K1054" s="16" t="s">
        <v>21</v>
      </c>
      <c r="L1054" s="16"/>
      <c r="M1054" s="16"/>
      <c r="N1054" s="16"/>
      <c r="O1054" s="16"/>
      <c r="P1054" s="16"/>
      <c r="Q1054" s="16"/>
      <c r="R1054" s="16"/>
      <c r="S1054" s="16" t="s">
        <v>20</v>
      </c>
      <c r="T1054" s="16" t="s">
        <v>23</v>
      </c>
      <c r="U1054" s="141"/>
    </row>
    <row r="1055" spans="1:21" ht="15" x14ac:dyDescent="0.25">
      <c r="A1055" s="47">
        <f t="shared" si="55"/>
        <v>1039</v>
      </c>
      <c r="B1055" s="16"/>
      <c r="C1055" s="16" t="s">
        <v>3630</v>
      </c>
      <c r="D1055" s="15" t="s">
        <v>393</v>
      </c>
      <c r="E1055" s="15">
        <v>2023</v>
      </c>
      <c r="F1055" s="84">
        <v>45188</v>
      </c>
      <c r="G1055" s="16" t="s">
        <v>3645</v>
      </c>
      <c r="H1055" s="15" t="s">
        <v>1257</v>
      </c>
      <c r="I1055" s="16" t="s">
        <v>3661</v>
      </c>
      <c r="J1055" s="16" t="s">
        <v>28</v>
      </c>
      <c r="K1055" s="16" t="s">
        <v>29</v>
      </c>
      <c r="L1055" s="16"/>
      <c r="M1055" s="16"/>
      <c r="N1055" s="16"/>
      <c r="O1055" s="16"/>
      <c r="P1055" s="16"/>
      <c r="Q1055" s="16"/>
      <c r="R1055" s="16"/>
      <c r="S1055" s="16" t="s">
        <v>28</v>
      </c>
      <c r="T1055" s="16" t="s">
        <v>3436</v>
      </c>
      <c r="U1055" s="141"/>
    </row>
    <row r="1056" spans="1:21" ht="15" x14ac:dyDescent="0.25">
      <c r="A1056" s="47">
        <f t="shared" si="55"/>
        <v>1040</v>
      </c>
      <c r="B1056" s="16"/>
      <c r="C1056" s="16" t="s">
        <v>3630</v>
      </c>
      <c r="D1056" s="15" t="s">
        <v>393</v>
      </c>
      <c r="E1056" s="15">
        <v>2023</v>
      </c>
      <c r="F1056" s="84">
        <v>45086</v>
      </c>
      <c r="G1056" s="16" t="s">
        <v>3646</v>
      </c>
      <c r="H1056" s="15" t="s">
        <v>1326</v>
      </c>
      <c r="I1056" s="16" t="s">
        <v>3662</v>
      </c>
      <c r="J1056" s="16" t="s">
        <v>3664</v>
      </c>
      <c r="K1056" s="16" t="s">
        <v>21</v>
      </c>
      <c r="L1056" s="16"/>
      <c r="M1056" s="16"/>
      <c r="N1056" s="16"/>
      <c r="O1056" s="16"/>
      <c r="P1056" s="16"/>
      <c r="Q1056" s="16"/>
      <c r="R1056" s="16"/>
      <c r="S1056" s="16" t="s">
        <v>3664</v>
      </c>
      <c r="T1056" s="16" t="s">
        <v>23</v>
      </c>
      <c r="U1056" s="141"/>
    </row>
    <row r="1057" spans="1:21" ht="15" x14ac:dyDescent="0.25">
      <c r="A1057" s="47">
        <f t="shared" si="55"/>
        <v>1041</v>
      </c>
      <c r="B1057" s="16"/>
      <c r="C1057" s="16" t="s">
        <v>3630</v>
      </c>
      <c r="D1057" s="15" t="s">
        <v>34</v>
      </c>
      <c r="E1057" s="15">
        <v>2023</v>
      </c>
      <c r="F1057" s="84">
        <v>45289</v>
      </c>
      <c r="G1057" s="16" t="s">
        <v>3647</v>
      </c>
      <c r="H1057" s="15" t="s">
        <v>2641</v>
      </c>
      <c r="I1057" s="16" t="s">
        <v>3663</v>
      </c>
      <c r="J1057" s="16" t="s">
        <v>179</v>
      </c>
      <c r="K1057" s="16" t="s">
        <v>21</v>
      </c>
      <c r="L1057" s="16"/>
      <c r="M1057" s="16"/>
      <c r="N1057" s="16"/>
      <c r="O1057" s="16"/>
      <c r="P1057" s="16"/>
      <c r="Q1057" s="16"/>
      <c r="R1057" s="16"/>
      <c r="S1057" s="16" t="s">
        <v>179</v>
      </c>
      <c r="T1057" s="16" t="s">
        <v>23</v>
      </c>
      <c r="U1057" s="141"/>
    </row>
    <row r="1058" spans="1:21" ht="15" x14ac:dyDescent="0.25">
      <c r="D1058"/>
      <c r="E1058"/>
      <c r="F1058"/>
      <c r="G1058"/>
      <c r="J1058" s="14"/>
    </row>
    <row r="1059" spans="1:21" ht="15" x14ac:dyDescent="0.25">
      <c r="D1059"/>
      <c r="E1059"/>
      <c r="F1059"/>
      <c r="G1059"/>
    </row>
    <row r="1060" spans="1:21" ht="15" x14ac:dyDescent="0.25">
      <c r="D1060"/>
      <c r="E1060"/>
      <c r="F1060"/>
      <c r="G1060"/>
    </row>
  </sheetData>
  <sheetProtection selectLockedCells="1" selectUnlockedCells="1"/>
  <autoFilter ref="A16:V1057" xr:uid="{00000000-0009-0000-0000-000009000000}"/>
  <pageMargins left="0.17" right="0.17" top="0.44" bottom="0.17" header="0.26" footer="0.21"/>
  <pageSetup paperSize="9" scale="48" firstPageNumber="0" fitToHeight="0" orientation="landscape" r:id="rId1"/>
  <headerFooter scaleWithDoc="0" alignWithMargins="0">
    <oddFooter>&amp;CPage &amp;P&amp;L&amp;1#&amp;"Calibri"&amp;7&amp;K000000[BAFL Document]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theme="4" tint="-0.249977111117893"/>
    <pageSetUpPr fitToPage="1"/>
  </sheetPr>
  <dimension ref="A1:Y944"/>
  <sheetViews>
    <sheetView topLeftCell="H1" zoomScaleNormal="100" zoomScaleSheetLayoutView="85" workbookViewId="0">
      <pane ySplit="13" topLeftCell="A41" activePane="bottomLeft" state="frozen"/>
      <selection activeCell="E10" sqref="E10"/>
      <selection pane="bottomLeft" activeCell="I92" sqref="I92:I934"/>
    </sheetView>
  </sheetViews>
  <sheetFormatPr defaultRowHeight="12.75" x14ac:dyDescent="0.25"/>
  <cols>
    <col min="1" max="1" width="6.7109375" style="35" customWidth="1"/>
    <col min="2" max="2" width="5" style="35" hidden="1" customWidth="1"/>
    <col min="3" max="3" width="11.85546875" style="35" bestFit="1" customWidth="1"/>
    <col min="4" max="4" width="13.140625" style="1" bestFit="1" customWidth="1"/>
    <col min="5" max="5" width="14.140625" style="1" bestFit="1" customWidth="1"/>
    <col min="6" max="6" width="14.140625" style="1" customWidth="1"/>
    <col min="7" max="7" width="48.28515625" style="35" customWidth="1"/>
    <col min="8" max="8" width="12.5703125" style="1" bestFit="1" customWidth="1"/>
    <col min="9" max="9" width="114.42578125" style="1" customWidth="1"/>
    <col min="10" max="11" width="12.5703125" style="1" customWidth="1"/>
    <col min="12" max="12" width="89.28515625" style="35" customWidth="1"/>
    <col min="13" max="13" width="15.5703125" style="35" bestFit="1" customWidth="1"/>
    <col min="14" max="14" width="12.140625" style="35" customWidth="1"/>
    <col min="15" max="19" width="12.140625" style="35" hidden="1" customWidth="1"/>
    <col min="20" max="20" width="23.28515625" style="35" bestFit="1" customWidth="1"/>
    <col min="21" max="21" width="15.28515625" style="35" bestFit="1" customWidth="1"/>
    <col min="22" max="22" width="12.85546875" style="35" bestFit="1" customWidth="1"/>
    <col min="23" max="23" width="10.140625" style="38" bestFit="1" customWidth="1"/>
    <col min="24" max="24" width="11.28515625" style="35" hidden="1" customWidth="1"/>
    <col min="25" max="56" width="8.85546875" style="35"/>
    <col min="57" max="57" width="23.85546875" style="35" customWidth="1"/>
    <col min="58" max="58" width="13.5703125" style="35" customWidth="1"/>
    <col min="59" max="59" width="13.7109375" style="35" customWidth="1"/>
    <col min="60" max="60" width="46.140625" style="35" customWidth="1"/>
    <col min="61" max="61" width="23" style="35" bestFit="1" customWidth="1"/>
    <col min="62" max="62" width="42" style="35" customWidth="1"/>
    <col min="63" max="69" width="8.85546875" style="35"/>
    <col min="70" max="70" width="17.5703125" style="35" bestFit="1" customWidth="1"/>
    <col min="71" max="71" width="16.7109375" style="35" bestFit="1" customWidth="1"/>
    <col min="72" max="72" width="8.85546875" style="35"/>
    <col min="73" max="73" width="11.42578125" style="35" bestFit="1" customWidth="1"/>
    <col min="74" max="74" width="15" style="35" customWidth="1"/>
    <col min="75" max="76" width="8.85546875" style="35"/>
    <col min="77" max="77" width="10.28515625" style="35" customWidth="1"/>
    <col min="78" max="78" width="15.42578125" style="35" customWidth="1"/>
    <col min="79" max="79" width="13.5703125" style="35" bestFit="1" customWidth="1"/>
    <col min="80" max="80" width="13.5703125" style="35" customWidth="1"/>
    <col min="81" max="312" width="8.85546875" style="35"/>
    <col min="313" max="313" width="23.85546875" style="35" customWidth="1"/>
    <col min="314" max="314" width="13.5703125" style="35" customWidth="1"/>
    <col min="315" max="315" width="13.7109375" style="35" customWidth="1"/>
    <col min="316" max="316" width="46.140625" style="35" customWidth="1"/>
    <col min="317" max="317" width="23" style="35" bestFit="1" customWidth="1"/>
    <col min="318" max="318" width="42" style="35" customWidth="1"/>
    <col min="319" max="325" width="8.85546875" style="35"/>
    <col min="326" max="326" width="17.5703125" style="35" bestFit="1" customWidth="1"/>
    <col min="327" max="327" width="16.7109375" style="35" bestFit="1" customWidth="1"/>
    <col min="328" max="328" width="8.85546875" style="35"/>
    <col min="329" max="329" width="11.42578125" style="35" bestFit="1" customWidth="1"/>
    <col min="330" max="330" width="15" style="35" customWidth="1"/>
    <col min="331" max="332" width="8.85546875" style="35"/>
    <col min="333" max="333" width="10.28515625" style="35" customWidth="1"/>
    <col min="334" max="334" width="15.42578125" style="35" customWidth="1"/>
    <col min="335" max="335" width="13.5703125" style="35" bestFit="1" customWidth="1"/>
    <col min="336" max="336" width="13.5703125" style="35" customWidth="1"/>
    <col min="337" max="568" width="8.85546875" style="35"/>
    <col min="569" max="569" width="23.85546875" style="35" customWidth="1"/>
    <col min="570" max="570" width="13.5703125" style="35" customWidth="1"/>
    <col min="571" max="571" width="13.7109375" style="35" customWidth="1"/>
    <col min="572" max="572" width="46.140625" style="35" customWidth="1"/>
    <col min="573" max="573" width="23" style="35" bestFit="1" customWidth="1"/>
    <col min="574" max="574" width="42" style="35" customWidth="1"/>
    <col min="575" max="581" width="8.85546875" style="35"/>
    <col min="582" max="582" width="17.5703125" style="35" bestFit="1" customWidth="1"/>
    <col min="583" max="583" width="16.7109375" style="35" bestFit="1" customWidth="1"/>
    <col min="584" max="584" width="8.85546875" style="35"/>
    <col min="585" max="585" width="11.42578125" style="35" bestFit="1" customWidth="1"/>
    <col min="586" max="586" width="15" style="35" customWidth="1"/>
    <col min="587" max="588" width="8.85546875" style="35"/>
    <col min="589" max="589" width="10.28515625" style="35" customWidth="1"/>
    <col min="590" max="590" width="15.42578125" style="35" customWidth="1"/>
    <col min="591" max="591" width="13.5703125" style="35" bestFit="1" customWidth="1"/>
    <col min="592" max="592" width="13.5703125" style="35" customWidth="1"/>
    <col min="593" max="824" width="8.85546875" style="35"/>
    <col min="825" max="825" width="23.85546875" style="35" customWidth="1"/>
    <col min="826" max="826" width="13.5703125" style="35" customWidth="1"/>
    <col min="827" max="827" width="13.7109375" style="35" customWidth="1"/>
    <col min="828" max="828" width="46.140625" style="35" customWidth="1"/>
    <col min="829" max="829" width="23" style="35" bestFit="1" customWidth="1"/>
    <col min="830" max="830" width="42" style="35" customWidth="1"/>
    <col min="831" max="837" width="8.85546875" style="35"/>
    <col min="838" max="838" width="17.5703125" style="35" bestFit="1" customWidth="1"/>
    <col min="839" max="839" width="16.7109375" style="35" bestFit="1" customWidth="1"/>
    <col min="840" max="840" width="8.85546875" style="35"/>
    <col min="841" max="841" width="11.42578125" style="35" bestFit="1" customWidth="1"/>
    <col min="842" max="842" width="15" style="35" customWidth="1"/>
    <col min="843" max="844" width="8.85546875" style="35"/>
    <col min="845" max="845" width="10.28515625" style="35" customWidth="1"/>
    <col min="846" max="846" width="15.42578125" style="35" customWidth="1"/>
    <col min="847" max="847" width="13.5703125" style="35" bestFit="1" customWidth="1"/>
    <col min="848" max="848" width="13.5703125" style="35" customWidth="1"/>
    <col min="849" max="1080" width="8.85546875" style="35"/>
    <col min="1081" max="1081" width="23.85546875" style="35" customWidth="1"/>
    <col min="1082" max="1082" width="13.5703125" style="35" customWidth="1"/>
    <col min="1083" max="1083" width="13.7109375" style="35" customWidth="1"/>
    <col min="1084" max="1084" width="46.140625" style="35" customWidth="1"/>
    <col min="1085" max="1085" width="23" style="35" bestFit="1" customWidth="1"/>
    <col min="1086" max="1086" width="42" style="35" customWidth="1"/>
    <col min="1087" max="1093" width="8.85546875" style="35"/>
    <col min="1094" max="1094" width="17.5703125" style="35" bestFit="1" customWidth="1"/>
    <col min="1095" max="1095" width="16.7109375" style="35" bestFit="1" customWidth="1"/>
    <col min="1096" max="1096" width="8.85546875" style="35"/>
    <col min="1097" max="1097" width="11.42578125" style="35" bestFit="1" customWidth="1"/>
    <col min="1098" max="1098" width="15" style="35" customWidth="1"/>
    <col min="1099" max="1100" width="8.85546875" style="35"/>
    <col min="1101" max="1101" width="10.28515625" style="35" customWidth="1"/>
    <col min="1102" max="1102" width="15.42578125" style="35" customWidth="1"/>
    <col min="1103" max="1103" width="13.5703125" style="35" bestFit="1" customWidth="1"/>
    <col min="1104" max="1104" width="13.5703125" style="35" customWidth="1"/>
    <col min="1105" max="1336" width="8.85546875" style="35"/>
    <col min="1337" max="1337" width="23.85546875" style="35" customWidth="1"/>
    <col min="1338" max="1338" width="13.5703125" style="35" customWidth="1"/>
    <col min="1339" max="1339" width="13.7109375" style="35" customWidth="1"/>
    <col min="1340" max="1340" width="46.140625" style="35" customWidth="1"/>
    <col min="1341" max="1341" width="23" style="35" bestFit="1" customWidth="1"/>
    <col min="1342" max="1342" width="42" style="35" customWidth="1"/>
    <col min="1343" max="1349" width="8.85546875" style="35"/>
    <col min="1350" max="1350" width="17.5703125" style="35" bestFit="1" customWidth="1"/>
    <col min="1351" max="1351" width="16.7109375" style="35" bestFit="1" customWidth="1"/>
    <col min="1352" max="1352" width="8.85546875" style="35"/>
    <col min="1353" max="1353" width="11.42578125" style="35" bestFit="1" customWidth="1"/>
    <col min="1354" max="1354" width="15" style="35" customWidth="1"/>
    <col min="1355" max="1356" width="8.85546875" style="35"/>
    <col min="1357" max="1357" width="10.28515625" style="35" customWidth="1"/>
    <col min="1358" max="1358" width="15.42578125" style="35" customWidth="1"/>
    <col min="1359" max="1359" width="13.5703125" style="35" bestFit="1" customWidth="1"/>
    <col min="1360" max="1360" width="13.5703125" style="35" customWidth="1"/>
    <col min="1361" max="1592" width="8.85546875" style="35"/>
    <col min="1593" max="1593" width="23.85546875" style="35" customWidth="1"/>
    <col min="1594" max="1594" width="13.5703125" style="35" customWidth="1"/>
    <col min="1595" max="1595" width="13.7109375" style="35" customWidth="1"/>
    <col min="1596" max="1596" width="46.140625" style="35" customWidth="1"/>
    <col min="1597" max="1597" width="23" style="35" bestFit="1" customWidth="1"/>
    <col min="1598" max="1598" width="42" style="35" customWidth="1"/>
    <col min="1599" max="1605" width="8.85546875" style="35"/>
    <col min="1606" max="1606" width="17.5703125" style="35" bestFit="1" customWidth="1"/>
    <col min="1607" max="1607" width="16.7109375" style="35" bestFit="1" customWidth="1"/>
    <col min="1608" max="1608" width="8.85546875" style="35"/>
    <col min="1609" max="1609" width="11.42578125" style="35" bestFit="1" customWidth="1"/>
    <col min="1610" max="1610" width="15" style="35" customWidth="1"/>
    <col min="1611" max="1612" width="8.85546875" style="35"/>
    <col min="1613" max="1613" width="10.28515625" style="35" customWidth="1"/>
    <col min="1614" max="1614" width="15.42578125" style="35" customWidth="1"/>
    <col min="1615" max="1615" width="13.5703125" style="35" bestFit="1" customWidth="1"/>
    <col min="1616" max="1616" width="13.5703125" style="35" customWidth="1"/>
    <col min="1617" max="1848" width="8.85546875" style="35"/>
    <col min="1849" max="1849" width="23.85546875" style="35" customWidth="1"/>
    <col min="1850" max="1850" width="13.5703125" style="35" customWidth="1"/>
    <col min="1851" max="1851" width="13.7109375" style="35" customWidth="1"/>
    <col min="1852" max="1852" width="46.140625" style="35" customWidth="1"/>
    <col min="1853" max="1853" width="23" style="35" bestFit="1" customWidth="1"/>
    <col min="1854" max="1854" width="42" style="35" customWidth="1"/>
    <col min="1855" max="1861" width="8.85546875" style="35"/>
    <col min="1862" max="1862" width="17.5703125" style="35" bestFit="1" customWidth="1"/>
    <col min="1863" max="1863" width="16.7109375" style="35" bestFit="1" customWidth="1"/>
    <col min="1864" max="1864" width="8.85546875" style="35"/>
    <col min="1865" max="1865" width="11.42578125" style="35" bestFit="1" customWidth="1"/>
    <col min="1866" max="1866" width="15" style="35" customWidth="1"/>
    <col min="1867" max="1868" width="8.85546875" style="35"/>
    <col min="1869" max="1869" width="10.28515625" style="35" customWidth="1"/>
    <col min="1870" max="1870" width="15.42578125" style="35" customWidth="1"/>
    <col min="1871" max="1871" width="13.5703125" style="35" bestFit="1" customWidth="1"/>
    <col min="1872" max="1872" width="13.5703125" style="35" customWidth="1"/>
    <col min="1873" max="2104" width="8.85546875" style="35"/>
    <col min="2105" max="2105" width="23.85546875" style="35" customWidth="1"/>
    <col min="2106" max="2106" width="13.5703125" style="35" customWidth="1"/>
    <col min="2107" max="2107" width="13.7109375" style="35" customWidth="1"/>
    <col min="2108" max="2108" width="46.140625" style="35" customWidth="1"/>
    <col min="2109" max="2109" width="23" style="35" bestFit="1" customWidth="1"/>
    <col min="2110" max="2110" width="42" style="35" customWidth="1"/>
    <col min="2111" max="2117" width="8.85546875" style="35"/>
    <col min="2118" max="2118" width="17.5703125" style="35" bestFit="1" customWidth="1"/>
    <col min="2119" max="2119" width="16.7109375" style="35" bestFit="1" customWidth="1"/>
    <col min="2120" max="2120" width="8.85546875" style="35"/>
    <col min="2121" max="2121" width="11.42578125" style="35" bestFit="1" customWidth="1"/>
    <col min="2122" max="2122" width="15" style="35" customWidth="1"/>
    <col min="2123" max="2124" width="8.85546875" style="35"/>
    <col min="2125" max="2125" width="10.28515625" style="35" customWidth="1"/>
    <col min="2126" max="2126" width="15.42578125" style="35" customWidth="1"/>
    <col min="2127" max="2127" width="13.5703125" style="35" bestFit="1" customWidth="1"/>
    <col min="2128" max="2128" width="13.5703125" style="35" customWidth="1"/>
    <col min="2129" max="2360" width="8.85546875" style="35"/>
    <col min="2361" max="2361" width="23.85546875" style="35" customWidth="1"/>
    <col min="2362" max="2362" width="13.5703125" style="35" customWidth="1"/>
    <col min="2363" max="2363" width="13.7109375" style="35" customWidth="1"/>
    <col min="2364" max="2364" width="46.140625" style="35" customWidth="1"/>
    <col min="2365" max="2365" width="23" style="35" bestFit="1" customWidth="1"/>
    <col min="2366" max="2366" width="42" style="35" customWidth="1"/>
    <col min="2367" max="2373" width="8.85546875" style="35"/>
    <col min="2374" max="2374" width="17.5703125" style="35" bestFit="1" customWidth="1"/>
    <col min="2375" max="2375" width="16.7109375" style="35" bestFit="1" customWidth="1"/>
    <col min="2376" max="2376" width="8.85546875" style="35"/>
    <col min="2377" max="2377" width="11.42578125" style="35" bestFit="1" customWidth="1"/>
    <col min="2378" max="2378" width="15" style="35" customWidth="1"/>
    <col min="2379" max="2380" width="8.85546875" style="35"/>
    <col min="2381" max="2381" width="10.28515625" style="35" customWidth="1"/>
    <col min="2382" max="2382" width="15.42578125" style="35" customWidth="1"/>
    <col min="2383" max="2383" width="13.5703125" style="35" bestFit="1" customWidth="1"/>
    <col min="2384" max="2384" width="13.5703125" style="35" customWidth="1"/>
    <col min="2385" max="2616" width="8.85546875" style="35"/>
    <col min="2617" max="2617" width="23.85546875" style="35" customWidth="1"/>
    <col min="2618" max="2618" width="13.5703125" style="35" customWidth="1"/>
    <col min="2619" max="2619" width="13.7109375" style="35" customWidth="1"/>
    <col min="2620" max="2620" width="46.140625" style="35" customWidth="1"/>
    <col min="2621" max="2621" width="23" style="35" bestFit="1" customWidth="1"/>
    <col min="2622" max="2622" width="42" style="35" customWidth="1"/>
    <col min="2623" max="2629" width="8.85546875" style="35"/>
    <col min="2630" max="2630" width="17.5703125" style="35" bestFit="1" customWidth="1"/>
    <col min="2631" max="2631" width="16.7109375" style="35" bestFit="1" customWidth="1"/>
    <col min="2632" max="2632" width="8.85546875" style="35"/>
    <col min="2633" max="2633" width="11.42578125" style="35" bestFit="1" customWidth="1"/>
    <col min="2634" max="2634" width="15" style="35" customWidth="1"/>
    <col min="2635" max="2636" width="8.85546875" style="35"/>
    <col min="2637" max="2637" width="10.28515625" style="35" customWidth="1"/>
    <col min="2638" max="2638" width="15.42578125" style="35" customWidth="1"/>
    <col min="2639" max="2639" width="13.5703125" style="35" bestFit="1" customWidth="1"/>
    <col min="2640" max="2640" width="13.5703125" style="35" customWidth="1"/>
    <col min="2641" max="2872" width="8.85546875" style="35"/>
    <col min="2873" max="2873" width="23.85546875" style="35" customWidth="1"/>
    <col min="2874" max="2874" width="13.5703125" style="35" customWidth="1"/>
    <col min="2875" max="2875" width="13.7109375" style="35" customWidth="1"/>
    <col min="2876" max="2876" width="46.140625" style="35" customWidth="1"/>
    <col min="2877" max="2877" width="23" style="35" bestFit="1" customWidth="1"/>
    <col min="2878" max="2878" width="42" style="35" customWidth="1"/>
    <col min="2879" max="2885" width="8.85546875" style="35"/>
    <col min="2886" max="2886" width="17.5703125" style="35" bestFit="1" customWidth="1"/>
    <col min="2887" max="2887" width="16.7109375" style="35" bestFit="1" customWidth="1"/>
    <col min="2888" max="2888" width="8.85546875" style="35"/>
    <col min="2889" max="2889" width="11.42578125" style="35" bestFit="1" customWidth="1"/>
    <col min="2890" max="2890" width="15" style="35" customWidth="1"/>
    <col min="2891" max="2892" width="8.85546875" style="35"/>
    <col min="2893" max="2893" width="10.28515625" style="35" customWidth="1"/>
    <col min="2894" max="2894" width="15.42578125" style="35" customWidth="1"/>
    <col min="2895" max="2895" width="13.5703125" style="35" bestFit="1" customWidth="1"/>
    <col min="2896" max="2896" width="13.5703125" style="35" customWidth="1"/>
    <col min="2897" max="3128" width="8.85546875" style="35"/>
    <col min="3129" max="3129" width="23.85546875" style="35" customWidth="1"/>
    <col min="3130" max="3130" width="13.5703125" style="35" customWidth="1"/>
    <col min="3131" max="3131" width="13.7109375" style="35" customWidth="1"/>
    <col min="3132" max="3132" width="46.140625" style="35" customWidth="1"/>
    <col min="3133" max="3133" width="23" style="35" bestFit="1" customWidth="1"/>
    <col min="3134" max="3134" width="42" style="35" customWidth="1"/>
    <col min="3135" max="3141" width="8.85546875" style="35"/>
    <col min="3142" max="3142" width="17.5703125" style="35" bestFit="1" customWidth="1"/>
    <col min="3143" max="3143" width="16.7109375" style="35" bestFit="1" customWidth="1"/>
    <col min="3144" max="3144" width="8.85546875" style="35"/>
    <col min="3145" max="3145" width="11.42578125" style="35" bestFit="1" customWidth="1"/>
    <col min="3146" max="3146" width="15" style="35" customWidth="1"/>
    <col min="3147" max="3148" width="8.85546875" style="35"/>
    <col min="3149" max="3149" width="10.28515625" style="35" customWidth="1"/>
    <col min="3150" max="3150" width="15.42578125" style="35" customWidth="1"/>
    <col min="3151" max="3151" width="13.5703125" style="35" bestFit="1" customWidth="1"/>
    <col min="3152" max="3152" width="13.5703125" style="35" customWidth="1"/>
    <col min="3153" max="3384" width="8.85546875" style="35"/>
    <col min="3385" max="3385" width="23.85546875" style="35" customWidth="1"/>
    <col min="3386" max="3386" width="13.5703125" style="35" customWidth="1"/>
    <col min="3387" max="3387" width="13.7109375" style="35" customWidth="1"/>
    <col min="3388" max="3388" width="46.140625" style="35" customWidth="1"/>
    <col min="3389" max="3389" width="23" style="35" bestFit="1" customWidth="1"/>
    <col min="3390" max="3390" width="42" style="35" customWidth="1"/>
    <col min="3391" max="3397" width="8.85546875" style="35"/>
    <col min="3398" max="3398" width="17.5703125" style="35" bestFit="1" customWidth="1"/>
    <col min="3399" max="3399" width="16.7109375" style="35" bestFit="1" customWidth="1"/>
    <col min="3400" max="3400" width="8.85546875" style="35"/>
    <col min="3401" max="3401" width="11.42578125" style="35" bestFit="1" customWidth="1"/>
    <col min="3402" max="3402" width="15" style="35" customWidth="1"/>
    <col min="3403" max="3404" width="8.85546875" style="35"/>
    <col min="3405" max="3405" width="10.28515625" style="35" customWidth="1"/>
    <col min="3406" max="3406" width="15.42578125" style="35" customWidth="1"/>
    <col min="3407" max="3407" width="13.5703125" style="35" bestFit="1" customWidth="1"/>
    <col min="3408" max="3408" width="13.5703125" style="35" customWidth="1"/>
    <col min="3409" max="3640" width="8.85546875" style="35"/>
    <col min="3641" max="3641" width="23.85546875" style="35" customWidth="1"/>
    <col min="3642" max="3642" width="13.5703125" style="35" customWidth="1"/>
    <col min="3643" max="3643" width="13.7109375" style="35" customWidth="1"/>
    <col min="3644" max="3644" width="46.140625" style="35" customWidth="1"/>
    <col min="3645" max="3645" width="23" style="35" bestFit="1" customWidth="1"/>
    <col min="3646" max="3646" width="42" style="35" customWidth="1"/>
    <col min="3647" max="3653" width="8.85546875" style="35"/>
    <col min="3654" max="3654" width="17.5703125" style="35" bestFit="1" customWidth="1"/>
    <col min="3655" max="3655" width="16.7109375" style="35" bestFit="1" customWidth="1"/>
    <col min="3656" max="3656" width="8.85546875" style="35"/>
    <col min="3657" max="3657" width="11.42578125" style="35" bestFit="1" customWidth="1"/>
    <col min="3658" max="3658" width="15" style="35" customWidth="1"/>
    <col min="3659" max="3660" width="8.85546875" style="35"/>
    <col min="3661" max="3661" width="10.28515625" style="35" customWidth="1"/>
    <col min="3662" max="3662" width="15.42578125" style="35" customWidth="1"/>
    <col min="3663" max="3663" width="13.5703125" style="35" bestFit="1" customWidth="1"/>
    <col min="3664" max="3664" width="13.5703125" style="35" customWidth="1"/>
    <col min="3665" max="3896" width="8.85546875" style="35"/>
    <col min="3897" max="3897" width="23.85546875" style="35" customWidth="1"/>
    <col min="3898" max="3898" width="13.5703125" style="35" customWidth="1"/>
    <col min="3899" max="3899" width="13.7109375" style="35" customWidth="1"/>
    <col min="3900" max="3900" width="46.140625" style="35" customWidth="1"/>
    <col min="3901" max="3901" width="23" style="35" bestFit="1" customWidth="1"/>
    <col min="3902" max="3902" width="42" style="35" customWidth="1"/>
    <col min="3903" max="3909" width="8.85546875" style="35"/>
    <col min="3910" max="3910" width="17.5703125" style="35" bestFit="1" customWidth="1"/>
    <col min="3911" max="3911" width="16.7109375" style="35" bestFit="1" customWidth="1"/>
    <col min="3912" max="3912" width="8.85546875" style="35"/>
    <col min="3913" max="3913" width="11.42578125" style="35" bestFit="1" customWidth="1"/>
    <col min="3914" max="3914" width="15" style="35" customWidth="1"/>
    <col min="3915" max="3916" width="8.85546875" style="35"/>
    <col min="3917" max="3917" width="10.28515625" style="35" customWidth="1"/>
    <col min="3918" max="3918" width="15.42578125" style="35" customWidth="1"/>
    <col min="3919" max="3919" width="13.5703125" style="35" bestFit="1" customWidth="1"/>
    <col min="3920" max="3920" width="13.5703125" style="35" customWidth="1"/>
    <col min="3921" max="4152" width="8.85546875" style="35"/>
    <col min="4153" max="4153" width="23.85546875" style="35" customWidth="1"/>
    <col min="4154" max="4154" width="13.5703125" style="35" customWidth="1"/>
    <col min="4155" max="4155" width="13.7109375" style="35" customWidth="1"/>
    <col min="4156" max="4156" width="46.140625" style="35" customWidth="1"/>
    <col min="4157" max="4157" width="23" style="35" bestFit="1" customWidth="1"/>
    <col min="4158" max="4158" width="42" style="35" customWidth="1"/>
    <col min="4159" max="4165" width="8.85546875" style="35"/>
    <col min="4166" max="4166" width="17.5703125" style="35" bestFit="1" customWidth="1"/>
    <col min="4167" max="4167" width="16.7109375" style="35" bestFit="1" customWidth="1"/>
    <col min="4168" max="4168" width="8.85546875" style="35"/>
    <col min="4169" max="4169" width="11.42578125" style="35" bestFit="1" customWidth="1"/>
    <col min="4170" max="4170" width="15" style="35" customWidth="1"/>
    <col min="4171" max="4172" width="8.85546875" style="35"/>
    <col min="4173" max="4173" width="10.28515625" style="35" customWidth="1"/>
    <col min="4174" max="4174" width="15.42578125" style="35" customWidth="1"/>
    <col min="4175" max="4175" width="13.5703125" style="35" bestFit="1" customWidth="1"/>
    <col min="4176" max="4176" width="13.5703125" style="35" customWidth="1"/>
    <col min="4177" max="4408" width="8.85546875" style="35"/>
    <col min="4409" max="4409" width="23.85546875" style="35" customWidth="1"/>
    <col min="4410" max="4410" width="13.5703125" style="35" customWidth="1"/>
    <col min="4411" max="4411" width="13.7109375" style="35" customWidth="1"/>
    <col min="4412" max="4412" width="46.140625" style="35" customWidth="1"/>
    <col min="4413" max="4413" width="23" style="35" bestFit="1" customWidth="1"/>
    <col min="4414" max="4414" width="42" style="35" customWidth="1"/>
    <col min="4415" max="4421" width="8.85546875" style="35"/>
    <col min="4422" max="4422" width="17.5703125" style="35" bestFit="1" customWidth="1"/>
    <col min="4423" max="4423" width="16.7109375" style="35" bestFit="1" customWidth="1"/>
    <col min="4424" max="4424" width="8.85546875" style="35"/>
    <col min="4425" max="4425" width="11.42578125" style="35" bestFit="1" customWidth="1"/>
    <col min="4426" max="4426" width="15" style="35" customWidth="1"/>
    <col min="4427" max="4428" width="8.85546875" style="35"/>
    <col min="4429" max="4429" width="10.28515625" style="35" customWidth="1"/>
    <col min="4430" max="4430" width="15.42578125" style="35" customWidth="1"/>
    <col min="4431" max="4431" width="13.5703125" style="35" bestFit="1" customWidth="1"/>
    <col min="4432" max="4432" width="13.5703125" style="35" customWidth="1"/>
    <col min="4433" max="4664" width="8.85546875" style="35"/>
    <col min="4665" max="4665" width="23.85546875" style="35" customWidth="1"/>
    <col min="4666" max="4666" width="13.5703125" style="35" customWidth="1"/>
    <col min="4667" max="4667" width="13.7109375" style="35" customWidth="1"/>
    <col min="4668" max="4668" width="46.140625" style="35" customWidth="1"/>
    <col min="4669" max="4669" width="23" style="35" bestFit="1" customWidth="1"/>
    <col min="4670" max="4670" width="42" style="35" customWidth="1"/>
    <col min="4671" max="4677" width="8.85546875" style="35"/>
    <col min="4678" max="4678" width="17.5703125" style="35" bestFit="1" customWidth="1"/>
    <col min="4679" max="4679" width="16.7109375" style="35" bestFit="1" customWidth="1"/>
    <col min="4680" max="4680" width="8.85546875" style="35"/>
    <col min="4681" max="4681" width="11.42578125" style="35" bestFit="1" customWidth="1"/>
    <col min="4682" max="4682" width="15" style="35" customWidth="1"/>
    <col min="4683" max="4684" width="8.85546875" style="35"/>
    <col min="4685" max="4685" width="10.28515625" style="35" customWidth="1"/>
    <col min="4686" max="4686" width="15.42578125" style="35" customWidth="1"/>
    <col min="4687" max="4687" width="13.5703125" style="35" bestFit="1" customWidth="1"/>
    <col min="4688" max="4688" width="13.5703125" style="35" customWidth="1"/>
    <col min="4689" max="4920" width="8.85546875" style="35"/>
    <col min="4921" max="4921" width="23.85546875" style="35" customWidth="1"/>
    <col min="4922" max="4922" width="13.5703125" style="35" customWidth="1"/>
    <col min="4923" max="4923" width="13.7109375" style="35" customWidth="1"/>
    <col min="4924" max="4924" width="46.140625" style="35" customWidth="1"/>
    <col min="4925" max="4925" width="23" style="35" bestFit="1" customWidth="1"/>
    <col min="4926" max="4926" width="42" style="35" customWidth="1"/>
    <col min="4927" max="4933" width="8.85546875" style="35"/>
    <col min="4934" max="4934" width="17.5703125" style="35" bestFit="1" customWidth="1"/>
    <col min="4935" max="4935" width="16.7109375" style="35" bestFit="1" customWidth="1"/>
    <col min="4936" max="4936" width="8.85546875" style="35"/>
    <col min="4937" max="4937" width="11.42578125" style="35" bestFit="1" customWidth="1"/>
    <col min="4938" max="4938" width="15" style="35" customWidth="1"/>
    <col min="4939" max="4940" width="8.85546875" style="35"/>
    <col min="4941" max="4941" width="10.28515625" style="35" customWidth="1"/>
    <col min="4942" max="4942" width="15.42578125" style="35" customWidth="1"/>
    <col min="4943" max="4943" width="13.5703125" style="35" bestFit="1" customWidth="1"/>
    <col min="4944" max="4944" width="13.5703125" style="35" customWidth="1"/>
    <col min="4945" max="5176" width="8.85546875" style="35"/>
    <col min="5177" max="5177" width="23.85546875" style="35" customWidth="1"/>
    <col min="5178" max="5178" width="13.5703125" style="35" customWidth="1"/>
    <col min="5179" max="5179" width="13.7109375" style="35" customWidth="1"/>
    <col min="5180" max="5180" width="46.140625" style="35" customWidth="1"/>
    <col min="5181" max="5181" width="23" style="35" bestFit="1" customWidth="1"/>
    <col min="5182" max="5182" width="42" style="35" customWidth="1"/>
    <col min="5183" max="5189" width="8.85546875" style="35"/>
    <col min="5190" max="5190" width="17.5703125" style="35" bestFit="1" customWidth="1"/>
    <col min="5191" max="5191" width="16.7109375" style="35" bestFit="1" customWidth="1"/>
    <col min="5192" max="5192" width="8.85546875" style="35"/>
    <col min="5193" max="5193" width="11.42578125" style="35" bestFit="1" customWidth="1"/>
    <col min="5194" max="5194" width="15" style="35" customWidth="1"/>
    <col min="5195" max="5196" width="8.85546875" style="35"/>
    <col min="5197" max="5197" width="10.28515625" style="35" customWidth="1"/>
    <col min="5198" max="5198" width="15.42578125" style="35" customWidth="1"/>
    <col min="5199" max="5199" width="13.5703125" style="35" bestFit="1" customWidth="1"/>
    <col min="5200" max="5200" width="13.5703125" style="35" customWidth="1"/>
    <col min="5201" max="5432" width="8.85546875" style="35"/>
    <col min="5433" max="5433" width="23.85546875" style="35" customWidth="1"/>
    <col min="5434" max="5434" width="13.5703125" style="35" customWidth="1"/>
    <col min="5435" max="5435" width="13.7109375" style="35" customWidth="1"/>
    <col min="5436" max="5436" width="46.140625" style="35" customWidth="1"/>
    <col min="5437" max="5437" width="23" style="35" bestFit="1" customWidth="1"/>
    <col min="5438" max="5438" width="42" style="35" customWidth="1"/>
    <col min="5439" max="5445" width="8.85546875" style="35"/>
    <col min="5446" max="5446" width="17.5703125" style="35" bestFit="1" customWidth="1"/>
    <col min="5447" max="5447" width="16.7109375" style="35" bestFit="1" customWidth="1"/>
    <col min="5448" max="5448" width="8.85546875" style="35"/>
    <col min="5449" max="5449" width="11.42578125" style="35" bestFit="1" customWidth="1"/>
    <col min="5450" max="5450" width="15" style="35" customWidth="1"/>
    <col min="5451" max="5452" width="8.85546875" style="35"/>
    <col min="5453" max="5453" width="10.28515625" style="35" customWidth="1"/>
    <col min="5454" max="5454" width="15.42578125" style="35" customWidth="1"/>
    <col min="5455" max="5455" width="13.5703125" style="35" bestFit="1" customWidth="1"/>
    <col min="5456" max="5456" width="13.5703125" style="35" customWidth="1"/>
    <col min="5457" max="5688" width="8.85546875" style="35"/>
    <col min="5689" max="5689" width="23.85546875" style="35" customWidth="1"/>
    <col min="5690" max="5690" width="13.5703125" style="35" customWidth="1"/>
    <col min="5691" max="5691" width="13.7109375" style="35" customWidth="1"/>
    <col min="5692" max="5692" width="46.140625" style="35" customWidth="1"/>
    <col min="5693" max="5693" width="23" style="35" bestFit="1" customWidth="1"/>
    <col min="5694" max="5694" width="42" style="35" customWidth="1"/>
    <col min="5695" max="5701" width="8.85546875" style="35"/>
    <col min="5702" max="5702" width="17.5703125" style="35" bestFit="1" customWidth="1"/>
    <col min="5703" max="5703" width="16.7109375" style="35" bestFit="1" customWidth="1"/>
    <col min="5704" max="5704" width="8.85546875" style="35"/>
    <col min="5705" max="5705" width="11.42578125" style="35" bestFit="1" customWidth="1"/>
    <col min="5706" max="5706" width="15" style="35" customWidth="1"/>
    <col min="5707" max="5708" width="8.85546875" style="35"/>
    <col min="5709" max="5709" width="10.28515625" style="35" customWidth="1"/>
    <col min="5710" max="5710" width="15.42578125" style="35" customWidth="1"/>
    <col min="5711" max="5711" width="13.5703125" style="35" bestFit="1" customWidth="1"/>
    <col min="5712" max="5712" width="13.5703125" style="35" customWidth="1"/>
    <col min="5713" max="5944" width="8.85546875" style="35"/>
    <col min="5945" max="5945" width="23.85546875" style="35" customWidth="1"/>
    <col min="5946" max="5946" width="13.5703125" style="35" customWidth="1"/>
    <col min="5947" max="5947" width="13.7109375" style="35" customWidth="1"/>
    <col min="5948" max="5948" width="46.140625" style="35" customWidth="1"/>
    <col min="5949" max="5949" width="23" style="35" bestFit="1" customWidth="1"/>
    <col min="5950" max="5950" width="42" style="35" customWidth="1"/>
    <col min="5951" max="5957" width="8.85546875" style="35"/>
    <col min="5958" max="5958" width="17.5703125" style="35" bestFit="1" customWidth="1"/>
    <col min="5959" max="5959" width="16.7109375" style="35" bestFit="1" customWidth="1"/>
    <col min="5960" max="5960" width="8.85546875" style="35"/>
    <col min="5961" max="5961" width="11.42578125" style="35" bestFit="1" customWidth="1"/>
    <col min="5962" max="5962" width="15" style="35" customWidth="1"/>
    <col min="5963" max="5964" width="8.85546875" style="35"/>
    <col min="5965" max="5965" width="10.28515625" style="35" customWidth="1"/>
    <col min="5966" max="5966" width="15.42578125" style="35" customWidth="1"/>
    <col min="5967" max="5967" width="13.5703125" style="35" bestFit="1" customWidth="1"/>
    <col min="5968" max="5968" width="13.5703125" style="35" customWidth="1"/>
    <col min="5969" max="6200" width="8.85546875" style="35"/>
    <col min="6201" max="6201" width="23.85546875" style="35" customWidth="1"/>
    <col min="6202" max="6202" width="13.5703125" style="35" customWidth="1"/>
    <col min="6203" max="6203" width="13.7109375" style="35" customWidth="1"/>
    <col min="6204" max="6204" width="46.140625" style="35" customWidth="1"/>
    <col min="6205" max="6205" width="23" style="35" bestFit="1" customWidth="1"/>
    <col min="6206" max="6206" width="42" style="35" customWidth="1"/>
    <col min="6207" max="6213" width="8.85546875" style="35"/>
    <col min="6214" max="6214" width="17.5703125" style="35" bestFit="1" customWidth="1"/>
    <col min="6215" max="6215" width="16.7109375" style="35" bestFit="1" customWidth="1"/>
    <col min="6216" max="6216" width="8.85546875" style="35"/>
    <col min="6217" max="6217" width="11.42578125" style="35" bestFit="1" customWidth="1"/>
    <col min="6218" max="6218" width="15" style="35" customWidth="1"/>
    <col min="6219" max="6220" width="8.85546875" style="35"/>
    <col min="6221" max="6221" width="10.28515625" style="35" customWidth="1"/>
    <col min="6222" max="6222" width="15.42578125" style="35" customWidth="1"/>
    <col min="6223" max="6223" width="13.5703125" style="35" bestFit="1" customWidth="1"/>
    <col min="6224" max="6224" width="13.5703125" style="35" customWidth="1"/>
    <col min="6225" max="6456" width="8.85546875" style="35"/>
    <col min="6457" max="6457" width="23.85546875" style="35" customWidth="1"/>
    <col min="6458" max="6458" width="13.5703125" style="35" customWidth="1"/>
    <col min="6459" max="6459" width="13.7109375" style="35" customWidth="1"/>
    <col min="6460" max="6460" width="46.140625" style="35" customWidth="1"/>
    <col min="6461" max="6461" width="23" style="35" bestFit="1" customWidth="1"/>
    <col min="6462" max="6462" width="42" style="35" customWidth="1"/>
    <col min="6463" max="6469" width="8.85546875" style="35"/>
    <col min="6470" max="6470" width="17.5703125" style="35" bestFit="1" customWidth="1"/>
    <col min="6471" max="6471" width="16.7109375" style="35" bestFit="1" customWidth="1"/>
    <col min="6472" max="6472" width="8.85546875" style="35"/>
    <col min="6473" max="6473" width="11.42578125" style="35" bestFit="1" customWidth="1"/>
    <col min="6474" max="6474" width="15" style="35" customWidth="1"/>
    <col min="6475" max="6476" width="8.85546875" style="35"/>
    <col min="6477" max="6477" width="10.28515625" style="35" customWidth="1"/>
    <col min="6478" max="6478" width="15.42578125" style="35" customWidth="1"/>
    <col min="6479" max="6479" width="13.5703125" style="35" bestFit="1" customWidth="1"/>
    <col min="6480" max="6480" width="13.5703125" style="35" customWidth="1"/>
    <col min="6481" max="6712" width="8.85546875" style="35"/>
    <col min="6713" max="6713" width="23.85546875" style="35" customWidth="1"/>
    <col min="6714" max="6714" width="13.5703125" style="35" customWidth="1"/>
    <col min="6715" max="6715" width="13.7109375" style="35" customWidth="1"/>
    <col min="6716" max="6716" width="46.140625" style="35" customWidth="1"/>
    <col min="6717" max="6717" width="23" style="35" bestFit="1" customWidth="1"/>
    <col min="6718" max="6718" width="42" style="35" customWidth="1"/>
    <col min="6719" max="6725" width="8.85546875" style="35"/>
    <col min="6726" max="6726" width="17.5703125" style="35" bestFit="1" customWidth="1"/>
    <col min="6727" max="6727" width="16.7109375" style="35" bestFit="1" customWidth="1"/>
    <col min="6728" max="6728" width="8.85546875" style="35"/>
    <col min="6729" max="6729" width="11.42578125" style="35" bestFit="1" customWidth="1"/>
    <col min="6730" max="6730" width="15" style="35" customWidth="1"/>
    <col min="6731" max="6732" width="8.85546875" style="35"/>
    <col min="6733" max="6733" width="10.28515625" style="35" customWidth="1"/>
    <col min="6734" max="6734" width="15.42578125" style="35" customWidth="1"/>
    <col min="6735" max="6735" width="13.5703125" style="35" bestFit="1" customWidth="1"/>
    <col min="6736" max="6736" width="13.5703125" style="35" customWidth="1"/>
    <col min="6737" max="6968" width="8.85546875" style="35"/>
    <col min="6969" max="6969" width="23.85546875" style="35" customWidth="1"/>
    <col min="6970" max="6970" width="13.5703125" style="35" customWidth="1"/>
    <col min="6971" max="6971" width="13.7109375" style="35" customWidth="1"/>
    <col min="6972" max="6972" width="46.140625" style="35" customWidth="1"/>
    <col min="6973" max="6973" width="23" style="35" bestFit="1" customWidth="1"/>
    <col min="6974" max="6974" width="42" style="35" customWidth="1"/>
    <col min="6975" max="6981" width="8.85546875" style="35"/>
    <col min="6982" max="6982" width="17.5703125" style="35" bestFit="1" customWidth="1"/>
    <col min="6983" max="6983" width="16.7109375" style="35" bestFit="1" customWidth="1"/>
    <col min="6984" max="6984" width="8.85546875" style="35"/>
    <col min="6985" max="6985" width="11.42578125" style="35" bestFit="1" customWidth="1"/>
    <col min="6986" max="6986" width="15" style="35" customWidth="1"/>
    <col min="6987" max="6988" width="8.85546875" style="35"/>
    <col min="6989" max="6989" width="10.28515625" style="35" customWidth="1"/>
    <col min="6990" max="6990" width="15.42578125" style="35" customWidth="1"/>
    <col min="6991" max="6991" width="13.5703125" style="35" bestFit="1" customWidth="1"/>
    <col min="6992" max="6992" width="13.5703125" style="35" customWidth="1"/>
    <col min="6993" max="7224" width="8.85546875" style="35"/>
    <col min="7225" max="7225" width="23.85546875" style="35" customWidth="1"/>
    <col min="7226" max="7226" width="13.5703125" style="35" customWidth="1"/>
    <col min="7227" max="7227" width="13.7109375" style="35" customWidth="1"/>
    <col min="7228" max="7228" width="46.140625" style="35" customWidth="1"/>
    <col min="7229" max="7229" width="23" style="35" bestFit="1" customWidth="1"/>
    <col min="7230" max="7230" width="42" style="35" customWidth="1"/>
    <col min="7231" max="7237" width="8.85546875" style="35"/>
    <col min="7238" max="7238" width="17.5703125" style="35" bestFit="1" customWidth="1"/>
    <col min="7239" max="7239" width="16.7109375" style="35" bestFit="1" customWidth="1"/>
    <col min="7240" max="7240" width="8.85546875" style="35"/>
    <col min="7241" max="7241" width="11.42578125" style="35" bestFit="1" customWidth="1"/>
    <col min="7242" max="7242" width="15" style="35" customWidth="1"/>
    <col min="7243" max="7244" width="8.85546875" style="35"/>
    <col min="7245" max="7245" width="10.28515625" style="35" customWidth="1"/>
    <col min="7246" max="7246" width="15.42578125" style="35" customWidth="1"/>
    <col min="7247" max="7247" width="13.5703125" style="35" bestFit="1" customWidth="1"/>
    <col min="7248" max="7248" width="13.5703125" style="35" customWidth="1"/>
    <col min="7249" max="7480" width="8.85546875" style="35"/>
    <col min="7481" max="7481" width="23.85546875" style="35" customWidth="1"/>
    <col min="7482" max="7482" width="13.5703125" style="35" customWidth="1"/>
    <col min="7483" max="7483" width="13.7109375" style="35" customWidth="1"/>
    <col min="7484" max="7484" width="46.140625" style="35" customWidth="1"/>
    <col min="7485" max="7485" width="23" style="35" bestFit="1" customWidth="1"/>
    <col min="7486" max="7486" width="42" style="35" customWidth="1"/>
    <col min="7487" max="7493" width="8.85546875" style="35"/>
    <col min="7494" max="7494" width="17.5703125" style="35" bestFit="1" customWidth="1"/>
    <col min="7495" max="7495" width="16.7109375" style="35" bestFit="1" customWidth="1"/>
    <col min="7496" max="7496" width="8.85546875" style="35"/>
    <col min="7497" max="7497" width="11.42578125" style="35" bestFit="1" customWidth="1"/>
    <col min="7498" max="7498" width="15" style="35" customWidth="1"/>
    <col min="7499" max="7500" width="8.85546875" style="35"/>
    <col min="7501" max="7501" width="10.28515625" style="35" customWidth="1"/>
    <col min="7502" max="7502" width="15.42578125" style="35" customWidth="1"/>
    <col min="7503" max="7503" width="13.5703125" style="35" bestFit="1" customWidth="1"/>
    <col min="7504" max="7504" width="13.5703125" style="35" customWidth="1"/>
    <col min="7505" max="7736" width="8.85546875" style="35"/>
    <col min="7737" max="7737" width="23.85546875" style="35" customWidth="1"/>
    <col min="7738" max="7738" width="13.5703125" style="35" customWidth="1"/>
    <col min="7739" max="7739" width="13.7109375" style="35" customWidth="1"/>
    <col min="7740" max="7740" width="46.140625" style="35" customWidth="1"/>
    <col min="7741" max="7741" width="23" style="35" bestFit="1" customWidth="1"/>
    <col min="7742" max="7742" width="42" style="35" customWidth="1"/>
    <col min="7743" max="7749" width="8.85546875" style="35"/>
    <col min="7750" max="7750" width="17.5703125" style="35" bestFit="1" customWidth="1"/>
    <col min="7751" max="7751" width="16.7109375" style="35" bestFit="1" customWidth="1"/>
    <col min="7752" max="7752" width="8.85546875" style="35"/>
    <col min="7753" max="7753" width="11.42578125" style="35" bestFit="1" customWidth="1"/>
    <col min="7754" max="7754" width="15" style="35" customWidth="1"/>
    <col min="7755" max="7756" width="8.85546875" style="35"/>
    <col min="7757" max="7757" width="10.28515625" style="35" customWidth="1"/>
    <col min="7758" max="7758" width="15.42578125" style="35" customWidth="1"/>
    <col min="7759" max="7759" width="13.5703125" style="35" bestFit="1" customWidth="1"/>
    <col min="7760" max="7760" width="13.5703125" style="35" customWidth="1"/>
    <col min="7761" max="7992" width="8.85546875" style="35"/>
    <col min="7993" max="7993" width="23.85546875" style="35" customWidth="1"/>
    <col min="7994" max="7994" width="13.5703125" style="35" customWidth="1"/>
    <col min="7995" max="7995" width="13.7109375" style="35" customWidth="1"/>
    <col min="7996" max="7996" width="46.140625" style="35" customWidth="1"/>
    <col min="7997" max="7997" width="23" style="35" bestFit="1" customWidth="1"/>
    <col min="7998" max="7998" width="42" style="35" customWidth="1"/>
    <col min="7999" max="8005" width="8.85546875" style="35"/>
    <col min="8006" max="8006" width="17.5703125" style="35" bestFit="1" customWidth="1"/>
    <col min="8007" max="8007" width="16.7109375" style="35" bestFit="1" customWidth="1"/>
    <col min="8008" max="8008" width="8.85546875" style="35"/>
    <col min="8009" max="8009" width="11.42578125" style="35" bestFit="1" customWidth="1"/>
    <col min="8010" max="8010" width="15" style="35" customWidth="1"/>
    <col min="8011" max="8012" width="8.85546875" style="35"/>
    <col min="8013" max="8013" width="10.28515625" style="35" customWidth="1"/>
    <col min="8014" max="8014" width="15.42578125" style="35" customWidth="1"/>
    <col min="8015" max="8015" width="13.5703125" style="35" bestFit="1" customWidth="1"/>
    <col min="8016" max="8016" width="13.5703125" style="35" customWidth="1"/>
    <col min="8017" max="8248" width="8.85546875" style="35"/>
    <col min="8249" max="8249" width="23.85546875" style="35" customWidth="1"/>
    <col min="8250" max="8250" width="13.5703125" style="35" customWidth="1"/>
    <col min="8251" max="8251" width="13.7109375" style="35" customWidth="1"/>
    <col min="8252" max="8252" width="46.140625" style="35" customWidth="1"/>
    <col min="8253" max="8253" width="23" style="35" bestFit="1" customWidth="1"/>
    <col min="8254" max="8254" width="42" style="35" customWidth="1"/>
    <col min="8255" max="8261" width="8.85546875" style="35"/>
    <col min="8262" max="8262" width="17.5703125" style="35" bestFit="1" customWidth="1"/>
    <col min="8263" max="8263" width="16.7109375" style="35" bestFit="1" customWidth="1"/>
    <col min="8264" max="8264" width="8.85546875" style="35"/>
    <col min="8265" max="8265" width="11.42578125" style="35" bestFit="1" customWidth="1"/>
    <col min="8266" max="8266" width="15" style="35" customWidth="1"/>
    <col min="8267" max="8268" width="8.85546875" style="35"/>
    <col min="8269" max="8269" width="10.28515625" style="35" customWidth="1"/>
    <col min="8270" max="8270" width="15.42578125" style="35" customWidth="1"/>
    <col min="8271" max="8271" width="13.5703125" style="35" bestFit="1" customWidth="1"/>
    <col min="8272" max="8272" width="13.5703125" style="35" customWidth="1"/>
    <col min="8273" max="8504" width="8.85546875" style="35"/>
    <col min="8505" max="8505" width="23.85546875" style="35" customWidth="1"/>
    <col min="8506" max="8506" width="13.5703125" style="35" customWidth="1"/>
    <col min="8507" max="8507" width="13.7109375" style="35" customWidth="1"/>
    <col min="8508" max="8508" width="46.140625" style="35" customWidth="1"/>
    <col min="8509" max="8509" width="23" style="35" bestFit="1" customWidth="1"/>
    <col min="8510" max="8510" width="42" style="35" customWidth="1"/>
    <col min="8511" max="8517" width="8.85546875" style="35"/>
    <col min="8518" max="8518" width="17.5703125" style="35" bestFit="1" customWidth="1"/>
    <col min="8519" max="8519" width="16.7109375" style="35" bestFit="1" customWidth="1"/>
    <col min="8520" max="8520" width="8.85546875" style="35"/>
    <col min="8521" max="8521" width="11.42578125" style="35" bestFit="1" customWidth="1"/>
    <col min="8522" max="8522" width="15" style="35" customWidth="1"/>
    <col min="8523" max="8524" width="8.85546875" style="35"/>
    <col min="8525" max="8525" width="10.28515625" style="35" customWidth="1"/>
    <col min="8526" max="8526" width="15.42578125" style="35" customWidth="1"/>
    <col min="8527" max="8527" width="13.5703125" style="35" bestFit="1" customWidth="1"/>
    <col min="8528" max="8528" width="13.5703125" style="35" customWidth="1"/>
    <col min="8529" max="8760" width="8.85546875" style="35"/>
    <col min="8761" max="8761" width="23.85546875" style="35" customWidth="1"/>
    <col min="8762" max="8762" width="13.5703125" style="35" customWidth="1"/>
    <col min="8763" max="8763" width="13.7109375" style="35" customWidth="1"/>
    <col min="8764" max="8764" width="46.140625" style="35" customWidth="1"/>
    <col min="8765" max="8765" width="23" style="35" bestFit="1" customWidth="1"/>
    <col min="8766" max="8766" width="42" style="35" customWidth="1"/>
    <col min="8767" max="8773" width="8.85546875" style="35"/>
    <col min="8774" max="8774" width="17.5703125" style="35" bestFit="1" customWidth="1"/>
    <col min="8775" max="8775" width="16.7109375" style="35" bestFit="1" customWidth="1"/>
    <col min="8776" max="8776" width="8.85546875" style="35"/>
    <col min="8777" max="8777" width="11.42578125" style="35" bestFit="1" customWidth="1"/>
    <col min="8778" max="8778" width="15" style="35" customWidth="1"/>
    <col min="8779" max="8780" width="8.85546875" style="35"/>
    <col min="8781" max="8781" width="10.28515625" style="35" customWidth="1"/>
    <col min="8782" max="8782" width="15.42578125" style="35" customWidth="1"/>
    <col min="8783" max="8783" width="13.5703125" style="35" bestFit="1" customWidth="1"/>
    <col min="8784" max="8784" width="13.5703125" style="35" customWidth="1"/>
    <col min="8785" max="9016" width="8.85546875" style="35"/>
    <col min="9017" max="9017" width="23.85546875" style="35" customWidth="1"/>
    <col min="9018" max="9018" width="13.5703125" style="35" customWidth="1"/>
    <col min="9019" max="9019" width="13.7109375" style="35" customWidth="1"/>
    <col min="9020" max="9020" width="46.140625" style="35" customWidth="1"/>
    <col min="9021" max="9021" width="23" style="35" bestFit="1" customWidth="1"/>
    <col min="9022" max="9022" width="42" style="35" customWidth="1"/>
    <col min="9023" max="9029" width="8.85546875" style="35"/>
    <col min="9030" max="9030" width="17.5703125" style="35" bestFit="1" customWidth="1"/>
    <col min="9031" max="9031" width="16.7109375" style="35" bestFit="1" customWidth="1"/>
    <col min="9032" max="9032" width="8.85546875" style="35"/>
    <col min="9033" max="9033" width="11.42578125" style="35" bestFit="1" customWidth="1"/>
    <col min="9034" max="9034" width="15" style="35" customWidth="1"/>
    <col min="9035" max="9036" width="8.85546875" style="35"/>
    <col min="9037" max="9037" width="10.28515625" style="35" customWidth="1"/>
    <col min="9038" max="9038" width="15.42578125" style="35" customWidth="1"/>
    <col min="9039" max="9039" width="13.5703125" style="35" bestFit="1" customWidth="1"/>
    <col min="9040" max="9040" width="13.5703125" style="35" customWidth="1"/>
    <col min="9041" max="9272" width="8.85546875" style="35"/>
    <col min="9273" max="9273" width="23.85546875" style="35" customWidth="1"/>
    <col min="9274" max="9274" width="13.5703125" style="35" customWidth="1"/>
    <col min="9275" max="9275" width="13.7109375" style="35" customWidth="1"/>
    <col min="9276" max="9276" width="46.140625" style="35" customWidth="1"/>
    <col min="9277" max="9277" width="23" style="35" bestFit="1" customWidth="1"/>
    <col min="9278" max="9278" width="42" style="35" customWidth="1"/>
    <col min="9279" max="9285" width="8.85546875" style="35"/>
    <col min="9286" max="9286" width="17.5703125" style="35" bestFit="1" customWidth="1"/>
    <col min="9287" max="9287" width="16.7109375" style="35" bestFit="1" customWidth="1"/>
    <col min="9288" max="9288" width="8.85546875" style="35"/>
    <col min="9289" max="9289" width="11.42578125" style="35" bestFit="1" customWidth="1"/>
    <col min="9290" max="9290" width="15" style="35" customWidth="1"/>
    <col min="9291" max="9292" width="8.85546875" style="35"/>
    <col min="9293" max="9293" width="10.28515625" style="35" customWidth="1"/>
    <col min="9294" max="9294" width="15.42578125" style="35" customWidth="1"/>
    <col min="9295" max="9295" width="13.5703125" style="35" bestFit="1" customWidth="1"/>
    <col min="9296" max="9296" width="13.5703125" style="35" customWidth="1"/>
    <col min="9297" max="9528" width="8.85546875" style="35"/>
    <col min="9529" max="9529" width="23.85546875" style="35" customWidth="1"/>
    <col min="9530" max="9530" width="13.5703125" style="35" customWidth="1"/>
    <col min="9531" max="9531" width="13.7109375" style="35" customWidth="1"/>
    <col min="9532" max="9532" width="46.140625" style="35" customWidth="1"/>
    <col min="9533" max="9533" width="23" style="35" bestFit="1" customWidth="1"/>
    <col min="9534" max="9534" width="42" style="35" customWidth="1"/>
    <col min="9535" max="9541" width="8.85546875" style="35"/>
    <col min="9542" max="9542" width="17.5703125" style="35" bestFit="1" customWidth="1"/>
    <col min="9543" max="9543" width="16.7109375" style="35" bestFit="1" customWidth="1"/>
    <col min="9544" max="9544" width="8.85546875" style="35"/>
    <col min="9545" max="9545" width="11.42578125" style="35" bestFit="1" customWidth="1"/>
    <col min="9546" max="9546" width="15" style="35" customWidth="1"/>
    <col min="9547" max="9548" width="8.85546875" style="35"/>
    <col min="9549" max="9549" width="10.28515625" style="35" customWidth="1"/>
    <col min="9550" max="9550" width="15.42578125" style="35" customWidth="1"/>
    <col min="9551" max="9551" width="13.5703125" style="35" bestFit="1" customWidth="1"/>
    <col min="9552" max="9552" width="13.5703125" style="35" customWidth="1"/>
    <col min="9553" max="9784" width="8.85546875" style="35"/>
    <col min="9785" max="9785" width="23.85546875" style="35" customWidth="1"/>
    <col min="9786" max="9786" width="13.5703125" style="35" customWidth="1"/>
    <col min="9787" max="9787" width="13.7109375" style="35" customWidth="1"/>
    <col min="9788" max="9788" width="46.140625" style="35" customWidth="1"/>
    <col min="9789" max="9789" width="23" style="35" bestFit="1" customWidth="1"/>
    <col min="9790" max="9790" width="42" style="35" customWidth="1"/>
    <col min="9791" max="9797" width="8.85546875" style="35"/>
    <col min="9798" max="9798" width="17.5703125" style="35" bestFit="1" customWidth="1"/>
    <col min="9799" max="9799" width="16.7109375" style="35" bestFit="1" customWidth="1"/>
    <col min="9800" max="9800" width="8.85546875" style="35"/>
    <col min="9801" max="9801" width="11.42578125" style="35" bestFit="1" customWidth="1"/>
    <col min="9802" max="9802" width="15" style="35" customWidth="1"/>
    <col min="9803" max="9804" width="8.85546875" style="35"/>
    <col min="9805" max="9805" width="10.28515625" style="35" customWidth="1"/>
    <col min="9806" max="9806" width="15.42578125" style="35" customWidth="1"/>
    <col min="9807" max="9807" width="13.5703125" style="35" bestFit="1" customWidth="1"/>
    <col min="9808" max="9808" width="13.5703125" style="35" customWidth="1"/>
    <col min="9809" max="10040" width="8.85546875" style="35"/>
    <col min="10041" max="10041" width="23.85546875" style="35" customWidth="1"/>
    <col min="10042" max="10042" width="13.5703125" style="35" customWidth="1"/>
    <col min="10043" max="10043" width="13.7109375" style="35" customWidth="1"/>
    <col min="10044" max="10044" width="46.140625" style="35" customWidth="1"/>
    <col min="10045" max="10045" width="23" style="35" bestFit="1" customWidth="1"/>
    <col min="10046" max="10046" width="42" style="35" customWidth="1"/>
    <col min="10047" max="10053" width="8.85546875" style="35"/>
    <col min="10054" max="10054" width="17.5703125" style="35" bestFit="1" customWidth="1"/>
    <col min="10055" max="10055" width="16.7109375" style="35" bestFit="1" customWidth="1"/>
    <col min="10056" max="10056" width="8.85546875" style="35"/>
    <col min="10057" max="10057" width="11.42578125" style="35" bestFit="1" customWidth="1"/>
    <col min="10058" max="10058" width="15" style="35" customWidth="1"/>
    <col min="10059" max="10060" width="8.85546875" style="35"/>
    <col min="10061" max="10061" width="10.28515625" style="35" customWidth="1"/>
    <col min="10062" max="10062" width="15.42578125" style="35" customWidth="1"/>
    <col min="10063" max="10063" width="13.5703125" style="35" bestFit="1" customWidth="1"/>
    <col min="10064" max="10064" width="13.5703125" style="35" customWidth="1"/>
    <col min="10065" max="10296" width="8.85546875" style="35"/>
    <col min="10297" max="10297" width="23.85546875" style="35" customWidth="1"/>
    <col min="10298" max="10298" width="13.5703125" style="35" customWidth="1"/>
    <col min="10299" max="10299" width="13.7109375" style="35" customWidth="1"/>
    <col min="10300" max="10300" width="46.140625" style="35" customWidth="1"/>
    <col min="10301" max="10301" width="23" style="35" bestFit="1" customWidth="1"/>
    <col min="10302" max="10302" width="42" style="35" customWidth="1"/>
    <col min="10303" max="10309" width="8.85546875" style="35"/>
    <col min="10310" max="10310" width="17.5703125" style="35" bestFit="1" customWidth="1"/>
    <col min="10311" max="10311" width="16.7109375" style="35" bestFit="1" customWidth="1"/>
    <col min="10312" max="10312" width="8.85546875" style="35"/>
    <col min="10313" max="10313" width="11.42578125" style="35" bestFit="1" customWidth="1"/>
    <col min="10314" max="10314" width="15" style="35" customWidth="1"/>
    <col min="10315" max="10316" width="8.85546875" style="35"/>
    <col min="10317" max="10317" width="10.28515625" style="35" customWidth="1"/>
    <col min="10318" max="10318" width="15.42578125" style="35" customWidth="1"/>
    <col min="10319" max="10319" width="13.5703125" style="35" bestFit="1" customWidth="1"/>
    <col min="10320" max="10320" width="13.5703125" style="35" customWidth="1"/>
    <col min="10321" max="10552" width="8.85546875" style="35"/>
    <col min="10553" max="10553" width="23.85546875" style="35" customWidth="1"/>
    <col min="10554" max="10554" width="13.5703125" style="35" customWidth="1"/>
    <col min="10555" max="10555" width="13.7109375" style="35" customWidth="1"/>
    <col min="10556" max="10556" width="46.140625" style="35" customWidth="1"/>
    <col min="10557" max="10557" width="23" style="35" bestFit="1" customWidth="1"/>
    <col min="10558" max="10558" width="42" style="35" customWidth="1"/>
    <col min="10559" max="10565" width="8.85546875" style="35"/>
    <col min="10566" max="10566" width="17.5703125" style="35" bestFit="1" customWidth="1"/>
    <col min="10567" max="10567" width="16.7109375" style="35" bestFit="1" customWidth="1"/>
    <col min="10568" max="10568" width="8.85546875" style="35"/>
    <col min="10569" max="10569" width="11.42578125" style="35" bestFit="1" customWidth="1"/>
    <col min="10570" max="10570" width="15" style="35" customWidth="1"/>
    <col min="10571" max="10572" width="8.85546875" style="35"/>
    <col min="10573" max="10573" width="10.28515625" style="35" customWidth="1"/>
    <col min="10574" max="10574" width="15.42578125" style="35" customWidth="1"/>
    <col min="10575" max="10575" width="13.5703125" style="35" bestFit="1" customWidth="1"/>
    <col min="10576" max="10576" width="13.5703125" style="35" customWidth="1"/>
    <col min="10577" max="10808" width="8.85546875" style="35"/>
    <col min="10809" max="10809" width="23.85546875" style="35" customWidth="1"/>
    <col min="10810" max="10810" width="13.5703125" style="35" customWidth="1"/>
    <col min="10811" max="10811" width="13.7109375" style="35" customWidth="1"/>
    <col min="10812" max="10812" width="46.140625" style="35" customWidth="1"/>
    <col min="10813" max="10813" width="23" style="35" bestFit="1" customWidth="1"/>
    <col min="10814" max="10814" width="42" style="35" customWidth="1"/>
    <col min="10815" max="10821" width="8.85546875" style="35"/>
    <col min="10822" max="10822" width="17.5703125" style="35" bestFit="1" customWidth="1"/>
    <col min="10823" max="10823" width="16.7109375" style="35" bestFit="1" customWidth="1"/>
    <col min="10824" max="10824" width="8.85546875" style="35"/>
    <col min="10825" max="10825" width="11.42578125" style="35" bestFit="1" customWidth="1"/>
    <col min="10826" max="10826" width="15" style="35" customWidth="1"/>
    <col min="10827" max="10828" width="8.85546875" style="35"/>
    <col min="10829" max="10829" width="10.28515625" style="35" customWidth="1"/>
    <col min="10830" max="10830" width="15.42578125" style="35" customWidth="1"/>
    <col min="10831" max="10831" width="13.5703125" style="35" bestFit="1" customWidth="1"/>
    <col min="10832" max="10832" width="13.5703125" style="35" customWidth="1"/>
    <col min="10833" max="11064" width="8.85546875" style="35"/>
    <col min="11065" max="11065" width="23.85546875" style="35" customWidth="1"/>
    <col min="11066" max="11066" width="13.5703125" style="35" customWidth="1"/>
    <col min="11067" max="11067" width="13.7109375" style="35" customWidth="1"/>
    <col min="11068" max="11068" width="46.140625" style="35" customWidth="1"/>
    <col min="11069" max="11069" width="23" style="35" bestFit="1" customWidth="1"/>
    <col min="11070" max="11070" width="42" style="35" customWidth="1"/>
    <col min="11071" max="11077" width="8.85546875" style="35"/>
    <col min="11078" max="11078" width="17.5703125" style="35" bestFit="1" customWidth="1"/>
    <col min="11079" max="11079" width="16.7109375" style="35" bestFit="1" customWidth="1"/>
    <col min="11080" max="11080" width="8.85546875" style="35"/>
    <col min="11081" max="11081" width="11.42578125" style="35" bestFit="1" customWidth="1"/>
    <col min="11082" max="11082" width="15" style="35" customWidth="1"/>
    <col min="11083" max="11084" width="8.85546875" style="35"/>
    <col min="11085" max="11085" width="10.28515625" style="35" customWidth="1"/>
    <col min="11086" max="11086" width="15.42578125" style="35" customWidth="1"/>
    <col min="11087" max="11087" width="13.5703125" style="35" bestFit="1" customWidth="1"/>
    <col min="11088" max="11088" width="13.5703125" style="35" customWidth="1"/>
    <col min="11089" max="11320" width="8.85546875" style="35"/>
    <col min="11321" max="11321" width="23.85546875" style="35" customWidth="1"/>
    <col min="11322" max="11322" width="13.5703125" style="35" customWidth="1"/>
    <col min="11323" max="11323" width="13.7109375" style="35" customWidth="1"/>
    <col min="11324" max="11324" width="46.140625" style="35" customWidth="1"/>
    <col min="11325" max="11325" width="23" style="35" bestFit="1" customWidth="1"/>
    <col min="11326" max="11326" width="42" style="35" customWidth="1"/>
    <col min="11327" max="11333" width="8.85546875" style="35"/>
    <col min="11334" max="11334" width="17.5703125" style="35" bestFit="1" customWidth="1"/>
    <col min="11335" max="11335" width="16.7109375" style="35" bestFit="1" customWidth="1"/>
    <col min="11336" max="11336" width="8.85546875" style="35"/>
    <col min="11337" max="11337" width="11.42578125" style="35" bestFit="1" customWidth="1"/>
    <col min="11338" max="11338" width="15" style="35" customWidth="1"/>
    <col min="11339" max="11340" width="8.85546875" style="35"/>
    <col min="11341" max="11341" width="10.28515625" style="35" customWidth="1"/>
    <col min="11342" max="11342" width="15.42578125" style="35" customWidth="1"/>
    <col min="11343" max="11343" width="13.5703125" style="35" bestFit="1" customWidth="1"/>
    <col min="11344" max="11344" width="13.5703125" style="35" customWidth="1"/>
    <col min="11345" max="11576" width="8.85546875" style="35"/>
    <col min="11577" max="11577" width="23.85546875" style="35" customWidth="1"/>
    <col min="11578" max="11578" width="13.5703125" style="35" customWidth="1"/>
    <col min="11579" max="11579" width="13.7109375" style="35" customWidth="1"/>
    <col min="11580" max="11580" width="46.140625" style="35" customWidth="1"/>
    <col min="11581" max="11581" width="23" style="35" bestFit="1" customWidth="1"/>
    <col min="11582" max="11582" width="42" style="35" customWidth="1"/>
    <col min="11583" max="11589" width="8.85546875" style="35"/>
    <col min="11590" max="11590" width="17.5703125" style="35" bestFit="1" customWidth="1"/>
    <col min="11591" max="11591" width="16.7109375" style="35" bestFit="1" customWidth="1"/>
    <col min="11592" max="11592" width="8.85546875" style="35"/>
    <col min="11593" max="11593" width="11.42578125" style="35" bestFit="1" customWidth="1"/>
    <col min="11594" max="11594" width="15" style="35" customWidth="1"/>
    <col min="11595" max="11596" width="8.85546875" style="35"/>
    <col min="11597" max="11597" width="10.28515625" style="35" customWidth="1"/>
    <col min="11598" max="11598" width="15.42578125" style="35" customWidth="1"/>
    <col min="11599" max="11599" width="13.5703125" style="35" bestFit="1" customWidth="1"/>
    <col min="11600" max="11600" width="13.5703125" style="35" customWidth="1"/>
    <col min="11601" max="11832" width="8.85546875" style="35"/>
    <col min="11833" max="11833" width="23.85546875" style="35" customWidth="1"/>
    <col min="11834" max="11834" width="13.5703125" style="35" customWidth="1"/>
    <col min="11835" max="11835" width="13.7109375" style="35" customWidth="1"/>
    <col min="11836" max="11836" width="46.140625" style="35" customWidth="1"/>
    <col min="11837" max="11837" width="23" style="35" bestFit="1" customWidth="1"/>
    <col min="11838" max="11838" width="42" style="35" customWidth="1"/>
    <col min="11839" max="11845" width="8.85546875" style="35"/>
    <col min="11846" max="11846" width="17.5703125" style="35" bestFit="1" customWidth="1"/>
    <col min="11847" max="11847" width="16.7109375" style="35" bestFit="1" customWidth="1"/>
    <col min="11848" max="11848" width="8.85546875" style="35"/>
    <col min="11849" max="11849" width="11.42578125" style="35" bestFit="1" customWidth="1"/>
    <col min="11850" max="11850" width="15" style="35" customWidth="1"/>
    <col min="11851" max="11852" width="8.85546875" style="35"/>
    <col min="11853" max="11853" width="10.28515625" style="35" customWidth="1"/>
    <col min="11854" max="11854" width="15.42578125" style="35" customWidth="1"/>
    <col min="11855" max="11855" width="13.5703125" style="35" bestFit="1" customWidth="1"/>
    <col min="11856" max="11856" width="13.5703125" style="35" customWidth="1"/>
    <col min="11857" max="12088" width="8.85546875" style="35"/>
    <col min="12089" max="12089" width="23.85546875" style="35" customWidth="1"/>
    <col min="12090" max="12090" width="13.5703125" style="35" customWidth="1"/>
    <col min="12091" max="12091" width="13.7109375" style="35" customWidth="1"/>
    <col min="12092" max="12092" width="46.140625" style="35" customWidth="1"/>
    <col min="12093" max="12093" width="23" style="35" bestFit="1" customWidth="1"/>
    <col min="12094" max="12094" width="42" style="35" customWidth="1"/>
    <col min="12095" max="12101" width="8.85546875" style="35"/>
    <col min="12102" max="12102" width="17.5703125" style="35" bestFit="1" customWidth="1"/>
    <col min="12103" max="12103" width="16.7109375" style="35" bestFit="1" customWidth="1"/>
    <col min="12104" max="12104" width="8.85546875" style="35"/>
    <col min="12105" max="12105" width="11.42578125" style="35" bestFit="1" customWidth="1"/>
    <col min="12106" max="12106" width="15" style="35" customWidth="1"/>
    <col min="12107" max="12108" width="8.85546875" style="35"/>
    <col min="12109" max="12109" width="10.28515625" style="35" customWidth="1"/>
    <col min="12110" max="12110" width="15.42578125" style="35" customWidth="1"/>
    <col min="12111" max="12111" width="13.5703125" style="35" bestFit="1" customWidth="1"/>
    <col min="12112" max="12112" width="13.5703125" style="35" customWidth="1"/>
    <col min="12113" max="12344" width="8.85546875" style="35"/>
    <col min="12345" max="12345" width="23.85546875" style="35" customWidth="1"/>
    <col min="12346" max="12346" width="13.5703125" style="35" customWidth="1"/>
    <col min="12347" max="12347" width="13.7109375" style="35" customWidth="1"/>
    <col min="12348" max="12348" width="46.140625" style="35" customWidth="1"/>
    <col min="12349" max="12349" width="23" style="35" bestFit="1" customWidth="1"/>
    <col min="12350" max="12350" width="42" style="35" customWidth="1"/>
    <col min="12351" max="12357" width="8.85546875" style="35"/>
    <col min="12358" max="12358" width="17.5703125" style="35" bestFit="1" customWidth="1"/>
    <col min="12359" max="12359" width="16.7109375" style="35" bestFit="1" customWidth="1"/>
    <col min="12360" max="12360" width="8.85546875" style="35"/>
    <col min="12361" max="12361" width="11.42578125" style="35" bestFit="1" customWidth="1"/>
    <col min="12362" max="12362" width="15" style="35" customWidth="1"/>
    <col min="12363" max="12364" width="8.85546875" style="35"/>
    <col min="12365" max="12365" width="10.28515625" style="35" customWidth="1"/>
    <col min="12366" max="12366" width="15.42578125" style="35" customWidth="1"/>
    <col min="12367" max="12367" width="13.5703125" style="35" bestFit="1" customWidth="1"/>
    <col min="12368" max="12368" width="13.5703125" style="35" customWidth="1"/>
    <col min="12369" max="12600" width="8.85546875" style="35"/>
    <col min="12601" max="12601" width="23.85546875" style="35" customWidth="1"/>
    <col min="12602" max="12602" width="13.5703125" style="35" customWidth="1"/>
    <col min="12603" max="12603" width="13.7109375" style="35" customWidth="1"/>
    <col min="12604" max="12604" width="46.140625" style="35" customWidth="1"/>
    <col min="12605" max="12605" width="23" style="35" bestFit="1" customWidth="1"/>
    <col min="12606" max="12606" width="42" style="35" customWidth="1"/>
    <col min="12607" max="12613" width="8.85546875" style="35"/>
    <col min="12614" max="12614" width="17.5703125" style="35" bestFit="1" customWidth="1"/>
    <col min="12615" max="12615" width="16.7109375" style="35" bestFit="1" customWidth="1"/>
    <col min="12616" max="12616" width="8.85546875" style="35"/>
    <col min="12617" max="12617" width="11.42578125" style="35" bestFit="1" customWidth="1"/>
    <col min="12618" max="12618" width="15" style="35" customWidth="1"/>
    <col min="12619" max="12620" width="8.85546875" style="35"/>
    <col min="12621" max="12621" width="10.28515625" style="35" customWidth="1"/>
    <col min="12622" max="12622" width="15.42578125" style="35" customWidth="1"/>
    <col min="12623" max="12623" width="13.5703125" style="35" bestFit="1" customWidth="1"/>
    <col min="12624" max="12624" width="13.5703125" style="35" customWidth="1"/>
    <col min="12625" max="12856" width="8.85546875" style="35"/>
    <col min="12857" max="12857" width="23.85546875" style="35" customWidth="1"/>
    <col min="12858" max="12858" width="13.5703125" style="35" customWidth="1"/>
    <col min="12859" max="12859" width="13.7109375" style="35" customWidth="1"/>
    <col min="12860" max="12860" width="46.140625" style="35" customWidth="1"/>
    <col min="12861" max="12861" width="23" style="35" bestFit="1" customWidth="1"/>
    <col min="12862" max="12862" width="42" style="35" customWidth="1"/>
    <col min="12863" max="12869" width="8.85546875" style="35"/>
    <col min="12870" max="12870" width="17.5703125" style="35" bestFit="1" customWidth="1"/>
    <col min="12871" max="12871" width="16.7109375" style="35" bestFit="1" customWidth="1"/>
    <col min="12872" max="12872" width="8.85546875" style="35"/>
    <col min="12873" max="12873" width="11.42578125" style="35" bestFit="1" customWidth="1"/>
    <col min="12874" max="12874" width="15" style="35" customWidth="1"/>
    <col min="12875" max="12876" width="8.85546875" style="35"/>
    <col min="12877" max="12877" width="10.28515625" style="35" customWidth="1"/>
    <col min="12878" max="12878" width="15.42578125" style="35" customWidth="1"/>
    <col min="12879" max="12879" width="13.5703125" style="35" bestFit="1" customWidth="1"/>
    <col min="12880" max="12880" width="13.5703125" style="35" customWidth="1"/>
    <col min="12881" max="13112" width="8.85546875" style="35"/>
    <col min="13113" max="13113" width="23.85546875" style="35" customWidth="1"/>
    <col min="13114" max="13114" width="13.5703125" style="35" customWidth="1"/>
    <col min="13115" max="13115" width="13.7109375" style="35" customWidth="1"/>
    <col min="13116" max="13116" width="46.140625" style="35" customWidth="1"/>
    <col min="13117" max="13117" width="23" style="35" bestFit="1" customWidth="1"/>
    <col min="13118" max="13118" width="42" style="35" customWidth="1"/>
    <col min="13119" max="13125" width="8.85546875" style="35"/>
    <col min="13126" max="13126" width="17.5703125" style="35" bestFit="1" customWidth="1"/>
    <col min="13127" max="13127" width="16.7109375" style="35" bestFit="1" customWidth="1"/>
    <col min="13128" max="13128" width="8.85546875" style="35"/>
    <col min="13129" max="13129" width="11.42578125" style="35" bestFit="1" customWidth="1"/>
    <col min="13130" max="13130" width="15" style="35" customWidth="1"/>
    <col min="13131" max="13132" width="8.85546875" style="35"/>
    <col min="13133" max="13133" width="10.28515625" style="35" customWidth="1"/>
    <col min="13134" max="13134" width="15.42578125" style="35" customWidth="1"/>
    <col min="13135" max="13135" width="13.5703125" style="35" bestFit="1" customWidth="1"/>
    <col min="13136" max="13136" width="13.5703125" style="35" customWidth="1"/>
    <col min="13137" max="13368" width="8.85546875" style="35"/>
    <col min="13369" max="13369" width="23.85546875" style="35" customWidth="1"/>
    <col min="13370" max="13370" width="13.5703125" style="35" customWidth="1"/>
    <col min="13371" max="13371" width="13.7109375" style="35" customWidth="1"/>
    <col min="13372" max="13372" width="46.140625" style="35" customWidth="1"/>
    <col min="13373" max="13373" width="23" style="35" bestFit="1" customWidth="1"/>
    <col min="13374" max="13374" width="42" style="35" customWidth="1"/>
    <col min="13375" max="13381" width="8.85546875" style="35"/>
    <col min="13382" max="13382" width="17.5703125" style="35" bestFit="1" customWidth="1"/>
    <col min="13383" max="13383" width="16.7109375" style="35" bestFit="1" customWidth="1"/>
    <col min="13384" max="13384" width="8.85546875" style="35"/>
    <col min="13385" max="13385" width="11.42578125" style="35" bestFit="1" customWidth="1"/>
    <col min="13386" max="13386" width="15" style="35" customWidth="1"/>
    <col min="13387" max="13388" width="8.85546875" style="35"/>
    <col min="13389" max="13389" width="10.28515625" style="35" customWidth="1"/>
    <col min="13390" max="13390" width="15.42578125" style="35" customWidth="1"/>
    <col min="13391" max="13391" width="13.5703125" style="35" bestFit="1" customWidth="1"/>
    <col min="13392" max="13392" width="13.5703125" style="35" customWidth="1"/>
    <col min="13393" max="13624" width="8.85546875" style="35"/>
    <col min="13625" max="13625" width="23.85546875" style="35" customWidth="1"/>
    <col min="13626" max="13626" width="13.5703125" style="35" customWidth="1"/>
    <col min="13627" max="13627" width="13.7109375" style="35" customWidth="1"/>
    <col min="13628" max="13628" width="46.140625" style="35" customWidth="1"/>
    <col min="13629" max="13629" width="23" style="35" bestFit="1" customWidth="1"/>
    <col min="13630" max="13630" width="42" style="35" customWidth="1"/>
    <col min="13631" max="13637" width="8.85546875" style="35"/>
    <col min="13638" max="13638" width="17.5703125" style="35" bestFit="1" customWidth="1"/>
    <col min="13639" max="13639" width="16.7109375" style="35" bestFit="1" customWidth="1"/>
    <col min="13640" max="13640" width="8.85546875" style="35"/>
    <col min="13641" max="13641" width="11.42578125" style="35" bestFit="1" customWidth="1"/>
    <col min="13642" max="13642" width="15" style="35" customWidth="1"/>
    <col min="13643" max="13644" width="8.85546875" style="35"/>
    <col min="13645" max="13645" width="10.28515625" style="35" customWidth="1"/>
    <col min="13646" max="13646" width="15.42578125" style="35" customWidth="1"/>
    <col min="13647" max="13647" width="13.5703125" style="35" bestFit="1" customWidth="1"/>
    <col min="13648" max="13648" width="13.5703125" style="35" customWidth="1"/>
    <col min="13649" max="13880" width="8.85546875" style="35"/>
    <col min="13881" max="13881" width="23.85546875" style="35" customWidth="1"/>
    <col min="13882" max="13882" width="13.5703125" style="35" customWidth="1"/>
    <col min="13883" max="13883" width="13.7109375" style="35" customWidth="1"/>
    <col min="13884" max="13884" width="46.140625" style="35" customWidth="1"/>
    <col min="13885" max="13885" width="23" style="35" bestFit="1" customWidth="1"/>
    <col min="13886" max="13886" width="42" style="35" customWidth="1"/>
    <col min="13887" max="13893" width="8.85546875" style="35"/>
    <col min="13894" max="13894" width="17.5703125" style="35" bestFit="1" customWidth="1"/>
    <col min="13895" max="13895" width="16.7109375" style="35" bestFit="1" customWidth="1"/>
    <col min="13896" max="13896" width="8.85546875" style="35"/>
    <col min="13897" max="13897" width="11.42578125" style="35" bestFit="1" customWidth="1"/>
    <col min="13898" max="13898" width="15" style="35" customWidth="1"/>
    <col min="13899" max="13900" width="8.85546875" style="35"/>
    <col min="13901" max="13901" width="10.28515625" style="35" customWidth="1"/>
    <col min="13902" max="13902" width="15.42578125" style="35" customWidth="1"/>
    <col min="13903" max="13903" width="13.5703125" style="35" bestFit="1" customWidth="1"/>
    <col min="13904" max="13904" width="13.5703125" style="35" customWidth="1"/>
    <col min="13905" max="14136" width="8.85546875" style="35"/>
    <col min="14137" max="14137" width="23.85546875" style="35" customWidth="1"/>
    <col min="14138" max="14138" width="13.5703125" style="35" customWidth="1"/>
    <col min="14139" max="14139" width="13.7109375" style="35" customWidth="1"/>
    <col min="14140" max="14140" width="46.140625" style="35" customWidth="1"/>
    <col min="14141" max="14141" width="23" style="35" bestFit="1" customWidth="1"/>
    <col min="14142" max="14142" width="42" style="35" customWidth="1"/>
    <col min="14143" max="14149" width="8.85546875" style="35"/>
    <col min="14150" max="14150" width="17.5703125" style="35" bestFit="1" customWidth="1"/>
    <col min="14151" max="14151" width="16.7109375" style="35" bestFit="1" customWidth="1"/>
    <col min="14152" max="14152" width="8.85546875" style="35"/>
    <col min="14153" max="14153" width="11.42578125" style="35" bestFit="1" customWidth="1"/>
    <col min="14154" max="14154" width="15" style="35" customWidth="1"/>
    <col min="14155" max="14156" width="8.85546875" style="35"/>
    <col min="14157" max="14157" width="10.28515625" style="35" customWidth="1"/>
    <col min="14158" max="14158" width="15.42578125" style="35" customWidth="1"/>
    <col min="14159" max="14159" width="13.5703125" style="35" bestFit="1" customWidth="1"/>
    <col min="14160" max="14160" width="13.5703125" style="35" customWidth="1"/>
    <col min="14161" max="14392" width="8.85546875" style="35"/>
    <col min="14393" max="14393" width="23.85546875" style="35" customWidth="1"/>
    <col min="14394" max="14394" width="13.5703125" style="35" customWidth="1"/>
    <col min="14395" max="14395" width="13.7109375" style="35" customWidth="1"/>
    <col min="14396" max="14396" width="46.140625" style="35" customWidth="1"/>
    <col min="14397" max="14397" width="23" style="35" bestFit="1" customWidth="1"/>
    <col min="14398" max="14398" width="42" style="35" customWidth="1"/>
    <col min="14399" max="14405" width="8.85546875" style="35"/>
    <col min="14406" max="14406" width="17.5703125" style="35" bestFit="1" customWidth="1"/>
    <col min="14407" max="14407" width="16.7109375" style="35" bestFit="1" customWidth="1"/>
    <col min="14408" max="14408" width="8.85546875" style="35"/>
    <col min="14409" max="14409" width="11.42578125" style="35" bestFit="1" customWidth="1"/>
    <col min="14410" max="14410" width="15" style="35" customWidth="1"/>
    <col min="14411" max="14412" width="8.85546875" style="35"/>
    <col min="14413" max="14413" width="10.28515625" style="35" customWidth="1"/>
    <col min="14414" max="14414" width="15.42578125" style="35" customWidth="1"/>
    <col min="14415" max="14415" width="13.5703125" style="35" bestFit="1" customWidth="1"/>
    <col min="14416" max="14416" width="13.5703125" style="35" customWidth="1"/>
    <col min="14417" max="14648" width="8.85546875" style="35"/>
    <col min="14649" max="14649" width="23.85546875" style="35" customWidth="1"/>
    <col min="14650" max="14650" width="13.5703125" style="35" customWidth="1"/>
    <col min="14651" max="14651" width="13.7109375" style="35" customWidth="1"/>
    <col min="14652" max="14652" width="46.140625" style="35" customWidth="1"/>
    <col min="14653" max="14653" width="23" style="35" bestFit="1" customWidth="1"/>
    <col min="14654" max="14654" width="42" style="35" customWidth="1"/>
    <col min="14655" max="14661" width="8.85546875" style="35"/>
    <col min="14662" max="14662" width="17.5703125" style="35" bestFit="1" customWidth="1"/>
    <col min="14663" max="14663" width="16.7109375" style="35" bestFit="1" customWidth="1"/>
    <col min="14664" max="14664" width="8.85546875" style="35"/>
    <col min="14665" max="14665" width="11.42578125" style="35" bestFit="1" customWidth="1"/>
    <col min="14666" max="14666" width="15" style="35" customWidth="1"/>
    <col min="14667" max="14668" width="8.85546875" style="35"/>
    <col min="14669" max="14669" width="10.28515625" style="35" customWidth="1"/>
    <col min="14670" max="14670" width="15.42578125" style="35" customWidth="1"/>
    <col min="14671" max="14671" width="13.5703125" style="35" bestFit="1" customWidth="1"/>
    <col min="14672" max="14672" width="13.5703125" style="35" customWidth="1"/>
    <col min="14673" max="14904" width="8.85546875" style="35"/>
    <col min="14905" max="14905" width="23.85546875" style="35" customWidth="1"/>
    <col min="14906" max="14906" width="13.5703125" style="35" customWidth="1"/>
    <col min="14907" max="14907" width="13.7109375" style="35" customWidth="1"/>
    <col min="14908" max="14908" width="46.140625" style="35" customWidth="1"/>
    <col min="14909" max="14909" width="23" style="35" bestFit="1" customWidth="1"/>
    <col min="14910" max="14910" width="42" style="35" customWidth="1"/>
    <col min="14911" max="14917" width="8.85546875" style="35"/>
    <col min="14918" max="14918" width="17.5703125" style="35" bestFit="1" customWidth="1"/>
    <col min="14919" max="14919" width="16.7109375" style="35" bestFit="1" customWidth="1"/>
    <col min="14920" max="14920" width="8.85546875" style="35"/>
    <col min="14921" max="14921" width="11.42578125" style="35" bestFit="1" customWidth="1"/>
    <col min="14922" max="14922" width="15" style="35" customWidth="1"/>
    <col min="14923" max="14924" width="8.85546875" style="35"/>
    <col min="14925" max="14925" width="10.28515625" style="35" customWidth="1"/>
    <col min="14926" max="14926" width="15.42578125" style="35" customWidth="1"/>
    <col min="14927" max="14927" width="13.5703125" style="35" bestFit="1" customWidth="1"/>
    <col min="14928" max="14928" width="13.5703125" style="35" customWidth="1"/>
    <col min="14929" max="15160" width="8.85546875" style="35"/>
    <col min="15161" max="15161" width="23.85546875" style="35" customWidth="1"/>
    <col min="15162" max="15162" width="13.5703125" style="35" customWidth="1"/>
    <col min="15163" max="15163" width="13.7109375" style="35" customWidth="1"/>
    <col min="15164" max="15164" width="46.140625" style="35" customWidth="1"/>
    <col min="15165" max="15165" width="23" style="35" bestFit="1" customWidth="1"/>
    <col min="15166" max="15166" width="42" style="35" customWidth="1"/>
    <col min="15167" max="15173" width="8.85546875" style="35"/>
    <col min="15174" max="15174" width="17.5703125" style="35" bestFit="1" customWidth="1"/>
    <col min="15175" max="15175" width="16.7109375" style="35" bestFit="1" customWidth="1"/>
    <col min="15176" max="15176" width="8.85546875" style="35"/>
    <col min="15177" max="15177" width="11.42578125" style="35" bestFit="1" customWidth="1"/>
    <col min="15178" max="15178" width="15" style="35" customWidth="1"/>
    <col min="15179" max="15180" width="8.85546875" style="35"/>
    <col min="15181" max="15181" width="10.28515625" style="35" customWidth="1"/>
    <col min="15182" max="15182" width="15.42578125" style="35" customWidth="1"/>
    <col min="15183" max="15183" width="13.5703125" style="35" bestFit="1" customWidth="1"/>
    <col min="15184" max="15184" width="13.5703125" style="35" customWidth="1"/>
    <col min="15185" max="15416" width="8.85546875" style="35"/>
    <col min="15417" max="15417" width="23.85546875" style="35" customWidth="1"/>
    <col min="15418" max="15418" width="13.5703125" style="35" customWidth="1"/>
    <col min="15419" max="15419" width="13.7109375" style="35" customWidth="1"/>
    <col min="15420" max="15420" width="46.140625" style="35" customWidth="1"/>
    <col min="15421" max="15421" width="23" style="35" bestFit="1" customWidth="1"/>
    <col min="15422" max="15422" width="42" style="35" customWidth="1"/>
    <col min="15423" max="15429" width="8.85546875" style="35"/>
    <col min="15430" max="15430" width="17.5703125" style="35" bestFit="1" customWidth="1"/>
    <col min="15431" max="15431" width="16.7109375" style="35" bestFit="1" customWidth="1"/>
    <col min="15432" max="15432" width="8.85546875" style="35"/>
    <col min="15433" max="15433" width="11.42578125" style="35" bestFit="1" customWidth="1"/>
    <col min="15434" max="15434" width="15" style="35" customWidth="1"/>
    <col min="15435" max="15436" width="8.85546875" style="35"/>
    <col min="15437" max="15437" width="10.28515625" style="35" customWidth="1"/>
    <col min="15438" max="15438" width="15.42578125" style="35" customWidth="1"/>
    <col min="15439" max="15439" width="13.5703125" style="35" bestFit="1" customWidth="1"/>
    <col min="15440" max="15440" width="13.5703125" style="35" customWidth="1"/>
    <col min="15441" max="15672" width="8.85546875" style="35"/>
    <col min="15673" max="15673" width="23.85546875" style="35" customWidth="1"/>
    <col min="15674" max="15674" width="13.5703125" style="35" customWidth="1"/>
    <col min="15675" max="15675" width="13.7109375" style="35" customWidth="1"/>
    <col min="15676" max="15676" width="46.140625" style="35" customWidth="1"/>
    <col min="15677" max="15677" width="23" style="35" bestFit="1" customWidth="1"/>
    <col min="15678" max="15678" width="42" style="35" customWidth="1"/>
    <col min="15679" max="15685" width="8.85546875" style="35"/>
    <col min="15686" max="15686" width="17.5703125" style="35" bestFit="1" customWidth="1"/>
    <col min="15687" max="15687" width="16.7109375" style="35" bestFit="1" customWidth="1"/>
    <col min="15688" max="15688" width="8.85546875" style="35"/>
    <col min="15689" max="15689" width="11.42578125" style="35" bestFit="1" customWidth="1"/>
    <col min="15690" max="15690" width="15" style="35" customWidth="1"/>
    <col min="15691" max="15692" width="8.85546875" style="35"/>
    <col min="15693" max="15693" width="10.28515625" style="35" customWidth="1"/>
    <col min="15694" max="15694" width="15.42578125" style="35" customWidth="1"/>
    <col min="15695" max="15695" width="13.5703125" style="35" bestFit="1" customWidth="1"/>
    <col min="15696" max="15696" width="13.5703125" style="35" customWidth="1"/>
    <col min="15697" max="15928" width="8.85546875" style="35"/>
    <col min="15929" max="15929" width="23.85546875" style="35" customWidth="1"/>
    <col min="15930" max="15930" width="13.5703125" style="35" customWidth="1"/>
    <col min="15931" max="15931" width="13.7109375" style="35" customWidth="1"/>
    <col min="15932" max="15932" width="46.140625" style="35" customWidth="1"/>
    <col min="15933" max="15933" width="23" style="35" bestFit="1" customWidth="1"/>
    <col min="15934" max="15934" width="42" style="35" customWidth="1"/>
    <col min="15935" max="15941" width="8.85546875" style="35"/>
    <col min="15942" max="15942" width="17.5703125" style="35" bestFit="1" customWidth="1"/>
    <col min="15943" max="15943" width="16.7109375" style="35" bestFit="1" customWidth="1"/>
    <col min="15944" max="15944" width="8.85546875" style="35"/>
    <col min="15945" max="15945" width="11.42578125" style="35" bestFit="1" customWidth="1"/>
    <col min="15946" max="15946" width="15" style="35" customWidth="1"/>
    <col min="15947" max="15948" width="8.85546875" style="35"/>
    <col min="15949" max="15949" width="10.28515625" style="35" customWidth="1"/>
    <col min="15950" max="15950" width="15.42578125" style="35" customWidth="1"/>
    <col min="15951" max="15951" width="13.5703125" style="35" bestFit="1" customWidth="1"/>
    <col min="15952" max="15952" width="13.5703125" style="35" customWidth="1"/>
    <col min="15953" max="16165" width="8.85546875" style="35"/>
    <col min="16166" max="16166" width="11.7109375" style="35" bestFit="1" customWidth="1"/>
    <col min="16167" max="16167" width="11.28515625" style="35" bestFit="1" customWidth="1"/>
    <col min="16168" max="16384" width="8.85546875" style="35"/>
  </cols>
  <sheetData>
    <row r="1" spans="1:24" x14ac:dyDescent="0.25">
      <c r="M1" s="1"/>
      <c r="V1" s="1"/>
      <c r="W1" s="1"/>
    </row>
    <row r="2" spans="1:24" ht="16.5" hidden="1" customHeight="1" x14ac:dyDescent="0.25">
      <c r="E2" s="86" t="s">
        <v>3069</v>
      </c>
      <c r="F2" s="94">
        <f ca="1">TODAY()</f>
        <v>45999</v>
      </c>
      <c r="G2" s="183" t="s">
        <v>3068</v>
      </c>
      <c r="H2" s="184"/>
      <c r="I2" s="87"/>
      <c r="J2" s="87"/>
      <c r="K2" s="87"/>
      <c r="M2" s="1"/>
      <c r="V2" s="1"/>
      <c r="W2" s="1"/>
    </row>
    <row r="3" spans="1:24" ht="19.5" hidden="1" customHeight="1" x14ac:dyDescent="0.25">
      <c r="G3" s="88" t="s">
        <v>2614</v>
      </c>
      <c r="H3" s="89" t="s">
        <v>2600</v>
      </c>
      <c r="I3" s="86"/>
      <c r="J3" s="86"/>
      <c r="K3" s="86"/>
      <c r="M3" s="1"/>
      <c r="V3" s="1"/>
      <c r="W3" s="1"/>
    </row>
    <row r="4" spans="1:24" hidden="1" x14ac:dyDescent="0.25">
      <c r="G4" s="90" t="s">
        <v>3064</v>
      </c>
      <c r="H4" s="91">
        <f t="shared" ref="H4:H10" si="0">COUNTIF($T$14:$T$970,G4)</f>
        <v>134</v>
      </c>
      <c r="M4" s="1"/>
      <c r="V4" s="1"/>
      <c r="W4" s="1"/>
    </row>
    <row r="5" spans="1:24" hidden="1" x14ac:dyDescent="0.25">
      <c r="G5" s="90" t="s">
        <v>3065</v>
      </c>
      <c r="H5" s="91">
        <f t="shared" si="0"/>
        <v>128</v>
      </c>
      <c r="M5" s="1"/>
      <c r="V5" s="1"/>
      <c r="W5" s="1"/>
    </row>
    <row r="6" spans="1:24" hidden="1" x14ac:dyDescent="0.25">
      <c r="G6" s="90" t="s">
        <v>3066</v>
      </c>
      <c r="H6" s="91">
        <f t="shared" si="0"/>
        <v>177</v>
      </c>
      <c r="M6" s="1"/>
      <c r="V6" s="1"/>
      <c r="W6" s="1"/>
    </row>
    <row r="7" spans="1:24" hidden="1" x14ac:dyDescent="0.25">
      <c r="G7" s="90" t="s">
        <v>3067</v>
      </c>
      <c r="H7" s="91">
        <f t="shared" si="0"/>
        <v>160</v>
      </c>
      <c r="M7" s="1"/>
      <c r="V7" s="1"/>
      <c r="W7" s="1"/>
    </row>
    <row r="8" spans="1:24" hidden="1" x14ac:dyDescent="0.25">
      <c r="G8" s="90" t="s">
        <v>2622</v>
      </c>
      <c r="H8" s="91">
        <f t="shared" si="0"/>
        <v>5</v>
      </c>
      <c r="M8" s="1"/>
      <c r="V8" s="1"/>
      <c r="W8" s="1"/>
    </row>
    <row r="9" spans="1:24" hidden="1" x14ac:dyDescent="0.25">
      <c r="G9" s="90" t="s">
        <v>2615</v>
      </c>
      <c r="H9" s="91">
        <f t="shared" si="0"/>
        <v>304</v>
      </c>
      <c r="M9" s="1"/>
      <c r="V9" s="1"/>
      <c r="W9" s="1"/>
    </row>
    <row r="10" spans="1:24" ht="18.75" hidden="1" customHeight="1" thickBot="1" x14ac:dyDescent="0.3">
      <c r="G10" s="92" t="s">
        <v>1579</v>
      </c>
      <c r="H10" s="93">
        <f t="shared" si="0"/>
        <v>11</v>
      </c>
      <c r="M10" s="1"/>
      <c r="V10" s="1"/>
      <c r="W10" s="1"/>
    </row>
    <row r="11" spans="1:24" ht="17.25" hidden="1" customHeight="1" x14ac:dyDescent="0.25">
      <c r="G11" s="36"/>
      <c r="H11" s="87">
        <f>SUM(H4:H10)</f>
        <v>919</v>
      </c>
      <c r="I11" s="87"/>
      <c r="J11" s="87"/>
      <c r="K11" s="87"/>
      <c r="L11" s="1"/>
      <c r="N11" s="37"/>
      <c r="O11" s="37"/>
      <c r="P11" s="37"/>
      <c r="Q11" s="37"/>
      <c r="R11" s="37"/>
      <c r="S11" s="37"/>
      <c r="T11" s="37"/>
    </row>
    <row r="12" spans="1:24" ht="22.5" customHeight="1" thickBot="1" x14ac:dyDescent="0.3">
      <c r="A12" s="39" t="s">
        <v>0</v>
      </c>
      <c r="B12" s="40"/>
      <c r="C12" s="40"/>
      <c r="D12" s="2"/>
    </row>
    <row r="13" spans="1:24" ht="32.25" customHeight="1" thickBot="1" x14ac:dyDescent="0.3">
      <c r="A13" s="3" t="s">
        <v>1</v>
      </c>
      <c r="B13" s="4" t="s">
        <v>2</v>
      </c>
      <c r="C13" s="4" t="s">
        <v>3</v>
      </c>
      <c r="D13" s="4" t="s">
        <v>4</v>
      </c>
      <c r="E13" s="4" t="s">
        <v>5</v>
      </c>
      <c r="F13" s="4" t="s">
        <v>6</v>
      </c>
      <c r="G13" s="5" t="s">
        <v>7</v>
      </c>
      <c r="H13" s="4" t="s">
        <v>8</v>
      </c>
      <c r="I13" s="4" t="s">
        <v>3197</v>
      </c>
      <c r="J13" s="4" t="s">
        <v>3200</v>
      </c>
      <c r="K13" s="113" t="s">
        <v>3285</v>
      </c>
      <c r="L13" s="4" t="s">
        <v>9</v>
      </c>
      <c r="M13" s="4" t="s">
        <v>10</v>
      </c>
      <c r="N13" s="4" t="s">
        <v>11</v>
      </c>
      <c r="O13" s="60" t="s">
        <v>2614</v>
      </c>
      <c r="P13" s="4" t="s">
        <v>11</v>
      </c>
      <c r="Q13" s="4"/>
      <c r="R13" s="4"/>
      <c r="S13" s="4"/>
      <c r="T13" s="4" t="s">
        <v>2614</v>
      </c>
      <c r="U13" s="4" t="s">
        <v>12</v>
      </c>
      <c r="V13" s="4" t="s">
        <v>13</v>
      </c>
      <c r="W13" s="6" t="s">
        <v>14</v>
      </c>
      <c r="X13" s="29" t="s">
        <v>2572</v>
      </c>
    </row>
    <row r="14" spans="1:24" s="46" customFormat="1" ht="19.5" hidden="1" customHeight="1" x14ac:dyDescent="0.25">
      <c r="A14" s="7">
        <v>1</v>
      </c>
      <c r="B14" s="41">
        <v>1</v>
      </c>
      <c r="C14" s="42" t="s">
        <v>15</v>
      </c>
      <c r="D14" s="41" t="s">
        <v>16</v>
      </c>
      <c r="E14" s="7">
        <v>1998</v>
      </c>
      <c r="F14" s="8">
        <v>35968</v>
      </c>
      <c r="G14" s="12" t="s">
        <v>2764</v>
      </c>
      <c r="H14" s="43" t="s">
        <v>18</v>
      </c>
      <c r="I14" s="13" t="s">
        <v>3231</v>
      </c>
      <c r="J14" s="43"/>
      <c r="K14" s="43"/>
      <c r="L14" s="44" t="s">
        <v>19</v>
      </c>
      <c r="M14" s="44" t="s">
        <v>20</v>
      </c>
      <c r="N14" s="44" t="s">
        <v>21</v>
      </c>
      <c r="O14" s="44" t="s">
        <v>2622</v>
      </c>
      <c r="P14" s="44" t="s">
        <v>2622</v>
      </c>
      <c r="Q14" s="44" t="s">
        <v>2622</v>
      </c>
      <c r="R14" s="44" t="s">
        <v>2622</v>
      </c>
      <c r="S14" s="44" t="s">
        <v>2622</v>
      </c>
      <c r="T14" s="44" t="s">
        <v>2622</v>
      </c>
      <c r="U14" s="44" t="s">
        <v>20</v>
      </c>
      <c r="V14" s="44" t="s">
        <v>23</v>
      </c>
      <c r="W14" s="45" t="s">
        <v>24</v>
      </c>
      <c r="X14" s="12" t="s">
        <v>2573</v>
      </c>
    </row>
    <row r="15" spans="1:24" s="46" customFormat="1" ht="15" hidden="1" x14ac:dyDescent="0.25">
      <c r="A15" s="47">
        <f>+A14+1</f>
        <v>2</v>
      </c>
      <c r="B15" s="10">
        <f>+B14+1</f>
        <v>2</v>
      </c>
      <c r="C15" s="12" t="s">
        <v>15</v>
      </c>
      <c r="D15" s="10" t="s">
        <v>16</v>
      </c>
      <c r="E15" s="10">
        <v>2005</v>
      </c>
      <c r="F15" s="8">
        <v>38499</v>
      </c>
      <c r="G15" s="11" t="s">
        <v>25</v>
      </c>
      <c r="H15" s="13" t="s">
        <v>26</v>
      </c>
      <c r="I15" s="13" t="s">
        <v>3229</v>
      </c>
      <c r="J15" s="13"/>
      <c r="K15" s="13"/>
      <c r="L15" s="12" t="s">
        <v>27</v>
      </c>
      <c r="M15" s="12" t="s">
        <v>28</v>
      </c>
      <c r="N15" s="12" t="s">
        <v>29</v>
      </c>
      <c r="O15" s="44" t="s">
        <v>2622</v>
      </c>
      <c r="P15" s="44" t="s">
        <v>2622</v>
      </c>
      <c r="Q15" s="44" t="s">
        <v>2698</v>
      </c>
      <c r="R15" s="44" t="s">
        <v>2622</v>
      </c>
      <c r="S15" s="44" t="s">
        <v>2622</v>
      </c>
      <c r="T15" s="44" t="s">
        <v>2622</v>
      </c>
      <c r="U15" s="44" t="s">
        <v>28</v>
      </c>
      <c r="V15" s="12" t="s">
        <v>23</v>
      </c>
      <c r="W15" s="45" t="s">
        <v>24</v>
      </c>
      <c r="X15" s="12" t="s">
        <v>2573</v>
      </c>
    </row>
    <row r="16" spans="1:24" s="46" customFormat="1" ht="19.5" hidden="1" customHeight="1" x14ac:dyDescent="0.25">
      <c r="A16" s="47">
        <f t="shared" ref="A16:B31" si="1">+A15+1</f>
        <v>3</v>
      </c>
      <c r="B16" s="10">
        <f t="shared" si="1"/>
        <v>3</v>
      </c>
      <c r="C16" s="12" t="s">
        <v>15</v>
      </c>
      <c r="D16" s="10" t="s">
        <v>16</v>
      </c>
      <c r="E16" s="10">
        <v>2010</v>
      </c>
      <c r="F16" s="8">
        <v>40542</v>
      </c>
      <c r="G16" s="12" t="s">
        <v>2739</v>
      </c>
      <c r="H16" s="13" t="s">
        <v>31</v>
      </c>
      <c r="I16" s="13" t="s">
        <v>3232</v>
      </c>
      <c r="J16" s="13" t="s">
        <v>3204</v>
      </c>
      <c r="K16" s="13"/>
      <c r="L16" s="12" t="s">
        <v>32</v>
      </c>
      <c r="M16" s="12" t="s">
        <v>33</v>
      </c>
      <c r="N16" s="44" t="s">
        <v>21</v>
      </c>
      <c r="O16" s="44" t="s">
        <v>2622</v>
      </c>
      <c r="P16" s="44" t="s">
        <v>2622</v>
      </c>
      <c r="Q16" s="44" t="s">
        <v>2622</v>
      </c>
      <c r="R16" s="44" t="s">
        <v>2622</v>
      </c>
      <c r="S16" s="44" t="s">
        <v>2622</v>
      </c>
      <c r="T16" s="44" t="s">
        <v>2622</v>
      </c>
      <c r="U16" s="44" t="s">
        <v>33</v>
      </c>
      <c r="V16" s="12" t="s">
        <v>23</v>
      </c>
      <c r="W16" s="45" t="s">
        <v>24</v>
      </c>
      <c r="X16" s="12" t="s">
        <v>2573</v>
      </c>
    </row>
    <row r="17" spans="1:24" s="46" customFormat="1" ht="15.75" hidden="1" customHeight="1" x14ac:dyDescent="0.25">
      <c r="A17" s="47">
        <f t="shared" si="1"/>
        <v>4</v>
      </c>
      <c r="B17" s="10">
        <f t="shared" si="1"/>
        <v>4</v>
      </c>
      <c r="C17" s="12" t="s">
        <v>15</v>
      </c>
      <c r="D17" s="10" t="s">
        <v>34</v>
      </c>
      <c r="E17" s="10">
        <v>2018</v>
      </c>
      <c r="F17" s="8">
        <v>41610</v>
      </c>
      <c r="G17" s="12" t="s">
        <v>2765</v>
      </c>
      <c r="H17" s="13" t="s">
        <v>36</v>
      </c>
      <c r="I17" s="13" t="s">
        <v>3233</v>
      </c>
      <c r="J17" s="13" t="s">
        <v>3198</v>
      </c>
      <c r="K17" s="13"/>
      <c r="L17" s="12" t="s">
        <v>37</v>
      </c>
      <c r="M17" s="12" t="s">
        <v>20</v>
      </c>
      <c r="N17" s="44" t="s">
        <v>21</v>
      </c>
      <c r="O17" s="44" t="s">
        <v>2618</v>
      </c>
      <c r="P17" s="44" t="s">
        <v>20</v>
      </c>
      <c r="Q17" s="44" t="s">
        <v>2699</v>
      </c>
      <c r="R17" s="44" t="s">
        <v>2618</v>
      </c>
      <c r="S17" s="44" t="s">
        <v>2618</v>
      </c>
      <c r="T17" s="44" t="s">
        <v>3064</v>
      </c>
      <c r="U17" s="44" t="s">
        <v>20</v>
      </c>
      <c r="V17" s="12" t="s">
        <v>23</v>
      </c>
      <c r="W17" s="45" t="s">
        <v>24</v>
      </c>
      <c r="X17" s="12" t="s">
        <v>2573</v>
      </c>
    </row>
    <row r="18" spans="1:24" s="46" customFormat="1" ht="18.75" hidden="1" customHeight="1" x14ac:dyDescent="0.25">
      <c r="A18" s="47">
        <f t="shared" si="1"/>
        <v>5</v>
      </c>
      <c r="B18" s="10">
        <f t="shared" si="1"/>
        <v>5</v>
      </c>
      <c r="C18" s="12" t="s">
        <v>15</v>
      </c>
      <c r="D18" s="10" t="s">
        <v>34</v>
      </c>
      <c r="E18" s="10">
        <v>1999</v>
      </c>
      <c r="F18" s="8">
        <v>36285</v>
      </c>
      <c r="G18" s="12" t="s">
        <v>2740</v>
      </c>
      <c r="H18" s="13" t="s">
        <v>39</v>
      </c>
      <c r="I18" s="13" t="s">
        <v>3234</v>
      </c>
      <c r="J18" s="13" t="s">
        <v>3204</v>
      </c>
      <c r="K18" s="13"/>
      <c r="L18" s="12" t="s">
        <v>40</v>
      </c>
      <c r="M18" s="12" t="s">
        <v>33</v>
      </c>
      <c r="N18" s="44" t="s">
        <v>21</v>
      </c>
      <c r="O18" s="44" t="s">
        <v>2620</v>
      </c>
      <c r="P18" s="44" t="s">
        <v>2620</v>
      </c>
      <c r="Q18" s="44" t="s">
        <v>33</v>
      </c>
      <c r="R18" s="44" t="s">
        <v>2620</v>
      </c>
      <c r="S18" s="44" t="s">
        <v>2620</v>
      </c>
      <c r="T18" s="44" t="s">
        <v>3065</v>
      </c>
      <c r="U18" s="44" t="s">
        <v>33</v>
      </c>
      <c r="V18" s="12" t="s">
        <v>23</v>
      </c>
      <c r="W18" s="45" t="s">
        <v>24</v>
      </c>
      <c r="X18" s="12" t="s">
        <v>2573</v>
      </c>
    </row>
    <row r="19" spans="1:24" s="46" customFormat="1" ht="15" hidden="1" customHeight="1" x14ac:dyDescent="0.25">
      <c r="A19" s="47">
        <f t="shared" si="1"/>
        <v>6</v>
      </c>
      <c r="B19" s="10">
        <f t="shared" si="1"/>
        <v>6</v>
      </c>
      <c r="C19" s="44" t="s">
        <v>15</v>
      </c>
      <c r="D19" s="7" t="s">
        <v>34</v>
      </c>
      <c r="E19" s="10">
        <v>1999</v>
      </c>
      <c r="F19" s="8">
        <v>36199</v>
      </c>
      <c r="G19" s="12" t="s">
        <v>42</v>
      </c>
      <c r="H19" s="13" t="s">
        <v>43</v>
      </c>
      <c r="I19" s="13" t="s">
        <v>3235</v>
      </c>
      <c r="J19" s="13" t="s">
        <v>3237</v>
      </c>
      <c r="K19" s="13"/>
      <c r="L19" s="12" t="s">
        <v>44</v>
      </c>
      <c r="M19" s="12" t="s">
        <v>20</v>
      </c>
      <c r="N19" s="44" t="s">
        <v>21</v>
      </c>
      <c r="O19" s="44" t="s">
        <v>2618</v>
      </c>
      <c r="P19" s="44" t="s">
        <v>20</v>
      </c>
      <c r="Q19" s="44" t="s">
        <v>2619</v>
      </c>
      <c r="R19" s="44" t="s">
        <v>2618</v>
      </c>
      <c r="S19" s="44" t="s">
        <v>2618</v>
      </c>
      <c r="T19" s="44" t="s">
        <v>3064</v>
      </c>
      <c r="U19" s="44" t="s">
        <v>20</v>
      </c>
      <c r="V19" s="12" t="s">
        <v>23</v>
      </c>
      <c r="W19" s="45" t="s">
        <v>24</v>
      </c>
      <c r="X19" s="12" t="s">
        <v>2573</v>
      </c>
    </row>
    <row r="20" spans="1:24" s="46" customFormat="1" ht="15" hidden="1" customHeight="1" x14ac:dyDescent="0.25">
      <c r="A20" s="47">
        <f t="shared" si="1"/>
        <v>7</v>
      </c>
      <c r="B20" s="10">
        <f t="shared" si="1"/>
        <v>7</v>
      </c>
      <c r="C20" s="12" t="s">
        <v>15</v>
      </c>
      <c r="D20" s="10" t="s">
        <v>34</v>
      </c>
      <c r="E20" s="10">
        <v>1999</v>
      </c>
      <c r="F20" s="8">
        <v>36224</v>
      </c>
      <c r="G20" s="12" t="s">
        <v>45</v>
      </c>
      <c r="H20" s="13" t="s">
        <v>46</v>
      </c>
      <c r="I20" s="13" t="s">
        <v>3236</v>
      </c>
      <c r="J20" s="13" t="s">
        <v>3238</v>
      </c>
      <c r="K20" s="13"/>
      <c r="L20" s="12" t="s">
        <v>47</v>
      </c>
      <c r="M20" s="12" t="s">
        <v>48</v>
      </c>
      <c r="N20" s="44" t="s">
        <v>21</v>
      </c>
      <c r="O20" s="44" t="s">
        <v>2620</v>
      </c>
      <c r="P20" s="44" t="s">
        <v>2620</v>
      </c>
      <c r="Q20" s="44" t="s">
        <v>2700</v>
      </c>
      <c r="R20" s="44" t="s">
        <v>2620</v>
      </c>
      <c r="S20" s="44" t="s">
        <v>2620</v>
      </c>
      <c r="T20" s="44" t="s">
        <v>3065</v>
      </c>
      <c r="U20" s="44" t="s">
        <v>48</v>
      </c>
      <c r="V20" s="12" t="s">
        <v>23</v>
      </c>
      <c r="W20" s="45" t="s">
        <v>24</v>
      </c>
      <c r="X20" s="12" t="s">
        <v>2573</v>
      </c>
    </row>
    <row r="21" spans="1:24" s="46" customFormat="1" ht="15.75" hidden="1" customHeight="1" x14ac:dyDescent="0.25">
      <c r="A21" s="47">
        <f t="shared" si="1"/>
        <v>8</v>
      </c>
      <c r="B21" s="10">
        <f t="shared" si="1"/>
        <v>8</v>
      </c>
      <c r="C21" s="12" t="s">
        <v>15</v>
      </c>
      <c r="D21" s="10" t="s">
        <v>34</v>
      </c>
      <c r="E21" s="10">
        <v>1999</v>
      </c>
      <c r="F21" s="8">
        <v>36284</v>
      </c>
      <c r="G21" s="12" t="s">
        <v>49</v>
      </c>
      <c r="H21" s="13" t="s">
        <v>50</v>
      </c>
      <c r="I21" s="13" t="s">
        <v>3222</v>
      </c>
      <c r="J21" s="27" t="s">
        <v>3223</v>
      </c>
      <c r="K21" s="27"/>
      <c r="L21" s="12" t="s">
        <v>51</v>
      </c>
      <c r="M21" s="12" t="s">
        <v>28</v>
      </c>
      <c r="N21" s="12" t="s">
        <v>29</v>
      </c>
      <c r="O21" s="44" t="s">
        <v>29</v>
      </c>
      <c r="P21" s="44" t="s">
        <v>2701</v>
      </c>
      <c r="Q21" s="44" t="s">
        <v>2698</v>
      </c>
      <c r="R21" s="44" t="s">
        <v>29</v>
      </c>
      <c r="S21" s="44" t="s">
        <v>29</v>
      </c>
      <c r="T21" s="44" t="s">
        <v>3066</v>
      </c>
      <c r="U21" s="44" t="s">
        <v>28</v>
      </c>
      <c r="V21" s="12" t="s">
        <v>23</v>
      </c>
      <c r="W21" s="45" t="s">
        <v>24</v>
      </c>
      <c r="X21" s="12" t="s">
        <v>2573</v>
      </c>
    </row>
    <row r="22" spans="1:24" s="46" customFormat="1" ht="15" hidden="1" customHeight="1" x14ac:dyDescent="0.25">
      <c r="A22" s="47">
        <f t="shared" si="1"/>
        <v>9</v>
      </c>
      <c r="B22" s="10">
        <f t="shared" si="1"/>
        <v>9</v>
      </c>
      <c r="C22" s="12" t="s">
        <v>15</v>
      </c>
      <c r="D22" s="10" t="s">
        <v>34</v>
      </c>
      <c r="E22" s="10">
        <v>2000</v>
      </c>
      <c r="F22" s="8">
        <v>36886</v>
      </c>
      <c r="G22" s="12" t="s">
        <v>55</v>
      </c>
      <c r="H22" s="13" t="s">
        <v>53</v>
      </c>
      <c r="I22" s="13" t="s">
        <v>3210</v>
      </c>
      <c r="J22" s="13" t="s">
        <v>3208</v>
      </c>
      <c r="K22" s="13"/>
      <c r="L22" s="12" t="s">
        <v>54</v>
      </c>
      <c r="M22" s="12" t="s">
        <v>55</v>
      </c>
      <c r="N22" s="44" t="s">
        <v>21</v>
      </c>
      <c r="O22" s="44" t="s">
        <v>2618</v>
      </c>
      <c r="P22" s="44" t="s">
        <v>2702</v>
      </c>
      <c r="Q22" s="44" t="s">
        <v>55</v>
      </c>
      <c r="R22" s="44" t="s">
        <v>2618</v>
      </c>
      <c r="S22" s="44" t="s">
        <v>2618</v>
      </c>
      <c r="T22" s="44" t="s">
        <v>3064</v>
      </c>
      <c r="U22" s="44" t="s">
        <v>55</v>
      </c>
      <c r="V22" s="12" t="s">
        <v>23</v>
      </c>
      <c r="W22" s="45" t="s">
        <v>24</v>
      </c>
      <c r="X22" s="12" t="s">
        <v>2573</v>
      </c>
    </row>
    <row r="23" spans="1:24" s="46" customFormat="1" ht="15" hidden="1" customHeight="1" x14ac:dyDescent="0.25">
      <c r="A23" s="47">
        <f t="shared" si="1"/>
        <v>10</v>
      </c>
      <c r="B23" s="10">
        <f t="shared" si="1"/>
        <v>10</v>
      </c>
      <c r="C23" s="12" t="s">
        <v>15</v>
      </c>
      <c r="D23" s="10" t="s">
        <v>34</v>
      </c>
      <c r="E23" s="10">
        <v>2000</v>
      </c>
      <c r="F23" s="8">
        <v>36806</v>
      </c>
      <c r="G23" s="12" t="s">
        <v>56</v>
      </c>
      <c r="H23" s="13" t="s">
        <v>57</v>
      </c>
      <c r="I23" s="13"/>
      <c r="J23" s="13"/>
      <c r="K23" s="13"/>
      <c r="L23" s="12" t="s">
        <v>58</v>
      </c>
      <c r="M23" s="12" t="s">
        <v>59</v>
      </c>
      <c r="N23" s="12" t="s">
        <v>60</v>
      </c>
      <c r="O23" s="44" t="s">
        <v>60</v>
      </c>
      <c r="P23" s="44" t="s">
        <v>2703</v>
      </c>
      <c r="Q23" s="44" t="s">
        <v>2704</v>
      </c>
      <c r="R23" s="44" t="s">
        <v>60</v>
      </c>
      <c r="S23" s="44" t="s">
        <v>60</v>
      </c>
      <c r="T23" s="44" t="s">
        <v>3067</v>
      </c>
      <c r="U23" s="44" t="s">
        <v>59</v>
      </c>
      <c r="V23" s="12" t="s">
        <v>61</v>
      </c>
      <c r="W23" s="45" t="s">
        <v>24</v>
      </c>
      <c r="X23" s="12" t="s">
        <v>2573</v>
      </c>
    </row>
    <row r="24" spans="1:24" s="46" customFormat="1" ht="15" hidden="1" customHeight="1" x14ac:dyDescent="0.25">
      <c r="A24" s="47">
        <f t="shared" si="1"/>
        <v>11</v>
      </c>
      <c r="B24" s="10">
        <f t="shared" si="1"/>
        <v>11</v>
      </c>
      <c r="C24" s="12" t="s">
        <v>15</v>
      </c>
      <c r="D24" s="10" t="s">
        <v>34</v>
      </c>
      <c r="E24" s="10">
        <v>2000</v>
      </c>
      <c r="F24" s="8">
        <v>36859</v>
      </c>
      <c r="G24" s="12" t="s">
        <v>62</v>
      </c>
      <c r="H24" s="13" t="s">
        <v>63</v>
      </c>
      <c r="I24" s="13"/>
      <c r="J24" s="13"/>
      <c r="K24" s="13"/>
      <c r="L24" s="12" t="s">
        <v>64</v>
      </c>
      <c r="M24" s="12" t="s">
        <v>59</v>
      </c>
      <c r="N24" s="12" t="s">
        <v>60</v>
      </c>
      <c r="O24" s="44" t="s">
        <v>60</v>
      </c>
      <c r="P24" s="44" t="s">
        <v>2703</v>
      </c>
      <c r="Q24" s="44" t="s">
        <v>2705</v>
      </c>
      <c r="R24" s="44" t="s">
        <v>60</v>
      </c>
      <c r="S24" s="44" t="s">
        <v>60</v>
      </c>
      <c r="T24" s="44" t="s">
        <v>3067</v>
      </c>
      <c r="U24" s="44" t="s">
        <v>59</v>
      </c>
      <c r="V24" s="12" t="s">
        <v>61</v>
      </c>
      <c r="W24" s="45" t="s">
        <v>24</v>
      </c>
      <c r="X24" s="12" t="s">
        <v>2573</v>
      </c>
    </row>
    <row r="25" spans="1:24" s="46" customFormat="1" ht="15" hidden="1" customHeight="1" x14ac:dyDescent="0.25">
      <c r="A25" s="47">
        <f t="shared" si="1"/>
        <v>12</v>
      </c>
      <c r="B25" s="10">
        <f t="shared" si="1"/>
        <v>12</v>
      </c>
      <c r="C25" s="12" t="s">
        <v>15</v>
      </c>
      <c r="D25" s="10" t="s">
        <v>34</v>
      </c>
      <c r="E25" s="10">
        <v>2001</v>
      </c>
      <c r="F25" s="8">
        <v>37256</v>
      </c>
      <c r="G25" s="12" t="s">
        <v>65</v>
      </c>
      <c r="H25" s="13" t="s">
        <v>66</v>
      </c>
      <c r="I25" s="13" t="s">
        <v>3227</v>
      </c>
      <c r="J25" s="13"/>
      <c r="K25" s="13"/>
      <c r="L25" s="12" t="s">
        <v>67</v>
      </c>
      <c r="M25" s="12" t="s">
        <v>65</v>
      </c>
      <c r="N25" s="12" t="s">
        <v>29</v>
      </c>
      <c r="O25" s="44" t="s">
        <v>29</v>
      </c>
      <c r="P25" s="44" t="s">
        <v>29</v>
      </c>
      <c r="Q25" s="44" t="s">
        <v>103</v>
      </c>
      <c r="R25" s="44" t="s">
        <v>29</v>
      </c>
      <c r="S25" s="44" t="s">
        <v>29</v>
      </c>
      <c r="T25" s="44" t="s">
        <v>3066</v>
      </c>
      <c r="U25" s="44" t="s">
        <v>65</v>
      </c>
      <c r="V25" s="12" t="s">
        <v>23</v>
      </c>
      <c r="W25" s="45" t="s">
        <v>24</v>
      </c>
      <c r="X25" s="12" t="s">
        <v>2573</v>
      </c>
    </row>
    <row r="26" spans="1:24" s="46" customFormat="1" ht="15" hidden="1" customHeight="1" x14ac:dyDescent="0.25">
      <c r="A26" s="47">
        <f t="shared" si="1"/>
        <v>13</v>
      </c>
      <c r="B26" s="10">
        <f t="shared" si="1"/>
        <v>13</v>
      </c>
      <c r="C26" s="12" t="s">
        <v>15</v>
      </c>
      <c r="D26" s="10" t="s">
        <v>34</v>
      </c>
      <c r="E26" s="10">
        <v>2001</v>
      </c>
      <c r="F26" s="8">
        <v>36972</v>
      </c>
      <c r="G26" s="12" t="s">
        <v>68</v>
      </c>
      <c r="H26" s="13" t="s">
        <v>69</v>
      </c>
      <c r="I26" s="13"/>
      <c r="J26" s="13"/>
      <c r="K26" s="13"/>
      <c r="L26" s="12" t="s">
        <v>70</v>
      </c>
      <c r="M26" s="12" t="s">
        <v>71</v>
      </c>
      <c r="N26" s="12" t="s">
        <v>60</v>
      </c>
      <c r="O26" s="44" t="s">
        <v>60</v>
      </c>
      <c r="P26" s="44" t="s">
        <v>71</v>
      </c>
      <c r="Q26" s="44" t="s">
        <v>71</v>
      </c>
      <c r="R26" s="44" t="s">
        <v>60</v>
      </c>
      <c r="S26" s="44" t="s">
        <v>60</v>
      </c>
      <c r="T26" s="44" t="s">
        <v>3067</v>
      </c>
      <c r="U26" s="44" t="s">
        <v>71</v>
      </c>
      <c r="V26" s="12" t="s">
        <v>61</v>
      </c>
      <c r="W26" s="45" t="s">
        <v>24</v>
      </c>
      <c r="X26" s="12" t="s">
        <v>2573</v>
      </c>
    </row>
    <row r="27" spans="1:24" s="46" customFormat="1" ht="15.75" hidden="1" customHeight="1" x14ac:dyDescent="0.25">
      <c r="A27" s="47">
        <f t="shared" si="1"/>
        <v>14</v>
      </c>
      <c r="B27" s="10">
        <f t="shared" si="1"/>
        <v>14</v>
      </c>
      <c r="C27" s="12" t="s">
        <v>15</v>
      </c>
      <c r="D27" s="10" t="s">
        <v>34</v>
      </c>
      <c r="E27" s="10">
        <v>2001</v>
      </c>
      <c r="F27" s="8">
        <v>37256</v>
      </c>
      <c r="G27" s="12" t="s">
        <v>72</v>
      </c>
      <c r="H27" s="13" t="s">
        <v>73</v>
      </c>
      <c r="I27" s="13" t="s">
        <v>3210</v>
      </c>
      <c r="J27" s="13" t="s">
        <v>3208</v>
      </c>
      <c r="K27" s="13"/>
      <c r="L27" s="12" t="s">
        <v>74</v>
      </c>
      <c r="M27" s="12" t="s">
        <v>72</v>
      </c>
      <c r="N27" s="12" t="s">
        <v>29</v>
      </c>
      <c r="O27" s="44" t="s">
        <v>29</v>
      </c>
      <c r="P27" s="44" t="s">
        <v>75</v>
      </c>
      <c r="Q27" s="44" t="s">
        <v>2706</v>
      </c>
      <c r="R27" s="44" t="s">
        <v>29</v>
      </c>
      <c r="S27" s="44" t="s">
        <v>29</v>
      </c>
      <c r="T27" s="44" t="s">
        <v>3066</v>
      </c>
      <c r="U27" s="44" t="s">
        <v>72</v>
      </c>
      <c r="V27" s="12" t="s">
        <v>75</v>
      </c>
      <c r="W27" s="45" t="s">
        <v>24</v>
      </c>
      <c r="X27" s="12" t="s">
        <v>2573</v>
      </c>
    </row>
    <row r="28" spans="1:24" s="46" customFormat="1" ht="15" hidden="1" customHeight="1" x14ac:dyDescent="0.25">
      <c r="A28" s="47">
        <f t="shared" si="1"/>
        <v>15</v>
      </c>
      <c r="B28" s="10">
        <f t="shared" si="1"/>
        <v>15</v>
      </c>
      <c r="C28" s="12" t="s">
        <v>15</v>
      </c>
      <c r="D28" s="10" t="s">
        <v>34</v>
      </c>
      <c r="E28" s="10">
        <v>2001</v>
      </c>
      <c r="F28" s="8">
        <v>37253</v>
      </c>
      <c r="G28" s="12" t="s">
        <v>76</v>
      </c>
      <c r="H28" s="13" t="s">
        <v>77</v>
      </c>
      <c r="I28" s="13" t="s">
        <v>3239</v>
      </c>
      <c r="J28" s="13" t="s">
        <v>3208</v>
      </c>
      <c r="K28" s="13"/>
      <c r="L28" s="12" t="s">
        <v>78</v>
      </c>
      <c r="M28" s="12" t="s">
        <v>79</v>
      </c>
      <c r="N28" s="44" t="s">
        <v>21</v>
      </c>
      <c r="O28" s="44" t="s">
        <v>2620</v>
      </c>
      <c r="P28" s="44" t="s">
        <v>2620</v>
      </c>
      <c r="Q28" s="44" t="s">
        <v>79</v>
      </c>
      <c r="R28" s="44" t="s">
        <v>2620</v>
      </c>
      <c r="S28" s="44" t="s">
        <v>2620</v>
      </c>
      <c r="T28" s="44" t="s">
        <v>3065</v>
      </c>
      <c r="U28" s="44" t="s">
        <v>79</v>
      </c>
      <c r="V28" s="12" t="s">
        <v>23</v>
      </c>
      <c r="W28" s="45" t="s">
        <v>24</v>
      </c>
      <c r="X28" s="12" t="s">
        <v>2573</v>
      </c>
    </row>
    <row r="29" spans="1:24" s="46" customFormat="1" ht="15" hidden="1" customHeight="1" x14ac:dyDescent="0.25">
      <c r="A29" s="47">
        <f t="shared" si="1"/>
        <v>16</v>
      </c>
      <c r="B29" s="10">
        <f t="shared" si="1"/>
        <v>16</v>
      </c>
      <c r="C29" s="12" t="s">
        <v>15</v>
      </c>
      <c r="D29" s="10" t="s">
        <v>34</v>
      </c>
      <c r="E29" s="10">
        <v>2001</v>
      </c>
      <c r="F29" s="8">
        <v>37256</v>
      </c>
      <c r="G29" s="12" t="s">
        <v>3218</v>
      </c>
      <c r="H29" s="13" t="s">
        <v>81</v>
      </c>
      <c r="I29" s="13" t="s">
        <v>3219</v>
      </c>
      <c r="J29" s="13" t="s">
        <v>3208</v>
      </c>
      <c r="K29" s="13"/>
      <c r="L29" s="12" t="s">
        <v>82</v>
      </c>
      <c r="M29" s="12" t="s">
        <v>83</v>
      </c>
      <c r="N29" s="12" t="s">
        <v>29</v>
      </c>
      <c r="O29" s="44" t="s">
        <v>29</v>
      </c>
      <c r="P29" s="44" t="s">
        <v>2701</v>
      </c>
      <c r="Q29" s="44" t="s">
        <v>2707</v>
      </c>
      <c r="R29" s="44" t="s">
        <v>29</v>
      </c>
      <c r="S29" s="44" t="s">
        <v>29</v>
      </c>
      <c r="T29" s="44" t="s">
        <v>3066</v>
      </c>
      <c r="U29" s="44" t="s">
        <v>83</v>
      </c>
      <c r="V29" s="48" t="s">
        <v>23</v>
      </c>
      <c r="W29" s="45" t="s">
        <v>24</v>
      </c>
      <c r="X29" s="12" t="s">
        <v>2573</v>
      </c>
    </row>
    <row r="30" spans="1:24" s="46" customFormat="1" ht="15" hidden="1" customHeight="1" x14ac:dyDescent="0.25">
      <c r="A30" s="47">
        <f t="shared" si="1"/>
        <v>17</v>
      </c>
      <c r="B30" s="10">
        <f t="shared" si="1"/>
        <v>17</v>
      </c>
      <c r="C30" s="12" t="s">
        <v>15</v>
      </c>
      <c r="D30" s="10" t="s">
        <v>34</v>
      </c>
      <c r="E30" s="10">
        <v>2001</v>
      </c>
      <c r="F30" s="8">
        <v>37251</v>
      </c>
      <c r="G30" s="12" t="s">
        <v>84</v>
      </c>
      <c r="H30" s="13" t="s">
        <v>85</v>
      </c>
      <c r="I30" s="13" t="s">
        <v>3230</v>
      </c>
      <c r="J30" s="13"/>
      <c r="K30" s="13"/>
      <c r="L30" s="12" t="s">
        <v>86</v>
      </c>
      <c r="M30" s="12" t="s">
        <v>87</v>
      </c>
      <c r="N30" s="12" t="s">
        <v>60</v>
      </c>
      <c r="O30" s="44" t="s">
        <v>60</v>
      </c>
      <c r="P30" s="44" t="s">
        <v>146</v>
      </c>
      <c r="Q30" s="44" t="s">
        <v>87</v>
      </c>
      <c r="R30" s="44" t="s">
        <v>60</v>
      </c>
      <c r="S30" s="44" t="s">
        <v>60</v>
      </c>
      <c r="T30" s="44" t="s">
        <v>3067</v>
      </c>
      <c r="U30" s="44" t="s">
        <v>87</v>
      </c>
      <c r="V30" s="12" t="s">
        <v>61</v>
      </c>
      <c r="W30" s="45" t="s">
        <v>24</v>
      </c>
      <c r="X30" s="12" t="s">
        <v>2573</v>
      </c>
    </row>
    <row r="31" spans="1:24" s="46" customFormat="1" ht="15" hidden="1" customHeight="1" x14ac:dyDescent="0.25">
      <c r="A31" s="47">
        <f t="shared" si="1"/>
        <v>18</v>
      </c>
      <c r="B31" s="10">
        <f t="shared" si="1"/>
        <v>18</v>
      </c>
      <c r="C31" s="12" t="s">
        <v>15</v>
      </c>
      <c r="D31" s="10" t="s">
        <v>34</v>
      </c>
      <c r="E31" s="10">
        <v>2001</v>
      </c>
      <c r="F31" s="8">
        <v>37064</v>
      </c>
      <c r="G31" s="12" t="s">
        <v>88</v>
      </c>
      <c r="H31" s="13" t="s">
        <v>89</v>
      </c>
      <c r="I31" s="13" t="s">
        <v>3240</v>
      </c>
      <c r="J31" s="13" t="s">
        <v>3204</v>
      </c>
      <c r="K31" s="13"/>
      <c r="L31" s="12" t="s">
        <v>90</v>
      </c>
      <c r="M31" s="12" t="s">
        <v>20</v>
      </c>
      <c r="N31" s="44" t="s">
        <v>21</v>
      </c>
      <c r="O31" s="44" t="s">
        <v>2618</v>
      </c>
      <c r="P31" s="44" t="s">
        <v>20</v>
      </c>
      <c r="Q31" s="44" t="s">
        <v>2619</v>
      </c>
      <c r="R31" s="44" t="s">
        <v>2618</v>
      </c>
      <c r="S31" s="44" t="s">
        <v>2618</v>
      </c>
      <c r="T31" s="44" t="s">
        <v>3064</v>
      </c>
      <c r="U31" s="44" t="s">
        <v>20</v>
      </c>
      <c r="V31" s="12" t="s">
        <v>23</v>
      </c>
      <c r="W31" s="45" t="s">
        <v>24</v>
      </c>
      <c r="X31" s="12" t="s">
        <v>2573</v>
      </c>
    </row>
    <row r="32" spans="1:24" s="46" customFormat="1" ht="15" hidden="1" customHeight="1" x14ac:dyDescent="0.25">
      <c r="A32" s="47">
        <f t="shared" ref="A32:B47" si="2">+A31+1</f>
        <v>19</v>
      </c>
      <c r="B32" s="10">
        <f t="shared" si="2"/>
        <v>19</v>
      </c>
      <c r="C32" s="12" t="s">
        <v>15</v>
      </c>
      <c r="D32" s="10" t="s">
        <v>34</v>
      </c>
      <c r="E32" s="10">
        <v>2002</v>
      </c>
      <c r="F32" s="8">
        <v>37505</v>
      </c>
      <c r="G32" s="12" t="s">
        <v>91</v>
      </c>
      <c r="H32" s="13" t="s">
        <v>92</v>
      </c>
      <c r="I32" s="13" t="s">
        <v>3241</v>
      </c>
      <c r="J32" s="13" t="s">
        <v>3208</v>
      </c>
      <c r="K32" s="13"/>
      <c r="L32" s="12" t="s">
        <v>93</v>
      </c>
      <c r="M32" s="12" t="s">
        <v>20</v>
      </c>
      <c r="N32" s="44" t="s">
        <v>21</v>
      </c>
      <c r="O32" s="44" t="s">
        <v>2618</v>
      </c>
      <c r="P32" s="44" t="s">
        <v>20</v>
      </c>
      <c r="Q32" s="44" t="s">
        <v>2708</v>
      </c>
      <c r="R32" s="44" t="s">
        <v>2618</v>
      </c>
      <c r="S32" s="44" t="s">
        <v>2618</v>
      </c>
      <c r="T32" s="44" t="s">
        <v>3064</v>
      </c>
      <c r="U32" s="44" t="s">
        <v>20</v>
      </c>
      <c r="V32" s="12" t="s">
        <v>23</v>
      </c>
      <c r="W32" s="45" t="s">
        <v>24</v>
      </c>
      <c r="X32" s="12" t="s">
        <v>2573</v>
      </c>
    </row>
    <row r="33" spans="1:24" s="46" customFormat="1" ht="15.75" hidden="1" customHeight="1" x14ac:dyDescent="0.25">
      <c r="A33" s="47">
        <f t="shared" si="2"/>
        <v>20</v>
      </c>
      <c r="B33" s="10">
        <f t="shared" si="2"/>
        <v>20</v>
      </c>
      <c r="C33" s="12" t="s">
        <v>15</v>
      </c>
      <c r="D33" s="10" t="s">
        <v>34</v>
      </c>
      <c r="E33" s="10">
        <v>2002</v>
      </c>
      <c r="F33" s="8">
        <v>37447</v>
      </c>
      <c r="G33" s="12" t="s">
        <v>94</v>
      </c>
      <c r="H33" s="13" t="s">
        <v>95</v>
      </c>
      <c r="I33" s="13" t="s">
        <v>3242</v>
      </c>
      <c r="J33" s="13" t="s">
        <v>3243</v>
      </c>
      <c r="K33" s="13"/>
      <c r="L33" s="12" t="s">
        <v>96</v>
      </c>
      <c r="M33" s="12" t="s">
        <v>94</v>
      </c>
      <c r="N33" s="44" t="s">
        <v>21</v>
      </c>
      <c r="O33" s="44" t="s">
        <v>2620</v>
      </c>
      <c r="P33" s="44" t="s">
        <v>2620</v>
      </c>
      <c r="Q33" s="44" t="s">
        <v>94</v>
      </c>
      <c r="R33" s="44" t="s">
        <v>2620</v>
      </c>
      <c r="S33" s="44" t="s">
        <v>2620</v>
      </c>
      <c r="T33" s="44" t="s">
        <v>3065</v>
      </c>
      <c r="U33" s="44" t="s">
        <v>94</v>
      </c>
      <c r="V33" s="12" t="s">
        <v>23</v>
      </c>
      <c r="W33" s="45" t="s">
        <v>24</v>
      </c>
      <c r="X33" s="12" t="s">
        <v>2573</v>
      </c>
    </row>
    <row r="34" spans="1:24" s="46" customFormat="1" ht="15" hidden="1" customHeight="1" x14ac:dyDescent="0.25">
      <c r="A34" s="47">
        <f t="shared" si="2"/>
        <v>21</v>
      </c>
      <c r="B34" s="10">
        <f t="shared" si="2"/>
        <v>21</v>
      </c>
      <c r="C34" s="12" t="s">
        <v>15</v>
      </c>
      <c r="D34" s="10" t="s">
        <v>34</v>
      </c>
      <c r="E34" s="10">
        <v>2002</v>
      </c>
      <c r="F34" s="8">
        <v>37417</v>
      </c>
      <c r="G34" s="12" t="s">
        <v>2741</v>
      </c>
      <c r="H34" s="13" t="s">
        <v>98</v>
      </c>
      <c r="I34" s="13"/>
      <c r="J34" s="13"/>
      <c r="K34" s="13"/>
      <c r="L34" s="12" t="s">
        <v>99</v>
      </c>
      <c r="M34" s="12" t="s">
        <v>59</v>
      </c>
      <c r="N34" s="12" t="s">
        <v>60</v>
      </c>
      <c r="O34" s="44" t="s">
        <v>60</v>
      </c>
      <c r="P34" s="44" t="s">
        <v>2703</v>
      </c>
      <c r="Q34" s="44" t="s">
        <v>2709</v>
      </c>
      <c r="R34" s="44" t="s">
        <v>60</v>
      </c>
      <c r="S34" s="44" t="s">
        <v>60</v>
      </c>
      <c r="T34" s="44" t="s">
        <v>3067</v>
      </c>
      <c r="U34" s="44" t="s">
        <v>59</v>
      </c>
      <c r="V34" s="12" t="s">
        <v>61</v>
      </c>
      <c r="W34" s="45" t="s">
        <v>24</v>
      </c>
      <c r="X34" s="12" t="s">
        <v>2573</v>
      </c>
    </row>
    <row r="35" spans="1:24" s="46" customFormat="1" ht="19.5" hidden="1" customHeight="1" x14ac:dyDescent="0.25">
      <c r="A35" s="47">
        <f t="shared" si="2"/>
        <v>22</v>
      </c>
      <c r="B35" s="10">
        <f t="shared" si="2"/>
        <v>22</v>
      </c>
      <c r="C35" s="12" t="s">
        <v>15</v>
      </c>
      <c r="D35" s="10" t="s">
        <v>34</v>
      </c>
      <c r="E35" s="10">
        <v>2002</v>
      </c>
      <c r="F35" s="8">
        <v>37515</v>
      </c>
      <c r="G35" s="12" t="s">
        <v>103</v>
      </c>
      <c r="H35" s="13" t="s">
        <v>101</v>
      </c>
      <c r="I35" s="13" t="s">
        <v>3226</v>
      </c>
      <c r="J35" s="13"/>
      <c r="K35" s="13"/>
      <c r="L35" s="12" t="s">
        <v>102</v>
      </c>
      <c r="M35" s="12" t="s">
        <v>103</v>
      </c>
      <c r="N35" s="12" t="s">
        <v>29</v>
      </c>
      <c r="O35" s="44" t="s">
        <v>29</v>
      </c>
      <c r="P35" s="44" t="s">
        <v>29</v>
      </c>
      <c r="Q35" s="44" t="s">
        <v>103</v>
      </c>
      <c r="R35" s="44" t="s">
        <v>29</v>
      </c>
      <c r="S35" s="44" t="s">
        <v>29</v>
      </c>
      <c r="T35" s="44" t="s">
        <v>3066</v>
      </c>
      <c r="U35" s="44" t="s">
        <v>103</v>
      </c>
      <c r="V35" s="12" t="s">
        <v>23</v>
      </c>
      <c r="W35" s="45" t="s">
        <v>24</v>
      </c>
      <c r="X35" s="12" t="s">
        <v>2573</v>
      </c>
    </row>
    <row r="36" spans="1:24" s="46" customFormat="1" ht="15" hidden="1" customHeight="1" x14ac:dyDescent="0.25">
      <c r="A36" s="47">
        <f t="shared" si="2"/>
        <v>23</v>
      </c>
      <c r="B36" s="10">
        <f t="shared" si="2"/>
        <v>23</v>
      </c>
      <c r="C36" s="12" t="s">
        <v>15</v>
      </c>
      <c r="D36" s="10" t="s">
        <v>34</v>
      </c>
      <c r="E36" s="10">
        <v>2002</v>
      </c>
      <c r="F36" s="8">
        <v>37508</v>
      </c>
      <c r="G36" s="12" t="s">
        <v>104</v>
      </c>
      <c r="H36" s="13" t="s">
        <v>105</v>
      </c>
      <c r="I36" s="13"/>
      <c r="J36" s="13"/>
      <c r="K36" s="13"/>
      <c r="L36" s="12" t="s">
        <v>106</v>
      </c>
      <c r="M36" s="12" t="s">
        <v>107</v>
      </c>
      <c r="N36" s="12" t="s">
        <v>29</v>
      </c>
      <c r="O36" s="44" t="s">
        <v>29</v>
      </c>
      <c r="P36" s="44" t="s">
        <v>75</v>
      </c>
      <c r="Q36" s="44" t="s">
        <v>2706</v>
      </c>
      <c r="R36" s="44" t="s">
        <v>29</v>
      </c>
      <c r="S36" s="44" t="s">
        <v>29</v>
      </c>
      <c r="T36" s="44" t="s">
        <v>3066</v>
      </c>
      <c r="U36" s="44" t="s">
        <v>1078</v>
      </c>
      <c r="V36" s="12" t="s">
        <v>75</v>
      </c>
      <c r="W36" s="45" t="s">
        <v>24</v>
      </c>
      <c r="X36" s="12" t="s">
        <v>2574</v>
      </c>
    </row>
    <row r="37" spans="1:24" s="46" customFormat="1" ht="15" hidden="1" customHeight="1" x14ac:dyDescent="0.25">
      <c r="A37" s="47">
        <f t="shared" si="2"/>
        <v>24</v>
      </c>
      <c r="B37" s="10">
        <f t="shared" si="2"/>
        <v>24</v>
      </c>
      <c r="C37" s="12" t="s">
        <v>15</v>
      </c>
      <c r="D37" s="10" t="s">
        <v>34</v>
      </c>
      <c r="E37" s="10">
        <v>2002</v>
      </c>
      <c r="F37" s="8">
        <v>37515</v>
      </c>
      <c r="G37" s="12" t="s">
        <v>109</v>
      </c>
      <c r="H37" s="13" t="s">
        <v>110</v>
      </c>
      <c r="I37" s="13"/>
      <c r="J37" s="13"/>
      <c r="K37" s="13"/>
      <c r="L37" s="12" t="s">
        <v>111</v>
      </c>
      <c r="M37" s="12" t="s">
        <v>59</v>
      </c>
      <c r="N37" s="12" t="s">
        <v>60</v>
      </c>
      <c r="O37" s="44" t="s">
        <v>60</v>
      </c>
      <c r="P37" s="44" t="s">
        <v>2710</v>
      </c>
      <c r="Q37" s="44" t="s">
        <v>2711</v>
      </c>
      <c r="R37" s="44" t="s">
        <v>60</v>
      </c>
      <c r="S37" s="44" t="s">
        <v>60</v>
      </c>
      <c r="T37" s="44" t="s">
        <v>3067</v>
      </c>
      <c r="U37" s="44" t="s">
        <v>59</v>
      </c>
      <c r="V37" s="12" t="s">
        <v>61</v>
      </c>
      <c r="W37" s="45" t="s">
        <v>24</v>
      </c>
      <c r="X37" s="12" t="s">
        <v>2573</v>
      </c>
    </row>
    <row r="38" spans="1:24" s="46" customFormat="1" ht="15" hidden="1" customHeight="1" x14ac:dyDescent="0.25">
      <c r="A38" s="47">
        <f t="shared" si="2"/>
        <v>25</v>
      </c>
      <c r="B38" s="10">
        <f t="shared" si="2"/>
        <v>25</v>
      </c>
      <c r="C38" s="12" t="s">
        <v>15</v>
      </c>
      <c r="D38" s="10" t="s">
        <v>34</v>
      </c>
      <c r="E38" s="10">
        <v>2002</v>
      </c>
      <c r="F38" s="8">
        <v>37550</v>
      </c>
      <c r="G38" s="12" t="s">
        <v>112</v>
      </c>
      <c r="H38" s="13" t="s">
        <v>113</v>
      </c>
      <c r="I38" s="13"/>
      <c r="J38" s="13"/>
      <c r="K38" s="13"/>
      <c r="L38" s="12" t="s">
        <v>114</v>
      </c>
      <c r="M38" s="12" t="s">
        <v>115</v>
      </c>
      <c r="N38" s="12" t="s">
        <v>29</v>
      </c>
      <c r="O38" s="44" t="s">
        <v>29</v>
      </c>
      <c r="P38" s="44" t="s">
        <v>75</v>
      </c>
      <c r="Q38" s="44" t="s">
        <v>2706</v>
      </c>
      <c r="R38" s="44" t="s">
        <v>29</v>
      </c>
      <c r="S38" s="44" t="s">
        <v>29</v>
      </c>
      <c r="T38" s="44" t="s">
        <v>3066</v>
      </c>
      <c r="U38" s="44" t="s">
        <v>115</v>
      </c>
      <c r="V38" s="12" t="s">
        <v>75</v>
      </c>
      <c r="W38" s="45" t="s">
        <v>24</v>
      </c>
      <c r="X38" s="12" t="s">
        <v>2573</v>
      </c>
    </row>
    <row r="39" spans="1:24" s="46" customFormat="1" ht="25.5" hidden="1" customHeight="1" x14ac:dyDescent="0.25">
      <c r="A39" s="47">
        <f t="shared" si="2"/>
        <v>26</v>
      </c>
      <c r="B39" s="10">
        <f t="shared" si="2"/>
        <v>26</v>
      </c>
      <c r="C39" s="12" t="s">
        <v>15</v>
      </c>
      <c r="D39" s="10" t="s">
        <v>34</v>
      </c>
      <c r="E39" s="10">
        <v>2002</v>
      </c>
      <c r="F39" s="8">
        <v>37614</v>
      </c>
      <c r="G39" s="12" t="s">
        <v>116</v>
      </c>
      <c r="H39" s="13" t="s">
        <v>117</v>
      </c>
      <c r="I39" s="13"/>
      <c r="J39" s="13"/>
      <c r="K39" s="13"/>
      <c r="L39" s="12" t="s">
        <v>118</v>
      </c>
      <c r="M39" s="12" t="s">
        <v>20</v>
      </c>
      <c r="N39" s="44" t="s">
        <v>21</v>
      </c>
      <c r="O39" s="44" t="s">
        <v>2618</v>
      </c>
      <c r="P39" s="44" t="s">
        <v>20</v>
      </c>
      <c r="Q39" s="44" t="s">
        <v>2699</v>
      </c>
      <c r="R39" s="44" t="s">
        <v>2618</v>
      </c>
      <c r="S39" s="44" t="s">
        <v>2618</v>
      </c>
      <c r="T39" s="44" t="s">
        <v>3064</v>
      </c>
      <c r="U39" s="44" t="s">
        <v>20</v>
      </c>
      <c r="V39" s="12" t="s">
        <v>23</v>
      </c>
      <c r="W39" s="45" t="s">
        <v>24</v>
      </c>
      <c r="X39" s="12" t="s">
        <v>2573</v>
      </c>
    </row>
    <row r="40" spans="1:24" s="46" customFormat="1" ht="15" hidden="1" customHeight="1" x14ac:dyDescent="0.25">
      <c r="A40" s="47">
        <f t="shared" si="2"/>
        <v>27</v>
      </c>
      <c r="B40" s="10">
        <f t="shared" si="2"/>
        <v>27</v>
      </c>
      <c r="C40" s="12" t="s">
        <v>15</v>
      </c>
      <c r="D40" s="10" t="s">
        <v>34</v>
      </c>
      <c r="E40" s="10">
        <v>2002</v>
      </c>
      <c r="F40" s="8">
        <v>37601</v>
      </c>
      <c r="G40" s="12" t="s">
        <v>119</v>
      </c>
      <c r="H40" s="13" t="s">
        <v>120</v>
      </c>
      <c r="I40" s="13"/>
      <c r="J40" s="13"/>
      <c r="K40" s="13"/>
      <c r="L40" s="12" t="s">
        <v>121</v>
      </c>
      <c r="M40" s="12" t="s">
        <v>59</v>
      </c>
      <c r="N40" s="12" t="s">
        <v>60</v>
      </c>
      <c r="O40" s="44" t="s">
        <v>60</v>
      </c>
      <c r="P40" s="44" t="s">
        <v>2710</v>
      </c>
      <c r="Q40" s="44" t="s">
        <v>2711</v>
      </c>
      <c r="R40" s="44" t="s">
        <v>60</v>
      </c>
      <c r="S40" s="44" t="s">
        <v>60</v>
      </c>
      <c r="T40" s="44" t="s">
        <v>3067</v>
      </c>
      <c r="U40" s="44" t="s">
        <v>59</v>
      </c>
      <c r="V40" s="12" t="s">
        <v>61</v>
      </c>
      <c r="W40" s="45" t="s">
        <v>24</v>
      </c>
      <c r="X40" s="12" t="s">
        <v>2573</v>
      </c>
    </row>
    <row r="41" spans="1:24" s="46" customFormat="1" ht="15.75" customHeight="1" x14ac:dyDescent="0.25">
      <c r="A41" s="47">
        <f t="shared" si="2"/>
        <v>28</v>
      </c>
      <c r="B41" s="10">
        <f t="shared" si="2"/>
        <v>28</v>
      </c>
      <c r="C41" s="12" t="s">
        <v>15</v>
      </c>
      <c r="D41" s="10" t="s">
        <v>34</v>
      </c>
      <c r="E41" s="10">
        <v>2003</v>
      </c>
      <c r="F41" s="8">
        <v>37986</v>
      </c>
      <c r="G41" s="12" t="s">
        <v>122</v>
      </c>
      <c r="H41" s="49" t="s">
        <v>123</v>
      </c>
      <c r="I41" s="49"/>
      <c r="J41" s="49"/>
      <c r="K41" s="49"/>
      <c r="L41" s="12" t="s">
        <v>124</v>
      </c>
      <c r="M41" s="12" t="s">
        <v>122</v>
      </c>
      <c r="N41" s="12" t="s">
        <v>60</v>
      </c>
      <c r="O41" s="44" t="s">
        <v>60</v>
      </c>
      <c r="P41" s="44" t="s">
        <v>146</v>
      </c>
      <c r="Q41" s="44" t="s">
        <v>2712</v>
      </c>
      <c r="R41" s="44" t="s">
        <v>60</v>
      </c>
      <c r="S41" s="44" t="s">
        <v>60</v>
      </c>
      <c r="T41" s="44" t="s">
        <v>3067</v>
      </c>
      <c r="U41" s="44" t="s">
        <v>122</v>
      </c>
      <c r="V41" s="12" t="s">
        <v>125</v>
      </c>
      <c r="W41" s="45" t="s">
        <v>24</v>
      </c>
      <c r="X41" s="12" t="s">
        <v>2573</v>
      </c>
    </row>
    <row r="42" spans="1:24" s="46" customFormat="1" ht="25.5" hidden="1" customHeight="1" x14ac:dyDescent="0.25">
      <c r="A42" s="47">
        <f t="shared" si="2"/>
        <v>29</v>
      </c>
      <c r="B42" s="10">
        <f t="shared" si="2"/>
        <v>29</v>
      </c>
      <c r="C42" s="12" t="s">
        <v>15</v>
      </c>
      <c r="D42" s="10" t="s">
        <v>34</v>
      </c>
      <c r="E42" s="10">
        <v>2003</v>
      </c>
      <c r="F42" s="8">
        <v>37923</v>
      </c>
      <c r="G42" s="12" t="s">
        <v>2742</v>
      </c>
      <c r="H42" s="13" t="s">
        <v>127</v>
      </c>
      <c r="I42" s="13"/>
      <c r="J42" s="13"/>
      <c r="K42" s="13"/>
      <c r="L42" s="19" t="s">
        <v>128</v>
      </c>
      <c r="M42" s="12" t="s">
        <v>20</v>
      </c>
      <c r="N42" s="44" t="s">
        <v>21</v>
      </c>
      <c r="O42" s="44" t="s">
        <v>2618</v>
      </c>
      <c r="P42" s="44" t="s">
        <v>20</v>
      </c>
      <c r="Q42" s="44" t="s">
        <v>2708</v>
      </c>
      <c r="R42" s="44" t="s">
        <v>2618</v>
      </c>
      <c r="S42" s="44" t="s">
        <v>2618</v>
      </c>
      <c r="T42" s="44" t="s">
        <v>3064</v>
      </c>
      <c r="U42" s="44" t="s">
        <v>20</v>
      </c>
      <c r="V42" s="12" t="s">
        <v>23</v>
      </c>
      <c r="W42" s="45" t="s">
        <v>24</v>
      </c>
      <c r="X42" s="12" t="s">
        <v>2573</v>
      </c>
    </row>
    <row r="43" spans="1:24" s="46" customFormat="1" ht="15" hidden="1" customHeight="1" x14ac:dyDescent="0.25">
      <c r="A43" s="47">
        <f t="shared" si="2"/>
        <v>30</v>
      </c>
      <c r="B43" s="10">
        <f t="shared" si="2"/>
        <v>30</v>
      </c>
      <c r="C43" s="12" t="s">
        <v>15</v>
      </c>
      <c r="D43" s="10" t="s">
        <v>34</v>
      </c>
      <c r="E43" s="10">
        <v>2003</v>
      </c>
      <c r="F43" s="8">
        <v>37879</v>
      </c>
      <c r="G43" s="12" t="s">
        <v>129</v>
      </c>
      <c r="H43" s="13" t="s">
        <v>130</v>
      </c>
      <c r="I43" s="13" t="s">
        <v>3212</v>
      </c>
      <c r="J43" s="13" t="s">
        <v>3208</v>
      </c>
      <c r="K43" s="13"/>
      <c r="L43" s="12" t="s">
        <v>131</v>
      </c>
      <c r="M43" s="12" t="s">
        <v>132</v>
      </c>
      <c r="N43" s="12" t="s">
        <v>29</v>
      </c>
      <c r="O43" s="44" t="s">
        <v>29</v>
      </c>
      <c r="P43" s="44" t="s">
        <v>2701</v>
      </c>
      <c r="Q43" s="44" t="s">
        <v>2707</v>
      </c>
      <c r="R43" s="44" t="s">
        <v>29</v>
      </c>
      <c r="S43" s="44" t="s">
        <v>29</v>
      </c>
      <c r="T43" s="44" t="s">
        <v>3066</v>
      </c>
      <c r="U43" s="44" t="s">
        <v>83</v>
      </c>
      <c r="V43" s="12" t="s">
        <v>23</v>
      </c>
      <c r="W43" s="45" t="s">
        <v>24</v>
      </c>
      <c r="X43" s="12" t="s">
        <v>2573</v>
      </c>
    </row>
    <row r="44" spans="1:24" s="46" customFormat="1" ht="15" hidden="1" customHeight="1" x14ac:dyDescent="0.25">
      <c r="A44" s="47">
        <f t="shared" si="2"/>
        <v>31</v>
      </c>
      <c r="B44" s="10">
        <f t="shared" si="2"/>
        <v>31</v>
      </c>
      <c r="C44" s="12" t="s">
        <v>15</v>
      </c>
      <c r="D44" s="10" t="s">
        <v>34</v>
      </c>
      <c r="E44" s="10">
        <v>2004</v>
      </c>
      <c r="F44" s="8">
        <v>38245</v>
      </c>
      <c r="G44" s="12" t="s">
        <v>133</v>
      </c>
      <c r="H44" s="13" t="s">
        <v>134</v>
      </c>
      <c r="I44" s="13" t="s">
        <v>3233</v>
      </c>
      <c r="J44" s="13" t="s">
        <v>3208</v>
      </c>
      <c r="K44" s="13"/>
      <c r="L44" s="12" t="s">
        <v>135</v>
      </c>
      <c r="M44" s="12" t="s">
        <v>133</v>
      </c>
      <c r="N44" s="44" t="s">
        <v>21</v>
      </c>
      <c r="O44" s="44" t="s">
        <v>2620</v>
      </c>
      <c r="P44" s="44" t="s">
        <v>2620</v>
      </c>
      <c r="Q44" s="44" t="s">
        <v>94</v>
      </c>
      <c r="R44" s="44" t="s">
        <v>2620</v>
      </c>
      <c r="S44" s="44" t="s">
        <v>2620</v>
      </c>
      <c r="T44" s="44" t="s">
        <v>3065</v>
      </c>
      <c r="U44" s="44" t="s">
        <v>136</v>
      </c>
      <c r="V44" s="12" t="s">
        <v>23</v>
      </c>
      <c r="W44" s="45" t="s">
        <v>24</v>
      </c>
      <c r="X44" s="12" t="s">
        <v>2573</v>
      </c>
    </row>
    <row r="45" spans="1:24" s="46" customFormat="1" ht="15" hidden="1" customHeight="1" x14ac:dyDescent="0.25">
      <c r="A45" s="47">
        <f t="shared" si="2"/>
        <v>32</v>
      </c>
      <c r="B45" s="10">
        <f t="shared" si="2"/>
        <v>32</v>
      </c>
      <c r="C45" s="12" t="s">
        <v>15</v>
      </c>
      <c r="D45" s="10" t="s">
        <v>34</v>
      </c>
      <c r="E45" s="10">
        <v>2004</v>
      </c>
      <c r="F45" s="8">
        <v>38119</v>
      </c>
      <c r="G45" s="12" t="s">
        <v>137</v>
      </c>
      <c r="H45" s="13" t="s">
        <v>138</v>
      </c>
      <c r="I45" s="13"/>
      <c r="J45" s="13"/>
      <c r="K45" s="13"/>
      <c r="L45" s="12" t="s">
        <v>139</v>
      </c>
      <c r="M45" s="12" t="s">
        <v>137</v>
      </c>
      <c r="N45" s="12" t="s">
        <v>29</v>
      </c>
      <c r="O45" s="44" t="s">
        <v>29</v>
      </c>
      <c r="P45" s="44" t="s">
        <v>75</v>
      </c>
      <c r="Q45" s="44" t="s">
        <v>2713</v>
      </c>
      <c r="R45" s="44" t="s">
        <v>29</v>
      </c>
      <c r="S45" s="44" t="s">
        <v>29</v>
      </c>
      <c r="T45" s="44" t="s">
        <v>3066</v>
      </c>
      <c r="U45" s="44" t="s">
        <v>137</v>
      </c>
      <c r="V45" s="12" t="s">
        <v>75</v>
      </c>
      <c r="W45" s="45" t="s">
        <v>24</v>
      </c>
      <c r="X45" s="12" t="s">
        <v>2573</v>
      </c>
    </row>
    <row r="46" spans="1:24" s="46" customFormat="1" ht="15" hidden="1" customHeight="1" x14ac:dyDescent="0.25">
      <c r="A46" s="47">
        <f t="shared" si="2"/>
        <v>33</v>
      </c>
      <c r="B46" s="10">
        <f t="shared" si="2"/>
        <v>33</v>
      </c>
      <c r="C46" s="12" t="s">
        <v>15</v>
      </c>
      <c r="D46" s="10" t="s">
        <v>34</v>
      </c>
      <c r="E46" s="10">
        <v>2004</v>
      </c>
      <c r="F46" s="8">
        <v>38351</v>
      </c>
      <c r="G46" s="12" t="s">
        <v>140</v>
      </c>
      <c r="H46" s="13" t="s">
        <v>141</v>
      </c>
      <c r="I46" s="13"/>
      <c r="J46" s="13"/>
      <c r="K46" s="13"/>
      <c r="L46" s="12" t="s">
        <v>142</v>
      </c>
      <c r="M46" s="12" t="s">
        <v>59</v>
      </c>
      <c r="N46" s="12" t="s">
        <v>60</v>
      </c>
      <c r="O46" s="44" t="s">
        <v>60</v>
      </c>
      <c r="P46" s="44" t="s">
        <v>2703</v>
      </c>
      <c r="Q46" s="44" t="s">
        <v>2709</v>
      </c>
      <c r="R46" s="44" t="s">
        <v>60</v>
      </c>
      <c r="S46" s="44" t="s">
        <v>60</v>
      </c>
      <c r="T46" s="44" t="s">
        <v>3067</v>
      </c>
      <c r="U46" s="44" t="s">
        <v>59</v>
      </c>
      <c r="V46" s="12" t="s">
        <v>61</v>
      </c>
      <c r="W46" s="45" t="s">
        <v>24</v>
      </c>
      <c r="X46" s="12" t="s">
        <v>2573</v>
      </c>
    </row>
    <row r="47" spans="1:24" s="46" customFormat="1" ht="15.75" customHeight="1" x14ac:dyDescent="0.25">
      <c r="A47" s="47">
        <f t="shared" si="2"/>
        <v>34</v>
      </c>
      <c r="B47" s="10">
        <f t="shared" si="2"/>
        <v>34</v>
      </c>
      <c r="C47" s="12" t="s">
        <v>15</v>
      </c>
      <c r="D47" s="10" t="s">
        <v>34</v>
      </c>
      <c r="E47" s="10">
        <v>2004</v>
      </c>
      <c r="F47" s="8">
        <v>38231</v>
      </c>
      <c r="G47" s="12" t="s">
        <v>143</v>
      </c>
      <c r="H47" s="13" t="s">
        <v>144</v>
      </c>
      <c r="I47" s="13"/>
      <c r="J47" s="13"/>
      <c r="K47" s="13"/>
      <c r="L47" s="12" t="s">
        <v>145</v>
      </c>
      <c r="M47" s="12" t="s">
        <v>146</v>
      </c>
      <c r="N47" s="12" t="s">
        <v>60</v>
      </c>
      <c r="O47" s="44" t="s">
        <v>60</v>
      </c>
      <c r="P47" s="44" t="s">
        <v>146</v>
      </c>
      <c r="Q47" s="44" t="s">
        <v>2712</v>
      </c>
      <c r="R47" s="44" t="s">
        <v>60</v>
      </c>
      <c r="S47" s="44" t="s">
        <v>60</v>
      </c>
      <c r="T47" s="44" t="s">
        <v>3067</v>
      </c>
      <c r="U47" s="44" t="s">
        <v>146</v>
      </c>
      <c r="V47" s="12" t="s">
        <v>125</v>
      </c>
      <c r="W47" s="45" t="s">
        <v>24</v>
      </c>
      <c r="X47" s="12" t="s">
        <v>2573</v>
      </c>
    </row>
    <row r="48" spans="1:24" s="46" customFormat="1" ht="15" hidden="1" customHeight="1" x14ac:dyDescent="0.25">
      <c r="A48" s="47">
        <f t="shared" ref="A48:B63" si="3">+A47+1</f>
        <v>35</v>
      </c>
      <c r="B48" s="10">
        <f t="shared" si="3"/>
        <v>35</v>
      </c>
      <c r="C48" s="12" t="s">
        <v>15</v>
      </c>
      <c r="D48" s="10" t="s">
        <v>34</v>
      </c>
      <c r="E48" s="10">
        <v>2004</v>
      </c>
      <c r="F48" s="8">
        <v>38351</v>
      </c>
      <c r="G48" s="12" t="s">
        <v>147</v>
      </c>
      <c r="H48" s="13" t="s">
        <v>148</v>
      </c>
      <c r="I48" s="13" t="s">
        <v>3230</v>
      </c>
      <c r="J48" s="13"/>
      <c r="K48" s="13"/>
      <c r="L48" s="12" t="s">
        <v>149</v>
      </c>
      <c r="M48" s="12" t="s">
        <v>59</v>
      </c>
      <c r="N48" s="12" t="s">
        <v>60</v>
      </c>
      <c r="O48" s="44" t="s">
        <v>60</v>
      </c>
      <c r="P48" s="44" t="s">
        <v>2703</v>
      </c>
      <c r="Q48" s="44" t="s">
        <v>2714</v>
      </c>
      <c r="R48" s="44" t="s">
        <v>60</v>
      </c>
      <c r="S48" s="44" t="s">
        <v>60</v>
      </c>
      <c r="T48" s="44" t="s">
        <v>3067</v>
      </c>
      <c r="U48" s="44" t="s">
        <v>59</v>
      </c>
      <c r="V48" s="12" t="s">
        <v>61</v>
      </c>
      <c r="W48" s="45" t="s">
        <v>24</v>
      </c>
      <c r="X48" s="12" t="s">
        <v>2573</v>
      </c>
    </row>
    <row r="49" spans="1:24" s="46" customFormat="1" ht="15" hidden="1" customHeight="1" x14ac:dyDescent="0.25">
      <c r="A49" s="47">
        <f t="shared" si="3"/>
        <v>36</v>
      </c>
      <c r="B49" s="10">
        <f t="shared" si="3"/>
        <v>36</v>
      </c>
      <c r="C49" s="12" t="s">
        <v>15</v>
      </c>
      <c r="D49" s="10" t="s">
        <v>34</v>
      </c>
      <c r="E49" s="10">
        <v>2004</v>
      </c>
      <c r="F49" s="8">
        <v>38161</v>
      </c>
      <c r="G49" s="12" t="s">
        <v>150</v>
      </c>
      <c r="H49" s="13" t="s">
        <v>151</v>
      </c>
      <c r="I49" s="13"/>
      <c r="J49" s="13"/>
      <c r="K49" s="13"/>
      <c r="L49" s="12" t="s">
        <v>2962</v>
      </c>
      <c r="M49" s="12" t="s">
        <v>28</v>
      </c>
      <c r="N49" s="12" t="s">
        <v>29</v>
      </c>
      <c r="O49" s="44" t="s">
        <v>29</v>
      </c>
      <c r="P49" s="44" t="s">
        <v>2701</v>
      </c>
      <c r="Q49" s="44" t="s">
        <v>2715</v>
      </c>
      <c r="R49" s="44" t="s">
        <v>29</v>
      </c>
      <c r="S49" s="44" t="s">
        <v>29</v>
      </c>
      <c r="T49" s="44" t="s">
        <v>3066</v>
      </c>
      <c r="U49" s="44" t="s">
        <v>28</v>
      </c>
      <c r="V49" s="12" t="s">
        <v>23</v>
      </c>
      <c r="W49" s="45" t="s">
        <v>24</v>
      </c>
      <c r="X49" s="12" t="s">
        <v>2573</v>
      </c>
    </row>
    <row r="50" spans="1:24" s="46" customFormat="1" ht="15" hidden="1" customHeight="1" x14ac:dyDescent="0.25">
      <c r="A50" s="47">
        <f t="shared" si="3"/>
        <v>37</v>
      </c>
      <c r="B50" s="10">
        <f t="shared" si="3"/>
        <v>37</v>
      </c>
      <c r="C50" s="12" t="s">
        <v>15</v>
      </c>
      <c r="D50" s="10" t="s">
        <v>34</v>
      </c>
      <c r="E50" s="10">
        <v>2004</v>
      </c>
      <c r="F50" s="8">
        <v>38233</v>
      </c>
      <c r="G50" s="12" t="s">
        <v>154</v>
      </c>
      <c r="H50" s="13" t="s">
        <v>155</v>
      </c>
      <c r="I50" s="13" t="s">
        <v>3244</v>
      </c>
      <c r="J50" s="13" t="s">
        <v>3208</v>
      </c>
      <c r="K50" s="13"/>
      <c r="L50" s="12" t="s">
        <v>156</v>
      </c>
      <c r="M50" s="12" t="s">
        <v>154</v>
      </c>
      <c r="N50" s="44" t="s">
        <v>21</v>
      </c>
      <c r="O50" s="44" t="s">
        <v>2620</v>
      </c>
      <c r="P50" s="44" t="s">
        <v>2620</v>
      </c>
      <c r="Q50" s="44" t="s">
        <v>2700</v>
      </c>
      <c r="R50" s="44" t="s">
        <v>2620</v>
      </c>
      <c r="S50" s="44" t="s">
        <v>2620</v>
      </c>
      <c r="T50" s="44" t="s">
        <v>3065</v>
      </c>
      <c r="U50" s="44" t="s">
        <v>154</v>
      </c>
      <c r="V50" s="12" t="s">
        <v>23</v>
      </c>
      <c r="W50" s="45" t="s">
        <v>24</v>
      </c>
      <c r="X50" s="12" t="s">
        <v>2573</v>
      </c>
    </row>
    <row r="51" spans="1:24" s="46" customFormat="1" ht="15" hidden="1" customHeight="1" x14ac:dyDescent="0.25">
      <c r="A51" s="47">
        <f t="shared" si="3"/>
        <v>38</v>
      </c>
      <c r="B51" s="10">
        <f t="shared" si="3"/>
        <v>38</v>
      </c>
      <c r="C51" s="12" t="s">
        <v>15</v>
      </c>
      <c r="D51" s="10" t="s">
        <v>34</v>
      </c>
      <c r="E51" s="10">
        <v>2004</v>
      </c>
      <c r="F51" s="8">
        <v>38153</v>
      </c>
      <c r="G51" s="12" t="s">
        <v>157</v>
      </c>
      <c r="H51" s="13" t="s">
        <v>158</v>
      </c>
      <c r="I51" s="13"/>
      <c r="J51" s="13"/>
      <c r="K51" s="13"/>
      <c r="L51" s="12" t="s">
        <v>159</v>
      </c>
      <c r="M51" s="12" t="s">
        <v>83</v>
      </c>
      <c r="N51" s="12" t="s">
        <v>29</v>
      </c>
      <c r="O51" s="44" t="s">
        <v>29</v>
      </c>
      <c r="P51" s="44" t="s">
        <v>83</v>
      </c>
      <c r="Q51" s="44" t="s">
        <v>2716</v>
      </c>
      <c r="R51" s="44" t="s">
        <v>29</v>
      </c>
      <c r="S51" s="44" t="s">
        <v>29</v>
      </c>
      <c r="T51" s="44" t="s">
        <v>3066</v>
      </c>
      <c r="U51" s="44" t="s">
        <v>83</v>
      </c>
      <c r="V51" s="12" t="s">
        <v>23</v>
      </c>
      <c r="W51" s="45" t="s">
        <v>24</v>
      </c>
      <c r="X51" s="12" t="s">
        <v>2573</v>
      </c>
    </row>
    <row r="52" spans="1:24" s="46" customFormat="1" ht="15" hidden="1" customHeight="1" x14ac:dyDescent="0.25">
      <c r="A52" s="47">
        <f t="shared" si="3"/>
        <v>39</v>
      </c>
      <c r="B52" s="10">
        <f t="shared" si="3"/>
        <v>39</v>
      </c>
      <c r="C52" s="12" t="s">
        <v>15</v>
      </c>
      <c r="D52" s="10" t="s">
        <v>34</v>
      </c>
      <c r="E52" s="10">
        <v>2004</v>
      </c>
      <c r="F52" s="8">
        <v>38253</v>
      </c>
      <c r="G52" s="12" t="s">
        <v>161</v>
      </c>
      <c r="H52" s="13" t="s">
        <v>162</v>
      </c>
      <c r="I52" s="13"/>
      <c r="J52" s="13"/>
      <c r="K52" s="13"/>
      <c r="L52" s="12" t="s">
        <v>163</v>
      </c>
      <c r="M52" s="12" t="s">
        <v>161</v>
      </c>
      <c r="N52" s="12" t="s">
        <v>29</v>
      </c>
      <c r="O52" s="44" t="s">
        <v>29</v>
      </c>
      <c r="P52" s="44" t="s">
        <v>75</v>
      </c>
      <c r="Q52" s="44" t="s">
        <v>2713</v>
      </c>
      <c r="R52" s="44" t="s">
        <v>29</v>
      </c>
      <c r="S52" s="44" t="s">
        <v>29</v>
      </c>
      <c r="T52" s="44" t="s">
        <v>3066</v>
      </c>
      <c r="U52" s="44" t="s">
        <v>161</v>
      </c>
      <c r="V52" s="12" t="s">
        <v>75</v>
      </c>
      <c r="W52" s="45" t="s">
        <v>24</v>
      </c>
      <c r="X52" s="12" t="s">
        <v>2573</v>
      </c>
    </row>
    <row r="53" spans="1:24" s="46" customFormat="1" ht="15.75" hidden="1" customHeight="1" x14ac:dyDescent="0.25">
      <c r="A53" s="47">
        <f t="shared" si="3"/>
        <v>40</v>
      </c>
      <c r="B53" s="10">
        <f t="shared" si="3"/>
        <v>40</v>
      </c>
      <c r="C53" s="12" t="s">
        <v>15</v>
      </c>
      <c r="D53" s="10" t="s">
        <v>34</v>
      </c>
      <c r="E53" s="10">
        <v>2004</v>
      </c>
      <c r="F53" s="8">
        <v>38349</v>
      </c>
      <c r="G53" s="12" t="s">
        <v>164</v>
      </c>
      <c r="H53" s="13" t="s">
        <v>165</v>
      </c>
      <c r="I53" s="13"/>
      <c r="J53" s="13"/>
      <c r="K53" s="13"/>
      <c r="L53" s="12" t="s">
        <v>166</v>
      </c>
      <c r="M53" s="12" t="s">
        <v>164</v>
      </c>
      <c r="N53" s="12" t="s">
        <v>29</v>
      </c>
      <c r="O53" s="44" t="s">
        <v>29</v>
      </c>
      <c r="P53" s="44" t="s">
        <v>29</v>
      </c>
      <c r="Q53" s="44" t="s">
        <v>103</v>
      </c>
      <c r="R53" s="44" t="s">
        <v>29</v>
      </c>
      <c r="S53" s="44" t="s">
        <v>29</v>
      </c>
      <c r="T53" s="44" t="s">
        <v>3066</v>
      </c>
      <c r="U53" s="44" t="s">
        <v>65</v>
      </c>
      <c r="V53" s="12" t="s">
        <v>23</v>
      </c>
      <c r="W53" s="45" t="s">
        <v>24</v>
      </c>
      <c r="X53" s="12" t="s">
        <v>2573</v>
      </c>
    </row>
    <row r="54" spans="1:24" s="46" customFormat="1" ht="25.5" hidden="1" customHeight="1" x14ac:dyDescent="0.25">
      <c r="A54" s="47">
        <f t="shared" si="3"/>
        <v>41</v>
      </c>
      <c r="B54" s="10">
        <f t="shared" si="3"/>
        <v>41</v>
      </c>
      <c r="C54" s="12" t="s">
        <v>15</v>
      </c>
      <c r="D54" s="10" t="s">
        <v>34</v>
      </c>
      <c r="E54" s="10">
        <v>2004</v>
      </c>
      <c r="F54" s="8">
        <v>38103</v>
      </c>
      <c r="G54" s="12" t="s">
        <v>170</v>
      </c>
      <c r="H54" s="13" t="s">
        <v>168</v>
      </c>
      <c r="I54" s="13"/>
      <c r="J54" s="13"/>
      <c r="K54" s="13"/>
      <c r="L54" s="12" t="s">
        <v>169</v>
      </c>
      <c r="M54" s="12" t="s">
        <v>170</v>
      </c>
      <c r="N54" s="44" t="s">
        <v>21</v>
      </c>
      <c r="O54" s="44" t="s">
        <v>2620</v>
      </c>
      <c r="P54" s="44" t="s">
        <v>2620</v>
      </c>
      <c r="Q54" s="44" t="s">
        <v>79</v>
      </c>
      <c r="R54" s="44" t="s">
        <v>2620</v>
      </c>
      <c r="S54" s="44" t="s">
        <v>2620</v>
      </c>
      <c r="T54" s="44" t="s">
        <v>3065</v>
      </c>
      <c r="U54" s="44" t="s">
        <v>171</v>
      </c>
      <c r="V54" s="12" t="s">
        <v>23</v>
      </c>
      <c r="W54" s="45" t="s">
        <v>24</v>
      </c>
      <c r="X54" s="12" t="s">
        <v>2574</v>
      </c>
    </row>
    <row r="55" spans="1:24" s="46" customFormat="1" ht="15" hidden="1" customHeight="1" x14ac:dyDescent="0.25">
      <c r="A55" s="47">
        <f t="shared" si="3"/>
        <v>42</v>
      </c>
      <c r="B55" s="10">
        <f t="shared" si="3"/>
        <v>42</v>
      </c>
      <c r="C55" s="12" t="s">
        <v>15</v>
      </c>
      <c r="D55" s="10" t="s">
        <v>34</v>
      </c>
      <c r="E55" s="10">
        <v>2004</v>
      </c>
      <c r="F55" s="8">
        <v>38257</v>
      </c>
      <c r="G55" s="12" t="s">
        <v>172</v>
      </c>
      <c r="H55" s="13" t="s">
        <v>173</v>
      </c>
      <c r="I55" s="13" t="s">
        <v>3245</v>
      </c>
      <c r="J55" s="13" t="s">
        <v>3208</v>
      </c>
      <c r="K55" s="13"/>
      <c r="L55" s="12" t="s">
        <v>174</v>
      </c>
      <c r="M55" s="12" t="s">
        <v>20</v>
      </c>
      <c r="N55" s="44" t="s">
        <v>21</v>
      </c>
      <c r="O55" s="44" t="s">
        <v>2618</v>
      </c>
      <c r="P55" s="44" t="s">
        <v>20</v>
      </c>
      <c r="Q55" s="44" t="s">
        <v>2708</v>
      </c>
      <c r="R55" s="44" t="s">
        <v>2618</v>
      </c>
      <c r="S55" s="44" t="s">
        <v>2618</v>
      </c>
      <c r="T55" s="44" t="s">
        <v>3064</v>
      </c>
      <c r="U55" s="44" t="s">
        <v>20</v>
      </c>
      <c r="V55" s="12" t="s">
        <v>23</v>
      </c>
      <c r="W55" s="45" t="s">
        <v>24</v>
      </c>
      <c r="X55" s="12" t="s">
        <v>2573</v>
      </c>
    </row>
    <row r="56" spans="1:24" s="46" customFormat="1" ht="15" hidden="1" customHeight="1" x14ac:dyDescent="0.25">
      <c r="A56" s="47">
        <f t="shared" si="3"/>
        <v>43</v>
      </c>
      <c r="B56" s="10">
        <f t="shared" si="3"/>
        <v>43</v>
      </c>
      <c r="C56" s="12" t="s">
        <v>15</v>
      </c>
      <c r="D56" s="10" t="s">
        <v>34</v>
      </c>
      <c r="E56" s="10">
        <v>2004</v>
      </c>
      <c r="F56" s="8">
        <v>38262</v>
      </c>
      <c r="G56" s="12" t="s">
        <v>175</v>
      </c>
      <c r="H56" s="13" t="s">
        <v>176</v>
      </c>
      <c r="I56" s="13"/>
      <c r="J56" s="13"/>
      <c r="K56" s="13"/>
      <c r="L56" s="12" t="s">
        <v>177</v>
      </c>
      <c r="M56" s="12" t="s">
        <v>175</v>
      </c>
      <c r="N56" s="44" t="s">
        <v>21</v>
      </c>
      <c r="O56" s="44" t="s">
        <v>2620</v>
      </c>
      <c r="P56" s="44" t="s">
        <v>2620</v>
      </c>
      <c r="Q56" s="44" t="s">
        <v>2717</v>
      </c>
      <c r="R56" s="44" t="s">
        <v>2620</v>
      </c>
      <c r="S56" s="44" t="s">
        <v>2620</v>
      </c>
      <c r="T56" s="44" t="s">
        <v>3065</v>
      </c>
      <c r="U56" s="44" t="s">
        <v>178</v>
      </c>
      <c r="V56" s="12" t="s">
        <v>23</v>
      </c>
      <c r="W56" s="45" t="s">
        <v>24</v>
      </c>
      <c r="X56" s="12" t="s">
        <v>2573</v>
      </c>
    </row>
    <row r="57" spans="1:24" s="46" customFormat="1" ht="15" hidden="1" customHeight="1" x14ac:dyDescent="0.25">
      <c r="A57" s="47">
        <f t="shared" si="3"/>
        <v>44</v>
      </c>
      <c r="B57" s="10">
        <f t="shared" si="3"/>
        <v>44</v>
      </c>
      <c r="C57" s="12" t="s">
        <v>15</v>
      </c>
      <c r="D57" s="10" t="s">
        <v>34</v>
      </c>
      <c r="E57" s="10">
        <v>2004</v>
      </c>
      <c r="F57" s="8">
        <v>38118</v>
      </c>
      <c r="G57" s="12" t="s">
        <v>179</v>
      </c>
      <c r="H57" s="13" t="s">
        <v>180</v>
      </c>
      <c r="I57" s="13" t="s">
        <v>3246</v>
      </c>
      <c r="J57" s="13" t="s">
        <v>3208</v>
      </c>
      <c r="K57" s="13"/>
      <c r="L57" s="12" t="s">
        <v>181</v>
      </c>
      <c r="M57" s="12" t="s">
        <v>179</v>
      </c>
      <c r="N57" s="44" t="s">
        <v>21</v>
      </c>
      <c r="O57" s="44" t="s">
        <v>2618</v>
      </c>
      <c r="P57" s="44" t="s">
        <v>2702</v>
      </c>
      <c r="Q57" s="44" t="s">
        <v>55</v>
      </c>
      <c r="R57" s="44" t="s">
        <v>2618</v>
      </c>
      <c r="S57" s="44" t="s">
        <v>2618</v>
      </c>
      <c r="T57" s="44" t="s">
        <v>3064</v>
      </c>
      <c r="U57" s="44" t="s">
        <v>179</v>
      </c>
      <c r="V57" s="12" t="s">
        <v>23</v>
      </c>
      <c r="W57" s="45" t="s">
        <v>24</v>
      </c>
      <c r="X57" s="12" t="s">
        <v>2573</v>
      </c>
    </row>
    <row r="58" spans="1:24" s="46" customFormat="1" ht="15" hidden="1" customHeight="1" x14ac:dyDescent="0.25">
      <c r="A58" s="47">
        <f t="shared" si="3"/>
        <v>45</v>
      </c>
      <c r="B58" s="10">
        <f t="shared" si="3"/>
        <v>45</v>
      </c>
      <c r="C58" s="12" t="s">
        <v>15</v>
      </c>
      <c r="D58" s="10" t="s">
        <v>34</v>
      </c>
      <c r="E58" s="10">
        <v>2004</v>
      </c>
      <c r="F58" s="8">
        <v>38236</v>
      </c>
      <c r="G58" s="12" t="s">
        <v>183</v>
      </c>
      <c r="H58" s="13" t="s">
        <v>184</v>
      </c>
      <c r="I58" s="13"/>
      <c r="J58" s="13"/>
      <c r="K58" s="13"/>
      <c r="L58" s="12" t="s">
        <v>185</v>
      </c>
      <c r="M58" s="12" t="s">
        <v>183</v>
      </c>
      <c r="N58" s="44" t="s">
        <v>21</v>
      </c>
      <c r="O58" s="44" t="s">
        <v>2620</v>
      </c>
      <c r="P58" s="44" t="s">
        <v>2620</v>
      </c>
      <c r="Q58" s="44" t="s">
        <v>2700</v>
      </c>
      <c r="R58" s="44" t="s">
        <v>2620</v>
      </c>
      <c r="S58" s="44" t="s">
        <v>2620</v>
      </c>
      <c r="T58" s="44" t="s">
        <v>3065</v>
      </c>
      <c r="U58" s="44" t="s">
        <v>183</v>
      </c>
      <c r="V58" s="12" t="s">
        <v>23</v>
      </c>
      <c r="W58" s="45" t="s">
        <v>24</v>
      </c>
      <c r="X58" s="12" t="s">
        <v>2573</v>
      </c>
    </row>
    <row r="59" spans="1:24" s="46" customFormat="1" ht="15" hidden="1" customHeight="1" x14ac:dyDescent="0.25">
      <c r="A59" s="47">
        <f t="shared" si="3"/>
        <v>46</v>
      </c>
      <c r="B59" s="10">
        <f t="shared" si="3"/>
        <v>46</v>
      </c>
      <c r="C59" s="12" t="s">
        <v>15</v>
      </c>
      <c r="D59" s="10" t="s">
        <v>34</v>
      </c>
      <c r="E59" s="10">
        <v>2005</v>
      </c>
      <c r="F59" s="8">
        <v>38600</v>
      </c>
      <c r="G59" s="12" t="s">
        <v>186</v>
      </c>
      <c r="H59" s="13" t="s">
        <v>187</v>
      </c>
      <c r="I59" s="13"/>
      <c r="J59" s="13"/>
      <c r="K59" s="13"/>
      <c r="L59" s="12" t="s">
        <v>188</v>
      </c>
      <c r="M59" s="12" t="s">
        <v>189</v>
      </c>
      <c r="N59" s="44" t="s">
        <v>21</v>
      </c>
      <c r="O59" s="44" t="s">
        <v>2620</v>
      </c>
      <c r="P59" s="44" t="s">
        <v>2620</v>
      </c>
      <c r="Q59" s="44" t="s">
        <v>2717</v>
      </c>
      <c r="R59" s="44" t="s">
        <v>2620</v>
      </c>
      <c r="S59" s="44" t="s">
        <v>2620</v>
      </c>
      <c r="T59" s="44" t="s">
        <v>3065</v>
      </c>
      <c r="U59" s="44" t="s">
        <v>94</v>
      </c>
      <c r="V59" s="12" t="s">
        <v>23</v>
      </c>
      <c r="W59" s="45" t="s">
        <v>24</v>
      </c>
      <c r="X59" s="12" t="s">
        <v>2573</v>
      </c>
    </row>
    <row r="60" spans="1:24" s="46" customFormat="1" ht="15" hidden="1" customHeight="1" x14ac:dyDescent="0.25">
      <c r="A60" s="47">
        <f t="shared" si="3"/>
        <v>47</v>
      </c>
      <c r="B60" s="10">
        <f t="shared" si="3"/>
        <v>47</v>
      </c>
      <c r="C60" s="12" t="s">
        <v>15</v>
      </c>
      <c r="D60" s="10" t="s">
        <v>34</v>
      </c>
      <c r="E60" s="10">
        <v>2005</v>
      </c>
      <c r="F60" s="8">
        <v>38497</v>
      </c>
      <c r="G60" s="12" t="s">
        <v>190</v>
      </c>
      <c r="H60" s="13" t="s">
        <v>191</v>
      </c>
      <c r="I60" s="13" t="s">
        <v>3201</v>
      </c>
      <c r="J60" s="13" t="s">
        <v>3208</v>
      </c>
      <c r="K60" s="13"/>
      <c r="L60" s="12" t="s">
        <v>192</v>
      </c>
      <c r="M60" s="12" t="s">
        <v>190</v>
      </c>
      <c r="N60" s="12" t="s">
        <v>29</v>
      </c>
      <c r="O60" s="44" t="s">
        <v>29</v>
      </c>
      <c r="P60" s="44" t="s">
        <v>75</v>
      </c>
      <c r="Q60" s="44" t="s">
        <v>2706</v>
      </c>
      <c r="R60" s="44" t="s">
        <v>29</v>
      </c>
      <c r="S60" s="44" t="s">
        <v>29</v>
      </c>
      <c r="T60" s="44" t="s">
        <v>3066</v>
      </c>
      <c r="U60" s="44" t="s">
        <v>190</v>
      </c>
      <c r="V60" s="12" t="s">
        <v>23</v>
      </c>
      <c r="W60" s="45" t="s">
        <v>24</v>
      </c>
      <c r="X60" s="12" t="s">
        <v>2573</v>
      </c>
    </row>
    <row r="61" spans="1:24" s="46" customFormat="1" ht="15" hidden="1" customHeight="1" x14ac:dyDescent="0.25">
      <c r="A61" s="47">
        <f t="shared" si="3"/>
        <v>48</v>
      </c>
      <c r="B61" s="10">
        <f t="shared" si="3"/>
        <v>48</v>
      </c>
      <c r="C61" s="12" t="s">
        <v>15</v>
      </c>
      <c r="D61" s="10" t="s">
        <v>34</v>
      </c>
      <c r="E61" s="10">
        <v>2005</v>
      </c>
      <c r="F61" s="8">
        <v>38471</v>
      </c>
      <c r="G61" s="12" t="s">
        <v>193</v>
      </c>
      <c r="H61" s="13" t="s">
        <v>194</v>
      </c>
      <c r="I61" s="13"/>
      <c r="J61" s="13"/>
      <c r="K61" s="13"/>
      <c r="L61" s="12" t="s">
        <v>195</v>
      </c>
      <c r="M61" s="12" t="s">
        <v>20</v>
      </c>
      <c r="N61" s="44" t="s">
        <v>21</v>
      </c>
      <c r="O61" s="44" t="s">
        <v>2618</v>
      </c>
      <c r="P61" s="44" t="s">
        <v>20</v>
      </c>
      <c r="Q61" s="44" t="s">
        <v>2699</v>
      </c>
      <c r="R61" s="44" t="s">
        <v>2618</v>
      </c>
      <c r="S61" s="44" t="s">
        <v>2618</v>
      </c>
      <c r="T61" s="44" t="s">
        <v>3064</v>
      </c>
      <c r="U61" s="44" t="s">
        <v>20</v>
      </c>
      <c r="V61" s="12" t="s">
        <v>23</v>
      </c>
      <c r="W61" s="45" t="s">
        <v>24</v>
      </c>
      <c r="X61" s="12" t="s">
        <v>2573</v>
      </c>
    </row>
    <row r="62" spans="1:24" s="46" customFormat="1" ht="15" hidden="1" customHeight="1" x14ac:dyDescent="0.25">
      <c r="A62" s="47">
        <f t="shared" si="3"/>
        <v>49</v>
      </c>
      <c r="B62" s="10">
        <f t="shared" si="3"/>
        <v>49</v>
      </c>
      <c r="C62" s="12" t="s">
        <v>15</v>
      </c>
      <c r="D62" s="10" t="s">
        <v>34</v>
      </c>
      <c r="E62" s="10">
        <v>2005</v>
      </c>
      <c r="F62" s="8">
        <v>38713</v>
      </c>
      <c r="G62" s="12" t="s">
        <v>196</v>
      </c>
      <c r="H62" s="13" t="s">
        <v>197</v>
      </c>
      <c r="I62" s="13"/>
      <c r="J62" s="13"/>
      <c r="K62" s="13"/>
      <c r="L62" s="12" t="s">
        <v>198</v>
      </c>
      <c r="M62" s="12" t="s">
        <v>196</v>
      </c>
      <c r="N62" s="12" t="s">
        <v>29</v>
      </c>
      <c r="O62" s="44" t="s">
        <v>29</v>
      </c>
      <c r="P62" s="44" t="s">
        <v>29</v>
      </c>
      <c r="Q62" s="44" t="s">
        <v>199</v>
      </c>
      <c r="R62" s="44" t="s">
        <v>29</v>
      </c>
      <c r="S62" s="44" t="s">
        <v>29</v>
      </c>
      <c r="T62" s="44" t="s">
        <v>3066</v>
      </c>
      <c r="U62" s="44" t="s">
        <v>199</v>
      </c>
      <c r="V62" s="12" t="s">
        <v>23</v>
      </c>
      <c r="W62" s="45" t="s">
        <v>24</v>
      </c>
      <c r="X62" s="12" t="s">
        <v>2574</v>
      </c>
    </row>
    <row r="63" spans="1:24" s="46" customFormat="1" ht="15" hidden="1" x14ac:dyDescent="0.25">
      <c r="A63" s="47">
        <f t="shared" si="3"/>
        <v>50</v>
      </c>
      <c r="B63" s="10">
        <f t="shared" si="3"/>
        <v>50</v>
      </c>
      <c r="C63" s="12" t="s">
        <v>15</v>
      </c>
      <c r="D63" s="10" t="s">
        <v>34</v>
      </c>
      <c r="E63" s="10">
        <v>2005</v>
      </c>
      <c r="F63" s="8">
        <v>38588</v>
      </c>
      <c r="G63" s="12" t="s">
        <v>200</v>
      </c>
      <c r="H63" s="13" t="s">
        <v>201</v>
      </c>
      <c r="I63" s="13"/>
      <c r="J63" s="13"/>
      <c r="K63" s="13"/>
      <c r="L63" s="19" t="s">
        <v>202</v>
      </c>
      <c r="M63" s="12" t="s">
        <v>83</v>
      </c>
      <c r="N63" s="12" t="s">
        <v>29</v>
      </c>
      <c r="O63" s="44" t="s">
        <v>29</v>
      </c>
      <c r="P63" s="44" t="s">
        <v>83</v>
      </c>
      <c r="Q63" s="44" t="s">
        <v>2716</v>
      </c>
      <c r="R63" s="44" t="s">
        <v>29</v>
      </c>
      <c r="S63" s="44" t="s">
        <v>29</v>
      </c>
      <c r="T63" s="44" t="s">
        <v>3066</v>
      </c>
      <c r="U63" s="44" t="s">
        <v>83</v>
      </c>
      <c r="V63" s="12" t="s">
        <v>23</v>
      </c>
      <c r="W63" s="45" t="s">
        <v>24</v>
      </c>
      <c r="X63" s="12" t="s">
        <v>2573</v>
      </c>
    </row>
    <row r="64" spans="1:24" s="46" customFormat="1" ht="15" customHeight="1" x14ac:dyDescent="0.25">
      <c r="A64" s="47">
        <f t="shared" ref="A64:B79" si="4">+A63+1</f>
        <v>51</v>
      </c>
      <c r="B64" s="10">
        <f t="shared" si="4"/>
        <v>51</v>
      </c>
      <c r="C64" s="12" t="s">
        <v>15</v>
      </c>
      <c r="D64" s="10" t="s">
        <v>34</v>
      </c>
      <c r="E64" s="10">
        <v>2005</v>
      </c>
      <c r="F64" s="8">
        <v>38694</v>
      </c>
      <c r="G64" s="12" t="s">
        <v>203</v>
      </c>
      <c r="H64" s="13" t="s">
        <v>204</v>
      </c>
      <c r="I64" s="13"/>
      <c r="J64" s="13"/>
      <c r="K64" s="13"/>
      <c r="L64" s="12" t="s">
        <v>205</v>
      </c>
      <c r="M64" s="12" t="s">
        <v>203</v>
      </c>
      <c r="N64" s="12" t="s">
        <v>60</v>
      </c>
      <c r="O64" s="44" t="s">
        <v>60</v>
      </c>
      <c r="P64" s="44" t="s">
        <v>146</v>
      </c>
      <c r="Q64" s="44" t="s">
        <v>2718</v>
      </c>
      <c r="R64" s="44" t="s">
        <v>60</v>
      </c>
      <c r="S64" s="44" t="s">
        <v>60</v>
      </c>
      <c r="T64" s="44" t="s">
        <v>3067</v>
      </c>
      <c r="U64" s="44" t="s">
        <v>206</v>
      </c>
      <c r="V64" s="12" t="s">
        <v>125</v>
      </c>
      <c r="W64" s="45" t="s">
        <v>24</v>
      </c>
      <c r="X64" s="12" t="s">
        <v>2573</v>
      </c>
    </row>
    <row r="65" spans="1:24" s="46" customFormat="1" ht="15" hidden="1" customHeight="1" x14ac:dyDescent="0.25">
      <c r="A65" s="47">
        <f t="shared" si="4"/>
        <v>52</v>
      </c>
      <c r="B65" s="10">
        <f t="shared" si="4"/>
        <v>52</v>
      </c>
      <c r="C65" s="12" t="s">
        <v>15</v>
      </c>
      <c r="D65" s="10" t="s">
        <v>34</v>
      </c>
      <c r="E65" s="10">
        <v>2005</v>
      </c>
      <c r="F65" s="8">
        <v>38533</v>
      </c>
      <c r="G65" s="12" t="s">
        <v>207</v>
      </c>
      <c r="H65" s="13" t="s">
        <v>208</v>
      </c>
      <c r="I65" s="13"/>
      <c r="J65" s="13"/>
      <c r="K65" s="13"/>
      <c r="L65" s="12" t="s">
        <v>209</v>
      </c>
      <c r="M65" s="12" t="s">
        <v>210</v>
      </c>
      <c r="N65" s="44" t="s">
        <v>21</v>
      </c>
      <c r="O65" s="44" t="s">
        <v>2620</v>
      </c>
      <c r="P65" s="44" t="s">
        <v>2620</v>
      </c>
      <c r="Q65" s="44" t="s">
        <v>2719</v>
      </c>
      <c r="R65" s="44" t="s">
        <v>2620</v>
      </c>
      <c r="S65" s="44" t="s">
        <v>2620</v>
      </c>
      <c r="T65" s="44" t="s">
        <v>3065</v>
      </c>
      <c r="U65" s="44" t="s">
        <v>210</v>
      </c>
      <c r="V65" s="12" t="s">
        <v>23</v>
      </c>
      <c r="W65" s="45" t="s">
        <v>24</v>
      </c>
      <c r="X65" s="12" t="s">
        <v>2573</v>
      </c>
    </row>
    <row r="66" spans="1:24" s="46" customFormat="1" ht="15" hidden="1" customHeight="1" x14ac:dyDescent="0.25">
      <c r="A66" s="47">
        <f t="shared" si="4"/>
        <v>53</v>
      </c>
      <c r="B66" s="10">
        <f t="shared" si="4"/>
        <v>53</v>
      </c>
      <c r="C66" s="12" t="s">
        <v>15</v>
      </c>
      <c r="D66" s="10" t="s">
        <v>34</v>
      </c>
      <c r="E66" s="10">
        <v>2005</v>
      </c>
      <c r="F66" s="8">
        <v>38701</v>
      </c>
      <c r="G66" s="12" t="s">
        <v>211</v>
      </c>
      <c r="H66" s="13" t="s">
        <v>212</v>
      </c>
      <c r="I66" s="13" t="s">
        <v>3247</v>
      </c>
      <c r="J66" s="13" t="s">
        <v>3208</v>
      </c>
      <c r="K66" s="13"/>
      <c r="L66" s="12" t="s">
        <v>213</v>
      </c>
      <c r="M66" s="12" t="s">
        <v>33</v>
      </c>
      <c r="N66" s="44" t="s">
        <v>21</v>
      </c>
      <c r="O66" s="44" t="s">
        <v>2620</v>
      </c>
      <c r="P66" s="44" t="s">
        <v>2620</v>
      </c>
      <c r="Q66" s="44" t="s">
        <v>33</v>
      </c>
      <c r="S66" s="44" t="s">
        <v>2620</v>
      </c>
      <c r="T66" s="44" t="s">
        <v>3065</v>
      </c>
      <c r="U66" s="44" t="s">
        <v>33</v>
      </c>
      <c r="V66" s="12" t="s">
        <v>23</v>
      </c>
      <c r="W66" s="45" t="s">
        <v>24</v>
      </c>
      <c r="X66" s="12" t="s">
        <v>2573</v>
      </c>
    </row>
    <row r="67" spans="1:24" s="46" customFormat="1" ht="15" hidden="1" customHeight="1" x14ac:dyDescent="0.25">
      <c r="A67" s="47">
        <f t="shared" si="4"/>
        <v>54</v>
      </c>
      <c r="B67" s="10">
        <f t="shared" si="4"/>
        <v>54</v>
      </c>
      <c r="C67" s="12" t="s">
        <v>15</v>
      </c>
      <c r="D67" s="10" t="s">
        <v>34</v>
      </c>
      <c r="E67" s="10">
        <v>2005</v>
      </c>
      <c r="F67" s="8">
        <v>38530</v>
      </c>
      <c r="G67" s="12" t="s">
        <v>214</v>
      </c>
      <c r="H67" s="13" t="s">
        <v>215</v>
      </c>
      <c r="I67" s="13"/>
      <c r="J67" s="13"/>
      <c r="K67" s="13"/>
      <c r="L67" s="12" t="s">
        <v>216</v>
      </c>
      <c r="M67" s="12" t="s">
        <v>83</v>
      </c>
      <c r="N67" s="12" t="s">
        <v>29</v>
      </c>
      <c r="O67" s="44" t="s">
        <v>29</v>
      </c>
      <c r="P67" s="44" t="s">
        <v>83</v>
      </c>
      <c r="Q67" s="44" t="s">
        <v>2716</v>
      </c>
      <c r="R67" s="44" t="s">
        <v>29</v>
      </c>
      <c r="S67" s="44" t="s">
        <v>29</v>
      </c>
      <c r="T67" s="44" t="s">
        <v>3066</v>
      </c>
      <c r="U67" s="44" t="s">
        <v>83</v>
      </c>
      <c r="V67" s="12" t="s">
        <v>23</v>
      </c>
      <c r="W67" s="45" t="s">
        <v>24</v>
      </c>
      <c r="X67" s="12" t="s">
        <v>2573</v>
      </c>
    </row>
    <row r="68" spans="1:24" s="46" customFormat="1" ht="15" hidden="1" customHeight="1" x14ac:dyDescent="0.25">
      <c r="A68" s="47">
        <f t="shared" si="4"/>
        <v>55</v>
      </c>
      <c r="B68" s="10">
        <f t="shared" si="4"/>
        <v>55</v>
      </c>
      <c r="C68" s="12" t="s">
        <v>15</v>
      </c>
      <c r="D68" s="10" t="s">
        <v>34</v>
      </c>
      <c r="E68" s="10">
        <v>2005</v>
      </c>
      <c r="F68" s="8">
        <v>38533</v>
      </c>
      <c r="G68" s="12" t="s">
        <v>217</v>
      </c>
      <c r="H68" s="13" t="s">
        <v>218</v>
      </c>
      <c r="I68" s="13" t="s">
        <v>3248</v>
      </c>
      <c r="J68" s="13" t="s">
        <v>3249</v>
      </c>
      <c r="K68" s="13"/>
      <c r="L68" s="12" t="s">
        <v>219</v>
      </c>
      <c r="M68" s="12" t="s">
        <v>217</v>
      </c>
      <c r="N68" s="44" t="s">
        <v>21</v>
      </c>
      <c r="O68" s="44" t="s">
        <v>2618</v>
      </c>
      <c r="P68" s="44" t="s">
        <v>2702</v>
      </c>
      <c r="Q68" s="44" t="s">
        <v>757</v>
      </c>
      <c r="R68" s="44" t="s">
        <v>2618</v>
      </c>
      <c r="S68" s="44" t="s">
        <v>2618</v>
      </c>
      <c r="T68" s="44" t="s">
        <v>3064</v>
      </c>
      <c r="U68" s="44" t="s">
        <v>757</v>
      </c>
      <c r="V68" s="12" t="s">
        <v>23</v>
      </c>
      <c r="W68" s="45" t="s">
        <v>24</v>
      </c>
      <c r="X68" s="12" t="s">
        <v>2574</v>
      </c>
    </row>
    <row r="69" spans="1:24" s="46" customFormat="1" ht="15" hidden="1" customHeight="1" x14ac:dyDescent="0.25">
      <c r="A69" s="47">
        <f t="shared" si="4"/>
        <v>56</v>
      </c>
      <c r="B69" s="10">
        <f t="shared" si="4"/>
        <v>56</v>
      </c>
      <c r="C69" s="12" t="s">
        <v>15</v>
      </c>
      <c r="D69" s="10" t="s">
        <v>34</v>
      </c>
      <c r="E69" s="10">
        <v>2005</v>
      </c>
      <c r="F69" s="8">
        <v>38481</v>
      </c>
      <c r="G69" s="12" t="s">
        <v>221</v>
      </c>
      <c r="H69" s="13" t="s">
        <v>222</v>
      </c>
      <c r="I69" s="13"/>
      <c r="J69" s="13"/>
      <c r="K69" s="13"/>
      <c r="L69" s="12" t="s">
        <v>223</v>
      </c>
      <c r="M69" s="12" t="s">
        <v>20</v>
      </c>
      <c r="N69" s="44" t="s">
        <v>21</v>
      </c>
      <c r="O69" s="44" t="s">
        <v>2618</v>
      </c>
      <c r="P69" s="44" t="s">
        <v>20</v>
      </c>
      <c r="Q69" s="44" t="s">
        <v>2720</v>
      </c>
      <c r="R69" s="44" t="s">
        <v>2618</v>
      </c>
      <c r="S69" s="44" t="s">
        <v>2618</v>
      </c>
      <c r="T69" s="44" t="s">
        <v>3064</v>
      </c>
      <c r="U69" s="44" t="s">
        <v>20</v>
      </c>
      <c r="V69" s="12" t="s">
        <v>23</v>
      </c>
      <c r="W69" s="45" t="s">
        <v>24</v>
      </c>
      <c r="X69" s="12" t="s">
        <v>2573</v>
      </c>
    </row>
    <row r="70" spans="1:24" s="46" customFormat="1" ht="15" hidden="1" customHeight="1" x14ac:dyDescent="0.25">
      <c r="A70" s="47">
        <f t="shared" si="4"/>
        <v>57</v>
      </c>
      <c r="B70" s="10">
        <f t="shared" si="4"/>
        <v>57</v>
      </c>
      <c r="C70" s="12" t="s">
        <v>15</v>
      </c>
      <c r="D70" s="10" t="s">
        <v>34</v>
      </c>
      <c r="E70" s="10">
        <v>2005</v>
      </c>
      <c r="F70" s="8">
        <v>38408</v>
      </c>
      <c r="G70" s="19" t="s">
        <v>2848</v>
      </c>
      <c r="H70" s="13" t="s">
        <v>225</v>
      </c>
      <c r="I70" s="13"/>
      <c r="J70" s="13"/>
      <c r="K70" s="13"/>
      <c r="L70" s="12" t="s">
        <v>2760</v>
      </c>
      <c r="M70" s="12" t="s">
        <v>59</v>
      </c>
      <c r="N70" s="12" t="s">
        <v>60</v>
      </c>
      <c r="O70" s="44" t="s">
        <v>60</v>
      </c>
      <c r="P70" s="44" t="s">
        <v>2703</v>
      </c>
      <c r="Q70" s="44" t="s">
        <v>2705</v>
      </c>
      <c r="R70" s="44" t="s">
        <v>60</v>
      </c>
      <c r="S70" s="44" t="s">
        <v>60</v>
      </c>
      <c r="T70" s="44" t="s">
        <v>3067</v>
      </c>
      <c r="U70" s="44" t="s">
        <v>59</v>
      </c>
      <c r="V70" s="12" t="s">
        <v>61</v>
      </c>
      <c r="W70" s="45" t="s">
        <v>24</v>
      </c>
      <c r="X70" s="12" t="s">
        <v>2573</v>
      </c>
    </row>
    <row r="71" spans="1:24" s="46" customFormat="1" ht="15" hidden="1" customHeight="1" x14ac:dyDescent="0.25">
      <c r="A71" s="47">
        <f t="shared" si="4"/>
        <v>58</v>
      </c>
      <c r="B71" s="10">
        <f t="shared" si="4"/>
        <v>58</v>
      </c>
      <c r="C71" s="12" t="s">
        <v>15</v>
      </c>
      <c r="D71" s="10" t="s">
        <v>34</v>
      </c>
      <c r="E71" s="10">
        <v>2005</v>
      </c>
      <c r="F71" s="8">
        <v>38477</v>
      </c>
      <c r="G71" s="12" t="s">
        <v>227</v>
      </c>
      <c r="H71" s="13" t="s">
        <v>228</v>
      </c>
      <c r="I71" s="13" t="s">
        <v>3225</v>
      </c>
      <c r="J71" s="13"/>
      <c r="K71" s="13"/>
      <c r="L71" s="12" t="s">
        <v>229</v>
      </c>
      <c r="M71" s="12" t="s">
        <v>28</v>
      </c>
      <c r="N71" s="12" t="s">
        <v>29</v>
      </c>
      <c r="O71" s="44" t="s">
        <v>29</v>
      </c>
      <c r="P71" s="44" t="s">
        <v>2701</v>
      </c>
      <c r="Q71" s="44" t="s">
        <v>2715</v>
      </c>
      <c r="R71" s="44" t="s">
        <v>29</v>
      </c>
      <c r="S71" s="44" t="s">
        <v>29</v>
      </c>
      <c r="T71" s="44" t="s">
        <v>3066</v>
      </c>
      <c r="U71" s="44" t="s">
        <v>28</v>
      </c>
      <c r="V71" s="12" t="s">
        <v>23</v>
      </c>
      <c r="W71" s="45" t="s">
        <v>24</v>
      </c>
      <c r="X71" s="12" t="s">
        <v>2573</v>
      </c>
    </row>
    <row r="72" spans="1:24" s="46" customFormat="1" ht="15.75" hidden="1" customHeight="1" x14ac:dyDescent="0.25">
      <c r="A72" s="47">
        <f t="shared" si="4"/>
        <v>59</v>
      </c>
      <c r="B72" s="10">
        <f t="shared" si="4"/>
        <v>59</v>
      </c>
      <c r="C72" s="12" t="s">
        <v>15</v>
      </c>
      <c r="D72" s="10" t="s">
        <v>34</v>
      </c>
      <c r="E72" s="10">
        <v>2005</v>
      </c>
      <c r="F72" s="8">
        <v>38572</v>
      </c>
      <c r="G72" s="12" t="s">
        <v>230</v>
      </c>
      <c r="H72" s="13" t="s">
        <v>231</v>
      </c>
      <c r="I72" s="13"/>
      <c r="J72" s="13"/>
      <c r="K72" s="13"/>
      <c r="L72" s="12" t="s">
        <v>232</v>
      </c>
      <c r="M72" s="12" t="s">
        <v>20</v>
      </c>
      <c r="N72" s="44" t="s">
        <v>21</v>
      </c>
      <c r="O72" s="44" t="s">
        <v>2618</v>
      </c>
      <c r="P72" s="44" t="s">
        <v>20</v>
      </c>
      <c r="Q72" s="44" t="s">
        <v>2619</v>
      </c>
      <c r="R72" s="44" t="s">
        <v>2618</v>
      </c>
      <c r="S72" s="44" t="s">
        <v>2618</v>
      </c>
      <c r="T72" s="44" t="s">
        <v>3064</v>
      </c>
      <c r="U72" s="44" t="s">
        <v>20</v>
      </c>
      <c r="V72" s="12" t="s">
        <v>23</v>
      </c>
      <c r="W72" s="45" t="s">
        <v>24</v>
      </c>
      <c r="X72" s="12" t="s">
        <v>2573</v>
      </c>
    </row>
    <row r="73" spans="1:24" s="46" customFormat="1" ht="25.5" hidden="1" customHeight="1" x14ac:dyDescent="0.25">
      <c r="A73" s="47">
        <f t="shared" si="4"/>
        <v>60</v>
      </c>
      <c r="B73" s="10">
        <f t="shared" si="4"/>
        <v>60</v>
      </c>
      <c r="C73" s="12" t="s">
        <v>15</v>
      </c>
      <c r="D73" s="10" t="s">
        <v>34</v>
      </c>
      <c r="E73" s="10">
        <v>2005</v>
      </c>
      <c r="F73" s="8">
        <v>38615</v>
      </c>
      <c r="G73" s="12" t="s">
        <v>233</v>
      </c>
      <c r="H73" s="13" t="s">
        <v>234</v>
      </c>
      <c r="I73" s="13"/>
      <c r="J73" s="13"/>
      <c r="K73" s="13"/>
      <c r="L73" s="19" t="s">
        <v>235</v>
      </c>
      <c r="M73" s="12" t="s">
        <v>233</v>
      </c>
      <c r="N73" s="12" t="s">
        <v>60</v>
      </c>
      <c r="O73" s="44" t="s">
        <v>60</v>
      </c>
      <c r="P73" s="44" t="s">
        <v>146</v>
      </c>
      <c r="Q73" s="44" t="s">
        <v>87</v>
      </c>
      <c r="R73" s="44" t="s">
        <v>60</v>
      </c>
      <c r="S73" s="44" t="s">
        <v>60</v>
      </c>
      <c r="T73" s="44" t="s">
        <v>3067</v>
      </c>
      <c r="U73" s="44" t="s">
        <v>233</v>
      </c>
      <c r="V73" s="12" t="s">
        <v>61</v>
      </c>
      <c r="W73" s="45" t="s">
        <v>24</v>
      </c>
      <c r="X73" s="12" t="s">
        <v>2574</v>
      </c>
    </row>
    <row r="74" spans="1:24" s="46" customFormat="1" ht="15.75" hidden="1" customHeight="1" x14ac:dyDescent="0.25">
      <c r="A74" s="47">
        <f t="shared" si="4"/>
        <v>61</v>
      </c>
      <c r="B74" s="10">
        <f>+B73+1</f>
        <v>61</v>
      </c>
      <c r="C74" s="12" t="s">
        <v>15</v>
      </c>
      <c r="D74" s="10" t="s">
        <v>34</v>
      </c>
      <c r="E74" s="10">
        <v>2005</v>
      </c>
      <c r="F74" s="8">
        <v>38654</v>
      </c>
      <c r="G74" s="12" t="s">
        <v>236</v>
      </c>
      <c r="H74" s="13" t="s">
        <v>237</v>
      </c>
      <c r="I74" s="13" t="s">
        <v>3210</v>
      </c>
      <c r="J74" s="13" t="s">
        <v>3208</v>
      </c>
      <c r="K74" s="13"/>
      <c r="L74" s="12" t="s">
        <v>238</v>
      </c>
      <c r="M74" s="12" t="s">
        <v>236</v>
      </c>
      <c r="N74" s="12" t="s">
        <v>29</v>
      </c>
      <c r="O74" s="44" t="s">
        <v>29</v>
      </c>
      <c r="P74" s="44" t="s">
        <v>75</v>
      </c>
      <c r="Q74" s="44" t="s">
        <v>239</v>
      </c>
      <c r="R74" s="44" t="s">
        <v>29</v>
      </c>
      <c r="S74" s="44" t="s">
        <v>29</v>
      </c>
      <c r="T74" s="44" t="s">
        <v>3066</v>
      </c>
      <c r="U74" s="44" t="s">
        <v>236</v>
      </c>
      <c r="V74" s="12" t="s">
        <v>239</v>
      </c>
      <c r="W74" s="45" t="s">
        <v>24</v>
      </c>
      <c r="X74" s="12" t="s">
        <v>2573</v>
      </c>
    </row>
    <row r="75" spans="1:24" s="46" customFormat="1" ht="15" hidden="1" customHeight="1" x14ac:dyDescent="0.25">
      <c r="A75" s="47">
        <f t="shared" si="4"/>
        <v>62</v>
      </c>
      <c r="B75" s="10">
        <f t="shared" si="4"/>
        <v>62</v>
      </c>
      <c r="C75" s="12" t="s">
        <v>15</v>
      </c>
      <c r="D75" s="10" t="s">
        <v>34</v>
      </c>
      <c r="E75" s="10">
        <v>2005</v>
      </c>
      <c r="F75" s="8">
        <v>38576</v>
      </c>
      <c r="G75" s="12" t="s">
        <v>243</v>
      </c>
      <c r="H75" s="13" t="s">
        <v>241</v>
      </c>
      <c r="I75" s="13"/>
      <c r="J75" s="13"/>
      <c r="K75" s="13"/>
      <c r="L75" s="12" t="s">
        <v>242</v>
      </c>
      <c r="M75" s="12" t="s">
        <v>243</v>
      </c>
      <c r="N75" s="12" t="s">
        <v>21</v>
      </c>
      <c r="O75" s="44" t="s">
        <v>29</v>
      </c>
      <c r="P75" s="44" t="s">
        <v>29</v>
      </c>
      <c r="Q75" s="44" t="s">
        <v>199</v>
      </c>
      <c r="R75" s="44" t="s">
        <v>2618</v>
      </c>
      <c r="S75" s="44" t="s">
        <v>2618</v>
      </c>
      <c r="T75" s="44" t="s">
        <v>3064</v>
      </c>
      <c r="U75" s="44" t="s">
        <v>243</v>
      </c>
      <c r="V75" s="12" t="s">
        <v>23</v>
      </c>
      <c r="W75" s="45" t="s">
        <v>24</v>
      </c>
      <c r="X75" s="12" t="s">
        <v>2573</v>
      </c>
    </row>
    <row r="76" spans="1:24" s="46" customFormat="1" ht="15" hidden="1" customHeight="1" x14ac:dyDescent="0.25">
      <c r="A76" s="47">
        <f t="shared" si="4"/>
        <v>63</v>
      </c>
      <c r="B76" s="10">
        <f t="shared" si="4"/>
        <v>63</v>
      </c>
      <c r="C76" s="12" t="s">
        <v>15</v>
      </c>
      <c r="D76" s="10" t="s">
        <v>34</v>
      </c>
      <c r="E76" s="10">
        <v>2005</v>
      </c>
      <c r="F76" s="8">
        <v>38516</v>
      </c>
      <c r="G76" s="12" t="s">
        <v>244</v>
      </c>
      <c r="H76" s="13" t="s">
        <v>245</v>
      </c>
      <c r="I76" s="13"/>
      <c r="J76" s="13"/>
      <c r="K76" s="13"/>
      <c r="L76" s="12" t="s">
        <v>246</v>
      </c>
      <c r="M76" s="12" t="s">
        <v>244</v>
      </c>
      <c r="N76" s="12" t="s">
        <v>29</v>
      </c>
      <c r="O76" s="44" t="s">
        <v>29</v>
      </c>
      <c r="P76" s="44" t="s">
        <v>75</v>
      </c>
      <c r="Q76" s="44" t="s">
        <v>2713</v>
      </c>
      <c r="R76" s="44" t="s">
        <v>29</v>
      </c>
      <c r="S76" s="44" t="s">
        <v>29</v>
      </c>
      <c r="T76" s="44" t="s">
        <v>3066</v>
      </c>
      <c r="U76" s="44" t="s">
        <v>244</v>
      </c>
      <c r="V76" s="12" t="s">
        <v>75</v>
      </c>
      <c r="W76" s="45" t="s">
        <v>24</v>
      </c>
      <c r="X76" s="12" t="s">
        <v>2573</v>
      </c>
    </row>
    <row r="77" spans="1:24" s="46" customFormat="1" ht="15" hidden="1" customHeight="1" x14ac:dyDescent="0.25">
      <c r="A77" s="47">
        <f t="shared" si="4"/>
        <v>64</v>
      </c>
      <c r="B77" s="10">
        <f t="shared" si="4"/>
        <v>64</v>
      </c>
      <c r="C77" s="12" t="s">
        <v>15</v>
      </c>
      <c r="D77" s="10" t="s">
        <v>34</v>
      </c>
      <c r="E77" s="10">
        <v>2005</v>
      </c>
      <c r="F77" s="8">
        <v>38666</v>
      </c>
      <c r="G77" s="12" t="s">
        <v>247</v>
      </c>
      <c r="H77" s="13" t="s">
        <v>248</v>
      </c>
      <c r="I77" s="13"/>
      <c r="J77" s="13"/>
      <c r="K77" s="13"/>
      <c r="L77" s="12" t="s">
        <v>249</v>
      </c>
      <c r="M77" s="12" t="s">
        <v>247</v>
      </c>
      <c r="N77" s="44" t="s">
        <v>21</v>
      </c>
      <c r="O77" s="44" t="s">
        <v>2620</v>
      </c>
      <c r="P77" s="44" t="s">
        <v>2620</v>
      </c>
      <c r="Q77" s="44" t="s">
        <v>94</v>
      </c>
      <c r="R77" s="44" t="s">
        <v>2620</v>
      </c>
      <c r="S77" s="44" t="s">
        <v>2620</v>
      </c>
      <c r="T77" s="44" t="s">
        <v>3065</v>
      </c>
      <c r="U77" s="44" t="s">
        <v>250</v>
      </c>
      <c r="V77" s="12" t="s">
        <v>23</v>
      </c>
      <c r="W77" s="45" t="s">
        <v>24</v>
      </c>
      <c r="X77" s="12" t="s">
        <v>2574</v>
      </c>
    </row>
    <row r="78" spans="1:24" s="46" customFormat="1" ht="15" hidden="1" customHeight="1" x14ac:dyDescent="0.25">
      <c r="A78" s="47">
        <f t="shared" si="4"/>
        <v>65</v>
      </c>
      <c r="B78" s="10">
        <f t="shared" si="4"/>
        <v>65</v>
      </c>
      <c r="C78" s="12" t="s">
        <v>15</v>
      </c>
      <c r="D78" s="10" t="s">
        <v>34</v>
      </c>
      <c r="E78" s="10">
        <v>2005</v>
      </c>
      <c r="F78" s="8">
        <v>38483</v>
      </c>
      <c r="G78" s="12" t="s">
        <v>251</v>
      </c>
      <c r="H78" s="13" t="s">
        <v>252</v>
      </c>
      <c r="I78" s="13"/>
      <c r="J78" s="13"/>
      <c r="K78" s="13"/>
      <c r="L78" s="12" t="s">
        <v>253</v>
      </c>
      <c r="M78" s="12" t="s">
        <v>59</v>
      </c>
      <c r="N78" s="12" t="s">
        <v>60</v>
      </c>
      <c r="O78" s="44" t="s">
        <v>60</v>
      </c>
      <c r="P78" s="44" t="s">
        <v>2703</v>
      </c>
      <c r="Q78" s="44" t="s">
        <v>2704</v>
      </c>
      <c r="R78" s="44" t="s">
        <v>60</v>
      </c>
      <c r="S78" s="44" t="s">
        <v>60</v>
      </c>
      <c r="T78" s="44" t="s">
        <v>3067</v>
      </c>
      <c r="U78" s="44" t="s">
        <v>59</v>
      </c>
      <c r="V78" s="12" t="s">
        <v>61</v>
      </c>
      <c r="W78" s="45" t="s">
        <v>24</v>
      </c>
      <c r="X78" s="12" t="s">
        <v>2573</v>
      </c>
    </row>
    <row r="79" spans="1:24" s="46" customFormat="1" ht="15" hidden="1" customHeight="1" x14ac:dyDescent="0.25">
      <c r="A79" s="47">
        <f t="shared" si="4"/>
        <v>66</v>
      </c>
      <c r="B79" s="10">
        <f t="shared" si="4"/>
        <v>66</v>
      </c>
      <c r="C79" s="12" t="s">
        <v>15</v>
      </c>
      <c r="D79" s="10" t="s">
        <v>34</v>
      </c>
      <c r="E79" s="10">
        <v>2005</v>
      </c>
      <c r="F79" s="8">
        <v>38691</v>
      </c>
      <c r="G79" s="12" t="s">
        <v>254</v>
      </c>
      <c r="H79" s="13" t="s">
        <v>255</v>
      </c>
      <c r="I79" s="13"/>
      <c r="J79" s="13"/>
      <c r="K79" s="13"/>
      <c r="L79" s="12" t="s">
        <v>256</v>
      </c>
      <c r="M79" s="12" t="s">
        <v>33</v>
      </c>
      <c r="N79" s="44" t="s">
        <v>21</v>
      </c>
      <c r="O79" s="44" t="s">
        <v>2620</v>
      </c>
      <c r="P79" s="44" t="s">
        <v>2620</v>
      </c>
      <c r="Q79" s="44" t="s">
        <v>33</v>
      </c>
      <c r="R79" s="44" t="s">
        <v>2620</v>
      </c>
      <c r="S79" s="44" t="s">
        <v>2620</v>
      </c>
      <c r="T79" s="44" t="s">
        <v>3065</v>
      </c>
      <c r="U79" s="44" t="s">
        <v>33</v>
      </c>
      <c r="V79" s="12" t="s">
        <v>23</v>
      </c>
      <c r="W79" s="45" t="s">
        <v>24</v>
      </c>
      <c r="X79" s="12" t="s">
        <v>2573</v>
      </c>
    </row>
    <row r="80" spans="1:24" s="46" customFormat="1" ht="15" hidden="1" customHeight="1" x14ac:dyDescent="0.25">
      <c r="A80" s="47">
        <f t="shared" ref="A80:B95" si="5">+A79+1</f>
        <v>67</v>
      </c>
      <c r="B80" s="10">
        <f t="shared" si="5"/>
        <v>67</v>
      </c>
      <c r="C80" s="12" t="s">
        <v>15</v>
      </c>
      <c r="D80" s="10" t="s">
        <v>34</v>
      </c>
      <c r="E80" s="10">
        <v>2005</v>
      </c>
      <c r="F80" s="8">
        <v>38509</v>
      </c>
      <c r="G80" s="12" t="s">
        <v>257</v>
      </c>
      <c r="H80" s="13" t="s">
        <v>258</v>
      </c>
      <c r="I80" s="13"/>
      <c r="J80" s="13"/>
      <c r="K80" s="13"/>
      <c r="L80" s="12" t="s">
        <v>259</v>
      </c>
      <c r="M80" s="12" t="s">
        <v>28</v>
      </c>
      <c r="N80" s="12" t="s">
        <v>29</v>
      </c>
      <c r="O80" s="44" t="s">
        <v>29</v>
      </c>
      <c r="P80" s="44" t="s">
        <v>2701</v>
      </c>
      <c r="Q80" s="44" t="s">
        <v>2698</v>
      </c>
      <c r="R80" s="44" t="s">
        <v>29</v>
      </c>
      <c r="S80" s="44" t="s">
        <v>29</v>
      </c>
      <c r="T80" s="44" t="s">
        <v>3066</v>
      </c>
      <c r="U80" s="44" t="s">
        <v>28</v>
      </c>
      <c r="V80" s="12" t="s">
        <v>23</v>
      </c>
      <c r="W80" s="45" t="s">
        <v>24</v>
      </c>
      <c r="X80" s="12" t="s">
        <v>2573</v>
      </c>
    </row>
    <row r="81" spans="1:24" s="46" customFormat="1" ht="15" hidden="1" customHeight="1" x14ac:dyDescent="0.25">
      <c r="A81" s="47">
        <f t="shared" si="5"/>
        <v>68</v>
      </c>
      <c r="B81" s="10">
        <f t="shared" si="5"/>
        <v>68</v>
      </c>
      <c r="C81" s="12" t="s">
        <v>15</v>
      </c>
      <c r="D81" s="10" t="s">
        <v>34</v>
      </c>
      <c r="E81" s="10">
        <v>2005</v>
      </c>
      <c r="F81" s="8">
        <v>38511</v>
      </c>
      <c r="G81" s="12" t="s">
        <v>260</v>
      </c>
      <c r="H81" s="13" t="s">
        <v>261</v>
      </c>
      <c r="I81" s="13"/>
      <c r="J81" s="13"/>
      <c r="K81" s="13"/>
      <c r="L81" s="12" t="s">
        <v>262</v>
      </c>
      <c r="M81" s="12" t="s">
        <v>115</v>
      </c>
      <c r="N81" s="12" t="s">
        <v>29</v>
      </c>
      <c r="O81" s="44" t="s">
        <v>29</v>
      </c>
      <c r="P81" s="44" t="s">
        <v>75</v>
      </c>
      <c r="Q81" s="44" t="s">
        <v>2713</v>
      </c>
      <c r="R81" s="44" t="s">
        <v>29</v>
      </c>
      <c r="S81" s="44" t="s">
        <v>29</v>
      </c>
      <c r="T81" s="44" t="s">
        <v>3066</v>
      </c>
      <c r="U81" s="44" t="s">
        <v>115</v>
      </c>
      <c r="V81" s="12" t="s">
        <v>75</v>
      </c>
      <c r="W81" s="45" t="s">
        <v>24</v>
      </c>
      <c r="X81" s="12" t="s">
        <v>2573</v>
      </c>
    </row>
    <row r="82" spans="1:24" s="46" customFormat="1" ht="15" hidden="1" customHeight="1" x14ac:dyDescent="0.25">
      <c r="A82" s="47">
        <f t="shared" si="5"/>
        <v>69</v>
      </c>
      <c r="B82" s="10">
        <f t="shared" si="5"/>
        <v>69</v>
      </c>
      <c r="C82" s="12" t="s">
        <v>15</v>
      </c>
      <c r="D82" s="10" t="s">
        <v>34</v>
      </c>
      <c r="E82" s="10">
        <v>2005</v>
      </c>
      <c r="F82" s="8">
        <v>38566</v>
      </c>
      <c r="G82" s="12" t="s">
        <v>263</v>
      </c>
      <c r="H82" s="13" t="s">
        <v>264</v>
      </c>
      <c r="I82" s="13"/>
      <c r="J82" s="13"/>
      <c r="K82" s="13"/>
      <c r="L82" s="12" t="s">
        <v>265</v>
      </c>
      <c r="M82" s="12" t="s">
        <v>263</v>
      </c>
      <c r="N82" s="44" t="s">
        <v>21</v>
      </c>
      <c r="O82" s="44" t="s">
        <v>2618</v>
      </c>
      <c r="P82" s="44" t="s">
        <v>20</v>
      </c>
      <c r="Q82" s="44" t="s">
        <v>2619</v>
      </c>
      <c r="R82" s="44" t="s">
        <v>2618</v>
      </c>
      <c r="S82" s="44" t="s">
        <v>2618</v>
      </c>
      <c r="T82" s="44" t="s">
        <v>3064</v>
      </c>
      <c r="U82" s="44" t="s">
        <v>263</v>
      </c>
      <c r="V82" s="12" t="s">
        <v>23</v>
      </c>
      <c r="W82" s="45" t="s">
        <v>24</v>
      </c>
      <c r="X82" s="12" t="s">
        <v>2573</v>
      </c>
    </row>
    <row r="83" spans="1:24" s="46" customFormat="1" ht="15" hidden="1" customHeight="1" x14ac:dyDescent="0.25">
      <c r="A83" s="47">
        <f t="shared" si="5"/>
        <v>70</v>
      </c>
      <c r="B83" s="10">
        <f t="shared" si="5"/>
        <v>70</v>
      </c>
      <c r="C83" s="12" t="s">
        <v>15</v>
      </c>
      <c r="D83" s="10" t="s">
        <v>34</v>
      </c>
      <c r="E83" s="10">
        <v>2005</v>
      </c>
      <c r="F83" s="8">
        <v>38502</v>
      </c>
      <c r="G83" s="12" t="s">
        <v>266</v>
      </c>
      <c r="H83" s="13" t="s">
        <v>267</v>
      </c>
      <c r="I83" s="13"/>
      <c r="J83" s="13"/>
      <c r="K83" s="13"/>
      <c r="L83" s="12" t="s">
        <v>3074</v>
      </c>
      <c r="M83" s="12" t="s">
        <v>266</v>
      </c>
      <c r="N83" s="12" t="s">
        <v>29</v>
      </c>
      <c r="O83" s="44" t="s">
        <v>29</v>
      </c>
      <c r="P83" s="44" t="s">
        <v>29</v>
      </c>
      <c r="Q83" s="44" t="s">
        <v>103</v>
      </c>
      <c r="R83" s="44" t="s">
        <v>29</v>
      </c>
      <c r="S83" s="44" t="s">
        <v>29</v>
      </c>
      <c r="T83" s="44" t="s">
        <v>3066</v>
      </c>
      <c r="U83" s="44" t="s">
        <v>65</v>
      </c>
      <c r="V83" s="12" t="s">
        <v>23</v>
      </c>
      <c r="W83" s="45" t="s">
        <v>24</v>
      </c>
      <c r="X83" s="12" t="s">
        <v>2574</v>
      </c>
    </row>
    <row r="84" spans="1:24" s="46" customFormat="1" ht="15" hidden="1" customHeight="1" x14ac:dyDescent="0.25">
      <c r="A84" s="47">
        <f t="shared" si="5"/>
        <v>71</v>
      </c>
      <c r="B84" s="10">
        <f t="shared" si="5"/>
        <v>71</v>
      </c>
      <c r="C84" s="12" t="s">
        <v>15</v>
      </c>
      <c r="D84" s="10" t="s">
        <v>34</v>
      </c>
      <c r="E84" s="10">
        <v>2005</v>
      </c>
      <c r="F84" s="8">
        <v>38712</v>
      </c>
      <c r="G84" s="12" t="s">
        <v>269</v>
      </c>
      <c r="H84" s="13" t="s">
        <v>270</v>
      </c>
      <c r="I84" s="13"/>
      <c r="J84" s="13"/>
      <c r="K84" s="13"/>
      <c r="L84" s="12" t="s">
        <v>271</v>
      </c>
      <c r="M84" s="12" t="s">
        <v>83</v>
      </c>
      <c r="N84" s="12" t="s">
        <v>29</v>
      </c>
      <c r="O84" s="44" t="s">
        <v>29</v>
      </c>
      <c r="P84" s="44" t="s">
        <v>2701</v>
      </c>
      <c r="Q84" s="44" t="s">
        <v>2707</v>
      </c>
      <c r="R84" s="44" t="s">
        <v>29</v>
      </c>
      <c r="S84" s="44" t="s">
        <v>29</v>
      </c>
      <c r="T84" s="44" t="s">
        <v>3066</v>
      </c>
      <c r="U84" s="44" t="s">
        <v>83</v>
      </c>
      <c r="V84" s="12" t="s">
        <v>23</v>
      </c>
      <c r="W84" s="45" t="s">
        <v>24</v>
      </c>
      <c r="X84" s="12" t="s">
        <v>2573</v>
      </c>
    </row>
    <row r="85" spans="1:24" s="46" customFormat="1" ht="15" hidden="1" customHeight="1" x14ac:dyDescent="0.25">
      <c r="A85" s="47">
        <f t="shared" si="5"/>
        <v>72</v>
      </c>
      <c r="B85" s="10">
        <f t="shared" si="5"/>
        <v>72</v>
      </c>
      <c r="C85" s="12" t="s">
        <v>15</v>
      </c>
      <c r="D85" s="10" t="s">
        <v>34</v>
      </c>
      <c r="E85" s="10">
        <v>2005</v>
      </c>
      <c r="F85" s="8">
        <v>38593</v>
      </c>
      <c r="G85" s="12" t="s">
        <v>272</v>
      </c>
      <c r="H85" s="13" t="s">
        <v>273</v>
      </c>
      <c r="I85" s="13"/>
      <c r="J85" s="13"/>
      <c r="K85" s="13"/>
      <c r="L85" s="12" t="s">
        <v>274</v>
      </c>
      <c r="M85" s="12" t="s">
        <v>59</v>
      </c>
      <c r="N85" s="12" t="s">
        <v>60</v>
      </c>
      <c r="O85" s="44" t="s">
        <v>60</v>
      </c>
      <c r="P85" s="44" t="s">
        <v>2703</v>
      </c>
      <c r="Q85" s="44" t="s">
        <v>2705</v>
      </c>
      <c r="R85" s="44" t="s">
        <v>60</v>
      </c>
      <c r="S85" s="44" t="s">
        <v>60</v>
      </c>
      <c r="T85" s="44" t="s">
        <v>3067</v>
      </c>
      <c r="U85" s="44" t="s">
        <v>59</v>
      </c>
      <c r="V85" s="12" t="s">
        <v>61</v>
      </c>
      <c r="W85" s="45" t="s">
        <v>24</v>
      </c>
      <c r="X85" s="12" t="s">
        <v>2573</v>
      </c>
    </row>
    <row r="86" spans="1:24" s="46" customFormat="1" ht="15" hidden="1" customHeight="1" x14ac:dyDescent="0.25">
      <c r="A86" s="47">
        <f t="shared" si="5"/>
        <v>73</v>
      </c>
      <c r="B86" s="10">
        <f t="shared" si="5"/>
        <v>73</v>
      </c>
      <c r="C86" s="12" t="s">
        <v>15</v>
      </c>
      <c r="D86" s="10" t="s">
        <v>34</v>
      </c>
      <c r="E86" s="10">
        <v>2005</v>
      </c>
      <c r="F86" s="8">
        <v>38664</v>
      </c>
      <c r="G86" s="12" t="s">
        <v>275</v>
      </c>
      <c r="H86" s="13" t="s">
        <v>276</v>
      </c>
      <c r="I86" s="13"/>
      <c r="J86" s="13"/>
      <c r="K86" s="13"/>
      <c r="L86" s="12" t="s">
        <v>277</v>
      </c>
      <c r="M86" s="12" t="s">
        <v>59</v>
      </c>
      <c r="N86" s="12" t="s">
        <v>60</v>
      </c>
      <c r="O86" s="44" t="s">
        <v>60</v>
      </c>
      <c r="P86" s="44" t="s">
        <v>2703</v>
      </c>
      <c r="Q86" s="44" t="s">
        <v>2709</v>
      </c>
      <c r="R86" s="44" t="s">
        <v>60</v>
      </c>
      <c r="S86" s="44" t="s">
        <v>60</v>
      </c>
      <c r="T86" s="44" t="s">
        <v>3067</v>
      </c>
      <c r="U86" s="44" t="s">
        <v>59</v>
      </c>
      <c r="V86" s="12" t="s">
        <v>61</v>
      </c>
      <c r="W86" s="45" t="s">
        <v>24</v>
      </c>
      <c r="X86" s="12" t="s">
        <v>2573</v>
      </c>
    </row>
    <row r="87" spans="1:24" s="46" customFormat="1" ht="15" hidden="1" customHeight="1" x14ac:dyDescent="0.25">
      <c r="A87" s="47">
        <f t="shared" si="5"/>
        <v>74</v>
      </c>
      <c r="B87" s="10">
        <f t="shared" si="5"/>
        <v>74</v>
      </c>
      <c r="C87" s="12" t="s">
        <v>15</v>
      </c>
      <c r="D87" s="10" t="s">
        <v>34</v>
      </c>
      <c r="E87" s="10">
        <v>2005</v>
      </c>
      <c r="F87" s="8">
        <v>38468</v>
      </c>
      <c r="G87" s="12" t="s">
        <v>278</v>
      </c>
      <c r="H87" s="13" t="s">
        <v>279</v>
      </c>
      <c r="I87" s="13"/>
      <c r="J87" s="13"/>
      <c r="K87" s="13"/>
      <c r="L87" s="12" t="s">
        <v>280</v>
      </c>
      <c r="M87" s="12" t="s">
        <v>278</v>
      </c>
      <c r="N87" s="12" t="s">
        <v>60</v>
      </c>
      <c r="O87" s="44" t="s">
        <v>60</v>
      </c>
      <c r="P87" s="44" t="s">
        <v>71</v>
      </c>
      <c r="Q87" s="44" t="s">
        <v>71</v>
      </c>
      <c r="R87" s="44" t="s">
        <v>60</v>
      </c>
      <c r="S87" s="44" t="s">
        <v>60</v>
      </c>
      <c r="T87" s="44" t="s">
        <v>3067</v>
      </c>
      <c r="U87" s="44" t="s">
        <v>278</v>
      </c>
      <c r="V87" s="12" t="s">
        <v>61</v>
      </c>
      <c r="W87" s="45" t="s">
        <v>24</v>
      </c>
      <c r="X87" s="12" t="s">
        <v>2573</v>
      </c>
    </row>
    <row r="88" spans="1:24" s="46" customFormat="1" ht="15" hidden="1" customHeight="1" x14ac:dyDescent="0.25">
      <c r="A88" s="47">
        <f t="shared" si="5"/>
        <v>75</v>
      </c>
      <c r="B88" s="10">
        <f t="shared" si="5"/>
        <v>75</v>
      </c>
      <c r="C88" s="12" t="s">
        <v>15</v>
      </c>
      <c r="D88" s="10" t="s">
        <v>34</v>
      </c>
      <c r="E88" s="10">
        <v>2005</v>
      </c>
      <c r="F88" s="8">
        <v>38614</v>
      </c>
      <c r="G88" s="12" t="s">
        <v>281</v>
      </c>
      <c r="H88" s="13" t="s">
        <v>282</v>
      </c>
      <c r="I88" s="13"/>
      <c r="J88" s="13"/>
      <c r="K88" s="13"/>
      <c r="L88" s="12" t="s">
        <v>283</v>
      </c>
      <c r="M88" s="12" t="s">
        <v>281</v>
      </c>
      <c r="N88" s="12" t="s">
        <v>60</v>
      </c>
      <c r="O88" s="44" t="s">
        <v>60</v>
      </c>
      <c r="P88" s="44" t="s">
        <v>71</v>
      </c>
      <c r="Q88" s="44" t="s">
        <v>71</v>
      </c>
      <c r="R88" s="44" t="s">
        <v>60</v>
      </c>
      <c r="S88" s="44" t="s">
        <v>60</v>
      </c>
      <c r="T88" s="44" t="s">
        <v>3067</v>
      </c>
      <c r="U88" s="44" t="s">
        <v>281</v>
      </c>
      <c r="V88" s="12" t="s">
        <v>61</v>
      </c>
      <c r="W88" s="45" t="s">
        <v>24</v>
      </c>
      <c r="X88" s="12" t="s">
        <v>2573</v>
      </c>
    </row>
    <row r="89" spans="1:24" s="46" customFormat="1" ht="15" hidden="1" customHeight="1" x14ac:dyDescent="0.25">
      <c r="A89" s="47">
        <f t="shared" si="5"/>
        <v>76</v>
      </c>
      <c r="B89" s="10">
        <f t="shared" si="5"/>
        <v>76</v>
      </c>
      <c r="C89" s="12" t="s">
        <v>15</v>
      </c>
      <c r="D89" s="10" t="s">
        <v>34</v>
      </c>
      <c r="E89" s="10">
        <v>2005</v>
      </c>
      <c r="F89" s="8">
        <v>38584</v>
      </c>
      <c r="G89" s="12" t="s">
        <v>284</v>
      </c>
      <c r="H89" s="13" t="s">
        <v>285</v>
      </c>
      <c r="I89" s="13"/>
      <c r="J89" s="13"/>
      <c r="K89" s="13"/>
      <c r="L89" s="12" t="s">
        <v>286</v>
      </c>
      <c r="M89" s="12" t="s">
        <v>284</v>
      </c>
      <c r="N89" s="44" t="s">
        <v>21</v>
      </c>
      <c r="O89" s="44" t="s">
        <v>2620</v>
      </c>
      <c r="P89" s="44" t="s">
        <v>2620</v>
      </c>
      <c r="Q89" s="44" t="s">
        <v>79</v>
      </c>
      <c r="R89" s="44" t="s">
        <v>2620</v>
      </c>
      <c r="S89" s="44" t="s">
        <v>2620</v>
      </c>
      <c r="T89" s="44" t="s">
        <v>3065</v>
      </c>
      <c r="U89" s="44" t="s">
        <v>284</v>
      </c>
      <c r="V89" s="12" t="s">
        <v>23</v>
      </c>
      <c r="W89" s="45" t="s">
        <v>24</v>
      </c>
      <c r="X89" s="12" t="s">
        <v>2573</v>
      </c>
    </row>
    <row r="90" spans="1:24" s="46" customFormat="1" ht="25.5" hidden="1" customHeight="1" x14ac:dyDescent="0.25">
      <c r="A90" s="47">
        <f t="shared" si="5"/>
        <v>77</v>
      </c>
      <c r="B90" s="10">
        <f t="shared" si="5"/>
        <v>77</v>
      </c>
      <c r="C90" s="12" t="s">
        <v>15</v>
      </c>
      <c r="D90" s="10" t="s">
        <v>34</v>
      </c>
      <c r="E90" s="10">
        <v>2005</v>
      </c>
      <c r="F90" s="8">
        <v>38471</v>
      </c>
      <c r="G90" s="12" t="s">
        <v>287</v>
      </c>
      <c r="H90" s="13" t="s">
        <v>288</v>
      </c>
      <c r="I90" s="13"/>
      <c r="J90" s="13"/>
      <c r="K90" s="13"/>
      <c r="L90" s="12" t="s">
        <v>289</v>
      </c>
      <c r="M90" s="12" t="s">
        <v>20</v>
      </c>
      <c r="N90" s="44" t="s">
        <v>21</v>
      </c>
      <c r="O90" s="44" t="s">
        <v>2618</v>
      </c>
      <c r="P90" s="44" t="s">
        <v>20</v>
      </c>
      <c r="Q90" s="44" t="s">
        <v>2699</v>
      </c>
      <c r="R90" s="44" t="s">
        <v>2618</v>
      </c>
      <c r="S90" s="44" t="s">
        <v>2618</v>
      </c>
      <c r="T90" s="44" t="s">
        <v>3064</v>
      </c>
      <c r="U90" s="44" t="s">
        <v>20</v>
      </c>
      <c r="V90" s="12" t="s">
        <v>23</v>
      </c>
      <c r="W90" s="45" t="s">
        <v>24</v>
      </c>
      <c r="X90" s="12" t="s">
        <v>2573</v>
      </c>
    </row>
    <row r="91" spans="1:24" s="46" customFormat="1" ht="25.5" hidden="1" customHeight="1" x14ac:dyDescent="0.25">
      <c r="A91" s="47">
        <f t="shared" si="5"/>
        <v>78</v>
      </c>
      <c r="B91" s="10">
        <f t="shared" si="5"/>
        <v>78</v>
      </c>
      <c r="C91" s="12" t="s">
        <v>15</v>
      </c>
      <c r="D91" s="10" t="s">
        <v>34</v>
      </c>
      <c r="E91" s="10">
        <v>2005</v>
      </c>
      <c r="F91" s="8">
        <v>38615</v>
      </c>
      <c r="G91" s="12" t="s">
        <v>290</v>
      </c>
      <c r="H91" s="13" t="s">
        <v>291</v>
      </c>
      <c r="I91" s="13"/>
      <c r="J91" s="13"/>
      <c r="K91" s="13"/>
      <c r="L91" s="12" t="s">
        <v>292</v>
      </c>
      <c r="M91" s="12" t="s">
        <v>20</v>
      </c>
      <c r="N91" s="44" t="s">
        <v>21</v>
      </c>
      <c r="O91" s="44" t="s">
        <v>2618</v>
      </c>
      <c r="P91" s="44" t="s">
        <v>2702</v>
      </c>
      <c r="Q91" s="44" t="s">
        <v>55</v>
      </c>
      <c r="R91" s="44" t="s">
        <v>2618</v>
      </c>
      <c r="S91" s="44" t="s">
        <v>2618</v>
      </c>
      <c r="T91" s="44" t="s">
        <v>3064</v>
      </c>
      <c r="U91" s="44" t="s">
        <v>20</v>
      </c>
      <c r="V91" s="12" t="s">
        <v>23</v>
      </c>
      <c r="W91" s="45" t="s">
        <v>24</v>
      </c>
      <c r="X91" s="12" t="s">
        <v>2573</v>
      </c>
    </row>
    <row r="92" spans="1:24" s="46" customFormat="1" ht="15.75" customHeight="1" x14ac:dyDescent="0.25">
      <c r="A92" s="47">
        <f t="shared" si="5"/>
        <v>79</v>
      </c>
      <c r="B92" s="10">
        <f t="shared" si="5"/>
        <v>79</v>
      </c>
      <c r="C92" s="12" t="s">
        <v>15</v>
      </c>
      <c r="D92" s="10" t="s">
        <v>34</v>
      </c>
      <c r="E92" s="10">
        <v>2005</v>
      </c>
      <c r="F92" s="8">
        <v>38696</v>
      </c>
      <c r="G92" s="12" t="s">
        <v>293</v>
      </c>
      <c r="H92" s="13" t="s">
        <v>294</v>
      </c>
      <c r="I92" s="13" t="s">
        <v>3230</v>
      </c>
      <c r="J92" s="13"/>
      <c r="K92" s="13"/>
      <c r="L92" s="12" t="s">
        <v>295</v>
      </c>
      <c r="M92" s="12" t="s">
        <v>146</v>
      </c>
      <c r="N92" s="12" t="s">
        <v>60</v>
      </c>
      <c r="O92" s="44" t="s">
        <v>60</v>
      </c>
      <c r="P92" s="44" t="s">
        <v>146</v>
      </c>
      <c r="Q92" s="44" t="s">
        <v>2712</v>
      </c>
      <c r="R92" s="44" t="s">
        <v>60</v>
      </c>
      <c r="S92" s="44" t="s">
        <v>60</v>
      </c>
      <c r="T92" s="44" t="s">
        <v>3067</v>
      </c>
      <c r="U92" s="44" t="s">
        <v>146</v>
      </c>
      <c r="V92" s="12" t="s">
        <v>125</v>
      </c>
      <c r="W92" s="45" t="s">
        <v>24</v>
      </c>
      <c r="X92" s="12" t="s">
        <v>2573</v>
      </c>
    </row>
    <row r="93" spans="1:24" s="46" customFormat="1" ht="15" hidden="1" customHeight="1" x14ac:dyDescent="0.25">
      <c r="A93" s="47">
        <f t="shared" si="5"/>
        <v>80</v>
      </c>
      <c r="B93" s="10">
        <f t="shared" si="5"/>
        <v>80</v>
      </c>
      <c r="C93" s="12" t="s">
        <v>15</v>
      </c>
      <c r="D93" s="10" t="s">
        <v>34</v>
      </c>
      <c r="E93" s="10">
        <v>2005</v>
      </c>
      <c r="F93" s="8">
        <v>38530</v>
      </c>
      <c r="G93" s="12" t="s">
        <v>2743</v>
      </c>
      <c r="H93" s="13" t="s">
        <v>297</v>
      </c>
      <c r="I93" s="13"/>
      <c r="J93" s="13"/>
      <c r="K93" s="13"/>
      <c r="L93" s="12" t="s">
        <v>298</v>
      </c>
      <c r="M93" s="12" t="s">
        <v>20</v>
      </c>
      <c r="N93" s="44" t="s">
        <v>21</v>
      </c>
      <c r="O93" s="44" t="s">
        <v>2618</v>
      </c>
      <c r="P93" s="44" t="s">
        <v>20</v>
      </c>
      <c r="Q93" s="44" t="s">
        <v>2699</v>
      </c>
      <c r="R93" s="44" t="s">
        <v>2618</v>
      </c>
      <c r="S93" s="44" t="s">
        <v>2618</v>
      </c>
      <c r="T93" s="44" t="s">
        <v>3064</v>
      </c>
      <c r="U93" s="44" t="s">
        <v>20</v>
      </c>
      <c r="V93" s="12" t="s">
        <v>23</v>
      </c>
      <c r="W93" s="45" t="s">
        <v>24</v>
      </c>
      <c r="X93" s="12" t="s">
        <v>2573</v>
      </c>
    </row>
    <row r="94" spans="1:24" s="46" customFormat="1" ht="15" hidden="1" customHeight="1" x14ac:dyDescent="0.25">
      <c r="A94" s="47">
        <f t="shared" si="5"/>
        <v>81</v>
      </c>
      <c r="B94" s="10">
        <f t="shared" si="5"/>
        <v>81</v>
      </c>
      <c r="C94" s="12" t="s">
        <v>15</v>
      </c>
      <c r="D94" s="10" t="s">
        <v>34</v>
      </c>
      <c r="E94" s="10">
        <v>2005</v>
      </c>
      <c r="F94" s="8">
        <v>38626</v>
      </c>
      <c r="G94" s="12" t="s">
        <v>299</v>
      </c>
      <c r="H94" s="13" t="s">
        <v>300</v>
      </c>
      <c r="I94" s="13" t="s">
        <v>3250</v>
      </c>
      <c r="J94" s="13" t="s">
        <v>3198</v>
      </c>
      <c r="K94" s="13"/>
      <c r="L94" s="12" t="s">
        <v>301</v>
      </c>
      <c r="M94" s="12" t="s">
        <v>20</v>
      </c>
      <c r="N94" s="44" t="s">
        <v>21</v>
      </c>
      <c r="O94" s="44" t="s">
        <v>2618</v>
      </c>
      <c r="P94" s="44" t="s">
        <v>20</v>
      </c>
      <c r="Q94" s="44" t="s">
        <v>2619</v>
      </c>
      <c r="R94" s="44" t="s">
        <v>2618</v>
      </c>
      <c r="S94" s="44" t="s">
        <v>2618</v>
      </c>
      <c r="T94" s="44" t="s">
        <v>3064</v>
      </c>
      <c r="U94" s="44" t="s">
        <v>20</v>
      </c>
      <c r="V94" s="12" t="s">
        <v>23</v>
      </c>
      <c r="W94" s="45" t="s">
        <v>24</v>
      </c>
      <c r="X94" s="12" t="s">
        <v>2573</v>
      </c>
    </row>
    <row r="95" spans="1:24" s="46" customFormat="1" ht="19.5" hidden="1" customHeight="1" x14ac:dyDescent="0.25">
      <c r="A95" s="47">
        <f t="shared" si="5"/>
        <v>82</v>
      </c>
      <c r="B95" s="10">
        <f t="shared" si="5"/>
        <v>82</v>
      </c>
      <c r="C95" s="12" t="s">
        <v>15</v>
      </c>
      <c r="D95" s="10" t="s">
        <v>34</v>
      </c>
      <c r="E95" s="10">
        <v>2006</v>
      </c>
      <c r="F95" s="8">
        <v>39020</v>
      </c>
      <c r="G95" s="12" t="s">
        <v>302</v>
      </c>
      <c r="H95" s="13" t="s">
        <v>303</v>
      </c>
      <c r="I95" s="13" t="s">
        <v>3216</v>
      </c>
      <c r="J95" s="13" t="s">
        <v>3208</v>
      </c>
      <c r="K95" s="13"/>
      <c r="L95" s="12" t="s">
        <v>304</v>
      </c>
      <c r="M95" s="12" t="s">
        <v>83</v>
      </c>
      <c r="N95" s="12" t="s">
        <v>29</v>
      </c>
      <c r="O95" s="44" t="s">
        <v>29</v>
      </c>
      <c r="P95" s="44" t="s">
        <v>83</v>
      </c>
      <c r="Q95" s="44" t="s">
        <v>2716</v>
      </c>
      <c r="R95" s="44" t="s">
        <v>29</v>
      </c>
      <c r="S95" s="44" t="s">
        <v>29</v>
      </c>
      <c r="T95" s="44" t="s">
        <v>3066</v>
      </c>
      <c r="U95" s="44" t="s">
        <v>83</v>
      </c>
      <c r="V95" s="12" t="s">
        <v>23</v>
      </c>
      <c r="W95" s="45" t="s">
        <v>24</v>
      </c>
      <c r="X95" s="12" t="s">
        <v>2573</v>
      </c>
    </row>
    <row r="96" spans="1:24" s="46" customFormat="1" ht="15" hidden="1" customHeight="1" x14ac:dyDescent="0.25">
      <c r="A96" s="47">
        <f t="shared" ref="A96:B111" si="6">+A95+1</f>
        <v>83</v>
      </c>
      <c r="B96" s="10">
        <f t="shared" si="6"/>
        <v>83</v>
      </c>
      <c r="C96" s="12" t="s">
        <v>15</v>
      </c>
      <c r="D96" s="10" t="s">
        <v>34</v>
      </c>
      <c r="E96" s="10">
        <v>2006</v>
      </c>
      <c r="F96" s="8">
        <v>39063</v>
      </c>
      <c r="G96" s="12" t="s">
        <v>250</v>
      </c>
      <c r="H96" s="13" t="s">
        <v>305</v>
      </c>
      <c r="I96" s="13" t="s">
        <v>3251</v>
      </c>
      <c r="J96" s="13" t="s">
        <v>3208</v>
      </c>
      <c r="K96" s="13"/>
      <c r="L96" s="12" t="s">
        <v>2900</v>
      </c>
      <c r="M96" s="12" t="s">
        <v>250</v>
      </c>
      <c r="N96" s="44" t="s">
        <v>21</v>
      </c>
      <c r="O96" s="44" t="s">
        <v>2620</v>
      </c>
      <c r="P96" s="44" t="s">
        <v>2620</v>
      </c>
      <c r="Q96" s="44" t="s">
        <v>94</v>
      </c>
      <c r="R96" s="44" t="s">
        <v>2620</v>
      </c>
      <c r="S96" s="44" t="s">
        <v>2620</v>
      </c>
      <c r="T96" s="44" t="s">
        <v>3065</v>
      </c>
      <c r="U96" s="44" t="s">
        <v>250</v>
      </c>
      <c r="V96" s="12" t="s">
        <v>23</v>
      </c>
      <c r="W96" s="45" t="s">
        <v>24</v>
      </c>
      <c r="X96" s="12" t="s">
        <v>2573</v>
      </c>
    </row>
    <row r="97" spans="1:24" s="46" customFormat="1" ht="15" hidden="1" customHeight="1" x14ac:dyDescent="0.25">
      <c r="A97" s="47">
        <f t="shared" si="6"/>
        <v>84</v>
      </c>
      <c r="B97" s="10">
        <f t="shared" si="6"/>
        <v>84</v>
      </c>
      <c r="C97" s="12" t="s">
        <v>15</v>
      </c>
      <c r="D97" s="10" t="s">
        <v>34</v>
      </c>
      <c r="E97" s="10">
        <v>2006</v>
      </c>
      <c r="F97" s="8">
        <v>38919</v>
      </c>
      <c r="G97" s="12" t="s">
        <v>307</v>
      </c>
      <c r="H97" s="13" t="s">
        <v>308</v>
      </c>
      <c r="I97" s="13"/>
      <c r="J97" s="13"/>
      <c r="K97" s="13"/>
      <c r="L97" s="12" t="s">
        <v>309</v>
      </c>
      <c r="M97" s="12" t="s">
        <v>307</v>
      </c>
      <c r="N97" s="12" t="s">
        <v>29</v>
      </c>
      <c r="O97" s="44" t="s">
        <v>29</v>
      </c>
      <c r="P97" s="44" t="s">
        <v>75</v>
      </c>
      <c r="Q97" s="44" t="s">
        <v>2713</v>
      </c>
      <c r="R97" s="44" t="s">
        <v>29</v>
      </c>
      <c r="S97" s="44" t="s">
        <v>29</v>
      </c>
      <c r="T97" s="44" t="s">
        <v>3066</v>
      </c>
      <c r="U97" s="44" t="s">
        <v>307</v>
      </c>
      <c r="V97" s="12" t="s">
        <v>75</v>
      </c>
      <c r="W97" s="45" t="s">
        <v>24</v>
      </c>
      <c r="X97" s="12" t="s">
        <v>2573</v>
      </c>
    </row>
    <row r="98" spans="1:24" s="46" customFormat="1" ht="15" hidden="1" customHeight="1" x14ac:dyDescent="0.25">
      <c r="A98" s="47">
        <f t="shared" si="6"/>
        <v>85</v>
      </c>
      <c r="B98" s="10">
        <f t="shared" si="6"/>
        <v>85</v>
      </c>
      <c r="C98" s="12" t="s">
        <v>15</v>
      </c>
      <c r="D98" s="10" t="s">
        <v>34</v>
      </c>
      <c r="E98" s="10">
        <v>2006</v>
      </c>
      <c r="F98" s="8">
        <v>38836</v>
      </c>
      <c r="G98" s="12" t="s">
        <v>310</v>
      </c>
      <c r="H98" s="13" t="s">
        <v>311</v>
      </c>
      <c r="I98" s="13"/>
      <c r="J98" s="13"/>
      <c r="K98" s="13"/>
      <c r="L98" s="12" t="s">
        <v>312</v>
      </c>
      <c r="M98" s="12" t="s">
        <v>20</v>
      </c>
      <c r="N98" s="44" t="s">
        <v>21</v>
      </c>
      <c r="O98" s="44" t="s">
        <v>2618</v>
      </c>
      <c r="P98" s="44" t="s">
        <v>20</v>
      </c>
      <c r="Q98" s="44" t="s">
        <v>2699</v>
      </c>
      <c r="R98" s="44" t="s">
        <v>2618</v>
      </c>
      <c r="S98" s="44" t="s">
        <v>2618</v>
      </c>
      <c r="T98" s="44" t="s">
        <v>3064</v>
      </c>
      <c r="U98" s="44" t="s">
        <v>20</v>
      </c>
      <c r="V98" s="12" t="s">
        <v>23</v>
      </c>
      <c r="W98" s="45" t="s">
        <v>24</v>
      </c>
      <c r="X98" s="12" t="s">
        <v>2573</v>
      </c>
    </row>
    <row r="99" spans="1:24" s="46" customFormat="1" ht="15" hidden="1" customHeight="1" x14ac:dyDescent="0.25">
      <c r="A99" s="47">
        <f t="shared" si="6"/>
        <v>86</v>
      </c>
      <c r="B99" s="10">
        <f t="shared" si="6"/>
        <v>86</v>
      </c>
      <c r="C99" s="12" t="s">
        <v>15</v>
      </c>
      <c r="D99" s="10" t="s">
        <v>34</v>
      </c>
      <c r="E99" s="10">
        <v>2006</v>
      </c>
      <c r="F99" s="8">
        <v>38968</v>
      </c>
      <c r="G99" s="12" t="s">
        <v>313</v>
      </c>
      <c r="H99" s="13" t="s">
        <v>314</v>
      </c>
      <c r="I99" s="13"/>
      <c r="J99" s="13"/>
      <c r="K99" s="13"/>
      <c r="L99" s="12" t="s">
        <v>315</v>
      </c>
      <c r="M99" s="12" t="s">
        <v>20</v>
      </c>
      <c r="N99" s="44" t="s">
        <v>21</v>
      </c>
      <c r="O99" s="44" t="s">
        <v>2618</v>
      </c>
      <c r="P99" s="44" t="s">
        <v>20</v>
      </c>
      <c r="Q99" s="44" t="s">
        <v>2720</v>
      </c>
      <c r="R99" s="44" t="s">
        <v>2618</v>
      </c>
      <c r="S99" s="44" t="s">
        <v>2618</v>
      </c>
      <c r="T99" s="44" t="s">
        <v>3064</v>
      </c>
      <c r="U99" s="44" t="s">
        <v>20</v>
      </c>
      <c r="V99" s="12" t="s">
        <v>23</v>
      </c>
      <c r="W99" s="45" t="s">
        <v>24</v>
      </c>
      <c r="X99" s="12" t="s">
        <v>2573</v>
      </c>
    </row>
    <row r="100" spans="1:24" s="46" customFormat="1" ht="15" hidden="1" customHeight="1" x14ac:dyDescent="0.25">
      <c r="A100" s="47">
        <f t="shared" si="6"/>
        <v>87</v>
      </c>
      <c r="B100" s="10">
        <f t="shared" si="6"/>
        <v>87</v>
      </c>
      <c r="C100" s="12" t="s">
        <v>15</v>
      </c>
      <c r="D100" s="10" t="s">
        <v>34</v>
      </c>
      <c r="E100" s="10">
        <v>2006</v>
      </c>
      <c r="F100" s="8">
        <v>39024</v>
      </c>
      <c r="G100" s="12" t="s">
        <v>316</v>
      </c>
      <c r="H100" s="13" t="s">
        <v>317</v>
      </c>
      <c r="I100" s="13"/>
      <c r="J100" s="13"/>
      <c r="K100" s="13"/>
      <c r="L100" s="12" t="s">
        <v>318</v>
      </c>
      <c r="M100" s="12" t="s">
        <v>59</v>
      </c>
      <c r="N100" s="12" t="s">
        <v>60</v>
      </c>
      <c r="O100" s="44" t="s">
        <v>60</v>
      </c>
      <c r="P100" s="44" t="s">
        <v>2710</v>
      </c>
      <c r="Q100" s="44" t="s">
        <v>2705</v>
      </c>
      <c r="R100" s="44" t="s">
        <v>60</v>
      </c>
      <c r="S100" s="44" t="s">
        <v>60</v>
      </c>
      <c r="T100" s="44" t="s">
        <v>3067</v>
      </c>
      <c r="U100" s="44" t="s">
        <v>59</v>
      </c>
      <c r="V100" s="12" t="s">
        <v>61</v>
      </c>
      <c r="W100" s="45" t="s">
        <v>24</v>
      </c>
      <c r="X100" s="12" t="s">
        <v>2573</v>
      </c>
    </row>
    <row r="101" spans="1:24" s="46" customFormat="1" ht="15" hidden="1" customHeight="1" x14ac:dyDescent="0.25">
      <c r="A101" s="47">
        <f t="shared" si="6"/>
        <v>88</v>
      </c>
      <c r="B101" s="10">
        <f t="shared" si="6"/>
        <v>88</v>
      </c>
      <c r="C101" s="12" t="s">
        <v>15</v>
      </c>
      <c r="D101" s="10" t="s">
        <v>34</v>
      </c>
      <c r="E101" s="10">
        <v>2006</v>
      </c>
      <c r="F101" s="8">
        <v>38869</v>
      </c>
      <c r="G101" s="12" t="s">
        <v>319</v>
      </c>
      <c r="H101" s="13" t="s">
        <v>320</v>
      </c>
      <c r="I101" s="13"/>
      <c r="J101" s="13"/>
      <c r="K101" s="13"/>
      <c r="L101" s="12" t="s">
        <v>321</v>
      </c>
      <c r="M101" s="12" t="s">
        <v>319</v>
      </c>
      <c r="N101" s="12" t="s">
        <v>29</v>
      </c>
      <c r="O101" s="44" t="s">
        <v>29</v>
      </c>
      <c r="P101" s="44" t="s">
        <v>75</v>
      </c>
      <c r="Q101" s="44" t="s">
        <v>2706</v>
      </c>
      <c r="R101" s="44" t="s">
        <v>29</v>
      </c>
      <c r="S101" s="44" t="s">
        <v>29</v>
      </c>
      <c r="T101" s="44" t="s">
        <v>3066</v>
      </c>
      <c r="U101" s="44" t="s">
        <v>319</v>
      </c>
      <c r="V101" s="12" t="s">
        <v>75</v>
      </c>
      <c r="W101" s="45" t="s">
        <v>24</v>
      </c>
      <c r="X101" s="12" t="s">
        <v>2573</v>
      </c>
    </row>
    <row r="102" spans="1:24" s="46" customFormat="1" ht="15" hidden="1" customHeight="1" x14ac:dyDescent="0.25">
      <c r="A102" s="47">
        <f t="shared" si="6"/>
        <v>89</v>
      </c>
      <c r="B102" s="10">
        <f t="shared" si="6"/>
        <v>89</v>
      </c>
      <c r="C102" s="12" t="s">
        <v>15</v>
      </c>
      <c r="D102" s="10" t="s">
        <v>34</v>
      </c>
      <c r="E102" s="10">
        <v>2006</v>
      </c>
      <c r="F102" s="8">
        <v>38982</v>
      </c>
      <c r="G102" s="12" t="s">
        <v>322</v>
      </c>
      <c r="H102" s="13" t="s">
        <v>323</v>
      </c>
      <c r="I102" s="13" t="s">
        <v>3201</v>
      </c>
      <c r="J102" s="13" t="s">
        <v>3208</v>
      </c>
      <c r="K102" s="13"/>
      <c r="L102" s="12" t="s">
        <v>324</v>
      </c>
      <c r="M102" s="12" t="s">
        <v>20</v>
      </c>
      <c r="N102" s="44" t="s">
        <v>21</v>
      </c>
      <c r="O102" s="44" t="s">
        <v>2618</v>
      </c>
      <c r="P102" s="44" t="s">
        <v>20</v>
      </c>
      <c r="Q102" s="44" t="s">
        <v>2708</v>
      </c>
      <c r="R102" s="44" t="s">
        <v>2618</v>
      </c>
      <c r="S102" s="44" t="s">
        <v>2618</v>
      </c>
      <c r="T102" s="44" t="s">
        <v>3064</v>
      </c>
      <c r="U102" s="44" t="s">
        <v>20</v>
      </c>
      <c r="V102" s="12" t="s">
        <v>23</v>
      </c>
      <c r="W102" s="45" t="s">
        <v>24</v>
      </c>
      <c r="X102" s="12" t="s">
        <v>2573</v>
      </c>
    </row>
    <row r="103" spans="1:24" s="46" customFormat="1" ht="15" hidden="1" customHeight="1" x14ac:dyDescent="0.25">
      <c r="A103" s="47">
        <f t="shared" si="6"/>
        <v>90</v>
      </c>
      <c r="B103" s="10">
        <f t="shared" si="6"/>
        <v>90</v>
      </c>
      <c r="C103" s="12" t="s">
        <v>15</v>
      </c>
      <c r="D103" s="10" t="s">
        <v>34</v>
      </c>
      <c r="E103" s="10">
        <v>2006</v>
      </c>
      <c r="F103" s="8">
        <v>38934</v>
      </c>
      <c r="G103" s="12" t="s">
        <v>325</v>
      </c>
      <c r="H103" s="13" t="s">
        <v>326</v>
      </c>
      <c r="I103" s="13" t="s">
        <v>3252</v>
      </c>
      <c r="J103" s="13" t="s">
        <v>3253</v>
      </c>
      <c r="K103" s="13"/>
      <c r="L103" s="12" t="s">
        <v>327</v>
      </c>
      <c r="M103" s="12" t="s">
        <v>20</v>
      </c>
      <c r="N103" s="44" t="s">
        <v>21</v>
      </c>
      <c r="O103" s="44" t="s">
        <v>2618</v>
      </c>
      <c r="P103" s="44" t="s">
        <v>20</v>
      </c>
      <c r="Q103" s="44" t="s">
        <v>2619</v>
      </c>
      <c r="R103" s="44" t="s">
        <v>2618</v>
      </c>
      <c r="S103" s="44" t="s">
        <v>2618</v>
      </c>
      <c r="T103" s="44" t="s">
        <v>3064</v>
      </c>
      <c r="U103" s="44" t="s">
        <v>20</v>
      </c>
      <c r="V103" s="12" t="s">
        <v>23</v>
      </c>
      <c r="W103" s="45" t="s">
        <v>24</v>
      </c>
      <c r="X103" s="12" t="s">
        <v>2573</v>
      </c>
    </row>
    <row r="104" spans="1:24" s="46" customFormat="1" ht="15" hidden="1" customHeight="1" x14ac:dyDescent="0.25">
      <c r="A104" s="47">
        <f t="shared" si="6"/>
        <v>91</v>
      </c>
      <c r="B104" s="10">
        <f t="shared" si="6"/>
        <v>91</v>
      </c>
      <c r="C104" s="12" t="s">
        <v>15</v>
      </c>
      <c r="D104" s="10" t="s">
        <v>34</v>
      </c>
      <c r="E104" s="10">
        <v>2006</v>
      </c>
      <c r="F104" s="8">
        <v>38978</v>
      </c>
      <c r="G104" s="12" t="s">
        <v>328</v>
      </c>
      <c r="H104" s="13" t="s">
        <v>329</v>
      </c>
      <c r="I104" s="13"/>
      <c r="J104" s="13"/>
      <c r="K104" s="13"/>
      <c r="L104" s="12" t="s">
        <v>330</v>
      </c>
      <c r="M104" s="12" t="s">
        <v>59</v>
      </c>
      <c r="N104" s="12" t="s">
        <v>60</v>
      </c>
      <c r="O104" s="44" t="s">
        <v>60</v>
      </c>
      <c r="P104" s="44" t="s">
        <v>2710</v>
      </c>
      <c r="Q104" s="44" t="s">
        <v>2721</v>
      </c>
      <c r="R104" s="44" t="s">
        <v>60</v>
      </c>
      <c r="S104" s="44" t="s">
        <v>60</v>
      </c>
      <c r="T104" s="44" t="s">
        <v>3067</v>
      </c>
      <c r="U104" s="44" t="s">
        <v>59</v>
      </c>
      <c r="V104" s="12" t="s">
        <v>61</v>
      </c>
      <c r="W104" s="45" t="s">
        <v>24</v>
      </c>
      <c r="X104" s="12" t="s">
        <v>2573</v>
      </c>
    </row>
    <row r="105" spans="1:24" s="46" customFormat="1" ht="15" hidden="1" customHeight="1" x14ac:dyDescent="0.25">
      <c r="A105" s="47">
        <f t="shared" si="6"/>
        <v>92</v>
      </c>
      <c r="B105" s="10">
        <f t="shared" si="6"/>
        <v>92</v>
      </c>
      <c r="C105" s="12" t="s">
        <v>15</v>
      </c>
      <c r="D105" s="10" t="s">
        <v>34</v>
      </c>
      <c r="E105" s="10">
        <v>2006</v>
      </c>
      <c r="F105" s="8">
        <v>39077</v>
      </c>
      <c r="G105" s="12" t="s">
        <v>331</v>
      </c>
      <c r="H105" s="13" t="s">
        <v>332</v>
      </c>
      <c r="I105" s="13"/>
      <c r="J105" s="13"/>
      <c r="K105" s="13"/>
      <c r="L105" s="12" t="s">
        <v>333</v>
      </c>
      <c r="M105" s="12" t="s">
        <v>65</v>
      </c>
      <c r="N105" s="12" t="s">
        <v>29</v>
      </c>
      <c r="O105" s="44" t="s">
        <v>29</v>
      </c>
      <c r="P105" s="44" t="s">
        <v>29</v>
      </c>
      <c r="Q105" s="44" t="s">
        <v>103</v>
      </c>
      <c r="R105" s="44" t="s">
        <v>29</v>
      </c>
      <c r="S105" s="44" t="s">
        <v>29</v>
      </c>
      <c r="T105" s="44" t="s">
        <v>3066</v>
      </c>
      <c r="U105" s="44" t="s">
        <v>65</v>
      </c>
      <c r="V105" s="12" t="s">
        <v>23</v>
      </c>
      <c r="W105" s="45" t="s">
        <v>24</v>
      </c>
      <c r="X105" s="12" t="s">
        <v>2573</v>
      </c>
    </row>
    <row r="106" spans="1:24" s="46" customFormat="1" ht="15" customHeight="1" x14ac:dyDescent="0.25">
      <c r="A106" s="47">
        <f t="shared" si="6"/>
        <v>93</v>
      </c>
      <c r="B106" s="10">
        <f t="shared" si="6"/>
        <v>93</v>
      </c>
      <c r="C106" s="12" t="s">
        <v>15</v>
      </c>
      <c r="D106" s="10" t="s">
        <v>34</v>
      </c>
      <c r="E106" s="10">
        <v>2006</v>
      </c>
      <c r="F106" s="8">
        <v>39077</v>
      </c>
      <c r="G106" s="12" t="s">
        <v>334</v>
      </c>
      <c r="H106" s="13" t="s">
        <v>335</v>
      </c>
      <c r="I106" s="13"/>
      <c r="J106" s="13"/>
      <c r="K106" s="13"/>
      <c r="L106" s="12" t="s">
        <v>336</v>
      </c>
      <c r="M106" s="12" t="s">
        <v>146</v>
      </c>
      <c r="N106" s="12" t="s">
        <v>60</v>
      </c>
      <c r="O106" s="44" t="s">
        <v>60</v>
      </c>
      <c r="P106" s="44" t="s">
        <v>146</v>
      </c>
      <c r="Q106" s="44" t="s">
        <v>2712</v>
      </c>
      <c r="R106" s="44" t="s">
        <v>60</v>
      </c>
      <c r="S106" s="44" t="s">
        <v>60</v>
      </c>
      <c r="T106" s="44" t="s">
        <v>3067</v>
      </c>
      <c r="U106" s="44" t="s">
        <v>146</v>
      </c>
      <c r="V106" s="12" t="s">
        <v>125</v>
      </c>
      <c r="W106" s="45" t="s">
        <v>24</v>
      </c>
      <c r="X106" s="12" t="s">
        <v>2573</v>
      </c>
    </row>
    <row r="107" spans="1:24" s="46" customFormat="1" ht="16.5" hidden="1" customHeight="1" x14ac:dyDescent="0.25">
      <c r="A107" s="47">
        <f t="shared" si="6"/>
        <v>94</v>
      </c>
      <c r="B107" s="10">
        <f t="shared" si="6"/>
        <v>94</v>
      </c>
      <c r="C107" s="12" t="s">
        <v>15</v>
      </c>
      <c r="D107" s="10" t="s">
        <v>34</v>
      </c>
      <c r="E107" s="10">
        <v>2006</v>
      </c>
      <c r="F107" s="8">
        <v>39051</v>
      </c>
      <c r="G107" s="12" t="s">
        <v>337</v>
      </c>
      <c r="H107" s="13" t="s">
        <v>338</v>
      </c>
      <c r="I107" s="13"/>
      <c r="J107" s="13"/>
      <c r="K107" s="13"/>
      <c r="L107" s="12" t="s">
        <v>339</v>
      </c>
      <c r="M107" s="12" t="s">
        <v>28</v>
      </c>
      <c r="N107" s="12" t="s">
        <v>29</v>
      </c>
      <c r="O107" s="44" t="s">
        <v>29</v>
      </c>
      <c r="P107" s="44" t="s">
        <v>2701</v>
      </c>
      <c r="Q107" s="44" t="s">
        <v>2715</v>
      </c>
      <c r="R107" s="44" t="s">
        <v>29</v>
      </c>
      <c r="S107" s="44" t="s">
        <v>29</v>
      </c>
      <c r="T107" s="44" t="s">
        <v>3066</v>
      </c>
      <c r="U107" s="44" t="s">
        <v>28</v>
      </c>
      <c r="V107" s="12" t="s">
        <v>23</v>
      </c>
      <c r="W107" s="45" t="s">
        <v>24</v>
      </c>
      <c r="X107" s="12" t="s">
        <v>2573</v>
      </c>
    </row>
    <row r="108" spans="1:24" s="46" customFormat="1" ht="15" hidden="1" customHeight="1" x14ac:dyDescent="0.25">
      <c r="A108" s="47">
        <f t="shared" si="6"/>
        <v>95</v>
      </c>
      <c r="B108" s="10">
        <f t="shared" si="6"/>
        <v>95</v>
      </c>
      <c r="C108" s="12" t="s">
        <v>15</v>
      </c>
      <c r="D108" s="10" t="s">
        <v>34</v>
      </c>
      <c r="E108" s="10">
        <v>2017</v>
      </c>
      <c r="F108" s="8">
        <v>38990</v>
      </c>
      <c r="G108" s="19" t="s">
        <v>340</v>
      </c>
      <c r="H108" s="13" t="s">
        <v>341</v>
      </c>
      <c r="I108" s="13"/>
      <c r="J108" s="13"/>
      <c r="K108" s="13"/>
      <c r="L108" s="12" t="s">
        <v>342</v>
      </c>
      <c r="M108" s="12" t="s">
        <v>28</v>
      </c>
      <c r="N108" s="12" t="s">
        <v>29</v>
      </c>
      <c r="O108" s="44" t="s">
        <v>29</v>
      </c>
      <c r="P108" s="44" t="s">
        <v>2701</v>
      </c>
      <c r="Q108" s="44" t="s">
        <v>2715</v>
      </c>
      <c r="R108" s="44" t="s">
        <v>29</v>
      </c>
      <c r="S108" s="44" t="s">
        <v>29</v>
      </c>
      <c r="T108" s="44" t="s">
        <v>3066</v>
      </c>
      <c r="U108" s="44" t="s">
        <v>28</v>
      </c>
      <c r="V108" s="12" t="s">
        <v>23</v>
      </c>
      <c r="W108" s="45" t="s">
        <v>24</v>
      </c>
      <c r="X108" s="12" t="s">
        <v>2573</v>
      </c>
    </row>
    <row r="109" spans="1:24" s="46" customFormat="1" ht="15" hidden="1" customHeight="1" x14ac:dyDescent="0.25">
      <c r="A109" s="47">
        <f t="shared" si="6"/>
        <v>96</v>
      </c>
      <c r="B109" s="10">
        <f t="shared" si="6"/>
        <v>96</v>
      </c>
      <c r="C109" s="12" t="s">
        <v>15</v>
      </c>
      <c r="D109" s="10" t="s">
        <v>34</v>
      </c>
      <c r="E109" s="10">
        <v>2006</v>
      </c>
      <c r="F109" s="8">
        <v>38861</v>
      </c>
      <c r="G109" s="12" t="s">
        <v>343</v>
      </c>
      <c r="H109" s="13" t="s">
        <v>344</v>
      </c>
      <c r="I109" s="13" t="s">
        <v>3254</v>
      </c>
      <c r="J109" s="13" t="s">
        <v>3208</v>
      </c>
      <c r="K109" s="13"/>
      <c r="L109" s="12" t="s">
        <v>345</v>
      </c>
      <c r="M109" s="12" t="s">
        <v>20</v>
      </c>
      <c r="N109" s="44" t="s">
        <v>21</v>
      </c>
      <c r="O109" s="44" t="s">
        <v>2618</v>
      </c>
      <c r="P109" s="44" t="s">
        <v>20</v>
      </c>
      <c r="Q109" s="44" t="s">
        <v>2619</v>
      </c>
      <c r="R109" s="44" t="s">
        <v>2618</v>
      </c>
      <c r="S109" s="44" t="s">
        <v>2618</v>
      </c>
      <c r="T109" s="44" t="s">
        <v>3064</v>
      </c>
      <c r="U109" s="44" t="s">
        <v>20</v>
      </c>
      <c r="V109" s="12" t="s">
        <v>23</v>
      </c>
      <c r="W109" s="45" t="s">
        <v>24</v>
      </c>
      <c r="X109" s="12" t="s">
        <v>2573</v>
      </c>
    </row>
    <row r="110" spans="1:24" s="46" customFormat="1" ht="15" hidden="1" customHeight="1" x14ac:dyDescent="0.25">
      <c r="A110" s="47">
        <f t="shared" si="6"/>
        <v>97</v>
      </c>
      <c r="B110" s="10">
        <f t="shared" si="6"/>
        <v>97</v>
      </c>
      <c r="C110" s="12" t="s">
        <v>15</v>
      </c>
      <c r="D110" s="10" t="s">
        <v>34</v>
      </c>
      <c r="E110" s="10">
        <v>2006</v>
      </c>
      <c r="F110" s="8">
        <v>39037</v>
      </c>
      <c r="G110" s="12" t="s">
        <v>346</v>
      </c>
      <c r="H110" s="13" t="s">
        <v>347</v>
      </c>
      <c r="I110" s="13"/>
      <c r="J110" s="13"/>
      <c r="K110" s="13"/>
      <c r="L110" s="12" t="s">
        <v>348</v>
      </c>
      <c r="M110" s="12" t="s">
        <v>346</v>
      </c>
      <c r="N110" s="44" t="s">
        <v>21</v>
      </c>
      <c r="O110" s="44" t="s">
        <v>2620</v>
      </c>
      <c r="P110" s="44" t="s">
        <v>2620</v>
      </c>
      <c r="Q110" s="44" t="s">
        <v>2700</v>
      </c>
      <c r="R110" s="44" t="s">
        <v>2620</v>
      </c>
      <c r="S110" s="44" t="s">
        <v>2620</v>
      </c>
      <c r="T110" s="44" t="s">
        <v>3065</v>
      </c>
      <c r="U110" s="44" t="s">
        <v>183</v>
      </c>
      <c r="V110" s="12" t="s">
        <v>23</v>
      </c>
      <c r="W110" s="45" t="s">
        <v>24</v>
      </c>
      <c r="X110" s="12" t="s">
        <v>2574</v>
      </c>
    </row>
    <row r="111" spans="1:24" s="46" customFormat="1" ht="15" hidden="1" customHeight="1" x14ac:dyDescent="0.25">
      <c r="A111" s="47">
        <f t="shared" si="6"/>
        <v>98</v>
      </c>
      <c r="B111" s="10">
        <f t="shared" si="6"/>
        <v>98</v>
      </c>
      <c r="C111" s="12" t="s">
        <v>15</v>
      </c>
      <c r="D111" s="10" t="s">
        <v>34</v>
      </c>
      <c r="E111" s="10">
        <v>2006</v>
      </c>
      <c r="F111" s="8">
        <v>39020</v>
      </c>
      <c r="G111" s="12" t="s">
        <v>349</v>
      </c>
      <c r="H111" s="13" t="s">
        <v>350</v>
      </c>
      <c r="I111" s="13"/>
      <c r="J111" s="13"/>
      <c r="K111" s="13"/>
      <c r="L111" s="12" t="s">
        <v>351</v>
      </c>
      <c r="M111" s="12" t="s">
        <v>349</v>
      </c>
      <c r="N111" s="12" t="s">
        <v>29</v>
      </c>
      <c r="O111" s="44" t="s">
        <v>29</v>
      </c>
      <c r="P111" s="44" t="s">
        <v>29</v>
      </c>
      <c r="Q111" s="44" t="s">
        <v>103</v>
      </c>
      <c r="R111" s="44" t="s">
        <v>29</v>
      </c>
      <c r="S111" s="44" t="s">
        <v>29</v>
      </c>
      <c r="T111" s="44" t="s">
        <v>3066</v>
      </c>
      <c r="U111" s="44" t="s">
        <v>83</v>
      </c>
      <c r="V111" s="12" t="s">
        <v>23</v>
      </c>
      <c r="W111" s="45" t="s">
        <v>24</v>
      </c>
      <c r="X111" s="12" t="s">
        <v>2574</v>
      </c>
    </row>
    <row r="112" spans="1:24" s="46" customFormat="1" ht="15" hidden="1" customHeight="1" x14ac:dyDescent="0.25">
      <c r="A112" s="47">
        <f t="shared" ref="A112:B127" si="7">+A111+1</f>
        <v>99</v>
      </c>
      <c r="B112" s="10">
        <f t="shared" si="7"/>
        <v>99</v>
      </c>
      <c r="C112" s="12" t="s">
        <v>15</v>
      </c>
      <c r="D112" s="10" t="s">
        <v>34</v>
      </c>
      <c r="E112" s="10">
        <v>2006</v>
      </c>
      <c r="F112" s="8">
        <v>38824</v>
      </c>
      <c r="G112" s="12" t="s">
        <v>352</v>
      </c>
      <c r="H112" s="13" t="s">
        <v>353</v>
      </c>
      <c r="I112" s="13"/>
      <c r="J112" s="13"/>
      <c r="K112" s="13"/>
      <c r="L112" s="12" t="s">
        <v>354</v>
      </c>
      <c r="M112" s="12" t="s">
        <v>59</v>
      </c>
      <c r="N112" s="12" t="s">
        <v>60</v>
      </c>
      <c r="O112" s="44" t="s">
        <v>60</v>
      </c>
      <c r="P112" s="44" t="s">
        <v>2703</v>
      </c>
      <c r="Q112" s="44" t="s">
        <v>2709</v>
      </c>
      <c r="R112" s="44" t="s">
        <v>60</v>
      </c>
      <c r="S112" s="44" t="s">
        <v>60</v>
      </c>
      <c r="T112" s="44" t="s">
        <v>3067</v>
      </c>
      <c r="U112" s="44" t="s">
        <v>59</v>
      </c>
      <c r="V112" s="12" t="s">
        <v>61</v>
      </c>
      <c r="W112" s="45" t="s">
        <v>24</v>
      </c>
      <c r="X112" s="12" t="s">
        <v>2573</v>
      </c>
    </row>
    <row r="113" spans="1:24" s="46" customFormat="1" ht="15" hidden="1" customHeight="1" x14ac:dyDescent="0.25">
      <c r="A113" s="47">
        <f t="shared" si="7"/>
        <v>100</v>
      </c>
      <c r="B113" s="10">
        <f t="shared" si="7"/>
        <v>100</v>
      </c>
      <c r="C113" s="12" t="s">
        <v>15</v>
      </c>
      <c r="D113" s="10" t="s">
        <v>34</v>
      </c>
      <c r="E113" s="10">
        <v>2006</v>
      </c>
      <c r="F113" s="8">
        <v>38938</v>
      </c>
      <c r="G113" s="12" t="s">
        <v>355</v>
      </c>
      <c r="H113" s="13" t="s">
        <v>356</v>
      </c>
      <c r="I113" s="13"/>
      <c r="J113" s="13"/>
      <c r="K113" s="13"/>
      <c r="L113" s="12" t="s">
        <v>357</v>
      </c>
      <c r="M113" s="12" t="s">
        <v>355</v>
      </c>
      <c r="N113" s="12" t="s">
        <v>29</v>
      </c>
      <c r="O113" s="44" t="s">
        <v>29</v>
      </c>
      <c r="P113" s="44" t="s">
        <v>2722</v>
      </c>
      <c r="Q113" s="44" t="s">
        <v>2723</v>
      </c>
      <c r="R113" s="44" t="s">
        <v>29</v>
      </c>
      <c r="S113" s="44" t="s">
        <v>29</v>
      </c>
      <c r="T113" s="44" t="s">
        <v>3066</v>
      </c>
      <c r="U113" s="44" t="s">
        <v>190</v>
      </c>
      <c r="V113" s="12" t="s">
        <v>23</v>
      </c>
      <c r="W113" s="45" t="s">
        <v>24</v>
      </c>
      <c r="X113" s="12" t="s">
        <v>2573</v>
      </c>
    </row>
    <row r="114" spans="1:24" s="46" customFormat="1" ht="15" hidden="1" customHeight="1" x14ac:dyDescent="0.25">
      <c r="A114" s="47">
        <f t="shared" si="7"/>
        <v>101</v>
      </c>
      <c r="B114" s="10">
        <f t="shared" si="7"/>
        <v>101</v>
      </c>
      <c r="C114" s="12" t="s">
        <v>15</v>
      </c>
      <c r="D114" s="10" t="s">
        <v>34</v>
      </c>
      <c r="E114" s="10">
        <v>2006</v>
      </c>
      <c r="F114" s="8">
        <v>38990</v>
      </c>
      <c r="G114" s="12" t="s">
        <v>358</v>
      </c>
      <c r="H114" s="13" t="s">
        <v>359</v>
      </c>
      <c r="I114" s="13"/>
      <c r="J114" s="13"/>
      <c r="K114" s="13"/>
      <c r="L114" s="12" t="s">
        <v>360</v>
      </c>
      <c r="M114" s="12" t="s">
        <v>358</v>
      </c>
      <c r="N114" s="12" t="s">
        <v>29</v>
      </c>
      <c r="O114" s="44" t="s">
        <v>29</v>
      </c>
      <c r="P114" s="44" t="s">
        <v>83</v>
      </c>
      <c r="Q114" s="44" t="s">
        <v>2716</v>
      </c>
      <c r="R114" s="44" t="s">
        <v>29</v>
      </c>
      <c r="S114" s="44" t="s">
        <v>29</v>
      </c>
      <c r="T114" s="44" t="s">
        <v>3066</v>
      </c>
      <c r="U114" s="44" t="s">
        <v>83</v>
      </c>
      <c r="V114" s="12" t="s">
        <v>23</v>
      </c>
      <c r="W114" s="45" t="s">
        <v>24</v>
      </c>
      <c r="X114" s="12" t="s">
        <v>2574</v>
      </c>
    </row>
    <row r="115" spans="1:24" s="46" customFormat="1" ht="15" hidden="1" customHeight="1" x14ac:dyDescent="0.25">
      <c r="A115" s="47">
        <f t="shared" si="7"/>
        <v>102</v>
      </c>
      <c r="B115" s="10">
        <f t="shared" si="7"/>
        <v>102</v>
      </c>
      <c r="C115" s="12" t="s">
        <v>15</v>
      </c>
      <c r="D115" s="10" t="s">
        <v>34</v>
      </c>
      <c r="E115" s="10">
        <v>2006</v>
      </c>
      <c r="F115" s="8">
        <v>39066</v>
      </c>
      <c r="G115" s="12" t="s">
        <v>361</v>
      </c>
      <c r="H115" s="13" t="s">
        <v>362</v>
      </c>
      <c r="I115" s="13"/>
      <c r="J115" s="13"/>
      <c r="K115" s="13"/>
      <c r="L115" s="12" t="s">
        <v>363</v>
      </c>
      <c r="M115" s="12" t="s">
        <v>361</v>
      </c>
      <c r="N115" s="44" t="s">
        <v>21</v>
      </c>
      <c r="O115" s="44" t="s">
        <v>2620</v>
      </c>
      <c r="P115" s="44" t="s">
        <v>2620</v>
      </c>
      <c r="Q115" s="44" t="s">
        <v>2717</v>
      </c>
      <c r="R115" s="44" t="s">
        <v>2620</v>
      </c>
      <c r="S115" s="44" t="s">
        <v>2620</v>
      </c>
      <c r="T115" s="44" t="s">
        <v>3065</v>
      </c>
      <c r="U115" s="44" t="s">
        <v>178</v>
      </c>
      <c r="V115" s="12" t="s">
        <v>23</v>
      </c>
      <c r="W115" s="45" t="s">
        <v>24</v>
      </c>
      <c r="X115" s="12" t="s">
        <v>2574</v>
      </c>
    </row>
    <row r="116" spans="1:24" s="46" customFormat="1" ht="15" hidden="1" customHeight="1" x14ac:dyDescent="0.25">
      <c r="A116" s="47">
        <f t="shared" si="7"/>
        <v>103</v>
      </c>
      <c r="B116" s="10">
        <f t="shared" si="7"/>
        <v>103</v>
      </c>
      <c r="C116" s="12" t="s">
        <v>15</v>
      </c>
      <c r="D116" s="10" t="s">
        <v>34</v>
      </c>
      <c r="E116" s="10">
        <v>2006</v>
      </c>
      <c r="F116" s="8">
        <v>38894</v>
      </c>
      <c r="G116" s="12" t="s">
        <v>364</v>
      </c>
      <c r="H116" s="13" t="s">
        <v>365</v>
      </c>
      <c r="I116" s="13"/>
      <c r="J116" s="13"/>
      <c r="K116" s="13"/>
      <c r="L116" s="12" t="s">
        <v>366</v>
      </c>
      <c r="M116" s="12" t="s">
        <v>65</v>
      </c>
      <c r="N116" s="12" t="s">
        <v>29</v>
      </c>
      <c r="O116" s="44" t="s">
        <v>29</v>
      </c>
      <c r="P116" s="44" t="s">
        <v>29</v>
      </c>
      <c r="Q116" s="44" t="s">
        <v>103</v>
      </c>
      <c r="R116" s="44" t="s">
        <v>29</v>
      </c>
      <c r="S116" s="44" t="s">
        <v>29</v>
      </c>
      <c r="T116" s="44" t="s">
        <v>3066</v>
      </c>
      <c r="U116" s="44" t="s">
        <v>65</v>
      </c>
      <c r="V116" s="12" t="s">
        <v>23</v>
      </c>
      <c r="W116" s="45" t="s">
        <v>24</v>
      </c>
      <c r="X116" s="12" t="s">
        <v>2573</v>
      </c>
    </row>
    <row r="117" spans="1:24" s="46" customFormat="1" ht="15" hidden="1" customHeight="1" x14ac:dyDescent="0.25">
      <c r="A117" s="47">
        <f t="shared" si="7"/>
        <v>104</v>
      </c>
      <c r="B117" s="10">
        <f t="shared" si="7"/>
        <v>104</v>
      </c>
      <c r="C117" s="12" t="s">
        <v>15</v>
      </c>
      <c r="D117" s="10" t="s">
        <v>34</v>
      </c>
      <c r="E117" s="10">
        <v>2006</v>
      </c>
      <c r="F117" s="8">
        <v>38894</v>
      </c>
      <c r="G117" s="12" t="s">
        <v>367</v>
      </c>
      <c r="H117" s="13" t="s">
        <v>368</v>
      </c>
      <c r="I117" s="13"/>
      <c r="J117" s="13"/>
      <c r="K117" s="13"/>
      <c r="L117" s="12" t="s">
        <v>369</v>
      </c>
      <c r="M117" s="12" t="s">
        <v>370</v>
      </c>
      <c r="N117" s="12" t="s">
        <v>60</v>
      </c>
      <c r="O117" s="44" t="s">
        <v>60</v>
      </c>
      <c r="P117" s="44" t="s">
        <v>146</v>
      </c>
      <c r="Q117" s="44" t="s">
        <v>87</v>
      </c>
      <c r="R117" s="44" t="s">
        <v>60</v>
      </c>
      <c r="S117" s="44" t="s">
        <v>60</v>
      </c>
      <c r="T117" s="44" t="s">
        <v>3067</v>
      </c>
      <c r="U117" s="44" t="s">
        <v>370</v>
      </c>
      <c r="V117" s="12" t="s">
        <v>61</v>
      </c>
      <c r="W117" s="45" t="s">
        <v>24</v>
      </c>
      <c r="X117" s="12" t="s">
        <v>2573</v>
      </c>
    </row>
    <row r="118" spans="1:24" s="46" customFormat="1" ht="17.25" hidden="1" customHeight="1" x14ac:dyDescent="0.25">
      <c r="A118" s="47">
        <f t="shared" si="7"/>
        <v>105</v>
      </c>
      <c r="B118" s="10">
        <f t="shared" si="7"/>
        <v>105</v>
      </c>
      <c r="C118" s="12" t="s">
        <v>15</v>
      </c>
      <c r="D118" s="10" t="s">
        <v>34</v>
      </c>
      <c r="E118" s="10">
        <v>2006</v>
      </c>
      <c r="F118" s="8">
        <v>39035</v>
      </c>
      <c r="G118" s="12" t="s">
        <v>2744</v>
      </c>
      <c r="H118" s="13" t="s">
        <v>372</v>
      </c>
      <c r="I118" s="13"/>
      <c r="J118" s="13"/>
      <c r="K118" s="13"/>
      <c r="L118" s="12" t="s">
        <v>373</v>
      </c>
      <c r="M118" s="12" t="s">
        <v>20</v>
      </c>
      <c r="N118" s="44" t="s">
        <v>21</v>
      </c>
      <c r="O118" s="44" t="s">
        <v>2618</v>
      </c>
      <c r="P118" s="44" t="s">
        <v>20</v>
      </c>
      <c r="Q118" s="44" t="s">
        <v>2720</v>
      </c>
      <c r="R118" s="44" t="s">
        <v>2618</v>
      </c>
      <c r="S118" s="44" t="s">
        <v>2618</v>
      </c>
      <c r="T118" s="44" t="s">
        <v>3064</v>
      </c>
      <c r="U118" s="44" t="s">
        <v>20</v>
      </c>
      <c r="V118" s="12" t="s">
        <v>23</v>
      </c>
      <c r="W118" s="45" t="s">
        <v>24</v>
      </c>
      <c r="X118" s="12" t="s">
        <v>2573</v>
      </c>
    </row>
    <row r="119" spans="1:24" s="46" customFormat="1" ht="15" hidden="1" customHeight="1" x14ac:dyDescent="0.25">
      <c r="A119" s="47">
        <f t="shared" si="7"/>
        <v>106</v>
      </c>
      <c r="B119" s="10">
        <f t="shared" si="7"/>
        <v>106</v>
      </c>
      <c r="C119" s="12" t="s">
        <v>15</v>
      </c>
      <c r="D119" s="10" t="s">
        <v>34</v>
      </c>
      <c r="E119" s="10">
        <v>2006</v>
      </c>
      <c r="F119" s="8">
        <v>38839</v>
      </c>
      <c r="G119" s="12" t="s">
        <v>374</v>
      </c>
      <c r="H119" s="13" t="s">
        <v>375</v>
      </c>
      <c r="I119" s="13"/>
      <c r="J119" s="13"/>
      <c r="K119" s="13"/>
      <c r="L119" s="12" t="s">
        <v>376</v>
      </c>
      <c r="M119" s="12" t="s">
        <v>374</v>
      </c>
      <c r="N119" s="12" t="s">
        <v>29</v>
      </c>
      <c r="O119" s="44" t="s">
        <v>29</v>
      </c>
      <c r="P119" s="44" t="s">
        <v>2722</v>
      </c>
      <c r="Q119" s="44" t="s">
        <v>2723</v>
      </c>
      <c r="R119" s="44" t="s">
        <v>29</v>
      </c>
      <c r="S119" s="44" t="s">
        <v>29</v>
      </c>
      <c r="T119" s="44" t="s">
        <v>3066</v>
      </c>
      <c r="U119" s="44" t="s">
        <v>374</v>
      </c>
      <c r="V119" s="12" t="s">
        <v>75</v>
      </c>
      <c r="W119" s="45" t="s">
        <v>24</v>
      </c>
      <c r="X119" s="12" t="s">
        <v>2574</v>
      </c>
    </row>
    <row r="120" spans="1:24" s="46" customFormat="1" ht="15.75" hidden="1" customHeight="1" x14ac:dyDescent="0.25">
      <c r="A120" s="47">
        <f t="shared" si="7"/>
        <v>107</v>
      </c>
      <c r="B120" s="10">
        <f t="shared" si="7"/>
        <v>107</v>
      </c>
      <c r="C120" s="12" t="s">
        <v>15</v>
      </c>
      <c r="D120" s="10" t="s">
        <v>34</v>
      </c>
      <c r="E120" s="10">
        <v>2006</v>
      </c>
      <c r="F120" s="8">
        <v>38948</v>
      </c>
      <c r="G120" s="12" t="s">
        <v>377</v>
      </c>
      <c r="H120" s="13" t="s">
        <v>378</v>
      </c>
      <c r="I120" s="13"/>
      <c r="J120" s="13"/>
      <c r="K120" s="13"/>
      <c r="L120" s="12" t="s">
        <v>379</v>
      </c>
      <c r="M120" s="12" t="s">
        <v>380</v>
      </c>
      <c r="N120" s="12" t="s">
        <v>29</v>
      </c>
      <c r="O120" s="44" t="s">
        <v>29</v>
      </c>
      <c r="P120" s="44" t="s">
        <v>29</v>
      </c>
      <c r="Q120" s="44" t="s">
        <v>103</v>
      </c>
      <c r="R120" s="44" t="s">
        <v>29</v>
      </c>
      <c r="S120" s="44" t="s">
        <v>29</v>
      </c>
      <c r="T120" s="44" t="s">
        <v>3066</v>
      </c>
      <c r="U120" s="44" t="s">
        <v>381</v>
      </c>
      <c r="V120" s="12" t="s">
        <v>382</v>
      </c>
      <c r="W120" s="45" t="s">
        <v>24</v>
      </c>
      <c r="X120" s="12" t="s">
        <v>2573</v>
      </c>
    </row>
    <row r="121" spans="1:24" s="46" customFormat="1" ht="25.5" hidden="1" customHeight="1" x14ac:dyDescent="0.25">
      <c r="A121" s="47">
        <f t="shared" si="7"/>
        <v>108</v>
      </c>
      <c r="B121" s="10">
        <f t="shared" si="7"/>
        <v>108</v>
      </c>
      <c r="C121" s="12" t="s">
        <v>15</v>
      </c>
      <c r="D121" s="10" t="s">
        <v>34</v>
      </c>
      <c r="E121" s="10">
        <v>2006</v>
      </c>
      <c r="F121" s="8">
        <v>38957</v>
      </c>
      <c r="G121" s="12" t="s">
        <v>383</v>
      </c>
      <c r="H121" s="13" t="s">
        <v>384</v>
      </c>
      <c r="I121" s="13" t="s">
        <v>3255</v>
      </c>
      <c r="J121" s="13" t="s">
        <v>3208</v>
      </c>
      <c r="K121" s="13"/>
      <c r="L121" s="19" t="s">
        <v>385</v>
      </c>
      <c r="M121" s="12" t="s">
        <v>20</v>
      </c>
      <c r="N121" s="44" t="s">
        <v>21</v>
      </c>
      <c r="O121" s="44" t="s">
        <v>2618</v>
      </c>
      <c r="P121" s="44" t="s">
        <v>20</v>
      </c>
      <c r="Q121" s="44" t="s">
        <v>2720</v>
      </c>
      <c r="R121" s="44" t="s">
        <v>2618</v>
      </c>
      <c r="S121" s="44" t="s">
        <v>2618</v>
      </c>
      <c r="T121" s="44" t="s">
        <v>3064</v>
      </c>
      <c r="U121" s="44" t="s">
        <v>20</v>
      </c>
      <c r="V121" s="12" t="s">
        <v>23</v>
      </c>
      <c r="W121" s="45" t="s">
        <v>24</v>
      </c>
      <c r="X121" s="12" t="s">
        <v>2573</v>
      </c>
    </row>
    <row r="122" spans="1:24" s="46" customFormat="1" ht="25.5" hidden="1" x14ac:dyDescent="0.25">
      <c r="A122" s="47">
        <f t="shared" si="7"/>
        <v>109</v>
      </c>
      <c r="B122" s="10">
        <f t="shared" si="7"/>
        <v>109</v>
      </c>
      <c r="C122" s="12" t="s">
        <v>15</v>
      </c>
      <c r="D122" s="10" t="s">
        <v>34</v>
      </c>
      <c r="E122" s="10">
        <v>2006</v>
      </c>
      <c r="F122" s="8">
        <v>39065</v>
      </c>
      <c r="G122" s="12" t="s">
        <v>386</v>
      </c>
      <c r="H122" s="13" t="s">
        <v>387</v>
      </c>
      <c r="I122" s="13"/>
      <c r="J122" s="13"/>
      <c r="K122" s="13"/>
      <c r="L122" s="19" t="s">
        <v>388</v>
      </c>
      <c r="M122" s="12" t="s">
        <v>389</v>
      </c>
      <c r="N122" s="44" t="s">
        <v>21</v>
      </c>
      <c r="O122" s="44" t="s">
        <v>2620</v>
      </c>
      <c r="P122" s="44" t="s">
        <v>2620</v>
      </c>
      <c r="Q122" s="44" t="s">
        <v>33</v>
      </c>
      <c r="R122" s="44" t="s">
        <v>2620</v>
      </c>
      <c r="S122" s="44" t="s">
        <v>2620</v>
      </c>
      <c r="T122" s="44" t="s">
        <v>3065</v>
      </c>
      <c r="U122" s="44" t="s">
        <v>389</v>
      </c>
      <c r="V122" s="12" t="s">
        <v>23</v>
      </c>
      <c r="W122" s="45" t="s">
        <v>24</v>
      </c>
      <c r="X122" s="12" t="s">
        <v>2573</v>
      </c>
    </row>
    <row r="123" spans="1:24" s="46" customFormat="1" ht="15" hidden="1" customHeight="1" x14ac:dyDescent="0.25">
      <c r="A123" s="47">
        <f t="shared" si="7"/>
        <v>110</v>
      </c>
      <c r="B123" s="10">
        <f t="shared" si="7"/>
        <v>110</v>
      </c>
      <c r="C123" s="12" t="s">
        <v>15</v>
      </c>
      <c r="D123" s="10" t="s">
        <v>34</v>
      </c>
      <c r="E123" s="10">
        <v>2006</v>
      </c>
      <c r="F123" s="8">
        <v>39050</v>
      </c>
      <c r="G123" s="12" t="s">
        <v>390</v>
      </c>
      <c r="H123" s="13" t="s">
        <v>391</v>
      </c>
      <c r="I123" s="13"/>
      <c r="J123" s="13"/>
      <c r="K123" s="13"/>
      <c r="L123" s="12" t="s">
        <v>392</v>
      </c>
      <c r="M123" s="12" t="s">
        <v>390</v>
      </c>
      <c r="N123" s="44" t="s">
        <v>21</v>
      </c>
      <c r="O123" s="44" t="s">
        <v>2618</v>
      </c>
      <c r="P123" s="44" t="s">
        <v>2702</v>
      </c>
      <c r="Q123" s="44" t="s">
        <v>55</v>
      </c>
      <c r="R123" s="44" t="s">
        <v>2618</v>
      </c>
      <c r="S123" s="44" t="s">
        <v>2618</v>
      </c>
      <c r="T123" s="44" t="s">
        <v>3064</v>
      </c>
      <c r="U123" s="44" t="s">
        <v>179</v>
      </c>
      <c r="V123" s="12" t="s">
        <v>23</v>
      </c>
      <c r="W123" s="45" t="s">
        <v>24</v>
      </c>
      <c r="X123" s="12" t="s">
        <v>2573</v>
      </c>
    </row>
    <row r="124" spans="1:24" s="46" customFormat="1" ht="25.5" hidden="1" customHeight="1" x14ac:dyDescent="0.25">
      <c r="A124" s="47">
        <f t="shared" si="7"/>
        <v>111</v>
      </c>
      <c r="B124" s="10">
        <f t="shared" si="7"/>
        <v>111</v>
      </c>
      <c r="C124" s="50" t="s">
        <v>15</v>
      </c>
      <c r="D124" s="10" t="s">
        <v>393</v>
      </c>
      <c r="E124" s="10">
        <v>2021</v>
      </c>
      <c r="F124" s="8">
        <v>44558</v>
      </c>
      <c r="G124" s="12" t="s">
        <v>394</v>
      </c>
      <c r="H124" s="27" t="s">
        <v>395</v>
      </c>
      <c r="I124" s="27"/>
      <c r="J124" s="27"/>
      <c r="K124" s="27"/>
      <c r="L124" s="19" t="s">
        <v>396</v>
      </c>
      <c r="M124" s="12" t="s">
        <v>59</v>
      </c>
      <c r="N124" s="12" t="s">
        <v>60</v>
      </c>
      <c r="O124" s="44" t="s">
        <v>2615</v>
      </c>
      <c r="P124" s="44" t="s">
        <v>2616</v>
      </c>
      <c r="Q124" s="44" t="s">
        <v>2617</v>
      </c>
      <c r="R124" s="44" t="s">
        <v>60</v>
      </c>
      <c r="S124" s="44" t="s">
        <v>2615</v>
      </c>
      <c r="T124" s="44" t="s">
        <v>2615</v>
      </c>
      <c r="U124" s="44" t="s">
        <v>59</v>
      </c>
      <c r="V124" s="12" t="s">
        <v>61</v>
      </c>
      <c r="W124" s="45" t="s">
        <v>24</v>
      </c>
      <c r="X124" s="12" t="s">
        <v>2573</v>
      </c>
    </row>
    <row r="125" spans="1:24" s="46" customFormat="1" ht="15" hidden="1" customHeight="1" x14ac:dyDescent="0.25">
      <c r="A125" s="47">
        <f t="shared" si="7"/>
        <v>112</v>
      </c>
      <c r="B125" s="10">
        <f t="shared" si="7"/>
        <v>112</v>
      </c>
      <c r="C125" s="12" t="s">
        <v>15</v>
      </c>
      <c r="D125" s="10" t="s">
        <v>34</v>
      </c>
      <c r="E125" s="10">
        <v>2006</v>
      </c>
      <c r="F125" s="8">
        <v>38883</v>
      </c>
      <c r="G125" s="12" t="s">
        <v>397</v>
      </c>
      <c r="H125" s="13" t="s">
        <v>398</v>
      </c>
      <c r="I125" s="13"/>
      <c r="J125" s="13"/>
      <c r="K125" s="13"/>
      <c r="L125" s="12" t="s">
        <v>399</v>
      </c>
      <c r="M125" s="12" t="s">
        <v>83</v>
      </c>
      <c r="N125" s="12" t="s">
        <v>29</v>
      </c>
      <c r="O125" s="44" t="s">
        <v>29</v>
      </c>
      <c r="P125" s="44" t="s">
        <v>2701</v>
      </c>
      <c r="Q125" s="44" t="s">
        <v>2707</v>
      </c>
      <c r="R125" s="44" t="s">
        <v>29</v>
      </c>
      <c r="S125" s="44" t="s">
        <v>29</v>
      </c>
      <c r="T125" s="44" t="s">
        <v>3066</v>
      </c>
      <c r="U125" s="44" t="s">
        <v>83</v>
      </c>
      <c r="V125" s="12" t="s">
        <v>23</v>
      </c>
      <c r="W125" s="45" t="s">
        <v>24</v>
      </c>
      <c r="X125" s="12" t="s">
        <v>2573</v>
      </c>
    </row>
    <row r="126" spans="1:24" s="46" customFormat="1" ht="15" hidden="1" customHeight="1" x14ac:dyDescent="0.25">
      <c r="A126" s="47">
        <f t="shared" si="7"/>
        <v>113</v>
      </c>
      <c r="B126" s="10">
        <f t="shared" si="7"/>
        <v>113</v>
      </c>
      <c r="C126" s="12" t="s">
        <v>15</v>
      </c>
      <c r="D126" s="10" t="s">
        <v>34</v>
      </c>
      <c r="E126" s="10">
        <v>2006</v>
      </c>
      <c r="F126" s="8">
        <v>39024</v>
      </c>
      <c r="G126" s="12" t="s">
        <v>400</v>
      </c>
      <c r="H126" s="13" t="s">
        <v>401</v>
      </c>
      <c r="I126" s="13"/>
      <c r="J126" s="13"/>
      <c r="K126" s="13"/>
      <c r="L126" s="12" t="s">
        <v>402</v>
      </c>
      <c r="M126" s="12" t="s">
        <v>59</v>
      </c>
      <c r="N126" s="12" t="s">
        <v>60</v>
      </c>
      <c r="O126" s="44" t="s">
        <v>60</v>
      </c>
      <c r="P126" s="44" t="s">
        <v>2710</v>
      </c>
      <c r="Q126" s="44" t="s">
        <v>2705</v>
      </c>
      <c r="R126" s="44" t="s">
        <v>60</v>
      </c>
      <c r="S126" s="44" t="s">
        <v>60</v>
      </c>
      <c r="T126" s="44" t="s">
        <v>3067</v>
      </c>
      <c r="U126" s="44" t="s">
        <v>59</v>
      </c>
      <c r="V126" s="12" t="s">
        <v>61</v>
      </c>
      <c r="W126" s="45" t="s">
        <v>24</v>
      </c>
      <c r="X126" s="12" t="s">
        <v>2573</v>
      </c>
    </row>
    <row r="127" spans="1:24" s="46" customFormat="1" ht="15" hidden="1" customHeight="1" x14ac:dyDescent="0.25">
      <c r="A127" s="47">
        <f t="shared" si="7"/>
        <v>114</v>
      </c>
      <c r="B127" s="10">
        <f t="shared" si="7"/>
        <v>114</v>
      </c>
      <c r="C127" s="12" t="s">
        <v>15</v>
      </c>
      <c r="D127" s="10" t="s">
        <v>34</v>
      </c>
      <c r="E127" s="10">
        <v>2006</v>
      </c>
      <c r="F127" s="8">
        <v>39039</v>
      </c>
      <c r="G127" s="12" t="s">
        <v>403</v>
      </c>
      <c r="H127" s="13" t="s">
        <v>404</v>
      </c>
      <c r="I127" s="13" t="s">
        <v>3256</v>
      </c>
      <c r="J127" s="13" t="s">
        <v>3208</v>
      </c>
      <c r="K127" s="13"/>
      <c r="L127" s="12" t="s">
        <v>405</v>
      </c>
      <c r="M127" s="12" t="s">
        <v>48</v>
      </c>
      <c r="N127" s="44" t="s">
        <v>21</v>
      </c>
      <c r="O127" s="44" t="s">
        <v>2620</v>
      </c>
      <c r="P127" s="44" t="s">
        <v>2620</v>
      </c>
      <c r="Q127" s="44" t="s">
        <v>2719</v>
      </c>
      <c r="R127" s="44" t="s">
        <v>2620</v>
      </c>
      <c r="S127" s="44" t="s">
        <v>2620</v>
      </c>
      <c r="T127" s="44" t="s">
        <v>3065</v>
      </c>
      <c r="U127" s="44" t="s">
        <v>48</v>
      </c>
      <c r="V127" s="12" t="s">
        <v>23</v>
      </c>
      <c r="W127" s="45" t="s">
        <v>24</v>
      </c>
      <c r="X127" s="12" t="s">
        <v>2573</v>
      </c>
    </row>
    <row r="128" spans="1:24" s="46" customFormat="1" ht="15" hidden="1" customHeight="1" x14ac:dyDescent="0.25">
      <c r="A128" s="47">
        <f t="shared" ref="A128:B143" si="8">+A127+1</f>
        <v>115</v>
      </c>
      <c r="B128" s="10">
        <f t="shared" si="8"/>
        <v>115</v>
      </c>
      <c r="C128" s="12" t="s">
        <v>15</v>
      </c>
      <c r="D128" s="10" t="s">
        <v>34</v>
      </c>
      <c r="E128" s="10">
        <v>2006</v>
      </c>
      <c r="F128" s="8">
        <v>39080</v>
      </c>
      <c r="G128" s="12" t="s">
        <v>406</v>
      </c>
      <c r="H128" s="13" t="s">
        <v>407</v>
      </c>
      <c r="I128" s="13"/>
      <c r="J128" s="13"/>
      <c r="K128" s="13"/>
      <c r="L128" s="12" t="s">
        <v>408</v>
      </c>
      <c r="M128" s="12" t="s">
        <v>55</v>
      </c>
      <c r="N128" s="44" t="s">
        <v>21</v>
      </c>
      <c r="O128" s="44" t="s">
        <v>2618</v>
      </c>
      <c r="P128" s="44" t="s">
        <v>2702</v>
      </c>
      <c r="Q128" s="44" t="s">
        <v>757</v>
      </c>
      <c r="R128" s="44" t="s">
        <v>2618</v>
      </c>
      <c r="S128" s="44" t="s">
        <v>2618</v>
      </c>
      <c r="T128" s="44" t="s">
        <v>3064</v>
      </c>
      <c r="U128" s="44" t="s">
        <v>55</v>
      </c>
      <c r="V128" s="12" t="s">
        <v>23</v>
      </c>
      <c r="W128" s="45" t="s">
        <v>24</v>
      </c>
      <c r="X128" s="12" t="s">
        <v>2574</v>
      </c>
    </row>
    <row r="129" spans="1:24" s="46" customFormat="1" ht="15.75" hidden="1" customHeight="1" x14ac:dyDescent="0.25">
      <c r="A129" s="47">
        <f t="shared" si="8"/>
        <v>116</v>
      </c>
      <c r="B129" s="10">
        <f t="shared" si="8"/>
        <v>116</v>
      </c>
      <c r="C129" s="12" t="s">
        <v>15</v>
      </c>
      <c r="D129" s="10" t="s">
        <v>34</v>
      </c>
      <c r="E129" s="10">
        <v>2007</v>
      </c>
      <c r="F129" s="8">
        <v>39447</v>
      </c>
      <c r="G129" s="12" t="s">
        <v>409</v>
      </c>
      <c r="H129" s="13" t="s">
        <v>410</v>
      </c>
      <c r="I129" s="13" t="s">
        <v>3210</v>
      </c>
      <c r="J129" s="13" t="s">
        <v>3208</v>
      </c>
      <c r="K129" s="13"/>
      <c r="L129" s="12" t="s">
        <v>411</v>
      </c>
      <c r="M129" s="12" t="s">
        <v>48</v>
      </c>
      <c r="N129" s="44" t="s">
        <v>21</v>
      </c>
      <c r="O129" s="44" t="s">
        <v>2620</v>
      </c>
      <c r="P129" s="44" t="s">
        <v>2620</v>
      </c>
      <c r="Q129" s="44" t="s">
        <v>2719</v>
      </c>
      <c r="R129" s="44" t="s">
        <v>2620</v>
      </c>
      <c r="S129" s="44" t="s">
        <v>2620</v>
      </c>
      <c r="T129" s="44" t="s">
        <v>3065</v>
      </c>
      <c r="U129" s="44" t="s">
        <v>48</v>
      </c>
      <c r="V129" s="12" t="s">
        <v>23</v>
      </c>
      <c r="W129" s="45" t="s">
        <v>24</v>
      </c>
      <c r="X129" s="12" t="s">
        <v>2573</v>
      </c>
    </row>
    <row r="130" spans="1:24" s="46" customFormat="1" ht="15" hidden="1" customHeight="1" x14ac:dyDescent="0.25">
      <c r="A130" s="47">
        <f t="shared" si="8"/>
        <v>117</v>
      </c>
      <c r="B130" s="10">
        <f t="shared" si="8"/>
        <v>117</v>
      </c>
      <c r="C130" s="12" t="s">
        <v>15</v>
      </c>
      <c r="D130" s="10" t="s">
        <v>34</v>
      </c>
      <c r="E130" s="10">
        <v>2007</v>
      </c>
      <c r="F130" s="8">
        <v>39401</v>
      </c>
      <c r="G130" s="12" t="s">
        <v>412</v>
      </c>
      <c r="H130" s="13" t="s">
        <v>413</v>
      </c>
      <c r="I130" s="13"/>
      <c r="J130" s="13"/>
      <c r="K130" s="13"/>
      <c r="L130" s="12" t="s">
        <v>414</v>
      </c>
      <c r="M130" s="12" t="s">
        <v>199</v>
      </c>
      <c r="N130" s="12" t="s">
        <v>29</v>
      </c>
      <c r="O130" s="44" t="s">
        <v>29</v>
      </c>
      <c r="P130" s="44" t="s">
        <v>29</v>
      </c>
      <c r="Q130" s="44" t="s">
        <v>199</v>
      </c>
      <c r="R130" s="44" t="s">
        <v>29</v>
      </c>
      <c r="S130" s="44" t="s">
        <v>29</v>
      </c>
      <c r="T130" s="44" t="s">
        <v>3066</v>
      </c>
      <c r="U130" s="44" t="s">
        <v>199</v>
      </c>
      <c r="V130" s="12" t="s">
        <v>23</v>
      </c>
      <c r="W130" s="45" t="s">
        <v>24</v>
      </c>
      <c r="X130" s="12" t="s">
        <v>2573</v>
      </c>
    </row>
    <row r="131" spans="1:24" s="46" customFormat="1" ht="15" hidden="1" customHeight="1" x14ac:dyDescent="0.25">
      <c r="A131" s="47">
        <f t="shared" si="8"/>
        <v>118</v>
      </c>
      <c r="B131" s="10">
        <f t="shared" si="8"/>
        <v>118</v>
      </c>
      <c r="C131" s="12" t="s">
        <v>15</v>
      </c>
      <c r="D131" s="10" t="s">
        <v>34</v>
      </c>
      <c r="E131" s="10">
        <v>2007</v>
      </c>
      <c r="F131" s="8">
        <v>39443</v>
      </c>
      <c r="G131" s="12" t="s">
        <v>415</v>
      </c>
      <c r="H131" s="13" t="s">
        <v>416</v>
      </c>
      <c r="I131" s="13"/>
      <c r="J131" s="13"/>
      <c r="K131" s="13"/>
      <c r="L131" s="12" t="s">
        <v>417</v>
      </c>
      <c r="M131" s="12" t="s">
        <v>418</v>
      </c>
      <c r="N131" s="12" t="s">
        <v>29</v>
      </c>
      <c r="O131" s="44" t="s">
        <v>29</v>
      </c>
      <c r="P131" s="44" t="s">
        <v>29</v>
      </c>
      <c r="Q131" s="44" t="s">
        <v>103</v>
      </c>
      <c r="R131" s="44" t="s">
        <v>29</v>
      </c>
      <c r="S131" s="44" t="s">
        <v>29</v>
      </c>
      <c r="T131" s="44" t="s">
        <v>3066</v>
      </c>
      <c r="U131" s="44" t="s">
        <v>103</v>
      </c>
      <c r="V131" s="12" t="s">
        <v>23</v>
      </c>
      <c r="W131" s="45" t="s">
        <v>24</v>
      </c>
      <c r="X131" s="12" t="s">
        <v>2574</v>
      </c>
    </row>
    <row r="132" spans="1:24" s="46" customFormat="1" ht="15" hidden="1" customHeight="1" x14ac:dyDescent="0.25">
      <c r="A132" s="47">
        <f t="shared" si="8"/>
        <v>119</v>
      </c>
      <c r="B132" s="10">
        <f t="shared" si="8"/>
        <v>119</v>
      </c>
      <c r="C132" s="12" t="s">
        <v>15</v>
      </c>
      <c r="D132" s="10" t="s">
        <v>34</v>
      </c>
      <c r="E132" s="10">
        <v>2007</v>
      </c>
      <c r="F132" s="8">
        <v>39447</v>
      </c>
      <c r="G132" s="12" t="s">
        <v>419</v>
      </c>
      <c r="H132" s="13" t="s">
        <v>420</v>
      </c>
      <c r="I132" s="13"/>
      <c r="J132" s="13"/>
      <c r="K132" s="13"/>
      <c r="L132" s="12" t="s">
        <v>421</v>
      </c>
      <c r="M132" s="12" t="s">
        <v>419</v>
      </c>
      <c r="N132" s="12" t="s">
        <v>29</v>
      </c>
      <c r="O132" s="44" t="s">
        <v>29</v>
      </c>
      <c r="P132" s="44" t="s">
        <v>2701</v>
      </c>
      <c r="Q132" s="44" t="s">
        <v>2707</v>
      </c>
      <c r="R132" s="44" t="s">
        <v>29</v>
      </c>
      <c r="S132" s="44" t="s">
        <v>29</v>
      </c>
      <c r="T132" s="44" t="s">
        <v>3066</v>
      </c>
      <c r="U132" s="44" t="s">
        <v>190</v>
      </c>
      <c r="V132" s="12" t="s">
        <v>23</v>
      </c>
      <c r="W132" s="45" t="s">
        <v>24</v>
      </c>
      <c r="X132" s="12" t="s">
        <v>2574</v>
      </c>
    </row>
    <row r="133" spans="1:24" s="46" customFormat="1" ht="15" hidden="1" customHeight="1" x14ac:dyDescent="0.25">
      <c r="A133" s="47">
        <f t="shared" si="8"/>
        <v>120</v>
      </c>
      <c r="B133" s="10">
        <f t="shared" si="8"/>
        <v>120</v>
      </c>
      <c r="C133" s="12" t="s">
        <v>15</v>
      </c>
      <c r="D133" s="10" t="s">
        <v>34</v>
      </c>
      <c r="E133" s="10">
        <v>2007</v>
      </c>
      <c r="F133" s="8">
        <v>39442</v>
      </c>
      <c r="G133" s="12" t="s">
        <v>422</v>
      </c>
      <c r="H133" s="13" t="s">
        <v>423</v>
      </c>
      <c r="I133" s="13"/>
      <c r="J133" s="13"/>
      <c r="K133" s="13"/>
      <c r="L133" s="12" t="s">
        <v>424</v>
      </c>
      <c r="M133" s="12" t="s">
        <v>71</v>
      </c>
      <c r="N133" s="12" t="s">
        <v>60</v>
      </c>
      <c r="O133" s="44" t="s">
        <v>60</v>
      </c>
      <c r="P133" s="44" t="s">
        <v>71</v>
      </c>
      <c r="Q133" s="44" t="s">
        <v>71</v>
      </c>
      <c r="R133" s="44" t="s">
        <v>60</v>
      </c>
      <c r="S133" s="44" t="s">
        <v>60</v>
      </c>
      <c r="T133" s="44" t="s">
        <v>3067</v>
      </c>
      <c r="U133" s="44" t="s">
        <v>71</v>
      </c>
      <c r="V133" s="12" t="s">
        <v>61</v>
      </c>
      <c r="W133" s="45" t="s">
        <v>24</v>
      </c>
      <c r="X133" s="12" t="s">
        <v>2573</v>
      </c>
    </row>
    <row r="134" spans="1:24" s="46" customFormat="1" ht="15" hidden="1" customHeight="1" x14ac:dyDescent="0.25">
      <c r="A134" s="47">
        <f t="shared" si="8"/>
        <v>121</v>
      </c>
      <c r="B134" s="10">
        <f t="shared" si="8"/>
        <v>121</v>
      </c>
      <c r="C134" s="12" t="s">
        <v>15</v>
      </c>
      <c r="D134" s="10" t="s">
        <v>34</v>
      </c>
      <c r="E134" s="10">
        <v>2007</v>
      </c>
      <c r="F134" s="8">
        <v>39447</v>
      </c>
      <c r="G134" s="12" t="s">
        <v>425</v>
      </c>
      <c r="H134" s="13" t="s">
        <v>426</v>
      </c>
      <c r="I134" s="13"/>
      <c r="J134" s="13"/>
      <c r="K134" s="13"/>
      <c r="L134" s="12" t="s">
        <v>427</v>
      </c>
      <c r="M134" s="12" t="s">
        <v>59</v>
      </c>
      <c r="N134" s="12" t="s">
        <v>60</v>
      </c>
      <c r="O134" s="44" t="s">
        <v>60</v>
      </c>
      <c r="P134" s="44" t="s">
        <v>2710</v>
      </c>
      <c r="Q134" s="44" t="s">
        <v>2709</v>
      </c>
      <c r="R134" s="44" t="s">
        <v>60</v>
      </c>
      <c r="S134" s="44" t="s">
        <v>60</v>
      </c>
      <c r="T134" s="44" t="s">
        <v>3067</v>
      </c>
      <c r="U134" s="44" t="s">
        <v>59</v>
      </c>
      <c r="V134" s="12" t="s">
        <v>61</v>
      </c>
      <c r="W134" s="45" t="s">
        <v>24</v>
      </c>
      <c r="X134" s="12" t="s">
        <v>2573</v>
      </c>
    </row>
    <row r="135" spans="1:24" s="46" customFormat="1" ht="15" hidden="1" customHeight="1" x14ac:dyDescent="0.25">
      <c r="A135" s="47">
        <f t="shared" si="8"/>
        <v>122</v>
      </c>
      <c r="B135" s="10">
        <f t="shared" si="8"/>
        <v>122</v>
      </c>
      <c r="C135" s="12" t="s">
        <v>15</v>
      </c>
      <c r="D135" s="10" t="s">
        <v>34</v>
      </c>
      <c r="E135" s="10">
        <v>2007</v>
      </c>
      <c r="F135" s="8">
        <v>39380</v>
      </c>
      <c r="G135" s="12" t="s">
        <v>428</v>
      </c>
      <c r="H135" s="13" t="s">
        <v>429</v>
      </c>
      <c r="I135" s="13"/>
      <c r="J135" s="13"/>
      <c r="K135" s="13"/>
      <c r="L135" s="12" t="s">
        <v>430</v>
      </c>
      <c r="M135" s="12" t="s">
        <v>428</v>
      </c>
      <c r="N135" s="12" t="s">
        <v>29</v>
      </c>
      <c r="O135" s="44" t="s">
        <v>29</v>
      </c>
      <c r="P135" s="44" t="s">
        <v>29</v>
      </c>
      <c r="Q135" s="44" t="s">
        <v>199</v>
      </c>
      <c r="R135" s="44" t="s">
        <v>29</v>
      </c>
      <c r="S135" s="44" t="s">
        <v>29</v>
      </c>
      <c r="T135" s="44" t="s">
        <v>3066</v>
      </c>
      <c r="U135" s="44" t="s">
        <v>431</v>
      </c>
      <c r="V135" s="12" t="s">
        <v>23</v>
      </c>
      <c r="W135" s="45" t="s">
        <v>24</v>
      </c>
      <c r="X135" s="12" t="s">
        <v>2574</v>
      </c>
    </row>
    <row r="136" spans="1:24" s="46" customFormat="1" ht="15" hidden="1" customHeight="1" x14ac:dyDescent="0.25">
      <c r="A136" s="47">
        <f t="shared" si="8"/>
        <v>123</v>
      </c>
      <c r="B136" s="10">
        <f t="shared" si="8"/>
        <v>123</v>
      </c>
      <c r="C136" s="12" t="s">
        <v>15</v>
      </c>
      <c r="D136" s="10" t="s">
        <v>34</v>
      </c>
      <c r="E136" s="10">
        <v>2007</v>
      </c>
      <c r="F136" s="8">
        <v>39447</v>
      </c>
      <c r="G136" s="12" t="s">
        <v>432</v>
      </c>
      <c r="H136" s="13" t="s">
        <v>433</v>
      </c>
      <c r="I136" s="13" t="s">
        <v>3255</v>
      </c>
      <c r="J136" s="13" t="s">
        <v>3208</v>
      </c>
      <c r="K136" s="13"/>
      <c r="L136" s="12" t="s">
        <v>434</v>
      </c>
      <c r="M136" s="12" t="s">
        <v>20</v>
      </c>
      <c r="N136" s="44" t="s">
        <v>21</v>
      </c>
      <c r="O136" s="44" t="s">
        <v>2618</v>
      </c>
      <c r="P136" s="44" t="s">
        <v>20</v>
      </c>
      <c r="Q136" s="44" t="s">
        <v>2708</v>
      </c>
      <c r="R136" s="44" t="s">
        <v>2618</v>
      </c>
      <c r="S136" s="44" t="s">
        <v>2618</v>
      </c>
      <c r="T136" s="44" t="s">
        <v>3064</v>
      </c>
      <c r="U136" s="44" t="s">
        <v>20</v>
      </c>
      <c r="V136" s="12" t="s">
        <v>23</v>
      </c>
      <c r="W136" s="45" t="s">
        <v>24</v>
      </c>
      <c r="X136" s="12" t="s">
        <v>2573</v>
      </c>
    </row>
    <row r="137" spans="1:24" s="46" customFormat="1" ht="15" hidden="1" customHeight="1" x14ac:dyDescent="0.25">
      <c r="A137" s="47">
        <f t="shared" si="8"/>
        <v>124</v>
      </c>
      <c r="B137" s="10">
        <f t="shared" si="8"/>
        <v>124</v>
      </c>
      <c r="C137" s="12" t="s">
        <v>15</v>
      </c>
      <c r="D137" s="10" t="s">
        <v>34</v>
      </c>
      <c r="E137" s="10">
        <v>2007</v>
      </c>
      <c r="F137" s="8">
        <v>39434</v>
      </c>
      <c r="G137" s="12" t="s">
        <v>435</v>
      </c>
      <c r="H137" s="13" t="s">
        <v>436</v>
      </c>
      <c r="I137" s="13"/>
      <c r="J137" s="13"/>
      <c r="K137" s="13"/>
      <c r="L137" s="12" t="s">
        <v>437</v>
      </c>
      <c r="M137" s="12" t="s">
        <v>435</v>
      </c>
      <c r="N137" s="12" t="s">
        <v>29</v>
      </c>
      <c r="O137" s="44" t="s">
        <v>29</v>
      </c>
      <c r="P137" s="44" t="s">
        <v>75</v>
      </c>
      <c r="Q137" s="44" t="s">
        <v>2706</v>
      </c>
      <c r="R137" s="44" t="s">
        <v>29</v>
      </c>
      <c r="S137" s="44" t="s">
        <v>29</v>
      </c>
      <c r="T137" s="44" t="s">
        <v>3066</v>
      </c>
      <c r="U137" s="44" t="s">
        <v>190</v>
      </c>
      <c r="V137" s="12" t="s">
        <v>23</v>
      </c>
      <c r="W137" s="45" t="s">
        <v>24</v>
      </c>
      <c r="X137" s="12" t="s">
        <v>2574</v>
      </c>
    </row>
    <row r="138" spans="1:24" s="46" customFormat="1" ht="15" hidden="1" customHeight="1" x14ac:dyDescent="0.25">
      <c r="A138" s="47">
        <f t="shared" si="8"/>
        <v>125</v>
      </c>
      <c r="B138" s="10">
        <f t="shared" si="8"/>
        <v>125</v>
      </c>
      <c r="C138" s="12" t="s">
        <v>15</v>
      </c>
      <c r="D138" s="10" t="s">
        <v>34</v>
      </c>
      <c r="E138" s="10">
        <v>2007</v>
      </c>
      <c r="F138" s="8">
        <v>39433</v>
      </c>
      <c r="G138" s="12" t="s">
        <v>171</v>
      </c>
      <c r="H138" s="13" t="s">
        <v>438</v>
      </c>
      <c r="I138" s="13"/>
      <c r="J138" s="13"/>
      <c r="K138" s="13"/>
      <c r="L138" s="12" t="s">
        <v>439</v>
      </c>
      <c r="M138" s="12" t="s">
        <v>171</v>
      </c>
      <c r="N138" s="44" t="s">
        <v>21</v>
      </c>
      <c r="O138" s="44" t="s">
        <v>2620</v>
      </c>
      <c r="P138" s="44" t="s">
        <v>2620</v>
      </c>
      <c r="Q138" s="44" t="s">
        <v>33</v>
      </c>
      <c r="R138" s="44" t="s">
        <v>2620</v>
      </c>
      <c r="S138" s="44" t="s">
        <v>2620</v>
      </c>
      <c r="T138" s="44" t="s">
        <v>3065</v>
      </c>
      <c r="U138" s="44" t="s">
        <v>171</v>
      </c>
      <c r="V138" s="12" t="s">
        <v>23</v>
      </c>
      <c r="W138" s="45" t="s">
        <v>24</v>
      </c>
      <c r="X138" s="12" t="s">
        <v>2573</v>
      </c>
    </row>
    <row r="139" spans="1:24" s="46" customFormat="1" ht="15" hidden="1" customHeight="1" x14ac:dyDescent="0.25">
      <c r="A139" s="47">
        <f t="shared" si="8"/>
        <v>126</v>
      </c>
      <c r="B139" s="10">
        <f t="shared" si="8"/>
        <v>126</v>
      </c>
      <c r="C139" s="12" t="s">
        <v>15</v>
      </c>
      <c r="D139" s="10" t="s">
        <v>34</v>
      </c>
      <c r="E139" s="10">
        <v>2007</v>
      </c>
      <c r="F139" s="8">
        <v>39373</v>
      </c>
      <c r="G139" s="12" t="s">
        <v>440</v>
      </c>
      <c r="H139" s="13" t="s">
        <v>441</v>
      </c>
      <c r="I139" s="13" t="s">
        <v>3217</v>
      </c>
      <c r="J139" s="13" t="s">
        <v>3208</v>
      </c>
      <c r="K139" s="13"/>
      <c r="L139" s="12" t="s">
        <v>442</v>
      </c>
      <c r="M139" s="12" t="s">
        <v>443</v>
      </c>
      <c r="N139" s="12" t="s">
        <v>29</v>
      </c>
      <c r="O139" s="44" t="s">
        <v>29</v>
      </c>
      <c r="P139" s="44" t="s">
        <v>2701</v>
      </c>
      <c r="Q139" s="44" t="s">
        <v>2698</v>
      </c>
      <c r="R139" s="44" t="s">
        <v>29</v>
      </c>
      <c r="S139" s="44" t="s">
        <v>29</v>
      </c>
      <c r="T139" s="44" t="s">
        <v>3066</v>
      </c>
      <c r="U139" s="44" t="s">
        <v>83</v>
      </c>
      <c r="V139" s="12" t="s">
        <v>23</v>
      </c>
      <c r="W139" s="45" t="s">
        <v>24</v>
      </c>
      <c r="X139" s="12" t="s">
        <v>2573</v>
      </c>
    </row>
    <row r="140" spans="1:24" s="46" customFormat="1" ht="21.75" hidden="1" customHeight="1" x14ac:dyDescent="0.25">
      <c r="A140" s="47">
        <f t="shared" si="8"/>
        <v>127</v>
      </c>
      <c r="B140" s="10">
        <f t="shared" si="8"/>
        <v>127</v>
      </c>
      <c r="C140" s="12" t="s">
        <v>15</v>
      </c>
      <c r="D140" s="10" t="s">
        <v>34</v>
      </c>
      <c r="E140" s="10">
        <v>2007</v>
      </c>
      <c r="F140" s="8">
        <v>39353</v>
      </c>
      <c r="G140" s="12" t="s">
        <v>444</v>
      </c>
      <c r="H140" s="13" t="s">
        <v>445</v>
      </c>
      <c r="I140" s="13"/>
      <c r="J140" s="13"/>
      <c r="K140" s="13"/>
      <c r="L140" s="12" t="s">
        <v>446</v>
      </c>
      <c r="M140" s="12" t="s">
        <v>444</v>
      </c>
      <c r="N140" s="44" t="s">
        <v>21</v>
      </c>
      <c r="O140" s="44" t="s">
        <v>2618</v>
      </c>
      <c r="P140" s="44" t="s">
        <v>2702</v>
      </c>
      <c r="Q140" s="44" t="s">
        <v>55</v>
      </c>
      <c r="R140" s="44" t="s">
        <v>2618</v>
      </c>
      <c r="S140" s="44" t="s">
        <v>2618</v>
      </c>
      <c r="T140" s="44" t="s">
        <v>3064</v>
      </c>
      <c r="U140" s="44" t="s">
        <v>447</v>
      </c>
      <c r="V140" s="12" t="s">
        <v>23</v>
      </c>
      <c r="W140" s="45" t="s">
        <v>24</v>
      </c>
      <c r="X140" s="12" t="s">
        <v>2574</v>
      </c>
    </row>
    <row r="141" spans="1:24" s="46" customFormat="1" ht="25.5" hidden="1" customHeight="1" x14ac:dyDescent="0.25">
      <c r="A141" s="47">
        <f t="shared" si="8"/>
        <v>128</v>
      </c>
      <c r="B141" s="10">
        <f t="shared" si="8"/>
        <v>128</v>
      </c>
      <c r="C141" s="12" t="s">
        <v>15</v>
      </c>
      <c r="D141" s="10" t="s">
        <v>34</v>
      </c>
      <c r="E141" s="10">
        <v>2007</v>
      </c>
      <c r="F141" s="8">
        <v>39394</v>
      </c>
      <c r="G141" s="12" t="s">
        <v>448</v>
      </c>
      <c r="H141" s="13" t="s">
        <v>449</v>
      </c>
      <c r="I141" s="13"/>
      <c r="J141" s="13"/>
      <c r="K141" s="13"/>
      <c r="L141" s="19" t="s">
        <v>450</v>
      </c>
      <c r="M141" s="12" t="s">
        <v>448</v>
      </c>
      <c r="N141" s="12" t="s">
        <v>29</v>
      </c>
      <c r="O141" s="44" t="s">
        <v>29</v>
      </c>
      <c r="P141" s="44" t="s">
        <v>29</v>
      </c>
      <c r="Q141" s="44" t="s">
        <v>199</v>
      </c>
      <c r="R141" s="44" t="s">
        <v>29</v>
      </c>
      <c r="S141" s="44" t="s">
        <v>29</v>
      </c>
      <c r="T141" s="44" t="s">
        <v>3066</v>
      </c>
      <c r="U141" s="44" t="s">
        <v>448</v>
      </c>
      <c r="V141" s="12" t="s">
        <v>23</v>
      </c>
      <c r="W141" s="45" t="s">
        <v>24</v>
      </c>
      <c r="X141" s="12" t="s">
        <v>2573</v>
      </c>
    </row>
    <row r="142" spans="1:24" s="46" customFormat="1" ht="15" customHeight="1" x14ac:dyDescent="0.25">
      <c r="A142" s="47">
        <f t="shared" si="8"/>
        <v>129</v>
      </c>
      <c r="B142" s="10">
        <f t="shared" si="8"/>
        <v>129</v>
      </c>
      <c r="C142" s="12" t="s">
        <v>15</v>
      </c>
      <c r="D142" s="10" t="s">
        <v>34</v>
      </c>
      <c r="E142" s="10">
        <v>2007</v>
      </c>
      <c r="F142" s="8">
        <v>39405</v>
      </c>
      <c r="G142" s="12" t="s">
        <v>451</v>
      </c>
      <c r="H142" s="13" t="s">
        <v>452</v>
      </c>
      <c r="I142" s="13"/>
      <c r="J142" s="13"/>
      <c r="K142" s="13"/>
      <c r="L142" s="12" t="s">
        <v>453</v>
      </c>
      <c r="M142" s="12" t="s">
        <v>146</v>
      </c>
      <c r="N142" s="12" t="s">
        <v>60</v>
      </c>
      <c r="O142" s="44" t="s">
        <v>60</v>
      </c>
      <c r="P142" s="44" t="s">
        <v>146</v>
      </c>
      <c r="Q142" s="44" t="s">
        <v>2712</v>
      </c>
      <c r="R142" s="44" t="s">
        <v>60</v>
      </c>
      <c r="S142" s="44" t="s">
        <v>60</v>
      </c>
      <c r="T142" s="44" t="s">
        <v>3067</v>
      </c>
      <c r="U142" s="44" t="s">
        <v>146</v>
      </c>
      <c r="V142" s="12" t="s">
        <v>125</v>
      </c>
      <c r="W142" s="45" t="s">
        <v>24</v>
      </c>
      <c r="X142" s="12" t="s">
        <v>2573</v>
      </c>
    </row>
    <row r="143" spans="1:24" s="46" customFormat="1" ht="15" hidden="1" customHeight="1" x14ac:dyDescent="0.25">
      <c r="A143" s="47">
        <f t="shared" si="8"/>
        <v>130</v>
      </c>
      <c r="B143" s="10">
        <f t="shared" si="8"/>
        <v>130</v>
      </c>
      <c r="C143" s="12" t="s">
        <v>15</v>
      </c>
      <c r="D143" s="10" t="s">
        <v>34</v>
      </c>
      <c r="E143" s="10">
        <v>2007</v>
      </c>
      <c r="F143" s="8">
        <v>39387</v>
      </c>
      <c r="G143" s="12" t="s">
        <v>454</v>
      </c>
      <c r="H143" s="13" t="s">
        <v>455</v>
      </c>
      <c r="I143" s="13"/>
      <c r="J143" s="13"/>
      <c r="K143" s="13"/>
      <c r="L143" s="12" t="s">
        <v>456</v>
      </c>
      <c r="M143" s="12" t="s">
        <v>20</v>
      </c>
      <c r="N143" s="44" t="s">
        <v>21</v>
      </c>
      <c r="O143" s="44" t="s">
        <v>2618</v>
      </c>
      <c r="P143" s="44" t="s">
        <v>20</v>
      </c>
      <c r="Q143" s="44" t="s">
        <v>2699</v>
      </c>
      <c r="R143" s="44" t="s">
        <v>2618</v>
      </c>
      <c r="S143" s="44" t="s">
        <v>2618</v>
      </c>
      <c r="T143" s="44" t="s">
        <v>3064</v>
      </c>
      <c r="U143" s="44" t="s">
        <v>20</v>
      </c>
      <c r="V143" s="12" t="s">
        <v>23</v>
      </c>
      <c r="W143" s="45" t="s">
        <v>24</v>
      </c>
      <c r="X143" s="12" t="s">
        <v>2573</v>
      </c>
    </row>
    <row r="144" spans="1:24" s="46" customFormat="1" ht="15" hidden="1" x14ac:dyDescent="0.25">
      <c r="A144" s="47">
        <f t="shared" ref="A144:B159" si="9">+A143+1</f>
        <v>131</v>
      </c>
      <c r="B144" s="10">
        <f t="shared" si="9"/>
        <v>131</v>
      </c>
      <c r="C144" s="12" t="s">
        <v>15</v>
      </c>
      <c r="D144" s="10" t="s">
        <v>34</v>
      </c>
      <c r="E144" s="10">
        <v>2007</v>
      </c>
      <c r="F144" s="8">
        <v>39447</v>
      </c>
      <c r="G144" s="12" t="s">
        <v>457</v>
      </c>
      <c r="H144" s="13" t="s">
        <v>458</v>
      </c>
      <c r="I144" s="13"/>
      <c r="J144" s="13"/>
      <c r="K144" s="13"/>
      <c r="L144" s="19" t="s">
        <v>459</v>
      </c>
      <c r="M144" s="12" t="s">
        <v>457</v>
      </c>
      <c r="N144" s="12" t="s">
        <v>29</v>
      </c>
      <c r="O144" s="44" t="s">
        <v>29</v>
      </c>
      <c r="P144" s="44" t="s">
        <v>2701</v>
      </c>
      <c r="Q144" s="44" t="s">
        <v>2715</v>
      </c>
      <c r="R144" s="44" t="s">
        <v>29</v>
      </c>
      <c r="S144" s="44" t="s">
        <v>29</v>
      </c>
      <c r="T144" s="44" t="s">
        <v>3066</v>
      </c>
      <c r="U144" s="44" t="s">
        <v>83</v>
      </c>
      <c r="V144" s="12" t="s">
        <v>23</v>
      </c>
      <c r="W144" s="45" t="s">
        <v>24</v>
      </c>
      <c r="X144" s="12" t="s">
        <v>2573</v>
      </c>
    </row>
    <row r="145" spans="1:24" s="46" customFormat="1" ht="15.75" hidden="1" customHeight="1" x14ac:dyDescent="0.25">
      <c r="A145" s="47">
        <f t="shared" si="9"/>
        <v>132</v>
      </c>
      <c r="B145" s="10">
        <f t="shared" si="9"/>
        <v>132</v>
      </c>
      <c r="C145" s="12" t="s">
        <v>15</v>
      </c>
      <c r="D145" s="10" t="s">
        <v>34</v>
      </c>
      <c r="E145" s="10">
        <v>2007</v>
      </c>
      <c r="F145" s="8">
        <v>39375</v>
      </c>
      <c r="G145" s="12" t="s">
        <v>460</v>
      </c>
      <c r="H145" s="13" t="s">
        <v>461</v>
      </c>
      <c r="I145" s="13"/>
      <c r="J145" s="13"/>
      <c r="K145" s="13"/>
      <c r="L145" s="12" t="s">
        <v>462</v>
      </c>
      <c r="M145" s="12" t="s">
        <v>460</v>
      </c>
      <c r="N145" s="12" t="s">
        <v>29</v>
      </c>
      <c r="O145" s="44" t="s">
        <v>29</v>
      </c>
      <c r="P145" s="44" t="s">
        <v>2722</v>
      </c>
      <c r="Q145" s="44" t="s">
        <v>2723</v>
      </c>
      <c r="R145" s="44" t="s">
        <v>29</v>
      </c>
      <c r="S145" s="44" t="s">
        <v>29</v>
      </c>
      <c r="T145" s="44" t="s">
        <v>3066</v>
      </c>
      <c r="U145" s="44" t="s">
        <v>374</v>
      </c>
      <c r="V145" s="12" t="s">
        <v>75</v>
      </c>
      <c r="W145" s="45" t="s">
        <v>24</v>
      </c>
      <c r="X145" s="12" t="s">
        <v>2574</v>
      </c>
    </row>
    <row r="146" spans="1:24" s="46" customFormat="1" ht="15.75" hidden="1" customHeight="1" x14ac:dyDescent="0.25">
      <c r="A146" s="47">
        <f t="shared" si="9"/>
        <v>133</v>
      </c>
      <c r="B146" s="10">
        <f t="shared" si="9"/>
        <v>133</v>
      </c>
      <c r="C146" s="12" t="s">
        <v>15</v>
      </c>
      <c r="D146" s="10" t="s">
        <v>34</v>
      </c>
      <c r="E146" s="10">
        <v>2018</v>
      </c>
      <c r="F146" s="8">
        <v>39434</v>
      </c>
      <c r="G146" s="12" t="s">
        <v>463</v>
      </c>
      <c r="H146" s="13" t="s">
        <v>464</v>
      </c>
      <c r="I146" s="13"/>
      <c r="J146" s="13"/>
      <c r="K146" s="13"/>
      <c r="L146" s="12" t="s">
        <v>465</v>
      </c>
      <c r="M146" s="12" t="s">
        <v>115</v>
      </c>
      <c r="N146" s="12" t="s">
        <v>29</v>
      </c>
      <c r="O146" s="44" t="s">
        <v>29</v>
      </c>
      <c r="P146" s="44" t="s">
        <v>75</v>
      </c>
      <c r="Q146" s="44" t="s">
        <v>2713</v>
      </c>
      <c r="R146" s="44" t="s">
        <v>29</v>
      </c>
      <c r="S146" s="44" t="s">
        <v>29</v>
      </c>
      <c r="T146" s="44" t="s">
        <v>3066</v>
      </c>
      <c r="U146" s="44" t="s">
        <v>115</v>
      </c>
      <c r="V146" s="12" t="s">
        <v>75</v>
      </c>
      <c r="W146" s="45" t="s">
        <v>24</v>
      </c>
      <c r="X146" s="12" t="s">
        <v>2573</v>
      </c>
    </row>
    <row r="147" spans="1:24" s="46" customFormat="1" ht="25.5" hidden="1" customHeight="1" x14ac:dyDescent="0.25">
      <c r="A147" s="47">
        <f t="shared" si="9"/>
        <v>134</v>
      </c>
      <c r="B147" s="10">
        <f t="shared" si="9"/>
        <v>134</v>
      </c>
      <c r="C147" s="12" t="s">
        <v>15</v>
      </c>
      <c r="D147" s="10" t="s">
        <v>34</v>
      </c>
      <c r="E147" s="10">
        <v>2007</v>
      </c>
      <c r="F147" s="8">
        <v>39434</v>
      </c>
      <c r="G147" s="12" t="s">
        <v>466</v>
      </c>
      <c r="H147" s="13" t="s">
        <v>467</v>
      </c>
      <c r="I147" s="13"/>
      <c r="J147" s="13"/>
      <c r="K147" s="13"/>
      <c r="L147" s="12" t="s">
        <v>468</v>
      </c>
      <c r="M147" s="12" t="s">
        <v>469</v>
      </c>
      <c r="N147" s="44" t="s">
        <v>21</v>
      </c>
      <c r="O147" s="44" t="s">
        <v>2620</v>
      </c>
      <c r="P147" s="44" t="s">
        <v>2620</v>
      </c>
      <c r="Q147" s="44" t="s">
        <v>2719</v>
      </c>
      <c r="R147" s="44" t="s">
        <v>2620</v>
      </c>
      <c r="S147" s="44" t="s">
        <v>2620</v>
      </c>
      <c r="T147" s="44" t="s">
        <v>3065</v>
      </c>
      <c r="U147" s="44" t="s">
        <v>183</v>
      </c>
      <c r="V147" s="12" t="s">
        <v>23</v>
      </c>
      <c r="W147" s="45" t="s">
        <v>24</v>
      </c>
      <c r="X147" s="12" t="s">
        <v>2574</v>
      </c>
    </row>
    <row r="148" spans="1:24" s="46" customFormat="1" ht="15" hidden="1" customHeight="1" x14ac:dyDescent="0.25">
      <c r="A148" s="47">
        <f t="shared" si="9"/>
        <v>135</v>
      </c>
      <c r="B148" s="10">
        <f t="shared" si="9"/>
        <v>135</v>
      </c>
      <c r="C148" s="12" t="s">
        <v>15</v>
      </c>
      <c r="D148" s="10" t="s">
        <v>34</v>
      </c>
      <c r="E148" s="10">
        <v>2007</v>
      </c>
      <c r="F148" s="8">
        <v>39307</v>
      </c>
      <c r="G148" s="12" t="s">
        <v>470</v>
      </c>
      <c r="H148" s="13" t="s">
        <v>471</v>
      </c>
      <c r="I148" s="13"/>
      <c r="J148" s="13"/>
      <c r="K148" s="13"/>
      <c r="L148" s="12" t="s">
        <v>472</v>
      </c>
      <c r="M148" s="12" t="s">
        <v>59</v>
      </c>
      <c r="N148" s="12" t="s">
        <v>60</v>
      </c>
      <c r="O148" s="44" t="s">
        <v>60</v>
      </c>
      <c r="P148" s="44" t="s">
        <v>2710</v>
      </c>
      <c r="Q148" s="44" t="s">
        <v>2705</v>
      </c>
      <c r="R148" s="44" t="s">
        <v>60</v>
      </c>
      <c r="S148" s="44" t="s">
        <v>60</v>
      </c>
      <c r="T148" s="44" t="s">
        <v>3067</v>
      </c>
      <c r="U148" s="44" t="s">
        <v>59</v>
      </c>
      <c r="V148" s="12" t="s">
        <v>61</v>
      </c>
      <c r="W148" s="45" t="s">
        <v>24</v>
      </c>
      <c r="X148" s="12" t="s">
        <v>2573</v>
      </c>
    </row>
    <row r="149" spans="1:24" s="46" customFormat="1" ht="15" hidden="1" customHeight="1" x14ac:dyDescent="0.25">
      <c r="A149" s="47">
        <f t="shared" si="9"/>
        <v>136</v>
      </c>
      <c r="B149" s="10">
        <f t="shared" si="9"/>
        <v>136</v>
      </c>
      <c r="C149" s="12" t="s">
        <v>15</v>
      </c>
      <c r="D149" s="10" t="s">
        <v>34</v>
      </c>
      <c r="E149" s="10">
        <v>2007</v>
      </c>
      <c r="F149" s="8">
        <v>39416</v>
      </c>
      <c r="G149" s="12" t="s">
        <v>473</v>
      </c>
      <c r="H149" s="13" t="s">
        <v>474</v>
      </c>
      <c r="I149" s="13"/>
      <c r="J149" s="13"/>
      <c r="K149" s="13"/>
      <c r="L149" s="12" t="s">
        <v>475</v>
      </c>
      <c r="M149" s="12" t="s">
        <v>473</v>
      </c>
      <c r="N149" s="12" t="s">
        <v>29</v>
      </c>
      <c r="O149" s="44" t="s">
        <v>29</v>
      </c>
      <c r="P149" s="44" t="s">
        <v>29</v>
      </c>
      <c r="Q149" s="44" t="s">
        <v>199</v>
      </c>
      <c r="R149" s="44" t="s">
        <v>29</v>
      </c>
      <c r="S149" s="44" t="s">
        <v>29</v>
      </c>
      <c r="T149" s="44" t="s">
        <v>3066</v>
      </c>
      <c r="U149" s="44" t="s">
        <v>476</v>
      </c>
      <c r="V149" s="12" t="s">
        <v>23</v>
      </c>
      <c r="W149" s="45" t="s">
        <v>24</v>
      </c>
      <c r="X149" s="12" t="s">
        <v>2574</v>
      </c>
    </row>
    <row r="150" spans="1:24" s="46" customFormat="1" ht="15" hidden="1" customHeight="1" x14ac:dyDescent="0.25">
      <c r="A150" s="47">
        <f t="shared" si="9"/>
        <v>137</v>
      </c>
      <c r="B150" s="10">
        <f t="shared" si="9"/>
        <v>137</v>
      </c>
      <c r="C150" s="12" t="s">
        <v>15</v>
      </c>
      <c r="D150" s="10" t="s">
        <v>34</v>
      </c>
      <c r="E150" s="10">
        <v>2008</v>
      </c>
      <c r="F150" s="8">
        <v>39805</v>
      </c>
      <c r="G150" s="12" t="s">
        <v>477</v>
      </c>
      <c r="H150" s="13" t="s">
        <v>478</v>
      </c>
      <c r="I150" s="13"/>
      <c r="J150" s="13"/>
      <c r="K150" s="13"/>
      <c r="L150" s="12" t="s">
        <v>479</v>
      </c>
      <c r="M150" s="12" t="s">
        <v>477</v>
      </c>
      <c r="N150" s="12" t="s">
        <v>29</v>
      </c>
      <c r="O150" s="44" t="s">
        <v>29</v>
      </c>
      <c r="P150" s="44" t="s">
        <v>2722</v>
      </c>
      <c r="Q150" s="44" t="s">
        <v>2723</v>
      </c>
      <c r="R150" s="44" t="s">
        <v>29</v>
      </c>
      <c r="S150" s="44" t="s">
        <v>29</v>
      </c>
      <c r="T150" s="44" t="s">
        <v>3066</v>
      </c>
      <c r="U150" s="44" t="s">
        <v>477</v>
      </c>
      <c r="V150" s="12" t="s">
        <v>75</v>
      </c>
      <c r="W150" s="45" t="s">
        <v>24</v>
      </c>
      <c r="X150" s="12" t="s">
        <v>2573</v>
      </c>
    </row>
    <row r="151" spans="1:24" s="46" customFormat="1" ht="15" hidden="1" customHeight="1" x14ac:dyDescent="0.25">
      <c r="A151" s="47">
        <f t="shared" si="9"/>
        <v>138</v>
      </c>
      <c r="B151" s="10">
        <f t="shared" si="9"/>
        <v>138</v>
      </c>
      <c r="C151" s="12" t="s">
        <v>15</v>
      </c>
      <c r="D151" s="10" t="s">
        <v>34</v>
      </c>
      <c r="E151" s="10">
        <v>2008</v>
      </c>
      <c r="F151" s="8">
        <v>39808</v>
      </c>
      <c r="G151" s="12" t="s">
        <v>480</v>
      </c>
      <c r="H151" s="13" t="s">
        <v>481</v>
      </c>
      <c r="I151" s="13"/>
      <c r="J151" s="13"/>
      <c r="K151" s="13"/>
      <c r="L151" s="12" t="s">
        <v>480</v>
      </c>
      <c r="M151" s="12" t="s">
        <v>20</v>
      </c>
      <c r="N151" s="44" t="s">
        <v>21</v>
      </c>
      <c r="O151" s="44" t="s">
        <v>2618</v>
      </c>
      <c r="P151" s="44" t="s">
        <v>20</v>
      </c>
      <c r="Q151" s="44" t="s">
        <v>2720</v>
      </c>
      <c r="R151" s="44" t="s">
        <v>2618</v>
      </c>
      <c r="S151" s="44" t="s">
        <v>2618</v>
      </c>
      <c r="T151" s="44" t="s">
        <v>3064</v>
      </c>
      <c r="U151" s="44" t="s">
        <v>20</v>
      </c>
      <c r="V151" s="12" t="s">
        <v>23</v>
      </c>
      <c r="W151" s="45" t="s">
        <v>24</v>
      </c>
      <c r="X151" s="12" t="s">
        <v>2573</v>
      </c>
    </row>
    <row r="152" spans="1:24" s="46" customFormat="1" ht="15" hidden="1" customHeight="1" x14ac:dyDescent="0.25">
      <c r="A152" s="47">
        <f t="shared" si="9"/>
        <v>139</v>
      </c>
      <c r="B152" s="10">
        <f t="shared" si="9"/>
        <v>139</v>
      </c>
      <c r="C152" s="12" t="s">
        <v>15</v>
      </c>
      <c r="D152" s="10" t="s">
        <v>34</v>
      </c>
      <c r="E152" s="10">
        <v>2008</v>
      </c>
      <c r="F152" s="8">
        <v>39799</v>
      </c>
      <c r="G152" s="12" t="s">
        <v>482</v>
      </c>
      <c r="H152" s="13" t="s">
        <v>483</v>
      </c>
      <c r="I152" s="13"/>
      <c r="J152" s="13"/>
      <c r="K152" s="13"/>
      <c r="L152" s="12" t="s">
        <v>484</v>
      </c>
      <c r="M152" s="12" t="s">
        <v>482</v>
      </c>
      <c r="N152" s="12" t="s">
        <v>29</v>
      </c>
      <c r="O152" s="44" t="s">
        <v>29</v>
      </c>
      <c r="P152" s="44" t="s">
        <v>75</v>
      </c>
      <c r="Q152" s="44" t="s">
        <v>2713</v>
      </c>
      <c r="R152" s="44" t="s">
        <v>29</v>
      </c>
      <c r="S152" s="44" t="s">
        <v>29</v>
      </c>
      <c r="T152" s="44" t="s">
        <v>3066</v>
      </c>
      <c r="U152" s="44" t="s">
        <v>482</v>
      </c>
      <c r="V152" s="12" t="s">
        <v>23</v>
      </c>
      <c r="W152" s="45" t="s">
        <v>24</v>
      </c>
      <c r="X152" s="12" t="s">
        <v>2574</v>
      </c>
    </row>
    <row r="153" spans="1:24" s="46" customFormat="1" ht="15" hidden="1" customHeight="1" x14ac:dyDescent="0.25">
      <c r="A153" s="47">
        <f t="shared" si="9"/>
        <v>140</v>
      </c>
      <c r="B153" s="10">
        <f t="shared" si="9"/>
        <v>140</v>
      </c>
      <c r="C153" s="12" t="s">
        <v>15</v>
      </c>
      <c r="D153" s="10" t="s">
        <v>34</v>
      </c>
      <c r="E153" s="10">
        <v>2008</v>
      </c>
      <c r="F153" s="8">
        <v>39763</v>
      </c>
      <c r="G153" s="12" t="s">
        <v>485</v>
      </c>
      <c r="H153" s="13" t="s">
        <v>486</v>
      </c>
      <c r="I153" s="13"/>
      <c r="J153" s="13"/>
      <c r="K153" s="13"/>
      <c r="L153" s="12" t="s">
        <v>487</v>
      </c>
      <c r="M153" s="12" t="s">
        <v>28</v>
      </c>
      <c r="N153" s="12" t="s">
        <v>29</v>
      </c>
      <c r="O153" s="44" t="s">
        <v>29</v>
      </c>
      <c r="P153" s="44" t="s">
        <v>2701</v>
      </c>
      <c r="Q153" s="44" t="s">
        <v>2715</v>
      </c>
      <c r="R153" s="44" t="s">
        <v>29</v>
      </c>
      <c r="S153" s="44" t="s">
        <v>29</v>
      </c>
      <c r="T153" s="44" t="s">
        <v>3066</v>
      </c>
      <c r="U153" s="44" t="s">
        <v>28</v>
      </c>
      <c r="V153" s="12" t="s">
        <v>23</v>
      </c>
      <c r="W153" s="45" t="s">
        <v>24</v>
      </c>
      <c r="X153" s="12" t="s">
        <v>2573</v>
      </c>
    </row>
    <row r="154" spans="1:24" s="46" customFormat="1" ht="15" hidden="1" customHeight="1" x14ac:dyDescent="0.25">
      <c r="A154" s="47">
        <f t="shared" si="9"/>
        <v>141</v>
      </c>
      <c r="B154" s="10">
        <f t="shared" si="9"/>
        <v>141</v>
      </c>
      <c r="C154" s="12" t="s">
        <v>15</v>
      </c>
      <c r="D154" s="10" t="s">
        <v>34</v>
      </c>
      <c r="E154" s="10">
        <v>2008</v>
      </c>
      <c r="F154" s="8">
        <v>39766</v>
      </c>
      <c r="G154" s="12" t="s">
        <v>488</v>
      </c>
      <c r="H154" s="13" t="s">
        <v>489</v>
      </c>
      <c r="I154" s="13"/>
      <c r="J154" s="13"/>
      <c r="K154" s="13"/>
      <c r="L154" s="12" t="s">
        <v>490</v>
      </c>
      <c r="M154" s="12" t="s">
        <v>199</v>
      </c>
      <c r="N154" s="12" t="s">
        <v>29</v>
      </c>
      <c r="O154" s="44" t="s">
        <v>29</v>
      </c>
      <c r="P154" s="44" t="s">
        <v>29</v>
      </c>
      <c r="Q154" s="44" t="s">
        <v>199</v>
      </c>
      <c r="R154" s="44" t="s">
        <v>29</v>
      </c>
      <c r="S154" s="44" t="s">
        <v>29</v>
      </c>
      <c r="T154" s="44" t="s">
        <v>3066</v>
      </c>
      <c r="U154" s="44" t="s">
        <v>199</v>
      </c>
      <c r="V154" s="12" t="s">
        <v>23</v>
      </c>
      <c r="W154" s="45" t="s">
        <v>24</v>
      </c>
      <c r="X154" s="12" t="s">
        <v>2573</v>
      </c>
    </row>
    <row r="155" spans="1:24" s="46" customFormat="1" ht="15" hidden="1" customHeight="1" x14ac:dyDescent="0.25">
      <c r="A155" s="47">
        <f t="shared" si="9"/>
        <v>142</v>
      </c>
      <c r="B155" s="10">
        <f t="shared" si="9"/>
        <v>142</v>
      </c>
      <c r="C155" s="12" t="s">
        <v>15</v>
      </c>
      <c r="D155" s="10" t="s">
        <v>34</v>
      </c>
      <c r="E155" s="10">
        <v>2008</v>
      </c>
      <c r="F155" s="8">
        <v>39762</v>
      </c>
      <c r="G155" s="12" t="s">
        <v>491</v>
      </c>
      <c r="H155" s="13" t="s">
        <v>492</v>
      </c>
      <c r="I155" s="13"/>
      <c r="J155" s="13"/>
      <c r="K155" s="13"/>
      <c r="L155" s="12" t="s">
        <v>493</v>
      </c>
      <c r="M155" s="12" t="s">
        <v>83</v>
      </c>
      <c r="N155" s="12" t="s">
        <v>29</v>
      </c>
      <c r="O155" s="44" t="s">
        <v>29</v>
      </c>
      <c r="P155" s="44" t="s">
        <v>2701</v>
      </c>
      <c r="Q155" s="44" t="s">
        <v>2698</v>
      </c>
      <c r="R155" s="44" t="s">
        <v>29</v>
      </c>
      <c r="S155" s="44" t="s">
        <v>29</v>
      </c>
      <c r="T155" s="44" t="s">
        <v>3066</v>
      </c>
      <c r="U155" s="44" t="s">
        <v>83</v>
      </c>
      <c r="V155" s="12" t="s">
        <v>23</v>
      </c>
      <c r="W155" s="45" t="s">
        <v>24</v>
      </c>
      <c r="X155" s="12" t="s">
        <v>2573</v>
      </c>
    </row>
    <row r="156" spans="1:24" s="46" customFormat="1" ht="15" hidden="1" customHeight="1" x14ac:dyDescent="0.25">
      <c r="A156" s="47">
        <f t="shared" si="9"/>
        <v>143</v>
      </c>
      <c r="B156" s="10">
        <f t="shared" si="9"/>
        <v>143</v>
      </c>
      <c r="C156" s="12" t="s">
        <v>15</v>
      </c>
      <c r="D156" s="10" t="s">
        <v>34</v>
      </c>
      <c r="E156" s="10">
        <v>2008</v>
      </c>
      <c r="F156" s="8">
        <v>39802</v>
      </c>
      <c r="G156" s="12" t="s">
        <v>494</v>
      </c>
      <c r="H156" s="13" t="s">
        <v>495</v>
      </c>
      <c r="I156" s="13" t="s">
        <v>3257</v>
      </c>
      <c r="J156" s="13" t="s">
        <v>3198</v>
      </c>
      <c r="K156" s="13"/>
      <c r="L156" s="12" t="s">
        <v>494</v>
      </c>
      <c r="M156" s="12" t="s">
        <v>20</v>
      </c>
      <c r="N156" s="44" t="s">
        <v>21</v>
      </c>
      <c r="O156" s="44" t="s">
        <v>2618</v>
      </c>
      <c r="P156" s="44" t="s">
        <v>20</v>
      </c>
      <c r="Q156" s="44" t="s">
        <v>2720</v>
      </c>
      <c r="R156" s="44" t="s">
        <v>2618</v>
      </c>
      <c r="S156" s="44" t="s">
        <v>2618</v>
      </c>
      <c r="T156" s="44" t="s">
        <v>3064</v>
      </c>
      <c r="U156" s="44" t="s">
        <v>20</v>
      </c>
      <c r="V156" s="12" t="s">
        <v>23</v>
      </c>
      <c r="W156" s="45" t="s">
        <v>24</v>
      </c>
      <c r="X156" s="12" t="s">
        <v>2573</v>
      </c>
    </row>
    <row r="157" spans="1:24" s="46" customFormat="1" ht="15" hidden="1" customHeight="1" x14ac:dyDescent="0.25">
      <c r="A157" s="47">
        <f t="shared" si="9"/>
        <v>144</v>
      </c>
      <c r="B157" s="10">
        <f t="shared" si="9"/>
        <v>144</v>
      </c>
      <c r="C157" s="12" t="s">
        <v>15</v>
      </c>
      <c r="D157" s="10" t="s">
        <v>34</v>
      </c>
      <c r="E157" s="10">
        <v>2008</v>
      </c>
      <c r="F157" s="8">
        <v>39802</v>
      </c>
      <c r="G157" s="12" t="s">
        <v>496</v>
      </c>
      <c r="H157" s="13" t="s">
        <v>497</v>
      </c>
      <c r="I157" s="13"/>
      <c r="J157" s="13"/>
      <c r="K157" s="13"/>
      <c r="L157" s="12" t="s">
        <v>498</v>
      </c>
      <c r="M157" s="12" t="s">
        <v>499</v>
      </c>
      <c r="N157" s="12" t="s">
        <v>29</v>
      </c>
      <c r="O157" s="44" t="s">
        <v>29</v>
      </c>
      <c r="P157" s="44" t="s">
        <v>2722</v>
      </c>
      <c r="Q157" s="44" t="s">
        <v>2723</v>
      </c>
      <c r="R157" s="44" t="s">
        <v>29</v>
      </c>
      <c r="S157" s="44" t="s">
        <v>29</v>
      </c>
      <c r="T157" s="44" t="s">
        <v>3066</v>
      </c>
      <c r="U157" s="44" t="s">
        <v>190</v>
      </c>
      <c r="V157" s="12" t="s">
        <v>23</v>
      </c>
      <c r="W157" s="45" t="s">
        <v>24</v>
      </c>
      <c r="X157" s="12" t="s">
        <v>2574</v>
      </c>
    </row>
    <row r="158" spans="1:24" s="46" customFormat="1" ht="15" hidden="1" customHeight="1" x14ac:dyDescent="0.25">
      <c r="A158" s="47">
        <f t="shared" si="9"/>
        <v>145</v>
      </c>
      <c r="B158" s="10">
        <f t="shared" si="9"/>
        <v>145</v>
      </c>
      <c r="C158" s="12" t="s">
        <v>15</v>
      </c>
      <c r="D158" s="10" t="s">
        <v>34</v>
      </c>
      <c r="E158" s="10">
        <v>2008</v>
      </c>
      <c r="F158" s="8">
        <v>39764</v>
      </c>
      <c r="G158" s="12" t="s">
        <v>500</v>
      </c>
      <c r="H158" s="13" t="s">
        <v>501</v>
      </c>
      <c r="I158" s="13"/>
      <c r="J158" s="13"/>
      <c r="K158" s="13"/>
      <c r="L158" s="12" t="s">
        <v>502</v>
      </c>
      <c r="M158" s="12" t="s">
        <v>28</v>
      </c>
      <c r="N158" s="12" t="s">
        <v>29</v>
      </c>
      <c r="O158" s="44" t="s">
        <v>29</v>
      </c>
      <c r="P158" s="44" t="s">
        <v>2701</v>
      </c>
      <c r="Q158" s="44" t="s">
        <v>2715</v>
      </c>
      <c r="R158" s="44" t="s">
        <v>29</v>
      </c>
      <c r="S158" s="44" t="s">
        <v>29</v>
      </c>
      <c r="T158" s="44" t="s">
        <v>3066</v>
      </c>
      <c r="U158" s="44" t="s">
        <v>28</v>
      </c>
      <c r="V158" s="12" t="s">
        <v>23</v>
      </c>
      <c r="W158" s="45" t="s">
        <v>24</v>
      </c>
      <c r="X158" s="12" t="s">
        <v>2573</v>
      </c>
    </row>
    <row r="159" spans="1:24" s="46" customFormat="1" ht="15" hidden="1" x14ac:dyDescent="0.25">
      <c r="A159" s="47">
        <f t="shared" si="9"/>
        <v>146</v>
      </c>
      <c r="B159" s="10">
        <f t="shared" si="9"/>
        <v>146</v>
      </c>
      <c r="C159" s="12" t="s">
        <v>15</v>
      </c>
      <c r="D159" s="10" t="s">
        <v>34</v>
      </c>
      <c r="E159" s="10">
        <v>2008</v>
      </c>
      <c r="F159" s="8">
        <v>39640</v>
      </c>
      <c r="G159" s="12" t="s">
        <v>503</v>
      </c>
      <c r="H159" s="13" t="s">
        <v>504</v>
      </c>
      <c r="I159" s="13"/>
      <c r="J159" s="13"/>
      <c r="K159" s="13"/>
      <c r="L159" s="19" t="s">
        <v>505</v>
      </c>
      <c r="M159" s="12" t="s">
        <v>59</v>
      </c>
      <c r="N159" s="12" t="s">
        <v>60</v>
      </c>
      <c r="O159" s="44" t="s">
        <v>60</v>
      </c>
      <c r="P159" s="44" t="s">
        <v>2703</v>
      </c>
      <c r="Q159" s="44" t="s">
        <v>2709</v>
      </c>
      <c r="R159" s="44" t="s">
        <v>60</v>
      </c>
      <c r="S159" s="44" t="s">
        <v>60</v>
      </c>
      <c r="T159" s="44" t="s">
        <v>3067</v>
      </c>
      <c r="U159" s="44" t="s">
        <v>59</v>
      </c>
      <c r="V159" s="12" t="s">
        <v>61</v>
      </c>
      <c r="W159" s="45" t="s">
        <v>24</v>
      </c>
      <c r="X159" s="12" t="s">
        <v>2573</v>
      </c>
    </row>
    <row r="160" spans="1:24" s="46" customFormat="1" ht="15" hidden="1" customHeight="1" x14ac:dyDescent="0.25">
      <c r="A160" s="47">
        <f t="shared" ref="A160:B175" si="10">+A159+1</f>
        <v>147</v>
      </c>
      <c r="B160" s="10">
        <f t="shared" si="10"/>
        <v>147</v>
      </c>
      <c r="C160" s="12" t="s">
        <v>15</v>
      </c>
      <c r="D160" s="10" t="s">
        <v>34</v>
      </c>
      <c r="E160" s="10">
        <v>2008</v>
      </c>
      <c r="F160" s="8">
        <v>39765</v>
      </c>
      <c r="G160" s="12" t="s">
        <v>509</v>
      </c>
      <c r="H160" s="13" t="s">
        <v>507</v>
      </c>
      <c r="I160" s="13"/>
      <c r="J160" s="13"/>
      <c r="K160" s="13"/>
      <c r="L160" s="12" t="s">
        <v>508</v>
      </c>
      <c r="M160" s="12" t="s">
        <v>509</v>
      </c>
      <c r="N160" s="12" t="s">
        <v>29</v>
      </c>
      <c r="O160" s="44" t="s">
        <v>29</v>
      </c>
      <c r="P160" s="44" t="s">
        <v>29</v>
      </c>
      <c r="Q160" s="44" t="s">
        <v>199</v>
      </c>
      <c r="R160" s="44" t="s">
        <v>29</v>
      </c>
      <c r="S160" s="44" t="s">
        <v>29</v>
      </c>
      <c r="T160" s="44" t="s">
        <v>3066</v>
      </c>
      <c r="U160" s="44" t="s">
        <v>243</v>
      </c>
      <c r="V160" s="12" t="s">
        <v>23</v>
      </c>
      <c r="W160" s="45" t="s">
        <v>24</v>
      </c>
      <c r="X160" s="12" t="s">
        <v>2574</v>
      </c>
    </row>
    <row r="161" spans="1:24" s="46" customFormat="1" ht="15" hidden="1" customHeight="1" x14ac:dyDescent="0.25">
      <c r="A161" s="47">
        <f t="shared" si="10"/>
        <v>148</v>
      </c>
      <c r="B161" s="10">
        <f t="shared" si="10"/>
        <v>148</v>
      </c>
      <c r="C161" s="12" t="s">
        <v>15</v>
      </c>
      <c r="D161" s="10" t="s">
        <v>34</v>
      </c>
      <c r="E161" s="10">
        <v>2018</v>
      </c>
      <c r="F161" s="8">
        <v>39806</v>
      </c>
      <c r="G161" s="12" t="s">
        <v>510</v>
      </c>
      <c r="H161" s="13" t="s">
        <v>511</v>
      </c>
      <c r="I161" s="13"/>
      <c r="J161" s="13"/>
      <c r="K161" s="13"/>
      <c r="L161" s="12" t="s">
        <v>512</v>
      </c>
      <c r="M161" s="12" t="s">
        <v>115</v>
      </c>
      <c r="N161" s="12" t="s">
        <v>29</v>
      </c>
      <c r="O161" s="44" t="s">
        <v>29</v>
      </c>
      <c r="P161" s="44" t="s">
        <v>75</v>
      </c>
      <c r="Q161" s="44" t="s">
        <v>2713</v>
      </c>
      <c r="R161" s="44" t="s">
        <v>29</v>
      </c>
      <c r="S161" s="44" t="s">
        <v>29</v>
      </c>
      <c r="T161" s="44" t="s">
        <v>3066</v>
      </c>
      <c r="U161" s="44" t="s">
        <v>115</v>
      </c>
      <c r="V161" s="12" t="s">
        <v>75</v>
      </c>
      <c r="W161" s="45" t="s">
        <v>24</v>
      </c>
      <c r="X161" s="12" t="s">
        <v>2573</v>
      </c>
    </row>
    <row r="162" spans="1:24" s="46" customFormat="1" ht="15" hidden="1" customHeight="1" x14ac:dyDescent="0.25">
      <c r="A162" s="47">
        <f t="shared" si="10"/>
        <v>149</v>
      </c>
      <c r="B162" s="10">
        <f t="shared" si="10"/>
        <v>149</v>
      </c>
      <c r="C162" s="12" t="s">
        <v>15</v>
      </c>
      <c r="D162" s="10" t="s">
        <v>34</v>
      </c>
      <c r="E162" s="10">
        <v>2008</v>
      </c>
      <c r="F162" s="8">
        <v>39762</v>
      </c>
      <c r="G162" s="12" t="s">
        <v>513</v>
      </c>
      <c r="H162" s="13" t="s">
        <v>514</v>
      </c>
      <c r="I162" s="13"/>
      <c r="J162" s="13"/>
      <c r="K162" s="13"/>
      <c r="L162" s="12" t="s">
        <v>515</v>
      </c>
      <c r="M162" s="12" t="s">
        <v>516</v>
      </c>
      <c r="N162" s="44" t="s">
        <v>21</v>
      </c>
      <c r="O162" s="44" t="s">
        <v>2620</v>
      </c>
      <c r="P162" s="44" t="s">
        <v>2620</v>
      </c>
      <c r="Q162" s="44" t="s">
        <v>94</v>
      </c>
      <c r="R162" s="44" t="s">
        <v>2620</v>
      </c>
      <c r="S162" s="44" t="s">
        <v>2620</v>
      </c>
      <c r="T162" s="44" t="s">
        <v>3065</v>
      </c>
      <c r="U162" s="44" t="s">
        <v>171</v>
      </c>
      <c r="V162" s="12" t="s">
        <v>23</v>
      </c>
      <c r="W162" s="45" t="s">
        <v>24</v>
      </c>
      <c r="X162" s="12" t="s">
        <v>2574</v>
      </c>
    </row>
    <row r="163" spans="1:24" s="46" customFormat="1" ht="15" hidden="1" customHeight="1" x14ac:dyDescent="0.25">
      <c r="A163" s="47">
        <f t="shared" si="10"/>
        <v>150</v>
      </c>
      <c r="B163" s="10">
        <f t="shared" si="10"/>
        <v>150</v>
      </c>
      <c r="C163" s="12" t="s">
        <v>15</v>
      </c>
      <c r="D163" s="10" t="s">
        <v>34</v>
      </c>
      <c r="E163" s="10">
        <v>2008</v>
      </c>
      <c r="F163" s="8">
        <v>39766</v>
      </c>
      <c r="G163" s="12" t="s">
        <v>517</v>
      </c>
      <c r="H163" s="13" t="s">
        <v>518</v>
      </c>
      <c r="I163" s="13"/>
      <c r="J163" s="13"/>
      <c r="K163" s="13"/>
      <c r="L163" s="12" t="s">
        <v>519</v>
      </c>
      <c r="M163" s="12" t="s">
        <v>517</v>
      </c>
      <c r="N163" s="12" t="s">
        <v>29</v>
      </c>
      <c r="O163" s="44" t="s">
        <v>29</v>
      </c>
      <c r="P163" s="44" t="s">
        <v>2701</v>
      </c>
      <c r="Q163" s="44" t="s">
        <v>2698</v>
      </c>
      <c r="R163" s="44" t="s">
        <v>29</v>
      </c>
      <c r="S163" s="44" t="s">
        <v>29</v>
      </c>
      <c r="T163" s="44" t="s">
        <v>3066</v>
      </c>
      <c r="U163" s="44" t="s">
        <v>83</v>
      </c>
      <c r="V163" s="12" t="s">
        <v>23</v>
      </c>
      <c r="W163" s="45" t="s">
        <v>24</v>
      </c>
      <c r="X163" s="12" t="s">
        <v>2573</v>
      </c>
    </row>
    <row r="164" spans="1:24" s="46" customFormat="1" ht="15" hidden="1" customHeight="1" x14ac:dyDescent="0.25">
      <c r="A164" s="47">
        <f t="shared" si="10"/>
        <v>151</v>
      </c>
      <c r="B164" s="10">
        <f t="shared" si="10"/>
        <v>151</v>
      </c>
      <c r="C164" s="12" t="s">
        <v>15</v>
      </c>
      <c r="D164" s="10" t="s">
        <v>34</v>
      </c>
      <c r="E164" s="10">
        <v>2008</v>
      </c>
      <c r="F164" s="8">
        <v>39797</v>
      </c>
      <c r="G164" s="12" t="s">
        <v>520</v>
      </c>
      <c r="H164" s="13" t="s">
        <v>521</v>
      </c>
      <c r="I164" s="13"/>
      <c r="J164" s="13"/>
      <c r="K164" s="13"/>
      <c r="L164" s="12" t="s">
        <v>522</v>
      </c>
      <c r="M164" s="12" t="s">
        <v>523</v>
      </c>
      <c r="N164" s="44" t="s">
        <v>21</v>
      </c>
      <c r="O164" s="44" t="s">
        <v>2620</v>
      </c>
      <c r="P164" s="44" t="s">
        <v>2620</v>
      </c>
      <c r="Q164" s="44" t="s">
        <v>2719</v>
      </c>
      <c r="R164" s="44" t="s">
        <v>2620</v>
      </c>
      <c r="S164" s="44" t="s">
        <v>2620</v>
      </c>
      <c r="T164" s="44" t="s">
        <v>3065</v>
      </c>
      <c r="U164" s="44" t="s">
        <v>48</v>
      </c>
      <c r="V164" s="12" t="s">
        <v>23</v>
      </c>
      <c r="W164" s="45" t="s">
        <v>24</v>
      </c>
      <c r="X164" s="12" t="s">
        <v>2574</v>
      </c>
    </row>
    <row r="165" spans="1:24" s="46" customFormat="1" ht="15" hidden="1" customHeight="1" x14ac:dyDescent="0.25">
      <c r="A165" s="47">
        <f t="shared" si="10"/>
        <v>152</v>
      </c>
      <c r="B165" s="10">
        <f t="shared" si="10"/>
        <v>152</v>
      </c>
      <c r="C165" s="12" t="s">
        <v>15</v>
      </c>
      <c r="D165" s="10" t="s">
        <v>34</v>
      </c>
      <c r="E165" s="10">
        <v>2008</v>
      </c>
      <c r="F165" s="8">
        <v>39731</v>
      </c>
      <c r="G165" s="12" t="s">
        <v>524</v>
      </c>
      <c r="H165" s="13" t="s">
        <v>525</v>
      </c>
      <c r="I165" s="13"/>
      <c r="J165" s="13"/>
      <c r="K165" s="13"/>
      <c r="L165" s="12" t="s">
        <v>526</v>
      </c>
      <c r="M165" s="12" t="s">
        <v>524</v>
      </c>
      <c r="N165" s="44" t="s">
        <v>21</v>
      </c>
      <c r="O165" s="44" t="s">
        <v>2620</v>
      </c>
      <c r="P165" s="44" t="s">
        <v>2620</v>
      </c>
      <c r="Q165" s="44" t="s">
        <v>94</v>
      </c>
      <c r="R165" s="44" t="s">
        <v>2620</v>
      </c>
      <c r="S165" s="44" t="s">
        <v>2620</v>
      </c>
      <c r="T165" s="44" t="s">
        <v>3065</v>
      </c>
      <c r="U165" s="44" t="s">
        <v>524</v>
      </c>
      <c r="V165" s="12" t="s">
        <v>23</v>
      </c>
      <c r="W165" s="45" t="s">
        <v>24</v>
      </c>
      <c r="X165" s="12" t="s">
        <v>2574</v>
      </c>
    </row>
    <row r="166" spans="1:24" s="46" customFormat="1" ht="15" customHeight="1" x14ac:dyDescent="0.25">
      <c r="A166" s="47">
        <f t="shared" si="10"/>
        <v>153</v>
      </c>
      <c r="B166" s="10">
        <f t="shared" si="10"/>
        <v>153</v>
      </c>
      <c r="C166" s="12" t="s">
        <v>15</v>
      </c>
      <c r="D166" s="10" t="s">
        <v>34</v>
      </c>
      <c r="E166" s="10">
        <v>2008</v>
      </c>
      <c r="F166" s="8">
        <v>39797</v>
      </c>
      <c r="G166" s="12" t="s">
        <v>527</v>
      </c>
      <c r="H166" s="13" t="s">
        <v>528</v>
      </c>
      <c r="I166" s="13"/>
      <c r="J166" s="13"/>
      <c r="K166" s="13"/>
      <c r="L166" s="12" t="s">
        <v>529</v>
      </c>
      <c r="M166" s="12" t="s">
        <v>527</v>
      </c>
      <c r="N166" s="12" t="s">
        <v>60</v>
      </c>
      <c r="O166" s="44" t="s">
        <v>60</v>
      </c>
      <c r="P166" s="44" t="s">
        <v>146</v>
      </c>
      <c r="Q166" s="44" t="s">
        <v>2718</v>
      </c>
      <c r="R166" s="44" t="s">
        <v>60</v>
      </c>
      <c r="S166" s="44" t="s">
        <v>60</v>
      </c>
      <c r="T166" s="44" t="s">
        <v>3067</v>
      </c>
      <c r="U166" s="44" t="s">
        <v>530</v>
      </c>
      <c r="V166" s="12" t="s">
        <v>125</v>
      </c>
      <c r="W166" s="45" t="s">
        <v>24</v>
      </c>
      <c r="X166" s="12" t="s">
        <v>2574</v>
      </c>
    </row>
    <row r="167" spans="1:24" s="46" customFormat="1" ht="15" hidden="1" customHeight="1" x14ac:dyDescent="0.25">
      <c r="A167" s="47">
        <f t="shared" si="10"/>
        <v>154</v>
      </c>
      <c r="B167" s="10">
        <f t="shared" si="10"/>
        <v>154</v>
      </c>
      <c r="C167" s="12" t="s">
        <v>15</v>
      </c>
      <c r="D167" s="10" t="s">
        <v>34</v>
      </c>
      <c r="E167" s="10">
        <v>2008</v>
      </c>
      <c r="F167" s="8">
        <v>39781</v>
      </c>
      <c r="G167" s="12" t="s">
        <v>531</v>
      </c>
      <c r="H167" s="13" t="s">
        <v>532</v>
      </c>
      <c r="I167" s="13"/>
      <c r="J167" s="13"/>
      <c r="K167" s="13"/>
      <c r="L167" s="12" t="s">
        <v>533</v>
      </c>
      <c r="M167" s="12" t="s">
        <v>59</v>
      </c>
      <c r="N167" s="12" t="s">
        <v>60</v>
      </c>
      <c r="O167" s="44" t="s">
        <v>60</v>
      </c>
      <c r="P167" s="44" t="s">
        <v>2703</v>
      </c>
      <c r="Q167" s="44" t="s">
        <v>2709</v>
      </c>
      <c r="R167" s="44" t="s">
        <v>60</v>
      </c>
      <c r="S167" s="44" t="s">
        <v>60</v>
      </c>
      <c r="T167" s="44" t="s">
        <v>3067</v>
      </c>
      <c r="U167" s="44" t="s">
        <v>59</v>
      </c>
      <c r="V167" s="12" t="s">
        <v>61</v>
      </c>
      <c r="W167" s="45" t="s">
        <v>24</v>
      </c>
      <c r="X167" s="12" t="s">
        <v>2573</v>
      </c>
    </row>
    <row r="168" spans="1:24" s="46" customFormat="1" ht="15" hidden="1" customHeight="1" x14ac:dyDescent="0.25">
      <c r="A168" s="47">
        <f t="shared" si="10"/>
        <v>155</v>
      </c>
      <c r="B168" s="10">
        <f t="shared" si="10"/>
        <v>155</v>
      </c>
      <c r="C168" s="12" t="s">
        <v>15</v>
      </c>
      <c r="D168" s="10" t="s">
        <v>34</v>
      </c>
      <c r="E168" s="10">
        <v>2008</v>
      </c>
      <c r="F168" s="8">
        <v>39759</v>
      </c>
      <c r="G168" s="12" t="s">
        <v>534</v>
      </c>
      <c r="H168" s="13" t="s">
        <v>535</v>
      </c>
      <c r="I168" s="13"/>
      <c r="J168" s="13"/>
      <c r="K168" s="13"/>
      <c r="L168" s="12" t="s">
        <v>536</v>
      </c>
      <c r="M168" s="12" t="s">
        <v>534</v>
      </c>
      <c r="N168" s="12" t="s">
        <v>29</v>
      </c>
      <c r="O168" s="44" t="s">
        <v>29</v>
      </c>
      <c r="P168" s="44" t="s">
        <v>29</v>
      </c>
      <c r="Q168" s="44" t="s">
        <v>199</v>
      </c>
      <c r="R168" s="44" t="s">
        <v>29</v>
      </c>
      <c r="S168" s="44" t="s">
        <v>29</v>
      </c>
      <c r="T168" s="44" t="s">
        <v>3066</v>
      </c>
      <c r="U168" s="44" t="s">
        <v>431</v>
      </c>
      <c r="V168" s="12" t="s">
        <v>23</v>
      </c>
      <c r="W168" s="45" t="s">
        <v>24</v>
      </c>
      <c r="X168" s="12" t="s">
        <v>2574</v>
      </c>
    </row>
    <row r="169" spans="1:24" s="46" customFormat="1" ht="15" hidden="1" customHeight="1" x14ac:dyDescent="0.25">
      <c r="A169" s="47">
        <f t="shared" si="10"/>
        <v>156</v>
      </c>
      <c r="B169" s="10">
        <f t="shared" si="10"/>
        <v>156</v>
      </c>
      <c r="C169" s="12" t="s">
        <v>15</v>
      </c>
      <c r="D169" s="10" t="s">
        <v>34</v>
      </c>
      <c r="E169" s="10">
        <v>2008</v>
      </c>
      <c r="F169" s="8">
        <v>39765</v>
      </c>
      <c r="G169" s="12" t="s">
        <v>447</v>
      </c>
      <c r="H169" s="13" t="s">
        <v>537</v>
      </c>
      <c r="I169" s="13"/>
      <c r="J169" s="13"/>
      <c r="K169" s="13"/>
      <c r="L169" s="12" t="s">
        <v>2872</v>
      </c>
      <c r="M169" s="12" t="s">
        <v>447</v>
      </c>
      <c r="N169" s="44" t="s">
        <v>21</v>
      </c>
      <c r="O169" s="44" t="s">
        <v>2620</v>
      </c>
      <c r="P169" s="44" t="s">
        <v>2620</v>
      </c>
      <c r="Q169" s="44" t="s">
        <v>2700</v>
      </c>
      <c r="R169" s="44" t="s">
        <v>2620</v>
      </c>
      <c r="S169" s="44" t="s">
        <v>2620</v>
      </c>
      <c r="T169" s="44" t="s">
        <v>3065</v>
      </c>
      <c r="U169" s="44" t="s">
        <v>447</v>
      </c>
      <c r="V169" s="12" t="s">
        <v>23</v>
      </c>
      <c r="W169" s="45" t="s">
        <v>24</v>
      </c>
      <c r="X169" s="12" t="s">
        <v>2573</v>
      </c>
    </row>
    <row r="170" spans="1:24" s="46" customFormat="1" ht="15" hidden="1" customHeight="1" x14ac:dyDescent="0.25">
      <c r="A170" s="47">
        <f t="shared" si="10"/>
        <v>157</v>
      </c>
      <c r="B170" s="10">
        <f t="shared" si="10"/>
        <v>157</v>
      </c>
      <c r="C170" s="12" t="s">
        <v>15</v>
      </c>
      <c r="D170" s="10" t="s">
        <v>34</v>
      </c>
      <c r="E170" s="10">
        <v>2008</v>
      </c>
      <c r="F170" s="8">
        <v>39764</v>
      </c>
      <c r="G170" s="12" t="s">
        <v>539</v>
      </c>
      <c r="H170" s="13" t="s">
        <v>540</v>
      </c>
      <c r="I170" s="13"/>
      <c r="J170" s="13"/>
      <c r="K170" s="13"/>
      <c r="L170" s="12" t="s">
        <v>541</v>
      </c>
      <c r="M170" s="12" t="s">
        <v>539</v>
      </c>
      <c r="N170" s="44" t="s">
        <v>21</v>
      </c>
      <c r="O170" s="44" t="s">
        <v>2618</v>
      </c>
      <c r="P170" s="44" t="s">
        <v>2702</v>
      </c>
      <c r="Q170" s="44" t="s">
        <v>757</v>
      </c>
      <c r="R170" s="44" t="s">
        <v>2618</v>
      </c>
      <c r="S170" s="44" t="s">
        <v>2618</v>
      </c>
      <c r="T170" s="44" t="s">
        <v>3064</v>
      </c>
      <c r="U170" s="44" t="s">
        <v>539</v>
      </c>
      <c r="V170" s="12" t="s">
        <v>23</v>
      </c>
      <c r="W170" s="45" t="s">
        <v>24</v>
      </c>
      <c r="X170" s="12" t="s">
        <v>2573</v>
      </c>
    </row>
    <row r="171" spans="1:24" s="46" customFormat="1" ht="15" hidden="1" customHeight="1" x14ac:dyDescent="0.25">
      <c r="A171" s="47">
        <f t="shared" si="10"/>
        <v>158</v>
      </c>
      <c r="B171" s="10">
        <f t="shared" si="10"/>
        <v>158</v>
      </c>
      <c r="C171" s="12" t="s">
        <v>15</v>
      </c>
      <c r="D171" s="10" t="s">
        <v>34</v>
      </c>
      <c r="E171" s="10">
        <v>2008</v>
      </c>
      <c r="F171" s="8">
        <v>39808</v>
      </c>
      <c r="G171" s="12" t="s">
        <v>542</v>
      </c>
      <c r="H171" s="13" t="s">
        <v>543</v>
      </c>
      <c r="I171" s="13"/>
      <c r="J171" s="13"/>
      <c r="K171" s="13"/>
      <c r="L171" s="12" t="s">
        <v>544</v>
      </c>
      <c r="M171" s="12" t="s">
        <v>48</v>
      </c>
      <c r="N171" s="44" t="s">
        <v>21</v>
      </c>
      <c r="O171" s="44" t="s">
        <v>2620</v>
      </c>
      <c r="P171" s="44" t="s">
        <v>2620</v>
      </c>
      <c r="Q171" s="44" t="s">
        <v>2700</v>
      </c>
      <c r="R171" s="44" t="s">
        <v>2620</v>
      </c>
      <c r="S171" s="44" t="s">
        <v>2620</v>
      </c>
      <c r="T171" s="44" t="s">
        <v>3065</v>
      </c>
      <c r="U171" s="44" t="s">
        <v>48</v>
      </c>
      <c r="V171" s="12" t="s">
        <v>23</v>
      </c>
      <c r="W171" s="45" t="s">
        <v>24</v>
      </c>
      <c r="X171" s="12" t="s">
        <v>2573</v>
      </c>
    </row>
    <row r="172" spans="1:24" s="46" customFormat="1" ht="15" hidden="1" customHeight="1" x14ac:dyDescent="0.25">
      <c r="A172" s="47">
        <f t="shared" si="10"/>
        <v>159</v>
      </c>
      <c r="B172" s="10">
        <f t="shared" si="10"/>
        <v>159</v>
      </c>
      <c r="C172" s="12" t="s">
        <v>15</v>
      </c>
      <c r="D172" s="10" t="s">
        <v>34</v>
      </c>
      <c r="E172" s="10">
        <v>2008</v>
      </c>
      <c r="F172" s="8">
        <v>39763</v>
      </c>
      <c r="G172" s="12" t="s">
        <v>545</v>
      </c>
      <c r="H172" s="13" t="s">
        <v>546</v>
      </c>
      <c r="I172" s="13" t="s">
        <v>3258</v>
      </c>
      <c r="J172" s="13" t="s">
        <v>3249</v>
      </c>
      <c r="K172" s="13"/>
      <c r="L172" s="12" t="s">
        <v>547</v>
      </c>
      <c r="M172" s="12" t="s">
        <v>545</v>
      </c>
      <c r="N172" s="44" t="s">
        <v>21</v>
      </c>
      <c r="O172" s="44" t="s">
        <v>2618</v>
      </c>
      <c r="P172" s="44" t="s">
        <v>2702</v>
      </c>
      <c r="Q172" s="44" t="s">
        <v>757</v>
      </c>
      <c r="R172" s="44" t="s">
        <v>2618</v>
      </c>
      <c r="S172" s="44" t="s">
        <v>2618</v>
      </c>
      <c r="T172" s="44" t="s">
        <v>3064</v>
      </c>
      <c r="U172" s="44" t="s">
        <v>757</v>
      </c>
      <c r="V172" s="12" t="s">
        <v>23</v>
      </c>
      <c r="W172" s="45" t="s">
        <v>24</v>
      </c>
      <c r="X172" s="12" t="s">
        <v>2574</v>
      </c>
    </row>
    <row r="173" spans="1:24" s="46" customFormat="1" ht="15" hidden="1" customHeight="1" x14ac:dyDescent="0.25">
      <c r="A173" s="47">
        <f t="shared" si="10"/>
        <v>160</v>
      </c>
      <c r="B173" s="10">
        <f t="shared" si="10"/>
        <v>160</v>
      </c>
      <c r="C173" s="12" t="s">
        <v>15</v>
      </c>
      <c r="D173" s="10" t="s">
        <v>34</v>
      </c>
      <c r="E173" s="10">
        <v>2008</v>
      </c>
      <c r="F173" s="8">
        <v>39741</v>
      </c>
      <c r="G173" s="12" t="s">
        <v>548</v>
      </c>
      <c r="H173" s="13" t="s">
        <v>549</v>
      </c>
      <c r="I173" s="13"/>
      <c r="J173" s="13"/>
      <c r="K173" s="13"/>
      <c r="L173" s="12" t="s">
        <v>550</v>
      </c>
      <c r="M173" s="12" t="s">
        <v>55</v>
      </c>
      <c r="N173" s="44" t="s">
        <v>21</v>
      </c>
      <c r="O173" s="44" t="s">
        <v>2618</v>
      </c>
      <c r="P173" s="44" t="s">
        <v>2702</v>
      </c>
      <c r="Q173" s="44" t="s">
        <v>55</v>
      </c>
      <c r="R173" s="44" t="s">
        <v>2618</v>
      </c>
      <c r="S173" s="44" t="s">
        <v>2618</v>
      </c>
      <c r="T173" s="44" t="s">
        <v>3064</v>
      </c>
      <c r="U173" s="44" t="s">
        <v>55</v>
      </c>
      <c r="V173" s="12" t="s">
        <v>23</v>
      </c>
      <c r="W173" s="45" t="s">
        <v>24</v>
      </c>
      <c r="X173" s="12" t="s">
        <v>2573</v>
      </c>
    </row>
    <row r="174" spans="1:24" s="46" customFormat="1" ht="15" hidden="1" customHeight="1" x14ac:dyDescent="0.25">
      <c r="A174" s="47">
        <f t="shared" si="10"/>
        <v>161</v>
      </c>
      <c r="B174" s="10">
        <f t="shared" si="10"/>
        <v>161</v>
      </c>
      <c r="C174" s="12" t="s">
        <v>15</v>
      </c>
      <c r="D174" s="10" t="s">
        <v>34</v>
      </c>
      <c r="E174" s="10">
        <v>2008</v>
      </c>
      <c r="F174" s="8">
        <v>39801</v>
      </c>
      <c r="G174" s="12" t="s">
        <v>551</v>
      </c>
      <c r="H174" s="13" t="s">
        <v>552</v>
      </c>
      <c r="I174" s="13"/>
      <c r="J174" s="13"/>
      <c r="K174" s="13"/>
      <c r="L174" s="12" t="s">
        <v>553</v>
      </c>
      <c r="M174" s="12" t="s">
        <v>551</v>
      </c>
      <c r="N174" s="12" t="s">
        <v>29</v>
      </c>
      <c r="O174" s="44" t="s">
        <v>29</v>
      </c>
      <c r="P174" s="44" t="s">
        <v>75</v>
      </c>
      <c r="Q174" s="44" t="s">
        <v>239</v>
      </c>
      <c r="R174" s="44" t="s">
        <v>29</v>
      </c>
      <c r="S174" s="44" t="s">
        <v>29</v>
      </c>
      <c r="T174" s="44" t="s">
        <v>3066</v>
      </c>
      <c r="U174" s="44" t="s">
        <v>551</v>
      </c>
      <c r="V174" s="12" t="s">
        <v>239</v>
      </c>
      <c r="W174" s="45" t="s">
        <v>24</v>
      </c>
      <c r="X174" s="12" t="s">
        <v>2573</v>
      </c>
    </row>
    <row r="175" spans="1:24" s="46" customFormat="1" ht="15" hidden="1" customHeight="1" x14ac:dyDescent="0.25">
      <c r="A175" s="47">
        <f t="shared" si="10"/>
        <v>162</v>
      </c>
      <c r="B175" s="10">
        <f t="shared" si="10"/>
        <v>162</v>
      </c>
      <c r="C175" s="12" t="s">
        <v>15</v>
      </c>
      <c r="D175" s="10" t="s">
        <v>34</v>
      </c>
      <c r="E175" s="10">
        <v>2008</v>
      </c>
      <c r="F175" s="8">
        <v>39765</v>
      </c>
      <c r="G175" s="12" t="s">
        <v>554</v>
      </c>
      <c r="H175" s="13" t="s">
        <v>555</v>
      </c>
      <c r="I175" s="13"/>
      <c r="J175" s="13"/>
      <c r="K175" s="13"/>
      <c r="L175" s="12" t="s">
        <v>556</v>
      </c>
      <c r="M175" s="12" t="s">
        <v>554</v>
      </c>
      <c r="N175" s="12" t="s">
        <v>29</v>
      </c>
      <c r="O175" s="44" t="s">
        <v>29</v>
      </c>
      <c r="P175" s="44" t="s">
        <v>2701</v>
      </c>
      <c r="Q175" s="44" t="s">
        <v>2707</v>
      </c>
      <c r="R175" s="44" t="s">
        <v>29</v>
      </c>
      <c r="S175" s="44" t="s">
        <v>29</v>
      </c>
      <c r="T175" s="44" t="s">
        <v>3066</v>
      </c>
      <c r="U175" s="44" t="s">
        <v>83</v>
      </c>
      <c r="V175" s="12" t="s">
        <v>23</v>
      </c>
      <c r="W175" s="45" t="s">
        <v>24</v>
      </c>
      <c r="X175" s="12" t="s">
        <v>2573</v>
      </c>
    </row>
    <row r="176" spans="1:24" s="46" customFormat="1" ht="15" customHeight="1" x14ac:dyDescent="0.25">
      <c r="A176" s="47">
        <f t="shared" ref="A176:B191" si="11">+A175+1</f>
        <v>163</v>
      </c>
      <c r="B176" s="10">
        <f t="shared" si="11"/>
        <v>163</v>
      </c>
      <c r="C176" s="12" t="s">
        <v>15</v>
      </c>
      <c r="D176" s="10" t="s">
        <v>34</v>
      </c>
      <c r="E176" s="10">
        <v>2008</v>
      </c>
      <c r="F176" s="8">
        <v>39804</v>
      </c>
      <c r="G176" s="12" t="s">
        <v>557</v>
      </c>
      <c r="H176" s="13" t="s">
        <v>558</v>
      </c>
      <c r="I176" s="13"/>
      <c r="J176" s="13"/>
      <c r="K176" s="13"/>
      <c r="L176" s="12" t="s">
        <v>559</v>
      </c>
      <c r="M176" s="12" t="s">
        <v>557</v>
      </c>
      <c r="N176" s="12" t="s">
        <v>60</v>
      </c>
      <c r="O176" s="44" t="s">
        <v>60</v>
      </c>
      <c r="P176" s="44" t="s">
        <v>146</v>
      </c>
      <c r="Q176" s="44" t="s">
        <v>2712</v>
      </c>
      <c r="R176" s="44" t="s">
        <v>60</v>
      </c>
      <c r="S176" s="44" t="s">
        <v>60</v>
      </c>
      <c r="T176" s="44" t="s">
        <v>3067</v>
      </c>
      <c r="U176" s="44" t="s">
        <v>557</v>
      </c>
      <c r="V176" s="12" t="s">
        <v>125</v>
      </c>
      <c r="W176" s="45" t="s">
        <v>24</v>
      </c>
      <c r="X176" s="12" t="s">
        <v>2574</v>
      </c>
    </row>
    <row r="177" spans="1:24" s="46" customFormat="1" ht="15" hidden="1" customHeight="1" x14ac:dyDescent="0.25">
      <c r="A177" s="47">
        <f t="shared" si="11"/>
        <v>164</v>
      </c>
      <c r="B177" s="10">
        <f t="shared" si="11"/>
        <v>164</v>
      </c>
      <c r="C177" s="12" t="s">
        <v>15</v>
      </c>
      <c r="D177" s="10" t="s">
        <v>34</v>
      </c>
      <c r="E177" s="10">
        <v>2008</v>
      </c>
      <c r="F177" s="8">
        <v>41094</v>
      </c>
      <c r="G177" s="12" t="s">
        <v>560</v>
      </c>
      <c r="H177" s="13" t="s">
        <v>561</v>
      </c>
      <c r="I177" s="13"/>
      <c r="J177" s="13"/>
      <c r="K177" s="13"/>
      <c r="L177" s="12" t="s">
        <v>562</v>
      </c>
      <c r="M177" s="12" t="s">
        <v>560</v>
      </c>
      <c r="N177" s="44" t="s">
        <v>21</v>
      </c>
      <c r="O177" s="44" t="s">
        <v>2620</v>
      </c>
      <c r="P177" s="44" t="s">
        <v>2620</v>
      </c>
      <c r="Q177" s="44" t="s">
        <v>2717</v>
      </c>
      <c r="R177" s="44" t="s">
        <v>2620</v>
      </c>
      <c r="S177" s="44" t="s">
        <v>2620</v>
      </c>
      <c r="T177" s="44" t="s">
        <v>3065</v>
      </c>
      <c r="U177" s="44" t="s">
        <v>94</v>
      </c>
      <c r="V177" s="12" t="s">
        <v>23</v>
      </c>
      <c r="W177" s="45" t="s">
        <v>24</v>
      </c>
      <c r="X177" s="12" t="s">
        <v>2574</v>
      </c>
    </row>
    <row r="178" spans="1:24" s="46" customFormat="1" ht="15" hidden="1" customHeight="1" x14ac:dyDescent="0.25">
      <c r="A178" s="47">
        <f t="shared" si="11"/>
        <v>165</v>
      </c>
      <c r="B178" s="10">
        <f t="shared" si="11"/>
        <v>165</v>
      </c>
      <c r="C178" s="12" t="s">
        <v>15</v>
      </c>
      <c r="D178" s="10" t="s">
        <v>34</v>
      </c>
      <c r="E178" s="10">
        <v>2008</v>
      </c>
      <c r="F178" s="8">
        <v>39780</v>
      </c>
      <c r="G178" s="12" t="s">
        <v>563</v>
      </c>
      <c r="H178" s="13" t="s">
        <v>564</v>
      </c>
      <c r="I178" s="13"/>
      <c r="J178" s="13"/>
      <c r="K178" s="13"/>
      <c r="L178" s="12" t="s">
        <v>565</v>
      </c>
      <c r="M178" s="12" t="s">
        <v>20</v>
      </c>
      <c r="N178" s="44" t="s">
        <v>21</v>
      </c>
      <c r="O178" s="44" t="s">
        <v>2618</v>
      </c>
      <c r="P178" s="44" t="s">
        <v>20</v>
      </c>
      <c r="Q178" s="44" t="s">
        <v>2708</v>
      </c>
      <c r="R178" s="44" t="s">
        <v>2618</v>
      </c>
      <c r="S178" s="44" t="s">
        <v>2618</v>
      </c>
      <c r="T178" s="44" t="s">
        <v>3064</v>
      </c>
      <c r="U178" s="44" t="s">
        <v>20</v>
      </c>
      <c r="V178" s="12" t="s">
        <v>23</v>
      </c>
      <c r="W178" s="45" t="s">
        <v>24</v>
      </c>
      <c r="X178" s="12" t="s">
        <v>2573</v>
      </c>
    </row>
    <row r="179" spans="1:24" s="46" customFormat="1" ht="15" hidden="1" customHeight="1" x14ac:dyDescent="0.25">
      <c r="A179" s="47">
        <f t="shared" si="11"/>
        <v>166</v>
      </c>
      <c r="B179" s="10">
        <f t="shared" si="11"/>
        <v>166</v>
      </c>
      <c r="C179" s="12" t="s">
        <v>15</v>
      </c>
      <c r="D179" s="10" t="s">
        <v>34</v>
      </c>
      <c r="E179" s="10">
        <v>2008</v>
      </c>
      <c r="F179" s="8">
        <v>39766</v>
      </c>
      <c r="G179" s="12" t="s">
        <v>566</v>
      </c>
      <c r="H179" s="13" t="s">
        <v>567</v>
      </c>
      <c r="I179" s="13" t="s">
        <v>3230</v>
      </c>
      <c r="J179" s="13"/>
      <c r="K179" s="13"/>
      <c r="L179" s="12" t="s">
        <v>568</v>
      </c>
      <c r="M179" s="12" t="s">
        <v>59</v>
      </c>
      <c r="N179" s="12" t="s">
        <v>60</v>
      </c>
      <c r="O179" s="44" t="s">
        <v>60</v>
      </c>
      <c r="P179" s="44" t="s">
        <v>2703</v>
      </c>
      <c r="Q179" s="44" t="s">
        <v>2704</v>
      </c>
      <c r="R179" s="44" t="s">
        <v>60</v>
      </c>
      <c r="S179" s="44" t="s">
        <v>60</v>
      </c>
      <c r="T179" s="44" t="s">
        <v>3067</v>
      </c>
      <c r="U179" s="44" t="s">
        <v>59</v>
      </c>
      <c r="V179" s="12" t="s">
        <v>61</v>
      </c>
      <c r="W179" s="45" t="s">
        <v>24</v>
      </c>
      <c r="X179" s="12" t="s">
        <v>2573</v>
      </c>
    </row>
    <row r="180" spans="1:24" s="46" customFormat="1" ht="15" hidden="1" customHeight="1" x14ac:dyDescent="0.25">
      <c r="A180" s="47">
        <f t="shared" si="11"/>
        <v>167</v>
      </c>
      <c r="B180" s="10">
        <f t="shared" si="11"/>
        <v>167</v>
      </c>
      <c r="C180" s="12" t="s">
        <v>15</v>
      </c>
      <c r="D180" s="10" t="s">
        <v>34</v>
      </c>
      <c r="E180" s="10">
        <v>2009</v>
      </c>
      <c r="F180" s="8">
        <v>40176</v>
      </c>
      <c r="G180" s="12" t="s">
        <v>569</v>
      </c>
      <c r="H180" s="13" t="s">
        <v>570</v>
      </c>
      <c r="I180" s="13"/>
      <c r="J180" s="13"/>
      <c r="K180" s="13"/>
      <c r="L180" s="12" t="s">
        <v>571</v>
      </c>
      <c r="M180" s="12" t="s">
        <v>59</v>
      </c>
      <c r="N180" s="12" t="s">
        <v>60</v>
      </c>
      <c r="O180" s="44" t="s">
        <v>60</v>
      </c>
      <c r="P180" s="44" t="s">
        <v>2703</v>
      </c>
      <c r="Q180" s="44" t="s">
        <v>2709</v>
      </c>
      <c r="R180" s="44" t="s">
        <v>60</v>
      </c>
      <c r="S180" s="44" t="s">
        <v>60</v>
      </c>
      <c r="T180" s="44" t="s">
        <v>3067</v>
      </c>
      <c r="U180" s="44" t="s">
        <v>59</v>
      </c>
      <c r="V180" s="12" t="s">
        <v>61</v>
      </c>
      <c r="W180" s="45" t="s">
        <v>24</v>
      </c>
      <c r="X180" s="12" t="s">
        <v>2573</v>
      </c>
    </row>
    <row r="181" spans="1:24" s="46" customFormat="1" ht="15" hidden="1" customHeight="1" x14ac:dyDescent="0.25">
      <c r="A181" s="47">
        <f t="shared" si="11"/>
        <v>168</v>
      </c>
      <c r="B181" s="10">
        <f t="shared" si="11"/>
        <v>168</v>
      </c>
      <c r="C181" s="12" t="s">
        <v>15</v>
      </c>
      <c r="D181" s="10" t="s">
        <v>34</v>
      </c>
      <c r="E181" s="10">
        <v>2009</v>
      </c>
      <c r="F181" s="8">
        <v>40134</v>
      </c>
      <c r="G181" s="12" t="s">
        <v>572</v>
      </c>
      <c r="H181" s="13" t="s">
        <v>573</v>
      </c>
      <c r="I181" s="13"/>
      <c r="J181" s="13"/>
      <c r="K181" s="13"/>
      <c r="L181" s="12" t="s">
        <v>574</v>
      </c>
      <c r="M181" s="12" t="s">
        <v>83</v>
      </c>
      <c r="N181" s="12" t="s">
        <v>29</v>
      </c>
      <c r="O181" s="44" t="s">
        <v>29</v>
      </c>
      <c r="P181" s="44" t="s">
        <v>2701</v>
      </c>
      <c r="Q181" s="44" t="s">
        <v>2707</v>
      </c>
      <c r="R181" s="44" t="s">
        <v>29</v>
      </c>
      <c r="S181" s="44" t="s">
        <v>29</v>
      </c>
      <c r="T181" s="44" t="s">
        <v>3066</v>
      </c>
      <c r="U181" s="44" t="s">
        <v>83</v>
      </c>
      <c r="V181" s="12" t="s">
        <v>23</v>
      </c>
      <c r="W181" s="45" t="s">
        <v>24</v>
      </c>
      <c r="X181" s="12" t="s">
        <v>2573</v>
      </c>
    </row>
    <row r="182" spans="1:24" s="46" customFormat="1" ht="15" hidden="1" customHeight="1" x14ac:dyDescent="0.25">
      <c r="A182" s="47">
        <f t="shared" si="11"/>
        <v>169</v>
      </c>
      <c r="B182" s="10">
        <f t="shared" si="11"/>
        <v>169</v>
      </c>
      <c r="C182" s="12" t="s">
        <v>15</v>
      </c>
      <c r="D182" s="10" t="s">
        <v>34</v>
      </c>
      <c r="E182" s="10">
        <v>2009</v>
      </c>
      <c r="F182" s="8">
        <v>40177</v>
      </c>
      <c r="G182" s="12" t="s">
        <v>575</v>
      </c>
      <c r="H182" s="13" t="s">
        <v>576</v>
      </c>
      <c r="I182" s="13"/>
      <c r="J182" s="13"/>
      <c r="K182" s="13"/>
      <c r="L182" s="12" t="s">
        <v>577</v>
      </c>
      <c r="M182" s="12" t="s">
        <v>575</v>
      </c>
      <c r="N182" s="12" t="s">
        <v>29</v>
      </c>
      <c r="O182" s="44" t="s">
        <v>29</v>
      </c>
      <c r="P182" s="44" t="s">
        <v>75</v>
      </c>
      <c r="Q182" s="44" t="s">
        <v>2713</v>
      </c>
      <c r="R182" s="44" t="s">
        <v>29</v>
      </c>
      <c r="S182" s="44" t="s">
        <v>29</v>
      </c>
      <c r="T182" s="44" t="s">
        <v>3066</v>
      </c>
      <c r="U182" s="44" t="s">
        <v>115</v>
      </c>
      <c r="V182" s="12" t="s">
        <v>75</v>
      </c>
      <c r="W182" s="45" t="s">
        <v>24</v>
      </c>
      <c r="X182" s="12" t="s">
        <v>2574</v>
      </c>
    </row>
    <row r="183" spans="1:24" s="46" customFormat="1" ht="15" hidden="1" customHeight="1" x14ac:dyDescent="0.25">
      <c r="A183" s="47">
        <f t="shared" si="11"/>
        <v>170</v>
      </c>
      <c r="B183" s="10">
        <f t="shared" si="11"/>
        <v>170</v>
      </c>
      <c r="C183" s="12" t="s">
        <v>15</v>
      </c>
      <c r="D183" s="10" t="s">
        <v>578</v>
      </c>
      <c r="E183" s="10">
        <v>2009</v>
      </c>
      <c r="F183" s="8">
        <v>40176</v>
      </c>
      <c r="G183" s="12" t="s">
        <v>579</v>
      </c>
      <c r="H183" s="13" t="s">
        <v>580</v>
      </c>
      <c r="I183" s="13"/>
      <c r="J183" s="13"/>
      <c r="K183" s="13"/>
      <c r="L183" s="12" t="s">
        <v>581</v>
      </c>
      <c r="M183" s="12" t="s">
        <v>20</v>
      </c>
      <c r="N183" s="44" t="s">
        <v>21</v>
      </c>
      <c r="O183" s="44" t="s">
        <v>2618</v>
      </c>
      <c r="P183" s="44" t="s">
        <v>20</v>
      </c>
      <c r="Q183" s="44" t="s">
        <v>2708</v>
      </c>
      <c r="R183" s="44" t="s">
        <v>2618</v>
      </c>
      <c r="S183" s="44" t="s">
        <v>2618</v>
      </c>
      <c r="T183" s="44" t="s">
        <v>3064</v>
      </c>
      <c r="U183" s="44" t="s">
        <v>20</v>
      </c>
      <c r="V183" s="12" t="s">
        <v>23</v>
      </c>
      <c r="W183" s="45" t="s">
        <v>24</v>
      </c>
      <c r="X183" s="12" t="s">
        <v>2573</v>
      </c>
    </row>
    <row r="184" spans="1:24" s="46" customFormat="1" ht="15" hidden="1" customHeight="1" x14ac:dyDescent="0.25">
      <c r="A184" s="47">
        <f t="shared" si="11"/>
        <v>171</v>
      </c>
      <c r="B184" s="10">
        <f t="shared" si="11"/>
        <v>171</v>
      </c>
      <c r="C184" s="12" t="s">
        <v>15</v>
      </c>
      <c r="D184" s="10" t="s">
        <v>34</v>
      </c>
      <c r="E184" s="10">
        <v>2009</v>
      </c>
      <c r="F184" s="8">
        <v>40177</v>
      </c>
      <c r="G184" s="12" t="s">
        <v>582</v>
      </c>
      <c r="H184" s="13" t="s">
        <v>583</v>
      </c>
      <c r="I184" s="13"/>
      <c r="J184" s="13"/>
      <c r="K184" s="13"/>
      <c r="L184" s="12" t="s">
        <v>584</v>
      </c>
      <c r="M184" s="12" t="s">
        <v>585</v>
      </c>
      <c r="N184" s="44" t="s">
        <v>21</v>
      </c>
      <c r="O184" s="44" t="s">
        <v>2620</v>
      </c>
      <c r="P184" s="44" t="s">
        <v>2620</v>
      </c>
      <c r="Q184" s="44" t="s">
        <v>2719</v>
      </c>
      <c r="R184" s="44" t="s">
        <v>2620</v>
      </c>
      <c r="S184" s="44" t="s">
        <v>2620</v>
      </c>
      <c r="T184" s="44" t="s">
        <v>3065</v>
      </c>
      <c r="U184" s="44" t="s">
        <v>210</v>
      </c>
      <c r="V184" s="12" t="s">
        <v>23</v>
      </c>
      <c r="W184" s="45" t="s">
        <v>24</v>
      </c>
      <c r="X184" s="12" t="s">
        <v>2574</v>
      </c>
    </row>
    <row r="185" spans="1:24" s="46" customFormat="1" ht="15" hidden="1" customHeight="1" x14ac:dyDescent="0.25">
      <c r="A185" s="47">
        <f t="shared" si="11"/>
        <v>172</v>
      </c>
      <c r="B185" s="10">
        <f t="shared" si="11"/>
        <v>172</v>
      </c>
      <c r="C185" s="12" t="s">
        <v>15</v>
      </c>
      <c r="D185" s="10" t="s">
        <v>34</v>
      </c>
      <c r="E185" s="10">
        <v>2009</v>
      </c>
      <c r="F185" s="8">
        <v>40142</v>
      </c>
      <c r="G185" s="12" t="s">
        <v>586</v>
      </c>
      <c r="H185" s="13" t="s">
        <v>587</v>
      </c>
      <c r="I185" s="13"/>
      <c r="J185" s="13"/>
      <c r="K185" s="13"/>
      <c r="L185" s="12" t="s">
        <v>588</v>
      </c>
      <c r="M185" s="12" t="s">
        <v>586</v>
      </c>
      <c r="N185" s="44" t="s">
        <v>21</v>
      </c>
      <c r="O185" s="44" t="s">
        <v>2620</v>
      </c>
      <c r="P185" s="44" t="s">
        <v>2620</v>
      </c>
      <c r="Q185" s="44" t="s">
        <v>94</v>
      </c>
      <c r="R185" s="44" t="s">
        <v>2620</v>
      </c>
      <c r="S185" s="44" t="s">
        <v>2620</v>
      </c>
      <c r="T185" s="44" t="s">
        <v>3065</v>
      </c>
      <c r="U185" s="44" t="s">
        <v>250</v>
      </c>
      <c r="V185" s="12" t="s">
        <v>23</v>
      </c>
      <c r="W185" s="45" t="s">
        <v>24</v>
      </c>
      <c r="X185" s="12" t="s">
        <v>2574</v>
      </c>
    </row>
    <row r="186" spans="1:24" s="46" customFormat="1" ht="15.75" hidden="1" customHeight="1" x14ac:dyDescent="0.25">
      <c r="A186" s="47">
        <f t="shared" si="11"/>
        <v>173</v>
      </c>
      <c r="B186" s="10">
        <f t="shared" si="11"/>
        <v>173</v>
      </c>
      <c r="C186" s="12" t="s">
        <v>15</v>
      </c>
      <c r="D186" s="10" t="s">
        <v>34</v>
      </c>
      <c r="E186" s="10">
        <v>2009</v>
      </c>
      <c r="F186" s="8">
        <v>40173</v>
      </c>
      <c r="G186" s="12" t="s">
        <v>589</v>
      </c>
      <c r="H186" s="13" t="s">
        <v>590</v>
      </c>
      <c r="I186" s="13"/>
      <c r="J186" s="13"/>
      <c r="K186" s="13"/>
      <c r="L186" s="12" t="s">
        <v>591</v>
      </c>
      <c r="M186" s="12" t="s">
        <v>589</v>
      </c>
      <c r="N186" s="12" t="s">
        <v>29</v>
      </c>
      <c r="O186" s="44" t="s">
        <v>29</v>
      </c>
      <c r="P186" s="44" t="s">
        <v>29</v>
      </c>
      <c r="Q186" s="44" t="s">
        <v>199</v>
      </c>
      <c r="R186" s="44" t="s">
        <v>29</v>
      </c>
      <c r="S186" s="44" t="s">
        <v>29</v>
      </c>
      <c r="T186" s="44" t="s">
        <v>3066</v>
      </c>
      <c r="U186" s="44" t="s">
        <v>476</v>
      </c>
      <c r="V186" s="12" t="s">
        <v>23</v>
      </c>
      <c r="W186" s="45" t="s">
        <v>24</v>
      </c>
      <c r="X186" s="12" t="s">
        <v>2574</v>
      </c>
    </row>
    <row r="187" spans="1:24" s="46" customFormat="1" ht="15" hidden="1" customHeight="1" x14ac:dyDescent="0.25">
      <c r="A187" s="47">
        <f t="shared" si="11"/>
        <v>174</v>
      </c>
      <c r="B187" s="10">
        <f t="shared" si="11"/>
        <v>174</v>
      </c>
      <c r="C187" s="12" t="s">
        <v>15</v>
      </c>
      <c r="D187" s="10" t="s">
        <v>34</v>
      </c>
      <c r="E187" s="10">
        <v>2009</v>
      </c>
      <c r="F187" s="8">
        <v>40178</v>
      </c>
      <c r="G187" s="12" t="s">
        <v>592</v>
      </c>
      <c r="H187" s="13" t="s">
        <v>593</v>
      </c>
      <c r="I187" s="13"/>
      <c r="J187" s="13"/>
      <c r="K187" s="13"/>
      <c r="L187" s="12" t="s">
        <v>594</v>
      </c>
      <c r="M187" s="12" t="s">
        <v>20</v>
      </c>
      <c r="N187" s="44" t="s">
        <v>21</v>
      </c>
      <c r="O187" s="44" t="s">
        <v>2618</v>
      </c>
      <c r="P187" s="44" t="s">
        <v>20</v>
      </c>
      <c r="Q187" s="44" t="s">
        <v>2708</v>
      </c>
      <c r="R187" s="44" t="s">
        <v>2618</v>
      </c>
      <c r="S187" s="44" t="s">
        <v>2618</v>
      </c>
      <c r="T187" s="44" t="s">
        <v>3064</v>
      </c>
      <c r="U187" s="44" t="s">
        <v>20</v>
      </c>
      <c r="V187" s="12" t="s">
        <v>23</v>
      </c>
      <c r="W187" s="45" t="s">
        <v>24</v>
      </c>
      <c r="X187" s="12" t="s">
        <v>2573</v>
      </c>
    </row>
    <row r="188" spans="1:24" s="46" customFormat="1" ht="15" hidden="1" customHeight="1" x14ac:dyDescent="0.25">
      <c r="A188" s="47">
        <f t="shared" si="11"/>
        <v>175</v>
      </c>
      <c r="B188" s="10">
        <f t="shared" si="11"/>
        <v>175</v>
      </c>
      <c r="C188" s="12" t="s">
        <v>15</v>
      </c>
      <c r="D188" s="10" t="s">
        <v>34</v>
      </c>
      <c r="E188" s="10">
        <v>2009</v>
      </c>
      <c r="F188" s="8">
        <v>40103</v>
      </c>
      <c r="G188" s="12" t="s">
        <v>595</v>
      </c>
      <c r="H188" s="13" t="s">
        <v>596</v>
      </c>
      <c r="I188" s="13"/>
      <c r="J188" s="13"/>
      <c r="K188" s="13"/>
      <c r="L188" s="12" t="s">
        <v>597</v>
      </c>
      <c r="M188" s="12" t="s">
        <v>28</v>
      </c>
      <c r="N188" s="12" t="s">
        <v>29</v>
      </c>
      <c r="O188" s="44" t="s">
        <v>29</v>
      </c>
      <c r="P188" s="44" t="s">
        <v>2701</v>
      </c>
      <c r="Q188" s="44" t="s">
        <v>2698</v>
      </c>
      <c r="R188" s="44" t="s">
        <v>29</v>
      </c>
      <c r="S188" s="44" t="s">
        <v>29</v>
      </c>
      <c r="T188" s="44" t="s">
        <v>3066</v>
      </c>
      <c r="U188" s="44" t="s">
        <v>28</v>
      </c>
      <c r="V188" s="12" t="s">
        <v>23</v>
      </c>
      <c r="W188" s="45" t="s">
        <v>24</v>
      </c>
      <c r="X188" s="12" t="s">
        <v>2573</v>
      </c>
    </row>
    <row r="189" spans="1:24" s="46" customFormat="1" ht="15" hidden="1" customHeight="1" x14ac:dyDescent="0.25">
      <c r="A189" s="47">
        <f t="shared" si="11"/>
        <v>176</v>
      </c>
      <c r="B189" s="10">
        <f t="shared" si="11"/>
        <v>176</v>
      </c>
      <c r="C189" s="12" t="s">
        <v>15</v>
      </c>
      <c r="D189" s="10" t="s">
        <v>34</v>
      </c>
      <c r="E189" s="10">
        <v>2009</v>
      </c>
      <c r="F189" s="8">
        <v>40177</v>
      </c>
      <c r="G189" s="12" t="s">
        <v>598</v>
      </c>
      <c r="H189" s="13" t="s">
        <v>599</v>
      </c>
      <c r="I189" s="13"/>
      <c r="J189" s="13"/>
      <c r="K189" s="13"/>
      <c r="L189" s="12" t="s">
        <v>600</v>
      </c>
      <c r="M189" s="12" t="s">
        <v>598</v>
      </c>
      <c r="N189" s="12" t="s">
        <v>29</v>
      </c>
      <c r="O189" s="44" t="s">
        <v>29</v>
      </c>
      <c r="P189" s="44" t="s">
        <v>2722</v>
      </c>
      <c r="Q189" s="44" t="s">
        <v>2723</v>
      </c>
      <c r="R189" s="44" t="s">
        <v>29</v>
      </c>
      <c r="S189" s="44" t="s">
        <v>29</v>
      </c>
      <c r="T189" s="44" t="s">
        <v>3066</v>
      </c>
      <c r="U189" s="44" t="s">
        <v>601</v>
      </c>
      <c r="V189" s="12" t="s">
        <v>23</v>
      </c>
      <c r="W189" s="45" t="s">
        <v>24</v>
      </c>
      <c r="X189" s="12" t="s">
        <v>2574</v>
      </c>
    </row>
    <row r="190" spans="1:24" s="46" customFormat="1" ht="15" hidden="1" customHeight="1" x14ac:dyDescent="0.25">
      <c r="A190" s="47">
        <f t="shared" si="11"/>
        <v>177</v>
      </c>
      <c r="B190" s="10">
        <f t="shared" si="11"/>
        <v>177</v>
      </c>
      <c r="C190" s="12" t="s">
        <v>15</v>
      </c>
      <c r="D190" s="10" t="s">
        <v>34</v>
      </c>
      <c r="E190" s="10">
        <v>2009</v>
      </c>
      <c r="F190" s="8">
        <v>40178</v>
      </c>
      <c r="G190" s="12" t="s">
        <v>602</v>
      </c>
      <c r="H190" s="13" t="s">
        <v>603</v>
      </c>
      <c r="I190" s="13"/>
      <c r="J190" s="13"/>
      <c r="K190" s="13"/>
      <c r="L190" s="12" t="s">
        <v>604</v>
      </c>
      <c r="M190" s="12" t="s">
        <v>59</v>
      </c>
      <c r="N190" s="12" t="s">
        <v>60</v>
      </c>
      <c r="O190" s="44" t="s">
        <v>60</v>
      </c>
      <c r="P190" s="44" t="s">
        <v>2703</v>
      </c>
      <c r="Q190" s="44" t="s">
        <v>2714</v>
      </c>
      <c r="R190" s="44" t="s">
        <v>60</v>
      </c>
      <c r="S190" s="44" t="s">
        <v>60</v>
      </c>
      <c r="T190" s="44" t="s">
        <v>3067</v>
      </c>
      <c r="U190" s="44" t="s">
        <v>59</v>
      </c>
      <c r="V190" s="12" t="s">
        <v>61</v>
      </c>
      <c r="W190" s="45" t="s">
        <v>24</v>
      </c>
      <c r="X190" s="12" t="s">
        <v>2573</v>
      </c>
    </row>
    <row r="191" spans="1:24" s="46" customFormat="1" ht="15" hidden="1" customHeight="1" x14ac:dyDescent="0.25">
      <c r="A191" s="47">
        <f t="shared" si="11"/>
        <v>178</v>
      </c>
      <c r="B191" s="10">
        <f t="shared" si="11"/>
        <v>178</v>
      </c>
      <c r="C191" s="12" t="s">
        <v>15</v>
      </c>
      <c r="D191" s="10" t="s">
        <v>34</v>
      </c>
      <c r="E191" s="10">
        <v>2009</v>
      </c>
      <c r="F191" s="8">
        <v>40173</v>
      </c>
      <c r="G191" s="12" t="s">
        <v>605</v>
      </c>
      <c r="H191" s="13" t="s">
        <v>606</v>
      </c>
      <c r="I191" s="13"/>
      <c r="J191" s="13"/>
      <c r="K191" s="13"/>
      <c r="L191" s="12" t="s">
        <v>607</v>
      </c>
      <c r="M191" s="12" t="s">
        <v>20</v>
      </c>
      <c r="N191" s="44" t="s">
        <v>21</v>
      </c>
      <c r="O191" s="44" t="s">
        <v>2618</v>
      </c>
      <c r="P191" s="44" t="s">
        <v>20</v>
      </c>
      <c r="Q191" s="44" t="s">
        <v>2708</v>
      </c>
      <c r="R191" s="44" t="s">
        <v>2618</v>
      </c>
      <c r="S191" s="44" t="s">
        <v>2618</v>
      </c>
      <c r="T191" s="44" t="s">
        <v>3064</v>
      </c>
      <c r="U191" s="44" t="s">
        <v>20</v>
      </c>
      <c r="V191" s="12" t="s">
        <v>23</v>
      </c>
      <c r="W191" s="45" t="s">
        <v>24</v>
      </c>
      <c r="X191" s="12" t="s">
        <v>2573</v>
      </c>
    </row>
    <row r="192" spans="1:24" s="46" customFormat="1" ht="15" hidden="1" customHeight="1" x14ac:dyDescent="0.25">
      <c r="A192" s="47">
        <f t="shared" ref="A192:B207" si="12">+A191+1</f>
        <v>179</v>
      </c>
      <c r="B192" s="10">
        <f t="shared" si="12"/>
        <v>179</v>
      </c>
      <c r="C192" s="12" t="s">
        <v>15</v>
      </c>
      <c r="D192" s="10" t="s">
        <v>34</v>
      </c>
      <c r="E192" s="10">
        <v>2009</v>
      </c>
      <c r="F192" s="8">
        <v>40159</v>
      </c>
      <c r="G192" s="12" t="s">
        <v>608</v>
      </c>
      <c r="H192" s="13" t="s">
        <v>609</v>
      </c>
      <c r="I192" s="13"/>
      <c r="J192" s="13"/>
      <c r="K192" s="13"/>
      <c r="L192" s="12" t="s">
        <v>610</v>
      </c>
      <c r="M192" s="12" t="s">
        <v>608</v>
      </c>
      <c r="N192" s="12" t="s">
        <v>60</v>
      </c>
      <c r="O192" s="44" t="s">
        <v>60</v>
      </c>
      <c r="P192" s="44" t="s">
        <v>146</v>
      </c>
      <c r="Q192" s="44" t="s">
        <v>87</v>
      </c>
      <c r="R192" s="44" t="s">
        <v>60</v>
      </c>
      <c r="S192" s="44" t="s">
        <v>60</v>
      </c>
      <c r="T192" s="44" t="s">
        <v>3067</v>
      </c>
      <c r="U192" s="44" t="s">
        <v>608</v>
      </c>
      <c r="V192" s="12" t="s">
        <v>61</v>
      </c>
      <c r="W192" s="45" t="s">
        <v>24</v>
      </c>
      <c r="X192" s="12" t="s">
        <v>2573</v>
      </c>
    </row>
    <row r="193" spans="1:24" s="46" customFormat="1" ht="15" hidden="1" customHeight="1" x14ac:dyDescent="0.25">
      <c r="A193" s="47">
        <f t="shared" si="12"/>
        <v>180</v>
      </c>
      <c r="B193" s="10">
        <f t="shared" si="12"/>
        <v>180</v>
      </c>
      <c r="C193" s="12" t="s">
        <v>15</v>
      </c>
      <c r="D193" s="10" t="s">
        <v>34</v>
      </c>
      <c r="E193" s="10">
        <v>2009</v>
      </c>
      <c r="F193" s="8">
        <v>40177</v>
      </c>
      <c r="G193" s="12" t="s">
        <v>611</v>
      </c>
      <c r="H193" s="13" t="s">
        <v>612</v>
      </c>
      <c r="I193" s="13"/>
      <c r="J193" s="13"/>
      <c r="K193" s="13"/>
      <c r="L193" s="12" t="s">
        <v>613</v>
      </c>
      <c r="M193" s="12" t="s">
        <v>611</v>
      </c>
      <c r="N193" s="44" t="s">
        <v>21</v>
      </c>
      <c r="O193" s="44" t="s">
        <v>2618</v>
      </c>
      <c r="P193" s="44" t="s">
        <v>2702</v>
      </c>
      <c r="Q193" s="44" t="s">
        <v>55</v>
      </c>
      <c r="R193" s="44" t="s">
        <v>2618</v>
      </c>
      <c r="S193" s="44" t="s">
        <v>2618</v>
      </c>
      <c r="T193" s="44" t="s">
        <v>3064</v>
      </c>
      <c r="U193" s="44" t="s">
        <v>55</v>
      </c>
      <c r="V193" s="12" t="s">
        <v>23</v>
      </c>
      <c r="W193" s="45" t="s">
        <v>24</v>
      </c>
      <c r="X193" s="12" t="s">
        <v>2574</v>
      </c>
    </row>
    <row r="194" spans="1:24" s="46" customFormat="1" ht="15" x14ac:dyDescent="0.25">
      <c r="A194" s="47">
        <f t="shared" si="12"/>
        <v>181</v>
      </c>
      <c r="B194" s="10">
        <f t="shared" si="12"/>
        <v>181</v>
      </c>
      <c r="C194" s="12" t="s">
        <v>15</v>
      </c>
      <c r="D194" s="10" t="s">
        <v>34</v>
      </c>
      <c r="E194" s="10">
        <v>2009</v>
      </c>
      <c r="F194" s="8">
        <v>40171</v>
      </c>
      <c r="G194" s="12" t="s">
        <v>614</v>
      </c>
      <c r="H194" s="13" t="s">
        <v>615</v>
      </c>
      <c r="I194" s="13"/>
      <c r="J194" s="13"/>
      <c r="K194" s="13"/>
      <c r="L194" s="12" t="s">
        <v>614</v>
      </c>
      <c r="M194" s="12" t="s">
        <v>146</v>
      </c>
      <c r="N194" s="12" t="s">
        <v>60</v>
      </c>
      <c r="O194" s="44" t="s">
        <v>60</v>
      </c>
      <c r="P194" s="44" t="s">
        <v>146</v>
      </c>
      <c r="Q194" s="44" t="s">
        <v>2718</v>
      </c>
      <c r="R194" s="44" t="s">
        <v>60</v>
      </c>
      <c r="S194" s="44" t="s">
        <v>60</v>
      </c>
      <c r="T194" s="44" t="s">
        <v>3067</v>
      </c>
      <c r="U194" s="44" t="s">
        <v>146</v>
      </c>
      <c r="V194" s="12" t="s">
        <v>125</v>
      </c>
      <c r="W194" s="45" t="s">
        <v>24</v>
      </c>
      <c r="X194" s="12" t="s">
        <v>2573</v>
      </c>
    </row>
    <row r="195" spans="1:24" s="46" customFormat="1" ht="15" hidden="1" x14ac:dyDescent="0.25">
      <c r="A195" s="47">
        <f t="shared" si="12"/>
        <v>182</v>
      </c>
      <c r="B195" s="10">
        <f t="shared" si="12"/>
        <v>182</v>
      </c>
      <c r="C195" s="12" t="s">
        <v>15</v>
      </c>
      <c r="D195" s="10" t="s">
        <v>34</v>
      </c>
      <c r="E195" s="10">
        <v>2009</v>
      </c>
      <c r="F195" s="8">
        <v>40148</v>
      </c>
      <c r="G195" s="12" t="s">
        <v>616</v>
      </c>
      <c r="H195" s="13" t="s">
        <v>617</v>
      </c>
      <c r="I195" s="13"/>
      <c r="J195" s="13"/>
      <c r="K195" s="13"/>
      <c r="L195" s="19" t="s">
        <v>618</v>
      </c>
      <c r="M195" s="12" t="s">
        <v>59</v>
      </c>
      <c r="N195" s="12" t="s">
        <v>60</v>
      </c>
      <c r="O195" s="44" t="s">
        <v>60</v>
      </c>
      <c r="P195" s="44" t="s">
        <v>2703</v>
      </c>
      <c r="Q195" s="44" t="s">
        <v>2714</v>
      </c>
      <c r="R195" s="44" t="s">
        <v>60</v>
      </c>
      <c r="S195" s="44" t="s">
        <v>60</v>
      </c>
      <c r="T195" s="44" t="s">
        <v>3067</v>
      </c>
      <c r="U195" s="44" t="s">
        <v>59</v>
      </c>
      <c r="V195" s="12" t="s">
        <v>61</v>
      </c>
      <c r="W195" s="45" t="s">
        <v>24</v>
      </c>
      <c r="X195" s="12" t="s">
        <v>2573</v>
      </c>
    </row>
    <row r="196" spans="1:24" s="46" customFormat="1" ht="15" customHeight="1" x14ac:dyDescent="0.25">
      <c r="A196" s="47">
        <f t="shared" si="12"/>
        <v>183</v>
      </c>
      <c r="B196" s="10">
        <f t="shared" si="12"/>
        <v>183</v>
      </c>
      <c r="C196" s="12" t="s">
        <v>15</v>
      </c>
      <c r="D196" s="10" t="s">
        <v>34</v>
      </c>
      <c r="E196" s="10">
        <v>2009</v>
      </c>
      <c r="F196" s="8">
        <v>40177</v>
      </c>
      <c r="G196" s="12" t="s">
        <v>619</v>
      </c>
      <c r="H196" s="13" t="s">
        <v>620</v>
      </c>
      <c r="I196" s="13"/>
      <c r="J196" s="13"/>
      <c r="K196" s="13"/>
      <c r="L196" s="12" t="s">
        <v>621</v>
      </c>
      <c r="M196" s="12" t="s">
        <v>619</v>
      </c>
      <c r="N196" s="12" t="s">
        <v>60</v>
      </c>
      <c r="O196" s="44" t="s">
        <v>60</v>
      </c>
      <c r="P196" s="44" t="s">
        <v>146</v>
      </c>
      <c r="Q196" s="44" t="s">
        <v>2718</v>
      </c>
      <c r="R196" s="44" t="s">
        <v>60</v>
      </c>
      <c r="S196" s="44" t="s">
        <v>60</v>
      </c>
      <c r="T196" s="44" t="s">
        <v>3067</v>
      </c>
      <c r="U196" s="44" t="s">
        <v>619</v>
      </c>
      <c r="V196" s="12" t="s">
        <v>125</v>
      </c>
      <c r="W196" s="45" t="s">
        <v>24</v>
      </c>
      <c r="X196" s="12" t="s">
        <v>2573</v>
      </c>
    </row>
    <row r="197" spans="1:24" s="46" customFormat="1" ht="15" hidden="1" customHeight="1" x14ac:dyDescent="0.25">
      <c r="A197" s="47">
        <f t="shared" si="12"/>
        <v>184</v>
      </c>
      <c r="B197" s="10">
        <f t="shared" si="12"/>
        <v>184</v>
      </c>
      <c r="C197" s="12" t="s">
        <v>15</v>
      </c>
      <c r="D197" s="10" t="s">
        <v>34</v>
      </c>
      <c r="E197" s="10">
        <v>2009</v>
      </c>
      <c r="F197" s="8">
        <v>40176</v>
      </c>
      <c r="G197" s="12" t="s">
        <v>622</v>
      </c>
      <c r="H197" s="13" t="s">
        <v>623</v>
      </c>
      <c r="I197" s="13"/>
      <c r="J197" s="13"/>
      <c r="K197" s="13"/>
      <c r="L197" s="12" t="s">
        <v>624</v>
      </c>
      <c r="M197" s="12" t="s">
        <v>48</v>
      </c>
      <c r="N197" s="44" t="s">
        <v>21</v>
      </c>
      <c r="O197" s="44" t="s">
        <v>2620</v>
      </c>
      <c r="P197" s="44" t="s">
        <v>2620</v>
      </c>
      <c r="Q197" s="44" t="s">
        <v>2719</v>
      </c>
      <c r="R197" s="44" t="s">
        <v>2620</v>
      </c>
      <c r="S197" s="44" t="s">
        <v>2620</v>
      </c>
      <c r="T197" s="44" t="s">
        <v>3065</v>
      </c>
      <c r="U197" s="44" t="s">
        <v>48</v>
      </c>
      <c r="V197" s="12" t="s">
        <v>23</v>
      </c>
      <c r="W197" s="45" t="s">
        <v>24</v>
      </c>
      <c r="X197" s="12" t="s">
        <v>2573</v>
      </c>
    </row>
    <row r="198" spans="1:24" s="46" customFormat="1" ht="15" hidden="1" customHeight="1" x14ac:dyDescent="0.25">
      <c r="A198" s="47">
        <f t="shared" si="12"/>
        <v>185</v>
      </c>
      <c r="B198" s="10">
        <f t="shared" si="12"/>
        <v>185</v>
      </c>
      <c r="C198" s="12" t="s">
        <v>15</v>
      </c>
      <c r="D198" s="10" t="s">
        <v>34</v>
      </c>
      <c r="E198" s="10">
        <v>2009</v>
      </c>
      <c r="F198" s="8">
        <v>40086</v>
      </c>
      <c r="G198" s="12" t="s">
        <v>625</v>
      </c>
      <c r="H198" s="13" t="s">
        <v>626</v>
      </c>
      <c r="I198" s="13"/>
      <c r="J198" s="13"/>
      <c r="K198" s="13"/>
      <c r="L198" s="12" t="s">
        <v>627</v>
      </c>
      <c r="M198" s="12" t="s">
        <v>625</v>
      </c>
      <c r="N198" s="44" t="s">
        <v>21</v>
      </c>
      <c r="O198" s="44" t="s">
        <v>2620</v>
      </c>
      <c r="P198" s="44" t="s">
        <v>2620</v>
      </c>
      <c r="Q198" s="44" t="s">
        <v>2719</v>
      </c>
      <c r="R198" s="44" t="s">
        <v>2620</v>
      </c>
      <c r="S198" s="44" t="s">
        <v>2620</v>
      </c>
      <c r="T198" s="44" t="s">
        <v>3065</v>
      </c>
      <c r="U198" s="44" t="s">
        <v>48</v>
      </c>
      <c r="V198" s="12" t="s">
        <v>23</v>
      </c>
      <c r="W198" s="45" t="s">
        <v>24</v>
      </c>
      <c r="X198" s="12" t="s">
        <v>2574</v>
      </c>
    </row>
    <row r="199" spans="1:24" s="46" customFormat="1" ht="15.75" hidden="1" customHeight="1" x14ac:dyDescent="0.25">
      <c r="A199" s="47">
        <f t="shared" si="12"/>
        <v>186</v>
      </c>
      <c r="B199" s="10">
        <f t="shared" si="12"/>
        <v>186</v>
      </c>
      <c r="C199" s="12" t="s">
        <v>15</v>
      </c>
      <c r="D199" s="10" t="s">
        <v>34</v>
      </c>
      <c r="E199" s="10">
        <v>2009</v>
      </c>
      <c r="F199" s="8">
        <v>40176</v>
      </c>
      <c r="G199" s="12" t="s">
        <v>628</v>
      </c>
      <c r="H199" s="13" t="s">
        <v>629</v>
      </c>
      <c r="I199" s="13"/>
      <c r="J199" s="13"/>
      <c r="K199" s="13"/>
      <c r="L199" s="12" t="s">
        <v>630</v>
      </c>
      <c r="M199" s="12" t="s">
        <v>631</v>
      </c>
      <c r="N199" s="44" t="s">
        <v>21</v>
      </c>
      <c r="O199" s="44" t="s">
        <v>2618</v>
      </c>
      <c r="P199" s="44" t="s">
        <v>2702</v>
      </c>
      <c r="Q199" s="44" t="s">
        <v>757</v>
      </c>
      <c r="R199" s="44" t="s">
        <v>2618</v>
      </c>
      <c r="S199" s="44" t="s">
        <v>2618</v>
      </c>
      <c r="T199" s="44" t="s">
        <v>3064</v>
      </c>
      <c r="U199" s="44" t="s">
        <v>539</v>
      </c>
      <c r="V199" s="12" t="s">
        <v>23</v>
      </c>
      <c r="W199" s="45" t="s">
        <v>24</v>
      </c>
      <c r="X199" s="12" t="s">
        <v>2574</v>
      </c>
    </row>
    <row r="200" spans="1:24" s="46" customFormat="1" ht="15" hidden="1" customHeight="1" x14ac:dyDescent="0.25">
      <c r="A200" s="47">
        <f t="shared" si="12"/>
        <v>187</v>
      </c>
      <c r="B200" s="10">
        <f t="shared" si="12"/>
        <v>187</v>
      </c>
      <c r="C200" s="12" t="s">
        <v>15</v>
      </c>
      <c r="D200" s="10" t="s">
        <v>34</v>
      </c>
      <c r="E200" s="10">
        <v>2009</v>
      </c>
      <c r="F200" s="8">
        <v>40178</v>
      </c>
      <c r="G200" s="12" t="s">
        <v>632</v>
      </c>
      <c r="H200" s="13" t="s">
        <v>633</v>
      </c>
      <c r="I200" s="13"/>
      <c r="J200" s="13"/>
      <c r="K200" s="13"/>
      <c r="L200" s="12" t="s">
        <v>634</v>
      </c>
      <c r="M200" s="12" t="s">
        <v>632</v>
      </c>
      <c r="N200" s="12" t="s">
        <v>29</v>
      </c>
      <c r="O200" s="44" t="s">
        <v>29</v>
      </c>
      <c r="P200" s="44" t="s">
        <v>75</v>
      </c>
      <c r="Q200" s="44" t="s">
        <v>2706</v>
      </c>
      <c r="R200" s="44" t="s">
        <v>29</v>
      </c>
      <c r="S200" s="44" t="s">
        <v>29</v>
      </c>
      <c r="T200" s="44" t="s">
        <v>3066</v>
      </c>
      <c r="U200" s="44" t="s">
        <v>632</v>
      </c>
      <c r="V200" s="12" t="s">
        <v>75</v>
      </c>
      <c r="W200" s="45" t="s">
        <v>24</v>
      </c>
      <c r="X200" s="12" t="s">
        <v>2574</v>
      </c>
    </row>
    <row r="201" spans="1:24" s="46" customFormat="1" ht="15" hidden="1" customHeight="1" x14ac:dyDescent="0.25">
      <c r="A201" s="47">
        <f t="shared" si="12"/>
        <v>188</v>
      </c>
      <c r="B201" s="10">
        <f t="shared" si="12"/>
        <v>188</v>
      </c>
      <c r="C201" s="12" t="s">
        <v>15</v>
      </c>
      <c r="D201" s="10" t="s">
        <v>34</v>
      </c>
      <c r="E201" s="10">
        <v>2009</v>
      </c>
      <c r="F201" s="8">
        <v>40141</v>
      </c>
      <c r="G201" s="12" t="s">
        <v>635</v>
      </c>
      <c r="H201" s="13" t="s">
        <v>636</v>
      </c>
      <c r="I201" s="13"/>
      <c r="J201" s="13"/>
      <c r="K201" s="13"/>
      <c r="L201" s="12" t="s">
        <v>637</v>
      </c>
      <c r="M201" s="12" t="s">
        <v>638</v>
      </c>
      <c r="N201" s="12" t="s">
        <v>29</v>
      </c>
      <c r="O201" s="44" t="s">
        <v>29</v>
      </c>
      <c r="P201" s="44" t="s">
        <v>2701</v>
      </c>
      <c r="Q201" s="44" t="s">
        <v>2698</v>
      </c>
      <c r="R201" s="44" t="s">
        <v>29</v>
      </c>
      <c r="S201" s="44" t="s">
        <v>29</v>
      </c>
      <c r="T201" s="44" t="s">
        <v>3066</v>
      </c>
      <c r="U201" s="44" t="s">
        <v>28</v>
      </c>
      <c r="V201" s="12" t="s">
        <v>23</v>
      </c>
      <c r="W201" s="45" t="s">
        <v>24</v>
      </c>
      <c r="X201" s="12" t="s">
        <v>2574</v>
      </c>
    </row>
    <row r="202" spans="1:24" s="46" customFormat="1" ht="15" hidden="1" customHeight="1" x14ac:dyDescent="0.25">
      <c r="A202" s="47">
        <f t="shared" si="12"/>
        <v>189</v>
      </c>
      <c r="B202" s="10">
        <f t="shared" si="12"/>
        <v>189</v>
      </c>
      <c r="C202" s="12" t="s">
        <v>15</v>
      </c>
      <c r="D202" s="10" t="s">
        <v>34</v>
      </c>
      <c r="E202" s="10">
        <v>2009</v>
      </c>
      <c r="F202" s="8">
        <v>40136</v>
      </c>
      <c r="G202" s="12" t="s">
        <v>639</v>
      </c>
      <c r="H202" s="13" t="s">
        <v>640</v>
      </c>
      <c r="I202" s="13"/>
      <c r="J202" s="13"/>
      <c r="K202" s="13"/>
      <c r="L202" s="12" t="s">
        <v>641</v>
      </c>
      <c r="M202" s="12" t="s">
        <v>642</v>
      </c>
      <c r="N202" s="12" t="s">
        <v>29</v>
      </c>
      <c r="O202" s="44" t="s">
        <v>29</v>
      </c>
      <c r="P202" s="44" t="s">
        <v>2701</v>
      </c>
      <c r="Q202" s="44" t="s">
        <v>2707</v>
      </c>
      <c r="R202" s="44" t="s">
        <v>29</v>
      </c>
      <c r="S202" s="44" t="s">
        <v>29</v>
      </c>
      <c r="T202" s="44" t="s">
        <v>3066</v>
      </c>
      <c r="U202" s="44" t="s">
        <v>83</v>
      </c>
      <c r="V202" s="12" t="s">
        <v>23</v>
      </c>
      <c r="W202" s="45" t="s">
        <v>24</v>
      </c>
      <c r="X202" s="12" t="s">
        <v>2574</v>
      </c>
    </row>
    <row r="203" spans="1:24" s="46" customFormat="1" ht="25.5" hidden="1" customHeight="1" x14ac:dyDescent="0.25">
      <c r="A203" s="47">
        <f t="shared" si="12"/>
        <v>190</v>
      </c>
      <c r="B203" s="10">
        <f t="shared" si="12"/>
        <v>190</v>
      </c>
      <c r="C203" s="12" t="s">
        <v>15</v>
      </c>
      <c r="D203" s="10" t="s">
        <v>34</v>
      </c>
      <c r="E203" s="10">
        <v>2009</v>
      </c>
      <c r="F203" s="8">
        <v>40164</v>
      </c>
      <c r="G203" s="12" t="s">
        <v>643</v>
      </c>
      <c r="H203" s="13" t="s">
        <v>644</v>
      </c>
      <c r="I203" s="13"/>
      <c r="J203" s="13"/>
      <c r="K203" s="13"/>
      <c r="L203" s="19" t="s">
        <v>645</v>
      </c>
      <c r="M203" s="12" t="s">
        <v>59</v>
      </c>
      <c r="N203" s="12" t="s">
        <v>60</v>
      </c>
      <c r="O203" s="44" t="s">
        <v>60</v>
      </c>
      <c r="P203" s="44" t="s">
        <v>2710</v>
      </c>
      <c r="Q203" s="44" t="s">
        <v>2711</v>
      </c>
      <c r="R203" s="44" t="s">
        <v>60</v>
      </c>
      <c r="S203" s="44" t="s">
        <v>60</v>
      </c>
      <c r="T203" s="44" t="s">
        <v>3067</v>
      </c>
      <c r="U203" s="44" t="s">
        <v>59</v>
      </c>
      <c r="V203" s="12" t="s">
        <v>61</v>
      </c>
      <c r="W203" s="45" t="s">
        <v>24</v>
      </c>
      <c r="X203" s="12" t="s">
        <v>2573</v>
      </c>
    </row>
    <row r="204" spans="1:24" s="46" customFormat="1" ht="15" hidden="1" customHeight="1" x14ac:dyDescent="0.25">
      <c r="A204" s="47">
        <f t="shared" si="12"/>
        <v>191</v>
      </c>
      <c r="B204" s="10">
        <f t="shared" si="12"/>
        <v>191</v>
      </c>
      <c r="C204" s="12" t="s">
        <v>15</v>
      </c>
      <c r="D204" s="10" t="s">
        <v>34</v>
      </c>
      <c r="E204" s="10">
        <v>2009</v>
      </c>
      <c r="F204" s="8">
        <v>40177</v>
      </c>
      <c r="G204" s="12" t="s">
        <v>646</v>
      </c>
      <c r="H204" s="13" t="s">
        <v>647</v>
      </c>
      <c r="I204" s="13"/>
      <c r="J204" s="13"/>
      <c r="K204" s="13"/>
      <c r="L204" s="12" t="s">
        <v>648</v>
      </c>
      <c r="M204" s="12" t="s">
        <v>20</v>
      </c>
      <c r="N204" s="44" t="s">
        <v>21</v>
      </c>
      <c r="O204" s="44" t="s">
        <v>2618</v>
      </c>
      <c r="P204" s="44" t="s">
        <v>20</v>
      </c>
      <c r="Q204" s="44" t="s">
        <v>2720</v>
      </c>
      <c r="R204" s="44" t="s">
        <v>2618</v>
      </c>
      <c r="S204" s="44" t="s">
        <v>2618</v>
      </c>
      <c r="T204" s="44" t="s">
        <v>3064</v>
      </c>
      <c r="U204" s="44" t="s">
        <v>20</v>
      </c>
      <c r="V204" s="12" t="s">
        <v>23</v>
      </c>
      <c r="W204" s="45" t="s">
        <v>24</v>
      </c>
      <c r="X204" s="12" t="s">
        <v>2573</v>
      </c>
    </row>
    <row r="205" spans="1:24" s="46" customFormat="1" ht="15" hidden="1" customHeight="1" x14ac:dyDescent="0.25">
      <c r="A205" s="47">
        <f t="shared" si="12"/>
        <v>192</v>
      </c>
      <c r="B205" s="10">
        <f t="shared" si="12"/>
        <v>192</v>
      </c>
      <c r="C205" s="12" t="s">
        <v>15</v>
      </c>
      <c r="D205" s="10" t="s">
        <v>34</v>
      </c>
      <c r="E205" s="10">
        <v>2010</v>
      </c>
      <c r="F205" s="8">
        <v>40511</v>
      </c>
      <c r="G205" s="12" t="s">
        <v>649</v>
      </c>
      <c r="H205" s="13" t="s">
        <v>650</v>
      </c>
      <c r="I205" s="13"/>
      <c r="J205" s="13"/>
      <c r="K205" s="13"/>
      <c r="L205" s="12" t="s">
        <v>651</v>
      </c>
      <c r="M205" s="12" t="s">
        <v>83</v>
      </c>
      <c r="N205" s="12" t="s">
        <v>29</v>
      </c>
      <c r="O205" s="44" t="s">
        <v>29</v>
      </c>
      <c r="P205" s="44" t="s">
        <v>2701</v>
      </c>
      <c r="Q205" s="44" t="s">
        <v>2707</v>
      </c>
      <c r="R205" s="44" t="s">
        <v>29</v>
      </c>
      <c r="S205" s="44" t="s">
        <v>29</v>
      </c>
      <c r="T205" s="44" t="s">
        <v>3066</v>
      </c>
      <c r="U205" s="44" t="s">
        <v>83</v>
      </c>
      <c r="V205" s="12" t="s">
        <v>23</v>
      </c>
      <c r="W205" s="45" t="s">
        <v>24</v>
      </c>
      <c r="X205" s="12" t="s">
        <v>2573</v>
      </c>
    </row>
    <row r="206" spans="1:24" s="46" customFormat="1" ht="15" hidden="1" customHeight="1" x14ac:dyDescent="0.25">
      <c r="A206" s="47">
        <f t="shared" si="12"/>
        <v>193</v>
      </c>
      <c r="B206" s="10">
        <f t="shared" si="12"/>
        <v>193</v>
      </c>
      <c r="C206" s="12" t="s">
        <v>15</v>
      </c>
      <c r="D206" s="10" t="s">
        <v>34</v>
      </c>
      <c r="E206" s="10">
        <v>2010</v>
      </c>
      <c r="F206" s="8">
        <v>40513</v>
      </c>
      <c r="G206" s="12" t="s">
        <v>652</v>
      </c>
      <c r="H206" s="13" t="s">
        <v>653</v>
      </c>
      <c r="I206" s="13"/>
      <c r="J206" s="13"/>
      <c r="K206" s="13"/>
      <c r="L206" s="12" t="s">
        <v>654</v>
      </c>
      <c r="M206" s="12" t="s">
        <v>83</v>
      </c>
      <c r="N206" s="12" t="s">
        <v>29</v>
      </c>
      <c r="O206" s="44" t="s">
        <v>29</v>
      </c>
      <c r="P206" s="44" t="s">
        <v>2701</v>
      </c>
      <c r="Q206" s="44" t="s">
        <v>2707</v>
      </c>
      <c r="R206" s="44" t="s">
        <v>29</v>
      </c>
      <c r="S206" s="44" t="s">
        <v>29</v>
      </c>
      <c r="T206" s="44" t="s">
        <v>3066</v>
      </c>
      <c r="U206" s="44" t="s">
        <v>83</v>
      </c>
      <c r="V206" s="12" t="s">
        <v>23</v>
      </c>
      <c r="W206" s="45" t="s">
        <v>24</v>
      </c>
      <c r="X206" s="12" t="s">
        <v>2573</v>
      </c>
    </row>
    <row r="207" spans="1:24" s="46" customFormat="1" ht="15" hidden="1" customHeight="1" x14ac:dyDescent="0.25">
      <c r="A207" s="47">
        <f t="shared" si="12"/>
        <v>194</v>
      </c>
      <c r="B207" s="10">
        <f t="shared" si="12"/>
        <v>194</v>
      </c>
      <c r="C207" s="12" t="s">
        <v>15</v>
      </c>
      <c r="D207" s="10" t="s">
        <v>34</v>
      </c>
      <c r="E207" s="10">
        <v>2010</v>
      </c>
      <c r="F207" s="8">
        <v>40437</v>
      </c>
      <c r="G207" s="12" t="s">
        <v>655</v>
      </c>
      <c r="H207" s="13" t="s">
        <v>656</v>
      </c>
      <c r="I207" s="13"/>
      <c r="J207" s="13"/>
      <c r="K207" s="13"/>
      <c r="L207" s="12" t="s">
        <v>657</v>
      </c>
      <c r="M207" s="12" t="s">
        <v>48</v>
      </c>
      <c r="N207" s="44" t="s">
        <v>21</v>
      </c>
      <c r="O207" s="44" t="s">
        <v>2620</v>
      </c>
      <c r="P207" s="44" t="s">
        <v>2620</v>
      </c>
      <c r="Q207" s="44" t="s">
        <v>2700</v>
      </c>
      <c r="R207" s="44" t="s">
        <v>2620</v>
      </c>
      <c r="S207" s="44" t="s">
        <v>2620</v>
      </c>
      <c r="T207" s="44" t="s">
        <v>3065</v>
      </c>
      <c r="U207" s="44" t="s">
        <v>48</v>
      </c>
      <c r="V207" s="12" t="s">
        <v>23</v>
      </c>
      <c r="W207" s="45" t="s">
        <v>24</v>
      </c>
      <c r="X207" s="12" t="s">
        <v>2573</v>
      </c>
    </row>
    <row r="208" spans="1:24" s="46" customFormat="1" ht="15.75" hidden="1" customHeight="1" x14ac:dyDescent="0.25">
      <c r="A208" s="47">
        <f t="shared" ref="A208:B223" si="13">+A207+1</f>
        <v>195</v>
      </c>
      <c r="B208" s="10">
        <f t="shared" si="13"/>
        <v>195</v>
      </c>
      <c r="C208" s="12" t="s">
        <v>15</v>
      </c>
      <c r="D208" s="10" t="s">
        <v>34</v>
      </c>
      <c r="E208" s="10">
        <v>2010</v>
      </c>
      <c r="F208" s="8">
        <v>41087</v>
      </c>
      <c r="G208" s="12" t="s">
        <v>658</v>
      </c>
      <c r="H208" s="13" t="s">
        <v>659</v>
      </c>
      <c r="I208" s="13"/>
      <c r="J208" s="13"/>
      <c r="K208" s="13"/>
      <c r="L208" s="12" t="s">
        <v>660</v>
      </c>
      <c r="M208" s="12" t="s">
        <v>83</v>
      </c>
      <c r="N208" s="12" t="s">
        <v>29</v>
      </c>
      <c r="O208" s="44" t="s">
        <v>29</v>
      </c>
      <c r="P208" s="44" t="s">
        <v>83</v>
      </c>
      <c r="Q208" s="44" t="s">
        <v>2716</v>
      </c>
      <c r="R208" s="44" t="s">
        <v>29</v>
      </c>
      <c r="S208" s="44" t="s">
        <v>29</v>
      </c>
      <c r="T208" s="44" t="s">
        <v>3066</v>
      </c>
      <c r="U208" s="44" t="s">
        <v>83</v>
      </c>
      <c r="V208" s="12" t="s">
        <v>23</v>
      </c>
      <c r="W208" s="45" t="s">
        <v>24</v>
      </c>
      <c r="X208" s="12" t="s">
        <v>2573</v>
      </c>
    </row>
    <row r="209" spans="1:24" s="46" customFormat="1" ht="15" hidden="1" customHeight="1" x14ac:dyDescent="0.25">
      <c r="A209" s="47">
        <f t="shared" si="13"/>
        <v>196</v>
      </c>
      <c r="B209" s="10">
        <f t="shared" si="13"/>
        <v>196</v>
      </c>
      <c r="C209" s="12" t="s">
        <v>15</v>
      </c>
      <c r="D209" s="10" t="s">
        <v>34</v>
      </c>
      <c r="E209" s="10">
        <v>2010</v>
      </c>
      <c r="F209" s="8">
        <v>40540</v>
      </c>
      <c r="G209" s="12" t="s">
        <v>661</v>
      </c>
      <c r="H209" s="13" t="s">
        <v>662</v>
      </c>
      <c r="I209" s="13"/>
      <c r="J209" s="13"/>
      <c r="K209" s="13"/>
      <c r="L209" s="12" t="s">
        <v>663</v>
      </c>
      <c r="M209" s="12" t="s">
        <v>59</v>
      </c>
      <c r="N209" s="12" t="s">
        <v>60</v>
      </c>
      <c r="O209" s="44" t="s">
        <v>60</v>
      </c>
      <c r="P209" s="44" t="s">
        <v>2703</v>
      </c>
      <c r="Q209" s="44" t="s">
        <v>2704</v>
      </c>
      <c r="R209" s="44" t="s">
        <v>60</v>
      </c>
      <c r="S209" s="44" t="s">
        <v>60</v>
      </c>
      <c r="T209" s="44" t="s">
        <v>3067</v>
      </c>
      <c r="U209" s="44" t="s">
        <v>59</v>
      </c>
      <c r="V209" s="12" t="s">
        <v>61</v>
      </c>
      <c r="W209" s="45" t="s">
        <v>24</v>
      </c>
      <c r="X209" s="12" t="s">
        <v>2573</v>
      </c>
    </row>
    <row r="210" spans="1:24" s="46" customFormat="1" ht="15" hidden="1" x14ac:dyDescent="0.25">
      <c r="A210" s="47">
        <f t="shared" si="13"/>
        <v>197</v>
      </c>
      <c r="B210" s="10">
        <f t="shared" si="13"/>
        <v>197</v>
      </c>
      <c r="C210" s="12" t="s">
        <v>15</v>
      </c>
      <c r="D210" s="10" t="s">
        <v>34</v>
      </c>
      <c r="E210" s="10">
        <v>2010</v>
      </c>
      <c r="F210" s="8">
        <v>40520</v>
      </c>
      <c r="G210" s="12" t="s">
        <v>664</v>
      </c>
      <c r="H210" s="13" t="s">
        <v>665</v>
      </c>
      <c r="I210" s="13"/>
      <c r="J210" s="13"/>
      <c r="K210" s="13"/>
      <c r="L210" s="11" t="s">
        <v>666</v>
      </c>
      <c r="M210" s="12" t="s">
        <v>664</v>
      </c>
      <c r="N210" s="12" t="s">
        <v>29</v>
      </c>
      <c r="O210" s="44" t="s">
        <v>29</v>
      </c>
      <c r="P210" s="44" t="s">
        <v>75</v>
      </c>
      <c r="Q210" s="44" t="s">
        <v>2706</v>
      </c>
      <c r="R210" s="44" t="s">
        <v>29</v>
      </c>
      <c r="S210" s="44" t="s">
        <v>29</v>
      </c>
      <c r="T210" s="44" t="s">
        <v>3066</v>
      </c>
      <c r="U210" s="44" t="s">
        <v>664</v>
      </c>
      <c r="V210" s="12" t="s">
        <v>75</v>
      </c>
      <c r="W210" s="45" t="s">
        <v>24</v>
      </c>
      <c r="X210" s="12" t="s">
        <v>2574</v>
      </c>
    </row>
    <row r="211" spans="1:24" s="46" customFormat="1" ht="15" hidden="1" customHeight="1" x14ac:dyDescent="0.25">
      <c r="A211" s="47">
        <f t="shared" si="13"/>
        <v>198</v>
      </c>
      <c r="B211" s="10">
        <f>+B210+1</f>
        <v>198</v>
      </c>
      <c r="C211" s="12" t="s">
        <v>15</v>
      </c>
      <c r="D211" s="10" t="s">
        <v>34</v>
      </c>
      <c r="E211" s="10">
        <v>2010</v>
      </c>
      <c r="F211" s="8">
        <v>40507</v>
      </c>
      <c r="G211" s="12" t="s">
        <v>667</v>
      </c>
      <c r="H211" s="13" t="s">
        <v>668</v>
      </c>
      <c r="I211" s="13"/>
      <c r="J211" s="13"/>
      <c r="K211" s="13"/>
      <c r="L211" s="12" t="s">
        <v>669</v>
      </c>
      <c r="M211" s="12" t="s">
        <v>670</v>
      </c>
      <c r="N211" s="12" t="s">
        <v>29</v>
      </c>
      <c r="O211" s="44" t="s">
        <v>29</v>
      </c>
      <c r="P211" s="44" t="s">
        <v>75</v>
      </c>
      <c r="Q211" s="44" t="s">
        <v>239</v>
      </c>
      <c r="R211" s="44" t="s">
        <v>29</v>
      </c>
      <c r="S211" s="44" t="s">
        <v>29</v>
      </c>
      <c r="T211" s="44" t="s">
        <v>3066</v>
      </c>
      <c r="U211" s="44" t="s">
        <v>671</v>
      </c>
      <c r="V211" s="12" t="s">
        <v>239</v>
      </c>
      <c r="W211" s="45" t="s">
        <v>24</v>
      </c>
      <c r="X211" s="12" t="s">
        <v>2574</v>
      </c>
    </row>
    <row r="212" spans="1:24" s="46" customFormat="1" ht="25.5" hidden="1" x14ac:dyDescent="0.25">
      <c r="A212" s="47">
        <f t="shared" si="13"/>
        <v>199</v>
      </c>
      <c r="B212" s="10">
        <f t="shared" si="13"/>
        <v>199</v>
      </c>
      <c r="C212" s="12" t="s">
        <v>15</v>
      </c>
      <c r="D212" s="10" t="s">
        <v>34</v>
      </c>
      <c r="E212" s="10">
        <v>2010</v>
      </c>
      <c r="F212" s="8">
        <v>41061</v>
      </c>
      <c r="G212" s="12" t="s">
        <v>672</v>
      </c>
      <c r="H212" s="13" t="s">
        <v>673</v>
      </c>
      <c r="I212" s="13"/>
      <c r="J212" s="13"/>
      <c r="K212" s="13"/>
      <c r="L212" s="19" t="s">
        <v>674</v>
      </c>
      <c r="M212" s="12" t="s">
        <v>59</v>
      </c>
      <c r="N212" s="12" t="s">
        <v>60</v>
      </c>
      <c r="O212" s="44" t="s">
        <v>60</v>
      </c>
      <c r="P212" s="44" t="s">
        <v>2710</v>
      </c>
      <c r="Q212" s="44" t="s">
        <v>2721</v>
      </c>
      <c r="R212" s="44" t="s">
        <v>60</v>
      </c>
      <c r="S212" s="44" t="s">
        <v>60</v>
      </c>
      <c r="T212" s="44" t="s">
        <v>3067</v>
      </c>
      <c r="U212" s="44" t="s">
        <v>59</v>
      </c>
      <c r="V212" s="12" t="s">
        <v>61</v>
      </c>
      <c r="W212" s="45" t="s">
        <v>24</v>
      </c>
      <c r="X212" s="12" t="s">
        <v>2573</v>
      </c>
    </row>
    <row r="213" spans="1:24" s="46" customFormat="1" ht="15" hidden="1" customHeight="1" x14ac:dyDescent="0.25">
      <c r="A213" s="47">
        <f t="shared" si="13"/>
        <v>200</v>
      </c>
      <c r="B213" s="10">
        <f t="shared" si="13"/>
        <v>200</v>
      </c>
      <c r="C213" s="12" t="s">
        <v>15</v>
      </c>
      <c r="D213" s="10" t="s">
        <v>34</v>
      </c>
      <c r="E213" s="10">
        <v>2010</v>
      </c>
      <c r="F213" s="8">
        <v>40437</v>
      </c>
      <c r="G213" s="12" t="s">
        <v>675</v>
      </c>
      <c r="H213" s="13" t="s">
        <v>676</v>
      </c>
      <c r="I213" s="13"/>
      <c r="J213" s="13"/>
      <c r="K213" s="13"/>
      <c r="L213" s="12" t="s">
        <v>677</v>
      </c>
      <c r="M213" s="12" t="s">
        <v>28</v>
      </c>
      <c r="N213" s="12" t="s">
        <v>29</v>
      </c>
      <c r="O213" s="44" t="s">
        <v>29</v>
      </c>
      <c r="P213" s="44" t="s">
        <v>2701</v>
      </c>
      <c r="Q213" s="44" t="s">
        <v>2715</v>
      </c>
      <c r="R213" s="44" t="s">
        <v>29</v>
      </c>
      <c r="S213" s="44" t="s">
        <v>29</v>
      </c>
      <c r="T213" s="44" t="s">
        <v>3066</v>
      </c>
      <c r="U213" s="44" t="s">
        <v>28</v>
      </c>
      <c r="V213" s="12" t="s">
        <v>23</v>
      </c>
      <c r="W213" s="45" t="s">
        <v>24</v>
      </c>
      <c r="X213" s="12" t="s">
        <v>2573</v>
      </c>
    </row>
    <row r="214" spans="1:24" s="46" customFormat="1" ht="15.75" hidden="1" customHeight="1" x14ac:dyDescent="0.25">
      <c r="A214" s="47">
        <f t="shared" si="13"/>
        <v>201</v>
      </c>
      <c r="B214" s="10">
        <f t="shared" si="13"/>
        <v>201</v>
      </c>
      <c r="C214" s="12" t="s">
        <v>15</v>
      </c>
      <c r="D214" s="10" t="s">
        <v>34</v>
      </c>
      <c r="E214" s="10">
        <v>2010</v>
      </c>
      <c r="F214" s="8">
        <v>40505</v>
      </c>
      <c r="G214" s="12" t="s">
        <v>678</v>
      </c>
      <c r="H214" s="13" t="s">
        <v>679</v>
      </c>
      <c r="I214" s="13"/>
      <c r="J214" s="13"/>
      <c r="K214" s="13"/>
      <c r="L214" s="12" t="s">
        <v>680</v>
      </c>
      <c r="M214" s="12" t="s">
        <v>83</v>
      </c>
      <c r="N214" s="12" t="s">
        <v>29</v>
      </c>
      <c r="O214" s="44" t="s">
        <v>29</v>
      </c>
      <c r="P214" s="44" t="s">
        <v>2701</v>
      </c>
      <c r="Q214" s="44" t="s">
        <v>2698</v>
      </c>
      <c r="R214" s="44" t="s">
        <v>29</v>
      </c>
      <c r="S214" s="44" t="s">
        <v>29</v>
      </c>
      <c r="T214" s="44" t="s">
        <v>3066</v>
      </c>
      <c r="U214" s="44" t="s">
        <v>83</v>
      </c>
      <c r="V214" s="12" t="s">
        <v>23</v>
      </c>
      <c r="W214" s="45" t="s">
        <v>24</v>
      </c>
      <c r="X214" s="12" t="s">
        <v>2573</v>
      </c>
    </row>
    <row r="215" spans="1:24" s="46" customFormat="1" ht="15" hidden="1" customHeight="1" x14ac:dyDescent="0.25">
      <c r="A215" s="47">
        <f t="shared" si="13"/>
        <v>202</v>
      </c>
      <c r="B215" s="10">
        <f t="shared" si="13"/>
        <v>202</v>
      </c>
      <c r="C215" s="12" t="s">
        <v>15</v>
      </c>
      <c r="D215" s="10" t="s">
        <v>34</v>
      </c>
      <c r="E215" s="10">
        <v>2010</v>
      </c>
      <c r="F215" s="8">
        <v>40536</v>
      </c>
      <c r="G215" s="12" t="s">
        <v>681</v>
      </c>
      <c r="H215" s="13" t="s">
        <v>682</v>
      </c>
      <c r="I215" s="13"/>
      <c r="J215" s="13"/>
      <c r="K215" s="13"/>
      <c r="L215" s="12" t="s">
        <v>683</v>
      </c>
      <c r="M215" s="12" t="s">
        <v>20</v>
      </c>
      <c r="N215" s="44" t="s">
        <v>21</v>
      </c>
      <c r="O215" s="44" t="s">
        <v>2618</v>
      </c>
      <c r="P215" s="44" t="s">
        <v>20</v>
      </c>
      <c r="Q215" s="44" t="s">
        <v>2708</v>
      </c>
      <c r="R215" s="44" t="s">
        <v>2618</v>
      </c>
      <c r="S215" s="44" t="s">
        <v>2618</v>
      </c>
      <c r="T215" s="44" t="s">
        <v>3064</v>
      </c>
      <c r="U215" s="44" t="s">
        <v>20</v>
      </c>
      <c r="V215" s="12" t="s">
        <v>23</v>
      </c>
      <c r="W215" s="45" t="s">
        <v>24</v>
      </c>
      <c r="X215" s="12" t="s">
        <v>2573</v>
      </c>
    </row>
    <row r="216" spans="1:24" s="46" customFormat="1" ht="15" hidden="1" customHeight="1" x14ac:dyDescent="0.25">
      <c r="A216" s="47">
        <f t="shared" si="13"/>
        <v>203</v>
      </c>
      <c r="B216" s="10">
        <f t="shared" si="13"/>
        <v>203</v>
      </c>
      <c r="C216" s="12" t="s">
        <v>15</v>
      </c>
      <c r="D216" s="10" t="s">
        <v>34</v>
      </c>
      <c r="E216" s="10">
        <v>2010</v>
      </c>
      <c r="F216" s="8">
        <v>41095</v>
      </c>
      <c r="G216" s="12" t="s">
        <v>684</v>
      </c>
      <c r="H216" s="13" t="s">
        <v>685</v>
      </c>
      <c r="I216" s="13"/>
      <c r="J216" s="13"/>
      <c r="K216" s="13"/>
      <c r="L216" s="12" t="s">
        <v>2973</v>
      </c>
      <c r="M216" s="12" t="s">
        <v>684</v>
      </c>
      <c r="N216" s="44" t="s">
        <v>21</v>
      </c>
      <c r="O216" s="44" t="s">
        <v>2620</v>
      </c>
      <c r="P216" s="44" t="s">
        <v>2620</v>
      </c>
      <c r="Q216" s="44" t="s">
        <v>2717</v>
      </c>
      <c r="R216" s="44" t="s">
        <v>2620</v>
      </c>
      <c r="S216" s="44" t="s">
        <v>2620</v>
      </c>
      <c r="T216" s="44" t="s">
        <v>3065</v>
      </c>
      <c r="U216" s="44" t="s">
        <v>687</v>
      </c>
      <c r="V216" s="12" t="s">
        <v>23</v>
      </c>
      <c r="W216" s="45" t="s">
        <v>24</v>
      </c>
      <c r="X216" s="12" t="s">
        <v>2574</v>
      </c>
    </row>
    <row r="217" spans="1:24" s="46" customFormat="1" ht="15" hidden="1" customHeight="1" x14ac:dyDescent="0.25">
      <c r="A217" s="47">
        <f t="shared" si="13"/>
        <v>204</v>
      </c>
      <c r="B217" s="10">
        <f t="shared" si="13"/>
        <v>204</v>
      </c>
      <c r="C217" s="12" t="s">
        <v>15</v>
      </c>
      <c r="D217" s="10" t="s">
        <v>34</v>
      </c>
      <c r="E217" s="10">
        <v>2010</v>
      </c>
      <c r="F217" s="8">
        <v>40469</v>
      </c>
      <c r="G217" s="12" t="s">
        <v>688</v>
      </c>
      <c r="H217" s="13" t="s">
        <v>689</v>
      </c>
      <c r="I217" s="13"/>
      <c r="J217" s="13"/>
      <c r="K217" s="13"/>
      <c r="L217" s="12" t="s">
        <v>690</v>
      </c>
      <c r="M217" s="12" t="s">
        <v>20</v>
      </c>
      <c r="N217" s="44" t="s">
        <v>21</v>
      </c>
      <c r="O217" s="44" t="s">
        <v>2618</v>
      </c>
      <c r="P217" s="44" t="s">
        <v>20</v>
      </c>
      <c r="Q217" s="44" t="s">
        <v>2708</v>
      </c>
      <c r="R217" s="44" t="s">
        <v>2618</v>
      </c>
      <c r="S217" s="44" t="s">
        <v>2618</v>
      </c>
      <c r="T217" s="44" t="s">
        <v>3064</v>
      </c>
      <c r="U217" s="44" t="s">
        <v>20</v>
      </c>
      <c r="V217" s="12" t="s">
        <v>23</v>
      </c>
      <c r="W217" s="45" t="s">
        <v>24</v>
      </c>
      <c r="X217" s="12" t="s">
        <v>2573</v>
      </c>
    </row>
    <row r="218" spans="1:24" s="46" customFormat="1" ht="15.75" hidden="1" customHeight="1" x14ac:dyDescent="0.25">
      <c r="A218" s="47">
        <f t="shared" si="13"/>
        <v>205</v>
      </c>
      <c r="B218" s="10">
        <f t="shared" si="13"/>
        <v>205</v>
      </c>
      <c r="C218" s="12" t="s">
        <v>15</v>
      </c>
      <c r="D218" s="10" t="s">
        <v>34</v>
      </c>
      <c r="E218" s="10">
        <v>2010</v>
      </c>
      <c r="F218" s="8">
        <v>41411</v>
      </c>
      <c r="G218" s="12" t="s">
        <v>691</v>
      </c>
      <c r="H218" s="13" t="s">
        <v>692</v>
      </c>
      <c r="I218" s="13"/>
      <c r="J218" s="13"/>
      <c r="K218" s="13"/>
      <c r="L218" s="12" t="s">
        <v>693</v>
      </c>
      <c r="M218" s="12" t="s">
        <v>59</v>
      </c>
      <c r="N218" s="12" t="s">
        <v>60</v>
      </c>
      <c r="O218" s="44" t="s">
        <v>60</v>
      </c>
      <c r="P218" s="44" t="s">
        <v>2710</v>
      </c>
      <c r="Q218" s="44" t="s">
        <v>2721</v>
      </c>
      <c r="R218" s="44" t="s">
        <v>60</v>
      </c>
      <c r="S218" s="44" t="s">
        <v>60</v>
      </c>
      <c r="T218" s="44" t="s">
        <v>3067</v>
      </c>
      <c r="U218" s="44" t="s">
        <v>59</v>
      </c>
      <c r="V218" s="12" t="s">
        <v>61</v>
      </c>
      <c r="W218" s="45" t="s">
        <v>24</v>
      </c>
      <c r="X218" s="12" t="s">
        <v>2573</v>
      </c>
    </row>
    <row r="219" spans="1:24" s="46" customFormat="1" ht="15" hidden="1" x14ac:dyDescent="0.25">
      <c r="A219" s="47">
        <f t="shared" si="13"/>
        <v>206</v>
      </c>
      <c r="B219" s="10">
        <f t="shared" si="13"/>
        <v>206</v>
      </c>
      <c r="C219" s="12" t="s">
        <v>15</v>
      </c>
      <c r="D219" s="10" t="s">
        <v>34</v>
      </c>
      <c r="E219" s="10">
        <v>2010</v>
      </c>
      <c r="F219" s="8">
        <v>40536</v>
      </c>
      <c r="G219" s="12" t="s">
        <v>2745</v>
      </c>
      <c r="H219" s="13" t="s">
        <v>695</v>
      </c>
      <c r="I219" s="13"/>
      <c r="J219" s="13"/>
      <c r="K219" s="13"/>
      <c r="L219" s="12" t="s">
        <v>696</v>
      </c>
      <c r="M219" s="12" t="s">
        <v>59</v>
      </c>
      <c r="N219" s="12" t="s">
        <v>60</v>
      </c>
      <c r="O219" s="44" t="s">
        <v>60</v>
      </c>
      <c r="P219" s="44" t="s">
        <v>2710</v>
      </c>
      <c r="Q219" s="44" t="s">
        <v>2721</v>
      </c>
      <c r="R219" s="44" t="s">
        <v>60</v>
      </c>
      <c r="S219" s="44" t="s">
        <v>60</v>
      </c>
      <c r="T219" s="44" t="s">
        <v>3067</v>
      </c>
      <c r="U219" s="44" t="s">
        <v>59</v>
      </c>
      <c r="V219" s="12" t="s">
        <v>61</v>
      </c>
      <c r="W219" s="45" t="s">
        <v>24</v>
      </c>
      <c r="X219" s="12" t="s">
        <v>2573</v>
      </c>
    </row>
    <row r="220" spans="1:24" s="46" customFormat="1" ht="15" hidden="1" customHeight="1" x14ac:dyDescent="0.25">
      <c r="A220" s="47">
        <f t="shared" si="13"/>
        <v>207</v>
      </c>
      <c r="B220" s="10">
        <f t="shared" si="13"/>
        <v>207</v>
      </c>
      <c r="C220" s="12" t="s">
        <v>15</v>
      </c>
      <c r="D220" s="10" t="s">
        <v>34</v>
      </c>
      <c r="E220" s="10">
        <v>2010</v>
      </c>
      <c r="F220" s="8">
        <v>40449</v>
      </c>
      <c r="G220" s="12" t="s">
        <v>697</v>
      </c>
      <c r="H220" s="13" t="s">
        <v>698</v>
      </c>
      <c r="I220" s="13"/>
      <c r="J220" s="13"/>
      <c r="K220" s="13"/>
      <c r="L220" s="12" t="s">
        <v>699</v>
      </c>
      <c r="M220" s="12" t="s">
        <v>700</v>
      </c>
      <c r="N220" s="12" t="s">
        <v>29</v>
      </c>
      <c r="O220" s="44" t="s">
        <v>29</v>
      </c>
      <c r="P220" s="44" t="s">
        <v>29</v>
      </c>
      <c r="Q220" s="44" t="s">
        <v>103</v>
      </c>
      <c r="R220" s="44" t="s">
        <v>29</v>
      </c>
      <c r="S220" s="44" t="s">
        <v>29</v>
      </c>
      <c r="T220" s="44" t="s">
        <v>3066</v>
      </c>
      <c r="U220" s="44" t="s">
        <v>700</v>
      </c>
      <c r="V220" s="12" t="s">
        <v>382</v>
      </c>
      <c r="W220" s="45" t="s">
        <v>24</v>
      </c>
      <c r="X220" s="12" t="s">
        <v>2574</v>
      </c>
    </row>
    <row r="221" spans="1:24" s="46" customFormat="1" ht="15" hidden="1" customHeight="1" x14ac:dyDescent="0.25">
      <c r="A221" s="47">
        <f t="shared" si="13"/>
        <v>208</v>
      </c>
      <c r="B221" s="10">
        <f t="shared" si="13"/>
        <v>208</v>
      </c>
      <c r="C221" s="12" t="s">
        <v>15</v>
      </c>
      <c r="D221" s="10" t="s">
        <v>34</v>
      </c>
      <c r="E221" s="10">
        <v>2010</v>
      </c>
      <c r="F221" s="8">
        <v>40541</v>
      </c>
      <c r="G221" s="12" t="s">
        <v>701</v>
      </c>
      <c r="H221" s="13" t="s">
        <v>702</v>
      </c>
      <c r="I221" s="13"/>
      <c r="J221" s="13"/>
      <c r="K221" s="13"/>
      <c r="L221" s="12" t="s">
        <v>703</v>
      </c>
      <c r="M221" s="12" t="s">
        <v>65</v>
      </c>
      <c r="N221" s="12" t="s">
        <v>29</v>
      </c>
      <c r="O221" s="44" t="s">
        <v>29</v>
      </c>
      <c r="P221" s="44" t="s">
        <v>29</v>
      </c>
      <c r="Q221" s="44" t="s">
        <v>103</v>
      </c>
      <c r="R221" s="44" t="s">
        <v>29</v>
      </c>
      <c r="S221" s="44" t="s">
        <v>29</v>
      </c>
      <c r="T221" s="44" t="s">
        <v>3066</v>
      </c>
      <c r="U221" s="44" t="s">
        <v>65</v>
      </c>
      <c r="V221" s="12" t="s">
        <v>23</v>
      </c>
      <c r="W221" s="45" t="s">
        <v>24</v>
      </c>
      <c r="X221" s="12" t="s">
        <v>2573</v>
      </c>
    </row>
    <row r="222" spans="1:24" s="46" customFormat="1" ht="15" hidden="1" customHeight="1" x14ac:dyDescent="0.25">
      <c r="A222" s="47">
        <f t="shared" si="13"/>
        <v>209</v>
      </c>
      <c r="B222" s="10">
        <f t="shared" si="13"/>
        <v>209</v>
      </c>
      <c r="C222" s="12" t="s">
        <v>15</v>
      </c>
      <c r="D222" s="10" t="s">
        <v>34</v>
      </c>
      <c r="E222" s="10">
        <v>2010</v>
      </c>
      <c r="F222" s="8">
        <v>41458</v>
      </c>
      <c r="G222" s="12" t="s">
        <v>704</v>
      </c>
      <c r="H222" s="13" t="s">
        <v>705</v>
      </c>
      <c r="I222" s="13"/>
      <c r="J222" s="13"/>
      <c r="K222" s="13"/>
      <c r="L222" s="12" t="s">
        <v>706</v>
      </c>
      <c r="M222" s="12" t="s">
        <v>71</v>
      </c>
      <c r="N222" s="12" t="s">
        <v>60</v>
      </c>
      <c r="O222" s="44" t="s">
        <v>60</v>
      </c>
      <c r="P222" s="44" t="s">
        <v>71</v>
      </c>
      <c r="Q222" s="44" t="s">
        <v>71</v>
      </c>
      <c r="R222" s="44" t="s">
        <v>60</v>
      </c>
      <c r="S222" s="44" t="s">
        <v>60</v>
      </c>
      <c r="T222" s="44" t="s">
        <v>3067</v>
      </c>
      <c r="U222" s="44" t="s">
        <v>71</v>
      </c>
      <c r="V222" s="12" t="s">
        <v>61</v>
      </c>
      <c r="W222" s="45" t="s">
        <v>24</v>
      </c>
      <c r="X222" s="12" t="s">
        <v>2573</v>
      </c>
    </row>
    <row r="223" spans="1:24" s="46" customFormat="1" ht="15.75" hidden="1" customHeight="1" x14ac:dyDescent="0.25">
      <c r="A223" s="47">
        <f t="shared" si="13"/>
        <v>210</v>
      </c>
      <c r="B223" s="10">
        <f t="shared" si="13"/>
        <v>210</v>
      </c>
      <c r="C223" s="12" t="s">
        <v>15</v>
      </c>
      <c r="D223" s="10" t="s">
        <v>34</v>
      </c>
      <c r="E223" s="10">
        <v>2010</v>
      </c>
      <c r="F223" s="8">
        <v>40535</v>
      </c>
      <c r="G223" s="12" t="s">
        <v>707</v>
      </c>
      <c r="H223" s="13" t="s">
        <v>708</v>
      </c>
      <c r="I223" s="13"/>
      <c r="J223" s="13"/>
      <c r="K223" s="13"/>
      <c r="L223" s="12" t="s">
        <v>709</v>
      </c>
      <c r="M223" s="12" t="s">
        <v>707</v>
      </c>
      <c r="N223" s="44" t="s">
        <v>21</v>
      </c>
      <c r="O223" s="44" t="s">
        <v>2620</v>
      </c>
      <c r="P223" s="44" t="s">
        <v>2620</v>
      </c>
      <c r="Q223" s="44" t="s">
        <v>33</v>
      </c>
      <c r="R223" s="44" t="s">
        <v>2620</v>
      </c>
      <c r="S223" s="44" t="s">
        <v>2620</v>
      </c>
      <c r="T223" s="44" t="s">
        <v>3065</v>
      </c>
      <c r="U223" s="44" t="s">
        <v>707</v>
      </c>
      <c r="V223" s="12" t="s">
        <v>23</v>
      </c>
      <c r="W223" s="45" t="s">
        <v>24</v>
      </c>
      <c r="X223" s="12" t="s">
        <v>2574</v>
      </c>
    </row>
    <row r="224" spans="1:24" s="46" customFormat="1" ht="15" hidden="1" customHeight="1" x14ac:dyDescent="0.25">
      <c r="A224" s="47">
        <f t="shared" ref="A224:B239" si="14">+A223+1</f>
        <v>211</v>
      </c>
      <c r="B224" s="10">
        <f t="shared" si="14"/>
        <v>211</v>
      </c>
      <c r="C224" s="12" t="s">
        <v>15</v>
      </c>
      <c r="D224" s="10" t="s">
        <v>34</v>
      </c>
      <c r="E224" s="10">
        <v>2010</v>
      </c>
      <c r="F224" s="8">
        <v>41271</v>
      </c>
      <c r="G224" s="12" t="s">
        <v>2746</v>
      </c>
      <c r="H224" s="13" t="s">
        <v>711</v>
      </c>
      <c r="I224" s="13"/>
      <c r="J224" s="13"/>
      <c r="K224" s="13"/>
      <c r="L224" s="12" t="s">
        <v>712</v>
      </c>
      <c r="M224" s="12" t="s">
        <v>161</v>
      </c>
      <c r="N224" s="12" t="s">
        <v>29</v>
      </c>
      <c r="O224" s="44" t="s">
        <v>29</v>
      </c>
      <c r="P224" s="44" t="s">
        <v>75</v>
      </c>
      <c r="Q224" s="44" t="s">
        <v>2713</v>
      </c>
      <c r="R224" s="44" t="s">
        <v>29</v>
      </c>
      <c r="S224" s="44" t="s">
        <v>29</v>
      </c>
      <c r="T224" s="44" t="s">
        <v>3066</v>
      </c>
      <c r="U224" s="44" t="s">
        <v>161</v>
      </c>
      <c r="V224" s="12" t="s">
        <v>75</v>
      </c>
      <c r="W224" s="45" t="s">
        <v>24</v>
      </c>
      <c r="X224" s="12" t="s">
        <v>2573</v>
      </c>
    </row>
    <row r="225" spans="1:24" s="46" customFormat="1" ht="15" hidden="1" customHeight="1" x14ac:dyDescent="0.25">
      <c r="A225" s="47">
        <f t="shared" si="14"/>
        <v>212</v>
      </c>
      <c r="B225" s="10">
        <f t="shared" si="14"/>
        <v>212</v>
      </c>
      <c r="C225" s="12" t="s">
        <v>15</v>
      </c>
      <c r="D225" s="10" t="s">
        <v>34</v>
      </c>
      <c r="E225" s="10">
        <v>2010</v>
      </c>
      <c r="F225" s="8">
        <v>40541</v>
      </c>
      <c r="G225" s="12" t="s">
        <v>713</v>
      </c>
      <c r="H225" s="13" t="s">
        <v>714</v>
      </c>
      <c r="I225" s="13"/>
      <c r="J225" s="13"/>
      <c r="K225" s="13"/>
      <c r="L225" s="12" t="s">
        <v>715</v>
      </c>
      <c r="M225" s="12" t="s">
        <v>716</v>
      </c>
      <c r="N225" s="12" t="s">
        <v>29</v>
      </c>
      <c r="O225" s="44" t="s">
        <v>29</v>
      </c>
      <c r="P225" s="44" t="s">
        <v>29</v>
      </c>
      <c r="Q225" s="44" t="s">
        <v>103</v>
      </c>
      <c r="R225" s="44" t="s">
        <v>29</v>
      </c>
      <c r="S225" s="44" t="s">
        <v>29</v>
      </c>
      <c r="T225" s="44" t="s">
        <v>3066</v>
      </c>
      <c r="U225" s="44" t="s">
        <v>716</v>
      </c>
      <c r="V225" s="12" t="s">
        <v>382</v>
      </c>
      <c r="W225" s="45" t="s">
        <v>24</v>
      </c>
      <c r="X225" s="12" t="s">
        <v>2573</v>
      </c>
    </row>
    <row r="226" spans="1:24" s="46" customFormat="1" ht="15" hidden="1" customHeight="1" x14ac:dyDescent="0.25">
      <c r="A226" s="47">
        <f t="shared" si="14"/>
        <v>213</v>
      </c>
      <c r="B226" s="10">
        <f>+B225+1</f>
        <v>213</v>
      </c>
      <c r="C226" s="12" t="s">
        <v>15</v>
      </c>
      <c r="D226" s="10" t="s">
        <v>34</v>
      </c>
      <c r="E226" s="10">
        <v>2010</v>
      </c>
      <c r="F226" s="8">
        <v>41449</v>
      </c>
      <c r="G226" s="12" t="s">
        <v>717</v>
      </c>
      <c r="H226" s="13" t="s">
        <v>718</v>
      </c>
      <c r="I226" s="13"/>
      <c r="J226" s="13"/>
      <c r="K226" s="13"/>
      <c r="L226" s="12" t="s">
        <v>719</v>
      </c>
      <c r="M226" s="12" t="s">
        <v>236</v>
      </c>
      <c r="N226" s="12" t="s">
        <v>29</v>
      </c>
      <c r="O226" s="44" t="s">
        <v>29</v>
      </c>
      <c r="P226" s="44" t="s">
        <v>75</v>
      </c>
      <c r="Q226" s="44" t="s">
        <v>239</v>
      </c>
      <c r="R226" s="44" t="s">
        <v>29</v>
      </c>
      <c r="S226" s="44" t="s">
        <v>29</v>
      </c>
      <c r="T226" s="44" t="s">
        <v>3066</v>
      </c>
      <c r="U226" s="44" t="s">
        <v>236</v>
      </c>
      <c r="V226" s="12" t="s">
        <v>239</v>
      </c>
      <c r="W226" s="45" t="s">
        <v>24</v>
      </c>
      <c r="X226" s="12" t="s">
        <v>2573</v>
      </c>
    </row>
    <row r="227" spans="1:24" s="46" customFormat="1" ht="15" hidden="1" customHeight="1" x14ac:dyDescent="0.25">
      <c r="A227" s="47">
        <f t="shared" si="14"/>
        <v>214</v>
      </c>
      <c r="B227" s="10">
        <f t="shared" si="14"/>
        <v>214</v>
      </c>
      <c r="C227" s="12" t="s">
        <v>15</v>
      </c>
      <c r="D227" s="10" t="s">
        <v>34</v>
      </c>
      <c r="E227" s="10">
        <v>2010</v>
      </c>
      <c r="F227" s="8">
        <v>40542</v>
      </c>
      <c r="G227" s="12" t="s">
        <v>720</v>
      </c>
      <c r="H227" s="13" t="s">
        <v>721</v>
      </c>
      <c r="I227" s="13"/>
      <c r="J227" s="13"/>
      <c r="K227" s="13"/>
      <c r="L227" s="12" t="s">
        <v>722</v>
      </c>
      <c r="M227" s="12" t="s">
        <v>720</v>
      </c>
      <c r="N227" s="12" t="s">
        <v>29</v>
      </c>
      <c r="O227" s="44" t="s">
        <v>29</v>
      </c>
      <c r="P227" s="44" t="s">
        <v>75</v>
      </c>
      <c r="Q227" s="44" t="s">
        <v>2706</v>
      </c>
      <c r="R227" s="44" t="s">
        <v>29</v>
      </c>
      <c r="S227" s="44" t="s">
        <v>29</v>
      </c>
      <c r="T227" s="44" t="s">
        <v>3066</v>
      </c>
      <c r="U227" s="44" t="s">
        <v>720</v>
      </c>
      <c r="V227" s="12" t="s">
        <v>75</v>
      </c>
      <c r="W227" s="45" t="s">
        <v>24</v>
      </c>
      <c r="X227" s="12" t="s">
        <v>2573</v>
      </c>
    </row>
    <row r="228" spans="1:24" s="46" customFormat="1" ht="25.5" hidden="1" customHeight="1" x14ac:dyDescent="0.25">
      <c r="A228" s="47">
        <f t="shared" si="14"/>
        <v>215</v>
      </c>
      <c r="B228" s="10">
        <f t="shared" si="14"/>
        <v>215</v>
      </c>
      <c r="C228" s="12" t="s">
        <v>15</v>
      </c>
      <c r="D228" s="10" t="s">
        <v>34</v>
      </c>
      <c r="E228" s="10">
        <v>2010</v>
      </c>
      <c r="F228" s="8">
        <v>40536</v>
      </c>
      <c r="G228" s="12" t="s">
        <v>723</v>
      </c>
      <c r="H228" s="13" t="s">
        <v>724</v>
      </c>
      <c r="I228" s="13"/>
      <c r="J228" s="13"/>
      <c r="K228" s="13"/>
      <c r="L228" s="12" t="s">
        <v>725</v>
      </c>
      <c r="M228" s="12" t="s">
        <v>59</v>
      </c>
      <c r="N228" s="12" t="s">
        <v>60</v>
      </c>
      <c r="O228" s="44" t="s">
        <v>60</v>
      </c>
      <c r="P228" s="44" t="s">
        <v>2710</v>
      </c>
      <c r="Q228" s="44" t="s">
        <v>2711</v>
      </c>
      <c r="R228" s="44" t="s">
        <v>60</v>
      </c>
      <c r="S228" s="44" t="s">
        <v>60</v>
      </c>
      <c r="T228" s="44" t="s">
        <v>3067</v>
      </c>
      <c r="U228" s="44" t="s">
        <v>59</v>
      </c>
      <c r="V228" s="12" t="s">
        <v>61</v>
      </c>
      <c r="W228" s="45" t="s">
        <v>24</v>
      </c>
      <c r="X228" s="12" t="s">
        <v>2573</v>
      </c>
    </row>
    <row r="229" spans="1:24" s="46" customFormat="1" ht="15" hidden="1" customHeight="1" x14ac:dyDescent="0.25">
      <c r="A229" s="47">
        <f t="shared" si="14"/>
        <v>216</v>
      </c>
      <c r="B229" s="10">
        <f t="shared" si="14"/>
        <v>216</v>
      </c>
      <c r="C229" s="12" t="s">
        <v>15</v>
      </c>
      <c r="D229" s="10" t="s">
        <v>34</v>
      </c>
      <c r="E229" s="10">
        <v>2010</v>
      </c>
      <c r="F229" s="8">
        <v>40403</v>
      </c>
      <c r="G229" s="12" t="s">
        <v>726</v>
      </c>
      <c r="H229" s="13" t="s">
        <v>727</v>
      </c>
      <c r="I229" s="13"/>
      <c r="J229" s="13"/>
      <c r="K229" s="13"/>
      <c r="L229" s="12" t="s">
        <v>728</v>
      </c>
      <c r="M229" s="12" t="s">
        <v>729</v>
      </c>
      <c r="N229" s="12" t="s">
        <v>29</v>
      </c>
      <c r="O229" s="44" t="s">
        <v>29</v>
      </c>
      <c r="P229" s="44" t="s">
        <v>29</v>
      </c>
      <c r="Q229" s="44" t="s">
        <v>199</v>
      </c>
      <c r="R229" s="44" t="s">
        <v>29</v>
      </c>
      <c r="S229" s="44" t="s">
        <v>29</v>
      </c>
      <c r="T229" s="44" t="s">
        <v>3066</v>
      </c>
      <c r="U229" s="44" t="s">
        <v>730</v>
      </c>
      <c r="V229" s="12" t="s">
        <v>23</v>
      </c>
      <c r="W229" s="45" t="s">
        <v>24</v>
      </c>
      <c r="X229" s="12" t="s">
        <v>2574</v>
      </c>
    </row>
    <row r="230" spans="1:24" s="46" customFormat="1" ht="38.25" hidden="1" customHeight="1" x14ac:dyDescent="0.25">
      <c r="A230" s="47">
        <f t="shared" si="14"/>
        <v>217</v>
      </c>
      <c r="B230" s="10">
        <f t="shared" si="14"/>
        <v>217</v>
      </c>
      <c r="C230" s="12" t="s">
        <v>15</v>
      </c>
      <c r="D230" s="10" t="s">
        <v>34</v>
      </c>
      <c r="E230" s="10">
        <v>2010</v>
      </c>
      <c r="F230" s="8">
        <v>40519</v>
      </c>
      <c r="G230" s="12" t="s">
        <v>731</v>
      </c>
      <c r="H230" s="13" t="s">
        <v>732</v>
      </c>
      <c r="I230" s="13"/>
      <c r="J230" s="13"/>
      <c r="K230" s="13"/>
      <c r="L230" s="19" t="s">
        <v>733</v>
      </c>
      <c r="M230" s="12" t="s">
        <v>731</v>
      </c>
      <c r="N230" s="44" t="s">
        <v>21</v>
      </c>
      <c r="O230" s="44" t="s">
        <v>2620</v>
      </c>
      <c r="P230" s="44" t="s">
        <v>2620</v>
      </c>
      <c r="Q230" s="44" t="s">
        <v>79</v>
      </c>
      <c r="R230" s="44" t="s">
        <v>2620</v>
      </c>
      <c r="S230" s="44" t="s">
        <v>2620</v>
      </c>
      <c r="T230" s="44" t="s">
        <v>3065</v>
      </c>
      <c r="U230" s="44" t="s">
        <v>284</v>
      </c>
      <c r="V230" s="12" t="s">
        <v>23</v>
      </c>
      <c r="W230" s="45" t="s">
        <v>24</v>
      </c>
      <c r="X230" s="12" t="s">
        <v>2574</v>
      </c>
    </row>
    <row r="231" spans="1:24" s="46" customFormat="1" ht="15" hidden="1" customHeight="1" x14ac:dyDescent="0.25">
      <c r="A231" s="47">
        <f t="shared" si="14"/>
        <v>218</v>
      </c>
      <c r="B231" s="10">
        <f t="shared" si="14"/>
        <v>218</v>
      </c>
      <c r="C231" s="12" t="s">
        <v>15</v>
      </c>
      <c r="D231" s="10" t="s">
        <v>34</v>
      </c>
      <c r="E231" s="10">
        <v>2010</v>
      </c>
      <c r="F231" s="8">
        <v>41061</v>
      </c>
      <c r="G231" s="12" t="s">
        <v>734</v>
      </c>
      <c r="H231" s="13" t="s">
        <v>735</v>
      </c>
      <c r="I231" s="13"/>
      <c r="J231" s="13"/>
      <c r="K231" s="13"/>
      <c r="L231" s="12" t="s">
        <v>736</v>
      </c>
      <c r="M231" s="12" t="s">
        <v>71</v>
      </c>
      <c r="N231" s="12" t="s">
        <v>60</v>
      </c>
      <c r="O231" s="44" t="s">
        <v>60</v>
      </c>
      <c r="P231" s="44" t="s">
        <v>71</v>
      </c>
      <c r="Q231" s="44" t="s">
        <v>71</v>
      </c>
      <c r="R231" s="44" t="s">
        <v>60</v>
      </c>
      <c r="S231" s="44" t="s">
        <v>60</v>
      </c>
      <c r="T231" s="44" t="s">
        <v>3067</v>
      </c>
      <c r="U231" s="44" t="s">
        <v>71</v>
      </c>
      <c r="V231" s="12" t="s">
        <v>61</v>
      </c>
      <c r="W231" s="45" t="s">
        <v>24</v>
      </c>
      <c r="X231" s="12" t="s">
        <v>2573</v>
      </c>
    </row>
    <row r="232" spans="1:24" s="46" customFormat="1" ht="15" hidden="1" customHeight="1" x14ac:dyDescent="0.25">
      <c r="A232" s="47">
        <f t="shared" si="14"/>
        <v>219</v>
      </c>
      <c r="B232" s="10">
        <f t="shared" si="14"/>
        <v>219</v>
      </c>
      <c r="C232" s="12" t="s">
        <v>15</v>
      </c>
      <c r="D232" s="10" t="s">
        <v>34</v>
      </c>
      <c r="E232" s="10">
        <v>2010</v>
      </c>
      <c r="F232" s="8">
        <v>40455</v>
      </c>
      <c r="G232" s="12" t="s">
        <v>737</v>
      </c>
      <c r="H232" s="13" t="s">
        <v>738</v>
      </c>
      <c r="I232" s="13"/>
      <c r="J232" s="13"/>
      <c r="K232" s="13"/>
      <c r="L232" s="12" t="s">
        <v>739</v>
      </c>
      <c r="M232" s="12" t="s">
        <v>737</v>
      </c>
      <c r="N232" s="12" t="s">
        <v>29</v>
      </c>
      <c r="O232" s="44" t="s">
        <v>29</v>
      </c>
      <c r="P232" s="44" t="s">
        <v>83</v>
      </c>
      <c r="Q232" s="44" t="s">
        <v>2716</v>
      </c>
      <c r="R232" s="44" t="s">
        <v>29</v>
      </c>
      <c r="S232" s="44" t="s">
        <v>29</v>
      </c>
      <c r="T232" s="44" t="s">
        <v>3066</v>
      </c>
      <c r="U232" s="44" t="s">
        <v>28</v>
      </c>
      <c r="V232" s="12" t="s">
        <v>23</v>
      </c>
      <c r="W232" s="45" t="s">
        <v>24</v>
      </c>
      <c r="X232" s="12" t="s">
        <v>2574</v>
      </c>
    </row>
    <row r="233" spans="1:24" s="46" customFormat="1" ht="15" hidden="1" customHeight="1" x14ac:dyDescent="0.25">
      <c r="A233" s="47">
        <f t="shared" si="14"/>
        <v>220</v>
      </c>
      <c r="B233" s="10">
        <f t="shared" si="14"/>
        <v>220</v>
      </c>
      <c r="C233" s="12" t="s">
        <v>15</v>
      </c>
      <c r="D233" s="10" t="s">
        <v>34</v>
      </c>
      <c r="E233" s="10">
        <v>2010</v>
      </c>
      <c r="F233" s="8">
        <v>40508</v>
      </c>
      <c r="G233" s="12" t="s">
        <v>740</v>
      </c>
      <c r="H233" s="13" t="s">
        <v>741</v>
      </c>
      <c r="I233" s="13"/>
      <c r="J233" s="13"/>
      <c r="K233" s="13"/>
      <c r="L233" s="12" t="s">
        <v>742</v>
      </c>
      <c r="M233" s="12" t="s">
        <v>740</v>
      </c>
      <c r="N233" s="44" t="s">
        <v>21</v>
      </c>
      <c r="O233" s="44" t="s">
        <v>2620</v>
      </c>
      <c r="P233" s="44" t="s">
        <v>2620</v>
      </c>
      <c r="Q233" s="44" t="s">
        <v>79</v>
      </c>
      <c r="R233" s="44" t="s">
        <v>2620</v>
      </c>
      <c r="S233" s="44" t="s">
        <v>2620</v>
      </c>
      <c r="T233" s="44" t="s">
        <v>3065</v>
      </c>
      <c r="U233" s="44" t="s">
        <v>743</v>
      </c>
      <c r="V233" s="12" t="s">
        <v>23</v>
      </c>
      <c r="W233" s="45" t="s">
        <v>24</v>
      </c>
      <c r="X233" s="12" t="s">
        <v>2574</v>
      </c>
    </row>
    <row r="234" spans="1:24" s="46" customFormat="1" ht="15" hidden="1" x14ac:dyDescent="0.25">
      <c r="A234" s="47">
        <f t="shared" si="14"/>
        <v>221</v>
      </c>
      <c r="B234" s="10">
        <f t="shared" si="14"/>
        <v>221</v>
      </c>
      <c r="C234" s="12" t="s">
        <v>15</v>
      </c>
      <c r="D234" s="10" t="s">
        <v>34</v>
      </c>
      <c r="E234" s="10">
        <v>2010</v>
      </c>
      <c r="F234" s="8">
        <v>40423</v>
      </c>
      <c r="G234" s="12" t="s">
        <v>744</v>
      </c>
      <c r="H234" s="13" t="s">
        <v>745</v>
      </c>
      <c r="I234" s="13"/>
      <c r="J234" s="13"/>
      <c r="K234" s="13"/>
      <c r="L234" s="12" t="s">
        <v>746</v>
      </c>
      <c r="M234" s="12" t="s">
        <v>20</v>
      </c>
      <c r="N234" s="44" t="s">
        <v>21</v>
      </c>
      <c r="O234" s="44" t="s">
        <v>2618</v>
      </c>
      <c r="P234" s="44" t="s">
        <v>20</v>
      </c>
      <c r="Q234" s="44" t="s">
        <v>2708</v>
      </c>
      <c r="R234" s="44" t="s">
        <v>2618</v>
      </c>
      <c r="S234" s="44" t="s">
        <v>2618</v>
      </c>
      <c r="T234" s="44" t="s">
        <v>3064</v>
      </c>
      <c r="U234" s="44" t="s">
        <v>20</v>
      </c>
      <c r="V234" s="12" t="s">
        <v>23</v>
      </c>
      <c r="W234" s="45" t="s">
        <v>24</v>
      </c>
      <c r="X234" s="12" t="s">
        <v>2573</v>
      </c>
    </row>
    <row r="235" spans="1:24" s="46" customFormat="1" ht="15" hidden="1" customHeight="1" x14ac:dyDescent="0.25">
      <c r="A235" s="47">
        <f t="shared" si="14"/>
        <v>222</v>
      </c>
      <c r="B235" s="10">
        <f t="shared" si="14"/>
        <v>222</v>
      </c>
      <c r="C235" s="12" t="s">
        <v>15</v>
      </c>
      <c r="D235" s="10" t="s">
        <v>34</v>
      </c>
      <c r="E235" s="10">
        <v>2010</v>
      </c>
      <c r="F235" s="8">
        <v>40414</v>
      </c>
      <c r="G235" s="12" t="s">
        <v>747</v>
      </c>
      <c r="H235" s="13" t="s">
        <v>748</v>
      </c>
      <c r="I235" s="13"/>
      <c r="J235" s="13"/>
      <c r="K235" s="13"/>
      <c r="L235" s="12" t="s">
        <v>749</v>
      </c>
      <c r="M235" s="12" t="s">
        <v>750</v>
      </c>
      <c r="N235" s="12" t="s">
        <v>60</v>
      </c>
      <c r="O235" s="44" t="s">
        <v>60</v>
      </c>
      <c r="P235" s="44" t="s">
        <v>71</v>
      </c>
      <c r="Q235" s="44" t="s">
        <v>71</v>
      </c>
      <c r="R235" s="44" t="s">
        <v>60</v>
      </c>
      <c r="S235" s="44" t="s">
        <v>60</v>
      </c>
      <c r="T235" s="44" t="s">
        <v>3067</v>
      </c>
      <c r="U235" s="44" t="s">
        <v>750</v>
      </c>
      <c r="V235" s="12" t="s">
        <v>61</v>
      </c>
      <c r="W235" s="45" t="s">
        <v>24</v>
      </c>
      <c r="X235" s="12" t="s">
        <v>2574</v>
      </c>
    </row>
    <row r="236" spans="1:24" s="46" customFormat="1" ht="15" hidden="1" customHeight="1" x14ac:dyDescent="0.25">
      <c r="A236" s="47">
        <f t="shared" si="14"/>
        <v>223</v>
      </c>
      <c r="B236" s="10">
        <f t="shared" si="14"/>
        <v>223</v>
      </c>
      <c r="C236" s="12" t="s">
        <v>15</v>
      </c>
      <c r="D236" s="10" t="s">
        <v>34</v>
      </c>
      <c r="E236" s="10">
        <v>2010</v>
      </c>
      <c r="F236" s="8">
        <v>40520</v>
      </c>
      <c r="G236" s="12" t="s">
        <v>751</v>
      </c>
      <c r="H236" s="13" t="s">
        <v>752</v>
      </c>
      <c r="I236" s="13"/>
      <c r="J236" s="13"/>
      <c r="K236" s="13"/>
      <c r="L236" s="12" t="s">
        <v>753</v>
      </c>
      <c r="M236" s="12" t="s">
        <v>199</v>
      </c>
      <c r="N236" s="12" t="s">
        <v>29</v>
      </c>
      <c r="O236" s="44" t="s">
        <v>29</v>
      </c>
      <c r="P236" s="44" t="s">
        <v>29</v>
      </c>
      <c r="Q236" s="44" t="s">
        <v>199</v>
      </c>
      <c r="R236" s="44" t="s">
        <v>29</v>
      </c>
      <c r="S236" s="44" t="s">
        <v>29</v>
      </c>
      <c r="T236" s="44" t="s">
        <v>3066</v>
      </c>
      <c r="U236" s="44" t="s">
        <v>199</v>
      </c>
      <c r="V236" s="12" t="s">
        <v>23</v>
      </c>
      <c r="W236" s="45" t="s">
        <v>24</v>
      </c>
      <c r="X236" s="12" t="s">
        <v>2573</v>
      </c>
    </row>
    <row r="237" spans="1:24" s="46" customFormat="1" ht="15" hidden="1" customHeight="1" x14ac:dyDescent="0.25">
      <c r="A237" s="47">
        <f t="shared" si="14"/>
        <v>224</v>
      </c>
      <c r="B237" s="10">
        <f t="shared" si="14"/>
        <v>224</v>
      </c>
      <c r="C237" s="12" t="s">
        <v>15</v>
      </c>
      <c r="D237" s="10" t="s">
        <v>34</v>
      </c>
      <c r="E237" s="10">
        <v>2010</v>
      </c>
      <c r="F237" s="8">
        <v>40518</v>
      </c>
      <c r="G237" s="12" t="s">
        <v>754</v>
      </c>
      <c r="H237" s="13" t="s">
        <v>755</v>
      </c>
      <c r="I237" s="13" t="s">
        <v>3259</v>
      </c>
      <c r="J237" s="13" t="s">
        <v>3208</v>
      </c>
      <c r="K237" s="13"/>
      <c r="L237" s="12" t="s">
        <v>756</v>
      </c>
      <c r="M237" s="12" t="s">
        <v>757</v>
      </c>
      <c r="N237" s="44" t="s">
        <v>21</v>
      </c>
      <c r="O237" s="44" t="s">
        <v>2618</v>
      </c>
      <c r="P237" s="44" t="s">
        <v>2702</v>
      </c>
      <c r="Q237" s="44" t="s">
        <v>757</v>
      </c>
      <c r="R237" s="44" t="s">
        <v>2618</v>
      </c>
      <c r="S237" s="44" t="s">
        <v>2618</v>
      </c>
      <c r="T237" s="44" t="s">
        <v>3064</v>
      </c>
      <c r="U237" s="44" t="s">
        <v>757</v>
      </c>
      <c r="V237" s="12" t="s">
        <v>23</v>
      </c>
      <c r="W237" s="45" t="s">
        <v>24</v>
      </c>
      <c r="X237" s="12" t="s">
        <v>2573</v>
      </c>
    </row>
    <row r="238" spans="1:24" s="46" customFormat="1" ht="15" hidden="1" customHeight="1" x14ac:dyDescent="0.25">
      <c r="A238" s="47">
        <f t="shared" si="14"/>
        <v>225</v>
      </c>
      <c r="B238" s="10">
        <f t="shared" si="14"/>
        <v>225</v>
      </c>
      <c r="C238" s="12" t="s">
        <v>15</v>
      </c>
      <c r="D238" s="10" t="s">
        <v>34</v>
      </c>
      <c r="E238" s="10">
        <v>2010</v>
      </c>
      <c r="F238" s="8">
        <v>41061</v>
      </c>
      <c r="G238" s="12" t="s">
        <v>758</v>
      </c>
      <c r="H238" s="13" t="s">
        <v>759</v>
      </c>
      <c r="I238" s="13"/>
      <c r="J238" s="13"/>
      <c r="K238" s="13"/>
      <c r="L238" s="12" t="s">
        <v>760</v>
      </c>
      <c r="M238" s="12" t="s">
        <v>59</v>
      </c>
      <c r="N238" s="12" t="s">
        <v>60</v>
      </c>
      <c r="O238" s="44" t="s">
        <v>60</v>
      </c>
      <c r="P238" s="44" t="s">
        <v>2710</v>
      </c>
      <c r="Q238" s="44" t="s">
        <v>2705</v>
      </c>
      <c r="R238" s="44" t="s">
        <v>60</v>
      </c>
      <c r="S238" s="44" t="s">
        <v>60</v>
      </c>
      <c r="T238" s="44" t="s">
        <v>3067</v>
      </c>
      <c r="U238" s="44" t="s">
        <v>59</v>
      </c>
      <c r="V238" s="12" t="s">
        <v>61</v>
      </c>
      <c r="W238" s="45" t="s">
        <v>24</v>
      </c>
      <c r="X238" s="12" t="s">
        <v>2573</v>
      </c>
    </row>
    <row r="239" spans="1:24" s="46" customFormat="1" ht="15" customHeight="1" x14ac:dyDescent="0.25">
      <c r="A239" s="47">
        <f t="shared" si="14"/>
        <v>226</v>
      </c>
      <c r="B239" s="10">
        <f t="shared" si="14"/>
        <v>226</v>
      </c>
      <c r="C239" s="12" t="s">
        <v>15</v>
      </c>
      <c r="D239" s="10" t="s">
        <v>34</v>
      </c>
      <c r="E239" s="10">
        <v>2010</v>
      </c>
      <c r="F239" s="8">
        <v>40513</v>
      </c>
      <c r="G239" s="12" t="s">
        <v>761</v>
      </c>
      <c r="H239" s="13" t="s">
        <v>762</v>
      </c>
      <c r="I239" s="13"/>
      <c r="J239" s="13"/>
      <c r="K239" s="13"/>
      <c r="L239" s="12" t="s">
        <v>763</v>
      </c>
      <c r="M239" s="12" t="s">
        <v>761</v>
      </c>
      <c r="N239" s="12" t="s">
        <v>60</v>
      </c>
      <c r="O239" s="44" t="s">
        <v>60</v>
      </c>
      <c r="P239" s="44" t="s">
        <v>146</v>
      </c>
      <c r="Q239" s="44" t="s">
        <v>2712</v>
      </c>
      <c r="R239" s="44" t="s">
        <v>60</v>
      </c>
      <c r="S239" s="44" t="s">
        <v>60</v>
      </c>
      <c r="T239" s="44" t="s">
        <v>3067</v>
      </c>
      <c r="U239" s="44" t="s">
        <v>761</v>
      </c>
      <c r="V239" s="12" t="s">
        <v>125</v>
      </c>
      <c r="W239" s="45" t="s">
        <v>24</v>
      </c>
      <c r="X239" s="12" t="s">
        <v>2573</v>
      </c>
    </row>
    <row r="240" spans="1:24" s="46" customFormat="1" ht="15" customHeight="1" x14ac:dyDescent="0.25">
      <c r="A240" s="47">
        <f t="shared" ref="A240:B255" si="15">+A239+1</f>
        <v>227</v>
      </c>
      <c r="B240" s="10">
        <f t="shared" si="15"/>
        <v>227</v>
      </c>
      <c r="C240" s="12" t="s">
        <v>15</v>
      </c>
      <c r="D240" s="10" t="s">
        <v>34</v>
      </c>
      <c r="E240" s="10">
        <v>2014</v>
      </c>
      <c r="F240" s="8">
        <v>40430</v>
      </c>
      <c r="G240" s="12" t="s">
        <v>764</v>
      </c>
      <c r="H240" s="13" t="s">
        <v>765</v>
      </c>
      <c r="I240" s="13" t="s">
        <v>3230</v>
      </c>
      <c r="J240" s="13"/>
      <c r="K240" s="13"/>
      <c r="L240" s="12" t="s">
        <v>766</v>
      </c>
      <c r="M240" s="12" t="s">
        <v>146</v>
      </c>
      <c r="N240" s="12" t="s">
        <v>60</v>
      </c>
      <c r="O240" s="44" t="s">
        <v>60</v>
      </c>
      <c r="P240" s="44" t="s">
        <v>146</v>
      </c>
      <c r="Q240" s="44" t="s">
        <v>2712</v>
      </c>
      <c r="R240" s="44" t="s">
        <v>60</v>
      </c>
      <c r="S240" s="44" t="s">
        <v>60</v>
      </c>
      <c r="T240" s="44" t="s">
        <v>3067</v>
      </c>
      <c r="U240" s="44" t="s">
        <v>146</v>
      </c>
      <c r="V240" s="12" t="s">
        <v>125</v>
      </c>
      <c r="W240" s="45" t="s">
        <v>24</v>
      </c>
      <c r="X240" s="12" t="s">
        <v>2573</v>
      </c>
    </row>
    <row r="241" spans="1:24" s="46" customFormat="1" ht="15" hidden="1" customHeight="1" x14ac:dyDescent="0.25">
      <c r="A241" s="47">
        <f t="shared" si="15"/>
        <v>228</v>
      </c>
      <c r="B241" s="10">
        <f t="shared" si="15"/>
        <v>228</v>
      </c>
      <c r="C241" s="12" t="s">
        <v>15</v>
      </c>
      <c r="D241" s="10" t="s">
        <v>34</v>
      </c>
      <c r="E241" s="10">
        <v>2010</v>
      </c>
      <c r="F241" s="8">
        <v>40414</v>
      </c>
      <c r="G241" s="12" t="s">
        <v>767</v>
      </c>
      <c r="H241" s="13" t="s">
        <v>768</v>
      </c>
      <c r="I241" s="13"/>
      <c r="J241" s="13"/>
      <c r="K241" s="13"/>
      <c r="L241" s="12" t="s">
        <v>769</v>
      </c>
      <c r="M241" s="12" t="s">
        <v>767</v>
      </c>
      <c r="N241" s="12" t="s">
        <v>60</v>
      </c>
      <c r="O241" s="44" t="s">
        <v>60</v>
      </c>
      <c r="P241" s="44" t="s">
        <v>71</v>
      </c>
      <c r="Q241" s="44" t="s">
        <v>71</v>
      </c>
      <c r="R241" s="44" t="s">
        <v>60</v>
      </c>
      <c r="S241" s="44" t="s">
        <v>60</v>
      </c>
      <c r="T241" s="44" t="s">
        <v>3067</v>
      </c>
      <c r="U241" s="44" t="s">
        <v>767</v>
      </c>
      <c r="V241" s="12" t="s">
        <v>61</v>
      </c>
      <c r="W241" s="45" t="s">
        <v>24</v>
      </c>
      <c r="X241" s="12" t="s">
        <v>2574</v>
      </c>
    </row>
    <row r="242" spans="1:24" s="46" customFormat="1" ht="15" hidden="1" customHeight="1" x14ac:dyDescent="0.25">
      <c r="A242" s="47">
        <f t="shared" si="15"/>
        <v>229</v>
      </c>
      <c r="B242" s="10">
        <f t="shared" si="15"/>
        <v>229</v>
      </c>
      <c r="C242" s="12" t="s">
        <v>15</v>
      </c>
      <c r="D242" s="10" t="s">
        <v>34</v>
      </c>
      <c r="E242" s="10">
        <v>2010</v>
      </c>
      <c r="F242" s="8">
        <v>41249</v>
      </c>
      <c r="G242" s="12" t="s">
        <v>770</v>
      </c>
      <c r="H242" s="13" t="s">
        <v>771</v>
      </c>
      <c r="I242" s="13"/>
      <c r="J242" s="13"/>
      <c r="K242" s="13"/>
      <c r="L242" s="12" t="s">
        <v>772</v>
      </c>
      <c r="M242" s="12" t="s">
        <v>773</v>
      </c>
      <c r="N242" s="12" t="s">
        <v>29</v>
      </c>
      <c r="O242" s="44" t="s">
        <v>29</v>
      </c>
      <c r="P242" s="44" t="s">
        <v>75</v>
      </c>
      <c r="Q242" s="44" t="s">
        <v>2713</v>
      </c>
      <c r="R242" s="44" t="s">
        <v>29</v>
      </c>
      <c r="S242" s="44" t="s">
        <v>29</v>
      </c>
      <c r="T242" s="44" t="s">
        <v>3066</v>
      </c>
      <c r="U242" s="44" t="s">
        <v>774</v>
      </c>
      <c r="V242" s="12" t="s">
        <v>75</v>
      </c>
      <c r="W242" s="45" t="s">
        <v>24</v>
      </c>
      <c r="X242" s="12" t="s">
        <v>2574</v>
      </c>
    </row>
    <row r="243" spans="1:24" s="46" customFormat="1" ht="15" hidden="1" customHeight="1" x14ac:dyDescent="0.25">
      <c r="A243" s="47">
        <f t="shared" si="15"/>
        <v>230</v>
      </c>
      <c r="B243" s="10">
        <f t="shared" si="15"/>
        <v>230</v>
      </c>
      <c r="C243" s="12" t="s">
        <v>15</v>
      </c>
      <c r="D243" s="10" t="s">
        <v>34</v>
      </c>
      <c r="E243" s="10">
        <v>2010</v>
      </c>
      <c r="F243" s="8">
        <v>40465</v>
      </c>
      <c r="G243" s="12" t="s">
        <v>775</v>
      </c>
      <c r="H243" s="13" t="s">
        <v>776</v>
      </c>
      <c r="I243" s="13"/>
      <c r="J243" s="13"/>
      <c r="K243" s="13"/>
      <c r="L243" s="12" t="s">
        <v>777</v>
      </c>
      <c r="M243" s="12" t="s">
        <v>775</v>
      </c>
      <c r="N243" s="12" t="s">
        <v>29</v>
      </c>
      <c r="O243" s="44" t="s">
        <v>29</v>
      </c>
      <c r="P243" s="44" t="s">
        <v>2722</v>
      </c>
      <c r="Q243" s="44" t="s">
        <v>2723</v>
      </c>
      <c r="R243" s="44" t="s">
        <v>29</v>
      </c>
      <c r="S243" s="44" t="s">
        <v>29</v>
      </c>
      <c r="T243" s="44" t="s">
        <v>3066</v>
      </c>
      <c r="U243" s="44" t="s">
        <v>190</v>
      </c>
      <c r="V243" s="12" t="s">
        <v>23</v>
      </c>
      <c r="W243" s="45" t="s">
        <v>24</v>
      </c>
      <c r="X243" s="12" t="s">
        <v>2574</v>
      </c>
    </row>
    <row r="244" spans="1:24" s="46" customFormat="1" ht="15" hidden="1" customHeight="1" x14ac:dyDescent="0.25">
      <c r="A244" s="47">
        <f t="shared" si="15"/>
        <v>231</v>
      </c>
      <c r="B244" s="10">
        <f t="shared" si="15"/>
        <v>231</v>
      </c>
      <c r="C244" s="12" t="s">
        <v>15</v>
      </c>
      <c r="D244" s="10" t="s">
        <v>34</v>
      </c>
      <c r="E244" s="10">
        <v>2010</v>
      </c>
      <c r="F244" s="8">
        <v>40536</v>
      </c>
      <c r="G244" s="12" t="s">
        <v>778</v>
      </c>
      <c r="H244" s="13" t="s">
        <v>779</v>
      </c>
      <c r="I244" s="13"/>
      <c r="J244" s="13"/>
      <c r="K244" s="13"/>
      <c r="L244" s="12" t="s">
        <v>780</v>
      </c>
      <c r="M244" s="12" t="s">
        <v>778</v>
      </c>
      <c r="N244" s="44" t="s">
        <v>21</v>
      </c>
      <c r="O244" s="44" t="s">
        <v>2620</v>
      </c>
      <c r="P244" s="44" t="s">
        <v>2620</v>
      </c>
      <c r="Q244" s="44" t="s">
        <v>94</v>
      </c>
      <c r="R244" s="44" t="s">
        <v>2620</v>
      </c>
      <c r="S244" s="44" t="s">
        <v>2620</v>
      </c>
      <c r="T244" s="44" t="s">
        <v>3065</v>
      </c>
      <c r="U244" s="44" t="s">
        <v>94</v>
      </c>
      <c r="V244" s="12" t="s">
        <v>23</v>
      </c>
      <c r="W244" s="45" t="s">
        <v>24</v>
      </c>
      <c r="X244" s="12" t="s">
        <v>2574</v>
      </c>
    </row>
    <row r="245" spans="1:24" s="46" customFormat="1" ht="15" hidden="1" customHeight="1" x14ac:dyDescent="0.25">
      <c r="A245" s="47">
        <f t="shared" si="15"/>
        <v>232</v>
      </c>
      <c r="B245" s="10">
        <f t="shared" si="15"/>
        <v>232</v>
      </c>
      <c r="C245" s="12" t="s">
        <v>15</v>
      </c>
      <c r="D245" s="10" t="s">
        <v>34</v>
      </c>
      <c r="E245" s="10">
        <v>2011</v>
      </c>
      <c r="F245" s="8">
        <v>40872</v>
      </c>
      <c r="G245" s="12" t="s">
        <v>781</v>
      </c>
      <c r="H245" s="13" t="s">
        <v>782</v>
      </c>
      <c r="I245" s="13"/>
      <c r="J245" s="13"/>
      <c r="K245" s="13"/>
      <c r="L245" s="12" t="s">
        <v>783</v>
      </c>
      <c r="M245" s="12" t="s">
        <v>601</v>
      </c>
      <c r="N245" s="12" t="s">
        <v>29</v>
      </c>
      <c r="O245" s="44" t="s">
        <v>29</v>
      </c>
      <c r="P245" s="44" t="s">
        <v>2722</v>
      </c>
      <c r="Q245" s="44" t="s">
        <v>2723</v>
      </c>
      <c r="R245" s="44" t="s">
        <v>29</v>
      </c>
      <c r="S245" s="44" t="s">
        <v>29</v>
      </c>
      <c r="T245" s="44" t="s">
        <v>3066</v>
      </c>
      <c r="U245" s="44" t="s">
        <v>601</v>
      </c>
      <c r="V245" s="12" t="s">
        <v>75</v>
      </c>
      <c r="W245" s="45" t="s">
        <v>24</v>
      </c>
      <c r="X245" s="12" t="s">
        <v>2573</v>
      </c>
    </row>
    <row r="246" spans="1:24" s="46" customFormat="1" ht="15" x14ac:dyDescent="0.25">
      <c r="A246" s="47">
        <f t="shared" si="15"/>
        <v>233</v>
      </c>
      <c r="B246" s="10">
        <f t="shared" si="15"/>
        <v>233</v>
      </c>
      <c r="C246" s="12" t="s">
        <v>15</v>
      </c>
      <c r="D246" s="10" t="s">
        <v>34</v>
      </c>
      <c r="E246" s="10">
        <v>2011</v>
      </c>
      <c r="F246" s="8">
        <v>40836</v>
      </c>
      <c r="G246" s="12" t="s">
        <v>784</v>
      </c>
      <c r="H246" s="13" t="s">
        <v>785</v>
      </c>
      <c r="I246" s="13"/>
      <c r="J246" s="13"/>
      <c r="K246" s="13"/>
      <c r="L246" s="19" t="s">
        <v>786</v>
      </c>
      <c r="M246" s="12" t="s">
        <v>146</v>
      </c>
      <c r="N246" s="12" t="s">
        <v>60</v>
      </c>
      <c r="O246" s="44" t="s">
        <v>60</v>
      </c>
      <c r="P246" s="44" t="s">
        <v>146</v>
      </c>
      <c r="Q246" s="44" t="s">
        <v>2718</v>
      </c>
      <c r="R246" s="44" t="s">
        <v>60</v>
      </c>
      <c r="S246" s="44" t="s">
        <v>60</v>
      </c>
      <c r="T246" s="44" t="s">
        <v>3067</v>
      </c>
      <c r="U246" s="44" t="s">
        <v>146</v>
      </c>
      <c r="V246" s="12" t="s">
        <v>125</v>
      </c>
      <c r="W246" s="45" t="s">
        <v>24</v>
      </c>
      <c r="X246" s="12" t="s">
        <v>2573</v>
      </c>
    </row>
    <row r="247" spans="1:24" s="46" customFormat="1" ht="15" hidden="1" customHeight="1" x14ac:dyDescent="0.25">
      <c r="A247" s="47">
        <f t="shared" si="15"/>
        <v>234</v>
      </c>
      <c r="B247" s="10">
        <f t="shared" si="15"/>
        <v>234</v>
      </c>
      <c r="C247" s="12" t="s">
        <v>15</v>
      </c>
      <c r="D247" s="10" t="s">
        <v>34</v>
      </c>
      <c r="E247" s="10">
        <v>2011</v>
      </c>
      <c r="F247" s="8">
        <v>40824</v>
      </c>
      <c r="G247" s="12" t="s">
        <v>787</v>
      </c>
      <c r="H247" s="13" t="s">
        <v>788</v>
      </c>
      <c r="I247" s="13"/>
      <c r="J247" s="13"/>
      <c r="K247" s="13"/>
      <c r="L247" s="12" t="s">
        <v>789</v>
      </c>
      <c r="M247" s="12" t="s">
        <v>79</v>
      </c>
      <c r="N247" s="44" t="s">
        <v>21</v>
      </c>
      <c r="O247" s="44" t="s">
        <v>2620</v>
      </c>
      <c r="P247" s="44" t="s">
        <v>2620</v>
      </c>
      <c r="Q247" s="44" t="s">
        <v>79</v>
      </c>
      <c r="R247" s="44" t="s">
        <v>2620</v>
      </c>
      <c r="S247" s="44" t="s">
        <v>2620</v>
      </c>
      <c r="T247" s="44" t="s">
        <v>3065</v>
      </c>
      <c r="U247" s="44" t="s">
        <v>79</v>
      </c>
      <c r="V247" s="12" t="s">
        <v>23</v>
      </c>
      <c r="W247" s="45" t="s">
        <v>24</v>
      </c>
      <c r="X247" s="12" t="s">
        <v>2573</v>
      </c>
    </row>
    <row r="248" spans="1:24" s="46" customFormat="1" ht="25.5" hidden="1" customHeight="1" x14ac:dyDescent="0.25">
      <c r="A248" s="47">
        <f t="shared" si="15"/>
        <v>235</v>
      </c>
      <c r="B248" s="10">
        <f t="shared" si="15"/>
        <v>235</v>
      </c>
      <c r="C248" s="12" t="s">
        <v>15</v>
      </c>
      <c r="D248" s="10" t="s">
        <v>34</v>
      </c>
      <c r="E248" s="10">
        <v>2011</v>
      </c>
      <c r="F248" s="8">
        <v>40815</v>
      </c>
      <c r="G248" s="12" t="s">
        <v>791</v>
      </c>
      <c r="H248" s="13" t="s">
        <v>792</v>
      </c>
      <c r="I248" s="13"/>
      <c r="J248" s="13"/>
      <c r="K248" s="13"/>
      <c r="L248" s="12" t="s">
        <v>793</v>
      </c>
      <c r="M248" s="12" t="s">
        <v>20</v>
      </c>
      <c r="N248" s="44" t="s">
        <v>21</v>
      </c>
      <c r="O248" s="44" t="s">
        <v>2618</v>
      </c>
      <c r="P248" s="44" t="s">
        <v>20</v>
      </c>
      <c r="Q248" s="44" t="s">
        <v>2699</v>
      </c>
      <c r="R248" s="44" t="s">
        <v>2618</v>
      </c>
      <c r="S248" s="44" t="s">
        <v>2618</v>
      </c>
      <c r="T248" s="44" t="s">
        <v>3064</v>
      </c>
      <c r="U248" s="44" t="s">
        <v>20</v>
      </c>
      <c r="V248" s="12" t="s">
        <v>23</v>
      </c>
      <c r="W248" s="45" t="s">
        <v>24</v>
      </c>
      <c r="X248" s="12" t="s">
        <v>2573</v>
      </c>
    </row>
    <row r="249" spans="1:24" s="46" customFormat="1" ht="15" hidden="1" customHeight="1" x14ac:dyDescent="0.25">
      <c r="A249" s="47">
        <f t="shared" si="15"/>
        <v>236</v>
      </c>
      <c r="B249" s="10">
        <f t="shared" si="15"/>
        <v>236</v>
      </c>
      <c r="C249" s="12" t="s">
        <v>15</v>
      </c>
      <c r="D249" s="10" t="s">
        <v>34</v>
      </c>
      <c r="E249" s="10">
        <v>2011</v>
      </c>
      <c r="F249" s="8">
        <v>41061</v>
      </c>
      <c r="G249" s="12" t="s">
        <v>794</v>
      </c>
      <c r="H249" s="13" t="s">
        <v>795</v>
      </c>
      <c r="I249" s="13" t="s">
        <v>3230</v>
      </c>
      <c r="J249" s="13"/>
      <c r="K249" s="13"/>
      <c r="L249" s="12" t="s">
        <v>796</v>
      </c>
      <c r="M249" s="12" t="s">
        <v>59</v>
      </c>
      <c r="N249" s="12" t="s">
        <v>60</v>
      </c>
      <c r="O249" s="44" t="s">
        <v>60</v>
      </c>
      <c r="P249" s="44" t="s">
        <v>2710</v>
      </c>
      <c r="Q249" s="44" t="s">
        <v>2721</v>
      </c>
      <c r="R249" s="44" t="s">
        <v>60</v>
      </c>
      <c r="S249" s="44" t="s">
        <v>60</v>
      </c>
      <c r="T249" s="44" t="s">
        <v>3067</v>
      </c>
      <c r="U249" s="44" t="s">
        <v>59</v>
      </c>
      <c r="V249" s="12" t="s">
        <v>61</v>
      </c>
      <c r="W249" s="45" t="s">
        <v>24</v>
      </c>
      <c r="X249" s="12" t="s">
        <v>2573</v>
      </c>
    </row>
    <row r="250" spans="1:24" s="46" customFormat="1" ht="15" hidden="1" customHeight="1" x14ac:dyDescent="0.25">
      <c r="A250" s="47">
        <f t="shared" si="15"/>
        <v>237</v>
      </c>
      <c r="B250" s="10">
        <f t="shared" si="15"/>
        <v>237</v>
      </c>
      <c r="C250" s="12" t="s">
        <v>15</v>
      </c>
      <c r="D250" s="10" t="s">
        <v>34</v>
      </c>
      <c r="E250" s="10">
        <v>2011</v>
      </c>
      <c r="F250" s="8">
        <v>40815</v>
      </c>
      <c r="G250" s="12" t="s">
        <v>798</v>
      </c>
      <c r="H250" s="13" t="s">
        <v>799</v>
      </c>
      <c r="I250" s="13"/>
      <c r="J250" s="13"/>
      <c r="K250" s="13"/>
      <c r="L250" s="12" t="s">
        <v>800</v>
      </c>
      <c r="M250" s="12" t="s">
        <v>20</v>
      </c>
      <c r="N250" s="44" t="s">
        <v>21</v>
      </c>
      <c r="O250" s="44" t="s">
        <v>2618</v>
      </c>
      <c r="P250" s="44" t="s">
        <v>20</v>
      </c>
      <c r="Q250" s="44" t="s">
        <v>2619</v>
      </c>
      <c r="R250" s="44" t="s">
        <v>2618</v>
      </c>
      <c r="S250" s="44" t="s">
        <v>2618</v>
      </c>
      <c r="T250" s="44" t="s">
        <v>3064</v>
      </c>
      <c r="U250" s="44" t="s">
        <v>20</v>
      </c>
      <c r="V250" s="12" t="s">
        <v>23</v>
      </c>
      <c r="W250" s="45" t="s">
        <v>24</v>
      </c>
      <c r="X250" s="12" t="s">
        <v>2573</v>
      </c>
    </row>
    <row r="251" spans="1:24" s="46" customFormat="1" ht="15" hidden="1" customHeight="1" x14ac:dyDescent="0.25">
      <c r="A251" s="47">
        <f t="shared" si="15"/>
        <v>238</v>
      </c>
      <c r="B251" s="10">
        <f t="shared" si="15"/>
        <v>238</v>
      </c>
      <c r="C251" s="12" t="s">
        <v>15</v>
      </c>
      <c r="D251" s="10" t="s">
        <v>34</v>
      </c>
      <c r="E251" s="10">
        <v>2011</v>
      </c>
      <c r="F251" s="8">
        <v>40819</v>
      </c>
      <c r="G251" s="12" t="s">
        <v>801</v>
      </c>
      <c r="H251" s="13" t="s">
        <v>802</v>
      </c>
      <c r="I251" s="13"/>
      <c r="J251" s="13"/>
      <c r="K251" s="13"/>
      <c r="L251" s="12" t="s">
        <v>803</v>
      </c>
      <c r="M251" s="12" t="s">
        <v>804</v>
      </c>
      <c r="N251" s="44" t="s">
        <v>21</v>
      </c>
      <c r="O251" s="44" t="s">
        <v>2620</v>
      </c>
      <c r="P251" s="44" t="s">
        <v>2620</v>
      </c>
      <c r="Q251" s="44" t="s">
        <v>2700</v>
      </c>
      <c r="R251" s="44" t="s">
        <v>2620</v>
      </c>
      <c r="S251" s="44" t="s">
        <v>2620</v>
      </c>
      <c r="T251" s="44" t="s">
        <v>3065</v>
      </c>
      <c r="U251" s="44" t="s">
        <v>154</v>
      </c>
      <c r="V251" s="12" t="s">
        <v>23</v>
      </c>
      <c r="W251" s="45" t="s">
        <v>24</v>
      </c>
      <c r="X251" s="12" t="s">
        <v>2574</v>
      </c>
    </row>
    <row r="252" spans="1:24" s="46" customFormat="1" ht="15" hidden="1" customHeight="1" x14ac:dyDescent="0.25">
      <c r="A252" s="47">
        <f t="shared" si="15"/>
        <v>239</v>
      </c>
      <c r="B252" s="10">
        <f t="shared" si="15"/>
        <v>239</v>
      </c>
      <c r="C252" s="12" t="s">
        <v>15</v>
      </c>
      <c r="D252" s="10" t="s">
        <v>34</v>
      </c>
      <c r="E252" s="10">
        <v>2011</v>
      </c>
      <c r="F252" s="8">
        <v>40885</v>
      </c>
      <c r="G252" s="12" t="s">
        <v>805</v>
      </c>
      <c r="H252" s="13" t="s">
        <v>806</v>
      </c>
      <c r="I252" s="13"/>
      <c r="J252" s="13"/>
      <c r="K252" s="13"/>
      <c r="L252" s="12" t="s">
        <v>807</v>
      </c>
      <c r="M252" s="12" t="s">
        <v>83</v>
      </c>
      <c r="N252" s="12" t="s">
        <v>29</v>
      </c>
      <c r="O252" s="44" t="s">
        <v>29</v>
      </c>
      <c r="P252" s="44" t="s">
        <v>83</v>
      </c>
      <c r="Q252" s="44" t="s">
        <v>2716</v>
      </c>
      <c r="R252" s="44" t="s">
        <v>29</v>
      </c>
      <c r="S252" s="44" t="s">
        <v>29</v>
      </c>
      <c r="T252" s="44" t="s">
        <v>3066</v>
      </c>
      <c r="U252" s="44" t="s">
        <v>83</v>
      </c>
      <c r="V252" s="12" t="s">
        <v>23</v>
      </c>
      <c r="W252" s="45" t="s">
        <v>24</v>
      </c>
      <c r="X252" s="12" t="s">
        <v>2573</v>
      </c>
    </row>
    <row r="253" spans="1:24" s="46" customFormat="1" ht="15" hidden="1" customHeight="1" x14ac:dyDescent="0.25">
      <c r="A253" s="47">
        <f t="shared" si="15"/>
        <v>240</v>
      </c>
      <c r="B253" s="10">
        <f t="shared" si="15"/>
        <v>240</v>
      </c>
      <c r="C253" s="12" t="s">
        <v>15</v>
      </c>
      <c r="D253" s="10" t="s">
        <v>34</v>
      </c>
      <c r="E253" s="10">
        <v>2011</v>
      </c>
      <c r="F253" s="8">
        <v>40899</v>
      </c>
      <c r="G253" s="12" t="s">
        <v>808</v>
      </c>
      <c r="H253" s="13" t="s">
        <v>809</v>
      </c>
      <c r="I253" s="13"/>
      <c r="J253" s="13"/>
      <c r="K253" s="13"/>
      <c r="L253" s="12" t="s">
        <v>810</v>
      </c>
      <c r="M253" s="12" t="s">
        <v>59</v>
      </c>
      <c r="N253" s="12" t="s">
        <v>60</v>
      </c>
      <c r="O253" s="44" t="s">
        <v>60</v>
      </c>
      <c r="P253" s="44" t="s">
        <v>2710</v>
      </c>
      <c r="Q253" s="44" t="s">
        <v>2711</v>
      </c>
      <c r="R253" s="44" t="s">
        <v>60</v>
      </c>
      <c r="S253" s="44" t="s">
        <v>60</v>
      </c>
      <c r="T253" s="44" t="s">
        <v>3067</v>
      </c>
      <c r="U253" s="44" t="s">
        <v>59</v>
      </c>
      <c r="V253" s="12" t="s">
        <v>61</v>
      </c>
      <c r="W253" s="45" t="s">
        <v>24</v>
      </c>
      <c r="X253" s="12" t="s">
        <v>2573</v>
      </c>
    </row>
    <row r="254" spans="1:24" s="46" customFormat="1" ht="15" hidden="1" customHeight="1" x14ac:dyDescent="0.25">
      <c r="A254" s="47">
        <f t="shared" si="15"/>
        <v>241</v>
      </c>
      <c r="B254" s="10">
        <f t="shared" si="15"/>
        <v>241</v>
      </c>
      <c r="C254" s="12" t="s">
        <v>15</v>
      </c>
      <c r="D254" s="10" t="s">
        <v>34</v>
      </c>
      <c r="E254" s="10">
        <v>2011</v>
      </c>
      <c r="F254" s="8">
        <v>40814</v>
      </c>
      <c r="G254" s="12" t="s">
        <v>811</v>
      </c>
      <c r="H254" s="13" t="s">
        <v>812</v>
      </c>
      <c r="I254" s="13"/>
      <c r="J254" s="13"/>
      <c r="K254" s="13"/>
      <c r="L254" s="12" t="s">
        <v>813</v>
      </c>
      <c r="M254" s="12" t="s">
        <v>20</v>
      </c>
      <c r="N254" s="44" t="s">
        <v>21</v>
      </c>
      <c r="O254" s="44" t="s">
        <v>2618</v>
      </c>
      <c r="P254" s="44" t="s">
        <v>20</v>
      </c>
      <c r="Q254" s="44" t="s">
        <v>2708</v>
      </c>
      <c r="R254" s="44" t="s">
        <v>2618</v>
      </c>
      <c r="S254" s="44" t="s">
        <v>2618</v>
      </c>
      <c r="T254" s="44" t="s">
        <v>3064</v>
      </c>
      <c r="U254" s="44" t="s">
        <v>20</v>
      </c>
      <c r="V254" s="12" t="s">
        <v>23</v>
      </c>
      <c r="W254" s="45" t="s">
        <v>24</v>
      </c>
      <c r="X254" s="12" t="s">
        <v>2573</v>
      </c>
    </row>
    <row r="255" spans="1:24" s="46" customFormat="1" ht="15" hidden="1" customHeight="1" x14ac:dyDescent="0.25">
      <c r="A255" s="47">
        <f t="shared" si="15"/>
        <v>242</v>
      </c>
      <c r="B255" s="10">
        <f t="shared" si="15"/>
        <v>242</v>
      </c>
      <c r="C255" s="12" t="s">
        <v>15</v>
      </c>
      <c r="D255" s="10" t="s">
        <v>34</v>
      </c>
      <c r="E255" s="10">
        <v>2011</v>
      </c>
      <c r="F255" s="8">
        <v>40865</v>
      </c>
      <c r="G255" s="12" t="s">
        <v>814</v>
      </c>
      <c r="H255" s="13" t="s">
        <v>815</v>
      </c>
      <c r="I255" s="13"/>
      <c r="J255" s="13"/>
      <c r="K255" s="13"/>
      <c r="L255" s="12" t="s">
        <v>816</v>
      </c>
      <c r="M255" s="12" t="s">
        <v>83</v>
      </c>
      <c r="N255" s="12" t="s">
        <v>29</v>
      </c>
      <c r="O255" s="44" t="s">
        <v>29</v>
      </c>
      <c r="P255" s="44" t="s">
        <v>2701</v>
      </c>
      <c r="Q255" s="44" t="s">
        <v>2715</v>
      </c>
      <c r="R255" s="44" t="s">
        <v>29</v>
      </c>
      <c r="S255" s="44" t="s">
        <v>29</v>
      </c>
      <c r="T255" s="44" t="s">
        <v>3066</v>
      </c>
      <c r="U255" s="44" t="s">
        <v>83</v>
      </c>
      <c r="V255" s="12" t="s">
        <v>23</v>
      </c>
      <c r="W255" s="45" t="s">
        <v>24</v>
      </c>
      <c r="X255" s="12" t="s">
        <v>2573</v>
      </c>
    </row>
    <row r="256" spans="1:24" s="46" customFormat="1" ht="15" hidden="1" customHeight="1" x14ac:dyDescent="0.25">
      <c r="A256" s="47">
        <f t="shared" ref="A256:B271" si="16">+A255+1</f>
        <v>243</v>
      </c>
      <c r="B256" s="10">
        <f t="shared" si="16"/>
        <v>243</v>
      </c>
      <c r="C256" s="12" t="s">
        <v>15</v>
      </c>
      <c r="D256" s="10" t="s">
        <v>34</v>
      </c>
      <c r="E256" s="10">
        <v>2011</v>
      </c>
      <c r="F256" s="8">
        <v>40899</v>
      </c>
      <c r="G256" s="12" t="s">
        <v>817</v>
      </c>
      <c r="H256" s="13" t="s">
        <v>818</v>
      </c>
      <c r="I256" s="13"/>
      <c r="J256" s="13"/>
      <c r="K256" s="13"/>
      <c r="L256" s="12" t="s">
        <v>819</v>
      </c>
      <c r="M256" s="12" t="s">
        <v>820</v>
      </c>
      <c r="N256" s="12" t="s">
        <v>60</v>
      </c>
      <c r="O256" s="44" t="s">
        <v>60</v>
      </c>
      <c r="P256" s="44" t="s">
        <v>71</v>
      </c>
      <c r="Q256" s="44" t="s">
        <v>71</v>
      </c>
      <c r="R256" s="44" t="s">
        <v>60</v>
      </c>
      <c r="S256" s="44" t="s">
        <v>60</v>
      </c>
      <c r="T256" s="44" t="s">
        <v>3067</v>
      </c>
      <c r="U256" s="44" t="s">
        <v>750</v>
      </c>
      <c r="V256" s="12" t="s">
        <v>61</v>
      </c>
      <c r="W256" s="45" t="s">
        <v>24</v>
      </c>
      <c r="X256" s="12" t="s">
        <v>2574</v>
      </c>
    </row>
    <row r="257" spans="1:24" s="46" customFormat="1" ht="15" customHeight="1" x14ac:dyDescent="0.25">
      <c r="A257" s="47">
        <f t="shared" si="16"/>
        <v>244</v>
      </c>
      <c r="B257" s="10">
        <f t="shared" si="16"/>
        <v>244</v>
      </c>
      <c r="C257" s="12" t="s">
        <v>15</v>
      </c>
      <c r="D257" s="10" t="s">
        <v>34</v>
      </c>
      <c r="E257" s="10">
        <v>2011</v>
      </c>
      <c r="F257" s="8">
        <v>40836</v>
      </c>
      <c r="G257" s="12" t="s">
        <v>821</v>
      </c>
      <c r="H257" s="13" t="s">
        <v>822</v>
      </c>
      <c r="I257" s="13"/>
      <c r="J257" s="13"/>
      <c r="K257" s="13"/>
      <c r="L257" s="12" t="s">
        <v>823</v>
      </c>
      <c r="M257" s="12" t="s">
        <v>146</v>
      </c>
      <c r="N257" s="12" t="s">
        <v>60</v>
      </c>
      <c r="O257" s="44" t="s">
        <v>60</v>
      </c>
      <c r="P257" s="44" t="s">
        <v>146</v>
      </c>
      <c r="Q257" s="44" t="s">
        <v>2718</v>
      </c>
      <c r="R257" s="44" t="s">
        <v>60</v>
      </c>
      <c r="S257" s="44" t="s">
        <v>60</v>
      </c>
      <c r="T257" s="44" t="s">
        <v>3067</v>
      </c>
      <c r="U257" s="44" t="s">
        <v>146</v>
      </c>
      <c r="V257" s="12" t="s">
        <v>125</v>
      </c>
      <c r="W257" s="45" t="s">
        <v>24</v>
      </c>
      <c r="X257" s="12" t="s">
        <v>2573</v>
      </c>
    </row>
    <row r="258" spans="1:24" s="46" customFormat="1" ht="15" hidden="1" customHeight="1" x14ac:dyDescent="0.25">
      <c r="A258" s="47">
        <f t="shared" si="16"/>
        <v>245</v>
      </c>
      <c r="B258" s="10">
        <f t="shared" si="16"/>
        <v>245</v>
      </c>
      <c r="C258" s="12" t="s">
        <v>15</v>
      </c>
      <c r="D258" s="10" t="s">
        <v>34</v>
      </c>
      <c r="E258" s="10">
        <v>2011</v>
      </c>
      <c r="F258" s="8">
        <v>40899</v>
      </c>
      <c r="G258" s="12" t="s">
        <v>824</v>
      </c>
      <c r="H258" s="13" t="s">
        <v>825</v>
      </c>
      <c r="I258" s="13"/>
      <c r="J258" s="13"/>
      <c r="K258" s="13"/>
      <c r="L258" s="12" t="s">
        <v>826</v>
      </c>
      <c r="M258" s="12" t="s">
        <v>824</v>
      </c>
      <c r="N258" s="12" t="s">
        <v>29</v>
      </c>
      <c r="O258" s="44" t="s">
        <v>29</v>
      </c>
      <c r="P258" s="44" t="s">
        <v>75</v>
      </c>
      <c r="Q258" s="44" t="s">
        <v>2706</v>
      </c>
      <c r="R258" s="44" t="s">
        <v>29</v>
      </c>
      <c r="S258" s="44" t="s">
        <v>29</v>
      </c>
      <c r="T258" s="44" t="s">
        <v>3066</v>
      </c>
      <c r="U258" s="44" t="s">
        <v>827</v>
      </c>
      <c r="V258" s="12" t="s">
        <v>75</v>
      </c>
      <c r="W258" s="45" t="s">
        <v>24</v>
      </c>
      <c r="X258" s="12" t="s">
        <v>2574</v>
      </c>
    </row>
    <row r="259" spans="1:24" s="46" customFormat="1" ht="15" hidden="1" customHeight="1" x14ac:dyDescent="0.25">
      <c r="A259" s="47">
        <f t="shared" si="16"/>
        <v>246</v>
      </c>
      <c r="B259" s="10">
        <f t="shared" si="16"/>
        <v>246</v>
      </c>
      <c r="C259" s="12" t="s">
        <v>15</v>
      </c>
      <c r="D259" s="10" t="s">
        <v>34</v>
      </c>
      <c r="E259" s="10">
        <v>2011</v>
      </c>
      <c r="F259" s="8">
        <v>40889</v>
      </c>
      <c r="G259" s="12" t="s">
        <v>828</v>
      </c>
      <c r="H259" s="13" t="s">
        <v>829</v>
      </c>
      <c r="I259" s="13"/>
      <c r="J259" s="13"/>
      <c r="K259" s="13"/>
      <c r="L259" s="12" t="s">
        <v>830</v>
      </c>
      <c r="M259" s="12" t="s">
        <v>115</v>
      </c>
      <c r="N259" s="12" t="s">
        <v>29</v>
      </c>
      <c r="O259" s="44" t="s">
        <v>29</v>
      </c>
      <c r="P259" s="44" t="s">
        <v>75</v>
      </c>
      <c r="Q259" s="44" t="s">
        <v>2713</v>
      </c>
      <c r="R259" s="44" t="s">
        <v>29</v>
      </c>
      <c r="S259" s="44" t="s">
        <v>29</v>
      </c>
      <c r="T259" s="44" t="s">
        <v>3066</v>
      </c>
      <c r="U259" s="44" t="s">
        <v>115</v>
      </c>
      <c r="V259" s="12" t="s">
        <v>75</v>
      </c>
      <c r="W259" s="45" t="s">
        <v>24</v>
      </c>
      <c r="X259" s="12" t="s">
        <v>2573</v>
      </c>
    </row>
    <row r="260" spans="1:24" s="46" customFormat="1" ht="15" hidden="1" customHeight="1" x14ac:dyDescent="0.25">
      <c r="A260" s="47">
        <f t="shared" si="16"/>
        <v>247</v>
      </c>
      <c r="B260" s="10">
        <f t="shared" si="16"/>
        <v>247</v>
      </c>
      <c r="C260" s="12" t="s">
        <v>15</v>
      </c>
      <c r="D260" s="10" t="s">
        <v>34</v>
      </c>
      <c r="E260" s="10">
        <v>2012</v>
      </c>
      <c r="F260" s="8">
        <v>41271</v>
      </c>
      <c r="G260" s="12" t="s">
        <v>831</v>
      </c>
      <c r="H260" s="13" t="s">
        <v>832</v>
      </c>
      <c r="I260" s="13"/>
      <c r="J260" s="13"/>
      <c r="K260" s="13"/>
      <c r="L260" s="12" t="s">
        <v>833</v>
      </c>
      <c r="M260" s="12" t="s">
        <v>59</v>
      </c>
      <c r="N260" s="12" t="s">
        <v>60</v>
      </c>
      <c r="O260" s="44" t="s">
        <v>60</v>
      </c>
      <c r="P260" s="44" t="s">
        <v>2703</v>
      </c>
      <c r="Q260" s="44" t="s">
        <v>2705</v>
      </c>
      <c r="R260" s="44" t="s">
        <v>60</v>
      </c>
      <c r="S260" s="44" t="s">
        <v>60</v>
      </c>
      <c r="T260" s="44" t="s">
        <v>3067</v>
      </c>
      <c r="U260" s="44" t="s">
        <v>59</v>
      </c>
      <c r="V260" s="12" t="s">
        <v>61</v>
      </c>
      <c r="W260" s="45" t="s">
        <v>24</v>
      </c>
      <c r="X260" s="12" t="s">
        <v>2573</v>
      </c>
    </row>
    <row r="261" spans="1:24" s="46" customFormat="1" ht="15" hidden="1" customHeight="1" x14ac:dyDescent="0.25">
      <c r="A261" s="47">
        <f t="shared" si="16"/>
        <v>248</v>
      </c>
      <c r="B261" s="10">
        <f t="shared" si="16"/>
        <v>248</v>
      </c>
      <c r="C261" s="12" t="s">
        <v>15</v>
      </c>
      <c r="D261" s="10" t="s">
        <v>34</v>
      </c>
      <c r="E261" s="10">
        <v>2012</v>
      </c>
      <c r="F261" s="8">
        <v>41269</v>
      </c>
      <c r="G261" s="12" t="s">
        <v>834</v>
      </c>
      <c r="H261" s="13" t="s">
        <v>835</v>
      </c>
      <c r="I261" s="13"/>
      <c r="J261" s="13"/>
      <c r="K261" s="13"/>
      <c r="L261" s="12" t="s">
        <v>836</v>
      </c>
      <c r="M261" s="12" t="s">
        <v>83</v>
      </c>
      <c r="N261" s="12" t="s">
        <v>29</v>
      </c>
      <c r="O261" s="44" t="s">
        <v>29</v>
      </c>
      <c r="P261" s="44" t="s">
        <v>83</v>
      </c>
      <c r="Q261" s="44" t="s">
        <v>2716</v>
      </c>
      <c r="R261" s="44" t="s">
        <v>29</v>
      </c>
      <c r="S261" s="44" t="s">
        <v>29</v>
      </c>
      <c r="T261" s="44" t="s">
        <v>3066</v>
      </c>
      <c r="U261" s="44" t="s">
        <v>83</v>
      </c>
      <c r="V261" s="12" t="s">
        <v>23</v>
      </c>
      <c r="W261" s="45" t="s">
        <v>24</v>
      </c>
      <c r="X261" s="12" t="s">
        <v>2573</v>
      </c>
    </row>
    <row r="262" spans="1:24" s="46" customFormat="1" ht="15" hidden="1" customHeight="1" x14ac:dyDescent="0.25">
      <c r="A262" s="47">
        <f t="shared" si="16"/>
        <v>249</v>
      </c>
      <c r="B262" s="10">
        <f t="shared" si="16"/>
        <v>249</v>
      </c>
      <c r="C262" s="12" t="s">
        <v>15</v>
      </c>
      <c r="D262" s="10" t="s">
        <v>34</v>
      </c>
      <c r="E262" s="10">
        <v>2012</v>
      </c>
      <c r="F262" s="8">
        <v>41271</v>
      </c>
      <c r="G262" s="12" t="s">
        <v>837</v>
      </c>
      <c r="H262" s="13" t="s">
        <v>838</v>
      </c>
      <c r="I262" s="13"/>
      <c r="J262" s="13"/>
      <c r="K262" s="13"/>
      <c r="L262" s="12" t="s">
        <v>839</v>
      </c>
      <c r="M262" s="12" t="s">
        <v>840</v>
      </c>
      <c r="N262" s="12" t="s">
        <v>29</v>
      </c>
      <c r="O262" s="44" t="s">
        <v>29</v>
      </c>
      <c r="P262" s="44" t="s">
        <v>75</v>
      </c>
      <c r="Q262" s="44" t="s">
        <v>2706</v>
      </c>
      <c r="R262" s="44" t="s">
        <v>29</v>
      </c>
      <c r="S262" s="44" t="s">
        <v>29</v>
      </c>
      <c r="T262" s="44" t="s">
        <v>3066</v>
      </c>
      <c r="U262" s="44" t="s">
        <v>841</v>
      </c>
      <c r="V262" s="12" t="s">
        <v>75</v>
      </c>
      <c r="W262" s="45" t="s">
        <v>24</v>
      </c>
      <c r="X262" s="12" t="s">
        <v>2574</v>
      </c>
    </row>
    <row r="263" spans="1:24" s="46" customFormat="1" ht="15" hidden="1" customHeight="1" x14ac:dyDescent="0.25">
      <c r="A263" s="47">
        <f t="shared" si="16"/>
        <v>250</v>
      </c>
      <c r="B263" s="10">
        <f t="shared" si="16"/>
        <v>250</v>
      </c>
      <c r="C263" s="12" t="s">
        <v>15</v>
      </c>
      <c r="D263" s="10" t="s">
        <v>34</v>
      </c>
      <c r="E263" s="10">
        <v>2012</v>
      </c>
      <c r="F263" s="8">
        <v>41271</v>
      </c>
      <c r="G263" s="12" t="s">
        <v>842</v>
      </c>
      <c r="H263" s="13" t="s">
        <v>843</v>
      </c>
      <c r="I263" s="13"/>
      <c r="J263" s="13"/>
      <c r="K263" s="13"/>
      <c r="L263" s="12" t="s">
        <v>844</v>
      </c>
      <c r="M263" s="12" t="s">
        <v>59</v>
      </c>
      <c r="N263" s="12" t="s">
        <v>60</v>
      </c>
      <c r="O263" s="44" t="s">
        <v>60</v>
      </c>
      <c r="P263" s="44" t="s">
        <v>2710</v>
      </c>
      <c r="Q263" s="44" t="s">
        <v>2705</v>
      </c>
      <c r="R263" s="44" t="s">
        <v>60</v>
      </c>
      <c r="S263" s="44" t="s">
        <v>60</v>
      </c>
      <c r="T263" s="44" t="s">
        <v>3067</v>
      </c>
      <c r="U263" s="44" t="s">
        <v>59</v>
      </c>
      <c r="V263" s="12" t="s">
        <v>61</v>
      </c>
      <c r="W263" s="45" t="s">
        <v>24</v>
      </c>
      <c r="X263" s="12" t="s">
        <v>2573</v>
      </c>
    </row>
    <row r="264" spans="1:24" s="46" customFormat="1" ht="15" hidden="1" customHeight="1" x14ac:dyDescent="0.25">
      <c r="A264" s="47">
        <f t="shared" si="16"/>
        <v>251</v>
      </c>
      <c r="B264" s="10">
        <f t="shared" si="16"/>
        <v>251</v>
      </c>
      <c r="C264" s="12" t="s">
        <v>15</v>
      </c>
      <c r="D264" s="10" t="s">
        <v>34</v>
      </c>
      <c r="E264" s="10">
        <v>2012</v>
      </c>
      <c r="F264" s="8">
        <v>41240</v>
      </c>
      <c r="G264" s="12" t="s">
        <v>845</v>
      </c>
      <c r="H264" s="13" t="s">
        <v>846</v>
      </c>
      <c r="I264" s="13"/>
      <c r="J264" s="13"/>
      <c r="K264" s="13"/>
      <c r="L264" s="12" t="s">
        <v>847</v>
      </c>
      <c r="M264" s="12" t="s">
        <v>20</v>
      </c>
      <c r="N264" s="44" t="s">
        <v>21</v>
      </c>
      <c r="O264" s="44" t="s">
        <v>2618</v>
      </c>
      <c r="P264" s="44" t="s">
        <v>20</v>
      </c>
      <c r="Q264" s="44" t="s">
        <v>2699</v>
      </c>
      <c r="R264" s="44" t="s">
        <v>2618</v>
      </c>
      <c r="S264" s="44" t="s">
        <v>2618</v>
      </c>
      <c r="T264" s="44" t="s">
        <v>3064</v>
      </c>
      <c r="U264" s="44" t="s">
        <v>20</v>
      </c>
      <c r="V264" s="12" t="s">
        <v>23</v>
      </c>
      <c r="W264" s="45" t="s">
        <v>24</v>
      </c>
      <c r="X264" s="12" t="s">
        <v>2573</v>
      </c>
    </row>
    <row r="265" spans="1:24" s="46" customFormat="1" ht="25.5" hidden="1" customHeight="1" x14ac:dyDescent="0.25">
      <c r="A265" s="47">
        <f t="shared" si="16"/>
        <v>252</v>
      </c>
      <c r="B265" s="10">
        <f t="shared" si="16"/>
        <v>252</v>
      </c>
      <c r="C265" s="12" t="s">
        <v>15</v>
      </c>
      <c r="D265" s="10" t="s">
        <v>34</v>
      </c>
      <c r="E265" s="10">
        <v>2012</v>
      </c>
      <c r="F265" s="8">
        <v>41271</v>
      </c>
      <c r="G265" s="12" t="s">
        <v>848</v>
      </c>
      <c r="H265" s="13" t="s">
        <v>849</v>
      </c>
      <c r="I265" s="13"/>
      <c r="J265" s="13"/>
      <c r="K265" s="13"/>
      <c r="L265" s="19" t="s">
        <v>850</v>
      </c>
      <c r="M265" s="12" t="s">
        <v>59</v>
      </c>
      <c r="N265" s="12" t="s">
        <v>60</v>
      </c>
      <c r="O265" s="44" t="s">
        <v>60</v>
      </c>
      <c r="P265" s="44" t="s">
        <v>2703</v>
      </c>
      <c r="Q265" s="44" t="s">
        <v>2714</v>
      </c>
      <c r="R265" s="44" t="s">
        <v>60</v>
      </c>
      <c r="S265" s="44" t="s">
        <v>60</v>
      </c>
      <c r="T265" s="44" t="s">
        <v>3067</v>
      </c>
      <c r="U265" s="44" t="s">
        <v>59</v>
      </c>
      <c r="V265" s="12" t="s">
        <v>61</v>
      </c>
      <c r="W265" s="45" t="s">
        <v>24</v>
      </c>
      <c r="X265" s="12" t="s">
        <v>2573</v>
      </c>
    </row>
    <row r="266" spans="1:24" s="46" customFormat="1" ht="15" hidden="1" customHeight="1" x14ac:dyDescent="0.25">
      <c r="A266" s="47">
        <f t="shared" si="16"/>
        <v>253</v>
      </c>
      <c r="B266" s="10">
        <f t="shared" si="16"/>
        <v>253</v>
      </c>
      <c r="C266" s="12" t="s">
        <v>15</v>
      </c>
      <c r="D266" s="10" t="s">
        <v>34</v>
      </c>
      <c r="E266" s="10">
        <v>2012</v>
      </c>
      <c r="F266" s="8">
        <v>41271</v>
      </c>
      <c r="G266" s="12" t="s">
        <v>851</v>
      </c>
      <c r="H266" s="13" t="s">
        <v>852</v>
      </c>
      <c r="I266" s="13"/>
      <c r="J266" s="13"/>
      <c r="K266" s="13"/>
      <c r="L266" s="12" t="s">
        <v>853</v>
      </c>
      <c r="M266" s="12" t="s">
        <v>59</v>
      </c>
      <c r="N266" s="12" t="s">
        <v>60</v>
      </c>
      <c r="O266" s="44" t="s">
        <v>60</v>
      </c>
      <c r="P266" s="44" t="s">
        <v>2703</v>
      </c>
      <c r="Q266" s="44" t="s">
        <v>2714</v>
      </c>
      <c r="R266" s="44" t="s">
        <v>60</v>
      </c>
      <c r="S266" s="44" t="s">
        <v>60</v>
      </c>
      <c r="T266" s="44" t="s">
        <v>3067</v>
      </c>
      <c r="U266" s="44" t="s">
        <v>59</v>
      </c>
      <c r="V266" s="12" t="s">
        <v>61</v>
      </c>
      <c r="W266" s="45" t="s">
        <v>24</v>
      </c>
      <c r="X266" s="12" t="s">
        <v>2573</v>
      </c>
    </row>
    <row r="267" spans="1:24" s="46" customFormat="1" ht="15" hidden="1" customHeight="1" x14ac:dyDescent="0.25">
      <c r="A267" s="47">
        <f t="shared" si="16"/>
        <v>254</v>
      </c>
      <c r="B267" s="10">
        <f t="shared" si="16"/>
        <v>254</v>
      </c>
      <c r="C267" s="12" t="s">
        <v>15</v>
      </c>
      <c r="D267" s="10" t="s">
        <v>34</v>
      </c>
      <c r="E267" s="10">
        <v>2012</v>
      </c>
      <c r="F267" s="8">
        <v>41270</v>
      </c>
      <c r="G267" s="12" t="s">
        <v>854</v>
      </c>
      <c r="H267" s="13" t="s">
        <v>855</v>
      </c>
      <c r="I267" s="13"/>
      <c r="J267" s="13"/>
      <c r="K267" s="13"/>
      <c r="L267" s="12" t="s">
        <v>856</v>
      </c>
      <c r="M267" s="12" t="s">
        <v>115</v>
      </c>
      <c r="N267" s="12" t="s">
        <v>29</v>
      </c>
      <c r="O267" s="44" t="s">
        <v>29</v>
      </c>
      <c r="P267" s="44" t="s">
        <v>75</v>
      </c>
      <c r="Q267" s="44" t="s">
        <v>2713</v>
      </c>
      <c r="R267" s="44" t="s">
        <v>29</v>
      </c>
      <c r="S267" s="44" t="s">
        <v>29</v>
      </c>
      <c r="T267" s="44" t="s">
        <v>3066</v>
      </c>
      <c r="U267" s="44" t="s">
        <v>115</v>
      </c>
      <c r="V267" s="12" t="s">
        <v>75</v>
      </c>
      <c r="W267" s="45" t="s">
        <v>24</v>
      </c>
      <c r="X267" s="12" t="s">
        <v>2573</v>
      </c>
    </row>
    <row r="268" spans="1:24" s="46" customFormat="1" ht="15" hidden="1" customHeight="1" x14ac:dyDescent="0.25">
      <c r="A268" s="47">
        <f t="shared" si="16"/>
        <v>255</v>
      </c>
      <c r="B268" s="10">
        <f t="shared" si="16"/>
        <v>255</v>
      </c>
      <c r="C268" s="12" t="s">
        <v>15</v>
      </c>
      <c r="D268" s="10" t="s">
        <v>34</v>
      </c>
      <c r="E268" s="10">
        <v>2012</v>
      </c>
      <c r="F268" s="8">
        <v>41271</v>
      </c>
      <c r="G268" s="12" t="s">
        <v>857</v>
      </c>
      <c r="H268" s="13" t="s">
        <v>858</v>
      </c>
      <c r="I268" s="13" t="s">
        <v>3230</v>
      </c>
      <c r="J268" s="13"/>
      <c r="K268" s="13"/>
      <c r="L268" s="12" t="s">
        <v>859</v>
      </c>
      <c r="M268" s="12" t="s">
        <v>20</v>
      </c>
      <c r="N268" s="44" t="s">
        <v>21</v>
      </c>
      <c r="O268" s="44" t="s">
        <v>2618</v>
      </c>
      <c r="P268" s="44" t="s">
        <v>20</v>
      </c>
      <c r="Q268" s="44" t="s">
        <v>2720</v>
      </c>
      <c r="R268" s="44" t="s">
        <v>2618</v>
      </c>
      <c r="S268" s="44" t="s">
        <v>2618</v>
      </c>
      <c r="T268" s="44" t="s">
        <v>3064</v>
      </c>
      <c r="U268" s="44" t="s">
        <v>20</v>
      </c>
      <c r="V268" s="12" t="s">
        <v>23</v>
      </c>
      <c r="W268" s="45" t="s">
        <v>24</v>
      </c>
      <c r="X268" s="12" t="s">
        <v>2573</v>
      </c>
    </row>
    <row r="269" spans="1:24" s="46" customFormat="1" ht="15" hidden="1" customHeight="1" x14ac:dyDescent="0.25">
      <c r="A269" s="47">
        <f t="shared" si="16"/>
        <v>256</v>
      </c>
      <c r="B269" s="10">
        <f t="shared" si="16"/>
        <v>256</v>
      </c>
      <c r="C269" s="12" t="s">
        <v>15</v>
      </c>
      <c r="D269" s="10" t="s">
        <v>34</v>
      </c>
      <c r="E269" s="10">
        <v>2012</v>
      </c>
      <c r="F269" s="8">
        <v>41271</v>
      </c>
      <c r="G269" s="12" t="s">
        <v>860</v>
      </c>
      <c r="H269" s="13" t="s">
        <v>861</v>
      </c>
      <c r="I269" s="13"/>
      <c r="J269" s="13"/>
      <c r="K269" s="13"/>
      <c r="L269" s="12" t="s">
        <v>862</v>
      </c>
      <c r="M269" s="12" t="s">
        <v>28</v>
      </c>
      <c r="N269" s="12" t="s">
        <v>29</v>
      </c>
      <c r="O269" s="44" t="s">
        <v>29</v>
      </c>
      <c r="P269" s="44" t="s">
        <v>2701</v>
      </c>
      <c r="Q269" s="44" t="s">
        <v>2698</v>
      </c>
      <c r="R269" s="44" t="s">
        <v>29</v>
      </c>
      <c r="S269" s="44" t="s">
        <v>29</v>
      </c>
      <c r="T269" s="44" t="s">
        <v>3066</v>
      </c>
      <c r="U269" s="44" t="s">
        <v>28</v>
      </c>
      <c r="V269" s="12" t="s">
        <v>23</v>
      </c>
      <c r="W269" s="45" t="s">
        <v>24</v>
      </c>
      <c r="X269" s="12" t="s">
        <v>2573</v>
      </c>
    </row>
    <row r="270" spans="1:24" s="46" customFormat="1" ht="15" hidden="1" customHeight="1" x14ac:dyDescent="0.25">
      <c r="A270" s="47">
        <f t="shared" si="16"/>
        <v>257</v>
      </c>
      <c r="B270" s="10">
        <f t="shared" si="16"/>
        <v>257</v>
      </c>
      <c r="C270" s="12" t="s">
        <v>15</v>
      </c>
      <c r="D270" s="10" t="s">
        <v>34</v>
      </c>
      <c r="E270" s="10">
        <v>2012</v>
      </c>
      <c r="F270" s="8">
        <v>41271</v>
      </c>
      <c r="G270" s="12" t="s">
        <v>863</v>
      </c>
      <c r="H270" s="13" t="s">
        <v>864</v>
      </c>
      <c r="I270" s="13"/>
      <c r="J270" s="13"/>
      <c r="K270" s="13"/>
      <c r="L270" s="12" t="s">
        <v>865</v>
      </c>
      <c r="M270" s="12" t="s">
        <v>65</v>
      </c>
      <c r="N270" s="12" t="s">
        <v>29</v>
      </c>
      <c r="O270" s="44" t="s">
        <v>29</v>
      </c>
      <c r="P270" s="44" t="s">
        <v>29</v>
      </c>
      <c r="Q270" s="44" t="s">
        <v>103</v>
      </c>
      <c r="R270" s="44" t="s">
        <v>29</v>
      </c>
      <c r="S270" s="44" t="s">
        <v>29</v>
      </c>
      <c r="T270" s="44" t="s">
        <v>3066</v>
      </c>
      <c r="U270" s="44" t="s">
        <v>65</v>
      </c>
      <c r="V270" s="12" t="s">
        <v>23</v>
      </c>
      <c r="W270" s="45" t="s">
        <v>24</v>
      </c>
      <c r="X270" s="12" t="s">
        <v>2573</v>
      </c>
    </row>
    <row r="271" spans="1:24" s="46" customFormat="1" ht="15" hidden="1" customHeight="1" x14ac:dyDescent="0.25">
      <c r="A271" s="47">
        <f t="shared" si="16"/>
        <v>258</v>
      </c>
      <c r="B271" s="10">
        <f t="shared" si="16"/>
        <v>258</v>
      </c>
      <c r="C271" s="12" t="s">
        <v>15</v>
      </c>
      <c r="D271" s="10" t="s">
        <v>34</v>
      </c>
      <c r="E271" s="10">
        <v>2012</v>
      </c>
      <c r="F271" s="8">
        <v>41264</v>
      </c>
      <c r="G271" s="12" t="s">
        <v>866</v>
      </c>
      <c r="H271" s="13" t="s">
        <v>867</v>
      </c>
      <c r="I271" s="13"/>
      <c r="J271" s="13"/>
      <c r="K271" s="13"/>
      <c r="L271" s="12" t="s">
        <v>868</v>
      </c>
      <c r="M271" s="12" t="s">
        <v>199</v>
      </c>
      <c r="N271" s="12" t="s">
        <v>29</v>
      </c>
      <c r="O271" s="44" t="s">
        <v>29</v>
      </c>
      <c r="P271" s="44" t="s">
        <v>29</v>
      </c>
      <c r="Q271" s="44" t="s">
        <v>199</v>
      </c>
      <c r="R271" s="44" t="s">
        <v>29</v>
      </c>
      <c r="S271" s="44" t="s">
        <v>29</v>
      </c>
      <c r="T271" s="44" t="s">
        <v>3066</v>
      </c>
      <c r="U271" s="44" t="s">
        <v>199</v>
      </c>
      <c r="V271" s="12" t="s">
        <v>23</v>
      </c>
      <c r="W271" s="45" t="s">
        <v>24</v>
      </c>
      <c r="X271" s="12" t="s">
        <v>2573</v>
      </c>
    </row>
    <row r="272" spans="1:24" s="46" customFormat="1" ht="15" hidden="1" customHeight="1" x14ac:dyDescent="0.25">
      <c r="A272" s="47">
        <f t="shared" ref="A272:B287" si="17">+A271+1</f>
        <v>259</v>
      </c>
      <c r="B272" s="10">
        <f t="shared" si="17"/>
        <v>259</v>
      </c>
      <c r="C272" s="12" t="s">
        <v>15</v>
      </c>
      <c r="D272" s="10" t="s">
        <v>34</v>
      </c>
      <c r="E272" s="10">
        <v>2012</v>
      </c>
      <c r="F272" s="8">
        <v>41271</v>
      </c>
      <c r="G272" s="12" t="s">
        <v>869</v>
      </c>
      <c r="H272" s="13" t="s">
        <v>870</v>
      </c>
      <c r="I272" s="13"/>
      <c r="J272" s="13"/>
      <c r="K272" s="13"/>
      <c r="L272" s="12" t="s">
        <v>871</v>
      </c>
      <c r="M272" s="12" t="s">
        <v>48</v>
      </c>
      <c r="N272" s="44" t="s">
        <v>21</v>
      </c>
      <c r="O272" s="44" t="s">
        <v>2620</v>
      </c>
      <c r="P272" s="44" t="s">
        <v>2620</v>
      </c>
      <c r="Q272" s="44" t="s">
        <v>2700</v>
      </c>
      <c r="R272" s="44" t="s">
        <v>2620</v>
      </c>
      <c r="S272" s="44" t="s">
        <v>2620</v>
      </c>
      <c r="T272" s="44" t="s">
        <v>3065</v>
      </c>
      <c r="U272" s="44" t="s">
        <v>48</v>
      </c>
      <c r="V272" s="12" t="s">
        <v>23</v>
      </c>
      <c r="W272" s="45" t="s">
        <v>24</v>
      </c>
      <c r="X272" s="12" t="s">
        <v>2573</v>
      </c>
    </row>
    <row r="273" spans="1:24" s="46" customFormat="1" ht="15" hidden="1" customHeight="1" x14ac:dyDescent="0.25">
      <c r="A273" s="47">
        <f t="shared" si="17"/>
        <v>260</v>
      </c>
      <c r="B273" s="10">
        <f t="shared" si="17"/>
        <v>260</v>
      </c>
      <c r="C273" s="12" t="s">
        <v>15</v>
      </c>
      <c r="D273" s="10" t="s">
        <v>34</v>
      </c>
      <c r="E273" s="10">
        <v>2012</v>
      </c>
      <c r="F273" s="8">
        <v>41271</v>
      </c>
      <c r="G273" s="12" t="s">
        <v>872</v>
      </c>
      <c r="H273" s="13" t="s">
        <v>873</v>
      </c>
      <c r="I273" s="13"/>
      <c r="J273" s="13"/>
      <c r="K273" s="13"/>
      <c r="L273" s="12" t="s">
        <v>874</v>
      </c>
      <c r="M273" s="12" t="s">
        <v>28</v>
      </c>
      <c r="N273" s="12" t="s">
        <v>29</v>
      </c>
      <c r="O273" s="44" t="s">
        <v>29</v>
      </c>
      <c r="P273" s="44" t="s">
        <v>2701</v>
      </c>
      <c r="Q273" s="44" t="s">
        <v>2698</v>
      </c>
      <c r="R273" s="44" t="s">
        <v>29</v>
      </c>
      <c r="S273" s="44" t="s">
        <v>29</v>
      </c>
      <c r="T273" s="44" t="s">
        <v>3066</v>
      </c>
      <c r="U273" s="44" t="s">
        <v>28</v>
      </c>
      <c r="V273" s="12" t="s">
        <v>23</v>
      </c>
      <c r="W273" s="45" t="s">
        <v>24</v>
      </c>
      <c r="X273" s="12" t="s">
        <v>2573</v>
      </c>
    </row>
    <row r="274" spans="1:24" s="46" customFormat="1" ht="15" hidden="1" customHeight="1" x14ac:dyDescent="0.25">
      <c r="A274" s="47">
        <f t="shared" si="17"/>
        <v>261</v>
      </c>
      <c r="B274" s="10">
        <f t="shared" si="17"/>
        <v>261</v>
      </c>
      <c r="C274" s="12" t="s">
        <v>15</v>
      </c>
      <c r="D274" s="10" t="s">
        <v>34</v>
      </c>
      <c r="E274" s="10">
        <v>2012</v>
      </c>
      <c r="F274" s="8">
        <v>41271</v>
      </c>
      <c r="G274" s="12" t="s">
        <v>875</v>
      </c>
      <c r="H274" s="13" t="s">
        <v>876</v>
      </c>
      <c r="I274" s="13"/>
      <c r="J274" s="13"/>
      <c r="K274" s="13"/>
      <c r="L274" s="12" t="s">
        <v>877</v>
      </c>
      <c r="M274" s="12" t="s">
        <v>33</v>
      </c>
      <c r="N274" s="44" t="s">
        <v>21</v>
      </c>
      <c r="O274" s="44" t="s">
        <v>2620</v>
      </c>
      <c r="P274" s="44" t="s">
        <v>2620</v>
      </c>
      <c r="Q274" s="44" t="s">
        <v>33</v>
      </c>
      <c r="R274" s="44" t="s">
        <v>2620</v>
      </c>
      <c r="S274" s="44" t="s">
        <v>2620</v>
      </c>
      <c r="T274" s="44" t="s">
        <v>3065</v>
      </c>
      <c r="U274" s="44" t="s">
        <v>33</v>
      </c>
      <c r="V274" s="12" t="s">
        <v>23</v>
      </c>
      <c r="W274" s="45" t="s">
        <v>24</v>
      </c>
      <c r="X274" s="12" t="s">
        <v>2573</v>
      </c>
    </row>
    <row r="275" spans="1:24" s="46" customFormat="1" ht="15" hidden="1" customHeight="1" x14ac:dyDescent="0.25">
      <c r="A275" s="47">
        <f t="shared" si="17"/>
        <v>262</v>
      </c>
      <c r="B275" s="10">
        <f t="shared" si="17"/>
        <v>262</v>
      </c>
      <c r="C275" s="12" t="s">
        <v>15</v>
      </c>
      <c r="D275" s="10" t="s">
        <v>34</v>
      </c>
      <c r="E275" s="10">
        <v>2012</v>
      </c>
      <c r="F275" s="8">
        <v>41271</v>
      </c>
      <c r="G275" s="12" t="s">
        <v>878</v>
      </c>
      <c r="H275" s="13" t="s">
        <v>879</v>
      </c>
      <c r="I275" s="13"/>
      <c r="J275" s="13"/>
      <c r="K275" s="13"/>
      <c r="L275" s="12" t="s">
        <v>880</v>
      </c>
      <c r="M275" s="12" t="s">
        <v>881</v>
      </c>
      <c r="N275" s="12" t="s">
        <v>29</v>
      </c>
      <c r="O275" s="44" t="s">
        <v>29</v>
      </c>
      <c r="P275" s="44" t="s">
        <v>2722</v>
      </c>
      <c r="Q275" s="44" t="s">
        <v>2723</v>
      </c>
      <c r="R275" s="44" t="s">
        <v>29</v>
      </c>
      <c r="S275" s="44" t="s">
        <v>29</v>
      </c>
      <c r="T275" s="44" t="s">
        <v>3066</v>
      </c>
      <c r="U275" s="44" t="s">
        <v>882</v>
      </c>
      <c r="V275" s="12" t="s">
        <v>75</v>
      </c>
      <c r="W275" s="45" t="s">
        <v>24</v>
      </c>
      <c r="X275" s="12" t="s">
        <v>2574</v>
      </c>
    </row>
    <row r="276" spans="1:24" s="46" customFormat="1" ht="15" hidden="1" customHeight="1" x14ac:dyDescent="0.25">
      <c r="A276" s="47">
        <f t="shared" si="17"/>
        <v>263</v>
      </c>
      <c r="B276" s="10">
        <f t="shared" si="17"/>
        <v>263</v>
      </c>
      <c r="C276" s="12" t="s">
        <v>15</v>
      </c>
      <c r="D276" s="10" t="s">
        <v>34</v>
      </c>
      <c r="E276" s="10">
        <v>2012</v>
      </c>
      <c r="F276" s="8">
        <v>41260</v>
      </c>
      <c r="G276" s="12" t="s">
        <v>883</v>
      </c>
      <c r="H276" s="13" t="s">
        <v>884</v>
      </c>
      <c r="I276" s="13"/>
      <c r="J276" s="13"/>
      <c r="K276" s="13"/>
      <c r="L276" s="12" t="s">
        <v>885</v>
      </c>
      <c r="M276" s="12" t="s">
        <v>346</v>
      </c>
      <c r="N276" s="12" t="s">
        <v>29</v>
      </c>
      <c r="O276" s="44" t="s">
        <v>29</v>
      </c>
      <c r="P276" s="44" t="s">
        <v>29</v>
      </c>
      <c r="Q276" s="44" t="s">
        <v>199</v>
      </c>
      <c r="R276" s="44" t="s">
        <v>29</v>
      </c>
      <c r="S276" s="44" t="s">
        <v>29</v>
      </c>
      <c r="T276" s="44" t="s">
        <v>3066</v>
      </c>
      <c r="U276" s="44" t="s">
        <v>730</v>
      </c>
      <c r="V276" s="12" t="s">
        <v>23</v>
      </c>
      <c r="W276" s="45" t="s">
        <v>24</v>
      </c>
      <c r="X276" s="12" t="s">
        <v>2574</v>
      </c>
    </row>
    <row r="277" spans="1:24" s="46" customFormat="1" ht="15" hidden="1" customHeight="1" x14ac:dyDescent="0.25">
      <c r="A277" s="47">
        <f t="shared" si="17"/>
        <v>264</v>
      </c>
      <c r="B277" s="10">
        <f t="shared" si="17"/>
        <v>264</v>
      </c>
      <c r="C277" s="12" t="s">
        <v>15</v>
      </c>
      <c r="D277" s="10" t="s">
        <v>34</v>
      </c>
      <c r="E277" s="10">
        <v>2012</v>
      </c>
      <c r="F277" s="8">
        <v>41242</v>
      </c>
      <c r="G277" s="12" t="s">
        <v>886</v>
      </c>
      <c r="H277" s="13" t="s">
        <v>887</v>
      </c>
      <c r="I277" s="13"/>
      <c r="J277" s="13"/>
      <c r="K277" s="13"/>
      <c r="L277" s="12" t="s">
        <v>888</v>
      </c>
      <c r="M277" s="12" t="s">
        <v>882</v>
      </c>
      <c r="N277" s="12" t="s">
        <v>29</v>
      </c>
      <c r="O277" s="44" t="s">
        <v>29</v>
      </c>
      <c r="P277" s="44" t="s">
        <v>2722</v>
      </c>
      <c r="Q277" s="44" t="s">
        <v>2723</v>
      </c>
      <c r="R277" s="44" t="s">
        <v>29</v>
      </c>
      <c r="S277" s="44" t="s">
        <v>29</v>
      </c>
      <c r="T277" s="44" t="s">
        <v>3066</v>
      </c>
      <c r="U277" s="44" t="s">
        <v>882</v>
      </c>
      <c r="V277" s="12" t="s">
        <v>75</v>
      </c>
      <c r="W277" s="45" t="s">
        <v>24</v>
      </c>
      <c r="X277" s="12" t="s">
        <v>2573</v>
      </c>
    </row>
    <row r="278" spans="1:24" s="46" customFormat="1" ht="15.75" hidden="1" customHeight="1" x14ac:dyDescent="0.25">
      <c r="A278" s="47">
        <f t="shared" si="17"/>
        <v>265</v>
      </c>
      <c r="B278" s="10">
        <f t="shared" si="17"/>
        <v>265</v>
      </c>
      <c r="C278" s="12" t="s">
        <v>15</v>
      </c>
      <c r="D278" s="10" t="s">
        <v>34</v>
      </c>
      <c r="E278" s="10">
        <v>2012</v>
      </c>
      <c r="F278" s="8">
        <v>41241</v>
      </c>
      <c r="G278" s="12" t="s">
        <v>889</v>
      </c>
      <c r="H278" s="13" t="s">
        <v>890</v>
      </c>
      <c r="I278" s="13"/>
      <c r="J278" s="13"/>
      <c r="K278" s="13"/>
      <c r="L278" s="12" t="s">
        <v>891</v>
      </c>
      <c r="M278" s="12" t="s">
        <v>892</v>
      </c>
      <c r="N278" s="44" t="s">
        <v>21</v>
      </c>
      <c r="O278" s="44" t="s">
        <v>2620</v>
      </c>
      <c r="P278" s="44" t="s">
        <v>2620</v>
      </c>
      <c r="Q278" s="44" t="s">
        <v>79</v>
      </c>
      <c r="R278" s="44" t="s">
        <v>2620</v>
      </c>
      <c r="S278" s="44" t="s">
        <v>2620</v>
      </c>
      <c r="T278" s="44" t="s">
        <v>3065</v>
      </c>
      <c r="U278" s="44" t="s">
        <v>743</v>
      </c>
      <c r="V278" s="12" t="s">
        <v>23</v>
      </c>
      <c r="W278" s="45" t="s">
        <v>24</v>
      </c>
      <c r="X278" s="12" t="s">
        <v>2574</v>
      </c>
    </row>
    <row r="279" spans="1:24" s="46" customFormat="1" ht="15" hidden="1" customHeight="1" x14ac:dyDescent="0.25">
      <c r="A279" s="47">
        <f t="shared" si="17"/>
        <v>266</v>
      </c>
      <c r="B279" s="10">
        <f>+B278+1</f>
        <v>266</v>
      </c>
      <c r="C279" s="12" t="s">
        <v>15</v>
      </c>
      <c r="D279" s="10" t="s">
        <v>34</v>
      </c>
      <c r="E279" s="10">
        <v>2012</v>
      </c>
      <c r="F279" s="8">
        <v>41271</v>
      </c>
      <c r="G279" s="12" t="s">
        <v>2747</v>
      </c>
      <c r="H279" s="13" t="s">
        <v>894</v>
      </c>
      <c r="I279" s="13"/>
      <c r="J279" s="13"/>
      <c r="K279" s="13"/>
      <c r="L279" s="12" t="s">
        <v>895</v>
      </c>
      <c r="M279" s="12" t="s">
        <v>896</v>
      </c>
      <c r="N279" s="12" t="s">
        <v>29</v>
      </c>
      <c r="O279" s="44" t="s">
        <v>29</v>
      </c>
      <c r="P279" s="44" t="s">
        <v>75</v>
      </c>
      <c r="Q279" s="44" t="s">
        <v>239</v>
      </c>
      <c r="R279" s="44" t="s">
        <v>29</v>
      </c>
      <c r="S279" s="44" t="s">
        <v>29</v>
      </c>
      <c r="T279" s="44" t="s">
        <v>3066</v>
      </c>
      <c r="U279" s="44" t="s">
        <v>896</v>
      </c>
      <c r="V279" s="12" t="s">
        <v>239</v>
      </c>
      <c r="W279" s="45" t="s">
        <v>24</v>
      </c>
      <c r="X279" s="12" t="s">
        <v>2574</v>
      </c>
    </row>
    <row r="280" spans="1:24" s="46" customFormat="1" ht="15.75" hidden="1" customHeight="1" x14ac:dyDescent="0.25">
      <c r="A280" s="47">
        <f t="shared" si="17"/>
        <v>267</v>
      </c>
      <c r="B280" s="10">
        <f t="shared" si="17"/>
        <v>267</v>
      </c>
      <c r="C280" s="12" t="s">
        <v>15</v>
      </c>
      <c r="D280" s="10" t="s">
        <v>34</v>
      </c>
      <c r="E280" s="10">
        <v>2012</v>
      </c>
      <c r="F280" s="8">
        <v>41270</v>
      </c>
      <c r="G280" s="12" t="s">
        <v>897</v>
      </c>
      <c r="H280" s="13" t="s">
        <v>898</v>
      </c>
      <c r="I280" s="13"/>
      <c r="J280" s="13"/>
      <c r="K280" s="13"/>
      <c r="L280" s="12" t="s">
        <v>899</v>
      </c>
      <c r="M280" s="12" t="s">
        <v>900</v>
      </c>
      <c r="N280" s="44" t="s">
        <v>21</v>
      </c>
      <c r="O280" s="44" t="s">
        <v>2620</v>
      </c>
      <c r="P280" s="44" t="s">
        <v>2620</v>
      </c>
      <c r="Q280" s="44" t="s">
        <v>2719</v>
      </c>
      <c r="R280" s="44" t="s">
        <v>2620</v>
      </c>
      <c r="S280" s="44" t="s">
        <v>2620</v>
      </c>
      <c r="T280" s="44" t="s">
        <v>3065</v>
      </c>
      <c r="U280" s="44" t="s">
        <v>48</v>
      </c>
      <c r="V280" s="12" t="s">
        <v>23</v>
      </c>
      <c r="W280" s="45" t="s">
        <v>24</v>
      </c>
      <c r="X280" s="12" t="s">
        <v>2574</v>
      </c>
    </row>
    <row r="281" spans="1:24" s="46" customFormat="1" ht="15" hidden="1" customHeight="1" x14ac:dyDescent="0.25">
      <c r="A281" s="47">
        <f t="shared" si="17"/>
        <v>268</v>
      </c>
      <c r="B281" s="10">
        <f t="shared" si="17"/>
        <v>268</v>
      </c>
      <c r="C281" s="12" t="s">
        <v>15</v>
      </c>
      <c r="D281" s="10" t="s">
        <v>34</v>
      </c>
      <c r="E281" s="10">
        <v>2012</v>
      </c>
      <c r="F281" s="8">
        <v>41271</v>
      </c>
      <c r="G281" s="12" t="s">
        <v>2748</v>
      </c>
      <c r="H281" s="13" t="s">
        <v>902</v>
      </c>
      <c r="I281" s="13"/>
      <c r="J281" s="13"/>
      <c r="K281" s="13"/>
      <c r="L281" s="12" t="s">
        <v>903</v>
      </c>
      <c r="M281" s="12" t="s">
        <v>904</v>
      </c>
      <c r="N281" s="12" t="s">
        <v>60</v>
      </c>
      <c r="O281" s="44" t="s">
        <v>60</v>
      </c>
      <c r="P281" s="44" t="s">
        <v>146</v>
      </c>
      <c r="Q281" s="44" t="s">
        <v>87</v>
      </c>
      <c r="R281" s="44" t="s">
        <v>60</v>
      </c>
      <c r="S281" s="44" t="s">
        <v>60</v>
      </c>
      <c r="T281" s="44" t="s">
        <v>3067</v>
      </c>
      <c r="U281" s="44" t="s">
        <v>905</v>
      </c>
      <c r="V281" s="12" t="s">
        <v>61</v>
      </c>
      <c r="W281" s="45" t="s">
        <v>24</v>
      </c>
      <c r="X281" s="12" t="s">
        <v>2574</v>
      </c>
    </row>
    <row r="282" spans="1:24" s="46" customFormat="1" ht="15" hidden="1" customHeight="1" x14ac:dyDescent="0.25">
      <c r="A282" s="47">
        <f t="shared" si="17"/>
        <v>269</v>
      </c>
      <c r="B282" s="10">
        <f t="shared" si="17"/>
        <v>269</v>
      </c>
      <c r="C282" s="12" t="s">
        <v>15</v>
      </c>
      <c r="D282" s="10" t="s">
        <v>34</v>
      </c>
      <c r="E282" s="10">
        <v>2012</v>
      </c>
      <c r="F282" s="8">
        <v>41221</v>
      </c>
      <c r="G282" s="12" t="s">
        <v>906</v>
      </c>
      <c r="H282" s="13" t="s">
        <v>907</v>
      </c>
      <c r="I282" s="13" t="s">
        <v>3260</v>
      </c>
      <c r="J282" s="13" t="s">
        <v>3208</v>
      </c>
      <c r="K282" s="13"/>
      <c r="L282" s="12" t="s">
        <v>908</v>
      </c>
      <c r="M282" s="12" t="s">
        <v>757</v>
      </c>
      <c r="N282" s="44" t="s">
        <v>21</v>
      </c>
      <c r="O282" s="44" t="s">
        <v>2618</v>
      </c>
      <c r="P282" s="44" t="s">
        <v>2702</v>
      </c>
      <c r="Q282" s="44" t="s">
        <v>757</v>
      </c>
      <c r="R282" s="44" t="s">
        <v>2618</v>
      </c>
      <c r="S282" s="44" t="s">
        <v>2618</v>
      </c>
      <c r="T282" s="44" t="s">
        <v>3064</v>
      </c>
      <c r="U282" s="44" t="s">
        <v>757</v>
      </c>
      <c r="V282" s="12" t="s">
        <v>23</v>
      </c>
      <c r="W282" s="45" t="s">
        <v>24</v>
      </c>
      <c r="X282" s="12" t="s">
        <v>2573</v>
      </c>
    </row>
    <row r="283" spans="1:24" s="46" customFormat="1" ht="15" hidden="1" customHeight="1" x14ac:dyDescent="0.25">
      <c r="A283" s="47">
        <f t="shared" si="17"/>
        <v>270</v>
      </c>
      <c r="B283" s="10">
        <f t="shared" si="17"/>
        <v>270</v>
      </c>
      <c r="C283" s="12" t="s">
        <v>15</v>
      </c>
      <c r="D283" s="10" t="s">
        <v>34</v>
      </c>
      <c r="E283" s="10">
        <v>2012</v>
      </c>
      <c r="F283" s="8">
        <v>41271</v>
      </c>
      <c r="G283" s="12" t="s">
        <v>909</v>
      </c>
      <c r="H283" s="13" t="s">
        <v>910</v>
      </c>
      <c r="I283" s="13"/>
      <c r="J283" s="13"/>
      <c r="K283" s="13"/>
      <c r="L283" s="12" t="s">
        <v>911</v>
      </c>
      <c r="M283" s="12" t="s">
        <v>59</v>
      </c>
      <c r="N283" s="12" t="s">
        <v>60</v>
      </c>
      <c r="O283" s="44" t="s">
        <v>60</v>
      </c>
      <c r="P283" s="44" t="s">
        <v>2703</v>
      </c>
      <c r="Q283" s="44" t="s">
        <v>2724</v>
      </c>
      <c r="R283" s="44" t="s">
        <v>60</v>
      </c>
      <c r="S283" s="44" t="s">
        <v>60</v>
      </c>
      <c r="T283" s="44" t="s">
        <v>3067</v>
      </c>
      <c r="U283" s="44" t="s">
        <v>59</v>
      </c>
      <c r="V283" s="12" t="s">
        <v>61</v>
      </c>
      <c r="W283" s="45" t="s">
        <v>24</v>
      </c>
      <c r="X283" s="12" t="s">
        <v>2573</v>
      </c>
    </row>
    <row r="284" spans="1:24" s="46" customFormat="1" ht="15" hidden="1" customHeight="1" x14ac:dyDescent="0.25">
      <c r="A284" s="47">
        <f t="shared" si="17"/>
        <v>271</v>
      </c>
      <c r="B284" s="10">
        <f t="shared" si="17"/>
        <v>271</v>
      </c>
      <c r="C284" s="12" t="s">
        <v>15</v>
      </c>
      <c r="D284" s="10" t="s">
        <v>34</v>
      </c>
      <c r="E284" s="10">
        <v>2012</v>
      </c>
      <c r="F284" s="8">
        <v>41271</v>
      </c>
      <c r="G284" s="12" t="s">
        <v>912</v>
      </c>
      <c r="H284" s="13" t="s">
        <v>913</v>
      </c>
      <c r="I284" s="13" t="s">
        <v>3230</v>
      </c>
      <c r="J284" s="13"/>
      <c r="K284" s="13"/>
      <c r="L284" s="12" t="s">
        <v>914</v>
      </c>
      <c r="M284" s="12" t="s">
        <v>59</v>
      </c>
      <c r="N284" s="12" t="s">
        <v>60</v>
      </c>
      <c r="O284" s="44" t="s">
        <v>60</v>
      </c>
      <c r="P284" s="44" t="s">
        <v>2710</v>
      </c>
      <c r="Q284" s="44" t="s">
        <v>2724</v>
      </c>
      <c r="R284" s="44" t="s">
        <v>60</v>
      </c>
      <c r="S284" s="44" t="s">
        <v>60</v>
      </c>
      <c r="T284" s="44" t="s">
        <v>3067</v>
      </c>
      <c r="U284" s="44" t="s">
        <v>59</v>
      </c>
      <c r="V284" s="12" t="s">
        <v>61</v>
      </c>
      <c r="W284" s="45" t="s">
        <v>24</v>
      </c>
      <c r="X284" s="12" t="s">
        <v>2573</v>
      </c>
    </row>
    <row r="285" spans="1:24" s="46" customFormat="1" ht="15" hidden="1" customHeight="1" x14ac:dyDescent="0.25">
      <c r="A285" s="47">
        <f t="shared" si="17"/>
        <v>272</v>
      </c>
      <c r="B285" s="10">
        <f t="shared" si="17"/>
        <v>272</v>
      </c>
      <c r="C285" s="12" t="s">
        <v>15</v>
      </c>
      <c r="D285" s="10" t="s">
        <v>34</v>
      </c>
      <c r="E285" s="10">
        <v>2012</v>
      </c>
      <c r="F285" s="8">
        <v>41240</v>
      </c>
      <c r="G285" s="12" t="s">
        <v>915</v>
      </c>
      <c r="H285" s="13" t="s">
        <v>916</v>
      </c>
      <c r="I285" s="13"/>
      <c r="J285" s="13"/>
      <c r="K285" s="13"/>
      <c r="L285" s="12" t="s">
        <v>917</v>
      </c>
      <c r="M285" s="12" t="s">
        <v>20</v>
      </c>
      <c r="N285" s="44" t="s">
        <v>21</v>
      </c>
      <c r="O285" s="44" t="s">
        <v>2618</v>
      </c>
      <c r="P285" s="44" t="s">
        <v>20</v>
      </c>
      <c r="Q285" s="44" t="s">
        <v>2699</v>
      </c>
      <c r="R285" s="44" t="s">
        <v>2618</v>
      </c>
      <c r="S285" s="44" t="s">
        <v>2618</v>
      </c>
      <c r="T285" s="44" t="s">
        <v>3064</v>
      </c>
      <c r="U285" s="44" t="s">
        <v>20</v>
      </c>
      <c r="V285" s="12" t="s">
        <v>23</v>
      </c>
      <c r="W285" s="45" t="s">
        <v>24</v>
      </c>
      <c r="X285" s="12" t="s">
        <v>2573</v>
      </c>
    </row>
    <row r="286" spans="1:24" s="46" customFormat="1" ht="15" hidden="1" customHeight="1" x14ac:dyDescent="0.25">
      <c r="A286" s="47">
        <f t="shared" si="17"/>
        <v>273</v>
      </c>
      <c r="B286" s="10">
        <f t="shared" si="17"/>
        <v>273</v>
      </c>
      <c r="C286" s="12" t="s">
        <v>15</v>
      </c>
      <c r="D286" s="10" t="s">
        <v>34</v>
      </c>
      <c r="E286" s="10">
        <v>2012</v>
      </c>
      <c r="F286" s="8">
        <v>41271</v>
      </c>
      <c r="G286" s="12" t="s">
        <v>918</v>
      </c>
      <c r="H286" s="13" t="s">
        <v>919</v>
      </c>
      <c r="I286" s="13"/>
      <c r="J286" s="13"/>
      <c r="K286" s="13"/>
      <c r="L286" s="12" t="s">
        <v>920</v>
      </c>
      <c r="M286" s="12" t="s">
        <v>918</v>
      </c>
      <c r="N286" s="12" t="s">
        <v>60</v>
      </c>
      <c r="O286" s="44" t="s">
        <v>60</v>
      </c>
      <c r="P286" s="44" t="s">
        <v>146</v>
      </c>
      <c r="Q286" s="44" t="s">
        <v>87</v>
      </c>
      <c r="R286" s="44" t="s">
        <v>60</v>
      </c>
      <c r="S286" s="44" t="s">
        <v>60</v>
      </c>
      <c r="T286" s="44" t="s">
        <v>3067</v>
      </c>
      <c r="U286" s="44" t="s">
        <v>233</v>
      </c>
      <c r="V286" s="12" t="s">
        <v>61</v>
      </c>
      <c r="W286" s="45" t="s">
        <v>24</v>
      </c>
      <c r="X286" s="12" t="s">
        <v>2574</v>
      </c>
    </row>
    <row r="287" spans="1:24" s="46" customFormat="1" ht="15" hidden="1" customHeight="1" x14ac:dyDescent="0.25">
      <c r="A287" s="47">
        <f t="shared" si="17"/>
        <v>274</v>
      </c>
      <c r="B287" s="10">
        <f t="shared" si="17"/>
        <v>274</v>
      </c>
      <c r="C287" s="12" t="s">
        <v>15</v>
      </c>
      <c r="D287" s="10" t="s">
        <v>34</v>
      </c>
      <c r="E287" s="10">
        <v>2012</v>
      </c>
      <c r="F287" s="8">
        <v>41270</v>
      </c>
      <c r="G287" s="12" t="s">
        <v>921</v>
      </c>
      <c r="H287" s="13" t="s">
        <v>922</v>
      </c>
      <c r="I287" s="13"/>
      <c r="J287" s="13"/>
      <c r="K287" s="13"/>
      <c r="L287" s="12" t="s">
        <v>923</v>
      </c>
      <c r="M287" s="12" t="s">
        <v>924</v>
      </c>
      <c r="N287" s="12" t="s">
        <v>60</v>
      </c>
      <c r="O287" s="44" t="s">
        <v>60</v>
      </c>
      <c r="P287" s="44" t="s">
        <v>146</v>
      </c>
      <c r="Q287" s="44" t="s">
        <v>87</v>
      </c>
      <c r="R287" s="44" t="s">
        <v>60</v>
      </c>
      <c r="S287" s="44" t="s">
        <v>60</v>
      </c>
      <c r="T287" s="44" t="s">
        <v>3067</v>
      </c>
      <c r="U287" s="44" t="s">
        <v>925</v>
      </c>
      <c r="V287" s="12" t="s">
        <v>61</v>
      </c>
      <c r="W287" s="45" t="s">
        <v>24</v>
      </c>
      <c r="X287" s="12" t="s">
        <v>2574</v>
      </c>
    </row>
    <row r="288" spans="1:24" s="46" customFormat="1" ht="15" hidden="1" customHeight="1" x14ac:dyDescent="0.25">
      <c r="A288" s="47">
        <f t="shared" ref="A288:B303" si="18">+A287+1</f>
        <v>275</v>
      </c>
      <c r="B288" s="10">
        <f t="shared" si="18"/>
        <v>275</v>
      </c>
      <c r="C288" s="12" t="s">
        <v>15</v>
      </c>
      <c r="D288" s="10" t="s">
        <v>34</v>
      </c>
      <c r="E288" s="10">
        <v>2012</v>
      </c>
      <c r="F288" s="8">
        <v>41264</v>
      </c>
      <c r="G288" s="12" t="s">
        <v>926</v>
      </c>
      <c r="H288" s="13" t="s">
        <v>927</v>
      </c>
      <c r="I288" s="13"/>
      <c r="J288" s="13"/>
      <c r="K288" s="13"/>
      <c r="L288" s="12" t="s">
        <v>2988</v>
      </c>
      <c r="M288" s="12" t="s">
        <v>20</v>
      </c>
      <c r="N288" s="44" t="s">
        <v>21</v>
      </c>
      <c r="O288" s="44" t="s">
        <v>2618</v>
      </c>
      <c r="P288" s="44" t="s">
        <v>20</v>
      </c>
      <c r="Q288" s="44" t="s">
        <v>2699</v>
      </c>
      <c r="R288" s="44" t="s">
        <v>2618</v>
      </c>
      <c r="S288" s="44" t="s">
        <v>2618</v>
      </c>
      <c r="T288" s="44" t="s">
        <v>3064</v>
      </c>
      <c r="U288" s="44" t="s">
        <v>20</v>
      </c>
      <c r="V288" s="12" t="s">
        <v>23</v>
      </c>
      <c r="W288" s="45" t="s">
        <v>24</v>
      </c>
      <c r="X288" s="12" t="s">
        <v>2573</v>
      </c>
    </row>
    <row r="289" spans="1:24" s="46" customFormat="1" ht="15" hidden="1" customHeight="1" x14ac:dyDescent="0.25">
      <c r="A289" s="47">
        <f t="shared" si="18"/>
        <v>276</v>
      </c>
      <c r="B289" s="10">
        <f t="shared" si="18"/>
        <v>276</v>
      </c>
      <c r="C289" s="12" t="s">
        <v>15</v>
      </c>
      <c r="D289" s="10" t="s">
        <v>34</v>
      </c>
      <c r="E289" s="10">
        <v>2012</v>
      </c>
      <c r="F289" s="8">
        <v>41234</v>
      </c>
      <c r="G289" s="12" t="s">
        <v>929</v>
      </c>
      <c r="H289" s="13" t="s">
        <v>930</v>
      </c>
      <c r="I289" s="13"/>
      <c r="J289" s="13"/>
      <c r="K289" s="13"/>
      <c r="L289" s="12" t="s">
        <v>931</v>
      </c>
      <c r="M289" s="12" t="s">
        <v>28</v>
      </c>
      <c r="N289" s="12" t="s">
        <v>29</v>
      </c>
      <c r="O289" s="44" t="s">
        <v>29</v>
      </c>
      <c r="P289" s="44" t="s">
        <v>83</v>
      </c>
      <c r="Q289" s="44" t="s">
        <v>2716</v>
      </c>
      <c r="R289" s="44" t="s">
        <v>29</v>
      </c>
      <c r="S289" s="44" t="s">
        <v>29</v>
      </c>
      <c r="T289" s="44" t="s">
        <v>3066</v>
      </c>
      <c r="U289" s="44" t="s">
        <v>28</v>
      </c>
      <c r="V289" s="12" t="s">
        <v>23</v>
      </c>
      <c r="W289" s="45" t="s">
        <v>24</v>
      </c>
      <c r="X289" s="12" t="s">
        <v>2573</v>
      </c>
    </row>
    <row r="290" spans="1:24" s="46" customFormat="1" ht="15" hidden="1" customHeight="1" x14ac:dyDescent="0.25">
      <c r="A290" s="47">
        <f t="shared" si="18"/>
        <v>277</v>
      </c>
      <c r="B290" s="10">
        <f t="shared" si="18"/>
        <v>277</v>
      </c>
      <c r="C290" s="12" t="s">
        <v>15</v>
      </c>
      <c r="D290" s="10" t="s">
        <v>34</v>
      </c>
      <c r="E290" s="10">
        <v>2012</v>
      </c>
      <c r="F290" s="8">
        <v>41241</v>
      </c>
      <c r="G290" s="12" t="s">
        <v>932</v>
      </c>
      <c r="H290" s="13" t="s">
        <v>933</v>
      </c>
      <c r="I290" s="13"/>
      <c r="J290" s="13"/>
      <c r="K290" s="13"/>
      <c r="L290" s="12" t="s">
        <v>934</v>
      </c>
      <c r="M290" s="12" t="s">
        <v>55</v>
      </c>
      <c r="N290" s="44" t="s">
        <v>21</v>
      </c>
      <c r="O290" s="44" t="s">
        <v>2618</v>
      </c>
      <c r="P290" s="44" t="s">
        <v>2702</v>
      </c>
      <c r="Q290" s="44" t="s">
        <v>55</v>
      </c>
      <c r="R290" s="44" t="s">
        <v>2618</v>
      </c>
      <c r="S290" s="44" t="s">
        <v>2618</v>
      </c>
      <c r="T290" s="44" t="s">
        <v>3064</v>
      </c>
      <c r="U290" s="44" t="s">
        <v>55</v>
      </c>
      <c r="V290" s="12" t="s">
        <v>23</v>
      </c>
      <c r="W290" s="45" t="s">
        <v>24</v>
      </c>
      <c r="X290" s="12" t="s">
        <v>2573</v>
      </c>
    </row>
    <row r="291" spans="1:24" s="46" customFormat="1" ht="15" hidden="1" customHeight="1" x14ac:dyDescent="0.25">
      <c r="A291" s="47">
        <f t="shared" si="18"/>
        <v>278</v>
      </c>
      <c r="B291" s="10">
        <f t="shared" si="18"/>
        <v>278</v>
      </c>
      <c r="C291" s="12" t="s">
        <v>15</v>
      </c>
      <c r="D291" s="10" t="s">
        <v>34</v>
      </c>
      <c r="E291" s="10">
        <v>2012</v>
      </c>
      <c r="F291" s="8">
        <v>41271</v>
      </c>
      <c r="G291" s="12" t="s">
        <v>935</v>
      </c>
      <c r="H291" s="13" t="s">
        <v>936</v>
      </c>
      <c r="I291" s="13"/>
      <c r="J291" s="13"/>
      <c r="K291" s="13"/>
      <c r="L291" s="12" t="s">
        <v>937</v>
      </c>
      <c r="M291" s="12" t="s">
        <v>687</v>
      </c>
      <c r="N291" s="44" t="s">
        <v>21</v>
      </c>
      <c r="O291" s="44" t="s">
        <v>2620</v>
      </c>
      <c r="P291" s="44" t="s">
        <v>2620</v>
      </c>
      <c r="Q291" s="44" t="s">
        <v>2717</v>
      </c>
      <c r="R291" s="44" t="s">
        <v>2620</v>
      </c>
      <c r="S291" s="44" t="s">
        <v>2620</v>
      </c>
      <c r="T291" s="44" t="s">
        <v>3065</v>
      </c>
      <c r="U291" s="44" t="s">
        <v>687</v>
      </c>
      <c r="V291" s="12" t="s">
        <v>23</v>
      </c>
      <c r="W291" s="45" t="s">
        <v>24</v>
      </c>
      <c r="X291" s="12" t="s">
        <v>2574</v>
      </c>
    </row>
    <row r="292" spans="1:24" s="46" customFormat="1" ht="15" hidden="1" customHeight="1" x14ac:dyDescent="0.25">
      <c r="A292" s="47">
        <f t="shared" si="18"/>
        <v>279</v>
      </c>
      <c r="B292" s="10">
        <f t="shared" si="18"/>
        <v>279</v>
      </c>
      <c r="C292" s="12" t="s">
        <v>15</v>
      </c>
      <c r="D292" s="10" t="s">
        <v>34</v>
      </c>
      <c r="E292" s="10">
        <v>2012</v>
      </c>
      <c r="F292" s="8">
        <v>41271</v>
      </c>
      <c r="G292" s="12" t="s">
        <v>938</v>
      </c>
      <c r="H292" s="13" t="s">
        <v>939</v>
      </c>
      <c r="I292" s="13"/>
      <c r="J292" s="13"/>
      <c r="K292" s="13"/>
      <c r="L292" s="12" t="s">
        <v>940</v>
      </c>
      <c r="M292" s="12" t="s">
        <v>59</v>
      </c>
      <c r="N292" s="12" t="s">
        <v>60</v>
      </c>
      <c r="O292" s="44" t="s">
        <v>60</v>
      </c>
      <c r="P292" s="44" t="s">
        <v>2710</v>
      </c>
      <c r="Q292" s="44" t="s">
        <v>2724</v>
      </c>
      <c r="R292" s="44" t="s">
        <v>60</v>
      </c>
      <c r="S292" s="44" t="s">
        <v>60</v>
      </c>
      <c r="T292" s="44" t="s">
        <v>3067</v>
      </c>
      <c r="U292" s="44" t="s">
        <v>59</v>
      </c>
      <c r="V292" s="12" t="s">
        <v>61</v>
      </c>
      <c r="W292" s="45" t="s">
        <v>24</v>
      </c>
      <c r="X292" s="12" t="s">
        <v>2573</v>
      </c>
    </row>
    <row r="293" spans="1:24" s="46" customFormat="1" ht="15" hidden="1" customHeight="1" x14ac:dyDescent="0.25">
      <c r="A293" s="47">
        <f t="shared" si="18"/>
        <v>280</v>
      </c>
      <c r="B293" s="10">
        <f t="shared" si="18"/>
        <v>280</v>
      </c>
      <c r="C293" s="12" t="s">
        <v>15</v>
      </c>
      <c r="D293" s="10" t="s">
        <v>34</v>
      </c>
      <c r="E293" s="10">
        <v>2012</v>
      </c>
      <c r="F293" s="8">
        <v>41228</v>
      </c>
      <c r="G293" s="12" t="s">
        <v>941</v>
      </c>
      <c r="H293" s="13" t="s">
        <v>942</v>
      </c>
      <c r="I293" s="13"/>
      <c r="J293" s="13"/>
      <c r="K293" s="13"/>
      <c r="L293" s="12" t="s">
        <v>943</v>
      </c>
      <c r="M293" s="12" t="s">
        <v>55</v>
      </c>
      <c r="N293" s="44" t="s">
        <v>21</v>
      </c>
      <c r="O293" s="44" t="s">
        <v>2618</v>
      </c>
      <c r="P293" s="44" t="s">
        <v>2702</v>
      </c>
      <c r="Q293" s="44" t="s">
        <v>55</v>
      </c>
      <c r="R293" s="44" t="s">
        <v>2618</v>
      </c>
      <c r="S293" s="44" t="s">
        <v>2618</v>
      </c>
      <c r="T293" s="44" t="s">
        <v>3064</v>
      </c>
      <c r="U293" s="44" t="s">
        <v>55</v>
      </c>
      <c r="V293" s="12" t="s">
        <v>23</v>
      </c>
      <c r="W293" s="45" t="s">
        <v>24</v>
      </c>
      <c r="X293" s="12" t="s">
        <v>2573</v>
      </c>
    </row>
    <row r="294" spans="1:24" s="46" customFormat="1" ht="15" hidden="1" customHeight="1" x14ac:dyDescent="0.25">
      <c r="A294" s="47">
        <f t="shared" si="18"/>
        <v>281</v>
      </c>
      <c r="B294" s="10">
        <f t="shared" si="18"/>
        <v>281</v>
      </c>
      <c r="C294" s="12" t="s">
        <v>15</v>
      </c>
      <c r="D294" s="10" t="s">
        <v>34</v>
      </c>
      <c r="E294" s="10">
        <v>2012</v>
      </c>
      <c r="F294" s="8">
        <v>41232</v>
      </c>
      <c r="G294" s="12" t="s">
        <v>944</v>
      </c>
      <c r="H294" s="13" t="s">
        <v>945</v>
      </c>
      <c r="I294" s="13"/>
      <c r="J294" s="13"/>
      <c r="K294" s="13"/>
      <c r="L294" s="12" t="s">
        <v>946</v>
      </c>
      <c r="M294" s="12" t="s">
        <v>947</v>
      </c>
      <c r="N294" s="12" t="s">
        <v>29</v>
      </c>
      <c r="O294" s="44" t="s">
        <v>29</v>
      </c>
      <c r="P294" s="44" t="s">
        <v>2722</v>
      </c>
      <c r="Q294" s="44" t="s">
        <v>2723</v>
      </c>
      <c r="R294" s="44" t="s">
        <v>29</v>
      </c>
      <c r="S294" s="44" t="s">
        <v>29</v>
      </c>
      <c r="T294" s="44" t="s">
        <v>3066</v>
      </c>
      <c r="U294" s="44" t="s">
        <v>374</v>
      </c>
      <c r="V294" s="12" t="s">
        <v>75</v>
      </c>
      <c r="W294" s="45" t="s">
        <v>24</v>
      </c>
      <c r="X294" s="12" t="s">
        <v>2574</v>
      </c>
    </row>
    <row r="295" spans="1:24" s="46" customFormat="1" ht="15" customHeight="1" x14ac:dyDescent="0.25">
      <c r="A295" s="47">
        <f t="shared" si="18"/>
        <v>282</v>
      </c>
      <c r="B295" s="10">
        <f t="shared" si="18"/>
        <v>282</v>
      </c>
      <c r="C295" s="12" t="s">
        <v>15</v>
      </c>
      <c r="D295" s="10" t="s">
        <v>34</v>
      </c>
      <c r="E295" s="10">
        <v>2012</v>
      </c>
      <c r="F295" s="8">
        <v>41109</v>
      </c>
      <c r="G295" s="12" t="s">
        <v>948</v>
      </c>
      <c r="H295" s="13" t="s">
        <v>949</v>
      </c>
      <c r="I295" s="13"/>
      <c r="J295" s="13"/>
      <c r="K295" s="13"/>
      <c r="L295" s="12" t="s">
        <v>950</v>
      </c>
      <c r="M295" s="12" t="s">
        <v>146</v>
      </c>
      <c r="N295" s="12" t="s">
        <v>60</v>
      </c>
      <c r="O295" s="44" t="s">
        <v>60</v>
      </c>
      <c r="P295" s="44" t="s">
        <v>146</v>
      </c>
      <c r="Q295" s="44" t="s">
        <v>2718</v>
      </c>
      <c r="R295" s="44" t="s">
        <v>60</v>
      </c>
      <c r="S295" s="44" t="s">
        <v>60</v>
      </c>
      <c r="T295" s="44" t="s">
        <v>3067</v>
      </c>
      <c r="U295" s="44" t="s">
        <v>146</v>
      </c>
      <c r="V295" s="12" t="s">
        <v>125</v>
      </c>
      <c r="W295" s="45" t="s">
        <v>24</v>
      </c>
      <c r="X295" s="12" t="s">
        <v>2573</v>
      </c>
    </row>
    <row r="296" spans="1:24" s="46" customFormat="1" ht="15" hidden="1" customHeight="1" x14ac:dyDescent="0.25">
      <c r="A296" s="47">
        <f t="shared" si="18"/>
        <v>283</v>
      </c>
      <c r="B296" s="10">
        <f t="shared" si="18"/>
        <v>283</v>
      </c>
      <c r="C296" s="12" t="s">
        <v>15</v>
      </c>
      <c r="D296" s="10" t="s">
        <v>34</v>
      </c>
      <c r="E296" s="10">
        <v>2013</v>
      </c>
      <c r="F296" s="8">
        <v>41502</v>
      </c>
      <c r="G296" s="12" t="s">
        <v>951</v>
      </c>
      <c r="H296" s="13" t="s">
        <v>952</v>
      </c>
      <c r="I296" s="13"/>
      <c r="J296" s="13"/>
      <c r="K296" s="13"/>
      <c r="L296" s="12" t="s">
        <v>953</v>
      </c>
      <c r="M296" s="12" t="s">
        <v>59</v>
      </c>
      <c r="N296" s="12" t="s">
        <v>60</v>
      </c>
      <c r="O296" s="44" t="s">
        <v>60</v>
      </c>
      <c r="P296" s="44" t="s">
        <v>2703</v>
      </c>
      <c r="Q296" s="44" t="s">
        <v>2724</v>
      </c>
      <c r="R296" s="44" t="s">
        <v>60</v>
      </c>
      <c r="S296" s="44" t="s">
        <v>60</v>
      </c>
      <c r="T296" s="44" t="s">
        <v>3067</v>
      </c>
      <c r="U296" s="44" t="s">
        <v>59</v>
      </c>
      <c r="V296" s="12" t="s">
        <v>61</v>
      </c>
      <c r="W296" s="45" t="s">
        <v>24</v>
      </c>
      <c r="X296" s="12" t="s">
        <v>2573</v>
      </c>
    </row>
    <row r="297" spans="1:24" s="46" customFormat="1" ht="15" hidden="1" customHeight="1" x14ac:dyDescent="0.25">
      <c r="A297" s="47">
        <f t="shared" si="18"/>
        <v>284</v>
      </c>
      <c r="B297" s="10">
        <f t="shared" si="18"/>
        <v>284</v>
      </c>
      <c r="C297" s="12" t="s">
        <v>15</v>
      </c>
      <c r="D297" s="10" t="s">
        <v>34</v>
      </c>
      <c r="E297" s="10">
        <v>2013</v>
      </c>
      <c r="F297" s="8">
        <v>41508</v>
      </c>
      <c r="G297" s="12" t="s">
        <v>954</v>
      </c>
      <c r="H297" s="13" t="s">
        <v>955</v>
      </c>
      <c r="I297" s="13"/>
      <c r="J297" s="13"/>
      <c r="K297" s="13"/>
      <c r="L297" s="12" t="s">
        <v>956</v>
      </c>
      <c r="M297" s="12" t="s">
        <v>59</v>
      </c>
      <c r="N297" s="12" t="s">
        <v>60</v>
      </c>
      <c r="O297" s="44" t="s">
        <v>60</v>
      </c>
      <c r="P297" s="44" t="s">
        <v>2703</v>
      </c>
      <c r="Q297" s="44" t="s">
        <v>2709</v>
      </c>
      <c r="R297" s="44" t="s">
        <v>60</v>
      </c>
      <c r="S297" s="44" t="s">
        <v>60</v>
      </c>
      <c r="T297" s="44" t="s">
        <v>3067</v>
      </c>
      <c r="U297" s="44" t="s">
        <v>59</v>
      </c>
      <c r="V297" s="12" t="s">
        <v>61</v>
      </c>
      <c r="W297" s="45" t="s">
        <v>24</v>
      </c>
      <c r="X297" s="12" t="s">
        <v>2573</v>
      </c>
    </row>
    <row r="298" spans="1:24" s="46" customFormat="1" ht="15" hidden="1" customHeight="1" x14ac:dyDescent="0.25">
      <c r="A298" s="47">
        <f t="shared" si="18"/>
        <v>285</v>
      </c>
      <c r="B298" s="10">
        <f t="shared" si="18"/>
        <v>285</v>
      </c>
      <c r="C298" s="12" t="s">
        <v>15</v>
      </c>
      <c r="D298" s="10" t="s">
        <v>34</v>
      </c>
      <c r="E298" s="10">
        <v>2013</v>
      </c>
      <c r="F298" s="8">
        <v>41513</v>
      </c>
      <c r="G298" s="12" t="s">
        <v>957</v>
      </c>
      <c r="H298" s="13" t="s">
        <v>958</v>
      </c>
      <c r="I298" s="13"/>
      <c r="J298" s="13"/>
      <c r="K298" s="13"/>
      <c r="L298" s="12" t="s">
        <v>959</v>
      </c>
      <c r="M298" s="12" t="s">
        <v>960</v>
      </c>
      <c r="N298" s="12" t="s">
        <v>60</v>
      </c>
      <c r="O298" s="44" t="s">
        <v>60</v>
      </c>
      <c r="P298" s="44" t="s">
        <v>71</v>
      </c>
      <c r="Q298" s="44" t="s">
        <v>71</v>
      </c>
      <c r="R298" s="44" t="s">
        <v>60</v>
      </c>
      <c r="S298" s="44" t="s">
        <v>60</v>
      </c>
      <c r="T298" s="44" t="s">
        <v>3067</v>
      </c>
      <c r="U298" s="44" t="s">
        <v>960</v>
      </c>
      <c r="V298" s="12" t="s">
        <v>61</v>
      </c>
      <c r="W298" s="45" t="s">
        <v>24</v>
      </c>
      <c r="X298" s="12" t="s">
        <v>2574</v>
      </c>
    </row>
    <row r="299" spans="1:24" s="46" customFormat="1" ht="15" hidden="1" customHeight="1" x14ac:dyDescent="0.25">
      <c r="A299" s="47">
        <f t="shared" si="18"/>
        <v>286</v>
      </c>
      <c r="B299" s="10">
        <f t="shared" si="18"/>
        <v>286</v>
      </c>
      <c r="C299" s="12" t="s">
        <v>15</v>
      </c>
      <c r="D299" s="10" t="s">
        <v>34</v>
      </c>
      <c r="E299" s="10">
        <v>2013</v>
      </c>
      <c r="F299" s="8">
        <v>41515</v>
      </c>
      <c r="G299" s="12" t="s">
        <v>961</v>
      </c>
      <c r="H299" s="13" t="s">
        <v>962</v>
      </c>
      <c r="I299" s="13"/>
      <c r="J299" s="13"/>
      <c r="K299" s="13"/>
      <c r="L299" s="12" t="s">
        <v>963</v>
      </c>
      <c r="M299" s="12" t="s">
        <v>964</v>
      </c>
      <c r="N299" s="12" t="s">
        <v>60</v>
      </c>
      <c r="O299" s="44" t="s">
        <v>60</v>
      </c>
      <c r="P299" s="44" t="s">
        <v>146</v>
      </c>
      <c r="Q299" s="44" t="s">
        <v>87</v>
      </c>
      <c r="R299" s="44" t="s">
        <v>60</v>
      </c>
      <c r="S299" s="44" t="s">
        <v>60</v>
      </c>
      <c r="T299" s="44" t="s">
        <v>3067</v>
      </c>
      <c r="U299" s="44" t="s">
        <v>965</v>
      </c>
      <c r="V299" s="12" t="s">
        <v>61</v>
      </c>
      <c r="W299" s="45" t="s">
        <v>24</v>
      </c>
      <c r="X299" s="12" t="s">
        <v>2573</v>
      </c>
    </row>
    <row r="300" spans="1:24" s="46" customFormat="1" ht="15" customHeight="1" x14ac:dyDescent="0.25">
      <c r="A300" s="47">
        <f t="shared" si="18"/>
        <v>287</v>
      </c>
      <c r="B300" s="10">
        <f t="shared" si="18"/>
        <v>287</v>
      </c>
      <c r="C300" s="12" t="s">
        <v>15</v>
      </c>
      <c r="D300" s="10" t="s">
        <v>34</v>
      </c>
      <c r="E300" s="10">
        <v>2013</v>
      </c>
      <c r="F300" s="8">
        <v>41521</v>
      </c>
      <c r="G300" s="12" t="s">
        <v>966</v>
      </c>
      <c r="H300" s="13" t="s">
        <v>967</v>
      </c>
      <c r="I300" s="13"/>
      <c r="J300" s="13"/>
      <c r="K300" s="13"/>
      <c r="L300" s="12" t="s">
        <v>968</v>
      </c>
      <c r="M300" s="12" t="s">
        <v>969</v>
      </c>
      <c r="N300" s="12" t="s">
        <v>60</v>
      </c>
      <c r="O300" s="44" t="s">
        <v>60</v>
      </c>
      <c r="P300" s="44" t="s">
        <v>146</v>
      </c>
      <c r="Q300" s="44" t="s">
        <v>2712</v>
      </c>
      <c r="R300" s="44" t="s">
        <v>60</v>
      </c>
      <c r="S300" s="44" t="s">
        <v>60</v>
      </c>
      <c r="T300" s="44" t="s">
        <v>3067</v>
      </c>
      <c r="U300" s="44" t="s">
        <v>3059</v>
      </c>
      <c r="V300" s="12" t="s">
        <v>125</v>
      </c>
      <c r="W300" s="45" t="s">
        <v>24</v>
      </c>
      <c r="X300" s="12" t="s">
        <v>2573</v>
      </c>
    </row>
    <row r="301" spans="1:24" s="46" customFormat="1" ht="15" customHeight="1" x14ac:dyDescent="0.25">
      <c r="A301" s="47">
        <f t="shared" si="18"/>
        <v>288</v>
      </c>
      <c r="B301" s="10">
        <f t="shared" si="18"/>
        <v>288</v>
      </c>
      <c r="C301" s="12" t="s">
        <v>15</v>
      </c>
      <c r="D301" s="10" t="s">
        <v>34</v>
      </c>
      <c r="E301" s="10">
        <v>2013</v>
      </c>
      <c r="F301" s="8">
        <v>41547</v>
      </c>
      <c r="G301" s="12" t="s">
        <v>971</v>
      </c>
      <c r="H301" s="13" t="s">
        <v>972</v>
      </c>
      <c r="I301" s="13"/>
      <c r="J301" s="13"/>
      <c r="K301" s="13"/>
      <c r="L301" s="12" t="s">
        <v>973</v>
      </c>
      <c r="M301" s="12" t="s">
        <v>974</v>
      </c>
      <c r="N301" s="12" t="s">
        <v>60</v>
      </c>
      <c r="O301" s="44" t="s">
        <v>60</v>
      </c>
      <c r="P301" s="44" t="s">
        <v>146</v>
      </c>
      <c r="Q301" s="44" t="s">
        <v>2718</v>
      </c>
      <c r="R301" s="44" t="s">
        <v>60</v>
      </c>
      <c r="S301" s="44" t="s">
        <v>60</v>
      </c>
      <c r="T301" s="44" t="s">
        <v>3067</v>
      </c>
      <c r="U301" s="44" t="s">
        <v>975</v>
      </c>
      <c r="V301" s="12" t="s">
        <v>125</v>
      </c>
      <c r="W301" s="45" t="s">
        <v>24</v>
      </c>
      <c r="X301" s="12" t="s">
        <v>2574</v>
      </c>
    </row>
    <row r="302" spans="1:24" s="46" customFormat="1" ht="15" hidden="1" customHeight="1" x14ac:dyDescent="0.25">
      <c r="A302" s="47">
        <f t="shared" si="18"/>
        <v>289</v>
      </c>
      <c r="B302" s="10">
        <f t="shared" si="18"/>
        <v>289</v>
      </c>
      <c r="C302" s="12" t="s">
        <v>15</v>
      </c>
      <c r="D302" s="10" t="s">
        <v>34</v>
      </c>
      <c r="E302" s="10">
        <v>2013</v>
      </c>
      <c r="F302" s="8">
        <v>41519</v>
      </c>
      <c r="G302" s="12" t="s">
        <v>976</v>
      </c>
      <c r="H302" s="13" t="s">
        <v>977</v>
      </c>
      <c r="I302" s="13"/>
      <c r="J302" s="13"/>
      <c r="K302" s="13"/>
      <c r="L302" s="12" t="s">
        <v>978</v>
      </c>
      <c r="M302" s="12" t="s">
        <v>83</v>
      </c>
      <c r="N302" s="12" t="s">
        <v>29</v>
      </c>
      <c r="O302" s="44" t="s">
        <v>29</v>
      </c>
      <c r="P302" s="44" t="s">
        <v>83</v>
      </c>
      <c r="Q302" s="44" t="s">
        <v>2716</v>
      </c>
      <c r="R302" s="44" t="s">
        <v>29</v>
      </c>
      <c r="S302" s="44" t="s">
        <v>29</v>
      </c>
      <c r="T302" s="44" t="s">
        <v>3066</v>
      </c>
      <c r="U302" s="44" t="s">
        <v>979</v>
      </c>
      <c r="V302" s="12" t="s">
        <v>23</v>
      </c>
      <c r="W302" s="45" t="s">
        <v>24</v>
      </c>
      <c r="X302" s="12" t="s">
        <v>2573</v>
      </c>
    </row>
    <row r="303" spans="1:24" s="46" customFormat="1" ht="15" hidden="1" customHeight="1" x14ac:dyDescent="0.25">
      <c r="A303" s="47">
        <f t="shared" si="18"/>
        <v>290</v>
      </c>
      <c r="B303" s="10">
        <f t="shared" si="18"/>
        <v>290</v>
      </c>
      <c r="C303" s="12" t="s">
        <v>15</v>
      </c>
      <c r="D303" s="10" t="s">
        <v>34</v>
      </c>
      <c r="E303" s="10">
        <v>2013</v>
      </c>
      <c r="F303" s="8">
        <v>41505</v>
      </c>
      <c r="G303" s="12" t="s">
        <v>980</v>
      </c>
      <c r="H303" s="13" t="s">
        <v>981</v>
      </c>
      <c r="I303" s="13"/>
      <c r="J303" s="13"/>
      <c r="K303" s="13"/>
      <c r="L303" s="12" t="s">
        <v>982</v>
      </c>
      <c r="M303" s="12" t="s">
        <v>48</v>
      </c>
      <c r="N303" s="44" t="s">
        <v>21</v>
      </c>
      <c r="O303" s="44" t="s">
        <v>2620</v>
      </c>
      <c r="P303" s="44" t="s">
        <v>2620</v>
      </c>
      <c r="Q303" s="44" t="s">
        <v>2700</v>
      </c>
      <c r="R303" s="44" t="s">
        <v>2620</v>
      </c>
      <c r="S303" s="44" t="s">
        <v>2620</v>
      </c>
      <c r="T303" s="44" t="s">
        <v>3065</v>
      </c>
      <c r="U303" s="44" t="s">
        <v>48</v>
      </c>
      <c r="V303" s="12" t="s">
        <v>23</v>
      </c>
      <c r="W303" s="45" t="s">
        <v>24</v>
      </c>
      <c r="X303" s="12" t="s">
        <v>2573</v>
      </c>
    </row>
    <row r="304" spans="1:24" s="46" customFormat="1" ht="15" hidden="1" customHeight="1" x14ac:dyDescent="0.25">
      <c r="A304" s="47">
        <f t="shared" ref="A304:B319" si="19">+A303+1</f>
        <v>291</v>
      </c>
      <c r="B304" s="10">
        <f t="shared" si="19"/>
        <v>291</v>
      </c>
      <c r="C304" s="12" t="s">
        <v>15</v>
      </c>
      <c r="D304" s="10" t="s">
        <v>34</v>
      </c>
      <c r="E304" s="10">
        <v>2013</v>
      </c>
      <c r="F304" s="8">
        <v>41509</v>
      </c>
      <c r="G304" s="12" t="s">
        <v>983</v>
      </c>
      <c r="H304" s="13" t="s">
        <v>984</v>
      </c>
      <c r="I304" s="13" t="s">
        <v>3261</v>
      </c>
      <c r="J304" s="13" t="s">
        <v>3208</v>
      </c>
      <c r="K304" s="13"/>
      <c r="L304" s="12" t="s">
        <v>985</v>
      </c>
      <c r="M304" s="12" t="s">
        <v>20</v>
      </c>
      <c r="N304" s="44" t="s">
        <v>21</v>
      </c>
      <c r="O304" s="44" t="s">
        <v>2618</v>
      </c>
      <c r="P304" s="44" t="s">
        <v>20</v>
      </c>
      <c r="Q304" s="44" t="s">
        <v>2708</v>
      </c>
      <c r="R304" s="44" t="s">
        <v>2618</v>
      </c>
      <c r="S304" s="44" t="s">
        <v>2618</v>
      </c>
      <c r="T304" s="44" t="s">
        <v>3064</v>
      </c>
      <c r="U304" s="44" t="s">
        <v>20</v>
      </c>
      <c r="V304" s="12" t="s">
        <v>23</v>
      </c>
      <c r="W304" s="45" t="s">
        <v>24</v>
      </c>
      <c r="X304" s="12" t="s">
        <v>2573</v>
      </c>
    </row>
    <row r="305" spans="1:24" s="46" customFormat="1" ht="15" hidden="1" customHeight="1" x14ac:dyDescent="0.25">
      <c r="A305" s="47">
        <f t="shared" si="19"/>
        <v>292</v>
      </c>
      <c r="B305" s="10">
        <f t="shared" si="19"/>
        <v>292</v>
      </c>
      <c r="C305" s="12" t="s">
        <v>15</v>
      </c>
      <c r="D305" s="10" t="s">
        <v>34</v>
      </c>
      <c r="E305" s="10">
        <v>2013</v>
      </c>
      <c r="F305" s="8">
        <v>41513</v>
      </c>
      <c r="G305" s="12" t="s">
        <v>986</v>
      </c>
      <c r="H305" s="13" t="s">
        <v>987</v>
      </c>
      <c r="I305" s="13"/>
      <c r="J305" s="13"/>
      <c r="K305" s="13"/>
      <c r="L305" s="12" t="s">
        <v>988</v>
      </c>
      <c r="M305" s="12" t="s">
        <v>20</v>
      </c>
      <c r="N305" s="44" t="s">
        <v>21</v>
      </c>
      <c r="O305" s="44" t="s">
        <v>2618</v>
      </c>
      <c r="P305" s="44" t="s">
        <v>20</v>
      </c>
      <c r="Q305" s="44" t="s">
        <v>2699</v>
      </c>
      <c r="R305" s="44" t="s">
        <v>2618</v>
      </c>
      <c r="S305" s="44" t="s">
        <v>2618</v>
      </c>
      <c r="T305" s="44" t="s">
        <v>3064</v>
      </c>
      <c r="U305" s="44" t="s">
        <v>20</v>
      </c>
      <c r="V305" s="12" t="s">
        <v>23</v>
      </c>
      <c r="W305" s="45" t="s">
        <v>24</v>
      </c>
      <c r="X305" s="12" t="s">
        <v>2573</v>
      </c>
    </row>
    <row r="306" spans="1:24" s="46" customFormat="1" ht="15" hidden="1" customHeight="1" x14ac:dyDescent="0.25">
      <c r="A306" s="47">
        <f t="shared" si="19"/>
        <v>293</v>
      </c>
      <c r="B306" s="10">
        <f t="shared" si="19"/>
        <v>293</v>
      </c>
      <c r="C306" s="12" t="s">
        <v>15</v>
      </c>
      <c r="D306" s="10" t="s">
        <v>34</v>
      </c>
      <c r="E306" s="10">
        <v>2013</v>
      </c>
      <c r="F306" s="8">
        <v>41515</v>
      </c>
      <c r="G306" s="12" t="s">
        <v>989</v>
      </c>
      <c r="H306" s="13" t="s">
        <v>990</v>
      </c>
      <c r="I306" s="13"/>
      <c r="J306" s="13"/>
      <c r="K306" s="13"/>
      <c r="L306" s="12" t="s">
        <v>991</v>
      </c>
      <c r="M306" s="12" t="s">
        <v>20</v>
      </c>
      <c r="N306" s="44" t="s">
        <v>21</v>
      </c>
      <c r="O306" s="44" t="s">
        <v>2618</v>
      </c>
      <c r="P306" s="44" t="s">
        <v>20</v>
      </c>
      <c r="Q306" s="44" t="s">
        <v>2720</v>
      </c>
      <c r="R306" s="44" t="s">
        <v>2618</v>
      </c>
      <c r="S306" s="44" t="s">
        <v>2618</v>
      </c>
      <c r="T306" s="44" t="s">
        <v>3064</v>
      </c>
      <c r="U306" s="44" t="s">
        <v>20</v>
      </c>
      <c r="V306" s="12" t="s">
        <v>23</v>
      </c>
      <c r="W306" s="45" t="s">
        <v>24</v>
      </c>
      <c r="X306" s="12" t="s">
        <v>2573</v>
      </c>
    </row>
    <row r="307" spans="1:24" s="46" customFormat="1" ht="15" hidden="1" customHeight="1" x14ac:dyDescent="0.25">
      <c r="A307" s="47">
        <f t="shared" si="19"/>
        <v>294</v>
      </c>
      <c r="B307" s="10">
        <f t="shared" si="19"/>
        <v>294</v>
      </c>
      <c r="C307" s="12" t="s">
        <v>15</v>
      </c>
      <c r="D307" s="10" t="s">
        <v>34</v>
      </c>
      <c r="E307" s="10">
        <v>2013</v>
      </c>
      <c r="F307" s="8">
        <v>41515</v>
      </c>
      <c r="G307" s="12" t="s">
        <v>992</v>
      </c>
      <c r="H307" s="13" t="s">
        <v>993</v>
      </c>
      <c r="I307" s="13"/>
      <c r="J307" s="13"/>
      <c r="K307" s="13"/>
      <c r="L307" s="12" t="s">
        <v>994</v>
      </c>
      <c r="M307" s="12" t="s">
        <v>992</v>
      </c>
      <c r="N307" s="44" t="s">
        <v>21</v>
      </c>
      <c r="O307" s="44" t="s">
        <v>2618</v>
      </c>
      <c r="P307" s="44" t="s">
        <v>2702</v>
      </c>
      <c r="Q307" s="44" t="s">
        <v>55</v>
      </c>
      <c r="R307" s="44" t="s">
        <v>2618</v>
      </c>
      <c r="S307" s="44" t="s">
        <v>2618</v>
      </c>
      <c r="T307" s="44" t="s">
        <v>3064</v>
      </c>
      <c r="U307" s="44" t="s">
        <v>179</v>
      </c>
      <c r="V307" s="12" t="s">
        <v>23</v>
      </c>
      <c r="W307" s="45" t="s">
        <v>24</v>
      </c>
      <c r="X307" s="12" t="s">
        <v>2574</v>
      </c>
    </row>
    <row r="308" spans="1:24" s="46" customFormat="1" ht="15" hidden="1" customHeight="1" x14ac:dyDescent="0.25">
      <c r="A308" s="47">
        <f t="shared" si="19"/>
        <v>295</v>
      </c>
      <c r="B308" s="10">
        <f t="shared" si="19"/>
        <v>295</v>
      </c>
      <c r="C308" s="12" t="s">
        <v>15</v>
      </c>
      <c r="D308" s="10" t="s">
        <v>34</v>
      </c>
      <c r="E308" s="10">
        <v>2013</v>
      </c>
      <c r="F308" s="8">
        <v>41515</v>
      </c>
      <c r="G308" s="12" t="s">
        <v>995</v>
      </c>
      <c r="H308" s="13" t="s">
        <v>996</v>
      </c>
      <c r="I308" s="13"/>
      <c r="J308" s="13"/>
      <c r="K308" s="13"/>
      <c r="L308" s="12" t="s">
        <v>997</v>
      </c>
      <c r="M308" s="12" t="s">
        <v>179</v>
      </c>
      <c r="N308" s="44" t="s">
        <v>21</v>
      </c>
      <c r="O308" s="44" t="s">
        <v>2618</v>
      </c>
      <c r="P308" s="44" t="s">
        <v>2702</v>
      </c>
      <c r="Q308" s="44" t="s">
        <v>55</v>
      </c>
      <c r="R308" s="44" t="s">
        <v>2618</v>
      </c>
      <c r="S308" s="44" t="s">
        <v>2618</v>
      </c>
      <c r="T308" s="44" t="s">
        <v>3064</v>
      </c>
      <c r="U308" s="44" t="s">
        <v>179</v>
      </c>
      <c r="V308" s="12" t="s">
        <v>23</v>
      </c>
      <c r="W308" s="45" t="s">
        <v>24</v>
      </c>
      <c r="X308" s="12" t="s">
        <v>2573</v>
      </c>
    </row>
    <row r="309" spans="1:24" s="46" customFormat="1" ht="15" hidden="1" customHeight="1" x14ac:dyDescent="0.25">
      <c r="A309" s="47">
        <f t="shared" si="19"/>
        <v>296</v>
      </c>
      <c r="B309" s="10">
        <f t="shared" si="19"/>
        <v>296</v>
      </c>
      <c r="C309" s="12" t="s">
        <v>15</v>
      </c>
      <c r="D309" s="10" t="s">
        <v>34</v>
      </c>
      <c r="E309" s="10">
        <v>2013</v>
      </c>
      <c r="F309" s="8">
        <v>41516</v>
      </c>
      <c r="G309" s="12" t="s">
        <v>998</v>
      </c>
      <c r="H309" s="13" t="s">
        <v>999</v>
      </c>
      <c r="I309" s="13"/>
      <c r="J309" s="13"/>
      <c r="K309" s="13"/>
      <c r="L309" s="12" t="s">
        <v>1000</v>
      </c>
      <c r="M309" s="12" t="s">
        <v>998</v>
      </c>
      <c r="N309" s="44" t="s">
        <v>21</v>
      </c>
      <c r="O309" s="44" t="s">
        <v>2618</v>
      </c>
      <c r="P309" s="44" t="s">
        <v>2702</v>
      </c>
      <c r="Q309" s="44" t="s">
        <v>55</v>
      </c>
      <c r="R309" s="44" t="s">
        <v>2618</v>
      </c>
      <c r="S309" s="44" t="s">
        <v>2618</v>
      </c>
      <c r="T309" s="44" t="s">
        <v>3064</v>
      </c>
      <c r="U309" s="44" t="s">
        <v>55</v>
      </c>
      <c r="V309" s="12" t="s">
        <v>23</v>
      </c>
      <c r="W309" s="45" t="s">
        <v>24</v>
      </c>
      <c r="X309" s="12" t="s">
        <v>2573</v>
      </c>
    </row>
    <row r="310" spans="1:24" s="46" customFormat="1" ht="15" hidden="1" customHeight="1" x14ac:dyDescent="0.25">
      <c r="A310" s="47">
        <f t="shared" si="19"/>
        <v>297</v>
      </c>
      <c r="B310" s="10">
        <f t="shared" si="19"/>
        <v>297</v>
      </c>
      <c r="C310" s="12" t="s">
        <v>15</v>
      </c>
      <c r="D310" s="10" t="s">
        <v>34</v>
      </c>
      <c r="E310" s="10">
        <v>2013</v>
      </c>
      <c r="F310" s="8">
        <v>41526</v>
      </c>
      <c r="G310" s="12" t="s">
        <v>1001</v>
      </c>
      <c r="H310" s="13" t="s">
        <v>1002</v>
      </c>
      <c r="I310" s="13"/>
      <c r="J310" s="13"/>
      <c r="K310" s="13"/>
      <c r="L310" s="12" t="s">
        <v>1003</v>
      </c>
      <c r="M310" s="12" t="s">
        <v>1001</v>
      </c>
      <c r="N310" s="44" t="s">
        <v>21</v>
      </c>
      <c r="O310" s="44" t="s">
        <v>2620</v>
      </c>
      <c r="P310" s="44" t="s">
        <v>2620</v>
      </c>
      <c r="Q310" s="44" t="s">
        <v>2717</v>
      </c>
      <c r="R310" s="44" t="s">
        <v>2620</v>
      </c>
      <c r="S310" s="44" t="s">
        <v>2620</v>
      </c>
      <c r="T310" s="44" t="s">
        <v>3065</v>
      </c>
      <c r="U310" s="44" t="s">
        <v>389</v>
      </c>
      <c r="V310" s="12" t="s">
        <v>23</v>
      </c>
      <c r="W310" s="45" t="s">
        <v>24</v>
      </c>
      <c r="X310" s="12" t="s">
        <v>2574</v>
      </c>
    </row>
    <row r="311" spans="1:24" s="46" customFormat="1" ht="15" hidden="1" customHeight="1" x14ac:dyDescent="0.25">
      <c r="A311" s="47">
        <f t="shared" si="19"/>
        <v>298</v>
      </c>
      <c r="B311" s="10">
        <f t="shared" si="19"/>
        <v>298</v>
      </c>
      <c r="C311" s="12" t="s">
        <v>15</v>
      </c>
      <c r="D311" s="10" t="s">
        <v>34</v>
      </c>
      <c r="E311" s="10">
        <v>2013</v>
      </c>
      <c r="F311" s="8">
        <v>41526</v>
      </c>
      <c r="G311" s="12" t="s">
        <v>1004</v>
      </c>
      <c r="H311" s="13" t="s">
        <v>1005</v>
      </c>
      <c r="I311" s="13"/>
      <c r="J311" s="13"/>
      <c r="K311" s="13"/>
      <c r="L311" s="12" t="s">
        <v>1006</v>
      </c>
      <c r="M311" s="12" t="s">
        <v>1007</v>
      </c>
      <c r="N311" s="44" t="s">
        <v>21</v>
      </c>
      <c r="O311" s="44" t="s">
        <v>2620</v>
      </c>
      <c r="P311" s="44" t="s">
        <v>2620</v>
      </c>
      <c r="Q311" s="44" t="s">
        <v>94</v>
      </c>
      <c r="R311" s="44" t="s">
        <v>2620</v>
      </c>
      <c r="S311" s="44" t="s">
        <v>2620</v>
      </c>
      <c r="T311" s="44" t="s">
        <v>3065</v>
      </c>
      <c r="U311" s="44" t="s">
        <v>250</v>
      </c>
      <c r="V311" s="12" t="s">
        <v>23</v>
      </c>
      <c r="W311" s="45" t="s">
        <v>24</v>
      </c>
      <c r="X311" s="12" t="s">
        <v>2574</v>
      </c>
    </row>
    <row r="312" spans="1:24" s="46" customFormat="1" ht="15" hidden="1" customHeight="1" x14ac:dyDescent="0.25">
      <c r="A312" s="47">
        <f t="shared" si="19"/>
        <v>299</v>
      </c>
      <c r="B312" s="10">
        <f t="shared" si="19"/>
        <v>299</v>
      </c>
      <c r="C312" s="12" t="s">
        <v>15</v>
      </c>
      <c r="D312" s="10" t="s">
        <v>34</v>
      </c>
      <c r="E312" s="10">
        <v>2013</v>
      </c>
      <c r="F312" s="8">
        <v>41527</v>
      </c>
      <c r="G312" s="12" t="s">
        <v>1008</v>
      </c>
      <c r="H312" s="13" t="s">
        <v>1009</v>
      </c>
      <c r="I312" s="13"/>
      <c r="J312" s="13"/>
      <c r="K312" s="13"/>
      <c r="L312" s="12" t="s">
        <v>1010</v>
      </c>
      <c r="M312" s="12" t="s">
        <v>1008</v>
      </c>
      <c r="N312" s="44" t="s">
        <v>21</v>
      </c>
      <c r="O312" s="44" t="s">
        <v>2620</v>
      </c>
      <c r="P312" s="44" t="s">
        <v>2620</v>
      </c>
      <c r="Q312" s="44" t="s">
        <v>2719</v>
      </c>
      <c r="R312" s="44" t="s">
        <v>2620</v>
      </c>
      <c r="S312" s="44" t="s">
        <v>2620</v>
      </c>
      <c r="T312" s="44" t="s">
        <v>3065</v>
      </c>
      <c r="U312" s="44" t="s">
        <v>48</v>
      </c>
      <c r="V312" s="12" t="s">
        <v>23</v>
      </c>
      <c r="W312" s="45" t="s">
        <v>24</v>
      </c>
      <c r="X312" s="12" t="s">
        <v>2574</v>
      </c>
    </row>
    <row r="313" spans="1:24" s="46" customFormat="1" ht="15" hidden="1" customHeight="1" x14ac:dyDescent="0.25">
      <c r="A313" s="47">
        <f t="shared" si="19"/>
        <v>300</v>
      </c>
      <c r="B313" s="10">
        <f t="shared" si="19"/>
        <v>300</v>
      </c>
      <c r="C313" s="12" t="s">
        <v>15</v>
      </c>
      <c r="D313" s="10" t="s">
        <v>34</v>
      </c>
      <c r="E313" s="10">
        <v>2013</v>
      </c>
      <c r="F313" s="8">
        <v>41536</v>
      </c>
      <c r="G313" s="12" t="s">
        <v>1011</v>
      </c>
      <c r="H313" s="13" t="s">
        <v>1012</v>
      </c>
      <c r="I313" s="13"/>
      <c r="J313" s="13"/>
      <c r="K313" s="13"/>
      <c r="L313" s="12" t="s">
        <v>1013</v>
      </c>
      <c r="M313" s="12" t="s">
        <v>1011</v>
      </c>
      <c r="N313" s="44" t="s">
        <v>21</v>
      </c>
      <c r="O313" s="44" t="s">
        <v>2620</v>
      </c>
      <c r="P313" s="44" t="s">
        <v>2620</v>
      </c>
      <c r="Q313" s="44" t="s">
        <v>33</v>
      </c>
      <c r="R313" s="44" t="s">
        <v>2620</v>
      </c>
      <c r="S313" s="44" t="s">
        <v>2620</v>
      </c>
      <c r="T313" s="44" t="s">
        <v>3065</v>
      </c>
      <c r="U313" s="44" t="s">
        <v>33</v>
      </c>
      <c r="V313" s="12" t="s">
        <v>23</v>
      </c>
      <c r="W313" s="45" t="s">
        <v>24</v>
      </c>
      <c r="X313" s="12" t="s">
        <v>2574</v>
      </c>
    </row>
    <row r="314" spans="1:24" s="46" customFormat="1" ht="15" hidden="1" customHeight="1" x14ac:dyDescent="0.25">
      <c r="A314" s="47">
        <f t="shared" si="19"/>
        <v>301</v>
      </c>
      <c r="B314" s="10">
        <f t="shared" si="19"/>
        <v>301</v>
      </c>
      <c r="C314" s="12" t="s">
        <v>15</v>
      </c>
      <c r="D314" s="10" t="s">
        <v>34</v>
      </c>
      <c r="E314" s="10">
        <v>2013</v>
      </c>
      <c r="F314" s="8">
        <v>41548</v>
      </c>
      <c r="G314" s="12" t="s">
        <v>1014</v>
      </c>
      <c r="H314" s="13" t="s">
        <v>1015</v>
      </c>
      <c r="I314" s="13"/>
      <c r="J314" s="13"/>
      <c r="K314" s="13"/>
      <c r="L314" s="12" t="s">
        <v>1016</v>
      </c>
      <c r="M314" s="12" t="s">
        <v>48</v>
      </c>
      <c r="N314" s="44" t="s">
        <v>21</v>
      </c>
      <c r="O314" s="44" t="s">
        <v>2620</v>
      </c>
      <c r="P314" s="44" t="s">
        <v>2620</v>
      </c>
      <c r="Q314" s="44" t="s">
        <v>2719</v>
      </c>
      <c r="R314" s="44" t="s">
        <v>2620</v>
      </c>
      <c r="S314" s="44" t="s">
        <v>2620</v>
      </c>
      <c r="T314" s="44" t="s">
        <v>3065</v>
      </c>
      <c r="U314" s="44" t="s">
        <v>48</v>
      </c>
      <c r="V314" s="12" t="s">
        <v>23</v>
      </c>
      <c r="W314" s="45" t="s">
        <v>24</v>
      </c>
      <c r="X314" s="12" t="s">
        <v>2573</v>
      </c>
    </row>
    <row r="315" spans="1:24" s="46" customFormat="1" ht="15" hidden="1" customHeight="1" x14ac:dyDescent="0.25">
      <c r="A315" s="47">
        <f t="shared" si="19"/>
        <v>302</v>
      </c>
      <c r="B315" s="10">
        <f t="shared" si="19"/>
        <v>302</v>
      </c>
      <c r="C315" s="12" t="s">
        <v>15</v>
      </c>
      <c r="D315" s="10" t="s">
        <v>34</v>
      </c>
      <c r="E315" s="10">
        <v>2013</v>
      </c>
      <c r="F315" s="8">
        <v>41556</v>
      </c>
      <c r="G315" s="12" t="s">
        <v>1017</v>
      </c>
      <c r="H315" s="13" t="s">
        <v>1018</v>
      </c>
      <c r="I315" s="13"/>
      <c r="J315" s="13"/>
      <c r="K315" s="13"/>
      <c r="L315" s="12" t="s">
        <v>1019</v>
      </c>
      <c r="M315" s="12" t="s">
        <v>1017</v>
      </c>
      <c r="N315" s="44" t="s">
        <v>29</v>
      </c>
      <c r="O315" s="44" t="s">
        <v>29</v>
      </c>
      <c r="P315" s="44" t="s">
        <v>29</v>
      </c>
      <c r="Q315" s="44" t="s">
        <v>199</v>
      </c>
      <c r="R315" s="44" t="s">
        <v>29</v>
      </c>
      <c r="S315" s="44" t="s">
        <v>29</v>
      </c>
      <c r="T315" s="44" t="s">
        <v>3066</v>
      </c>
      <c r="U315" s="44" t="s">
        <v>199</v>
      </c>
      <c r="V315" s="12" t="s">
        <v>23</v>
      </c>
      <c r="W315" s="45" t="s">
        <v>24</v>
      </c>
      <c r="X315" s="12" t="s">
        <v>2574</v>
      </c>
    </row>
    <row r="316" spans="1:24" s="46" customFormat="1" ht="15" hidden="1" customHeight="1" x14ac:dyDescent="0.25">
      <c r="A316" s="47">
        <f t="shared" si="19"/>
        <v>303</v>
      </c>
      <c r="B316" s="10">
        <f t="shared" si="19"/>
        <v>303</v>
      </c>
      <c r="C316" s="12" t="s">
        <v>15</v>
      </c>
      <c r="D316" s="10" t="s">
        <v>34</v>
      </c>
      <c r="E316" s="10">
        <v>2013</v>
      </c>
      <c r="F316" s="8">
        <v>41558</v>
      </c>
      <c r="G316" s="12" t="s">
        <v>1020</v>
      </c>
      <c r="H316" s="13" t="s">
        <v>1021</v>
      </c>
      <c r="I316" s="13"/>
      <c r="J316" s="13"/>
      <c r="K316" s="13"/>
      <c r="L316" s="12" t="s">
        <v>1022</v>
      </c>
      <c r="M316" s="12" t="s">
        <v>1020</v>
      </c>
      <c r="N316" s="12" t="s">
        <v>29</v>
      </c>
      <c r="O316" s="44" t="s">
        <v>29</v>
      </c>
      <c r="P316" s="44" t="s">
        <v>29</v>
      </c>
      <c r="Q316" s="44" t="s">
        <v>199</v>
      </c>
      <c r="R316" s="44" t="s">
        <v>29</v>
      </c>
      <c r="S316" s="44" t="s">
        <v>29</v>
      </c>
      <c r="T316" s="44" t="s">
        <v>3066</v>
      </c>
      <c r="U316" s="44" t="s">
        <v>730</v>
      </c>
      <c r="V316" s="12" t="s">
        <v>23</v>
      </c>
      <c r="W316" s="45" t="s">
        <v>24</v>
      </c>
      <c r="X316" s="12" t="s">
        <v>2574</v>
      </c>
    </row>
    <row r="317" spans="1:24" s="46" customFormat="1" ht="15" hidden="1" customHeight="1" x14ac:dyDescent="0.25">
      <c r="A317" s="47">
        <f t="shared" si="19"/>
        <v>304</v>
      </c>
      <c r="B317" s="10">
        <f t="shared" si="19"/>
        <v>304</v>
      </c>
      <c r="C317" s="12" t="s">
        <v>15</v>
      </c>
      <c r="D317" s="10" t="s">
        <v>34</v>
      </c>
      <c r="E317" s="10">
        <v>2013</v>
      </c>
      <c r="F317" s="8">
        <v>41571</v>
      </c>
      <c r="G317" s="12" t="s">
        <v>1023</v>
      </c>
      <c r="H317" s="13" t="s">
        <v>1024</v>
      </c>
      <c r="I317" s="13" t="s">
        <v>3224</v>
      </c>
      <c r="J317" s="13"/>
      <c r="K317" s="13"/>
      <c r="L317" s="12" t="s">
        <v>1025</v>
      </c>
      <c r="M317" s="12" t="s">
        <v>28</v>
      </c>
      <c r="N317" s="12" t="s">
        <v>29</v>
      </c>
      <c r="O317" s="44" t="s">
        <v>29</v>
      </c>
      <c r="P317" s="44" t="s">
        <v>2701</v>
      </c>
      <c r="Q317" s="44" t="s">
        <v>2715</v>
      </c>
      <c r="R317" s="44" t="s">
        <v>29</v>
      </c>
      <c r="S317" s="44" t="s">
        <v>29</v>
      </c>
      <c r="T317" s="44" t="s">
        <v>3066</v>
      </c>
      <c r="U317" s="44" t="s">
        <v>28</v>
      </c>
      <c r="V317" s="12" t="s">
        <v>23</v>
      </c>
      <c r="W317" s="45" t="s">
        <v>24</v>
      </c>
      <c r="X317" s="12" t="s">
        <v>2573</v>
      </c>
    </row>
    <row r="318" spans="1:24" s="46" customFormat="1" ht="15" customHeight="1" x14ac:dyDescent="0.25">
      <c r="A318" s="47">
        <f t="shared" si="19"/>
        <v>305</v>
      </c>
      <c r="B318" s="10">
        <f t="shared" si="19"/>
        <v>305</v>
      </c>
      <c r="C318" s="12" t="s">
        <v>15</v>
      </c>
      <c r="D318" s="10" t="s">
        <v>34</v>
      </c>
      <c r="E318" s="10">
        <v>2013</v>
      </c>
      <c r="F318" s="8">
        <v>41576</v>
      </c>
      <c r="G318" s="12" t="s">
        <v>1026</v>
      </c>
      <c r="H318" s="13" t="s">
        <v>1027</v>
      </c>
      <c r="I318" s="13"/>
      <c r="J318" s="13"/>
      <c r="K318" s="13"/>
      <c r="L318" s="12" t="s">
        <v>1028</v>
      </c>
      <c r="M318" s="12" t="s">
        <v>530</v>
      </c>
      <c r="N318" s="12" t="s">
        <v>60</v>
      </c>
      <c r="O318" s="44" t="s">
        <v>60</v>
      </c>
      <c r="P318" s="44" t="s">
        <v>146</v>
      </c>
      <c r="Q318" s="44" t="s">
        <v>2718</v>
      </c>
      <c r="R318" s="44" t="s">
        <v>60</v>
      </c>
      <c r="S318" s="44" t="s">
        <v>60</v>
      </c>
      <c r="T318" s="44" t="s">
        <v>3067</v>
      </c>
      <c r="U318" s="44" t="s">
        <v>530</v>
      </c>
      <c r="V318" s="12" t="s">
        <v>125</v>
      </c>
      <c r="W318" s="45" t="s">
        <v>24</v>
      </c>
      <c r="X318" s="12" t="s">
        <v>2574</v>
      </c>
    </row>
    <row r="319" spans="1:24" s="46" customFormat="1" ht="15" hidden="1" customHeight="1" x14ac:dyDescent="0.25">
      <c r="A319" s="47">
        <f t="shared" si="19"/>
        <v>306</v>
      </c>
      <c r="B319" s="10">
        <f t="shared" si="19"/>
        <v>306</v>
      </c>
      <c r="C319" s="12" t="s">
        <v>15</v>
      </c>
      <c r="D319" s="10" t="s">
        <v>34</v>
      </c>
      <c r="E319" s="10">
        <v>2013</v>
      </c>
      <c r="F319" s="8">
        <v>41576</v>
      </c>
      <c r="G319" s="12" t="s">
        <v>1029</v>
      </c>
      <c r="H319" s="13" t="s">
        <v>1030</v>
      </c>
      <c r="I319" s="13"/>
      <c r="J319" s="13"/>
      <c r="K319" s="13"/>
      <c r="L319" s="12" t="s">
        <v>1031</v>
      </c>
      <c r="M319" s="12" t="s">
        <v>115</v>
      </c>
      <c r="N319" s="12" t="s">
        <v>29</v>
      </c>
      <c r="O319" s="44" t="s">
        <v>29</v>
      </c>
      <c r="P319" s="44" t="s">
        <v>75</v>
      </c>
      <c r="Q319" s="44" t="s">
        <v>2713</v>
      </c>
      <c r="R319" s="44" t="s">
        <v>29</v>
      </c>
      <c r="S319" s="44" t="s">
        <v>29</v>
      </c>
      <c r="T319" s="44" t="s">
        <v>3066</v>
      </c>
      <c r="U319" s="44" t="s">
        <v>115</v>
      </c>
      <c r="V319" s="12" t="s">
        <v>75</v>
      </c>
      <c r="W319" s="45" t="s">
        <v>24</v>
      </c>
      <c r="X319" s="12" t="s">
        <v>2573</v>
      </c>
    </row>
    <row r="320" spans="1:24" s="46" customFormat="1" ht="15" hidden="1" customHeight="1" x14ac:dyDescent="0.25">
      <c r="A320" s="47">
        <f t="shared" ref="A320:B335" si="20">+A319+1</f>
        <v>307</v>
      </c>
      <c r="B320" s="10">
        <f t="shared" si="20"/>
        <v>307</v>
      </c>
      <c r="C320" s="12" t="s">
        <v>15</v>
      </c>
      <c r="D320" s="10" t="s">
        <v>34</v>
      </c>
      <c r="E320" s="10">
        <v>2013</v>
      </c>
      <c r="F320" s="8">
        <v>41576</v>
      </c>
      <c r="G320" s="12" t="s">
        <v>1032</v>
      </c>
      <c r="H320" s="13" t="s">
        <v>1033</v>
      </c>
      <c r="I320" s="13"/>
      <c r="J320" s="13"/>
      <c r="K320" s="13"/>
      <c r="L320" s="12" t="s">
        <v>1034</v>
      </c>
      <c r="M320" s="12" t="s">
        <v>59</v>
      </c>
      <c r="N320" s="12" t="s">
        <v>60</v>
      </c>
      <c r="O320" s="44" t="s">
        <v>60</v>
      </c>
      <c r="P320" s="44" t="s">
        <v>2710</v>
      </c>
      <c r="Q320" s="44" t="s">
        <v>2714</v>
      </c>
      <c r="R320" s="44" t="s">
        <v>60</v>
      </c>
      <c r="S320" s="44" t="s">
        <v>60</v>
      </c>
      <c r="T320" s="44" t="s">
        <v>3067</v>
      </c>
      <c r="U320" s="44" t="s">
        <v>59</v>
      </c>
      <c r="V320" s="12" t="s">
        <v>61</v>
      </c>
      <c r="W320" s="45" t="s">
        <v>24</v>
      </c>
      <c r="X320" s="12" t="s">
        <v>2573</v>
      </c>
    </row>
    <row r="321" spans="1:24" s="46" customFormat="1" ht="15" hidden="1" customHeight="1" x14ac:dyDescent="0.25">
      <c r="A321" s="47">
        <f t="shared" si="20"/>
        <v>308</v>
      </c>
      <c r="B321" s="10">
        <f t="shared" si="20"/>
        <v>308</v>
      </c>
      <c r="C321" s="12" t="s">
        <v>15</v>
      </c>
      <c r="D321" s="10" t="s">
        <v>34</v>
      </c>
      <c r="E321" s="10">
        <v>2013</v>
      </c>
      <c r="F321" s="8">
        <v>41577</v>
      </c>
      <c r="G321" s="12" t="s">
        <v>1035</v>
      </c>
      <c r="H321" s="13" t="s">
        <v>1036</v>
      </c>
      <c r="I321" s="13"/>
      <c r="J321" s="13"/>
      <c r="K321" s="13"/>
      <c r="L321" s="12" t="s">
        <v>1037</v>
      </c>
      <c r="M321" s="12" t="s">
        <v>1038</v>
      </c>
      <c r="N321" s="12" t="s">
        <v>29</v>
      </c>
      <c r="O321" s="44" t="s">
        <v>29</v>
      </c>
      <c r="P321" s="44" t="s">
        <v>29</v>
      </c>
      <c r="Q321" s="44" t="s">
        <v>103</v>
      </c>
      <c r="R321" s="44" t="s">
        <v>29</v>
      </c>
      <c r="S321" s="44" t="s">
        <v>29</v>
      </c>
      <c r="T321" s="44" t="s">
        <v>3066</v>
      </c>
      <c r="U321" s="44" t="s">
        <v>83</v>
      </c>
      <c r="V321" s="12" t="s">
        <v>23</v>
      </c>
      <c r="W321" s="45" t="s">
        <v>24</v>
      </c>
      <c r="X321" s="12" t="s">
        <v>2574</v>
      </c>
    </row>
    <row r="322" spans="1:24" s="46" customFormat="1" ht="15" hidden="1" customHeight="1" x14ac:dyDescent="0.25">
      <c r="A322" s="47">
        <f t="shared" si="20"/>
        <v>309</v>
      </c>
      <c r="B322" s="10">
        <f t="shared" si="20"/>
        <v>309</v>
      </c>
      <c r="C322" s="12" t="s">
        <v>15</v>
      </c>
      <c r="D322" s="10" t="s">
        <v>34</v>
      </c>
      <c r="E322" s="10">
        <v>2013</v>
      </c>
      <c r="F322" s="8">
        <v>41577</v>
      </c>
      <c r="G322" s="12" t="s">
        <v>1039</v>
      </c>
      <c r="H322" s="13" t="s">
        <v>1040</v>
      </c>
      <c r="I322" s="13"/>
      <c r="J322" s="13"/>
      <c r="K322" s="13"/>
      <c r="L322" s="12" t="s">
        <v>1041</v>
      </c>
      <c r="M322" s="12" t="s">
        <v>1042</v>
      </c>
      <c r="N322" s="12" t="s">
        <v>29</v>
      </c>
      <c r="O322" s="44" t="s">
        <v>29</v>
      </c>
      <c r="P322" s="44" t="s">
        <v>29</v>
      </c>
      <c r="Q322" s="44" t="s">
        <v>103</v>
      </c>
      <c r="R322" s="44" t="s">
        <v>29</v>
      </c>
      <c r="S322" s="44" t="s">
        <v>29</v>
      </c>
      <c r="T322" s="44" t="s">
        <v>3066</v>
      </c>
      <c r="U322" s="44" t="s">
        <v>103</v>
      </c>
      <c r="V322" s="12" t="s">
        <v>23</v>
      </c>
      <c r="W322" s="45" t="s">
        <v>24</v>
      </c>
      <c r="X322" s="12" t="s">
        <v>2574</v>
      </c>
    </row>
    <row r="323" spans="1:24" s="46" customFormat="1" ht="15" hidden="1" customHeight="1" x14ac:dyDescent="0.25">
      <c r="A323" s="47">
        <f t="shared" si="20"/>
        <v>310</v>
      </c>
      <c r="B323" s="10">
        <f t="shared" si="20"/>
        <v>310</v>
      </c>
      <c r="C323" s="12" t="s">
        <v>15</v>
      </c>
      <c r="D323" s="10" t="s">
        <v>34</v>
      </c>
      <c r="E323" s="10">
        <v>2013</v>
      </c>
      <c r="F323" s="8">
        <v>41577</v>
      </c>
      <c r="G323" s="12" t="s">
        <v>1043</v>
      </c>
      <c r="H323" s="13" t="s">
        <v>1044</v>
      </c>
      <c r="I323" s="13"/>
      <c r="J323" s="13"/>
      <c r="K323" s="13"/>
      <c r="L323" s="12" t="s">
        <v>1045</v>
      </c>
      <c r="M323" s="12" t="s">
        <v>1046</v>
      </c>
      <c r="N323" s="12" t="s">
        <v>29</v>
      </c>
      <c r="O323" s="44" t="s">
        <v>29</v>
      </c>
      <c r="P323" s="44" t="s">
        <v>29</v>
      </c>
      <c r="Q323" s="44" t="s">
        <v>199</v>
      </c>
      <c r="R323" s="44" t="s">
        <v>29</v>
      </c>
      <c r="S323" s="44" t="s">
        <v>29</v>
      </c>
      <c r="T323" s="44" t="s">
        <v>3066</v>
      </c>
      <c r="U323" s="44" t="s">
        <v>199</v>
      </c>
      <c r="V323" s="12" t="s">
        <v>23</v>
      </c>
      <c r="W323" s="45" t="s">
        <v>24</v>
      </c>
      <c r="X323" s="12" t="s">
        <v>2574</v>
      </c>
    </row>
    <row r="324" spans="1:24" s="46" customFormat="1" ht="15" hidden="1" customHeight="1" x14ac:dyDescent="0.25">
      <c r="A324" s="47">
        <f t="shared" si="20"/>
        <v>311</v>
      </c>
      <c r="B324" s="10">
        <f t="shared" si="20"/>
        <v>311</v>
      </c>
      <c r="C324" s="12" t="s">
        <v>15</v>
      </c>
      <c r="D324" s="10" t="s">
        <v>34</v>
      </c>
      <c r="E324" s="10">
        <v>2013</v>
      </c>
      <c r="F324" s="8">
        <v>41577</v>
      </c>
      <c r="G324" s="12" t="s">
        <v>1047</v>
      </c>
      <c r="H324" s="13" t="s">
        <v>1048</v>
      </c>
      <c r="I324" s="13"/>
      <c r="J324" s="13"/>
      <c r="K324" s="13"/>
      <c r="L324" s="12" t="s">
        <v>1049</v>
      </c>
      <c r="M324" s="12" t="s">
        <v>103</v>
      </c>
      <c r="N324" s="12" t="s">
        <v>29</v>
      </c>
      <c r="O324" s="44" t="s">
        <v>29</v>
      </c>
      <c r="P324" s="44" t="s">
        <v>29</v>
      </c>
      <c r="Q324" s="44" t="s">
        <v>103</v>
      </c>
      <c r="R324" s="44" t="s">
        <v>29</v>
      </c>
      <c r="S324" s="44" t="s">
        <v>29</v>
      </c>
      <c r="T324" s="44" t="s">
        <v>3066</v>
      </c>
      <c r="U324" s="44" t="s">
        <v>103</v>
      </c>
      <c r="V324" s="12" t="s">
        <v>23</v>
      </c>
      <c r="W324" s="45" t="s">
        <v>24</v>
      </c>
      <c r="X324" s="12" t="s">
        <v>2573</v>
      </c>
    </row>
    <row r="325" spans="1:24" s="46" customFormat="1" ht="15" hidden="1" customHeight="1" x14ac:dyDescent="0.25">
      <c r="A325" s="47">
        <f t="shared" si="20"/>
        <v>312</v>
      </c>
      <c r="B325" s="10">
        <f t="shared" si="20"/>
        <v>312</v>
      </c>
      <c r="C325" s="12" t="s">
        <v>15</v>
      </c>
      <c r="D325" s="10" t="s">
        <v>34</v>
      </c>
      <c r="E325" s="10">
        <v>2013</v>
      </c>
      <c r="F325" s="8">
        <v>41577</v>
      </c>
      <c r="G325" s="12" t="s">
        <v>1050</v>
      </c>
      <c r="H325" s="13" t="s">
        <v>1051</v>
      </c>
      <c r="I325" s="13"/>
      <c r="J325" s="13"/>
      <c r="K325" s="13"/>
      <c r="L325" s="12" t="s">
        <v>1052</v>
      </c>
      <c r="M325" s="12" t="s">
        <v>554</v>
      </c>
      <c r="N325" s="12" t="s">
        <v>29</v>
      </c>
      <c r="O325" s="44" t="s">
        <v>29</v>
      </c>
      <c r="P325" s="44" t="s">
        <v>2701</v>
      </c>
      <c r="Q325" s="44" t="s">
        <v>2707</v>
      </c>
      <c r="R325" s="44" t="s">
        <v>29</v>
      </c>
      <c r="S325" s="44" t="s">
        <v>29</v>
      </c>
      <c r="T325" s="44" t="s">
        <v>3066</v>
      </c>
      <c r="U325" s="44" t="s">
        <v>83</v>
      </c>
      <c r="V325" s="12" t="s">
        <v>23</v>
      </c>
      <c r="W325" s="45" t="s">
        <v>24</v>
      </c>
      <c r="X325" s="12" t="s">
        <v>2573</v>
      </c>
    </row>
    <row r="326" spans="1:24" s="46" customFormat="1" ht="15" customHeight="1" x14ac:dyDescent="0.25">
      <c r="A326" s="47">
        <f t="shared" si="20"/>
        <v>313</v>
      </c>
      <c r="B326" s="10">
        <f t="shared" si="20"/>
        <v>313</v>
      </c>
      <c r="C326" s="12" t="s">
        <v>15</v>
      </c>
      <c r="D326" s="10" t="s">
        <v>34</v>
      </c>
      <c r="E326" s="10">
        <v>2013</v>
      </c>
      <c r="F326" s="8">
        <v>41584</v>
      </c>
      <c r="G326" s="12" t="s">
        <v>1053</v>
      </c>
      <c r="H326" s="13" t="s">
        <v>1054</v>
      </c>
      <c r="I326" s="13"/>
      <c r="J326" s="13"/>
      <c r="K326" s="13"/>
      <c r="L326" s="12" t="s">
        <v>1055</v>
      </c>
      <c r="M326" s="12" t="s">
        <v>1056</v>
      </c>
      <c r="N326" s="12" t="s">
        <v>60</v>
      </c>
      <c r="O326" s="44" t="s">
        <v>60</v>
      </c>
      <c r="P326" s="44" t="s">
        <v>146</v>
      </c>
      <c r="Q326" s="44" t="s">
        <v>2718</v>
      </c>
      <c r="R326" s="44" t="s">
        <v>60</v>
      </c>
      <c r="S326" s="44" t="s">
        <v>60</v>
      </c>
      <c r="T326" s="44" t="s">
        <v>3067</v>
      </c>
      <c r="U326" s="44" t="s">
        <v>527</v>
      </c>
      <c r="V326" s="12" t="s">
        <v>125</v>
      </c>
      <c r="W326" s="45" t="s">
        <v>24</v>
      </c>
      <c r="X326" s="12" t="s">
        <v>2574</v>
      </c>
    </row>
    <row r="327" spans="1:24" s="46" customFormat="1" ht="15" hidden="1" customHeight="1" x14ac:dyDescent="0.25">
      <c r="A327" s="47">
        <f t="shared" si="20"/>
        <v>314</v>
      </c>
      <c r="B327" s="10">
        <f t="shared" si="20"/>
        <v>314</v>
      </c>
      <c r="C327" s="12" t="s">
        <v>15</v>
      </c>
      <c r="D327" s="10" t="s">
        <v>34</v>
      </c>
      <c r="E327" s="10">
        <v>2013</v>
      </c>
      <c r="F327" s="8">
        <v>41586</v>
      </c>
      <c r="G327" s="12" t="s">
        <v>1057</v>
      </c>
      <c r="H327" s="13" t="s">
        <v>1058</v>
      </c>
      <c r="I327" s="13"/>
      <c r="J327" s="13"/>
      <c r="K327" s="13"/>
      <c r="L327" s="12" t="s">
        <v>1059</v>
      </c>
      <c r="M327" s="12" t="s">
        <v>59</v>
      </c>
      <c r="N327" s="12" t="s">
        <v>60</v>
      </c>
      <c r="O327" s="44" t="s">
        <v>60</v>
      </c>
      <c r="P327" s="44" t="s">
        <v>2710</v>
      </c>
      <c r="Q327" s="44" t="s">
        <v>2721</v>
      </c>
      <c r="R327" s="44" t="s">
        <v>60</v>
      </c>
      <c r="S327" s="44" t="s">
        <v>60</v>
      </c>
      <c r="T327" s="44" t="s">
        <v>3067</v>
      </c>
      <c r="U327" s="44" t="s">
        <v>59</v>
      </c>
      <c r="V327" s="12" t="s">
        <v>61</v>
      </c>
      <c r="W327" s="45" t="s">
        <v>24</v>
      </c>
      <c r="X327" s="12" t="s">
        <v>2573</v>
      </c>
    </row>
    <row r="328" spans="1:24" s="46" customFormat="1" ht="25.5" hidden="1" customHeight="1" x14ac:dyDescent="0.25">
      <c r="A328" s="47">
        <f t="shared" si="20"/>
        <v>315</v>
      </c>
      <c r="B328" s="10">
        <f t="shared" si="20"/>
        <v>315</v>
      </c>
      <c r="C328" s="12" t="s">
        <v>15</v>
      </c>
      <c r="D328" s="10" t="s">
        <v>34</v>
      </c>
      <c r="E328" s="10">
        <v>2007</v>
      </c>
      <c r="F328" s="8">
        <v>39447</v>
      </c>
      <c r="G328" s="19" t="s">
        <v>1060</v>
      </c>
      <c r="H328" s="51" t="s">
        <v>1061</v>
      </c>
      <c r="I328" s="51"/>
      <c r="J328" s="51"/>
      <c r="K328" s="51"/>
      <c r="L328" s="12" t="s">
        <v>1062</v>
      </c>
      <c r="M328" s="12" t="s">
        <v>59</v>
      </c>
      <c r="N328" s="12" t="s">
        <v>60</v>
      </c>
      <c r="O328" s="44" t="s">
        <v>60</v>
      </c>
      <c r="P328" s="44" t="s">
        <v>2703</v>
      </c>
      <c r="Q328" s="44" t="s">
        <v>2714</v>
      </c>
      <c r="R328" s="44" t="s">
        <v>60</v>
      </c>
      <c r="S328" s="44" t="s">
        <v>60</v>
      </c>
      <c r="T328" s="44" t="s">
        <v>3067</v>
      </c>
      <c r="U328" s="44" t="s">
        <v>59</v>
      </c>
      <c r="V328" s="12" t="s">
        <v>61</v>
      </c>
      <c r="W328" s="45" t="s">
        <v>24</v>
      </c>
      <c r="X328" s="12" t="s">
        <v>2573</v>
      </c>
    </row>
    <row r="329" spans="1:24" s="46" customFormat="1" ht="15" hidden="1" customHeight="1" x14ac:dyDescent="0.25">
      <c r="A329" s="47">
        <f t="shared" si="20"/>
        <v>316</v>
      </c>
      <c r="B329" s="10">
        <f t="shared" si="20"/>
        <v>316</v>
      </c>
      <c r="C329" s="12" t="s">
        <v>15</v>
      </c>
      <c r="D329" s="10" t="s">
        <v>34</v>
      </c>
      <c r="E329" s="10">
        <v>2013</v>
      </c>
      <c r="F329" s="8">
        <v>41613</v>
      </c>
      <c r="G329" s="12" t="s">
        <v>1063</v>
      </c>
      <c r="H329" s="13" t="s">
        <v>1064</v>
      </c>
      <c r="I329" s="13"/>
      <c r="J329" s="13"/>
      <c r="K329" s="13"/>
      <c r="L329" s="12" t="s">
        <v>1065</v>
      </c>
      <c r="M329" s="12" t="s">
        <v>1066</v>
      </c>
      <c r="N329" s="12" t="s">
        <v>60</v>
      </c>
      <c r="O329" s="44" t="s">
        <v>60</v>
      </c>
      <c r="P329" s="44" t="s">
        <v>146</v>
      </c>
      <c r="Q329" s="44" t="s">
        <v>87</v>
      </c>
      <c r="R329" s="44" t="s">
        <v>60</v>
      </c>
      <c r="S329" s="44" t="s">
        <v>60</v>
      </c>
      <c r="T329" s="44" t="s">
        <v>3067</v>
      </c>
      <c r="U329" s="44" t="s">
        <v>1066</v>
      </c>
      <c r="V329" s="12" t="s">
        <v>61</v>
      </c>
      <c r="W329" s="45" t="s">
        <v>24</v>
      </c>
      <c r="X329" s="12" t="s">
        <v>2573</v>
      </c>
    </row>
    <row r="330" spans="1:24" s="46" customFormat="1" ht="15" hidden="1" customHeight="1" x14ac:dyDescent="0.25">
      <c r="A330" s="47">
        <f t="shared" si="20"/>
        <v>317</v>
      </c>
      <c r="B330" s="10">
        <f t="shared" si="20"/>
        <v>317</v>
      </c>
      <c r="C330" s="12" t="s">
        <v>15</v>
      </c>
      <c r="D330" s="10" t="s">
        <v>34</v>
      </c>
      <c r="E330" s="10">
        <v>2013</v>
      </c>
      <c r="F330" s="8">
        <v>41614</v>
      </c>
      <c r="G330" s="12" t="s">
        <v>1067</v>
      </c>
      <c r="H330" s="13" t="s">
        <v>1068</v>
      </c>
      <c r="I330" s="13"/>
      <c r="J330" s="13"/>
      <c r="K330" s="13"/>
      <c r="L330" s="12" t="s">
        <v>1069</v>
      </c>
      <c r="M330" s="12" t="s">
        <v>1070</v>
      </c>
      <c r="N330" s="12" t="s">
        <v>29</v>
      </c>
      <c r="O330" s="44" t="s">
        <v>29</v>
      </c>
      <c r="P330" s="44" t="s">
        <v>2722</v>
      </c>
      <c r="Q330" s="44" t="s">
        <v>2723</v>
      </c>
      <c r="R330" s="44" t="s">
        <v>29</v>
      </c>
      <c r="S330" s="44" t="s">
        <v>29</v>
      </c>
      <c r="T330" s="44" t="s">
        <v>3066</v>
      </c>
      <c r="U330" s="44" t="s">
        <v>1071</v>
      </c>
      <c r="V330" s="12" t="s">
        <v>75</v>
      </c>
      <c r="W330" s="45" t="s">
        <v>24</v>
      </c>
      <c r="X330" s="12" t="s">
        <v>2574</v>
      </c>
    </row>
    <row r="331" spans="1:24" s="46" customFormat="1" ht="15" hidden="1" customHeight="1" x14ac:dyDescent="0.25">
      <c r="A331" s="47">
        <f t="shared" si="20"/>
        <v>318</v>
      </c>
      <c r="B331" s="10">
        <f t="shared" si="20"/>
        <v>318</v>
      </c>
      <c r="C331" s="12" t="s">
        <v>15</v>
      </c>
      <c r="D331" s="10" t="s">
        <v>34</v>
      </c>
      <c r="E331" s="10">
        <v>2013</v>
      </c>
      <c r="F331" s="8">
        <v>41614</v>
      </c>
      <c r="G331" s="12" t="s">
        <v>1072</v>
      </c>
      <c r="H331" s="13" t="s">
        <v>1073</v>
      </c>
      <c r="I331" s="13"/>
      <c r="J331" s="13"/>
      <c r="K331" s="13"/>
      <c r="L331" s="12" t="s">
        <v>1074</v>
      </c>
      <c r="M331" s="12" t="s">
        <v>28</v>
      </c>
      <c r="N331" s="12" t="s">
        <v>29</v>
      </c>
      <c r="O331" s="44" t="s">
        <v>29</v>
      </c>
      <c r="P331" s="44" t="s">
        <v>83</v>
      </c>
      <c r="Q331" s="44" t="s">
        <v>2716</v>
      </c>
      <c r="R331" s="44" t="s">
        <v>29</v>
      </c>
      <c r="S331" s="44" t="s">
        <v>29</v>
      </c>
      <c r="T331" s="44" t="s">
        <v>3066</v>
      </c>
      <c r="U331" s="44" t="s">
        <v>28</v>
      </c>
      <c r="V331" s="12" t="s">
        <v>23</v>
      </c>
      <c r="W331" s="45" t="s">
        <v>24</v>
      </c>
      <c r="X331" s="12" t="s">
        <v>2573</v>
      </c>
    </row>
    <row r="332" spans="1:24" s="46" customFormat="1" ht="15" hidden="1" customHeight="1" x14ac:dyDescent="0.25">
      <c r="A332" s="47">
        <f t="shared" si="20"/>
        <v>319</v>
      </c>
      <c r="B332" s="10">
        <f t="shared" si="20"/>
        <v>319</v>
      </c>
      <c r="C332" s="12" t="s">
        <v>15</v>
      </c>
      <c r="D332" s="10" t="s">
        <v>34</v>
      </c>
      <c r="E332" s="10">
        <v>2013</v>
      </c>
      <c r="F332" s="8">
        <v>41614</v>
      </c>
      <c r="G332" s="12" t="s">
        <v>1075</v>
      </c>
      <c r="H332" s="13" t="s">
        <v>1076</v>
      </c>
      <c r="I332" s="13"/>
      <c r="J332" s="13"/>
      <c r="K332" s="13"/>
      <c r="L332" s="12" t="s">
        <v>1077</v>
      </c>
      <c r="M332" s="12" t="s">
        <v>107</v>
      </c>
      <c r="N332" s="12" t="s">
        <v>29</v>
      </c>
      <c r="O332" s="44" t="s">
        <v>29</v>
      </c>
      <c r="P332" s="44" t="s">
        <v>75</v>
      </c>
      <c r="Q332" s="44" t="s">
        <v>2706</v>
      </c>
      <c r="R332" s="44" t="s">
        <v>29</v>
      </c>
      <c r="S332" s="44" t="s">
        <v>29</v>
      </c>
      <c r="T332" s="44" t="s">
        <v>3066</v>
      </c>
      <c r="U332" s="44" t="s">
        <v>1078</v>
      </c>
      <c r="V332" s="12" t="s">
        <v>75</v>
      </c>
      <c r="W332" s="45" t="s">
        <v>24</v>
      </c>
      <c r="X332" s="12" t="s">
        <v>2574</v>
      </c>
    </row>
    <row r="333" spans="1:24" s="46" customFormat="1" ht="15" hidden="1" customHeight="1" x14ac:dyDescent="0.25">
      <c r="A333" s="47">
        <f t="shared" si="20"/>
        <v>320</v>
      </c>
      <c r="B333" s="10">
        <f t="shared" si="20"/>
        <v>320</v>
      </c>
      <c r="C333" s="12" t="s">
        <v>15</v>
      </c>
      <c r="D333" s="10" t="s">
        <v>34</v>
      </c>
      <c r="E333" s="10">
        <v>2013</v>
      </c>
      <c r="F333" s="8">
        <v>41614</v>
      </c>
      <c r="G333" s="12" t="s">
        <v>1079</v>
      </c>
      <c r="H333" s="13" t="s">
        <v>1080</v>
      </c>
      <c r="I333" s="13"/>
      <c r="J333" s="13"/>
      <c r="K333" s="13"/>
      <c r="L333" s="12" t="s">
        <v>1079</v>
      </c>
      <c r="M333" s="12" t="s">
        <v>476</v>
      </c>
      <c r="N333" s="12" t="s">
        <v>29</v>
      </c>
      <c r="O333" s="44" t="s">
        <v>29</v>
      </c>
      <c r="P333" s="44" t="s">
        <v>29</v>
      </c>
      <c r="Q333" s="44" t="s">
        <v>199</v>
      </c>
      <c r="R333" s="44" t="s">
        <v>29</v>
      </c>
      <c r="S333" s="44" t="s">
        <v>29</v>
      </c>
      <c r="T333" s="44" t="s">
        <v>3066</v>
      </c>
      <c r="U333" s="44" t="s">
        <v>476</v>
      </c>
      <c r="V333" s="12" t="s">
        <v>23</v>
      </c>
      <c r="W333" s="45" t="s">
        <v>24</v>
      </c>
      <c r="X333" s="12" t="s">
        <v>2573</v>
      </c>
    </row>
    <row r="334" spans="1:24" s="46" customFormat="1" ht="15.75" hidden="1" customHeight="1" x14ac:dyDescent="0.25">
      <c r="A334" s="47">
        <f t="shared" si="20"/>
        <v>321</v>
      </c>
      <c r="B334" s="10">
        <f t="shared" si="20"/>
        <v>321</v>
      </c>
      <c r="C334" s="12" t="s">
        <v>15</v>
      </c>
      <c r="D334" s="10" t="s">
        <v>34</v>
      </c>
      <c r="E334" s="10">
        <v>2013</v>
      </c>
      <c r="F334" s="8">
        <v>42366</v>
      </c>
      <c r="G334" s="12" t="s">
        <v>1081</v>
      </c>
      <c r="H334" s="13" t="s">
        <v>1082</v>
      </c>
      <c r="I334" s="13"/>
      <c r="J334" s="13"/>
      <c r="K334" s="13"/>
      <c r="L334" s="12" t="s">
        <v>1083</v>
      </c>
      <c r="M334" s="12" t="s">
        <v>1084</v>
      </c>
      <c r="N334" s="44" t="s">
        <v>21</v>
      </c>
      <c r="O334" s="44" t="s">
        <v>2620</v>
      </c>
      <c r="P334" s="44" t="s">
        <v>2620</v>
      </c>
      <c r="Q334" s="44" t="s">
        <v>2717</v>
      </c>
      <c r="R334" s="44" t="s">
        <v>2620</v>
      </c>
      <c r="S334" s="44" t="s">
        <v>2620</v>
      </c>
      <c r="T334" s="44" t="s">
        <v>3065</v>
      </c>
      <c r="U334" s="44" t="s">
        <v>178</v>
      </c>
      <c r="V334" s="12" t="s">
        <v>23</v>
      </c>
      <c r="W334" s="45" t="s">
        <v>24</v>
      </c>
      <c r="X334" s="12" t="s">
        <v>2574</v>
      </c>
    </row>
    <row r="335" spans="1:24" s="46" customFormat="1" ht="15.75" hidden="1" customHeight="1" x14ac:dyDescent="0.25">
      <c r="A335" s="47">
        <f t="shared" si="20"/>
        <v>322</v>
      </c>
      <c r="B335" s="10">
        <f t="shared" si="20"/>
        <v>322</v>
      </c>
      <c r="C335" s="12" t="s">
        <v>15</v>
      </c>
      <c r="D335" s="10" t="s">
        <v>34</v>
      </c>
      <c r="E335" s="10">
        <v>2013</v>
      </c>
      <c r="F335" s="8">
        <v>41614</v>
      </c>
      <c r="G335" s="12" t="s">
        <v>2749</v>
      </c>
      <c r="H335" s="13" t="s">
        <v>1086</v>
      </c>
      <c r="I335" s="13"/>
      <c r="J335" s="13"/>
      <c r="K335" s="13"/>
      <c r="L335" s="12" t="s">
        <v>1087</v>
      </c>
      <c r="M335" s="12" t="s">
        <v>59</v>
      </c>
      <c r="N335" s="12" t="s">
        <v>60</v>
      </c>
      <c r="O335" s="44" t="s">
        <v>60</v>
      </c>
      <c r="P335" s="44" t="s">
        <v>2703</v>
      </c>
      <c r="Q335" s="44" t="s">
        <v>2714</v>
      </c>
      <c r="R335" s="44" t="s">
        <v>60</v>
      </c>
      <c r="S335" s="44" t="s">
        <v>60</v>
      </c>
      <c r="T335" s="44" t="s">
        <v>3067</v>
      </c>
      <c r="U335" s="44" t="s">
        <v>59</v>
      </c>
      <c r="V335" s="12" t="s">
        <v>61</v>
      </c>
      <c r="W335" s="45" t="s">
        <v>24</v>
      </c>
      <c r="X335" s="12" t="s">
        <v>2573</v>
      </c>
    </row>
    <row r="336" spans="1:24" s="46" customFormat="1" ht="15" hidden="1" customHeight="1" x14ac:dyDescent="0.25">
      <c r="A336" s="47">
        <f t="shared" ref="A336:B351" si="21">+A335+1</f>
        <v>323</v>
      </c>
      <c r="B336" s="10">
        <f t="shared" si="21"/>
        <v>323</v>
      </c>
      <c r="C336" s="12" t="s">
        <v>15</v>
      </c>
      <c r="D336" s="10" t="s">
        <v>34</v>
      </c>
      <c r="E336" s="10">
        <v>2013</v>
      </c>
      <c r="F336" s="8">
        <v>41620</v>
      </c>
      <c r="G336" s="12" t="s">
        <v>1088</v>
      </c>
      <c r="H336" s="13" t="s">
        <v>1089</v>
      </c>
      <c r="I336" s="13"/>
      <c r="J336" s="13"/>
      <c r="K336" s="13"/>
      <c r="L336" s="12" t="s">
        <v>1090</v>
      </c>
      <c r="M336" s="12" t="s">
        <v>83</v>
      </c>
      <c r="N336" s="12" t="s">
        <v>29</v>
      </c>
      <c r="O336" s="44" t="s">
        <v>29</v>
      </c>
      <c r="P336" s="44" t="s">
        <v>83</v>
      </c>
      <c r="Q336" s="44" t="s">
        <v>2716</v>
      </c>
      <c r="R336" s="44" t="s">
        <v>29</v>
      </c>
      <c r="S336" s="44" t="s">
        <v>29</v>
      </c>
      <c r="T336" s="44" t="s">
        <v>3066</v>
      </c>
      <c r="U336" s="44" t="s">
        <v>83</v>
      </c>
      <c r="V336" s="12" t="s">
        <v>23</v>
      </c>
      <c r="W336" s="45" t="s">
        <v>24</v>
      </c>
      <c r="X336" s="12" t="s">
        <v>2573</v>
      </c>
    </row>
    <row r="337" spans="1:24" s="46" customFormat="1" ht="15" hidden="1" customHeight="1" x14ac:dyDescent="0.25">
      <c r="A337" s="47">
        <f t="shared" si="21"/>
        <v>324</v>
      </c>
      <c r="B337" s="10">
        <f t="shared" si="21"/>
        <v>324</v>
      </c>
      <c r="C337" s="12" t="s">
        <v>15</v>
      </c>
      <c r="D337" s="10" t="s">
        <v>34</v>
      </c>
      <c r="E337" s="10">
        <v>2013</v>
      </c>
      <c r="F337" s="8">
        <v>41620</v>
      </c>
      <c r="G337" s="12" t="s">
        <v>1091</v>
      </c>
      <c r="H337" s="13" t="s">
        <v>1092</v>
      </c>
      <c r="I337" s="13" t="s">
        <v>3214</v>
      </c>
      <c r="J337" s="13"/>
      <c r="K337" s="13"/>
      <c r="L337" s="12" t="s">
        <v>1093</v>
      </c>
      <c r="M337" s="12" t="s">
        <v>83</v>
      </c>
      <c r="N337" s="12" t="s">
        <v>29</v>
      </c>
      <c r="O337" s="44" t="s">
        <v>29</v>
      </c>
      <c r="P337" s="44" t="s">
        <v>83</v>
      </c>
      <c r="Q337" s="44" t="s">
        <v>2716</v>
      </c>
      <c r="R337" s="44" t="s">
        <v>29</v>
      </c>
      <c r="S337" s="44" t="s">
        <v>29</v>
      </c>
      <c r="T337" s="44" t="s">
        <v>3066</v>
      </c>
      <c r="U337" s="44" t="s">
        <v>83</v>
      </c>
      <c r="V337" s="12" t="s">
        <v>23</v>
      </c>
      <c r="W337" s="45" t="s">
        <v>24</v>
      </c>
      <c r="X337" s="12" t="s">
        <v>2573</v>
      </c>
    </row>
    <row r="338" spans="1:24" s="46" customFormat="1" ht="15" hidden="1" customHeight="1" x14ac:dyDescent="0.25">
      <c r="A338" s="47">
        <f t="shared" si="21"/>
        <v>325</v>
      </c>
      <c r="B338" s="10">
        <f t="shared" si="21"/>
        <v>325</v>
      </c>
      <c r="C338" s="12" t="s">
        <v>15</v>
      </c>
      <c r="D338" s="10" t="s">
        <v>34</v>
      </c>
      <c r="E338" s="10">
        <v>2013</v>
      </c>
      <c r="F338" s="8">
        <v>41621</v>
      </c>
      <c r="G338" s="12" t="s">
        <v>1094</v>
      </c>
      <c r="H338" s="13" t="s">
        <v>1095</v>
      </c>
      <c r="I338" s="13"/>
      <c r="J338" s="13"/>
      <c r="K338" s="13"/>
      <c r="L338" s="12" t="s">
        <v>1096</v>
      </c>
      <c r="M338" s="12" t="s">
        <v>1097</v>
      </c>
      <c r="N338" s="12" t="s">
        <v>60</v>
      </c>
      <c r="O338" s="44" t="s">
        <v>60</v>
      </c>
      <c r="P338" s="44" t="s">
        <v>71</v>
      </c>
      <c r="Q338" s="44" t="s">
        <v>71</v>
      </c>
      <c r="R338" s="44" t="s">
        <v>60</v>
      </c>
      <c r="S338" s="44" t="s">
        <v>60</v>
      </c>
      <c r="T338" s="44" t="s">
        <v>3067</v>
      </c>
      <c r="U338" s="44" t="s">
        <v>1097</v>
      </c>
      <c r="V338" s="12" t="s">
        <v>61</v>
      </c>
      <c r="W338" s="45" t="s">
        <v>24</v>
      </c>
      <c r="X338" s="12" t="s">
        <v>2574</v>
      </c>
    </row>
    <row r="339" spans="1:24" s="46" customFormat="1" ht="15" hidden="1" customHeight="1" x14ac:dyDescent="0.25">
      <c r="A339" s="47">
        <f t="shared" si="21"/>
        <v>326</v>
      </c>
      <c r="B339" s="10">
        <f t="shared" si="21"/>
        <v>326</v>
      </c>
      <c r="C339" s="12" t="s">
        <v>15</v>
      </c>
      <c r="D339" s="10" t="s">
        <v>34</v>
      </c>
      <c r="E339" s="10">
        <v>2013</v>
      </c>
      <c r="F339" s="8">
        <v>41621</v>
      </c>
      <c r="G339" s="12" t="s">
        <v>1098</v>
      </c>
      <c r="H339" s="13" t="s">
        <v>1099</v>
      </c>
      <c r="I339" s="13"/>
      <c r="J339" s="13"/>
      <c r="K339" s="13"/>
      <c r="L339" s="12" t="s">
        <v>1100</v>
      </c>
      <c r="M339" s="12" t="s">
        <v>28</v>
      </c>
      <c r="N339" s="12" t="s">
        <v>29</v>
      </c>
      <c r="O339" s="44" t="s">
        <v>29</v>
      </c>
      <c r="P339" s="44" t="s">
        <v>2701</v>
      </c>
      <c r="Q339" s="44" t="s">
        <v>2698</v>
      </c>
      <c r="R339" s="44" t="s">
        <v>29</v>
      </c>
      <c r="S339" s="44" t="s">
        <v>29</v>
      </c>
      <c r="T339" s="44" t="s">
        <v>3066</v>
      </c>
      <c r="U339" s="44" t="s">
        <v>28</v>
      </c>
      <c r="V339" s="12" t="s">
        <v>23</v>
      </c>
      <c r="W339" s="45" t="s">
        <v>24</v>
      </c>
      <c r="X339" s="12" t="s">
        <v>2573</v>
      </c>
    </row>
    <row r="340" spans="1:24" s="46" customFormat="1" ht="15" hidden="1" customHeight="1" x14ac:dyDescent="0.25">
      <c r="A340" s="47">
        <f t="shared" si="21"/>
        <v>327</v>
      </c>
      <c r="B340" s="10">
        <f t="shared" si="21"/>
        <v>327</v>
      </c>
      <c r="C340" s="12" t="s">
        <v>15</v>
      </c>
      <c r="D340" s="10" t="s">
        <v>34</v>
      </c>
      <c r="E340" s="10">
        <v>2013</v>
      </c>
      <c r="F340" s="8">
        <v>41621</v>
      </c>
      <c r="G340" s="12" t="s">
        <v>1101</v>
      </c>
      <c r="H340" s="13" t="s">
        <v>1102</v>
      </c>
      <c r="I340" s="13" t="s">
        <v>3262</v>
      </c>
      <c r="J340" s="13" t="s">
        <v>3249</v>
      </c>
      <c r="K340" s="13"/>
      <c r="L340" s="12" t="s">
        <v>1103</v>
      </c>
      <c r="M340" s="12" t="s">
        <v>20</v>
      </c>
      <c r="N340" s="44" t="s">
        <v>21</v>
      </c>
      <c r="O340" s="44" t="s">
        <v>2618</v>
      </c>
      <c r="P340" s="44" t="s">
        <v>20</v>
      </c>
      <c r="Q340" s="44" t="s">
        <v>2619</v>
      </c>
      <c r="R340" s="44" t="s">
        <v>2618</v>
      </c>
      <c r="S340" s="44" t="s">
        <v>2618</v>
      </c>
      <c r="T340" s="44" t="s">
        <v>3064</v>
      </c>
      <c r="U340" s="44" t="s">
        <v>20</v>
      </c>
      <c r="V340" s="12" t="s">
        <v>23</v>
      </c>
      <c r="W340" s="45" t="s">
        <v>24</v>
      </c>
      <c r="X340" s="12" t="s">
        <v>2573</v>
      </c>
    </row>
    <row r="341" spans="1:24" s="46" customFormat="1" ht="15" hidden="1" customHeight="1" x14ac:dyDescent="0.25">
      <c r="A341" s="47">
        <f t="shared" si="21"/>
        <v>328</v>
      </c>
      <c r="B341" s="10">
        <f t="shared" si="21"/>
        <v>328</v>
      </c>
      <c r="C341" s="12" t="s">
        <v>15</v>
      </c>
      <c r="D341" s="10" t="s">
        <v>34</v>
      </c>
      <c r="E341" s="10">
        <v>2013</v>
      </c>
      <c r="F341" s="8">
        <v>41624</v>
      </c>
      <c r="G341" s="12" t="s">
        <v>1104</v>
      </c>
      <c r="H341" s="13" t="s">
        <v>1105</v>
      </c>
      <c r="I341" s="13"/>
      <c r="J341" s="13"/>
      <c r="K341" s="13"/>
      <c r="L341" s="12" t="s">
        <v>1106</v>
      </c>
      <c r="M341" s="12" t="s">
        <v>1107</v>
      </c>
      <c r="N341" s="12" t="s">
        <v>60</v>
      </c>
      <c r="O341" s="44" t="s">
        <v>60</v>
      </c>
      <c r="P341" s="44" t="s">
        <v>71</v>
      </c>
      <c r="Q341" s="44" t="s">
        <v>71</v>
      </c>
      <c r="R341" s="44" t="s">
        <v>60</v>
      </c>
      <c r="S341" s="44" t="s">
        <v>60</v>
      </c>
      <c r="T341" s="44" t="s">
        <v>3067</v>
      </c>
      <c r="U341" s="44" t="s">
        <v>1107</v>
      </c>
      <c r="V341" s="12" t="s">
        <v>61</v>
      </c>
      <c r="W341" s="45" t="s">
        <v>24</v>
      </c>
      <c r="X341" s="12" t="s">
        <v>2574</v>
      </c>
    </row>
    <row r="342" spans="1:24" s="46" customFormat="1" ht="15" hidden="1" customHeight="1" x14ac:dyDescent="0.25">
      <c r="A342" s="47">
        <f t="shared" si="21"/>
        <v>329</v>
      </c>
      <c r="B342" s="10">
        <f t="shared" si="21"/>
        <v>329</v>
      </c>
      <c r="C342" s="12" t="s">
        <v>15</v>
      </c>
      <c r="D342" s="10" t="s">
        <v>34</v>
      </c>
      <c r="E342" s="10">
        <v>2013</v>
      </c>
      <c r="F342" s="8">
        <v>41624</v>
      </c>
      <c r="G342" s="12" t="s">
        <v>1108</v>
      </c>
      <c r="H342" s="13" t="s">
        <v>1109</v>
      </c>
      <c r="I342" s="13"/>
      <c r="J342" s="13"/>
      <c r="K342" s="13"/>
      <c r="L342" s="12" t="s">
        <v>1110</v>
      </c>
      <c r="M342" s="12" t="s">
        <v>1111</v>
      </c>
      <c r="N342" s="44" t="s">
        <v>21</v>
      </c>
      <c r="O342" s="44" t="s">
        <v>2618</v>
      </c>
      <c r="P342" s="44" t="s">
        <v>2702</v>
      </c>
      <c r="Q342" s="44" t="s">
        <v>757</v>
      </c>
      <c r="R342" s="44" t="s">
        <v>2618</v>
      </c>
      <c r="S342" s="44" t="s">
        <v>2618</v>
      </c>
      <c r="T342" s="44" t="s">
        <v>3064</v>
      </c>
      <c r="U342" s="44" t="s">
        <v>539</v>
      </c>
      <c r="V342" s="12" t="s">
        <v>23</v>
      </c>
      <c r="W342" s="45" t="s">
        <v>24</v>
      </c>
      <c r="X342" s="12" t="s">
        <v>2574</v>
      </c>
    </row>
    <row r="343" spans="1:24" s="46" customFormat="1" ht="15" hidden="1" customHeight="1" x14ac:dyDescent="0.25">
      <c r="A343" s="47">
        <f t="shared" si="21"/>
        <v>330</v>
      </c>
      <c r="B343" s="10">
        <f t="shared" si="21"/>
        <v>330</v>
      </c>
      <c r="C343" s="12" t="s">
        <v>15</v>
      </c>
      <c r="D343" s="10" t="s">
        <v>34</v>
      </c>
      <c r="E343" s="10">
        <v>2013</v>
      </c>
      <c r="F343" s="8">
        <v>41626</v>
      </c>
      <c r="G343" s="12" t="s">
        <v>1112</v>
      </c>
      <c r="H343" s="13" t="s">
        <v>1113</v>
      </c>
      <c r="I343" s="13"/>
      <c r="J343" s="13"/>
      <c r="K343" s="13"/>
      <c r="L343" s="12" t="s">
        <v>1114</v>
      </c>
      <c r="M343" s="12" t="s">
        <v>1115</v>
      </c>
      <c r="N343" s="44" t="s">
        <v>21</v>
      </c>
      <c r="O343" s="44" t="s">
        <v>2618</v>
      </c>
      <c r="P343" s="44" t="s">
        <v>20</v>
      </c>
      <c r="Q343" s="44" t="s">
        <v>2619</v>
      </c>
      <c r="R343" s="44" t="s">
        <v>2618</v>
      </c>
      <c r="S343" s="44" t="s">
        <v>2618</v>
      </c>
      <c r="T343" s="44" t="s">
        <v>3064</v>
      </c>
      <c r="U343" s="44" t="s">
        <v>263</v>
      </c>
      <c r="V343" s="12" t="s">
        <v>23</v>
      </c>
      <c r="W343" s="45" t="s">
        <v>24</v>
      </c>
      <c r="X343" s="12" t="s">
        <v>2574</v>
      </c>
    </row>
    <row r="344" spans="1:24" s="46" customFormat="1" ht="15" hidden="1" customHeight="1" x14ac:dyDescent="0.25">
      <c r="A344" s="47">
        <f t="shared" si="21"/>
        <v>331</v>
      </c>
      <c r="B344" s="10">
        <f t="shared" si="21"/>
        <v>331</v>
      </c>
      <c r="C344" s="12" t="s">
        <v>15</v>
      </c>
      <c r="D344" s="10" t="s">
        <v>34</v>
      </c>
      <c r="E344" s="10">
        <v>2013</v>
      </c>
      <c r="F344" s="8">
        <v>41626</v>
      </c>
      <c r="G344" s="12" t="s">
        <v>1116</v>
      </c>
      <c r="H344" s="13" t="s">
        <v>1117</v>
      </c>
      <c r="I344" s="13"/>
      <c r="J344" s="13"/>
      <c r="K344" s="13"/>
      <c r="L344" s="12" t="s">
        <v>1118</v>
      </c>
      <c r="M344" s="12" t="s">
        <v>71</v>
      </c>
      <c r="N344" s="12" t="s">
        <v>60</v>
      </c>
      <c r="O344" s="44" t="s">
        <v>60</v>
      </c>
      <c r="P344" s="44" t="s">
        <v>71</v>
      </c>
      <c r="Q344" s="44" t="s">
        <v>71</v>
      </c>
      <c r="R344" s="44" t="s">
        <v>60</v>
      </c>
      <c r="S344" s="44" t="s">
        <v>60</v>
      </c>
      <c r="T344" s="44" t="s">
        <v>3067</v>
      </c>
      <c r="U344" s="44" t="s">
        <v>71</v>
      </c>
      <c r="V344" s="12" t="s">
        <v>61</v>
      </c>
      <c r="W344" s="45" t="s">
        <v>24</v>
      </c>
      <c r="X344" s="12" t="s">
        <v>2573</v>
      </c>
    </row>
    <row r="345" spans="1:24" s="46" customFormat="1" ht="15" hidden="1" customHeight="1" x14ac:dyDescent="0.25">
      <c r="A345" s="47">
        <f t="shared" si="21"/>
        <v>332</v>
      </c>
      <c r="B345" s="10">
        <f t="shared" si="21"/>
        <v>332</v>
      </c>
      <c r="C345" s="12" t="s">
        <v>15</v>
      </c>
      <c r="D345" s="10" t="s">
        <v>34</v>
      </c>
      <c r="E345" s="10">
        <v>2013</v>
      </c>
      <c r="F345" s="8">
        <v>41627</v>
      </c>
      <c r="G345" s="12" t="s">
        <v>1119</v>
      </c>
      <c r="H345" s="13" t="s">
        <v>1120</v>
      </c>
      <c r="I345" s="13"/>
      <c r="J345" s="13"/>
      <c r="K345" s="13"/>
      <c r="L345" s="12" t="s">
        <v>1121</v>
      </c>
      <c r="M345" s="12" t="s">
        <v>179</v>
      </c>
      <c r="N345" s="44" t="s">
        <v>21</v>
      </c>
      <c r="O345" s="44" t="s">
        <v>2618</v>
      </c>
      <c r="P345" s="44" t="s">
        <v>20</v>
      </c>
      <c r="Q345" s="44" t="s">
        <v>2699</v>
      </c>
      <c r="R345" s="44" t="s">
        <v>2618</v>
      </c>
      <c r="S345" s="44" t="s">
        <v>2618</v>
      </c>
      <c r="T345" s="44" t="s">
        <v>3064</v>
      </c>
      <c r="U345" s="44" t="s">
        <v>179</v>
      </c>
      <c r="V345" s="12" t="s">
        <v>23</v>
      </c>
      <c r="W345" s="45" t="s">
        <v>24</v>
      </c>
      <c r="X345" s="12" t="s">
        <v>2573</v>
      </c>
    </row>
    <row r="346" spans="1:24" s="46" customFormat="1" ht="15" hidden="1" customHeight="1" x14ac:dyDescent="0.25">
      <c r="A346" s="47">
        <f t="shared" si="21"/>
        <v>333</v>
      </c>
      <c r="B346" s="10">
        <f t="shared" si="21"/>
        <v>333</v>
      </c>
      <c r="C346" s="12" t="s">
        <v>15</v>
      </c>
      <c r="D346" s="10" t="s">
        <v>34</v>
      </c>
      <c r="E346" s="10">
        <v>2013</v>
      </c>
      <c r="F346" s="8">
        <v>41628</v>
      </c>
      <c r="G346" s="12" t="s">
        <v>1122</v>
      </c>
      <c r="H346" s="13" t="s">
        <v>1123</v>
      </c>
      <c r="I346" s="13"/>
      <c r="J346" s="13"/>
      <c r="K346" s="13"/>
      <c r="L346" s="12" t="s">
        <v>1124</v>
      </c>
      <c r="M346" s="12" t="s">
        <v>20</v>
      </c>
      <c r="N346" s="44" t="s">
        <v>21</v>
      </c>
      <c r="O346" s="44" t="s">
        <v>2618</v>
      </c>
      <c r="P346" s="44" t="s">
        <v>20</v>
      </c>
      <c r="Q346" s="44" t="s">
        <v>2619</v>
      </c>
      <c r="R346" s="44" t="s">
        <v>2618</v>
      </c>
      <c r="S346" s="44" t="s">
        <v>2618</v>
      </c>
      <c r="T346" s="44" t="s">
        <v>3064</v>
      </c>
      <c r="U346" s="44" t="s">
        <v>20</v>
      </c>
      <c r="V346" s="12" t="s">
        <v>23</v>
      </c>
      <c r="W346" s="45" t="s">
        <v>24</v>
      </c>
      <c r="X346" s="12" t="s">
        <v>2573</v>
      </c>
    </row>
    <row r="347" spans="1:24" s="46" customFormat="1" ht="15" hidden="1" customHeight="1" x14ac:dyDescent="0.25">
      <c r="A347" s="47">
        <f t="shared" si="21"/>
        <v>334</v>
      </c>
      <c r="B347" s="10">
        <f t="shared" si="21"/>
        <v>334</v>
      </c>
      <c r="C347" s="12" t="s">
        <v>15</v>
      </c>
      <c r="D347" s="10" t="s">
        <v>34</v>
      </c>
      <c r="E347" s="10">
        <v>2013</v>
      </c>
      <c r="F347" s="8">
        <v>41631</v>
      </c>
      <c r="G347" s="12" t="s">
        <v>1125</v>
      </c>
      <c r="H347" s="13" t="s">
        <v>1126</v>
      </c>
      <c r="I347" s="13"/>
      <c r="J347" s="13"/>
      <c r="K347" s="13"/>
      <c r="L347" s="12" t="s">
        <v>1127</v>
      </c>
      <c r="M347" s="12" t="s">
        <v>1128</v>
      </c>
      <c r="N347" s="12" t="s">
        <v>29</v>
      </c>
      <c r="O347" s="44" t="s">
        <v>29</v>
      </c>
      <c r="P347" s="44" t="s">
        <v>75</v>
      </c>
      <c r="Q347" s="44" t="s">
        <v>2706</v>
      </c>
      <c r="R347" s="44" t="s">
        <v>29</v>
      </c>
      <c r="S347" s="44" t="s">
        <v>29</v>
      </c>
      <c r="T347" s="44" t="s">
        <v>3066</v>
      </c>
      <c r="U347" s="44" t="s">
        <v>1128</v>
      </c>
      <c r="V347" s="12" t="s">
        <v>75</v>
      </c>
      <c r="W347" s="45" t="s">
        <v>24</v>
      </c>
      <c r="X347" s="12" t="s">
        <v>2574</v>
      </c>
    </row>
    <row r="348" spans="1:24" s="46" customFormat="1" ht="15" hidden="1" customHeight="1" x14ac:dyDescent="0.25">
      <c r="A348" s="47">
        <f t="shared" si="21"/>
        <v>335</v>
      </c>
      <c r="B348" s="10">
        <f t="shared" si="21"/>
        <v>335</v>
      </c>
      <c r="C348" s="12" t="s">
        <v>15</v>
      </c>
      <c r="D348" s="10" t="s">
        <v>34</v>
      </c>
      <c r="E348" s="10">
        <v>2013</v>
      </c>
      <c r="F348" s="8">
        <v>41638</v>
      </c>
      <c r="G348" s="12" t="s">
        <v>1129</v>
      </c>
      <c r="H348" s="13" t="s">
        <v>1130</v>
      </c>
      <c r="I348" s="13"/>
      <c r="J348" s="13"/>
      <c r="K348" s="13"/>
      <c r="L348" s="12" t="s">
        <v>1131</v>
      </c>
      <c r="M348" s="12" t="s">
        <v>59</v>
      </c>
      <c r="N348" s="12" t="s">
        <v>60</v>
      </c>
      <c r="O348" s="44" t="s">
        <v>60</v>
      </c>
      <c r="P348" s="44" t="s">
        <v>2703</v>
      </c>
      <c r="Q348" s="44" t="s">
        <v>2709</v>
      </c>
      <c r="R348" s="44" t="s">
        <v>60</v>
      </c>
      <c r="S348" s="44" t="s">
        <v>60</v>
      </c>
      <c r="T348" s="44" t="s">
        <v>3067</v>
      </c>
      <c r="U348" s="44" t="s">
        <v>59</v>
      </c>
      <c r="V348" s="12" t="s">
        <v>61</v>
      </c>
      <c r="W348" s="45" t="s">
        <v>24</v>
      </c>
      <c r="X348" s="12" t="s">
        <v>2573</v>
      </c>
    </row>
    <row r="349" spans="1:24" s="46" customFormat="1" ht="15" hidden="1" customHeight="1" x14ac:dyDescent="0.25">
      <c r="A349" s="47">
        <f t="shared" si="21"/>
        <v>336</v>
      </c>
      <c r="B349" s="10">
        <f t="shared" si="21"/>
        <v>336</v>
      </c>
      <c r="C349" s="12" t="s">
        <v>15</v>
      </c>
      <c r="D349" s="10" t="s">
        <v>34</v>
      </c>
      <c r="E349" s="10">
        <v>2014</v>
      </c>
      <c r="F349" s="8">
        <v>41807</v>
      </c>
      <c r="G349" s="12" t="s">
        <v>1132</v>
      </c>
      <c r="H349" s="13" t="s">
        <v>1133</v>
      </c>
      <c r="I349" s="13"/>
      <c r="J349" s="13"/>
      <c r="K349" s="13"/>
      <c r="L349" s="12" t="s">
        <v>1134</v>
      </c>
      <c r="M349" s="12" t="s">
        <v>20</v>
      </c>
      <c r="N349" s="44" t="s">
        <v>21</v>
      </c>
      <c r="O349" s="44" t="s">
        <v>2618</v>
      </c>
      <c r="P349" s="44" t="s">
        <v>20</v>
      </c>
      <c r="Q349" s="44" t="s">
        <v>2708</v>
      </c>
      <c r="R349" s="44" t="s">
        <v>2618</v>
      </c>
      <c r="S349" s="44" t="s">
        <v>2618</v>
      </c>
      <c r="T349" s="44" t="s">
        <v>3064</v>
      </c>
      <c r="U349" s="44" t="s">
        <v>20</v>
      </c>
      <c r="V349" s="12" t="s">
        <v>23</v>
      </c>
      <c r="W349" s="45" t="s">
        <v>24</v>
      </c>
      <c r="X349" s="12" t="s">
        <v>2573</v>
      </c>
    </row>
    <row r="350" spans="1:24" s="46" customFormat="1" ht="15" hidden="1" customHeight="1" x14ac:dyDescent="0.25">
      <c r="A350" s="47">
        <f t="shared" si="21"/>
        <v>337</v>
      </c>
      <c r="B350" s="10">
        <f t="shared" si="21"/>
        <v>337</v>
      </c>
      <c r="C350" s="12" t="s">
        <v>15</v>
      </c>
      <c r="D350" s="10" t="s">
        <v>34</v>
      </c>
      <c r="E350" s="10">
        <v>2014</v>
      </c>
      <c r="F350" s="8">
        <v>41834</v>
      </c>
      <c r="G350" s="12" t="s">
        <v>1135</v>
      </c>
      <c r="H350" s="13" t="s">
        <v>1136</v>
      </c>
      <c r="I350" s="13"/>
      <c r="J350" s="13"/>
      <c r="K350" s="13"/>
      <c r="L350" s="12" t="s">
        <v>1137</v>
      </c>
      <c r="M350" s="12" t="s">
        <v>28</v>
      </c>
      <c r="N350" s="12" t="s">
        <v>29</v>
      </c>
      <c r="O350" s="44" t="s">
        <v>29</v>
      </c>
      <c r="P350" s="44" t="s">
        <v>2701</v>
      </c>
      <c r="Q350" s="44" t="s">
        <v>2698</v>
      </c>
      <c r="R350" s="44" t="s">
        <v>29</v>
      </c>
      <c r="S350" s="44" t="s">
        <v>29</v>
      </c>
      <c r="T350" s="44" t="s">
        <v>3066</v>
      </c>
      <c r="U350" s="44" t="s">
        <v>28</v>
      </c>
      <c r="V350" s="12" t="s">
        <v>23</v>
      </c>
      <c r="W350" s="45" t="s">
        <v>24</v>
      </c>
      <c r="X350" s="12" t="s">
        <v>2573</v>
      </c>
    </row>
    <row r="351" spans="1:24" s="46" customFormat="1" ht="15" hidden="1" customHeight="1" x14ac:dyDescent="0.25">
      <c r="A351" s="47">
        <f t="shared" si="21"/>
        <v>338</v>
      </c>
      <c r="B351" s="10">
        <f t="shared" si="21"/>
        <v>338</v>
      </c>
      <c r="C351" s="12" t="s">
        <v>15</v>
      </c>
      <c r="D351" s="10" t="s">
        <v>34</v>
      </c>
      <c r="E351" s="10">
        <v>2014</v>
      </c>
      <c r="F351" s="8">
        <v>41838</v>
      </c>
      <c r="G351" s="12" t="s">
        <v>1138</v>
      </c>
      <c r="H351" s="13" t="s">
        <v>1139</v>
      </c>
      <c r="I351" s="13"/>
      <c r="J351" s="13"/>
      <c r="K351" s="13"/>
      <c r="L351" s="12" t="s">
        <v>1140</v>
      </c>
      <c r="M351" s="12" t="s">
        <v>757</v>
      </c>
      <c r="N351" s="44" t="s">
        <v>21</v>
      </c>
      <c r="O351" s="44" t="s">
        <v>2618</v>
      </c>
      <c r="P351" s="44" t="s">
        <v>2702</v>
      </c>
      <c r="Q351" s="44" t="s">
        <v>757</v>
      </c>
      <c r="R351" s="44" t="s">
        <v>2618</v>
      </c>
      <c r="S351" s="44" t="s">
        <v>2618</v>
      </c>
      <c r="T351" s="44" t="s">
        <v>3064</v>
      </c>
      <c r="U351" s="44" t="s">
        <v>757</v>
      </c>
      <c r="V351" s="12" t="s">
        <v>23</v>
      </c>
      <c r="W351" s="45" t="s">
        <v>24</v>
      </c>
      <c r="X351" s="12" t="s">
        <v>2573</v>
      </c>
    </row>
    <row r="352" spans="1:24" s="46" customFormat="1" ht="15" hidden="1" customHeight="1" x14ac:dyDescent="0.25">
      <c r="A352" s="47">
        <f t="shared" ref="A352:B367" si="22">+A351+1</f>
        <v>339</v>
      </c>
      <c r="B352" s="10">
        <f t="shared" si="22"/>
        <v>339</v>
      </c>
      <c r="C352" s="12" t="s">
        <v>15</v>
      </c>
      <c r="D352" s="10" t="s">
        <v>34</v>
      </c>
      <c r="E352" s="10">
        <v>2014</v>
      </c>
      <c r="F352" s="8">
        <v>41838</v>
      </c>
      <c r="G352" s="12" t="s">
        <v>1141</v>
      </c>
      <c r="H352" s="13" t="s">
        <v>1142</v>
      </c>
      <c r="I352" s="13"/>
      <c r="J352" s="13"/>
      <c r="K352" s="13"/>
      <c r="L352" s="12" t="s">
        <v>1143</v>
      </c>
      <c r="M352" s="12" t="s">
        <v>20</v>
      </c>
      <c r="N352" s="44" t="s">
        <v>21</v>
      </c>
      <c r="O352" s="44" t="s">
        <v>2618</v>
      </c>
      <c r="P352" s="44" t="s">
        <v>20</v>
      </c>
      <c r="Q352" s="44" t="s">
        <v>2619</v>
      </c>
      <c r="R352" s="44" t="s">
        <v>2618</v>
      </c>
      <c r="S352" s="44" t="s">
        <v>2618</v>
      </c>
      <c r="T352" s="44" t="s">
        <v>3064</v>
      </c>
      <c r="U352" s="44" t="s">
        <v>20</v>
      </c>
      <c r="V352" s="12" t="s">
        <v>23</v>
      </c>
      <c r="W352" s="45" t="s">
        <v>24</v>
      </c>
      <c r="X352" s="12" t="s">
        <v>2573</v>
      </c>
    </row>
    <row r="353" spans="1:24" s="46" customFormat="1" ht="15" hidden="1" x14ac:dyDescent="0.25">
      <c r="A353" s="47">
        <f t="shared" si="22"/>
        <v>340</v>
      </c>
      <c r="B353" s="10">
        <f t="shared" si="22"/>
        <v>340</v>
      </c>
      <c r="C353" s="12" t="s">
        <v>15</v>
      </c>
      <c r="D353" s="10" t="s">
        <v>393</v>
      </c>
      <c r="E353" s="10">
        <v>2003</v>
      </c>
      <c r="F353" s="8">
        <v>37985</v>
      </c>
      <c r="G353" s="12" t="s">
        <v>1144</v>
      </c>
      <c r="H353" s="13" t="s">
        <v>1145</v>
      </c>
      <c r="I353" s="13" t="s">
        <v>3205</v>
      </c>
      <c r="J353" s="13" t="s">
        <v>3204</v>
      </c>
      <c r="K353" s="13"/>
      <c r="L353" s="19" t="s">
        <v>1146</v>
      </c>
      <c r="M353" s="12" t="s">
        <v>28</v>
      </c>
      <c r="N353" s="12" t="s">
        <v>29</v>
      </c>
      <c r="O353" s="44" t="s">
        <v>2615</v>
      </c>
      <c r="P353" s="44" t="s">
        <v>2725</v>
      </c>
      <c r="Q353" s="44" t="s">
        <v>2726</v>
      </c>
      <c r="R353" s="44" t="s">
        <v>29</v>
      </c>
      <c r="S353" s="44" t="s">
        <v>2615</v>
      </c>
      <c r="T353" s="44" t="s">
        <v>2615</v>
      </c>
      <c r="U353" s="44" t="s">
        <v>28</v>
      </c>
      <c r="V353" s="12" t="s">
        <v>23</v>
      </c>
      <c r="W353" s="45" t="s">
        <v>24</v>
      </c>
      <c r="X353" s="12" t="s">
        <v>2573</v>
      </c>
    </row>
    <row r="354" spans="1:24" s="46" customFormat="1" ht="15" hidden="1" customHeight="1" x14ac:dyDescent="0.25">
      <c r="A354" s="47">
        <f t="shared" si="22"/>
        <v>341</v>
      </c>
      <c r="B354" s="10">
        <f t="shared" si="22"/>
        <v>341</v>
      </c>
      <c r="C354" s="12" t="s">
        <v>15</v>
      </c>
      <c r="D354" s="10" t="s">
        <v>393</v>
      </c>
      <c r="E354" s="10">
        <v>2003</v>
      </c>
      <c r="F354" s="8">
        <v>37984</v>
      </c>
      <c r="G354" s="12" t="s">
        <v>1147</v>
      </c>
      <c r="H354" s="13" t="s">
        <v>1148</v>
      </c>
      <c r="I354" s="13"/>
      <c r="J354" s="13"/>
      <c r="K354" s="13"/>
      <c r="L354" s="12" t="s">
        <v>1149</v>
      </c>
      <c r="M354" s="12" t="s">
        <v>48</v>
      </c>
      <c r="N354" s="44" t="s">
        <v>21</v>
      </c>
      <c r="O354" s="44" t="s">
        <v>2615</v>
      </c>
      <c r="P354" s="44" t="s">
        <v>2727</v>
      </c>
      <c r="Q354" s="44" t="s">
        <v>2728</v>
      </c>
      <c r="R354" s="44" t="s">
        <v>2620</v>
      </c>
      <c r="S354" s="44" t="s">
        <v>2615</v>
      </c>
      <c r="T354" s="44" t="s">
        <v>2615</v>
      </c>
      <c r="U354" s="44" t="s">
        <v>48</v>
      </c>
      <c r="V354" s="12" t="s">
        <v>23</v>
      </c>
      <c r="W354" s="45" t="s">
        <v>24</v>
      </c>
      <c r="X354" s="12" t="s">
        <v>2573</v>
      </c>
    </row>
    <row r="355" spans="1:24" s="46" customFormat="1" ht="15" hidden="1" customHeight="1" x14ac:dyDescent="0.25">
      <c r="A355" s="47">
        <f t="shared" si="22"/>
        <v>342</v>
      </c>
      <c r="B355" s="10">
        <f t="shared" si="22"/>
        <v>342</v>
      </c>
      <c r="C355" s="12" t="s">
        <v>15</v>
      </c>
      <c r="D355" s="10" t="s">
        <v>393</v>
      </c>
      <c r="E355" s="10">
        <v>2003</v>
      </c>
      <c r="F355" s="8">
        <v>37986</v>
      </c>
      <c r="G355" s="12" t="s">
        <v>2901</v>
      </c>
      <c r="H355" s="13" t="s">
        <v>1151</v>
      </c>
      <c r="I355" s="13" t="s">
        <v>3230</v>
      </c>
      <c r="J355" s="13"/>
      <c r="K355" s="13"/>
      <c r="L355" s="12" t="s">
        <v>1152</v>
      </c>
      <c r="M355" s="12" t="s">
        <v>59</v>
      </c>
      <c r="N355" s="12" t="s">
        <v>60</v>
      </c>
      <c r="O355" s="44" t="s">
        <v>2615</v>
      </c>
      <c r="P355" s="44" t="s">
        <v>2616</v>
      </c>
      <c r="Q355" s="44" t="s">
        <v>2617</v>
      </c>
      <c r="R355" s="44" t="s">
        <v>60</v>
      </c>
      <c r="S355" s="44" t="s">
        <v>2615</v>
      </c>
      <c r="T355" s="44" t="s">
        <v>2615</v>
      </c>
      <c r="U355" s="44" t="s">
        <v>59</v>
      </c>
      <c r="V355" s="12" t="s">
        <v>61</v>
      </c>
      <c r="W355" s="45" t="s">
        <v>24</v>
      </c>
      <c r="X355" s="12" t="s">
        <v>2573</v>
      </c>
    </row>
    <row r="356" spans="1:24" s="46" customFormat="1" ht="15" hidden="1" customHeight="1" x14ac:dyDescent="0.25">
      <c r="A356" s="47">
        <f t="shared" si="22"/>
        <v>343</v>
      </c>
      <c r="B356" s="10">
        <f t="shared" si="22"/>
        <v>343</v>
      </c>
      <c r="C356" s="12" t="s">
        <v>15</v>
      </c>
      <c r="D356" s="10" t="s">
        <v>393</v>
      </c>
      <c r="E356" s="10">
        <v>2004</v>
      </c>
      <c r="F356" s="8">
        <v>38352</v>
      </c>
      <c r="G356" s="12" t="s">
        <v>1153</v>
      </c>
      <c r="H356" s="13" t="s">
        <v>1154</v>
      </c>
      <c r="I356" s="13" t="s">
        <v>3209</v>
      </c>
      <c r="J356" s="13" t="s">
        <v>3208</v>
      </c>
      <c r="K356" s="13"/>
      <c r="L356" s="12" t="s">
        <v>1155</v>
      </c>
      <c r="M356" s="12" t="s">
        <v>83</v>
      </c>
      <c r="N356" s="12" t="s">
        <v>29</v>
      </c>
      <c r="O356" s="44" t="s">
        <v>2615</v>
      </c>
      <c r="P356" s="44" t="s">
        <v>2725</v>
      </c>
      <c r="Q356" s="44" t="s">
        <v>2729</v>
      </c>
      <c r="R356" s="44" t="s">
        <v>29</v>
      </c>
      <c r="S356" s="44" t="s">
        <v>2615</v>
      </c>
      <c r="T356" s="44" t="s">
        <v>2615</v>
      </c>
      <c r="U356" s="44" t="s">
        <v>83</v>
      </c>
      <c r="V356" s="12" t="s">
        <v>23</v>
      </c>
      <c r="W356" s="45" t="s">
        <v>24</v>
      </c>
      <c r="X356" s="12" t="s">
        <v>2573</v>
      </c>
    </row>
    <row r="357" spans="1:24" s="46" customFormat="1" ht="15" hidden="1" customHeight="1" x14ac:dyDescent="0.25">
      <c r="A357" s="47">
        <f t="shared" si="22"/>
        <v>344</v>
      </c>
      <c r="B357" s="10">
        <f t="shared" si="22"/>
        <v>344</v>
      </c>
      <c r="C357" s="12" t="s">
        <v>15</v>
      </c>
      <c r="D357" s="10" t="s">
        <v>393</v>
      </c>
      <c r="E357" s="10">
        <v>2004</v>
      </c>
      <c r="F357" s="8">
        <v>38202</v>
      </c>
      <c r="G357" s="12" t="s">
        <v>1156</v>
      </c>
      <c r="H357" s="13" t="s">
        <v>1157</v>
      </c>
      <c r="I357" s="13" t="s">
        <v>3230</v>
      </c>
      <c r="J357" s="13"/>
      <c r="K357" s="13"/>
      <c r="L357" s="12" t="s">
        <v>1158</v>
      </c>
      <c r="M357" s="12" t="s">
        <v>55</v>
      </c>
      <c r="N357" s="44" t="s">
        <v>21</v>
      </c>
      <c r="O357" s="44" t="s">
        <v>2615</v>
      </c>
      <c r="P357" s="44" t="s">
        <v>2730</v>
      </c>
      <c r="Q357" s="44" t="s">
        <v>2731</v>
      </c>
      <c r="R357" s="44" t="s">
        <v>2618</v>
      </c>
      <c r="S357" s="44" t="s">
        <v>2615</v>
      </c>
      <c r="T357" s="44" t="s">
        <v>2615</v>
      </c>
      <c r="U357" s="44" t="s">
        <v>55</v>
      </c>
      <c r="V357" s="12" t="s">
        <v>23</v>
      </c>
      <c r="W357" s="45" t="s">
        <v>24</v>
      </c>
      <c r="X357" s="12" t="s">
        <v>2573</v>
      </c>
    </row>
    <row r="358" spans="1:24" s="46" customFormat="1" ht="15" hidden="1" customHeight="1" x14ac:dyDescent="0.25">
      <c r="A358" s="47">
        <f t="shared" si="22"/>
        <v>345</v>
      </c>
      <c r="B358" s="10">
        <f t="shared" si="22"/>
        <v>345</v>
      </c>
      <c r="C358" s="12" t="s">
        <v>15</v>
      </c>
      <c r="D358" s="10" t="s">
        <v>393</v>
      </c>
      <c r="E358" s="10">
        <v>2004</v>
      </c>
      <c r="F358" s="8">
        <v>38352</v>
      </c>
      <c r="G358" s="12" t="s">
        <v>1159</v>
      </c>
      <c r="H358" s="13" t="s">
        <v>1160</v>
      </c>
      <c r="I358" s="13" t="s">
        <v>3206</v>
      </c>
      <c r="J358" s="13" t="s">
        <v>3207</v>
      </c>
      <c r="K358" s="13"/>
      <c r="L358" s="12" t="s">
        <v>1161</v>
      </c>
      <c r="M358" s="12" t="s">
        <v>115</v>
      </c>
      <c r="N358" s="12" t="s">
        <v>29</v>
      </c>
      <c r="O358" s="44" t="s">
        <v>2615</v>
      </c>
      <c r="P358" s="44" t="s">
        <v>2725</v>
      </c>
      <c r="Q358" s="44" t="s">
        <v>2732</v>
      </c>
      <c r="R358" s="44" t="s">
        <v>29</v>
      </c>
      <c r="S358" s="44" t="s">
        <v>2615</v>
      </c>
      <c r="T358" s="44" t="s">
        <v>2615</v>
      </c>
      <c r="U358" s="44" t="s">
        <v>115</v>
      </c>
      <c r="V358" s="12" t="s">
        <v>75</v>
      </c>
      <c r="W358" s="45" t="s">
        <v>24</v>
      </c>
      <c r="X358" s="12" t="s">
        <v>2573</v>
      </c>
    </row>
    <row r="359" spans="1:24" s="46" customFormat="1" ht="15" hidden="1" customHeight="1" x14ac:dyDescent="0.25">
      <c r="A359" s="47">
        <f t="shared" si="22"/>
        <v>346</v>
      </c>
      <c r="B359" s="10">
        <f t="shared" si="22"/>
        <v>346</v>
      </c>
      <c r="C359" s="12" t="s">
        <v>15</v>
      </c>
      <c r="D359" s="10" t="s">
        <v>393</v>
      </c>
      <c r="E359" s="10">
        <v>2004</v>
      </c>
      <c r="F359" s="8">
        <v>38103</v>
      </c>
      <c r="G359" s="12" t="s">
        <v>1162</v>
      </c>
      <c r="H359" s="13" t="s">
        <v>1163</v>
      </c>
      <c r="I359" s="13" t="s">
        <v>3230</v>
      </c>
      <c r="J359" s="13"/>
      <c r="K359" s="13"/>
      <c r="L359" s="12" t="s">
        <v>1164</v>
      </c>
      <c r="M359" s="12" t="s">
        <v>20</v>
      </c>
      <c r="N359" s="44" t="s">
        <v>21</v>
      </c>
      <c r="O359" s="44" t="s">
        <v>2615</v>
      </c>
      <c r="P359" s="44" t="s">
        <v>2730</v>
      </c>
      <c r="Q359" s="44" t="s">
        <v>2733</v>
      </c>
      <c r="R359" s="44" t="s">
        <v>2618</v>
      </c>
      <c r="S359" s="44" t="s">
        <v>2615</v>
      </c>
      <c r="T359" s="44" t="s">
        <v>2615</v>
      </c>
      <c r="U359" s="44" t="s">
        <v>20</v>
      </c>
      <c r="V359" s="12" t="s">
        <v>23</v>
      </c>
      <c r="W359" s="45" t="s">
        <v>24</v>
      </c>
      <c r="X359" s="12" t="s">
        <v>2573</v>
      </c>
    </row>
    <row r="360" spans="1:24" s="46" customFormat="1" ht="15" hidden="1" customHeight="1" x14ac:dyDescent="0.25">
      <c r="A360" s="47">
        <f t="shared" si="22"/>
        <v>347</v>
      </c>
      <c r="B360" s="10">
        <f t="shared" si="22"/>
        <v>347</v>
      </c>
      <c r="C360" s="12" t="s">
        <v>15</v>
      </c>
      <c r="D360" s="10" t="s">
        <v>393</v>
      </c>
      <c r="E360" s="10">
        <v>2004</v>
      </c>
      <c r="F360" s="8">
        <v>38351</v>
      </c>
      <c r="G360" s="12" t="s">
        <v>1165</v>
      </c>
      <c r="H360" s="13" t="s">
        <v>1166</v>
      </c>
      <c r="I360" s="13"/>
      <c r="J360" s="13"/>
      <c r="K360" s="13"/>
      <c r="L360" s="12" t="s">
        <v>1167</v>
      </c>
      <c r="M360" s="12" t="s">
        <v>20</v>
      </c>
      <c r="N360" s="44" t="s">
        <v>21</v>
      </c>
      <c r="O360" s="44" t="s">
        <v>2615</v>
      </c>
      <c r="P360" s="44" t="s">
        <v>2730</v>
      </c>
      <c r="Q360" s="44" t="s">
        <v>2733</v>
      </c>
      <c r="R360" s="44" t="s">
        <v>2618</v>
      </c>
      <c r="S360" s="44" t="s">
        <v>2615</v>
      </c>
      <c r="T360" s="44" t="s">
        <v>2615</v>
      </c>
      <c r="U360" s="44" t="s">
        <v>20</v>
      </c>
      <c r="V360" s="12" t="s">
        <v>23</v>
      </c>
      <c r="W360" s="45" t="s">
        <v>24</v>
      </c>
      <c r="X360" s="12" t="s">
        <v>2573</v>
      </c>
    </row>
    <row r="361" spans="1:24" s="46" customFormat="1" ht="15" hidden="1" customHeight="1" x14ac:dyDescent="0.25">
      <c r="A361" s="47">
        <f t="shared" si="22"/>
        <v>348</v>
      </c>
      <c r="B361" s="10">
        <f t="shared" si="22"/>
        <v>348</v>
      </c>
      <c r="C361" s="12" t="s">
        <v>15</v>
      </c>
      <c r="D361" s="10" t="s">
        <v>393</v>
      </c>
      <c r="E361" s="10">
        <v>2005</v>
      </c>
      <c r="F361" s="8">
        <v>38383</v>
      </c>
      <c r="G361" s="12" t="s">
        <v>1168</v>
      </c>
      <c r="H361" s="13" t="s">
        <v>1169</v>
      </c>
      <c r="I361" s="13"/>
      <c r="J361" s="13"/>
      <c r="K361" s="13"/>
      <c r="L361" s="12" t="s">
        <v>1170</v>
      </c>
      <c r="M361" s="12" t="s">
        <v>20</v>
      </c>
      <c r="N361" s="44" t="s">
        <v>21</v>
      </c>
      <c r="O361" s="44" t="s">
        <v>2615</v>
      </c>
      <c r="P361" s="44" t="s">
        <v>2730</v>
      </c>
      <c r="Q361" s="44" t="s">
        <v>2734</v>
      </c>
      <c r="R361" s="44" t="s">
        <v>2618</v>
      </c>
      <c r="S361" s="44" t="s">
        <v>2615</v>
      </c>
      <c r="T361" s="44" t="s">
        <v>2615</v>
      </c>
      <c r="U361" s="44" t="s">
        <v>20</v>
      </c>
      <c r="V361" s="12" t="s">
        <v>23</v>
      </c>
      <c r="W361" s="45" t="s">
        <v>24</v>
      </c>
      <c r="X361" s="12" t="s">
        <v>2573</v>
      </c>
    </row>
    <row r="362" spans="1:24" s="46" customFormat="1" ht="15" hidden="1" customHeight="1" x14ac:dyDescent="0.25">
      <c r="A362" s="47">
        <f t="shared" si="22"/>
        <v>349</v>
      </c>
      <c r="B362" s="10">
        <f t="shared" si="22"/>
        <v>349</v>
      </c>
      <c r="C362" s="12" t="s">
        <v>15</v>
      </c>
      <c r="D362" s="10" t="s">
        <v>393</v>
      </c>
      <c r="E362" s="10">
        <v>2005</v>
      </c>
      <c r="F362" s="8">
        <v>38380</v>
      </c>
      <c r="G362" s="12" t="s">
        <v>1171</v>
      </c>
      <c r="H362" s="13" t="s">
        <v>1172</v>
      </c>
      <c r="I362" s="13" t="s">
        <v>3263</v>
      </c>
      <c r="J362" s="13" t="s">
        <v>3208</v>
      </c>
      <c r="K362" s="13"/>
      <c r="L362" s="12" t="s">
        <v>1173</v>
      </c>
      <c r="M362" s="12" t="s">
        <v>757</v>
      </c>
      <c r="N362" s="44" t="s">
        <v>21</v>
      </c>
      <c r="O362" s="44" t="s">
        <v>2615</v>
      </c>
      <c r="P362" s="44" t="s">
        <v>2730</v>
      </c>
      <c r="Q362" s="44" t="s">
        <v>2731</v>
      </c>
      <c r="R362" s="44" t="s">
        <v>2620</v>
      </c>
      <c r="S362" s="44" t="s">
        <v>2615</v>
      </c>
      <c r="T362" s="44" t="s">
        <v>2615</v>
      </c>
      <c r="U362" s="44" t="s">
        <v>757</v>
      </c>
      <c r="V362" s="12" t="s">
        <v>23</v>
      </c>
      <c r="W362" s="45" t="s">
        <v>24</v>
      </c>
      <c r="X362" s="12" t="s">
        <v>2573</v>
      </c>
    </row>
    <row r="363" spans="1:24" s="46" customFormat="1" ht="15" hidden="1" customHeight="1" x14ac:dyDescent="0.25">
      <c r="A363" s="47">
        <f t="shared" si="22"/>
        <v>350</v>
      </c>
      <c r="B363" s="10">
        <f t="shared" si="22"/>
        <v>350</v>
      </c>
      <c r="C363" s="12" t="s">
        <v>15</v>
      </c>
      <c r="D363" s="10" t="s">
        <v>393</v>
      </c>
      <c r="E363" s="10">
        <v>2005</v>
      </c>
      <c r="F363" s="8">
        <v>38383</v>
      </c>
      <c r="G363" s="12" t="s">
        <v>1174</v>
      </c>
      <c r="H363" s="13" t="s">
        <v>1175</v>
      </c>
      <c r="I363" s="13" t="s">
        <v>3259</v>
      </c>
      <c r="J363" s="13"/>
      <c r="K363" s="13"/>
      <c r="L363" s="12" t="s">
        <v>1176</v>
      </c>
      <c r="M363" s="12" t="s">
        <v>48</v>
      </c>
      <c r="N363" s="44" t="s">
        <v>21</v>
      </c>
      <c r="O363" s="44" t="s">
        <v>2615</v>
      </c>
      <c r="P363" s="44" t="s">
        <v>2727</v>
      </c>
      <c r="Q363" s="44" t="s">
        <v>2728</v>
      </c>
      <c r="R363" s="44" t="s">
        <v>2620</v>
      </c>
      <c r="S363" s="44" t="s">
        <v>2615</v>
      </c>
      <c r="T363" s="44" t="s">
        <v>2615</v>
      </c>
      <c r="U363" s="44" t="s">
        <v>48</v>
      </c>
      <c r="V363" s="12" t="s">
        <v>23</v>
      </c>
      <c r="W363" s="45" t="s">
        <v>24</v>
      </c>
      <c r="X363" s="12" t="s">
        <v>2573</v>
      </c>
    </row>
    <row r="364" spans="1:24" s="46" customFormat="1" ht="15" hidden="1" customHeight="1" x14ac:dyDescent="0.25">
      <c r="A364" s="47">
        <f t="shared" si="22"/>
        <v>351</v>
      </c>
      <c r="B364" s="10">
        <f t="shared" si="22"/>
        <v>351</v>
      </c>
      <c r="C364" s="12" t="s">
        <v>15</v>
      </c>
      <c r="D364" s="10" t="s">
        <v>393</v>
      </c>
      <c r="E364" s="10">
        <v>2005</v>
      </c>
      <c r="F364" s="8">
        <v>38383</v>
      </c>
      <c r="G364" s="12" t="s">
        <v>1177</v>
      </c>
      <c r="H364" s="13" t="s">
        <v>1178</v>
      </c>
      <c r="I364" s="13"/>
      <c r="J364" s="13"/>
      <c r="K364" s="13"/>
      <c r="L364" s="12" t="s">
        <v>1179</v>
      </c>
      <c r="M364" s="12" t="s">
        <v>59</v>
      </c>
      <c r="N364" s="12" t="s">
        <v>60</v>
      </c>
      <c r="O364" s="44" t="s">
        <v>2615</v>
      </c>
      <c r="P364" s="44" t="s">
        <v>2616</v>
      </c>
      <c r="Q364" s="44" t="s">
        <v>2735</v>
      </c>
      <c r="R364" s="44" t="s">
        <v>60</v>
      </c>
      <c r="S364" s="44" t="s">
        <v>2615</v>
      </c>
      <c r="T364" s="44" t="s">
        <v>2615</v>
      </c>
      <c r="U364" s="44" t="s">
        <v>59</v>
      </c>
      <c r="V364" s="12" t="s">
        <v>61</v>
      </c>
      <c r="W364" s="45" t="s">
        <v>24</v>
      </c>
      <c r="X364" s="12" t="s">
        <v>2573</v>
      </c>
    </row>
    <row r="365" spans="1:24" s="46" customFormat="1" ht="15" hidden="1" customHeight="1" x14ac:dyDescent="0.25">
      <c r="A365" s="47">
        <f t="shared" si="22"/>
        <v>352</v>
      </c>
      <c r="B365" s="10">
        <f t="shared" si="22"/>
        <v>352</v>
      </c>
      <c r="C365" s="12" t="s">
        <v>15</v>
      </c>
      <c r="D365" s="10" t="s">
        <v>393</v>
      </c>
      <c r="E365" s="10">
        <v>2006</v>
      </c>
      <c r="F365" s="8">
        <v>39079</v>
      </c>
      <c r="G365" s="12" t="s">
        <v>1180</v>
      </c>
      <c r="H365" s="13" t="s">
        <v>1181</v>
      </c>
      <c r="I365" s="13"/>
      <c r="J365" s="13"/>
      <c r="K365" s="13"/>
      <c r="L365" s="12" t="s">
        <v>1182</v>
      </c>
      <c r="M365" s="12" t="s">
        <v>59</v>
      </c>
      <c r="N365" s="12" t="s">
        <v>60</v>
      </c>
      <c r="O365" s="44" t="s">
        <v>2615</v>
      </c>
      <c r="P365" s="44" t="s">
        <v>2616</v>
      </c>
      <c r="Q365" s="44" t="s">
        <v>2735</v>
      </c>
      <c r="R365" s="44" t="s">
        <v>60</v>
      </c>
      <c r="S365" s="44" t="s">
        <v>2615</v>
      </c>
      <c r="T365" s="44" t="s">
        <v>2615</v>
      </c>
      <c r="U365" s="44" t="s">
        <v>59</v>
      </c>
      <c r="V365" s="12" t="s">
        <v>61</v>
      </c>
      <c r="W365" s="45" t="s">
        <v>24</v>
      </c>
      <c r="X365" s="12" t="s">
        <v>2573</v>
      </c>
    </row>
    <row r="366" spans="1:24" s="46" customFormat="1" ht="15" hidden="1" customHeight="1" x14ac:dyDescent="0.25">
      <c r="A366" s="47">
        <f t="shared" si="22"/>
        <v>353</v>
      </c>
      <c r="B366" s="10">
        <f t="shared" si="22"/>
        <v>353</v>
      </c>
      <c r="C366" s="12" t="s">
        <v>15</v>
      </c>
      <c r="D366" s="10" t="s">
        <v>393</v>
      </c>
      <c r="E366" s="10">
        <v>2006</v>
      </c>
      <c r="F366" s="8">
        <v>39073</v>
      </c>
      <c r="G366" s="12" t="s">
        <v>1183</v>
      </c>
      <c r="H366" s="13" t="s">
        <v>1184</v>
      </c>
      <c r="I366" s="13" t="s">
        <v>3230</v>
      </c>
      <c r="J366" s="13"/>
      <c r="K366" s="13"/>
      <c r="L366" s="12" t="s">
        <v>1185</v>
      </c>
      <c r="M366" s="12" t="s">
        <v>59</v>
      </c>
      <c r="N366" s="12" t="s">
        <v>60</v>
      </c>
      <c r="O366" s="44" t="s">
        <v>2615</v>
      </c>
      <c r="P366" s="44" t="s">
        <v>2616</v>
      </c>
      <c r="Q366" s="44" t="s">
        <v>2736</v>
      </c>
      <c r="R366" s="44" t="s">
        <v>60</v>
      </c>
      <c r="S366" s="44" t="s">
        <v>2615</v>
      </c>
      <c r="T366" s="44" t="s">
        <v>2615</v>
      </c>
      <c r="U366" s="44" t="s">
        <v>59</v>
      </c>
      <c r="V366" s="12" t="s">
        <v>61</v>
      </c>
      <c r="W366" s="45" t="s">
        <v>24</v>
      </c>
      <c r="X366" s="12" t="s">
        <v>2573</v>
      </c>
    </row>
    <row r="367" spans="1:24" s="46" customFormat="1" ht="15" hidden="1" customHeight="1" x14ac:dyDescent="0.25">
      <c r="A367" s="47">
        <f t="shared" si="22"/>
        <v>354</v>
      </c>
      <c r="B367" s="10">
        <f t="shared" si="22"/>
        <v>354</v>
      </c>
      <c r="C367" s="12" t="s">
        <v>15</v>
      </c>
      <c r="D367" s="10" t="s">
        <v>393</v>
      </c>
      <c r="E367" s="10">
        <v>2006</v>
      </c>
      <c r="F367" s="8">
        <v>39080</v>
      </c>
      <c r="G367" s="12" t="s">
        <v>1186</v>
      </c>
      <c r="H367" s="13" t="s">
        <v>1187</v>
      </c>
      <c r="I367" s="13"/>
      <c r="J367" s="13"/>
      <c r="K367" s="13"/>
      <c r="L367" s="12" t="s">
        <v>1188</v>
      </c>
      <c r="M367" s="12" t="s">
        <v>20</v>
      </c>
      <c r="N367" s="44" t="s">
        <v>21</v>
      </c>
      <c r="O367" s="44" t="s">
        <v>2615</v>
      </c>
      <c r="P367" s="44" t="s">
        <v>2730</v>
      </c>
      <c r="Q367" s="44" t="s">
        <v>2733</v>
      </c>
      <c r="R367" s="44" t="s">
        <v>2618</v>
      </c>
      <c r="S367" s="44" t="s">
        <v>2615</v>
      </c>
      <c r="T367" s="44" t="s">
        <v>2615</v>
      </c>
      <c r="U367" s="44" t="s">
        <v>20</v>
      </c>
      <c r="V367" s="12" t="s">
        <v>23</v>
      </c>
      <c r="W367" s="45" t="s">
        <v>24</v>
      </c>
      <c r="X367" s="12" t="s">
        <v>2573</v>
      </c>
    </row>
    <row r="368" spans="1:24" s="46" customFormat="1" ht="15" hidden="1" customHeight="1" x14ac:dyDescent="0.25">
      <c r="A368" s="47">
        <f t="shared" ref="A368:B383" si="23">+A367+1</f>
        <v>355</v>
      </c>
      <c r="B368" s="10">
        <f t="shared" si="23"/>
        <v>355</v>
      </c>
      <c r="C368" s="12" t="s">
        <v>15</v>
      </c>
      <c r="D368" s="10" t="s">
        <v>393</v>
      </c>
      <c r="E368" s="10">
        <v>2006</v>
      </c>
      <c r="F368" s="8">
        <v>39078</v>
      </c>
      <c r="G368" s="12" t="s">
        <v>3073</v>
      </c>
      <c r="H368" s="13" t="s">
        <v>1190</v>
      </c>
      <c r="I368" s="13"/>
      <c r="J368" s="13"/>
      <c r="K368" s="13"/>
      <c r="L368" s="12" t="s">
        <v>1191</v>
      </c>
      <c r="M368" s="12" t="s">
        <v>59</v>
      </c>
      <c r="N368" s="12" t="s">
        <v>60</v>
      </c>
      <c r="O368" s="44" t="s">
        <v>2615</v>
      </c>
      <c r="P368" s="44" t="s">
        <v>2616</v>
      </c>
      <c r="Q368" s="44" t="s">
        <v>2617</v>
      </c>
      <c r="R368" s="44" t="s">
        <v>60</v>
      </c>
      <c r="S368" s="44" t="s">
        <v>2615</v>
      </c>
      <c r="T368" s="44" t="s">
        <v>2615</v>
      </c>
      <c r="U368" s="44" t="s">
        <v>59</v>
      </c>
      <c r="V368" s="12" t="s">
        <v>61</v>
      </c>
      <c r="W368" s="45" t="s">
        <v>2380</v>
      </c>
      <c r="X368" s="12" t="s">
        <v>2573</v>
      </c>
    </row>
    <row r="369" spans="1:24" s="46" customFormat="1" ht="25.5" hidden="1" customHeight="1" x14ac:dyDescent="0.25">
      <c r="A369" s="47">
        <f t="shared" si="23"/>
        <v>356</v>
      </c>
      <c r="B369" s="10">
        <f t="shared" si="23"/>
        <v>356</v>
      </c>
      <c r="C369" s="12" t="s">
        <v>15</v>
      </c>
      <c r="D369" s="10" t="s">
        <v>393</v>
      </c>
      <c r="E369" s="10">
        <v>2006</v>
      </c>
      <c r="F369" s="8">
        <v>39072</v>
      </c>
      <c r="G369" s="12" t="s">
        <v>1192</v>
      </c>
      <c r="H369" s="13" t="s">
        <v>1193</v>
      </c>
      <c r="I369" s="13"/>
      <c r="J369" s="13"/>
      <c r="K369" s="13"/>
      <c r="L369" s="19" t="s">
        <v>1194</v>
      </c>
      <c r="M369" s="12" t="s">
        <v>59</v>
      </c>
      <c r="N369" s="12" t="s">
        <v>60</v>
      </c>
      <c r="O369" s="44" t="s">
        <v>2615</v>
      </c>
      <c r="P369" s="44" t="s">
        <v>2616</v>
      </c>
      <c r="Q369" s="44" t="s">
        <v>2617</v>
      </c>
      <c r="R369" s="44" t="s">
        <v>60</v>
      </c>
      <c r="S369" s="44" t="s">
        <v>2615</v>
      </c>
      <c r="T369" s="44" t="s">
        <v>2615</v>
      </c>
      <c r="U369" s="44" t="s">
        <v>59</v>
      </c>
      <c r="V369" s="12" t="s">
        <v>61</v>
      </c>
      <c r="W369" s="45" t="s">
        <v>24</v>
      </c>
      <c r="X369" s="12" t="s">
        <v>2573</v>
      </c>
    </row>
    <row r="370" spans="1:24" s="46" customFormat="1" ht="15" hidden="1" customHeight="1" x14ac:dyDescent="0.25">
      <c r="A370" s="47">
        <f t="shared" si="23"/>
        <v>357</v>
      </c>
      <c r="B370" s="10">
        <f t="shared" si="23"/>
        <v>357</v>
      </c>
      <c r="C370" s="12" t="s">
        <v>15</v>
      </c>
      <c r="D370" s="10" t="s">
        <v>393</v>
      </c>
      <c r="E370" s="10">
        <v>2006</v>
      </c>
      <c r="F370" s="8">
        <v>39079</v>
      </c>
      <c r="G370" s="12" t="s">
        <v>1195</v>
      </c>
      <c r="H370" s="13" t="s">
        <v>1196</v>
      </c>
      <c r="I370" s="13"/>
      <c r="J370" s="13"/>
      <c r="K370" s="13"/>
      <c r="L370" s="12" t="s">
        <v>1197</v>
      </c>
      <c r="M370" s="12" t="s">
        <v>20</v>
      </c>
      <c r="N370" s="44" t="s">
        <v>21</v>
      </c>
      <c r="O370" s="44" t="s">
        <v>2615</v>
      </c>
      <c r="P370" s="44" t="s">
        <v>2730</v>
      </c>
      <c r="Q370" s="44" t="s">
        <v>2733</v>
      </c>
      <c r="R370" s="44" t="s">
        <v>2618</v>
      </c>
      <c r="S370" s="44" t="s">
        <v>2615</v>
      </c>
      <c r="T370" s="44" t="s">
        <v>2615</v>
      </c>
      <c r="U370" s="44" t="s">
        <v>20</v>
      </c>
      <c r="V370" s="12" t="s">
        <v>23</v>
      </c>
      <c r="W370" s="45" t="s">
        <v>24</v>
      </c>
      <c r="X370" s="12" t="s">
        <v>2573</v>
      </c>
    </row>
    <row r="371" spans="1:24" s="46" customFormat="1" ht="15" hidden="1" x14ac:dyDescent="0.25">
      <c r="A371" s="47">
        <f t="shared" si="23"/>
        <v>358</v>
      </c>
      <c r="B371" s="10">
        <f t="shared" si="23"/>
        <v>358</v>
      </c>
      <c r="C371" s="12" t="s">
        <v>15</v>
      </c>
      <c r="D371" s="10" t="s">
        <v>393</v>
      </c>
      <c r="E371" s="10">
        <v>2006</v>
      </c>
      <c r="F371" s="8">
        <v>39055</v>
      </c>
      <c r="G371" s="12" t="s">
        <v>1198</v>
      </c>
      <c r="H371" s="13" t="s">
        <v>1199</v>
      </c>
      <c r="I371" s="13"/>
      <c r="J371" s="13"/>
      <c r="K371" s="13"/>
      <c r="L371" s="19" t="s">
        <v>2860</v>
      </c>
      <c r="M371" s="12" t="s">
        <v>178</v>
      </c>
      <c r="N371" s="44" t="s">
        <v>21</v>
      </c>
      <c r="O371" s="44" t="s">
        <v>2615</v>
      </c>
      <c r="P371" s="44" t="s">
        <v>2727</v>
      </c>
      <c r="Q371" s="44" t="s">
        <v>2737</v>
      </c>
      <c r="R371" s="44" t="s">
        <v>2620</v>
      </c>
      <c r="S371" s="44" t="s">
        <v>2615</v>
      </c>
      <c r="T371" s="44" t="s">
        <v>2615</v>
      </c>
      <c r="U371" s="44" t="s">
        <v>178</v>
      </c>
      <c r="V371" s="12" t="s">
        <v>23</v>
      </c>
      <c r="W371" s="45" t="s">
        <v>24</v>
      </c>
      <c r="X371" s="12" t="s">
        <v>2573</v>
      </c>
    </row>
    <row r="372" spans="1:24" s="46" customFormat="1" ht="15" hidden="1" customHeight="1" x14ac:dyDescent="0.25">
      <c r="A372" s="47">
        <f t="shared" si="23"/>
        <v>359</v>
      </c>
      <c r="B372" s="10">
        <f t="shared" si="23"/>
        <v>359</v>
      </c>
      <c r="C372" s="12" t="s">
        <v>15</v>
      </c>
      <c r="D372" s="10" t="s">
        <v>393</v>
      </c>
      <c r="E372" s="10">
        <v>2006</v>
      </c>
      <c r="F372" s="8">
        <v>39080</v>
      </c>
      <c r="G372" s="12" t="s">
        <v>1201</v>
      </c>
      <c r="H372" s="13" t="s">
        <v>1202</v>
      </c>
      <c r="I372" s="13"/>
      <c r="J372" s="13"/>
      <c r="K372" s="13"/>
      <c r="L372" s="12" t="s">
        <v>1203</v>
      </c>
      <c r="M372" s="12" t="s">
        <v>20</v>
      </c>
      <c r="N372" s="44" t="s">
        <v>21</v>
      </c>
      <c r="O372" s="44" t="s">
        <v>2615</v>
      </c>
      <c r="P372" s="44" t="s">
        <v>2730</v>
      </c>
      <c r="Q372" s="44" t="s">
        <v>2734</v>
      </c>
      <c r="R372" s="44" t="s">
        <v>2618</v>
      </c>
      <c r="S372" s="44" t="s">
        <v>2615</v>
      </c>
      <c r="T372" s="44" t="s">
        <v>2615</v>
      </c>
      <c r="U372" s="44" t="s">
        <v>20</v>
      </c>
      <c r="V372" s="12" t="s">
        <v>23</v>
      </c>
      <c r="W372" s="45" t="s">
        <v>24</v>
      </c>
      <c r="X372" s="12" t="s">
        <v>2573</v>
      </c>
    </row>
    <row r="373" spans="1:24" s="46" customFormat="1" ht="15" hidden="1" customHeight="1" x14ac:dyDescent="0.25">
      <c r="A373" s="47">
        <f t="shared" si="23"/>
        <v>360</v>
      </c>
      <c r="B373" s="10">
        <f t="shared" si="23"/>
        <v>360</v>
      </c>
      <c r="C373" s="12" t="s">
        <v>15</v>
      </c>
      <c r="D373" s="10" t="s">
        <v>393</v>
      </c>
      <c r="E373" s="10">
        <v>2007</v>
      </c>
      <c r="F373" s="8">
        <v>39423</v>
      </c>
      <c r="G373" s="12" t="s">
        <v>1204</v>
      </c>
      <c r="H373" s="13" t="s">
        <v>1205</v>
      </c>
      <c r="I373" s="13"/>
      <c r="J373" s="13"/>
      <c r="K373" s="13"/>
      <c r="L373" s="12" t="s">
        <v>1206</v>
      </c>
      <c r="M373" s="12" t="s">
        <v>137</v>
      </c>
      <c r="N373" s="12" t="s">
        <v>29</v>
      </c>
      <c r="O373" s="44" t="s">
        <v>2615</v>
      </c>
      <c r="P373" s="44" t="s">
        <v>2725</v>
      </c>
      <c r="Q373" s="44" t="s">
        <v>2732</v>
      </c>
      <c r="R373" s="44" t="s">
        <v>29</v>
      </c>
      <c r="S373" s="44" t="s">
        <v>2615</v>
      </c>
      <c r="T373" s="44" t="s">
        <v>2615</v>
      </c>
      <c r="U373" s="44" t="s">
        <v>137</v>
      </c>
      <c r="V373" s="12" t="s">
        <v>75</v>
      </c>
      <c r="W373" s="45" t="s">
        <v>24</v>
      </c>
      <c r="X373" s="12" t="s">
        <v>2573</v>
      </c>
    </row>
    <row r="374" spans="1:24" s="46" customFormat="1" ht="15" hidden="1" customHeight="1" x14ac:dyDescent="0.25">
      <c r="A374" s="47">
        <f t="shared" si="23"/>
        <v>361</v>
      </c>
      <c r="B374" s="10">
        <f t="shared" si="23"/>
        <v>361</v>
      </c>
      <c r="C374" s="12" t="s">
        <v>15</v>
      </c>
      <c r="D374" s="10" t="s">
        <v>393</v>
      </c>
      <c r="E374" s="10">
        <v>2007</v>
      </c>
      <c r="F374" s="8">
        <v>39447</v>
      </c>
      <c r="G374" s="12" t="s">
        <v>1207</v>
      </c>
      <c r="H374" s="13" t="s">
        <v>1208</v>
      </c>
      <c r="I374" s="13"/>
      <c r="J374" s="13"/>
      <c r="K374" s="13"/>
      <c r="L374" s="12" t="s">
        <v>1209</v>
      </c>
      <c r="M374" s="12" t="s">
        <v>59</v>
      </c>
      <c r="N374" s="12" t="s">
        <v>60</v>
      </c>
      <c r="O374" s="44" t="s">
        <v>2615</v>
      </c>
      <c r="P374" s="44" t="s">
        <v>2616</v>
      </c>
      <c r="Q374" s="44" t="s">
        <v>2735</v>
      </c>
      <c r="R374" s="44" t="s">
        <v>60</v>
      </c>
      <c r="S374" s="44" t="s">
        <v>2615</v>
      </c>
      <c r="T374" s="44" t="s">
        <v>2615</v>
      </c>
      <c r="U374" s="44" t="s">
        <v>59</v>
      </c>
      <c r="V374" s="12" t="s">
        <v>61</v>
      </c>
      <c r="W374" s="45" t="s">
        <v>24</v>
      </c>
      <c r="X374" s="12" t="s">
        <v>2573</v>
      </c>
    </row>
    <row r="375" spans="1:24" s="46" customFormat="1" ht="25.5" hidden="1" customHeight="1" x14ac:dyDescent="0.25">
      <c r="A375" s="47">
        <f t="shared" si="23"/>
        <v>362</v>
      </c>
      <c r="B375" s="10">
        <f t="shared" si="23"/>
        <v>362</v>
      </c>
      <c r="C375" s="12" t="s">
        <v>15</v>
      </c>
      <c r="D375" s="10" t="s">
        <v>393</v>
      </c>
      <c r="E375" s="10">
        <v>2007</v>
      </c>
      <c r="F375" s="8">
        <v>39416</v>
      </c>
      <c r="G375" s="12" t="s">
        <v>1210</v>
      </c>
      <c r="H375" s="13" t="s">
        <v>1211</v>
      </c>
      <c r="I375" s="13"/>
      <c r="J375" s="13"/>
      <c r="K375" s="13"/>
      <c r="L375" s="19" t="s">
        <v>1212</v>
      </c>
      <c r="M375" s="12" t="s">
        <v>59</v>
      </c>
      <c r="N375" s="12" t="s">
        <v>60</v>
      </c>
      <c r="O375" s="44" t="s">
        <v>2615</v>
      </c>
      <c r="P375" s="44" t="s">
        <v>2616</v>
      </c>
      <c r="Q375" s="44" t="s">
        <v>2735</v>
      </c>
      <c r="R375" s="44" t="s">
        <v>60</v>
      </c>
      <c r="S375" s="44" t="s">
        <v>2615</v>
      </c>
      <c r="T375" s="44" t="s">
        <v>2615</v>
      </c>
      <c r="U375" s="44" t="s">
        <v>59</v>
      </c>
      <c r="V375" s="12" t="s">
        <v>61</v>
      </c>
      <c r="W375" s="45" t="s">
        <v>24</v>
      </c>
      <c r="X375" s="12" t="s">
        <v>2573</v>
      </c>
    </row>
    <row r="376" spans="1:24" s="46" customFormat="1" ht="15" hidden="1" customHeight="1" x14ac:dyDescent="0.25">
      <c r="A376" s="47">
        <f t="shared" si="23"/>
        <v>363</v>
      </c>
      <c r="B376" s="10">
        <f t="shared" si="23"/>
        <v>363</v>
      </c>
      <c r="C376" s="12" t="s">
        <v>15</v>
      </c>
      <c r="D376" s="10" t="s">
        <v>393</v>
      </c>
      <c r="E376" s="10">
        <v>2007</v>
      </c>
      <c r="F376" s="8">
        <v>39443</v>
      </c>
      <c r="G376" s="12" t="s">
        <v>1213</v>
      </c>
      <c r="H376" s="13" t="s">
        <v>1214</v>
      </c>
      <c r="I376" s="13"/>
      <c r="J376" s="13"/>
      <c r="K376" s="13"/>
      <c r="L376" s="12" t="s">
        <v>1215</v>
      </c>
      <c r="M376" s="12" t="s">
        <v>28</v>
      </c>
      <c r="N376" s="12" t="s">
        <v>29</v>
      </c>
      <c r="O376" s="44" t="s">
        <v>2615</v>
      </c>
      <c r="P376" s="44" t="s">
        <v>2725</v>
      </c>
      <c r="Q376" s="44" t="s">
        <v>2726</v>
      </c>
      <c r="R376" s="44" t="s">
        <v>29</v>
      </c>
      <c r="S376" s="44" t="s">
        <v>2615</v>
      </c>
      <c r="T376" s="44" t="s">
        <v>2615</v>
      </c>
      <c r="U376" s="44" t="s">
        <v>28</v>
      </c>
      <c r="V376" s="12" t="s">
        <v>23</v>
      </c>
      <c r="W376" s="45" t="s">
        <v>24</v>
      </c>
      <c r="X376" s="12" t="s">
        <v>2573</v>
      </c>
    </row>
    <row r="377" spans="1:24" s="46" customFormat="1" ht="15" hidden="1" customHeight="1" x14ac:dyDescent="0.25">
      <c r="A377" s="47">
        <f t="shared" si="23"/>
        <v>364</v>
      </c>
      <c r="B377" s="10">
        <f t="shared" si="23"/>
        <v>364</v>
      </c>
      <c r="C377" s="12" t="s">
        <v>15</v>
      </c>
      <c r="D377" s="10" t="s">
        <v>393</v>
      </c>
      <c r="E377" s="10">
        <v>2007</v>
      </c>
      <c r="F377" s="8">
        <v>39374</v>
      </c>
      <c r="G377" s="12" t="s">
        <v>1216</v>
      </c>
      <c r="H377" s="13" t="s">
        <v>1217</v>
      </c>
      <c r="I377" s="13"/>
      <c r="J377" s="13"/>
      <c r="K377" s="13"/>
      <c r="L377" s="12" t="s">
        <v>1218</v>
      </c>
      <c r="M377" s="12" t="s">
        <v>20</v>
      </c>
      <c r="N377" s="44" t="s">
        <v>21</v>
      </c>
      <c r="O377" s="44" t="s">
        <v>2615</v>
      </c>
      <c r="P377" s="44" t="s">
        <v>2730</v>
      </c>
      <c r="Q377" s="44" t="s">
        <v>2733</v>
      </c>
      <c r="R377" s="44" t="s">
        <v>2618</v>
      </c>
      <c r="S377" s="44" t="s">
        <v>2615</v>
      </c>
      <c r="T377" s="44" t="s">
        <v>2615</v>
      </c>
      <c r="U377" s="44" t="s">
        <v>20</v>
      </c>
      <c r="V377" s="12" t="s">
        <v>23</v>
      </c>
      <c r="W377" s="45" t="s">
        <v>24</v>
      </c>
      <c r="X377" s="12" t="s">
        <v>2573</v>
      </c>
    </row>
    <row r="378" spans="1:24" s="46" customFormat="1" ht="15" hidden="1" customHeight="1" x14ac:dyDescent="0.25">
      <c r="A378" s="47">
        <f t="shared" si="23"/>
        <v>365</v>
      </c>
      <c r="B378" s="10">
        <f t="shared" si="23"/>
        <v>365</v>
      </c>
      <c r="C378" s="12" t="s">
        <v>15</v>
      </c>
      <c r="D378" s="10" t="s">
        <v>393</v>
      </c>
      <c r="E378" s="10">
        <v>2007</v>
      </c>
      <c r="F378" s="8">
        <v>39435</v>
      </c>
      <c r="G378" s="12" t="s">
        <v>1219</v>
      </c>
      <c r="H378" s="13" t="s">
        <v>1220</v>
      </c>
      <c r="I378" s="13"/>
      <c r="J378" s="13"/>
      <c r="K378" s="13"/>
      <c r="L378" s="12" t="s">
        <v>1221</v>
      </c>
      <c r="M378" s="12" t="s">
        <v>20</v>
      </c>
      <c r="N378" s="44" t="s">
        <v>21</v>
      </c>
      <c r="O378" s="44" t="s">
        <v>2615</v>
      </c>
      <c r="P378" s="44" t="s">
        <v>2730</v>
      </c>
      <c r="Q378" s="44" t="s">
        <v>2734</v>
      </c>
      <c r="R378" s="44" t="s">
        <v>2618</v>
      </c>
      <c r="S378" s="44" t="s">
        <v>2615</v>
      </c>
      <c r="T378" s="44" t="s">
        <v>2615</v>
      </c>
      <c r="U378" s="44" t="s">
        <v>20</v>
      </c>
      <c r="V378" s="12" t="s">
        <v>23</v>
      </c>
      <c r="W378" s="45" t="s">
        <v>24</v>
      </c>
      <c r="X378" s="12" t="s">
        <v>2573</v>
      </c>
    </row>
    <row r="379" spans="1:24" s="46" customFormat="1" ht="15" hidden="1" customHeight="1" x14ac:dyDescent="0.25">
      <c r="A379" s="47">
        <f t="shared" si="23"/>
        <v>366</v>
      </c>
      <c r="B379" s="10">
        <f t="shared" si="23"/>
        <v>366</v>
      </c>
      <c r="C379" s="12" t="s">
        <v>15</v>
      </c>
      <c r="D379" s="10" t="s">
        <v>393</v>
      </c>
      <c r="E379" s="10">
        <v>2007</v>
      </c>
      <c r="F379" s="8">
        <v>39434</v>
      </c>
      <c r="G379" s="12" t="s">
        <v>1222</v>
      </c>
      <c r="H379" s="13" t="s">
        <v>1223</v>
      </c>
      <c r="I379" s="13"/>
      <c r="J379" s="13"/>
      <c r="K379" s="13"/>
      <c r="L379" s="12" t="s">
        <v>2817</v>
      </c>
      <c r="M379" s="12" t="s">
        <v>59</v>
      </c>
      <c r="N379" s="12" t="s">
        <v>60</v>
      </c>
      <c r="O379" s="44" t="s">
        <v>2615</v>
      </c>
      <c r="P379" s="44" t="s">
        <v>2616</v>
      </c>
      <c r="Q379" s="44" t="s">
        <v>2617</v>
      </c>
      <c r="R379" s="44" t="s">
        <v>60</v>
      </c>
      <c r="S379" s="44" t="s">
        <v>2615</v>
      </c>
      <c r="T379" s="44" t="s">
        <v>2615</v>
      </c>
      <c r="U379" s="44" t="s">
        <v>59</v>
      </c>
      <c r="V379" s="12" t="s">
        <v>61</v>
      </c>
      <c r="W379" s="45" t="s">
        <v>24</v>
      </c>
      <c r="X379" s="12" t="s">
        <v>2573</v>
      </c>
    </row>
    <row r="380" spans="1:24" s="46" customFormat="1" ht="15" hidden="1" customHeight="1" x14ac:dyDescent="0.25">
      <c r="A380" s="47">
        <f t="shared" si="23"/>
        <v>367</v>
      </c>
      <c r="B380" s="10">
        <f t="shared" si="23"/>
        <v>367</v>
      </c>
      <c r="C380" s="12" t="s">
        <v>15</v>
      </c>
      <c r="D380" s="10" t="s">
        <v>393</v>
      </c>
      <c r="E380" s="10">
        <v>2007</v>
      </c>
      <c r="F380" s="8">
        <v>39431</v>
      </c>
      <c r="G380" s="12" t="s">
        <v>1225</v>
      </c>
      <c r="H380" s="13" t="s">
        <v>1226</v>
      </c>
      <c r="I380" s="13"/>
      <c r="J380" s="13"/>
      <c r="K380" s="13"/>
      <c r="L380" s="12" t="s">
        <v>1227</v>
      </c>
      <c r="M380" s="12" t="s">
        <v>83</v>
      </c>
      <c r="N380" s="12" t="s">
        <v>29</v>
      </c>
      <c r="O380" s="44" t="s">
        <v>2615</v>
      </c>
      <c r="P380" s="44" t="s">
        <v>2725</v>
      </c>
      <c r="Q380" s="44" t="s">
        <v>2729</v>
      </c>
      <c r="R380" s="44" t="s">
        <v>29</v>
      </c>
      <c r="S380" s="44" t="s">
        <v>2615</v>
      </c>
      <c r="T380" s="44" t="s">
        <v>2615</v>
      </c>
      <c r="U380" s="44" t="s">
        <v>83</v>
      </c>
      <c r="V380" s="12" t="s">
        <v>23</v>
      </c>
      <c r="W380" s="45" t="s">
        <v>24</v>
      </c>
      <c r="X380" s="12" t="s">
        <v>2573</v>
      </c>
    </row>
    <row r="381" spans="1:24" s="46" customFormat="1" ht="15" hidden="1" customHeight="1" x14ac:dyDescent="0.25">
      <c r="A381" s="47">
        <f t="shared" si="23"/>
        <v>368</v>
      </c>
      <c r="B381" s="10">
        <f t="shared" si="23"/>
        <v>368</v>
      </c>
      <c r="C381" s="12" t="s">
        <v>15</v>
      </c>
      <c r="D381" s="10" t="s">
        <v>393</v>
      </c>
      <c r="E381" s="10">
        <v>2007</v>
      </c>
      <c r="F381" s="8">
        <v>39447</v>
      </c>
      <c r="G381" s="12" t="s">
        <v>1228</v>
      </c>
      <c r="H381" s="13" t="s">
        <v>1229</v>
      </c>
      <c r="I381" s="13"/>
      <c r="J381" s="13"/>
      <c r="K381" s="13"/>
      <c r="L381" s="12" t="s">
        <v>1230</v>
      </c>
      <c r="M381" s="12" t="s">
        <v>20</v>
      </c>
      <c r="N381" s="44" t="s">
        <v>21</v>
      </c>
      <c r="O381" s="44" t="s">
        <v>2615</v>
      </c>
      <c r="P381" s="44" t="s">
        <v>2730</v>
      </c>
      <c r="Q381" s="44" t="s">
        <v>2734</v>
      </c>
      <c r="R381" s="44" t="s">
        <v>2618</v>
      </c>
      <c r="S381" s="44" t="s">
        <v>2615</v>
      </c>
      <c r="T381" s="44" t="s">
        <v>2615</v>
      </c>
      <c r="U381" s="44" t="s">
        <v>20</v>
      </c>
      <c r="V381" s="12" t="s">
        <v>23</v>
      </c>
      <c r="W381" s="45" t="s">
        <v>24</v>
      </c>
      <c r="X381" s="12" t="s">
        <v>2573</v>
      </c>
    </row>
    <row r="382" spans="1:24" s="46" customFormat="1" ht="15" hidden="1" customHeight="1" x14ac:dyDescent="0.25">
      <c r="A382" s="47">
        <f t="shared" si="23"/>
        <v>369</v>
      </c>
      <c r="B382" s="10">
        <f t="shared" si="23"/>
        <v>369</v>
      </c>
      <c r="C382" s="12" t="s">
        <v>15</v>
      </c>
      <c r="D382" s="10" t="s">
        <v>393</v>
      </c>
      <c r="E382" s="10">
        <v>2008</v>
      </c>
      <c r="F382" s="8">
        <v>39813</v>
      </c>
      <c r="G382" s="12" t="s">
        <v>1231</v>
      </c>
      <c r="H382" s="13" t="s">
        <v>1232</v>
      </c>
      <c r="I382" s="13"/>
      <c r="J382" s="13"/>
      <c r="K382" s="13"/>
      <c r="L382" s="12" t="s">
        <v>1233</v>
      </c>
      <c r="M382" s="12" t="s">
        <v>601</v>
      </c>
      <c r="N382" s="12" t="s">
        <v>29</v>
      </c>
      <c r="O382" s="44" t="s">
        <v>2615</v>
      </c>
      <c r="P382" s="44" t="s">
        <v>2725</v>
      </c>
      <c r="Q382" s="44" t="s">
        <v>2732</v>
      </c>
      <c r="R382" s="44" t="s">
        <v>29</v>
      </c>
      <c r="S382" s="44" t="s">
        <v>2615</v>
      </c>
      <c r="T382" s="44" t="s">
        <v>2615</v>
      </c>
      <c r="U382" s="44" t="s">
        <v>601</v>
      </c>
      <c r="V382" s="12" t="s">
        <v>75</v>
      </c>
      <c r="W382" s="45" t="s">
        <v>24</v>
      </c>
      <c r="X382" s="12" t="s">
        <v>2573</v>
      </c>
    </row>
    <row r="383" spans="1:24" s="46" customFormat="1" ht="25.5" hidden="1" customHeight="1" x14ac:dyDescent="0.25">
      <c r="A383" s="47">
        <f t="shared" si="23"/>
        <v>370</v>
      </c>
      <c r="B383" s="10">
        <f t="shared" si="23"/>
        <v>370</v>
      </c>
      <c r="C383" s="12" t="s">
        <v>15</v>
      </c>
      <c r="D383" s="10" t="s">
        <v>393</v>
      </c>
      <c r="E383" s="10">
        <v>2008</v>
      </c>
      <c r="F383" s="8">
        <v>39812</v>
      </c>
      <c r="G383" s="12" t="s">
        <v>1234</v>
      </c>
      <c r="H383" s="13" t="s">
        <v>1235</v>
      </c>
      <c r="I383" s="13"/>
      <c r="J383" s="13"/>
      <c r="K383" s="13"/>
      <c r="L383" s="12" t="s">
        <v>1236</v>
      </c>
      <c r="M383" s="12" t="s">
        <v>48</v>
      </c>
      <c r="N383" s="44" t="s">
        <v>21</v>
      </c>
      <c r="O383" s="44" t="s">
        <v>2615</v>
      </c>
      <c r="P383" s="44" t="s">
        <v>2727</v>
      </c>
      <c r="Q383" s="44" t="s">
        <v>2728</v>
      </c>
      <c r="R383" s="44" t="s">
        <v>2620</v>
      </c>
      <c r="S383" s="44" t="s">
        <v>2615</v>
      </c>
      <c r="T383" s="44" t="s">
        <v>2615</v>
      </c>
      <c r="U383" s="44" t="s">
        <v>48</v>
      </c>
      <c r="V383" s="12" t="s">
        <v>23</v>
      </c>
      <c r="W383" s="45" t="s">
        <v>24</v>
      </c>
      <c r="X383" s="12" t="s">
        <v>2573</v>
      </c>
    </row>
    <row r="384" spans="1:24" s="46" customFormat="1" ht="15" hidden="1" customHeight="1" x14ac:dyDescent="0.25">
      <c r="A384" s="47">
        <f t="shared" ref="A384:B399" si="24">+A383+1</f>
        <v>371</v>
      </c>
      <c r="B384" s="10">
        <f t="shared" si="24"/>
        <v>371</v>
      </c>
      <c r="C384" s="12" t="s">
        <v>15</v>
      </c>
      <c r="D384" s="10" t="s">
        <v>393</v>
      </c>
      <c r="E384" s="10">
        <v>2008</v>
      </c>
      <c r="F384" s="8">
        <v>39813</v>
      </c>
      <c r="G384" s="12" t="s">
        <v>1237</v>
      </c>
      <c r="H384" s="13" t="s">
        <v>1238</v>
      </c>
      <c r="I384" s="13"/>
      <c r="J384" s="13"/>
      <c r="K384" s="13"/>
      <c r="L384" s="12" t="s">
        <v>1239</v>
      </c>
      <c r="M384" s="12" t="s">
        <v>20</v>
      </c>
      <c r="N384" s="44" t="s">
        <v>21</v>
      </c>
      <c r="O384" s="44" t="s">
        <v>2615</v>
      </c>
      <c r="P384" s="44" t="s">
        <v>2730</v>
      </c>
      <c r="Q384" s="44" t="s">
        <v>2734</v>
      </c>
      <c r="R384" s="44" t="s">
        <v>2618</v>
      </c>
      <c r="S384" s="44" t="s">
        <v>2615</v>
      </c>
      <c r="T384" s="44" t="s">
        <v>2615</v>
      </c>
      <c r="U384" s="44" t="s">
        <v>20</v>
      </c>
      <c r="V384" s="12" t="s">
        <v>23</v>
      </c>
      <c r="W384" s="45" t="s">
        <v>24</v>
      </c>
      <c r="X384" s="12" t="s">
        <v>2573</v>
      </c>
    </row>
    <row r="385" spans="1:24" s="46" customFormat="1" ht="15" hidden="1" customHeight="1" x14ac:dyDescent="0.25">
      <c r="A385" s="47">
        <f t="shared" si="24"/>
        <v>372</v>
      </c>
      <c r="B385" s="10">
        <f t="shared" si="24"/>
        <v>372</v>
      </c>
      <c r="C385" s="12" t="s">
        <v>15</v>
      </c>
      <c r="D385" s="10" t="s">
        <v>393</v>
      </c>
      <c r="E385" s="10">
        <v>2008</v>
      </c>
      <c r="F385" s="8">
        <v>39757</v>
      </c>
      <c r="G385" s="12" t="s">
        <v>1240</v>
      </c>
      <c r="H385" s="13" t="s">
        <v>1241</v>
      </c>
      <c r="I385" s="13"/>
      <c r="J385" s="13"/>
      <c r="K385" s="13"/>
      <c r="L385" s="12" t="s">
        <v>1242</v>
      </c>
      <c r="M385" s="12" t="s">
        <v>20</v>
      </c>
      <c r="N385" s="44" t="s">
        <v>21</v>
      </c>
      <c r="O385" s="44" t="s">
        <v>2615</v>
      </c>
      <c r="P385" s="44" t="s">
        <v>2730</v>
      </c>
      <c r="Q385" s="44" t="s">
        <v>2731</v>
      </c>
      <c r="R385" s="44" t="s">
        <v>2618</v>
      </c>
      <c r="S385" s="44" t="s">
        <v>2615</v>
      </c>
      <c r="T385" s="44" t="s">
        <v>2615</v>
      </c>
      <c r="U385" s="44" t="s">
        <v>20</v>
      </c>
      <c r="V385" s="12" t="s">
        <v>23</v>
      </c>
      <c r="W385" s="45" t="s">
        <v>24</v>
      </c>
      <c r="X385" s="12" t="s">
        <v>2573</v>
      </c>
    </row>
    <row r="386" spans="1:24" s="46" customFormat="1" ht="15" hidden="1" customHeight="1" x14ac:dyDescent="0.25">
      <c r="A386" s="47">
        <f t="shared" si="24"/>
        <v>373</v>
      </c>
      <c r="B386" s="10">
        <f t="shared" si="24"/>
        <v>373</v>
      </c>
      <c r="C386" s="12" t="s">
        <v>15</v>
      </c>
      <c r="D386" s="10" t="s">
        <v>393</v>
      </c>
      <c r="E386" s="10">
        <v>2008</v>
      </c>
      <c r="F386" s="8">
        <v>39811</v>
      </c>
      <c r="G386" s="12" t="s">
        <v>1243</v>
      </c>
      <c r="H386" s="13" t="s">
        <v>1244</v>
      </c>
      <c r="I386" s="13"/>
      <c r="J386" s="13"/>
      <c r="K386" s="13"/>
      <c r="L386" s="12" t="s">
        <v>1245</v>
      </c>
      <c r="M386" s="12" t="s">
        <v>1246</v>
      </c>
      <c r="N386" s="12" t="s">
        <v>29</v>
      </c>
      <c r="O386" s="44" t="s">
        <v>2615</v>
      </c>
      <c r="P386" s="44" t="s">
        <v>2725</v>
      </c>
      <c r="Q386" s="44" t="s">
        <v>2729</v>
      </c>
      <c r="R386" s="44" t="s">
        <v>29</v>
      </c>
      <c r="S386" s="44" t="s">
        <v>2615</v>
      </c>
      <c r="T386" s="44" t="s">
        <v>2615</v>
      </c>
      <c r="U386" s="44" t="s">
        <v>476</v>
      </c>
      <c r="V386" s="12" t="s">
        <v>23</v>
      </c>
      <c r="W386" s="45" t="s">
        <v>24</v>
      </c>
      <c r="X386" s="12" t="s">
        <v>2574</v>
      </c>
    </row>
    <row r="387" spans="1:24" s="46" customFormat="1" ht="15" hidden="1" customHeight="1" x14ac:dyDescent="0.25">
      <c r="A387" s="47">
        <f t="shared" si="24"/>
        <v>374</v>
      </c>
      <c r="B387" s="10">
        <f t="shared" si="24"/>
        <v>374</v>
      </c>
      <c r="C387" s="12" t="s">
        <v>15</v>
      </c>
      <c r="D387" s="10" t="s">
        <v>393</v>
      </c>
      <c r="E387" s="10">
        <v>2008</v>
      </c>
      <c r="F387" s="8">
        <v>39800</v>
      </c>
      <c r="G387" s="12" t="s">
        <v>1247</v>
      </c>
      <c r="H387" s="13" t="s">
        <v>1248</v>
      </c>
      <c r="I387" s="13"/>
      <c r="J387" s="13"/>
      <c r="K387" s="13"/>
      <c r="L387" s="12" t="s">
        <v>1249</v>
      </c>
      <c r="M387" s="12" t="s">
        <v>59</v>
      </c>
      <c r="N387" s="12" t="s">
        <v>60</v>
      </c>
      <c r="O387" s="44" t="s">
        <v>2615</v>
      </c>
      <c r="P387" s="44" t="s">
        <v>2616</v>
      </c>
      <c r="Q387" s="44" t="s">
        <v>2736</v>
      </c>
      <c r="R387" s="44" t="s">
        <v>60</v>
      </c>
      <c r="S387" s="44" t="s">
        <v>2615</v>
      </c>
      <c r="T387" s="44" t="s">
        <v>2615</v>
      </c>
      <c r="U387" s="44" t="s">
        <v>59</v>
      </c>
      <c r="V387" s="12" t="s">
        <v>61</v>
      </c>
      <c r="W387" s="45" t="s">
        <v>24</v>
      </c>
      <c r="X387" s="12" t="s">
        <v>2573</v>
      </c>
    </row>
    <row r="388" spans="1:24" s="46" customFormat="1" ht="15" hidden="1" customHeight="1" x14ac:dyDescent="0.25">
      <c r="A388" s="47">
        <f t="shared" si="24"/>
        <v>375</v>
      </c>
      <c r="B388" s="10">
        <f t="shared" si="24"/>
        <v>375</v>
      </c>
      <c r="C388" s="12" t="s">
        <v>15</v>
      </c>
      <c r="D388" s="10" t="s">
        <v>393</v>
      </c>
      <c r="E388" s="10">
        <v>2008</v>
      </c>
      <c r="F388" s="8">
        <v>39813</v>
      </c>
      <c r="G388" s="12" t="s">
        <v>1250</v>
      </c>
      <c r="H388" s="13" t="s">
        <v>1251</v>
      </c>
      <c r="I388" s="13"/>
      <c r="J388" s="13"/>
      <c r="K388" s="13"/>
      <c r="L388" s="12" t="s">
        <v>1252</v>
      </c>
      <c r="M388" s="12" t="s">
        <v>65</v>
      </c>
      <c r="N388" s="44" t="s">
        <v>21</v>
      </c>
      <c r="O388" s="44" t="s">
        <v>2615</v>
      </c>
      <c r="P388" s="44" t="s">
        <v>2725</v>
      </c>
      <c r="Q388" s="44" t="s">
        <v>2729</v>
      </c>
      <c r="R388" s="44" t="s">
        <v>2620</v>
      </c>
      <c r="S388" s="44" t="s">
        <v>2615</v>
      </c>
      <c r="T388" s="44" t="s">
        <v>2615</v>
      </c>
      <c r="U388" s="44" t="s">
        <v>65</v>
      </c>
      <c r="V388" s="12" t="s">
        <v>23</v>
      </c>
      <c r="W388" s="45" t="s">
        <v>24</v>
      </c>
      <c r="X388" s="12" t="s">
        <v>2573</v>
      </c>
    </row>
    <row r="389" spans="1:24" s="46" customFormat="1" ht="15" hidden="1" customHeight="1" x14ac:dyDescent="0.25">
      <c r="A389" s="47">
        <f t="shared" si="24"/>
        <v>376</v>
      </c>
      <c r="B389" s="10">
        <f t="shared" si="24"/>
        <v>376</v>
      </c>
      <c r="C389" s="12" t="s">
        <v>15</v>
      </c>
      <c r="D389" s="10" t="s">
        <v>393</v>
      </c>
      <c r="E389" s="10">
        <v>2008</v>
      </c>
      <c r="F389" s="8">
        <v>39802</v>
      </c>
      <c r="G389" s="12" t="s">
        <v>1253</v>
      </c>
      <c r="H389" s="13" t="s">
        <v>1254</v>
      </c>
      <c r="I389" s="13"/>
      <c r="J389" s="13"/>
      <c r="K389" s="13"/>
      <c r="L389" s="12" t="s">
        <v>1255</v>
      </c>
      <c r="M389" s="12" t="s">
        <v>71</v>
      </c>
      <c r="N389" s="12" t="s">
        <v>60</v>
      </c>
      <c r="O389" s="44" t="s">
        <v>2615</v>
      </c>
      <c r="P389" s="44" t="s">
        <v>2616</v>
      </c>
      <c r="Q389" s="44" t="s">
        <v>2736</v>
      </c>
      <c r="R389" s="44" t="s">
        <v>60</v>
      </c>
      <c r="S389" s="44" t="s">
        <v>2615</v>
      </c>
      <c r="T389" s="44" t="s">
        <v>2615</v>
      </c>
      <c r="U389" s="44" t="s">
        <v>71</v>
      </c>
      <c r="V389" s="12" t="s">
        <v>61</v>
      </c>
      <c r="W389" s="45" t="s">
        <v>24</v>
      </c>
      <c r="X389" s="12" t="s">
        <v>2573</v>
      </c>
    </row>
    <row r="390" spans="1:24" s="46" customFormat="1" ht="15" hidden="1" customHeight="1" x14ac:dyDescent="0.25">
      <c r="A390" s="47">
        <f t="shared" si="24"/>
        <v>377</v>
      </c>
      <c r="B390" s="10">
        <f t="shared" si="24"/>
        <v>377</v>
      </c>
      <c r="C390" s="12" t="s">
        <v>15</v>
      </c>
      <c r="D390" s="10" t="s">
        <v>393</v>
      </c>
      <c r="E390" s="10">
        <v>2008</v>
      </c>
      <c r="F390" s="8">
        <v>39780</v>
      </c>
      <c r="G390" s="12" t="s">
        <v>1256</v>
      </c>
      <c r="H390" s="13" t="s">
        <v>1257</v>
      </c>
      <c r="I390" s="13" t="s">
        <v>3201</v>
      </c>
      <c r="J390" s="13" t="s">
        <v>3208</v>
      </c>
      <c r="K390" s="13"/>
      <c r="L390" s="12" t="s">
        <v>1258</v>
      </c>
      <c r="M390" s="12" t="s">
        <v>28</v>
      </c>
      <c r="N390" s="12" t="s">
        <v>29</v>
      </c>
      <c r="O390" s="44" t="s">
        <v>2615</v>
      </c>
      <c r="P390" s="44" t="s">
        <v>2725</v>
      </c>
      <c r="Q390" s="44" t="s">
        <v>2726</v>
      </c>
      <c r="R390" s="44" t="s">
        <v>29</v>
      </c>
      <c r="S390" s="44" t="s">
        <v>2615</v>
      </c>
      <c r="T390" s="44" t="s">
        <v>2615</v>
      </c>
      <c r="U390" s="44" t="s">
        <v>28</v>
      </c>
      <c r="V390" s="12" t="s">
        <v>23</v>
      </c>
      <c r="W390" s="45" t="s">
        <v>24</v>
      </c>
      <c r="X390" s="12" t="s">
        <v>2573</v>
      </c>
    </row>
    <row r="391" spans="1:24" s="46" customFormat="1" ht="15" hidden="1" customHeight="1" x14ac:dyDescent="0.25">
      <c r="A391" s="47">
        <f t="shared" si="24"/>
        <v>378</v>
      </c>
      <c r="B391" s="10">
        <f t="shared" si="24"/>
        <v>378</v>
      </c>
      <c r="C391" s="12" t="s">
        <v>15</v>
      </c>
      <c r="D391" s="10" t="s">
        <v>393</v>
      </c>
      <c r="E391" s="10">
        <v>2008</v>
      </c>
      <c r="F391" s="8">
        <v>39785</v>
      </c>
      <c r="G391" s="12" t="s">
        <v>1259</v>
      </c>
      <c r="H391" s="13" t="s">
        <v>1260</v>
      </c>
      <c r="I391" s="13"/>
      <c r="J391" s="13"/>
      <c r="K391" s="13"/>
      <c r="L391" s="12" t="s">
        <v>1261</v>
      </c>
      <c r="M391" s="12" t="s">
        <v>1262</v>
      </c>
      <c r="N391" s="44" t="s">
        <v>21</v>
      </c>
      <c r="O391" s="44" t="s">
        <v>2615</v>
      </c>
      <c r="P391" s="44" t="s">
        <v>2730</v>
      </c>
      <c r="Q391" s="44" t="s">
        <v>2731</v>
      </c>
      <c r="R391" s="44" t="s">
        <v>2618</v>
      </c>
      <c r="S391" s="44" t="s">
        <v>2615</v>
      </c>
      <c r="T391" s="44" t="s">
        <v>2615</v>
      </c>
      <c r="U391" s="44" t="s">
        <v>179</v>
      </c>
      <c r="V391" s="12" t="s">
        <v>23</v>
      </c>
      <c r="W391" s="45" t="s">
        <v>24</v>
      </c>
      <c r="X391" s="12" t="s">
        <v>2574</v>
      </c>
    </row>
    <row r="392" spans="1:24" s="46" customFormat="1" ht="15" hidden="1" customHeight="1" x14ac:dyDescent="0.25">
      <c r="A392" s="47">
        <f t="shared" si="24"/>
        <v>379</v>
      </c>
      <c r="B392" s="10">
        <f t="shared" si="24"/>
        <v>379</v>
      </c>
      <c r="C392" s="12" t="s">
        <v>15</v>
      </c>
      <c r="D392" s="10" t="s">
        <v>393</v>
      </c>
      <c r="E392" s="10">
        <v>2008</v>
      </c>
      <c r="F392" s="8">
        <v>39659</v>
      </c>
      <c r="G392" s="12" t="s">
        <v>1263</v>
      </c>
      <c r="H392" s="13" t="s">
        <v>1264</v>
      </c>
      <c r="I392" s="13"/>
      <c r="J392" s="13"/>
      <c r="K392" s="13"/>
      <c r="L392" s="12" t="s">
        <v>1265</v>
      </c>
      <c r="M392" s="12" t="s">
        <v>1266</v>
      </c>
      <c r="N392" s="12" t="s">
        <v>29</v>
      </c>
      <c r="O392" s="44" t="s">
        <v>2615</v>
      </c>
      <c r="P392" s="44" t="s">
        <v>2725</v>
      </c>
      <c r="Q392" s="44" t="s">
        <v>2726</v>
      </c>
      <c r="R392" s="44" t="s">
        <v>29</v>
      </c>
      <c r="S392" s="44" t="s">
        <v>2615</v>
      </c>
      <c r="T392" s="44" t="s">
        <v>2615</v>
      </c>
      <c r="U392" s="44" t="s">
        <v>190</v>
      </c>
      <c r="V392" s="12" t="s">
        <v>23</v>
      </c>
      <c r="W392" s="45" t="s">
        <v>24</v>
      </c>
      <c r="X392" s="12" t="s">
        <v>2574</v>
      </c>
    </row>
    <row r="393" spans="1:24" s="46" customFormat="1" ht="15" hidden="1" customHeight="1" x14ac:dyDescent="0.25">
      <c r="A393" s="47">
        <f t="shared" si="24"/>
        <v>380</v>
      </c>
      <c r="B393" s="10">
        <f t="shared" si="24"/>
        <v>380</v>
      </c>
      <c r="C393" s="12" t="s">
        <v>15</v>
      </c>
      <c r="D393" s="10" t="s">
        <v>393</v>
      </c>
      <c r="E393" s="10">
        <v>2008</v>
      </c>
      <c r="F393" s="8">
        <v>39762</v>
      </c>
      <c r="G393" s="12" t="s">
        <v>1267</v>
      </c>
      <c r="H393" s="13" t="s">
        <v>1268</v>
      </c>
      <c r="I393" s="13"/>
      <c r="J393" s="13"/>
      <c r="K393" s="13"/>
      <c r="L393" s="12" t="s">
        <v>1269</v>
      </c>
      <c r="M393" s="12" t="s">
        <v>59</v>
      </c>
      <c r="N393" s="12" t="s">
        <v>60</v>
      </c>
      <c r="O393" s="44" t="s">
        <v>2615</v>
      </c>
      <c r="P393" s="44" t="s">
        <v>2616</v>
      </c>
      <c r="Q393" s="44" t="s">
        <v>2736</v>
      </c>
      <c r="R393" s="44" t="s">
        <v>60</v>
      </c>
      <c r="S393" s="44" t="s">
        <v>2615</v>
      </c>
      <c r="T393" s="44" t="s">
        <v>2615</v>
      </c>
      <c r="U393" s="44" t="s">
        <v>59</v>
      </c>
      <c r="V393" s="12" t="s">
        <v>61</v>
      </c>
      <c r="W393" s="45" t="s">
        <v>24</v>
      </c>
      <c r="X393" s="12" t="s">
        <v>2573</v>
      </c>
    </row>
    <row r="394" spans="1:24" s="46" customFormat="1" ht="15" customHeight="1" x14ac:dyDescent="0.25">
      <c r="A394" s="47">
        <f t="shared" si="24"/>
        <v>381</v>
      </c>
      <c r="B394" s="10">
        <f t="shared" si="24"/>
        <v>381</v>
      </c>
      <c r="C394" s="12" t="s">
        <v>15</v>
      </c>
      <c r="D394" s="10" t="s">
        <v>393</v>
      </c>
      <c r="E394" s="10">
        <v>2008</v>
      </c>
      <c r="F394" s="8">
        <v>39808</v>
      </c>
      <c r="G394" s="12" t="s">
        <v>1270</v>
      </c>
      <c r="H394" s="13" t="s">
        <v>1271</v>
      </c>
      <c r="I394" s="13" t="s">
        <v>3230</v>
      </c>
      <c r="J394" s="13"/>
      <c r="K394" s="13"/>
      <c r="L394" s="12" t="s">
        <v>1272</v>
      </c>
      <c r="M394" s="12" t="s">
        <v>146</v>
      </c>
      <c r="N394" s="12" t="s">
        <v>60</v>
      </c>
      <c r="O394" s="44" t="s">
        <v>2615</v>
      </c>
      <c r="P394" s="44" t="s">
        <v>2616</v>
      </c>
      <c r="Q394" s="44" t="s">
        <v>2738</v>
      </c>
      <c r="R394" s="44" t="s">
        <v>60</v>
      </c>
      <c r="S394" s="44" t="s">
        <v>2615</v>
      </c>
      <c r="T394" s="44" t="s">
        <v>2615</v>
      </c>
      <c r="U394" s="44" t="s">
        <v>146</v>
      </c>
      <c r="V394" s="12" t="s">
        <v>125</v>
      </c>
      <c r="W394" s="45" t="s">
        <v>24</v>
      </c>
      <c r="X394" s="12" t="s">
        <v>2573</v>
      </c>
    </row>
    <row r="395" spans="1:24" s="46" customFormat="1" ht="15" hidden="1" customHeight="1" x14ac:dyDescent="0.25">
      <c r="A395" s="47">
        <f t="shared" si="24"/>
        <v>382</v>
      </c>
      <c r="B395" s="10">
        <f t="shared" si="24"/>
        <v>382</v>
      </c>
      <c r="C395" s="12" t="s">
        <v>15</v>
      </c>
      <c r="D395" s="10" t="s">
        <v>393</v>
      </c>
      <c r="E395" s="10">
        <v>2008</v>
      </c>
      <c r="F395" s="8">
        <v>39811</v>
      </c>
      <c r="G395" s="12" t="s">
        <v>1273</v>
      </c>
      <c r="H395" s="13" t="s">
        <v>1274</v>
      </c>
      <c r="I395" s="13"/>
      <c r="J395" s="13"/>
      <c r="K395" s="13"/>
      <c r="L395" s="12" t="s">
        <v>1275</v>
      </c>
      <c r="M395" s="12" t="s">
        <v>199</v>
      </c>
      <c r="N395" s="44" t="s">
        <v>21</v>
      </c>
      <c r="O395" s="44" t="s">
        <v>2615</v>
      </c>
      <c r="P395" s="44" t="s">
        <v>2727</v>
      </c>
      <c r="Q395" s="44" t="s">
        <v>2728</v>
      </c>
      <c r="R395" s="44" t="s">
        <v>2620</v>
      </c>
      <c r="S395" s="44" t="s">
        <v>2615</v>
      </c>
      <c r="T395" s="44" t="s">
        <v>2615</v>
      </c>
      <c r="U395" s="44" t="s">
        <v>199</v>
      </c>
      <c r="V395" s="12" t="s">
        <v>23</v>
      </c>
      <c r="W395" s="45" t="s">
        <v>24</v>
      </c>
      <c r="X395" s="12" t="s">
        <v>2573</v>
      </c>
    </row>
    <row r="396" spans="1:24" s="46" customFormat="1" ht="15" hidden="1" customHeight="1" x14ac:dyDescent="0.25">
      <c r="A396" s="47">
        <f t="shared" si="24"/>
        <v>383</v>
      </c>
      <c r="B396" s="10">
        <f t="shared" si="24"/>
        <v>383</v>
      </c>
      <c r="C396" s="12" t="s">
        <v>15</v>
      </c>
      <c r="D396" s="10" t="s">
        <v>393</v>
      </c>
      <c r="E396" s="10">
        <v>2008</v>
      </c>
      <c r="F396" s="8">
        <v>39800</v>
      </c>
      <c r="G396" s="12" t="s">
        <v>1276</v>
      </c>
      <c r="H396" s="13" t="s">
        <v>1277</v>
      </c>
      <c r="I396" s="13" t="s">
        <v>3264</v>
      </c>
      <c r="J396" s="13" t="s">
        <v>3204</v>
      </c>
      <c r="K396" s="13"/>
      <c r="L396" s="12" t="s">
        <v>1278</v>
      </c>
      <c r="M396" s="12" t="s">
        <v>48</v>
      </c>
      <c r="N396" s="44" t="s">
        <v>21</v>
      </c>
      <c r="O396" s="44" t="s">
        <v>2615</v>
      </c>
      <c r="P396" s="44" t="s">
        <v>2727</v>
      </c>
      <c r="Q396" s="44" t="s">
        <v>2728</v>
      </c>
      <c r="R396" s="44" t="s">
        <v>2620</v>
      </c>
      <c r="S396" s="44" t="s">
        <v>2615</v>
      </c>
      <c r="T396" s="44" t="s">
        <v>2615</v>
      </c>
      <c r="U396" s="44" t="s">
        <v>48</v>
      </c>
      <c r="V396" s="12" t="s">
        <v>23</v>
      </c>
      <c r="W396" s="45" t="s">
        <v>24</v>
      </c>
      <c r="X396" s="12" t="s">
        <v>2573</v>
      </c>
    </row>
    <row r="397" spans="1:24" s="46" customFormat="1" ht="15" hidden="1" customHeight="1" x14ac:dyDescent="0.25">
      <c r="A397" s="47">
        <f t="shared" si="24"/>
        <v>384</v>
      </c>
      <c r="B397" s="10">
        <f t="shared" si="24"/>
        <v>384</v>
      </c>
      <c r="C397" s="12" t="s">
        <v>15</v>
      </c>
      <c r="D397" s="10" t="s">
        <v>393</v>
      </c>
      <c r="E397" s="10">
        <v>2008</v>
      </c>
      <c r="F397" s="8">
        <v>39811</v>
      </c>
      <c r="G397" s="12" t="s">
        <v>1279</v>
      </c>
      <c r="H397" s="13" t="s">
        <v>1280</v>
      </c>
      <c r="I397" s="13"/>
      <c r="J397" s="13"/>
      <c r="K397" s="13"/>
      <c r="L397" s="12" t="s">
        <v>1281</v>
      </c>
      <c r="M397" s="12" t="s">
        <v>59</v>
      </c>
      <c r="N397" s="12" t="s">
        <v>60</v>
      </c>
      <c r="O397" s="44" t="s">
        <v>2615</v>
      </c>
      <c r="P397" s="44" t="s">
        <v>2616</v>
      </c>
      <c r="Q397" s="44" t="s">
        <v>2736</v>
      </c>
      <c r="R397" s="44" t="s">
        <v>60</v>
      </c>
      <c r="S397" s="44" t="s">
        <v>2615</v>
      </c>
      <c r="T397" s="44" t="s">
        <v>2615</v>
      </c>
      <c r="U397" s="44" t="s">
        <v>59</v>
      </c>
      <c r="V397" s="12" t="s">
        <v>61</v>
      </c>
      <c r="W397" s="45" t="s">
        <v>24</v>
      </c>
      <c r="X397" s="12" t="s">
        <v>2573</v>
      </c>
    </row>
    <row r="398" spans="1:24" s="46" customFormat="1" ht="15.75" hidden="1" customHeight="1" x14ac:dyDescent="0.25">
      <c r="A398" s="47">
        <f t="shared" si="24"/>
        <v>385</v>
      </c>
      <c r="B398" s="10">
        <f t="shared" si="24"/>
        <v>385</v>
      </c>
      <c r="C398" s="12" t="s">
        <v>15</v>
      </c>
      <c r="D398" s="10" t="s">
        <v>393</v>
      </c>
      <c r="E398" s="10">
        <v>2009</v>
      </c>
      <c r="F398" s="8">
        <v>40171</v>
      </c>
      <c r="G398" s="12" t="s">
        <v>1282</v>
      </c>
      <c r="H398" s="13" t="s">
        <v>1283</v>
      </c>
      <c r="I398" s="13"/>
      <c r="J398" s="13"/>
      <c r="K398" s="13"/>
      <c r="L398" s="12" t="s">
        <v>1284</v>
      </c>
      <c r="M398" s="12" t="s">
        <v>1285</v>
      </c>
      <c r="N398" s="12" t="s">
        <v>29</v>
      </c>
      <c r="O398" s="44" t="s">
        <v>2615</v>
      </c>
      <c r="P398" s="44" t="s">
        <v>2725</v>
      </c>
      <c r="Q398" s="44" t="s">
        <v>2729</v>
      </c>
      <c r="R398" s="44" t="s">
        <v>29</v>
      </c>
      <c r="S398" s="44" t="s">
        <v>2615</v>
      </c>
      <c r="T398" s="44" t="s">
        <v>2615</v>
      </c>
      <c r="U398" s="44" t="s">
        <v>83</v>
      </c>
      <c r="V398" s="12" t="s">
        <v>23</v>
      </c>
      <c r="W398" s="45" t="s">
        <v>24</v>
      </c>
      <c r="X398" s="12" t="s">
        <v>2574</v>
      </c>
    </row>
    <row r="399" spans="1:24" s="46" customFormat="1" ht="25.5" hidden="1" customHeight="1" x14ac:dyDescent="0.25">
      <c r="A399" s="47">
        <f t="shared" si="24"/>
        <v>386</v>
      </c>
      <c r="B399" s="10">
        <f t="shared" si="24"/>
        <v>386</v>
      </c>
      <c r="C399" s="12" t="s">
        <v>15</v>
      </c>
      <c r="D399" s="10" t="s">
        <v>393</v>
      </c>
      <c r="E399" s="10">
        <v>2009</v>
      </c>
      <c r="F399" s="8">
        <v>40163</v>
      </c>
      <c r="G399" s="12" t="s">
        <v>2750</v>
      </c>
      <c r="H399" s="13" t="s">
        <v>1287</v>
      </c>
      <c r="I399" s="13"/>
      <c r="J399" s="13"/>
      <c r="K399" s="13"/>
      <c r="L399" s="19" t="s">
        <v>1288</v>
      </c>
      <c r="M399" s="12" t="s">
        <v>1289</v>
      </c>
      <c r="N399" s="12" t="s">
        <v>29</v>
      </c>
      <c r="O399" s="44" t="s">
        <v>2615</v>
      </c>
      <c r="P399" s="44" t="s">
        <v>2725</v>
      </c>
      <c r="Q399" s="44" t="s">
        <v>2726</v>
      </c>
      <c r="R399" s="44" t="s">
        <v>29</v>
      </c>
      <c r="S399" s="44" t="s">
        <v>2615</v>
      </c>
      <c r="T399" s="44" t="s">
        <v>2615</v>
      </c>
      <c r="U399" s="44" t="s">
        <v>190</v>
      </c>
      <c r="V399" s="12" t="s">
        <v>23</v>
      </c>
      <c r="W399" s="45" t="s">
        <v>24</v>
      </c>
      <c r="X399" s="12" t="s">
        <v>2574</v>
      </c>
    </row>
    <row r="400" spans="1:24" s="46" customFormat="1" ht="15" hidden="1" customHeight="1" x14ac:dyDescent="0.25">
      <c r="A400" s="47">
        <f t="shared" ref="A400:B415" si="25">+A399+1</f>
        <v>387</v>
      </c>
      <c r="B400" s="10">
        <f t="shared" si="25"/>
        <v>387</v>
      </c>
      <c r="C400" s="12" t="s">
        <v>15</v>
      </c>
      <c r="D400" s="10" t="s">
        <v>393</v>
      </c>
      <c r="E400" s="10">
        <v>2009</v>
      </c>
      <c r="F400" s="8">
        <v>40173</v>
      </c>
      <c r="G400" s="12" t="s">
        <v>1290</v>
      </c>
      <c r="H400" s="13" t="s">
        <v>1291</v>
      </c>
      <c r="I400" s="13"/>
      <c r="J400" s="13"/>
      <c r="K400" s="13"/>
      <c r="L400" s="12" t="s">
        <v>1292</v>
      </c>
      <c r="M400" s="12" t="s">
        <v>1293</v>
      </c>
      <c r="N400" s="44" t="s">
        <v>21</v>
      </c>
      <c r="O400" s="44" t="s">
        <v>2615</v>
      </c>
      <c r="P400" s="44" t="s">
        <v>2730</v>
      </c>
      <c r="Q400" s="44" t="s">
        <v>2731</v>
      </c>
      <c r="R400" s="44" t="s">
        <v>2620</v>
      </c>
      <c r="S400" s="44" t="s">
        <v>2615</v>
      </c>
      <c r="T400" s="44" t="s">
        <v>2615</v>
      </c>
      <c r="U400" s="44" t="s">
        <v>65</v>
      </c>
      <c r="V400" s="12" t="s">
        <v>23</v>
      </c>
      <c r="W400" s="45" t="s">
        <v>24</v>
      </c>
      <c r="X400" s="12" t="s">
        <v>2574</v>
      </c>
    </row>
    <row r="401" spans="1:24" s="46" customFormat="1" ht="15" hidden="1" customHeight="1" x14ac:dyDescent="0.25">
      <c r="A401" s="47">
        <f t="shared" si="25"/>
        <v>388</v>
      </c>
      <c r="B401" s="10">
        <f t="shared" si="25"/>
        <v>388</v>
      </c>
      <c r="C401" s="12" t="s">
        <v>15</v>
      </c>
      <c r="D401" s="10" t="s">
        <v>393</v>
      </c>
      <c r="E401" s="10">
        <v>2009</v>
      </c>
      <c r="F401" s="8">
        <v>40178</v>
      </c>
      <c r="G401" s="12" t="s">
        <v>1294</v>
      </c>
      <c r="H401" s="13" t="s">
        <v>1295</v>
      </c>
      <c r="I401" s="13"/>
      <c r="J401" s="13"/>
      <c r="K401" s="13"/>
      <c r="L401" s="12" t="s">
        <v>1296</v>
      </c>
      <c r="M401" s="12" t="s">
        <v>1297</v>
      </c>
      <c r="N401" s="44" t="s">
        <v>21</v>
      </c>
      <c r="O401" s="44" t="s">
        <v>2615</v>
      </c>
      <c r="P401" s="44" t="s">
        <v>2727</v>
      </c>
      <c r="Q401" s="44" t="s">
        <v>2737</v>
      </c>
      <c r="R401" s="44" t="s">
        <v>2620</v>
      </c>
      <c r="S401" s="44" t="s">
        <v>2615</v>
      </c>
      <c r="T401" s="44" t="s">
        <v>2615</v>
      </c>
      <c r="U401" s="44" t="s">
        <v>183</v>
      </c>
      <c r="V401" s="12" t="s">
        <v>23</v>
      </c>
      <c r="W401" s="45" t="s">
        <v>24</v>
      </c>
      <c r="X401" s="12" t="s">
        <v>2574</v>
      </c>
    </row>
    <row r="402" spans="1:24" s="46" customFormat="1" ht="15" hidden="1" customHeight="1" x14ac:dyDescent="0.25">
      <c r="A402" s="47">
        <f t="shared" si="25"/>
        <v>389</v>
      </c>
      <c r="B402" s="10">
        <f t="shared" si="25"/>
        <v>389</v>
      </c>
      <c r="C402" s="12" t="s">
        <v>15</v>
      </c>
      <c r="D402" s="10" t="s">
        <v>393</v>
      </c>
      <c r="E402" s="10">
        <v>2009</v>
      </c>
      <c r="F402" s="8">
        <v>40177</v>
      </c>
      <c r="G402" s="12" t="s">
        <v>1298</v>
      </c>
      <c r="H402" s="13" t="s">
        <v>1299</v>
      </c>
      <c r="I402" s="13"/>
      <c r="J402" s="13"/>
      <c r="K402" s="13"/>
      <c r="L402" s="12" t="s">
        <v>1300</v>
      </c>
      <c r="M402" s="12" t="s">
        <v>431</v>
      </c>
      <c r="N402" s="44" t="s">
        <v>21</v>
      </c>
      <c r="O402" s="44" t="s">
        <v>2615</v>
      </c>
      <c r="P402" s="44" t="s">
        <v>2727</v>
      </c>
      <c r="Q402" s="44" t="s">
        <v>2728</v>
      </c>
      <c r="R402" s="44" t="s">
        <v>2620</v>
      </c>
      <c r="S402" s="44" t="s">
        <v>2615</v>
      </c>
      <c r="T402" s="44" t="s">
        <v>2615</v>
      </c>
      <c r="U402" s="44" t="s">
        <v>431</v>
      </c>
      <c r="V402" s="12" t="s">
        <v>23</v>
      </c>
      <c r="W402" s="45" t="s">
        <v>24</v>
      </c>
      <c r="X402" s="12" t="s">
        <v>2573</v>
      </c>
    </row>
    <row r="403" spans="1:24" s="46" customFormat="1" ht="15" hidden="1" customHeight="1" x14ac:dyDescent="0.25">
      <c r="A403" s="47">
        <f t="shared" si="25"/>
        <v>390</v>
      </c>
      <c r="B403" s="10">
        <f t="shared" si="25"/>
        <v>390</v>
      </c>
      <c r="C403" s="12" t="s">
        <v>15</v>
      </c>
      <c r="D403" s="10" t="s">
        <v>393</v>
      </c>
      <c r="E403" s="10">
        <v>2009</v>
      </c>
      <c r="F403" s="8">
        <v>40178</v>
      </c>
      <c r="G403" s="12" t="s">
        <v>1301</v>
      </c>
      <c r="H403" s="13" t="s">
        <v>1302</v>
      </c>
      <c r="I403" s="13"/>
      <c r="J403" s="13"/>
      <c r="K403" s="13"/>
      <c r="L403" s="12" t="s">
        <v>1303</v>
      </c>
      <c r="M403" s="12" t="s">
        <v>1304</v>
      </c>
      <c r="N403" s="44" t="s">
        <v>21</v>
      </c>
      <c r="O403" s="44" t="s">
        <v>2615</v>
      </c>
      <c r="P403" s="44" t="s">
        <v>2727</v>
      </c>
      <c r="Q403" s="44" t="s">
        <v>2737</v>
      </c>
      <c r="R403" s="44" t="s">
        <v>2620</v>
      </c>
      <c r="S403" s="44" t="s">
        <v>2615</v>
      </c>
      <c r="T403" s="44" t="s">
        <v>2615</v>
      </c>
      <c r="U403" s="44" t="s">
        <v>136</v>
      </c>
      <c r="V403" s="12" t="s">
        <v>23</v>
      </c>
      <c r="W403" s="45" t="s">
        <v>24</v>
      </c>
      <c r="X403" s="12" t="s">
        <v>2574</v>
      </c>
    </row>
    <row r="404" spans="1:24" s="46" customFormat="1" ht="15" hidden="1" customHeight="1" x14ac:dyDescent="0.25">
      <c r="A404" s="47">
        <f t="shared" si="25"/>
        <v>391</v>
      </c>
      <c r="B404" s="10">
        <f t="shared" si="25"/>
        <v>391</v>
      </c>
      <c r="C404" s="12" t="s">
        <v>15</v>
      </c>
      <c r="D404" s="10" t="s">
        <v>393</v>
      </c>
      <c r="E404" s="10">
        <v>2009</v>
      </c>
      <c r="F404" s="8">
        <v>40178</v>
      </c>
      <c r="G404" s="12" t="s">
        <v>1305</v>
      </c>
      <c r="H404" s="13" t="s">
        <v>1306</v>
      </c>
      <c r="I404" s="13"/>
      <c r="J404" s="13"/>
      <c r="K404" s="13"/>
      <c r="L404" s="12" t="s">
        <v>1307</v>
      </c>
      <c r="M404" s="12" t="s">
        <v>33</v>
      </c>
      <c r="N404" s="44" t="s">
        <v>21</v>
      </c>
      <c r="O404" s="44" t="s">
        <v>2615</v>
      </c>
      <c r="P404" s="44" t="s">
        <v>2727</v>
      </c>
      <c r="Q404" s="44" t="s">
        <v>2737</v>
      </c>
      <c r="R404" s="44" t="s">
        <v>2620</v>
      </c>
      <c r="S404" s="44" t="s">
        <v>2615</v>
      </c>
      <c r="T404" s="44" t="s">
        <v>2615</v>
      </c>
      <c r="U404" s="44" t="s">
        <v>33</v>
      </c>
      <c r="V404" s="12" t="s">
        <v>23</v>
      </c>
      <c r="W404" s="45" t="s">
        <v>24</v>
      </c>
      <c r="X404" s="12" t="s">
        <v>2573</v>
      </c>
    </row>
    <row r="405" spans="1:24" s="46" customFormat="1" ht="15" hidden="1" customHeight="1" x14ac:dyDescent="0.25">
      <c r="A405" s="47">
        <f t="shared" si="25"/>
        <v>392</v>
      </c>
      <c r="B405" s="10">
        <f t="shared" si="25"/>
        <v>392</v>
      </c>
      <c r="C405" s="12" t="s">
        <v>15</v>
      </c>
      <c r="D405" s="10" t="s">
        <v>393</v>
      </c>
      <c r="E405" s="10">
        <v>2009</v>
      </c>
      <c r="F405" s="8">
        <v>40176</v>
      </c>
      <c r="G405" s="12" t="s">
        <v>1308</v>
      </c>
      <c r="H405" s="13" t="s">
        <v>1309</v>
      </c>
      <c r="I405" s="13"/>
      <c r="J405" s="13"/>
      <c r="K405" s="13"/>
      <c r="L405" s="12" t="s">
        <v>1310</v>
      </c>
      <c r="M405" s="12" t="s">
        <v>59</v>
      </c>
      <c r="N405" s="12" t="s">
        <v>60</v>
      </c>
      <c r="O405" s="44" t="s">
        <v>2615</v>
      </c>
      <c r="P405" s="44" t="s">
        <v>2616</v>
      </c>
      <c r="Q405" s="44" t="s">
        <v>2617</v>
      </c>
      <c r="R405" s="44" t="s">
        <v>60</v>
      </c>
      <c r="S405" s="44" t="s">
        <v>2615</v>
      </c>
      <c r="T405" s="44" t="s">
        <v>2615</v>
      </c>
      <c r="U405" s="44" t="s">
        <v>59</v>
      </c>
      <c r="V405" s="12" t="s">
        <v>61</v>
      </c>
      <c r="W405" s="45" t="s">
        <v>24</v>
      </c>
      <c r="X405" s="12" t="s">
        <v>2573</v>
      </c>
    </row>
    <row r="406" spans="1:24" s="46" customFormat="1" ht="15" hidden="1" customHeight="1" x14ac:dyDescent="0.25">
      <c r="A406" s="47">
        <f t="shared" si="25"/>
        <v>393</v>
      </c>
      <c r="B406" s="10">
        <f t="shared" si="25"/>
        <v>393</v>
      </c>
      <c r="C406" s="12" t="s">
        <v>15</v>
      </c>
      <c r="D406" s="10" t="s">
        <v>393</v>
      </c>
      <c r="E406" s="10">
        <v>2009</v>
      </c>
      <c r="F406" s="8">
        <v>40147</v>
      </c>
      <c r="G406" s="12" t="s">
        <v>1311</v>
      </c>
      <c r="H406" s="13" t="s">
        <v>1312</v>
      </c>
      <c r="I406" s="13"/>
      <c r="J406" s="13"/>
      <c r="K406" s="13"/>
      <c r="L406" s="12" t="s">
        <v>1313</v>
      </c>
      <c r="M406" s="12" t="s">
        <v>59</v>
      </c>
      <c r="N406" s="12" t="s">
        <v>60</v>
      </c>
      <c r="O406" s="44" t="s">
        <v>2615</v>
      </c>
      <c r="P406" s="44" t="s">
        <v>2616</v>
      </c>
      <c r="Q406" s="44" t="s">
        <v>2617</v>
      </c>
      <c r="R406" s="44" t="s">
        <v>60</v>
      </c>
      <c r="S406" s="44" t="s">
        <v>2615</v>
      </c>
      <c r="T406" s="44" t="s">
        <v>2615</v>
      </c>
      <c r="U406" s="44" t="s">
        <v>59</v>
      </c>
      <c r="V406" s="12" t="s">
        <v>61</v>
      </c>
      <c r="W406" s="45" t="s">
        <v>24</v>
      </c>
      <c r="X406" s="12" t="s">
        <v>2573</v>
      </c>
    </row>
    <row r="407" spans="1:24" s="46" customFormat="1" ht="15" hidden="1" customHeight="1" x14ac:dyDescent="0.25">
      <c r="A407" s="47">
        <f t="shared" si="25"/>
        <v>394</v>
      </c>
      <c r="B407" s="10">
        <f t="shared" si="25"/>
        <v>394</v>
      </c>
      <c r="C407" s="12" t="s">
        <v>15</v>
      </c>
      <c r="D407" s="10" t="s">
        <v>393</v>
      </c>
      <c r="E407" s="10">
        <v>2009</v>
      </c>
      <c r="F407" s="8">
        <v>40177</v>
      </c>
      <c r="G407" s="12" t="s">
        <v>1314</v>
      </c>
      <c r="H407" s="13" t="s">
        <v>1315</v>
      </c>
      <c r="I407" s="13"/>
      <c r="J407" s="13"/>
      <c r="K407" s="13"/>
      <c r="L407" s="12" t="s">
        <v>1316</v>
      </c>
      <c r="M407" s="12" t="s">
        <v>447</v>
      </c>
      <c r="N407" s="44" t="s">
        <v>21</v>
      </c>
      <c r="O407" s="44" t="s">
        <v>2615</v>
      </c>
      <c r="P407" s="44" t="s">
        <v>2727</v>
      </c>
      <c r="Q407" s="44" t="s">
        <v>2728</v>
      </c>
      <c r="R407" s="44" t="s">
        <v>2620</v>
      </c>
      <c r="S407" s="44" t="s">
        <v>2615</v>
      </c>
      <c r="T407" s="44" t="s">
        <v>2615</v>
      </c>
      <c r="U407" s="44" t="s">
        <v>1317</v>
      </c>
      <c r="V407" s="12" t="s">
        <v>23</v>
      </c>
      <c r="W407" s="45" t="s">
        <v>24</v>
      </c>
      <c r="X407" s="12" t="s">
        <v>2573</v>
      </c>
    </row>
    <row r="408" spans="1:24" s="46" customFormat="1" ht="15" hidden="1" customHeight="1" x14ac:dyDescent="0.25">
      <c r="A408" s="47">
        <f t="shared" si="25"/>
        <v>395</v>
      </c>
      <c r="B408" s="10">
        <f t="shared" si="25"/>
        <v>395</v>
      </c>
      <c r="C408" s="12" t="s">
        <v>15</v>
      </c>
      <c r="D408" s="10" t="s">
        <v>393</v>
      </c>
      <c r="E408" s="10">
        <v>2009</v>
      </c>
      <c r="F408" s="8">
        <v>40177</v>
      </c>
      <c r="G408" s="12" t="s">
        <v>1318</v>
      </c>
      <c r="H408" s="13" t="s">
        <v>1319</v>
      </c>
      <c r="I408" s="13"/>
      <c r="J408" s="13"/>
      <c r="K408" s="13"/>
      <c r="L408" s="12" t="s">
        <v>1320</v>
      </c>
      <c r="M408" s="12" t="s">
        <v>1321</v>
      </c>
      <c r="N408" s="12" t="s">
        <v>29</v>
      </c>
      <c r="O408" s="44" t="s">
        <v>2615</v>
      </c>
      <c r="P408" s="44" t="s">
        <v>2725</v>
      </c>
      <c r="Q408" s="44" t="s">
        <v>2729</v>
      </c>
      <c r="R408" s="44" t="s">
        <v>29</v>
      </c>
      <c r="S408" s="44" t="s">
        <v>2615</v>
      </c>
      <c r="T408" s="44" t="s">
        <v>2615</v>
      </c>
      <c r="U408" s="44" t="s">
        <v>65</v>
      </c>
      <c r="V408" s="12" t="s">
        <v>23</v>
      </c>
      <c r="W408" s="45" t="s">
        <v>24</v>
      </c>
      <c r="X408" s="12" t="s">
        <v>2574</v>
      </c>
    </row>
    <row r="409" spans="1:24" s="46" customFormat="1" ht="15" hidden="1" customHeight="1" x14ac:dyDescent="0.25">
      <c r="A409" s="47">
        <f t="shared" si="25"/>
        <v>396</v>
      </c>
      <c r="B409" s="10">
        <f t="shared" si="25"/>
        <v>396</v>
      </c>
      <c r="C409" s="12" t="s">
        <v>15</v>
      </c>
      <c r="D409" s="10" t="s">
        <v>393</v>
      </c>
      <c r="E409" s="10">
        <v>2009</v>
      </c>
      <c r="F409" s="8">
        <v>40178</v>
      </c>
      <c r="G409" s="12" t="s">
        <v>1322</v>
      </c>
      <c r="H409" s="13" t="s">
        <v>1323</v>
      </c>
      <c r="I409" s="13"/>
      <c r="J409" s="13"/>
      <c r="K409" s="13"/>
      <c r="L409" s="12" t="s">
        <v>1324</v>
      </c>
      <c r="M409" s="12" t="s">
        <v>136</v>
      </c>
      <c r="N409" s="44" t="s">
        <v>21</v>
      </c>
      <c r="O409" s="44" t="s">
        <v>2615</v>
      </c>
      <c r="P409" s="44" t="s">
        <v>2727</v>
      </c>
      <c r="Q409" s="44" t="s">
        <v>2737</v>
      </c>
      <c r="R409" s="44" t="s">
        <v>2620</v>
      </c>
      <c r="S409" s="44" t="s">
        <v>2615</v>
      </c>
      <c r="T409" s="44" t="s">
        <v>2615</v>
      </c>
      <c r="U409" s="44" t="s">
        <v>136</v>
      </c>
      <c r="V409" s="12" t="s">
        <v>23</v>
      </c>
      <c r="W409" s="45" t="s">
        <v>24</v>
      </c>
      <c r="X409" s="12" t="s">
        <v>2573</v>
      </c>
    </row>
    <row r="410" spans="1:24" s="46" customFormat="1" ht="25.5" hidden="1" customHeight="1" x14ac:dyDescent="0.25">
      <c r="A410" s="47">
        <f t="shared" si="25"/>
        <v>397</v>
      </c>
      <c r="B410" s="10">
        <f t="shared" si="25"/>
        <v>397</v>
      </c>
      <c r="C410" s="12" t="s">
        <v>15</v>
      </c>
      <c r="D410" s="10" t="s">
        <v>393</v>
      </c>
      <c r="E410" s="10">
        <v>2010</v>
      </c>
      <c r="F410" s="8">
        <v>40536</v>
      </c>
      <c r="G410" s="12" t="s">
        <v>1325</v>
      </c>
      <c r="H410" s="13" t="s">
        <v>1326</v>
      </c>
      <c r="I410" s="13"/>
      <c r="J410" s="13"/>
      <c r="K410" s="13"/>
      <c r="L410" s="12" t="s">
        <v>1327</v>
      </c>
      <c r="M410" s="12" t="s">
        <v>94</v>
      </c>
      <c r="N410" s="44" t="s">
        <v>21</v>
      </c>
      <c r="O410" s="44" t="s">
        <v>2615</v>
      </c>
      <c r="P410" s="44" t="s">
        <v>2727</v>
      </c>
      <c r="Q410" s="44" t="s">
        <v>2737</v>
      </c>
      <c r="R410" s="44" t="s">
        <v>2620</v>
      </c>
      <c r="S410" s="44" t="s">
        <v>2615</v>
      </c>
      <c r="T410" s="44" t="s">
        <v>2615</v>
      </c>
      <c r="U410" s="44" t="s">
        <v>94</v>
      </c>
      <c r="V410" s="12" t="s">
        <v>23</v>
      </c>
      <c r="W410" s="45" t="s">
        <v>24</v>
      </c>
      <c r="X410" s="12" t="s">
        <v>2573</v>
      </c>
    </row>
    <row r="411" spans="1:24" s="46" customFormat="1" ht="15" hidden="1" customHeight="1" x14ac:dyDescent="0.25">
      <c r="A411" s="47">
        <f t="shared" si="25"/>
        <v>398</v>
      </c>
      <c r="B411" s="10">
        <f t="shared" si="25"/>
        <v>398</v>
      </c>
      <c r="C411" s="12" t="s">
        <v>15</v>
      </c>
      <c r="D411" s="10" t="s">
        <v>393</v>
      </c>
      <c r="E411" s="10">
        <v>2010</v>
      </c>
      <c r="F411" s="8">
        <v>40420</v>
      </c>
      <c r="G411" s="12" t="s">
        <v>1328</v>
      </c>
      <c r="H411" s="13" t="s">
        <v>1329</v>
      </c>
      <c r="I411" s="13"/>
      <c r="J411" s="13"/>
      <c r="K411" s="13"/>
      <c r="L411" s="12" t="s">
        <v>1330</v>
      </c>
      <c r="M411" s="12" t="s">
        <v>59</v>
      </c>
      <c r="N411" s="12" t="s">
        <v>60</v>
      </c>
      <c r="O411" s="44" t="s">
        <v>2615</v>
      </c>
      <c r="P411" s="44" t="s">
        <v>2616</v>
      </c>
      <c r="Q411" s="44" t="s">
        <v>2735</v>
      </c>
      <c r="R411" s="44" t="s">
        <v>60</v>
      </c>
      <c r="S411" s="44" t="s">
        <v>2615</v>
      </c>
      <c r="T411" s="44" t="s">
        <v>2615</v>
      </c>
      <c r="U411" s="44" t="s">
        <v>59</v>
      </c>
      <c r="V411" s="12" t="s">
        <v>61</v>
      </c>
      <c r="W411" s="45" t="s">
        <v>24</v>
      </c>
      <c r="X411" s="12" t="s">
        <v>2573</v>
      </c>
    </row>
    <row r="412" spans="1:24" s="46" customFormat="1" ht="15" hidden="1" customHeight="1" x14ac:dyDescent="0.25">
      <c r="A412" s="47">
        <f t="shared" si="25"/>
        <v>399</v>
      </c>
      <c r="B412" s="10">
        <f t="shared" si="25"/>
        <v>399</v>
      </c>
      <c r="C412" s="12" t="s">
        <v>15</v>
      </c>
      <c r="D412" s="10" t="s">
        <v>393</v>
      </c>
      <c r="E412" s="10">
        <v>2010</v>
      </c>
      <c r="F412" s="8">
        <v>40408</v>
      </c>
      <c r="G412" s="12" t="s">
        <v>1331</v>
      </c>
      <c r="H412" s="13" t="s">
        <v>1332</v>
      </c>
      <c r="I412" s="13"/>
      <c r="J412" s="13"/>
      <c r="K412" s="13"/>
      <c r="L412" s="12" t="s">
        <v>1333</v>
      </c>
      <c r="M412" s="12" t="s">
        <v>59</v>
      </c>
      <c r="N412" s="12" t="s">
        <v>60</v>
      </c>
      <c r="O412" s="44" t="s">
        <v>2615</v>
      </c>
      <c r="P412" s="44" t="s">
        <v>2616</v>
      </c>
      <c r="Q412" s="44" t="s">
        <v>2617</v>
      </c>
      <c r="R412" s="44" t="s">
        <v>60</v>
      </c>
      <c r="S412" s="44" t="s">
        <v>2615</v>
      </c>
      <c r="T412" s="44" t="s">
        <v>2615</v>
      </c>
      <c r="U412" s="44" t="s">
        <v>59</v>
      </c>
      <c r="V412" s="12" t="s">
        <v>61</v>
      </c>
      <c r="W412" s="45" t="s">
        <v>24</v>
      </c>
      <c r="X412" s="12" t="s">
        <v>2573</v>
      </c>
    </row>
    <row r="413" spans="1:24" s="46" customFormat="1" ht="15" hidden="1" customHeight="1" x14ac:dyDescent="0.25">
      <c r="A413" s="47">
        <f t="shared" si="25"/>
        <v>400</v>
      </c>
      <c r="B413" s="10">
        <f t="shared" si="25"/>
        <v>400</v>
      </c>
      <c r="C413" s="12" t="s">
        <v>15</v>
      </c>
      <c r="D413" s="10" t="s">
        <v>393</v>
      </c>
      <c r="E413" s="10">
        <v>2010</v>
      </c>
      <c r="F413" s="8">
        <v>40414</v>
      </c>
      <c r="G413" s="12" t="s">
        <v>1334</v>
      </c>
      <c r="H413" s="13" t="s">
        <v>1335</v>
      </c>
      <c r="I413" s="13"/>
      <c r="J413" s="13"/>
      <c r="K413" s="13"/>
      <c r="L413" s="12" t="s">
        <v>1336</v>
      </c>
      <c r="M413" s="12" t="s">
        <v>59</v>
      </c>
      <c r="N413" s="12" t="s">
        <v>60</v>
      </c>
      <c r="O413" s="44" t="s">
        <v>2615</v>
      </c>
      <c r="P413" s="44" t="s">
        <v>2616</v>
      </c>
      <c r="Q413" s="44" t="s">
        <v>2617</v>
      </c>
      <c r="R413" s="44" t="s">
        <v>60</v>
      </c>
      <c r="S413" s="44" t="s">
        <v>2615</v>
      </c>
      <c r="T413" s="44" t="s">
        <v>2615</v>
      </c>
      <c r="U413" s="44" t="s">
        <v>59</v>
      </c>
      <c r="V413" s="12" t="s">
        <v>61</v>
      </c>
      <c r="W413" s="45" t="s">
        <v>24</v>
      </c>
      <c r="X413" s="12" t="s">
        <v>2573</v>
      </c>
    </row>
    <row r="414" spans="1:24" s="46" customFormat="1" ht="15.75" hidden="1" customHeight="1" x14ac:dyDescent="0.25">
      <c r="A414" s="47">
        <f t="shared" si="25"/>
        <v>401</v>
      </c>
      <c r="B414" s="10">
        <f t="shared" si="25"/>
        <v>401</v>
      </c>
      <c r="C414" s="12" t="s">
        <v>15</v>
      </c>
      <c r="D414" s="10" t="s">
        <v>393</v>
      </c>
      <c r="E414" s="10">
        <v>2010</v>
      </c>
      <c r="F414" s="8">
        <v>40542</v>
      </c>
      <c r="G414" s="12" t="s">
        <v>1337</v>
      </c>
      <c r="H414" s="13" t="s">
        <v>1338</v>
      </c>
      <c r="I414" s="13"/>
      <c r="J414" s="13"/>
      <c r="K414" s="13"/>
      <c r="L414" s="12" t="s">
        <v>1339</v>
      </c>
      <c r="M414" s="12" t="s">
        <v>20</v>
      </c>
      <c r="N414" s="44" t="s">
        <v>21</v>
      </c>
      <c r="O414" s="44" t="s">
        <v>2615</v>
      </c>
      <c r="P414" s="44" t="s">
        <v>2730</v>
      </c>
      <c r="Q414" s="44" t="s">
        <v>2733</v>
      </c>
      <c r="R414" s="44" t="s">
        <v>2618</v>
      </c>
      <c r="S414" s="44" t="s">
        <v>2615</v>
      </c>
      <c r="T414" s="44" t="s">
        <v>2615</v>
      </c>
      <c r="U414" s="44" t="s">
        <v>20</v>
      </c>
      <c r="V414" s="12" t="s">
        <v>23</v>
      </c>
      <c r="W414" s="45" t="s">
        <v>24</v>
      </c>
      <c r="X414" s="12" t="s">
        <v>2573</v>
      </c>
    </row>
    <row r="415" spans="1:24" s="46" customFormat="1" ht="15.75" hidden="1" customHeight="1" x14ac:dyDescent="0.25">
      <c r="A415" s="47">
        <f t="shared" si="25"/>
        <v>402</v>
      </c>
      <c r="B415" s="10">
        <f t="shared" si="25"/>
        <v>402</v>
      </c>
      <c r="C415" s="12" t="s">
        <v>15</v>
      </c>
      <c r="D415" s="10" t="s">
        <v>393</v>
      </c>
      <c r="E415" s="10">
        <v>2010</v>
      </c>
      <c r="F415" s="8">
        <v>40541</v>
      </c>
      <c r="G415" s="12" t="s">
        <v>1340</v>
      </c>
      <c r="H415" s="13" t="s">
        <v>1341</v>
      </c>
      <c r="I415" s="13"/>
      <c r="J415" s="13"/>
      <c r="K415" s="13"/>
      <c r="L415" s="12" t="s">
        <v>1342</v>
      </c>
      <c r="M415" s="12" t="s">
        <v>28</v>
      </c>
      <c r="N415" s="12" t="s">
        <v>29</v>
      </c>
      <c r="O415" s="44" t="s">
        <v>2615</v>
      </c>
      <c r="P415" s="44" t="s">
        <v>2725</v>
      </c>
      <c r="Q415" s="44" t="s">
        <v>2729</v>
      </c>
      <c r="R415" s="44" t="s">
        <v>29</v>
      </c>
      <c r="S415" s="44" t="s">
        <v>2615</v>
      </c>
      <c r="T415" s="44" t="s">
        <v>2615</v>
      </c>
      <c r="U415" s="44" t="s">
        <v>28</v>
      </c>
      <c r="V415" s="12" t="s">
        <v>23</v>
      </c>
      <c r="W415" s="45" t="s">
        <v>24</v>
      </c>
      <c r="X415" s="12" t="s">
        <v>2573</v>
      </c>
    </row>
    <row r="416" spans="1:24" s="46" customFormat="1" ht="15" hidden="1" customHeight="1" x14ac:dyDescent="0.25">
      <c r="A416" s="47">
        <f t="shared" ref="A416:B431" si="26">+A415+1</f>
        <v>403</v>
      </c>
      <c r="B416" s="10">
        <f t="shared" si="26"/>
        <v>403</v>
      </c>
      <c r="C416" s="12" t="s">
        <v>15</v>
      </c>
      <c r="D416" s="10" t="s">
        <v>393</v>
      </c>
      <c r="E416" s="10">
        <v>2010</v>
      </c>
      <c r="F416" s="8">
        <v>40541</v>
      </c>
      <c r="G416" s="12" t="s">
        <v>1343</v>
      </c>
      <c r="H416" s="13" t="s">
        <v>1344</v>
      </c>
      <c r="I416" s="13"/>
      <c r="J416" s="13"/>
      <c r="K416" s="13"/>
      <c r="L416" s="12" t="s">
        <v>1345</v>
      </c>
      <c r="M416" s="12" t="s">
        <v>20</v>
      </c>
      <c r="N416" s="44" t="s">
        <v>21</v>
      </c>
      <c r="O416" s="44" t="s">
        <v>2615</v>
      </c>
      <c r="P416" s="44" t="s">
        <v>2730</v>
      </c>
      <c r="Q416" s="44" t="s">
        <v>2733</v>
      </c>
      <c r="R416" s="44" t="s">
        <v>2618</v>
      </c>
      <c r="S416" s="44" t="s">
        <v>2615</v>
      </c>
      <c r="T416" s="44" t="s">
        <v>2615</v>
      </c>
      <c r="U416" s="44" t="s">
        <v>20</v>
      </c>
      <c r="V416" s="12" t="s">
        <v>23</v>
      </c>
      <c r="W416" s="45" t="s">
        <v>24</v>
      </c>
      <c r="X416" s="12" t="s">
        <v>2573</v>
      </c>
    </row>
    <row r="417" spans="1:24" s="46" customFormat="1" ht="15" hidden="1" customHeight="1" x14ac:dyDescent="0.25">
      <c r="A417" s="47">
        <f t="shared" si="26"/>
        <v>404</v>
      </c>
      <c r="B417" s="10">
        <f t="shared" si="26"/>
        <v>404</v>
      </c>
      <c r="C417" s="12" t="s">
        <v>15</v>
      </c>
      <c r="D417" s="10" t="s">
        <v>393</v>
      </c>
      <c r="E417" s="10">
        <v>2010</v>
      </c>
      <c r="F417" s="8">
        <v>40542</v>
      </c>
      <c r="G417" s="12" t="s">
        <v>1346</v>
      </c>
      <c r="H417" s="13" t="s">
        <v>1347</v>
      </c>
      <c r="I417" s="13"/>
      <c r="J417" s="13"/>
      <c r="K417" s="13"/>
      <c r="L417" s="12" t="s">
        <v>1348</v>
      </c>
      <c r="M417" s="12" t="s">
        <v>20</v>
      </c>
      <c r="N417" s="44" t="s">
        <v>21</v>
      </c>
      <c r="O417" s="44" t="s">
        <v>2615</v>
      </c>
      <c r="P417" s="44" t="s">
        <v>2730</v>
      </c>
      <c r="Q417" s="44" t="s">
        <v>2734</v>
      </c>
      <c r="R417" s="44" t="s">
        <v>2618</v>
      </c>
      <c r="S417" s="44" t="s">
        <v>2615</v>
      </c>
      <c r="T417" s="44" t="s">
        <v>2615</v>
      </c>
      <c r="U417" s="44" t="s">
        <v>20</v>
      </c>
      <c r="V417" s="12" t="s">
        <v>23</v>
      </c>
      <c r="W417" s="45" t="s">
        <v>24</v>
      </c>
      <c r="X417" s="12" t="s">
        <v>2573</v>
      </c>
    </row>
    <row r="418" spans="1:24" s="46" customFormat="1" ht="15" hidden="1" customHeight="1" x14ac:dyDescent="0.25">
      <c r="A418" s="47">
        <f t="shared" si="26"/>
        <v>405</v>
      </c>
      <c r="B418" s="10">
        <f t="shared" si="26"/>
        <v>405</v>
      </c>
      <c r="C418" s="12" t="s">
        <v>15</v>
      </c>
      <c r="D418" s="10" t="s">
        <v>393</v>
      </c>
      <c r="E418" s="10">
        <v>2010</v>
      </c>
      <c r="F418" s="8">
        <v>40490</v>
      </c>
      <c r="G418" s="12" t="s">
        <v>1349</v>
      </c>
      <c r="H418" s="13" t="s">
        <v>1350</v>
      </c>
      <c r="I418" s="13"/>
      <c r="J418" s="13"/>
      <c r="K418" s="13"/>
      <c r="L418" s="12" t="s">
        <v>1351</v>
      </c>
      <c r="M418" s="12" t="s">
        <v>28</v>
      </c>
      <c r="N418" s="12" t="s">
        <v>29</v>
      </c>
      <c r="O418" s="44" t="s">
        <v>2615</v>
      </c>
      <c r="P418" s="44" t="s">
        <v>2725</v>
      </c>
      <c r="Q418" s="44" t="s">
        <v>2729</v>
      </c>
      <c r="R418" s="44" t="s">
        <v>29</v>
      </c>
      <c r="S418" s="44" t="s">
        <v>2615</v>
      </c>
      <c r="T418" s="44" t="s">
        <v>2615</v>
      </c>
      <c r="U418" s="44" t="s">
        <v>28</v>
      </c>
      <c r="V418" s="12" t="s">
        <v>23</v>
      </c>
      <c r="W418" s="45" t="s">
        <v>24</v>
      </c>
      <c r="X418" s="12" t="s">
        <v>2573</v>
      </c>
    </row>
    <row r="419" spans="1:24" s="46" customFormat="1" ht="15" hidden="1" customHeight="1" x14ac:dyDescent="0.25">
      <c r="A419" s="47">
        <f t="shared" si="26"/>
        <v>406</v>
      </c>
      <c r="B419" s="10">
        <f t="shared" si="26"/>
        <v>406</v>
      </c>
      <c r="C419" s="12" t="s">
        <v>15</v>
      </c>
      <c r="D419" s="10" t="s">
        <v>393</v>
      </c>
      <c r="E419" s="10">
        <v>2010</v>
      </c>
      <c r="F419" s="8">
        <v>40534</v>
      </c>
      <c r="G419" s="12" t="s">
        <v>1352</v>
      </c>
      <c r="H419" s="13" t="s">
        <v>1353</v>
      </c>
      <c r="I419" s="13"/>
      <c r="J419" s="13"/>
      <c r="K419" s="13"/>
      <c r="L419" s="12" t="s">
        <v>1354</v>
      </c>
      <c r="M419" s="12" t="s">
        <v>28</v>
      </c>
      <c r="N419" s="12" t="s">
        <v>29</v>
      </c>
      <c r="O419" s="44" t="s">
        <v>2615</v>
      </c>
      <c r="P419" s="44" t="s">
        <v>2725</v>
      </c>
      <c r="Q419" s="44" t="s">
        <v>2726</v>
      </c>
      <c r="R419" s="44" t="s">
        <v>29</v>
      </c>
      <c r="S419" s="44" t="s">
        <v>2615</v>
      </c>
      <c r="T419" s="44" t="s">
        <v>2615</v>
      </c>
      <c r="U419" s="44" t="s">
        <v>28</v>
      </c>
      <c r="V419" s="12" t="s">
        <v>23</v>
      </c>
      <c r="W419" s="45" t="s">
        <v>24</v>
      </c>
      <c r="X419" s="12" t="s">
        <v>2573</v>
      </c>
    </row>
    <row r="420" spans="1:24" s="46" customFormat="1" ht="15" hidden="1" customHeight="1" x14ac:dyDescent="0.25">
      <c r="A420" s="47">
        <f t="shared" si="26"/>
        <v>407</v>
      </c>
      <c r="B420" s="10">
        <f t="shared" si="26"/>
        <v>407</v>
      </c>
      <c r="C420" s="12" t="s">
        <v>15</v>
      </c>
      <c r="D420" s="10" t="s">
        <v>393</v>
      </c>
      <c r="E420" s="10">
        <v>2010</v>
      </c>
      <c r="F420" s="8">
        <v>40540</v>
      </c>
      <c r="G420" s="12" t="s">
        <v>1355</v>
      </c>
      <c r="H420" s="13" t="s">
        <v>1356</v>
      </c>
      <c r="I420" s="13"/>
      <c r="J420" s="13"/>
      <c r="K420" s="13"/>
      <c r="L420" s="12" t="s">
        <v>1357</v>
      </c>
      <c r="M420" s="12" t="s">
        <v>48</v>
      </c>
      <c r="N420" s="44" t="s">
        <v>21</v>
      </c>
      <c r="O420" s="44" t="s">
        <v>2615</v>
      </c>
      <c r="P420" s="44" t="s">
        <v>2727</v>
      </c>
      <c r="Q420" s="44" t="s">
        <v>2728</v>
      </c>
      <c r="R420" s="44" t="s">
        <v>2620</v>
      </c>
      <c r="S420" s="44" t="s">
        <v>2615</v>
      </c>
      <c r="T420" s="44" t="s">
        <v>2615</v>
      </c>
      <c r="U420" s="44" t="s">
        <v>48</v>
      </c>
      <c r="V420" s="12" t="s">
        <v>23</v>
      </c>
      <c r="W420" s="45" t="s">
        <v>24</v>
      </c>
      <c r="X420" s="12" t="s">
        <v>2573</v>
      </c>
    </row>
    <row r="421" spans="1:24" s="46" customFormat="1" ht="15" hidden="1" customHeight="1" x14ac:dyDescent="0.25">
      <c r="A421" s="47">
        <f t="shared" si="26"/>
        <v>408</v>
      </c>
      <c r="B421" s="10">
        <f t="shared" si="26"/>
        <v>408</v>
      </c>
      <c r="C421" s="12" t="s">
        <v>15</v>
      </c>
      <c r="D421" s="10" t="s">
        <v>393</v>
      </c>
      <c r="E421" s="10">
        <v>2010</v>
      </c>
      <c r="F421" s="8">
        <v>40542</v>
      </c>
      <c r="G421" s="12" t="s">
        <v>1358</v>
      </c>
      <c r="H421" s="13" t="s">
        <v>1359</v>
      </c>
      <c r="I421" s="13"/>
      <c r="J421" s="13"/>
      <c r="K421" s="13"/>
      <c r="L421" s="12" t="s">
        <v>1360</v>
      </c>
      <c r="M421" s="12" t="s">
        <v>1361</v>
      </c>
      <c r="N421" s="44" t="s">
        <v>21</v>
      </c>
      <c r="O421" s="44" t="s">
        <v>2615</v>
      </c>
      <c r="P421" s="44" t="s">
        <v>2727</v>
      </c>
      <c r="Q421" s="44" t="s">
        <v>2737</v>
      </c>
      <c r="R421" s="44" t="s">
        <v>2620</v>
      </c>
      <c r="S421" s="44" t="s">
        <v>2615</v>
      </c>
      <c r="T421" s="44" t="s">
        <v>2615</v>
      </c>
      <c r="U421" s="44" t="s">
        <v>171</v>
      </c>
      <c r="V421" s="12" t="s">
        <v>23</v>
      </c>
      <c r="W421" s="45" t="s">
        <v>24</v>
      </c>
      <c r="X421" s="12" t="s">
        <v>2574</v>
      </c>
    </row>
    <row r="422" spans="1:24" s="46" customFormat="1" ht="15" hidden="1" customHeight="1" x14ac:dyDescent="0.25">
      <c r="A422" s="47">
        <f t="shared" si="26"/>
        <v>409</v>
      </c>
      <c r="B422" s="10">
        <f t="shared" si="26"/>
        <v>409</v>
      </c>
      <c r="C422" s="12" t="s">
        <v>15</v>
      </c>
      <c r="D422" s="10" t="s">
        <v>393</v>
      </c>
      <c r="E422" s="10">
        <v>2010</v>
      </c>
      <c r="F422" s="8">
        <v>40509</v>
      </c>
      <c r="G422" s="12" t="s">
        <v>1362</v>
      </c>
      <c r="H422" s="13" t="s">
        <v>1363</v>
      </c>
      <c r="I422" s="13"/>
      <c r="J422" s="13"/>
      <c r="K422" s="13"/>
      <c r="L422" s="12" t="s">
        <v>1364</v>
      </c>
      <c r="M422" s="12" t="s">
        <v>20</v>
      </c>
      <c r="N422" s="44" t="s">
        <v>21</v>
      </c>
      <c r="O422" s="44" t="s">
        <v>2615</v>
      </c>
      <c r="P422" s="44" t="s">
        <v>2730</v>
      </c>
      <c r="Q422" s="44" t="s">
        <v>2734</v>
      </c>
      <c r="R422" s="44" t="s">
        <v>2618</v>
      </c>
      <c r="S422" s="44" t="s">
        <v>2615</v>
      </c>
      <c r="T422" s="44" t="s">
        <v>2615</v>
      </c>
      <c r="U422" s="44" t="s">
        <v>20</v>
      </c>
      <c r="V422" s="12" t="s">
        <v>23</v>
      </c>
      <c r="W422" s="45" t="s">
        <v>24</v>
      </c>
      <c r="X422" s="12" t="s">
        <v>2573</v>
      </c>
    </row>
    <row r="423" spans="1:24" s="46" customFormat="1" ht="38.25" hidden="1" customHeight="1" x14ac:dyDescent="0.25">
      <c r="A423" s="47">
        <f t="shared" si="26"/>
        <v>410</v>
      </c>
      <c r="B423" s="10">
        <f t="shared" si="26"/>
        <v>410</v>
      </c>
      <c r="C423" s="12" t="s">
        <v>15</v>
      </c>
      <c r="D423" s="10" t="s">
        <v>393</v>
      </c>
      <c r="E423" s="10">
        <v>2010</v>
      </c>
      <c r="F423" s="8">
        <v>40492</v>
      </c>
      <c r="G423" s="12" t="s">
        <v>1365</v>
      </c>
      <c r="H423" s="13" t="s">
        <v>1366</v>
      </c>
      <c r="I423" s="13"/>
      <c r="J423" s="13"/>
      <c r="K423" s="13"/>
      <c r="L423" s="19" t="s">
        <v>1367</v>
      </c>
      <c r="M423" s="12" t="s">
        <v>83</v>
      </c>
      <c r="N423" s="12" t="s">
        <v>29</v>
      </c>
      <c r="O423" s="44" t="s">
        <v>2615</v>
      </c>
      <c r="P423" s="44" t="s">
        <v>2725</v>
      </c>
      <c r="Q423" s="44" t="s">
        <v>2729</v>
      </c>
      <c r="R423" s="44" t="s">
        <v>29</v>
      </c>
      <c r="S423" s="44" t="s">
        <v>2615</v>
      </c>
      <c r="T423" s="44" t="s">
        <v>2615</v>
      </c>
      <c r="U423" s="44" t="s">
        <v>83</v>
      </c>
      <c r="V423" s="12" t="s">
        <v>23</v>
      </c>
      <c r="W423" s="45" t="s">
        <v>24</v>
      </c>
      <c r="X423" s="12" t="s">
        <v>2573</v>
      </c>
    </row>
    <row r="424" spans="1:24" s="46" customFormat="1" ht="25.5" hidden="1" customHeight="1" x14ac:dyDescent="0.25">
      <c r="A424" s="47">
        <f t="shared" si="26"/>
        <v>411</v>
      </c>
      <c r="B424" s="10">
        <f t="shared" si="26"/>
        <v>411</v>
      </c>
      <c r="C424" s="12" t="s">
        <v>15</v>
      </c>
      <c r="D424" s="10" t="s">
        <v>393</v>
      </c>
      <c r="E424" s="10">
        <v>2010</v>
      </c>
      <c r="F424" s="8">
        <v>40540</v>
      </c>
      <c r="G424" s="12" t="s">
        <v>1368</v>
      </c>
      <c r="H424" s="13" t="s">
        <v>1369</v>
      </c>
      <c r="I424" s="13"/>
      <c r="J424" s="13"/>
      <c r="K424" s="13"/>
      <c r="L424" s="12" t="s">
        <v>1370</v>
      </c>
      <c r="M424" s="12" t="s">
        <v>1371</v>
      </c>
      <c r="N424" s="44" t="s">
        <v>21</v>
      </c>
      <c r="O424" s="44" t="s">
        <v>2615</v>
      </c>
      <c r="P424" s="44" t="s">
        <v>2727</v>
      </c>
      <c r="Q424" s="44" t="s">
        <v>2737</v>
      </c>
      <c r="R424" s="44" t="s">
        <v>2620</v>
      </c>
      <c r="S424" s="44" t="s">
        <v>2615</v>
      </c>
      <c r="T424" s="44" t="s">
        <v>2615</v>
      </c>
      <c r="U424" s="44" t="s">
        <v>389</v>
      </c>
      <c r="V424" s="12" t="s">
        <v>23</v>
      </c>
      <c r="W424" s="45" t="s">
        <v>24</v>
      </c>
      <c r="X424" s="12" t="s">
        <v>2574</v>
      </c>
    </row>
    <row r="425" spans="1:24" s="46" customFormat="1" ht="15" customHeight="1" x14ac:dyDescent="0.25">
      <c r="A425" s="47">
        <f t="shared" si="26"/>
        <v>412</v>
      </c>
      <c r="B425" s="10">
        <f t="shared" si="26"/>
        <v>412</v>
      </c>
      <c r="C425" s="12" t="s">
        <v>15</v>
      </c>
      <c r="D425" s="10" t="s">
        <v>393</v>
      </c>
      <c r="E425" s="10">
        <v>2010</v>
      </c>
      <c r="F425" s="8">
        <v>40480</v>
      </c>
      <c r="G425" s="12" t="s">
        <v>1372</v>
      </c>
      <c r="H425" s="13" t="s">
        <v>1373</v>
      </c>
      <c r="I425" s="13"/>
      <c r="J425" s="13"/>
      <c r="K425" s="13"/>
      <c r="L425" s="12" t="s">
        <v>1374</v>
      </c>
      <c r="M425" s="12" t="s">
        <v>146</v>
      </c>
      <c r="N425" s="12" t="s">
        <v>60</v>
      </c>
      <c r="O425" s="44" t="s">
        <v>2615</v>
      </c>
      <c r="P425" s="44" t="s">
        <v>2616</v>
      </c>
      <c r="Q425" s="44" t="s">
        <v>2738</v>
      </c>
      <c r="R425" s="44" t="s">
        <v>60</v>
      </c>
      <c r="S425" s="44" t="s">
        <v>2615</v>
      </c>
      <c r="T425" s="44" t="s">
        <v>2615</v>
      </c>
      <c r="U425" s="44" t="s">
        <v>146</v>
      </c>
      <c r="V425" s="12" t="s">
        <v>125</v>
      </c>
      <c r="W425" s="45" t="s">
        <v>24</v>
      </c>
      <c r="X425" s="12" t="s">
        <v>2573</v>
      </c>
    </row>
    <row r="426" spans="1:24" s="46" customFormat="1" ht="15.75" hidden="1" customHeight="1" x14ac:dyDescent="0.25">
      <c r="A426" s="47">
        <f t="shared" si="26"/>
        <v>413</v>
      </c>
      <c r="B426" s="10">
        <f t="shared" si="26"/>
        <v>413</v>
      </c>
      <c r="C426" s="12" t="s">
        <v>15</v>
      </c>
      <c r="D426" s="10" t="s">
        <v>393</v>
      </c>
      <c r="E426" s="10">
        <v>2010</v>
      </c>
      <c r="F426" s="8">
        <v>40542</v>
      </c>
      <c r="G426" s="12" t="s">
        <v>1375</v>
      </c>
      <c r="H426" s="13" t="s">
        <v>1376</v>
      </c>
      <c r="I426" s="13"/>
      <c r="J426" s="13"/>
      <c r="K426" s="13"/>
      <c r="L426" s="12" t="s">
        <v>1377</v>
      </c>
      <c r="M426" s="12" t="s">
        <v>20</v>
      </c>
      <c r="N426" s="44" t="s">
        <v>21</v>
      </c>
      <c r="O426" s="44" t="s">
        <v>2615</v>
      </c>
      <c r="P426" s="44" t="s">
        <v>2730</v>
      </c>
      <c r="Q426" s="44" t="s">
        <v>2734</v>
      </c>
      <c r="R426" s="44" t="s">
        <v>2618</v>
      </c>
      <c r="S426" s="44" t="s">
        <v>2615</v>
      </c>
      <c r="T426" s="44" t="s">
        <v>2615</v>
      </c>
      <c r="U426" s="44" t="s">
        <v>20</v>
      </c>
      <c r="V426" s="12" t="s">
        <v>23</v>
      </c>
      <c r="W426" s="45" t="s">
        <v>24</v>
      </c>
      <c r="X426" s="12" t="s">
        <v>2573</v>
      </c>
    </row>
    <row r="427" spans="1:24" s="46" customFormat="1" ht="15" hidden="1" customHeight="1" x14ac:dyDescent="0.25">
      <c r="A427" s="47">
        <f t="shared" si="26"/>
        <v>414</v>
      </c>
      <c r="B427" s="10">
        <f t="shared" si="26"/>
        <v>414</v>
      </c>
      <c r="C427" s="12" t="s">
        <v>15</v>
      </c>
      <c r="D427" s="10" t="s">
        <v>393</v>
      </c>
      <c r="E427" s="10">
        <v>2010</v>
      </c>
      <c r="F427" s="8">
        <v>40539</v>
      </c>
      <c r="G427" s="12" t="s">
        <v>1378</v>
      </c>
      <c r="H427" s="13" t="s">
        <v>1379</v>
      </c>
      <c r="I427" s="13"/>
      <c r="J427" s="13"/>
      <c r="K427" s="13"/>
      <c r="L427" s="12" t="s">
        <v>1380</v>
      </c>
      <c r="M427" s="12" t="s">
        <v>1381</v>
      </c>
      <c r="N427" s="44" t="s">
        <v>21</v>
      </c>
      <c r="O427" s="44" t="s">
        <v>2615</v>
      </c>
      <c r="P427" s="44" t="s">
        <v>2727</v>
      </c>
      <c r="Q427" s="44" t="s">
        <v>2728</v>
      </c>
      <c r="R427" s="44" t="s">
        <v>2620</v>
      </c>
      <c r="S427" s="44" t="s">
        <v>2615</v>
      </c>
      <c r="T427" s="44" t="s">
        <v>2615</v>
      </c>
      <c r="U427" s="44" t="s">
        <v>447</v>
      </c>
      <c r="V427" s="12" t="s">
        <v>23</v>
      </c>
      <c r="W427" s="45" t="s">
        <v>24</v>
      </c>
      <c r="X427" s="12" t="s">
        <v>2574</v>
      </c>
    </row>
    <row r="428" spans="1:24" s="46" customFormat="1" ht="15" hidden="1" customHeight="1" x14ac:dyDescent="0.25">
      <c r="A428" s="47">
        <f t="shared" si="26"/>
        <v>415</v>
      </c>
      <c r="B428" s="10">
        <f t="shared" si="26"/>
        <v>415</v>
      </c>
      <c r="C428" s="12" t="s">
        <v>15</v>
      </c>
      <c r="D428" s="10" t="s">
        <v>393</v>
      </c>
      <c r="E428" s="10">
        <v>2018</v>
      </c>
      <c r="F428" s="8">
        <v>40540</v>
      </c>
      <c r="G428" s="12" t="s">
        <v>1382</v>
      </c>
      <c r="H428" s="13" t="s">
        <v>1383</v>
      </c>
      <c r="I428" s="13"/>
      <c r="J428" s="13"/>
      <c r="K428" s="13"/>
      <c r="L428" s="12" t="s">
        <v>1384</v>
      </c>
      <c r="M428" s="12" t="s">
        <v>59</v>
      </c>
      <c r="N428" s="12" t="s">
        <v>60</v>
      </c>
      <c r="O428" s="44" t="s">
        <v>2615</v>
      </c>
      <c r="P428" s="44" t="s">
        <v>2616</v>
      </c>
      <c r="Q428" s="44" t="s">
        <v>2617</v>
      </c>
      <c r="R428" s="44" t="s">
        <v>60</v>
      </c>
      <c r="S428" s="44" t="s">
        <v>2615</v>
      </c>
      <c r="T428" s="44" t="s">
        <v>2615</v>
      </c>
      <c r="U428" s="44" t="s">
        <v>59</v>
      </c>
      <c r="V428" s="12" t="s">
        <v>61</v>
      </c>
      <c r="W428" s="45" t="s">
        <v>24</v>
      </c>
      <c r="X428" s="12" t="s">
        <v>2573</v>
      </c>
    </row>
    <row r="429" spans="1:24" s="46" customFormat="1" ht="15" hidden="1" customHeight="1" x14ac:dyDescent="0.25">
      <c r="A429" s="47">
        <f t="shared" si="26"/>
        <v>416</v>
      </c>
      <c r="B429" s="10">
        <f t="shared" si="26"/>
        <v>416</v>
      </c>
      <c r="C429" s="12" t="s">
        <v>15</v>
      </c>
      <c r="D429" s="10" t="s">
        <v>393</v>
      </c>
      <c r="E429" s="10">
        <v>2010</v>
      </c>
      <c r="F429" s="8">
        <v>40511</v>
      </c>
      <c r="G429" s="12" t="s">
        <v>1385</v>
      </c>
      <c r="H429" s="13" t="s">
        <v>1386</v>
      </c>
      <c r="I429" s="13"/>
      <c r="J429" s="13"/>
      <c r="K429" s="13"/>
      <c r="L429" s="12" t="s">
        <v>1387</v>
      </c>
      <c r="M429" s="12" t="s">
        <v>87</v>
      </c>
      <c r="N429" s="12" t="s">
        <v>60</v>
      </c>
      <c r="O429" s="44" t="s">
        <v>2615</v>
      </c>
      <c r="P429" s="44" t="s">
        <v>2616</v>
      </c>
      <c r="Q429" s="44" t="s">
        <v>2736</v>
      </c>
      <c r="R429" s="44" t="s">
        <v>60</v>
      </c>
      <c r="S429" s="44" t="s">
        <v>2615</v>
      </c>
      <c r="T429" s="44" t="s">
        <v>2615</v>
      </c>
      <c r="U429" s="44" t="s">
        <v>87</v>
      </c>
      <c r="V429" s="12" t="s">
        <v>61</v>
      </c>
      <c r="W429" s="45" t="s">
        <v>24</v>
      </c>
      <c r="X429" s="12" t="s">
        <v>2573</v>
      </c>
    </row>
    <row r="430" spans="1:24" s="46" customFormat="1" ht="15" hidden="1" customHeight="1" x14ac:dyDescent="0.25">
      <c r="A430" s="47">
        <f t="shared" si="26"/>
        <v>417</v>
      </c>
      <c r="B430" s="10">
        <f t="shared" si="26"/>
        <v>417</v>
      </c>
      <c r="C430" s="12" t="s">
        <v>15</v>
      </c>
      <c r="D430" s="10" t="s">
        <v>393</v>
      </c>
      <c r="E430" s="10">
        <v>2011</v>
      </c>
      <c r="F430" s="8">
        <v>40904</v>
      </c>
      <c r="G430" s="12" t="s">
        <v>1388</v>
      </c>
      <c r="H430" s="13" t="s">
        <v>1389</v>
      </c>
      <c r="I430" s="13"/>
      <c r="J430" s="13"/>
      <c r="K430" s="13"/>
      <c r="L430" s="12" t="s">
        <v>1390</v>
      </c>
      <c r="M430" s="12" t="s">
        <v>20</v>
      </c>
      <c r="N430" s="44" t="s">
        <v>21</v>
      </c>
      <c r="O430" s="44" t="s">
        <v>2615</v>
      </c>
      <c r="P430" s="44" t="s">
        <v>2730</v>
      </c>
      <c r="Q430" s="44" t="s">
        <v>2733</v>
      </c>
      <c r="R430" s="44" t="s">
        <v>2618</v>
      </c>
      <c r="S430" s="44" t="s">
        <v>2615</v>
      </c>
      <c r="T430" s="44" t="s">
        <v>2615</v>
      </c>
      <c r="U430" s="44" t="s">
        <v>20</v>
      </c>
      <c r="V430" s="12" t="s">
        <v>23</v>
      </c>
      <c r="W430" s="45" t="s">
        <v>24</v>
      </c>
      <c r="X430" s="12" t="s">
        <v>2573</v>
      </c>
    </row>
    <row r="431" spans="1:24" s="46" customFormat="1" ht="15" hidden="1" customHeight="1" x14ac:dyDescent="0.25">
      <c r="A431" s="47">
        <f t="shared" si="26"/>
        <v>418</v>
      </c>
      <c r="B431" s="10">
        <f t="shared" si="26"/>
        <v>418</v>
      </c>
      <c r="C431" s="12" t="s">
        <v>15</v>
      </c>
      <c r="D431" s="10" t="s">
        <v>393</v>
      </c>
      <c r="E431" s="10">
        <v>2011</v>
      </c>
      <c r="F431" s="8">
        <v>40906</v>
      </c>
      <c r="G431" s="12" t="s">
        <v>1391</v>
      </c>
      <c r="H431" s="13" t="s">
        <v>1392</v>
      </c>
      <c r="I431" s="13"/>
      <c r="J431" s="13"/>
      <c r="K431" s="13"/>
      <c r="L431" s="12" t="s">
        <v>1393</v>
      </c>
      <c r="M431" s="12" t="s">
        <v>115</v>
      </c>
      <c r="N431" s="12" t="s">
        <v>29</v>
      </c>
      <c r="O431" s="44" t="s">
        <v>2615</v>
      </c>
      <c r="P431" s="44" t="s">
        <v>2725</v>
      </c>
      <c r="Q431" s="44" t="s">
        <v>2732</v>
      </c>
      <c r="R431" s="44" t="s">
        <v>29</v>
      </c>
      <c r="S431" s="44" t="s">
        <v>2615</v>
      </c>
      <c r="T431" s="44" t="s">
        <v>2615</v>
      </c>
      <c r="U431" s="44" t="s">
        <v>115</v>
      </c>
      <c r="V431" s="12" t="s">
        <v>75</v>
      </c>
      <c r="W431" s="45" t="s">
        <v>24</v>
      </c>
      <c r="X431" s="12" t="s">
        <v>2573</v>
      </c>
    </row>
    <row r="432" spans="1:24" s="46" customFormat="1" ht="15" hidden="1" customHeight="1" x14ac:dyDescent="0.25">
      <c r="A432" s="47">
        <f t="shared" ref="A432:B447" si="27">+A431+1</f>
        <v>419</v>
      </c>
      <c r="B432" s="10">
        <f t="shared" si="27"/>
        <v>419</v>
      </c>
      <c r="C432" s="12" t="s">
        <v>15</v>
      </c>
      <c r="D432" s="10" t="s">
        <v>393</v>
      </c>
      <c r="E432" s="10">
        <v>2011</v>
      </c>
      <c r="F432" s="8">
        <v>40871</v>
      </c>
      <c r="G432" s="12" t="s">
        <v>1394</v>
      </c>
      <c r="H432" s="13" t="s">
        <v>1395</v>
      </c>
      <c r="I432" s="13"/>
      <c r="J432" s="13"/>
      <c r="K432" s="13"/>
      <c r="L432" s="12" t="s">
        <v>1396</v>
      </c>
      <c r="M432" s="12" t="s">
        <v>103</v>
      </c>
      <c r="N432" s="12" t="s">
        <v>29</v>
      </c>
      <c r="O432" s="44" t="s">
        <v>2615</v>
      </c>
      <c r="P432" s="44" t="s">
        <v>2725</v>
      </c>
      <c r="Q432" s="44" t="s">
        <v>2729</v>
      </c>
      <c r="R432" s="44" t="s">
        <v>29</v>
      </c>
      <c r="S432" s="44" t="s">
        <v>2615</v>
      </c>
      <c r="T432" s="44" t="s">
        <v>2615</v>
      </c>
      <c r="U432" s="44" t="s">
        <v>103</v>
      </c>
      <c r="V432" s="12" t="s">
        <v>23</v>
      </c>
      <c r="W432" s="45" t="s">
        <v>24</v>
      </c>
      <c r="X432" s="12" t="s">
        <v>2573</v>
      </c>
    </row>
    <row r="433" spans="1:24" s="46" customFormat="1" ht="15" customHeight="1" x14ac:dyDescent="0.25">
      <c r="A433" s="47">
        <f t="shared" si="27"/>
        <v>420</v>
      </c>
      <c r="B433" s="10">
        <f t="shared" si="27"/>
        <v>420</v>
      </c>
      <c r="C433" s="12" t="s">
        <v>15</v>
      </c>
      <c r="D433" s="10" t="s">
        <v>393</v>
      </c>
      <c r="E433" s="10">
        <v>2011</v>
      </c>
      <c r="F433" s="8">
        <v>40834</v>
      </c>
      <c r="G433" s="12" t="s">
        <v>1397</v>
      </c>
      <c r="H433" s="13" t="s">
        <v>1398</v>
      </c>
      <c r="I433" s="13"/>
      <c r="J433" s="13"/>
      <c r="K433" s="13"/>
      <c r="L433" s="12" t="s">
        <v>1399</v>
      </c>
      <c r="M433" s="12" t="s">
        <v>146</v>
      </c>
      <c r="N433" s="12" t="s">
        <v>60</v>
      </c>
      <c r="O433" s="44" t="s">
        <v>2615</v>
      </c>
      <c r="P433" s="44" t="s">
        <v>2616</v>
      </c>
      <c r="Q433" s="44" t="s">
        <v>2738</v>
      </c>
      <c r="R433" s="44" t="s">
        <v>60</v>
      </c>
      <c r="S433" s="44" t="s">
        <v>2615</v>
      </c>
      <c r="T433" s="44" t="s">
        <v>2615</v>
      </c>
      <c r="U433" s="44" t="s">
        <v>146</v>
      </c>
      <c r="V433" s="12" t="s">
        <v>125</v>
      </c>
      <c r="W433" s="45" t="s">
        <v>24</v>
      </c>
      <c r="X433" s="12" t="s">
        <v>2573</v>
      </c>
    </row>
    <row r="434" spans="1:24" s="46" customFormat="1" ht="15" hidden="1" customHeight="1" x14ac:dyDescent="0.25">
      <c r="A434" s="47">
        <f t="shared" si="27"/>
        <v>421</v>
      </c>
      <c r="B434" s="10">
        <f t="shared" si="27"/>
        <v>421</v>
      </c>
      <c r="C434" s="12" t="s">
        <v>15</v>
      </c>
      <c r="D434" s="10" t="s">
        <v>393</v>
      </c>
      <c r="E434" s="10">
        <v>2011</v>
      </c>
      <c r="F434" s="8">
        <v>40814</v>
      </c>
      <c r="G434" s="12" t="s">
        <v>1400</v>
      </c>
      <c r="H434" s="13" t="s">
        <v>1401</v>
      </c>
      <c r="I434" s="13"/>
      <c r="J434" s="13"/>
      <c r="K434" s="13"/>
      <c r="L434" s="12" t="s">
        <v>1402</v>
      </c>
      <c r="M434" s="12" t="s">
        <v>1403</v>
      </c>
      <c r="N434" s="44" t="s">
        <v>21</v>
      </c>
      <c r="O434" s="44" t="s">
        <v>2615</v>
      </c>
      <c r="P434" s="44" t="s">
        <v>2727</v>
      </c>
      <c r="Q434" s="44" t="s">
        <v>2737</v>
      </c>
      <c r="R434" s="44" t="s">
        <v>2620</v>
      </c>
      <c r="S434" s="44" t="s">
        <v>2615</v>
      </c>
      <c r="T434" s="44" t="s">
        <v>2615</v>
      </c>
      <c r="U434" s="44" t="s">
        <v>178</v>
      </c>
      <c r="V434" s="12" t="s">
        <v>23</v>
      </c>
      <c r="W434" s="45" t="s">
        <v>24</v>
      </c>
      <c r="X434" s="12" t="s">
        <v>2573</v>
      </c>
    </row>
    <row r="435" spans="1:24" s="46" customFormat="1" ht="15" hidden="1" customHeight="1" x14ac:dyDescent="0.25">
      <c r="A435" s="47">
        <f t="shared" si="27"/>
        <v>422</v>
      </c>
      <c r="B435" s="10">
        <f t="shared" si="27"/>
        <v>422</v>
      </c>
      <c r="C435" s="12" t="s">
        <v>15</v>
      </c>
      <c r="D435" s="10" t="s">
        <v>393</v>
      </c>
      <c r="E435" s="10">
        <v>2012</v>
      </c>
      <c r="F435" s="8">
        <v>41271</v>
      </c>
      <c r="G435" s="12" t="s">
        <v>1404</v>
      </c>
      <c r="H435" s="13" t="s">
        <v>1405</v>
      </c>
      <c r="I435" s="13"/>
      <c r="J435" s="13"/>
      <c r="K435" s="13"/>
      <c r="L435" s="12" t="s">
        <v>1406</v>
      </c>
      <c r="M435" s="12" t="s">
        <v>59</v>
      </c>
      <c r="N435" s="12" t="s">
        <v>60</v>
      </c>
      <c r="O435" s="44" t="s">
        <v>2615</v>
      </c>
      <c r="P435" s="44" t="s">
        <v>2616</v>
      </c>
      <c r="Q435" s="44" t="s">
        <v>2735</v>
      </c>
      <c r="R435" s="44" t="s">
        <v>60</v>
      </c>
      <c r="S435" s="44" t="s">
        <v>2615</v>
      </c>
      <c r="T435" s="44" t="s">
        <v>2615</v>
      </c>
      <c r="U435" s="44" t="s">
        <v>59</v>
      </c>
      <c r="V435" s="12" t="s">
        <v>61</v>
      </c>
      <c r="W435" s="45" t="s">
        <v>24</v>
      </c>
      <c r="X435" s="12" t="s">
        <v>2573</v>
      </c>
    </row>
    <row r="436" spans="1:24" s="46" customFormat="1" ht="15" hidden="1" customHeight="1" x14ac:dyDescent="0.25">
      <c r="A436" s="47">
        <f t="shared" si="27"/>
        <v>423</v>
      </c>
      <c r="B436" s="10">
        <f t="shared" si="27"/>
        <v>423</v>
      </c>
      <c r="C436" s="12" t="s">
        <v>15</v>
      </c>
      <c r="D436" s="10" t="s">
        <v>393</v>
      </c>
      <c r="E436" s="10">
        <v>2012</v>
      </c>
      <c r="F436" s="8">
        <v>41257</v>
      </c>
      <c r="G436" s="12" t="s">
        <v>1407</v>
      </c>
      <c r="H436" s="13" t="s">
        <v>1408</v>
      </c>
      <c r="I436" s="13"/>
      <c r="J436" s="13"/>
      <c r="K436" s="13"/>
      <c r="L436" s="12" t="s">
        <v>1409</v>
      </c>
      <c r="M436" s="12" t="s">
        <v>59</v>
      </c>
      <c r="N436" s="12" t="s">
        <v>60</v>
      </c>
      <c r="O436" s="44" t="s">
        <v>2615</v>
      </c>
      <c r="P436" s="44" t="s">
        <v>2616</v>
      </c>
      <c r="Q436" s="44" t="s">
        <v>2735</v>
      </c>
      <c r="R436" s="44" t="s">
        <v>60</v>
      </c>
      <c r="S436" s="44" t="s">
        <v>2615</v>
      </c>
      <c r="T436" s="44" t="s">
        <v>2615</v>
      </c>
      <c r="U436" s="44" t="s">
        <v>59</v>
      </c>
      <c r="V436" s="12" t="s">
        <v>61</v>
      </c>
      <c r="W436" s="45" t="s">
        <v>24</v>
      </c>
      <c r="X436" s="12" t="s">
        <v>2573</v>
      </c>
    </row>
    <row r="437" spans="1:24" s="46" customFormat="1" ht="25.5" hidden="1" customHeight="1" x14ac:dyDescent="0.25">
      <c r="A437" s="47">
        <f t="shared" si="27"/>
        <v>424</v>
      </c>
      <c r="B437" s="10">
        <f t="shared" si="27"/>
        <v>424</v>
      </c>
      <c r="C437" s="12" t="s">
        <v>15</v>
      </c>
      <c r="D437" s="10" t="s">
        <v>393</v>
      </c>
      <c r="E437" s="10">
        <v>2012</v>
      </c>
      <c r="F437" s="8">
        <v>41271</v>
      </c>
      <c r="G437" s="12" t="s">
        <v>1410</v>
      </c>
      <c r="H437" s="13" t="s">
        <v>1411</v>
      </c>
      <c r="I437" s="13"/>
      <c r="J437" s="13"/>
      <c r="K437" s="13"/>
      <c r="L437" s="19" t="s">
        <v>1412</v>
      </c>
      <c r="M437" s="12" t="s">
        <v>59</v>
      </c>
      <c r="N437" s="12" t="s">
        <v>60</v>
      </c>
      <c r="O437" s="44" t="s">
        <v>2615</v>
      </c>
      <c r="P437" s="44" t="s">
        <v>2616</v>
      </c>
      <c r="Q437" s="44" t="s">
        <v>2735</v>
      </c>
      <c r="R437" s="44" t="s">
        <v>60</v>
      </c>
      <c r="S437" s="44" t="s">
        <v>2615</v>
      </c>
      <c r="T437" s="44" t="s">
        <v>2615</v>
      </c>
      <c r="U437" s="44" t="s">
        <v>59</v>
      </c>
      <c r="V437" s="12" t="s">
        <v>61</v>
      </c>
      <c r="W437" s="45" t="s">
        <v>24</v>
      </c>
      <c r="X437" s="12" t="s">
        <v>2573</v>
      </c>
    </row>
    <row r="438" spans="1:24" s="46" customFormat="1" ht="15" hidden="1" customHeight="1" x14ac:dyDescent="0.25">
      <c r="A438" s="47">
        <f t="shared" si="27"/>
        <v>425</v>
      </c>
      <c r="B438" s="10">
        <f t="shared" si="27"/>
        <v>425</v>
      </c>
      <c r="C438" s="12" t="s">
        <v>15</v>
      </c>
      <c r="D438" s="10" t="s">
        <v>393</v>
      </c>
      <c r="E438" s="10">
        <v>2012</v>
      </c>
      <c r="F438" s="8">
        <v>41271</v>
      </c>
      <c r="G438" s="12" t="s">
        <v>1413</v>
      </c>
      <c r="H438" s="13" t="s">
        <v>1414</v>
      </c>
      <c r="I438" s="13"/>
      <c r="J438" s="13"/>
      <c r="K438" s="13"/>
      <c r="L438" s="12" t="s">
        <v>1415</v>
      </c>
      <c r="M438" s="12" t="s">
        <v>154</v>
      </c>
      <c r="N438" s="44" t="s">
        <v>21</v>
      </c>
      <c r="O438" s="44" t="s">
        <v>2615</v>
      </c>
      <c r="P438" s="44" t="s">
        <v>2727</v>
      </c>
      <c r="Q438" s="44" t="s">
        <v>2728</v>
      </c>
      <c r="R438" s="44" t="s">
        <v>2620</v>
      </c>
      <c r="S438" s="44" t="s">
        <v>2615</v>
      </c>
      <c r="T438" s="44" t="s">
        <v>2615</v>
      </c>
      <c r="U438" s="44" t="s">
        <v>154</v>
      </c>
      <c r="V438" s="12" t="s">
        <v>23</v>
      </c>
      <c r="W438" s="45" t="s">
        <v>24</v>
      </c>
      <c r="X438" s="12" t="s">
        <v>2573</v>
      </c>
    </row>
    <row r="439" spans="1:24" s="46" customFormat="1" ht="15" hidden="1" customHeight="1" x14ac:dyDescent="0.25">
      <c r="A439" s="47">
        <f t="shared" si="27"/>
        <v>426</v>
      </c>
      <c r="B439" s="10">
        <f t="shared" si="27"/>
        <v>426</v>
      </c>
      <c r="C439" s="12" t="s">
        <v>15</v>
      </c>
      <c r="D439" s="10" t="s">
        <v>393</v>
      </c>
      <c r="E439" s="10">
        <v>2012</v>
      </c>
      <c r="F439" s="8">
        <v>41255</v>
      </c>
      <c r="G439" s="12" t="s">
        <v>1416</v>
      </c>
      <c r="H439" s="13" t="s">
        <v>1417</v>
      </c>
      <c r="I439" s="13"/>
      <c r="J439" s="13"/>
      <c r="K439" s="13"/>
      <c r="L439" s="12" t="s">
        <v>1418</v>
      </c>
      <c r="M439" s="12" t="s">
        <v>33</v>
      </c>
      <c r="N439" s="44" t="s">
        <v>21</v>
      </c>
      <c r="O439" s="44" t="s">
        <v>2615</v>
      </c>
      <c r="P439" s="44" t="s">
        <v>2727</v>
      </c>
      <c r="Q439" s="44" t="s">
        <v>2737</v>
      </c>
      <c r="R439" s="44" t="s">
        <v>2620</v>
      </c>
      <c r="S439" s="44" t="s">
        <v>2615</v>
      </c>
      <c r="T439" s="44" t="s">
        <v>2615</v>
      </c>
      <c r="U439" s="44" t="s">
        <v>33</v>
      </c>
      <c r="V439" s="12" t="s">
        <v>23</v>
      </c>
      <c r="W439" s="45" t="s">
        <v>24</v>
      </c>
      <c r="X439" s="12" t="s">
        <v>2573</v>
      </c>
    </row>
    <row r="440" spans="1:24" s="46" customFormat="1" ht="15" hidden="1" customHeight="1" x14ac:dyDescent="0.25">
      <c r="A440" s="47">
        <f t="shared" si="27"/>
        <v>427</v>
      </c>
      <c r="B440" s="10">
        <f t="shared" si="27"/>
        <v>427</v>
      </c>
      <c r="C440" s="12" t="s">
        <v>15</v>
      </c>
      <c r="D440" s="10" t="s">
        <v>393</v>
      </c>
      <c r="E440" s="10">
        <v>2012</v>
      </c>
      <c r="F440" s="8">
        <v>41271</v>
      </c>
      <c r="G440" s="12" t="s">
        <v>1419</v>
      </c>
      <c r="H440" s="13" t="s">
        <v>1420</v>
      </c>
      <c r="I440" s="13"/>
      <c r="J440" s="13"/>
      <c r="K440" s="13"/>
      <c r="L440" s="12" t="s">
        <v>1421</v>
      </c>
      <c r="M440" s="12" t="s">
        <v>20</v>
      </c>
      <c r="N440" s="44" t="s">
        <v>21</v>
      </c>
      <c r="O440" s="44" t="s">
        <v>2615</v>
      </c>
      <c r="P440" s="44" t="s">
        <v>2730</v>
      </c>
      <c r="Q440" s="44" t="s">
        <v>2734</v>
      </c>
      <c r="R440" s="44" t="s">
        <v>2618</v>
      </c>
      <c r="S440" s="44" t="s">
        <v>2615</v>
      </c>
      <c r="T440" s="44" t="s">
        <v>2615</v>
      </c>
      <c r="U440" s="44" t="s">
        <v>20</v>
      </c>
      <c r="V440" s="12" t="s">
        <v>23</v>
      </c>
      <c r="W440" s="45" t="s">
        <v>24</v>
      </c>
      <c r="X440" s="12" t="s">
        <v>2573</v>
      </c>
    </row>
    <row r="441" spans="1:24" s="46" customFormat="1" ht="15" hidden="1" customHeight="1" x14ac:dyDescent="0.25">
      <c r="A441" s="47">
        <f t="shared" si="27"/>
        <v>428</v>
      </c>
      <c r="B441" s="10">
        <f t="shared" si="27"/>
        <v>428</v>
      </c>
      <c r="C441" s="12" t="s">
        <v>15</v>
      </c>
      <c r="D441" s="10" t="s">
        <v>393</v>
      </c>
      <c r="E441" s="10">
        <v>2012</v>
      </c>
      <c r="F441" s="8">
        <v>41274</v>
      </c>
      <c r="G441" s="12" t="s">
        <v>1422</v>
      </c>
      <c r="H441" s="13" t="s">
        <v>1423</v>
      </c>
      <c r="I441" s="13"/>
      <c r="J441" s="13"/>
      <c r="K441" s="13"/>
      <c r="L441" s="12" t="s">
        <v>1424</v>
      </c>
      <c r="M441" s="12" t="s">
        <v>59</v>
      </c>
      <c r="N441" s="12" t="s">
        <v>60</v>
      </c>
      <c r="O441" s="44" t="s">
        <v>2615</v>
      </c>
      <c r="P441" s="44" t="s">
        <v>2616</v>
      </c>
      <c r="Q441" s="44" t="s">
        <v>2735</v>
      </c>
      <c r="R441" s="44" t="s">
        <v>60</v>
      </c>
      <c r="S441" s="44" t="s">
        <v>2615</v>
      </c>
      <c r="T441" s="44" t="s">
        <v>2615</v>
      </c>
      <c r="U441" s="44" t="s">
        <v>59</v>
      </c>
      <c r="V441" s="12" t="s">
        <v>61</v>
      </c>
      <c r="W441" s="45" t="s">
        <v>24</v>
      </c>
      <c r="X441" s="12" t="s">
        <v>2573</v>
      </c>
    </row>
    <row r="442" spans="1:24" s="46" customFormat="1" ht="15" hidden="1" customHeight="1" x14ac:dyDescent="0.25">
      <c r="A442" s="47">
        <f t="shared" si="27"/>
        <v>429</v>
      </c>
      <c r="B442" s="10">
        <f t="shared" si="27"/>
        <v>429</v>
      </c>
      <c r="C442" s="12" t="s">
        <v>15</v>
      </c>
      <c r="D442" s="10" t="s">
        <v>393</v>
      </c>
      <c r="E442" s="10">
        <v>2012</v>
      </c>
      <c r="F442" s="8">
        <v>41271</v>
      </c>
      <c r="G442" s="12" t="s">
        <v>1425</v>
      </c>
      <c r="H442" s="13" t="s">
        <v>1426</v>
      </c>
      <c r="I442" s="13"/>
      <c r="J442" s="13"/>
      <c r="K442" s="13"/>
      <c r="L442" s="12" t="s">
        <v>1427</v>
      </c>
      <c r="M442" s="12" t="s">
        <v>20</v>
      </c>
      <c r="N442" s="44" t="s">
        <v>21</v>
      </c>
      <c r="O442" s="44" t="s">
        <v>2615</v>
      </c>
      <c r="P442" s="44" t="s">
        <v>2730</v>
      </c>
      <c r="Q442" s="44" t="s">
        <v>2733</v>
      </c>
      <c r="R442" s="44" t="s">
        <v>2618</v>
      </c>
      <c r="S442" s="44" t="s">
        <v>2615</v>
      </c>
      <c r="T442" s="44" t="s">
        <v>2615</v>
      </c>
      <c r="U442" s="44" t="s">
        <v>20</v>
      </c>
      <c r="V442" s="12" t="s">
        <v>23</v>
      </c>
      <c r="W442" s="45" t="s">
        <v>24</v>
      </c>
      <c r="X442" s="12" t="s">
        <v>2573</v>
      </c>
    </row>
    <row r="443" spans="1:24" s="46" customFormat="1" ht="15" hidden="1" customHeight="1" x14ac:dyDescent="0.25">
      <c r="A443" s="47">
        <f t="shared" si="27"/>
        <v>430</v>
      </c>
      <c r="B443" s="10">
        <f t="shared" si="27"/>
        <v>430</v>
      </c>
      <c r="C443" s="12" t="s">
        <v>15</v>
      </c>
      <c r="D443" s="10" t="s">
        <v>393</v>
      </c>
      <c r="E443" s="10">
        <v>2012</v>
      </c>
      <c r="F443" s="8">
        <v>41263</v>
      </c>
      <c r="G443" s="12" t="s">
        <v>1428</v>
      </c>
      <c r="H443" s="13" t="s">
        <v>1429</v>
      </c>
      <c r="I443" s="13"/>
      <c r="J443" s="13"/>
      <c r="K443" s="13"/>
      <c r="L443" s="12" t="s">
        <v>1430</v>
      </c>
      <c r="M443" s="12" t="s">
        <v>28</v>
      </c>
      <c r="N443" s="12" t="s">
        <v>29</v>
      </c>
      <c r="O443" s="44" t="s">
        <v>2615</v>
      </c>
      <c r="P443" s="44" t="s">
        <v>2725</v>
      </c>
      <c r="Q443" s="44" t="s">
        <v>2726</v>
      </c>
      <c r="R443" s="44" t="s">
        <v>29</v>
      </c>
      <c r="S443" s="44" t="s">
        <v>2615</v>
      </c>
      <c r="T443" s="44" t="s">
        <v>2615</v>
      </c>
      <c r="U443" s="44" t="s">
        <v>28</v>
      </c>
      <c r="V443" s="12" t="s">
        <v>23</v>
      </c>
      <c r="W443" s="45" t="s">
        <v>24</v>
      </c>
      <c r="X443" s="12" t="s">
        <v>2573</v>
      </c>
    </row>
    <row r="444" spans="1:24" s="46" customFormat="1" ht="15" hidden="1" customHeight="1" x14ac:dyDescent="0.25">
      <c r="A444" s="47">
        <f t="shared" si="27"/>
        <v>431</v>
      </c>
      <c r="B444" s="10">
        <f t="shared" si="27"/>
        <v>431</v>
      </c>
      <c r="C444" s="12" t="s">
        <v>15</v>
      </c>
      <c r="D444" s="10" t="s">
        <v>393</v>
      </c>
      <c r="E444" s="10">
        <v>2012</v>
      </c>
      <c r="F444" s="8">
        <v>41243</v>
      </c>
      <c r="G444" s="12" t="s">
        <v>1431</v>
      </c>
      <c r="H444" s="13" t="s">
        <v>1432</v>
      </c>
      <c r="I444" s="13"/>
      <c r="J444" s="13"/>
      <c r="K444" s="13"/>
      <c r="L444" s="12" t="s">
        <v>1433</v>
      </c>
      <c r="M444" s="12" t="s">
        <v>743</v>
      </c>
      <c r="N444" s="44" t="s">
        <v>21</v>
      </c>
      <c r="O444" s="44" t="s">
        <v>2615</v>
      </c>
      <c r="P444" s="44" t="s">
        <v>2730</v>
      </c>
      <c r="Q444" s="44" t="s">
        <v>2731</v>
      </c>
      <c r="R444" s="44" t="s">
        <v>2620</v>
      </c>
      <c r="S444" s="44" t="s">
        <v>2615</v>
      </c>
      <c r="T444" s="44" t="s">
        <v>2615</v>
      </c>
      <c r="U444" s="44" t="s">
        <v>743</v>
      </c>
      <c r="V444" s="12" t="s">
        <v>23</v>
      </c>
      <c r="W444" s="45" t="s">
        <v>24</v>
      </c>
      <c r="X444" s="12" t="s">
        <v>2573</v>
      </c>
    </row>
    <row r="445" spans="1:24" s="46" customFormat="1" ht="15" hidden="1" customHeight="1" x14ac:dyDescent="0.25">
      <c r="A445" s="47">
        <f t="shared" si="27"/>
        <v>432</v>
      </c>
      <c r="B445" s="10">
        <f t="shared" si="27"/>
        <v>432</v>
      </c>
      <c r="C445" s="12" t="s">
        <v>15</v>
      </c>
      <c r="D445" s="10" t="s">
        <v>393</v>
      </c>
      <c r="E445" s="10">
        <v>2012</v>
      </c>
      <c r="F445" s="8">
        <v>41243</v>
      </c>
      <c r="G445" s="12" t="s">
        <v>1434</v>
      </c>
      <c r="H445" s="13" t="s">
        <v>1435</v>
      </c>
      <c r="I445" s="13"/>
      <c r="J445" s="13"/>
      <c r="K445" s="13"/>
      <c r="L445" s="12" t="s">
        <v>1436</v>
      </c>
      <c r="M445" s="12" t="s">
        <v>115</v>
      </c>
      <c r="N445" s="12" t="s">
        <v>29</v>
      </c>
      <c r="O445" s="44" t="s">
        <v>2615</v>
      </c>
      <c r="P445" s="44" t="s">
        <v>2725</v>
      </c>
      <c r="Q445" s="44" t="s">
        <v>2732</v>
      </c>
      <c r="R445" s="44" t="s">
        <v>29</v>
      </c>
      <c r="S445" s="44" t="s">
        <v>2615</v>
      </c>
      <c r="T445" s="44" t="s">
        <v>2615</v>
      </c>
      <c r="U445" s="44" t="s">
        <v>115</v>
      </c>
      <c r="V445" s="12" t="s">
        <v>75</v>
      </c>
      <c r="W445" s="45" t="s">
        <v>24</v>
      </c>
      <c r="X445" s="12" t="s">
        <v>2573</v>
      </c>
    </row>
    <row r="446" spans="1:24" s="46" customFormat="1" ht="15" hidden="1" customHeight="1" x14ac:dyDescent="0.25">
      <c r="A446" s="47">
        <f t="shared" si="27"/>
        <v>433</v>
      </c>
      <c r="B446" s="10">
        <f t="shared" si="27"/>
        <v>433</v>
      </c>
      <c r="C446" s="12" t="s">
        <v>15</v>
      </c>
      <c r="D446" s="10" t="s">
        <v>393</v>
      </c>
      <c r="E446" s="10">
        <v>2012</v>
      </c>
      <c r="F446" s="8">
        <v>41274</v>
      </c>
      <c r="G446" s="12" t="s">
        <v>1437</v>
      </c>
      <c r="H446" s="13" t="s">
        <v>1438</v>
      </c>
      <c r="I446" s="13"/>
      <c r="J446" s="13"/>
      <c r="K446" s="13"/>
      <c r="L446" s="12" t="s">
        <v>1439</v>
      </c>
      <c r="M446" s="12" t="s">
        <v>59</v>
      </c>
      <c r="N446" s="12" t="s">
        <v>60</v>
      </c>
      <c r="O446" s="44" t="s">
        <v>2615</v>
      </c>
      <c r="P446" s="44" t="s">
        <v>2616</v>
      </c>
      <c r="Q446" s="44" t="s">
        <v>2736</v>
      </c>
      <c r="R446" s="44" t="s">
        <v>60</v>
      </c>
      <c r="S446" s="44" t="s">
        <v>2615</v>
      </c>
      <c r="T446" s="44" t="s">
        <v>2615</v>
      </c>
      <c r="U446" s="44" t="s">
        <v>59</v>
      </c>
      <c r="V446" s="12" t="s">
        <v>61</v>
      </c>
      <c r="W446" s="45" t="s">
        <v>24</v>
      </c>
      <c r="X446" s="12" t="s">
        <v>2573</v>
      </c>
    </row>
    <row r="447" spans="1:24" s="46" customFormat="1" ht="15" hidden="1" customHeight="1" x14ac:dyDescent="0.25">
      <c r="A447" s="47">
        <f t="shared" si="27"/>
        <v>434</v>
      </c>
      <c r="B447" s="10">
        <f t="shared" si="27"/>
        <v>434</v>
      </c>
      <c r="C447" s="12" t="s">
        <v>15</v>
      </c>
      <c r="D447" s="10" t="s">
        <v>393</v>
      </c>
      <c r="E447" s="10">
        <v>2012</v>
      </c>
      <c r="F447" s="8">
        <v>41227</v>
      </c>
      <c r="G447" s="12" t="s">
        <v>1440</v>
      </c>
      <c r="H447" s="13" t="s">
        <v>1441</v>
      </c>
      <c r="I447" s="13"/>
      <c r="J447" s="13"/>
      <c r="K447" s="13"/>
      <c r="L447" s="12" t="s">
        <v>1442</v>
      </c>
      <c r="M447" s="12" t="s">
        <v>83</v>
      </c>
      <c r="N447" s="12" t="s">
        <v>29</v>
      </c>
      <c r="O447" s="44" t="s">
        <v>2615</v>
      </c>
      <c r="P447" s="44" t="s">
        <v>2725</v>
      </c>
      <c r="Q447" s="44" t="s">
        <v>2729</v>
      </c>
      <c r="R447" s="44" t="s">
        <v>29</v>
      </c>
      <c r="S447" s="44" t="s">
        <v>2615</v>
      </c>
      <c r="T447" s="44" t="s">
        <v>2615</v>
      </c>
      <c r="U447" s="44" t="s">
        <v>83</v>
      </c>
      <c r="V447" s="12" t="s">
        <v>23</v>
      </c>
      <c r="W447" s="45" t="s">
        <v>24</v>
      </c>
      <c r="X447" s="12" t="s">
        <v>2573</v>
      </c>
    </row>
    <row r="448" spans="1:24" s="46" customFormat="1" ht="15" hidden="1" customHeight="1" x14ac:dyDescent="0.25">
      <c r="A448" s="47">
        <f t="shared" ref="A448:B463" si="28">+A447+1</f>
        <v>435</v>
      </c>
      <c r="B448" s="10">
        <f t="shared" si="28"/>
        <v>435</v>
      </c>
      <c r="C448" s="12" t="s">
        <v>15</v>
      </c>
      <c r="D448" s="10" t="s">
        <v>393</v>
      </c>
      <c r="E448" s="10">
        <v>2012</v>
      </c>
      <c r="F448" s="8">
        <v>41254</v>
      </c>
      <c r="G448" s="12" t="s">
        <v>1443</v>
      </c>
      <c r="H448" s="13" t="s">
        <v>1444</v>
      </c>
      <c r="I448" s="13"/>
      <c r="J448" s="13"/>
      <c r="K448" s="13"/>
      <c r="L448" s="12" t="s">
        <v>1445</v>
      </c>
      <c r="M448" s="12" t="s">
        <v>59</v>
      </c>
      <c r="N448" s="12" t="s">
        <v>60</v>
      </c>
      <c r="O448" s="44" t="s">
        <v>2615</v>
      </c>
      <c r="P448" s="44" t="s">
        <v>2616</v>
      </c>
      <c r="Q448" s="44" t="s">
        <v>2735</v>
      </c>
      <c r="R448" s="44" t="s">
        <v>60</v>
      </c>
      <c r="S448" s="44" t="s">
        <v>2615</v>
      </c>
      <c r="T448" s="44" t="s">
        <v>2615</v>
      </c>
      <c r="U448" s="44" t="s">
        <v>59</v>
      </c>
      <c r="V448" s="12" t="s">
        <v>61</v>
      </c>
      <c r="W448" s="45" t="s">
        <v>24</v>
      </c>
      <c r="X448" s="12" t="s">
        <v>2573</v>
      </c>
    </row>
    <row r="449" spans="1:24" s="46" customFormat="1" ht="15" hidden="1" customHeight="1" x14ac:dyDescent="0.25">
      <c r="A449" s="47">
        <f t="shared" si="28"/>
        <v>436</v>
      </c>
      <c r="B449" s="10">
        <f t="shared" si="28"/>
        <v>436</v>
      </c>
      <c r="C449" s="12" t="s">
        <v>15</v>
      </c>
      <c r="D449" s="10" t="s">
        <v>393</v>
      </c>
      <c r="E449" s="10">
        <v>2012</v>
      </c>
      <c r="F449" s="8">
        <v>41271</v>
      </c>
      <c r="G449" s="12" t="s">
        <v>1446</v>
      </c>
      <c r="H449" s="13" t="s">
        <v>1447</v>
      </c>
      <c r="I449" s="13"/>
      <c r="J449" s="13"/>
      <c r="K449" s="13"/>
      <c r="L449" s="12" t="s">
        <v>1448</v>
      </c>
      <c r="M449" s="12" t="s">
        <v>48</v>
      </c>
      <c r="N449" s="44" t="s">
        <v>21</v>
      </c>
      <c r="O449" s="44" t="s">
        <v>2615</v>
      </c>
      <c r="P449" s="44" t="s">
        <v>2727</v>
      </c>
      <c r="Q449" s="44" t="s">
        <v>2728</v>
      </c>
      <c r="R449" s="44" t="s">
        <v>2620</v>
      </c>
      <c r="S449" s="44" t="s">
        <v>2615</v>
      </c>
      <c r="T449" s="44" t="s">
        <v>2615</v>
      </c>
      <c r="U449" s="44" t="s">
        <v>48</v>
      </c>
      <c r="V449" s="12" t="s">
        <v>23</v>
      </c>
      <c r="W449" s="45" t="s">
        <v>24</v>
      </c>
      <c r="X449" s="12" t="s">
        <v>2573</v>
      </c>
    </row>
    <row r="450" spans="1:24" s="46" customFormat="1" ht="15" hidden="1" customHeight="1" x14ac:dyDescent="0.25">
      <c r="A450" s="47">
        <f t="shared" si="28"/>
        <v>437</v>
      </c>
      <c r="B450" s="10">
        <f t="shared" si="28"/>
        <v>437</v>
      </c>
      <c r="C450" s="12" t="s">
        <v>15</v>
      </c>
      <c r="D450" s="10" t="s">
        <v>393</v>
      </c>
      <c r="E450" s="10">
        <v>2012</v>
      </c>
      <c r="F450" s="8">
        <v>41248</v>
      </c>
      <c r="G450" s="12" t="s">
        <v>1449</v>
      </c>
      <c r="H450" s="13" t="s">
        <v>1450</v>
      </c>
      <c r="I450" s="13"/>
      <c r="J450" s="13"/>
      <c r="K450" s="13"/>
      <c r="L450" s="12" t="s">
        <v>1451</v>
      </c>
      <c r="M450" s="12" t="s">
        <v>83</v>
      </c>
      <c r="N450" s="12" t="s">
        <v>29</v>
      </c>
      <c r="O450" s="44" t="s">
        <v>2615</v>
      </c>
      <c r="P450" s="44" t="s">
        <v>2725</v>
      </c>
      <c r="Q450" s="44" t="s">
        <v>2729</v>
      </c>
      <c r="R450" s="44" t="s">
        <v>29</v>
      </c>
      <c r="S450" s="44" t="s">
        <v>2615</v>
      </c>
      <c r="T450" s="44" t="s">
        <v>2615</v>
      </c>
      <c r="U450" s="44" t="s">
        <v>83</v>
      </c>
      <c r="V450" s="12" t="s">
        <v>23</v>
      </c>
      <c r="W450" s="45" t="s">
        <v>24</v>
      </c>
      <c r="X450" s="12" t="s">
        <v>2573</v>
      </c>
    </row>
    <row r="451" spans="1:24" s="46" customFormat="1" ht="15" hidden="1" customHeight="1" x14ac:dyDescent="0.25">
      <c r="A451" s="47">
        <f t="shared" si="28"/>
        <v>438</v>
      </c>
      <c r="B451" s="10">
        <f t="shared" si="28"/>
        <v>438</v>
      </c>
      <c r="C451" s="12" t="s">
        <v>15</v>
      </c>
      <c r="D451" s="10" t="s">
        <v>393</v>
      </c>
      <c r="E451" s="10">
        <v>2012</v>
      </c>
      <c r="F451" s="8">
        <v>41271</v>
      </c>
      <c r="G451" s="12" t="s">
        <v>1452</v>
      </c>
      <c r="H451" s="13" t="s">
        <v>1453</v>
      </c>
      <c r="I451" s="13"/>
      <c r="J451" s="13"/>
      <c r="K451" s="13"/>
      <c r="L451" s="12" t="s">
        <v>1454</v>
      </c>
      <c r="M451" s="12" t="s">
        <v>374</v>
      </c>
      <c r="N451" s="12" t="s">
        <v>29</v>
      </c>
      <c r="O451" s="44" t="s">
        <v>2615</v>
      </c>
      <c r="P451" s="44" t="s">
        <v>2725</v>
      </c>
      <c r="Q451" s="44" t="s">
        <v>2732</v>
      </c>
      <c r="R451" s="44" t="s">
        <v>29</v>
      </c>
      <c r="S451" s="44" t="s">
        <v>2615</v>
      </c>
      <c r="T451" s="44" t="s">
        <v>2615</v>
      </c>
      <c r="U451" s="44" t="s">
        <v>374</v>
      </c>
      <c r="V451" s="12" t="s">
        <v>75</v>
      </c>
      <c r="W451" s="45" t="s">
        <v>24</v>
      </c>
      <c r="X451" s="12" t="s">
        <v>2574</v>
      </c>
    </row>
    <row r="452" spans="1:24" s="46" customFormat="1" ht="15" hidden="1" customHeight="1" x14ac:dyDescent="0.25">
      <c r="A452" s="47">
        <f t="shared" si="28"/>
        <v>439</v>
      </c>
      <c r="B452" s="10">
        <f t="shared" si="28"/>
        <v>439</v>
      </c>
      <c r="C452" s="12" t="s">
        <v>15</v>
      </c>
      <c r="D452" s="10" t="s">
        <v>393</v>
      </c>
      <c r="E452" s="10">
        <v>2012</v>
      </c>
      <c r="F452" s="8">
        <v>41248</v>
      </c>
      <c r="G452" s="12" t="s">
        <v>1455</v>
      </c>
      <c r="H452" s="13" t="s">
        <v>1456</v>
      </c>
      <c r="I452" s="13"/>
      <c r="J452" s="13"/>
      <c r="K452" s="13"/>
      <c r="L452" s="12" t="s">
        <v>1457</v>
      </c>
      <c r="M452" s="12" t="s">
        <v>55</v>
      </c>
      <c r="N452" s="44" t="s">
        <v>21</v>
      </c>
      <c r="O452" s="44" t="s">
        <v>2615</v>
      </c>
      <c r="P452" s="44" t="s">
        <v>2730</v>
      </c>
      <c r="Q452" s="44" t="s">
        <v>2731</v>
      </c>
      <c r="R452" s="44" t="s">
        <v>2618</v>
      </c>
      <c r="S452" s="44" t="s">
        <v>2615</v>
      </c>
      <c r="T452" s="44" t="s">
        <v>2615</v>
      </c>
      <c r="U452" s="44" t="s">
        <v>55</v>
      </c>
      <c r="V452" s="12" t="s">
        <v>23</v>
      </c>
      <c r="W452" s="45" t="s">
        <v>24</v>
      </c>
      <c r="X452" s="12" t="s">
        <v>2573</v>
      </c>
    </row>
    <row r="453" spans="1:24" s="46" customFormat="1" ht="15" hidden="1" customHeight="1" x14ac:dyDescent="0.25">
      <c r="A453" s="47">
        <f t="shared" si="28"/>
        <v>440</v>
      </c>
      <c r="B453" s="10">
        <f t="shared" si="28"/>
        <v>440</v>
      </c>
      <c r="C453" s="12" t="s">
        <v>15</v>
      </c>
      <c r="D453" s="10" t="s">
        <v>393</v>
      </c>
      <c r="E453" s="10">
        <v>2012</v>
      </c>
      <c r="F453" s="8">
        <v>41271</v>
      </c>
      <c r="G453" s="12" t="s">
        <v>1458</v>
      </c>
      <c r="H453" s="13" t="s">
        <v>1459</v>
      </c>
      <c r="I453" s="13"/>
      <c r="J453" s="13"/>
      <c r="K453" s="13"/>
      <c r="L453" s="12" t="s">
        <v>1460</v>
      </c>
      <c r="M453" s="12" t="s">
        <v>20</v>
      </c>
      <c r="N453" s="44" t="s">
        <v>21</v>
      </c>
      <c r="O453" s="44" t="s">
        <v>2615</v>
      </c>
      <c r="P453" s="44" t="s">
        <v>2730</v>
      </c>
      <c r="Q453" s="44" t="s">
        <v>2733</v>
      </c>
      <c r="R453" s="44" t="s">
        <v>2618</v>
      </c>
      <c r="S453" s="44" t="s">
        <v>2615</v>
      </c>
      <c r="T453" s="44" t="s">
        <v>2615</v>
      </c>
      <c r="U453" s="44" t="s">
        <v>20</v>
      </c>
      <c r="V453" s="12" t="s">
        <v>23</v>
      </c>
      <c r="W453" s="45" t="s">
        <v>24</v>
      </c>
      <c r="X453" s="12" t="s">
        <v>2573</v>
      </c>
    </row>
    <row r="454" spans="1:24" s="46" customFormat="1" ht="15" hidden="1" customHeight="1" x14ac:dyDescent="0.25">
      <c r="A454" s="47">
        <f t="shared" si="28"/>
        <v>441</v>
      </c>
      <c r="B454" s="10">
        <f t="shared" si="28"/>
        <v>441</v>
      </c>
      <c r="C454" s="12" t="s">
        <v>15</v>
      </c>
      <c r="D454" s="10" t="s">
        <v>393</v>
      </c>
      <c r="E454" s="10">
        <v>2012</v>
      </c>
      <c r="F454" s="8">
        <v>41255</v>
      </c>
      <c r="G454" s="12" t="s">
        <v>1461</v>
      </c>
      <c r="H454" s="13" t="s">
        <v>1462</v>
      </c>
      <c r="I454" s="13"/>
      <c r="J454" s="13"/>
      <c r="K454" s="13"/>
      <c r="L454" s="12" t="s">
        <v>1463</v>
      </c>
      <c r="M454" s="12" t="s">
        <v>59</v>
      </c>
      <c r="N454" s="12" t="s">
        <v>60</v>
      </c>
      <c r="O454" s="44" t="s">
        <v>2615</v>
      </c>
      <c r="P454" s="44" t="s">
        <v>2616</v>
      </c>
      <c r="Q454" s="44" t="s">
        <v>2617</v>
      </c>
      <c r="R454" s="44" t="s">
        <v>60</v>
      </c>
      <c r="S454" s="44" t="s">
        <v>2615</v>
      </c>
      <c r="T454" s="44" t="s">
        <v>2615</v>
      </c>
      <c r="U454" s="44" t="s">
        <v>59</v>
      </c>
      <c r="V454" s="12" t="s">
        <v>61</v>
      </c>
      <c r="W454" s="45" t="s">
        <v>24</v>
      </c>
      <c r="X454" s="12" t="s">
        <v>2573</v>
      </c>
    </row>
    <row r="455" spans="1:24" s="46" customFormat="1" ht="15" hidden="1" customHeight="1" x14ac:dyDescent="0.25">
      <c r="A455" s="47">
        <f t="shared" si="28"/>
        <v>442</v>
      </c>
      <c r="B455" s="10">
        <f t="shared" si="28"/>
        <v>442</v>
      </c>
      <c r="C455" s="12" t="s">
        <v>15</v>
      </c>
      <c r="D455" s="10" t="s">
        <v>393</v>
      </c>
      <c r="E455" s="10">
        <v>2012</v>
      </c>
      <c r="F455" s="8">
        <v>41271</v>
      </c>
      <c r="G455" s="12" t="s">
        <v>1464</v>
      </c>
      <c r="H455" s="13" t="s">
        <v>1465</v>
      </c>
      <c r="I455" s="13"/>
      <c r="J455" s="13"/>
      <c r="K455" s="13"/>
      <c r="L455" s="12" t="s">
        <v>1466</v>
      </c>
      <c r="M455" s="12" t="s">
        <v>48</v>
      </c>
      <c r="N455" s="44" t="s">
        <v>21</v>
      </c>
      <c r="O455" s="44" t="s">
        <v>2615</v>
      </c>
      <c r="P455" s="44" t="s">
        <v>2727</v>
      </c>
      <c r="Q455" s="44" t="s">
        <v>2728</v>
      </c>
      <c r="R455" s="44" t="s">
        <v>2620</v>
      </c>
      <c r="S455" s="44" t="s">
        <v>2615</v>
      </c>
      <c r="T455" s="44" t="s">
        <v>2615</v>
      </c>
      <c r="U455" s="44" t="s">
        <v>48</v>
      </c>
      <c r="V455" s="12" t="s">
        <v>23</v>
      </c>
      <c r="W455" s="45" t="s">
        <v>24</v>
      </c>
      <c r="X455" s="12" t="s">
        <v>2573</v>
      </c>
    </row>
    <row r="456" spans="1:24" s="46" customFormat="1" ht="15" customHeight="1" x14ac:dyDescent="0.25">
      <c r="A456" s="47">
        <f t="shared" si="28"/>
        <v>443</v>
      </c>
      <c r="B456" s="10">
        <f t="shared" si="28"/>
        <v>443</v>
      </c>
      <c r="C456" s="12" t="s">
        <v>15</v>
      </c>
      <c r="D456" s="10" t="s">
        <v>393</v>
      </c>
      <c r="E456" s="10">
        <v>2012</v>
      </c>
      <c r="F456" s="8">
        <v>41271</v>
      </c>
      <c r="G456" s="12" t="s">
        <v>1467</v>
      </c>
      <c r="H456" s="13" t="s">
        <v>1468</v>
      </c>
      <c r="I456" s="13"/>
      <c r="J456" s="13"/>
      <c r="K456" s="13"/>
      <c r="L456" s="12" t="s">
        <v>1469</v>
      </c>
      <c r="M456" s="12" t="s">
        <v>146</v>
      </c>
      <c r="N456" s="12" t="s">
        <v>60</v>
      </c>
      <c r="O456" s="44" t="s">
        <v>2615</v>
      </c>
      <c r="P456" s="44" t="s">
        <v>2616</v>
      </c>
      <c r="Q456" s="44" t="s">
        <v>2738</v>
      </c>
      <c r="R456" s="44" t="s">
        <v>60</v>
      </c>
      <c r="S456" s="44" t="s">
        <v>2615</v>
      </c>
      <c r="T456" s="44" t="s">
        <v>2615</v>
      </c>
      <c r="U456" s="44" t="s">
        <v>146</v>
      </c>
      <c r="V456" s="12" t="s">
        <v>125</v>
      </c>
      <c r="W456" s="45" t="s">
        <v>24</v>
      </c>
      <c r="X456" s="12" t="s">
        <v>2573</v>
      </c>
    </row>
    <row r="457" spans="1:24" s="46" customFormat="1" ht="25.5" hidden="1" customHeight="1" x14ac:dyDescent="0.25">
      <c r="A457" s="47">
        <f t="shared" si="28"/>
        <v>444</v>
      </c>
      <c r="B457" s="10">
        <f t="shared" si="28"/>
        <v>444</v>
      </c>
      <c r="C457" s="12" t="s">
        <v>15</v>
      </c>
      <c r="D457" s="10" t="s">
        <v>393</v>
      </c>
      <c r="E457" s="10">
        <v>2012</v>
      </c>
      <c r="F457" s="8">
        <v>41219</v>
      </c>
      <c r="G457" s="12" t="s">
        <v>1470</v>
      </c>
      <c r="H457" s="13" t="s">
        <v>1471</v>
      </c>
      <c r="I457" s="13"/>
      <c r="J457" s="13"/>
      <c r="K457" s="13"/>
      <c r="L457" s="12" t="s">
        <v>1472</v>
      </c>
      <c r="M457" s="12" t="s">
        <v>59</v>
      </c>
      <c r="N457" s="12" t="s">
        <v>60</v>
      </c>
      <c r="O457" s="44" t="s">
        <v>2615</v>
      </c>
      <c r="P457" s="44" t="s">
        <v>2616</v>
      </c>
      <c r="Q457" s="44" t="s">
        <v>2736</v>
      </c>
      <c r="R457" s="44" t="s">
        <v>60</v>
      </c>
      <c r="S457" s="44" t="s">
        <v>2615</v>
      </c>
      <c r="T457" s="44" t="s">
        <v>2615</v>
      </c>
      <c r="U457" s="44" t="s">
        <v>59</v>
      </c>
      <c r="V457" s="12" t="s">
        <v>61</v>
      </c>
      <c r="W457" s="45" t="s">
        <v>24</v>
      </c>
      <c r="X457" s="12" t="s">
        <v>2573</v>
      </c>
    </row>
    <row r="458" spans="1:24" s="46" customFormat="1" ht="15" hidden="1" customHeight="1" x14ac:dyDescent="0.25">
      <c r="A458" s="47">
        <f t="shared" si="28"/>
        <v>445</v>
      </c>
      <c r="B458" s="10">
        <f t="shared" si="28"/>
        <v>445</v>
      </c>
      <c r="C458" s="12" t="s">
        <v>15</v>
      </c>
      <c r="D458" s="10" t="s">
        <v>393</v>
      </c>
      <c r="E458" s="10">
        <v>2012</v>
      </c>
      <c r="F458" s="8">
        <v>41271</v>
      </c>
      <c r="G458" s="12" t="s">
        <v>1473</v>
      </c>
      <c r="H458" s="13" t="s">
        <v>1474</v>
      </c>
      <c r="I458" s="13"/>
      <c r="J458" s="13"/>
      <c r="K458" s="13"/>
      <c r="L458" s="12" t="s">
        <v>1475</v>
      </c>
      <c r="M458" s="12" t="s">
        <v>757</v>
      </c>
      <c r="N458" s="44" t="s">
        <v>21</v>
      </c>
      <c r="O458" s="44" t="s">
        <v>2615</v>
      </c>
      <c r="P458" s="44" t="s">
        <v>2730</v>
      </c>
      <c r="Q458" s="44" t="s">
        <v>2731</v>
      </c>
      <c r="R458" s="44" t="s">
        <v>2620</v>
      </c>
      <c r="S458" s="44" t="s">
        <v>2615</v>
      </c>
      <c r="T458" s="44" t="s">
        <v>2615</v>
      </c>
      <c r="U458" s="44" t="s">
        <v>757</v>
      </c>
      <c r="V458" s="12" t="s">
        <v>23</v>
      </c>
      <c r="W458" s="45" t="s">
        <v>24</v>
      </c>
      <c r="X458" s="12" t="s">
        <v>2573</v>
      </c>
    </row>
    <row r="459" spans="1:24" s="46" customFormat="1" ht="15" hidden="1" customHeight="1" x14ac:dyDescent="0.25">
      <c r="A459" s="47">
        <f t="shared" si="28"/>
        <v>446</v>
      </c>
      <c r="B459" s="10">
        <f t="shared" si="28"/>
        <v>446</v>
      </c>
      <c r="C459" s="12" t="s">
        <v>15</v>
      </c>
      <c r="D459" s="10" t="s">
        <v>393</v>
      </c>
      <c r="E459" s="10">
        <v>2013</v>
      </c>
      <c r="F459" s="8">
        <v>41493</v>
      </c>
      <c r="G459" s="12" t="s">
        <v>1476</v>
      </c>
      <c r="H459" s="13" t="s">
        <v>1477</v>
      </c>
      <c r="I459" s="13"/>
      <c r="J459" s="13"/>
      <c r="K459" s="13"/>
      <c r="L459" s="12" t="s">
        <v>1478</v>
      </c>
      <c r="M459" s="12" t="s">
        <v>48</v>
      </c>
      <c r="N459" s="44" t="s">
        <v>21</v>
      </c>
      <c r="O459" s="44" t="s">
        <v>2615</v>
      </c>
      <c r="P459" s="44" t="s">
        <v>2727</v>
      </c>
      <c r="Q459" s="44" t="s">
        <v>2728</v>
      </c>
      <c r="R459" s="44" t="s">
        <v>2620</v>
      </c>
      <c r="S459" s="44" t="s">
        <v>2615</v>
      </c>
      <c r="T459" s="44" t="s">
        <v>2615</v>
      </c>
      <c r="U459" s="44" t="s">
        <v>48</v>
      </c>
      <c r="V459" s="12" t="s">
        <v>23</v>
      </c>
      <c r="W459" s="45" t="s">
        <v>24</v>
      </c>
      <c r="X459" s="12" t="s">
        <v>2573</v>
      </c>
    </row>
    <row r="460" spans="1:24" s="46" customFormat="1" ht="15" hidden="1" customHeight="1" x14ac:dyDescent="0.25">
      <c r="A460" s="47">
        <f t="shared" si="28"/>
        <v>447</v>
      </c>
      <c r="B460" s="10">
        <f t="shared" si="28"/>
        <v>447</v>
      </c>
      <c r="C460" s="12" t="s">
        <v>15</v>
      </c>
      <c r="D460" s="10" t="s">
        <v>393</v>
      </c>
      <c r="E460" s="10">
        <v>2013</v>
      </c>
      <c r="F460" s="8">
        <v>41501</v>
      </c>
      <c r="G460" s="12" t="s">
        <v>1479</v>
      </c>
      <c r="H460" s="13" t="s">
        <v>1480</v>
      </c>
      <c r="I460" s="13"/>
      <c r="J460" s="13"/>
      <c r="K460" s="13"/>
      <c r="L460" s="12" t="s">
        <v>1481</v>
      </c>
      <c r="M460" s="12" t="s">
        <v>20</v>
      </c>
      <c r="N460" s="44" t="s">
        <v>21</v>
      </c>
      <c r="O460" s="44" t="s">
        <v>2615</v>
      </c>
      <c r="P460" s="44" t="s">
        <v>2730</v>
      </c>
      <c r="Q460" s="44" t="s">
        <v>2734</v>
      </c>
      <c r="R460" s="44" t="s">
        <v>2618</v>
      </c>
      <c r="S460" s="44" t="s">
        <v>2615</v>
      </c>
      <c r="T460" s="44" t="s">
        <v>2615</v>
      </c>
      <c r="U460" s="44" t="s">
        <v>20</v>
      </c>
      <c r="V460" s="12" t="s">
        <v>23</v>
      </c>
      <c r="W460" s="45" t="s">
        <v>24</v>
      </c>
      <c r="X460" s="12" t="s">
        <v>2573</v>
      </c>
    </row>
    <row r="461" spans="1:24" s="46" customFormat="1" ht="15" hidden="1" customHeight="1" x14ac:dyDescent="0.25">
      <c r="A461" s="47">
        <f t="shared" si="28"/>
        <v>448</v>
      </c>
      <c r="B461" s="10">
        <f t="shared" si="28"/>
        <v>448</v>
      </c>
      <c r="C461" s="12" t="s">
        <v>15</v>
      </c>
      <c r="D461" s="10" t="s">
        <v>393</v>
      </c>
      <c r="E461" s="10">
        <v>2013</v>
      </c>
      <c r="F461" s="8">
        <v>41526</v>
      </c>
      <c r="G461" s="12" t="s">
        <v>1482</v>
      </c>
      <c r="H461" s="13" t="s">
        <v>1483</v>
      </c>
      <c r="I461" s="13"/>
      <c r="J461" s="13"/>
      <c r="K461" s="13"/>
      <c r="L461" s="12" t="s">
        <v>1484</v>
      </c>
      <c r="M461" s="12" t="s">
        <v>83</v>
      </c>
      <c r="N461" s="12" t="s">
        <v>29</v>
      </c>
      <c r="O461" s="44" t="s">
        <v>2615</v>
      </c>
      <c r="P461" s="44" t="s">
        <v>2725</v>
      </c>
      <c r="Q461" s="44" t="s">
        <v>2729</v>
      </c>
      <c r="R461" s="44" t="s">
        <v>29</v>
      </c>
      <c r="S461" s="44" t="s">
        <v>2615</v>
      </c>
      <c r="T461" s="44" t="s">
        <v>2615</v>
      </c>
      <c r="U461" s="44" t="s">
        <v>83</v>
      </c>
      <c r="V461" s="12" t="s">
        <v>23</v>
      </c>
      <c r="W461" s="45" t="s">
        <v>24</v>
      </c>
      <c r="X461" s="12" t="s">
        <v>2573</v>
      </c>
    </row>
    <row r="462" spans="1:24" s="46" customFormat="1" ht="15" hidden="1" customHeight="1" x14ac:dyDescent="0.25">
      <c r="A462" s="47">
        <f t="shared" si="28"/>
        <v>449</v>
      </c>
      <c r="B462" s="10">
        <f t="shared" si="28"/>
        <v>449</v>
      </c>
      <c r="C462" s="12" t="s">
        <v>15</v>
      </c>
      <c r="D462" s="10" t="s">
        <v>393</v>
      </c>
      <c r="E462" s="10">
        <v>2013</v>
      </c>
      <c r="F462" s="8">
        <v>41541</v>
      </c>
      <c r="G462" s="12" t="s">
        <v>1485</v>
      </c>
      <c r="H462" s="13" t="s">
        <v>1486</v>
      </c>
      <c r="I462" s="13"/>
      <c r="J462" s="13"/>
      <c r="K462" s="13"/>
      <c r="L462" s="12" t="s">
        <v>1487</v>
      </c>
      <c r="M462" s="12" t="s">
        <v>83</v>
      </c>
      <c r="N462" s="12" t="s">
        <v>29</v>
      </c>
      <c r="O462" s="44" t="s">
        <v>2615</v>
      </c>
      <c r="P462" s="44" t="s">
        <v>2725</v>
      </c>
      <c r="Q462" s="44" t="s">
        <v>2729</v>
      </c>
      <c r="R462" s="44" t="s">
        <v>29</v>
      </c>
      <c r="S462" s="44" t="s">
        <v>2615</v>
      </c>
      <c r="T462" s="44" t="s">
        <v>2615</v>
      </c>
      <c r="U462" s="44" t="s">
        <v>83</v>
      </c>
      <c r="V462" s="12" t="s">
        <v>23</v>
      </c>
      <c r="W462" s="45" t="s">
        <v>24</v>
      </c>
      <c r="X462" s="12" t="s">
        <v>2573</v>
      </c>
    </row>
    <row r="463" spans="1:24" s="46" customFormat="1" ht="15" hidden="1" customHeight="1" x14ac:dyDescent="0.25">
      <c r="A463" s="47">
        <f t="shared" si="28"/>
        <v>450</v>
      </c>
      <c r="B463" s="10">
        <f t="shared" si="28"/>
        <v>450</v>
      </c>
      <c r="C463" s="12" t="s">
        <v>15</v>
      </c>
      <c r="D463" s="10" t="s">
        <v>393</v>
      </c>
      <c r="E463" s="10">
        <v>2013</v>
      </c>
      <c r="F463" s="8">
        <v>41548</v>
      </c>
      <c r="G463" s="12" t="s">
        <v>1488</v>
      </c>
      <c r="H463" s="13" t="s">
        <v>1489</v>
      </c>
      <c r="I463" s="13" t="s">
        <v>3210</v>
      </c>
      <c r="J463" s="13" t="s">
        <v>3198</v>
      </c>
      <c r="K463" s="13"/>
      <c r="L463" s="12" t="s">
        <v>1490</v>
      </c>
      <c r="M463" s="12" t="s">
        <v>28</v>
      </c>
      <c r="N463" s="12" t="s">
        <v>29</v>
      </c>
      <c r="O463" s="44" t="s">
        <v>2615</v>
      </c>
      <c r="P463" s="44" t="s">
        <v>2725</v>
      </c>
      <c r="Q463" s="44" t="s">
        <v>2726</v>
      </c>
      <c r="R463" s="44" t="s">
        <v>29</v>
      </c>
      <c r="S463" s="44" t="s">
        <v>2615</v>
      </c>
      <c r="T463" s="44" t="s">
        <v>2615</v>
      </c>
      <c r="U463" s="44" t="s">
        <v>28</v>
      </c>
      <c r="V463" s="12" t="s">
        <v>23</v>
      </c>
      <c r="W463" s="45" t="s">
        <v>24</v>
      </c>
      <c r="X463" s="12" t="s">
        <v>2573</v>
      </c>
    </row>
    <row r="464" spans="1:24" s="46" customFormat="1" ht="15" hidden="1" customHeight="1" x14ac:dyDescent="0.25">
      <c r="A464" s="47">
        <f t="shared" ref="A464:B479" si="29">+A463+1</f>
        <v>451</v>
      </c>
      <c r="B464" s="10">
        <f t="shared" si="29"/>
        <v>451</v>
      </c>
      <c r="C464" s="12" t="s">
        <v>15</v>
      </c>
      <c r="D464" s="10" t="s">
        <v>393</v>
      </c>
      <c r="E464" s="10">
        <v>2013</v>
      </c>
      <c r="F464" s="8">
        <v>41557</v>
      </c>
      <c r="G464" s="12" t="s">
        <v>1491</v>
      </c>
      <c r="H464" s="13" t="s">
        <v>1492</v>
      </c>
      <c r="I464" s="13"/>
      <c r="J464" s="13"/>
      <c r="K464" s="13"/>
      <c r="L464" s="12" t="s">
        <v>1493</v>
      </c>
      <c r="M464" s="12" t="s">
        <v>1494</v>
      </c>
      <c r="N464" s="44" t="s">
        <v>21</v>
      </c>
      <c r="O464" s="44" t="s">
        <v>2615</v>
      </c>
      <c r="P464" s="44" t="s">
        <v>2730</v>
      </c>
      <c r="Q464" s="44" t="s">
        <v>2731</v>
      </c>
      <c r="R464" s="44" t="s">
        <v>2618</v>
      </c>
      <c r="S464" s="44" t="s">
        <v>2615</v>
      </c>
      <c r="T464" s="44" t="s">
        <v>2615</v>
      </c>
      <c r="U464" s="44" t="s">
        <v>179</v>
      </c>
      <c r="V464" s="12" t="s">
        <v>23</v>
      </c>
      <c r="W464" s="45" t="s">
        <v>24</v>
      </c>
      <c r="X464" s="12" t="s">
        <v>2574</v>
      </c>
    </row>
    <row r="465" spans="1:24" s="46" customFormat="1" ht="15" hidden="1" customHeight="1" x14ac:dyDescent="0.25">
      <c r="A465" s="47">
        <f t="shared" si="29"/>
        <v>452</v>
      </c>
      <c r="B465" s="10">
        <f t="shared" si="29"/>
        <v>452</v>
      </c>
      <c r="C465" s="12" t="s">
        <v>15</v>
      </c>
      <c r="D465" s="10" t="s">
        <v>393</v>
      </c>
      <c r="E465" s="10">
        <v>2013</v>
      </c>
      <c r="F465" s="8">
        <v>41568</v>
      </c>
      <c r="G465" s="12" t="s">
        <v>1495</v>
      </c>
      <c r="H465" s="13" t="s">
        <v>1496</v>
      </c>
      <c r="I465" s="13"/>
      <c r="J465" s="13"/>
      <c r="K465" s="13"/>
      <c r="L465" s="12" t="s">
        <v>1497</v>
      </c>
      <c r="M465" s="12" t="s">
        <v>71</v>
      </c>
      <c r="N465" s="12" t="s">
        <v>60</v>
      </c>
      <c r="O465" s="44" t="s">
        <v>2615</v>
      </c>
      <c r="P465" s="44" t="s">
        <v>2616</v>
      </c>
      <c r="Q465" s="44" t="s">
        <v>2736</v>
      </c>
      <c r="R465" s="44" t="s">
        <v>60</v>
      </c>
      <c r="S465" s="44" t="s">
        <v>2615</v>
      </c>
      <c r="T465" s="44" t="s">
        <v>2615</v>
      </c>
      <c r="U465" s="44" t="s">
        <v>71</v>
      </c>
      <c r="V465" s="12" t="s">
        <v>61</v>
      </c>
      <c r="W465" s="45" t="s">
        <v>24</v>
      </c>
      <c r="X465" s="12" t="s">
        <v>2573</v>
      </c>
    </row>
    <row r="466" spans="1:24" s="46" customFormat="1" ht="15" hidden="1" customHeight="1" x14ac:dyDescent="0.25">
      <c r="A466" s="47">
        <f t="shared" si="29"/>
        <v>453</v>
      </c>
      <c r="B466" s="10">
        <f t="shared" si="29"/>
        <v>453</v>
      </c>
      <c r="C466" s="12" t="s">
        <v>15</v>
      </c>
      <c r="D466" s="10" t="s">
        <v>393</v>
      </c>
      <c r="E466" s="10">
        <v>2013</v>
      </c>
      <c r="F466" s="8">
        <v>41577</v>
      </c>
      <c r="G466" s="12" t="s">
        <v>1498</v>
      </c>
      <c r="H466" s="13" t="s">
        <v>1499</v>
      </c>
      <c r="I466" s="13"/>
      <c r="J466" s="13"/>
      <c r="K466" s="13"/>
      <c r="L466" s="12" t="s">
        <v>1500</v>
      </c>
      <c r="M466" s="12" t="s">
        <v>33</v>
      </c>
      <c r="N466" s="44" t="s">
        <v>21</v>
      </c>
      <c r="O466" s="44" t="s">
        <v>2615</v>
      </c>
      <c r="P466" s="44" t="s">
        <v>2727</v>
      </c>
      <c r="Q466" s="44" t="s">
        <v>2737</v>
      </c>
      <c r="R466" s="44" t="s">
        <v>2620</v>
      </c>
      <c r="S466" s="44" t="s">
        <v>2615</v>
      </c>
      <c r="T466" s="44" t="s">
        <v>2615</v>
      </c>
      <c r="U466" s="44" t="s">
        <v>33</v>
      </c>
      <c r="V466" s="12" t="s">
        <v>23</v>
      </c>
      <c r="W466" s="45" t="s">
        <v>24</v>
      </c>
      <c r="X466" s="12" t="s">
        <v>2573</v>
      </c>
    </row>
    <row r="467" spans="1:24" s="46" customFormat="1" ht="15" hidden="1" customHeight="1" x14ac:dyDescent="0.25">
      <c r="A467" s="47">
        <f t="shared" si="29"/>
        <v>454</v>
      </c>
      <c r="B467" s="10">
        <f t="shared" si="29"/>
        <v>454</v>
      </c>
      <c r="C467" s="12" t="s">
        <v>15</v>
      </c>
      <c r="D467" s="10" t="s">
        <v>393</v>
      </c>
      <c r="E467" s="10">
        <v>2013</v>
      </c>
      <c r="F467" s="8">
        <v>41577</v>
      </c>
      <c r="G467" s="12" t="s">
        <v>1501</v>
      </c>
      <c r="H467" s="13" t="s">
        <v>1502</v>
      </c>
      <c r="I467" s="13"/>
      <c r="J467" s="13"/>
      <c r="K467" s="13"/>
      <c r="L467" s="12" t="s">
        <v>1503</v>
      </c>
      <c r="M467" s="12" t="s">
        <v>115</v>
      </c>
      <c r="N467" s="12" t="s">
        <v>29</v>
      </c>
      <c r="O467" s="44" t="s">
        <v>2615</v>
      </c>
      <c r="P467" s="44" t="s">
        <v>2725</v>
      </c>
      <c r="Q467" s="44" t="s">
        <v>2732</v>
      </c>
      <c r="R467" s="44" t="s">
        <v>29</v>
      </c>
      <c r="S467" s="44" t="s">
        <v>2615</v>
      </c>
      <c r="T467" s="44" t="s">
        <v>2615</v>
      </c>
      <c r="U467" s="44" t="s">
        <v>115</v>
      </c>
      <c r="V467" s="12" t="s">
        <v>75</v>
      </c>
      <c r="W467" s="45" t="s">
        <v>24</v>
      </c>
      <c r="X467" s="12" t="s">
        <v>2573</v>
      </c>
    </row>
    <row r="468" spans="1:24" s="46" customFormat="1" ht="15" hidden="1" customHeight="1" x14ac:dyDescent="0.25">
      <c r="A468" s="47">
        <f t="shared" si="29"/>
        <v>455</v>
      </c>
      <c r="B468" s="10">
        <f t="shared" si="29"/>
        <v>455</v>
      </c>
      <c r="C468" s="12" t="s">
        <v>15</v>
      </c>
      <c r="D468" s="10" t="s">
        <v>393</v>
      </c>
      <c r="E468" s="10">
        <v>2013</v>
      </c>
      <c r="F468" s="8">
        <v>41585</v>
      </c>
      <c r="G468" s="12" t="s">
        <v>1504</v>
      </c>
      <c r="H468" s="13" t="s">
        <v>1505</v>
      </c>
      <c r="I468" s="13"/>
      <c r="J468" s="13"/>
      <c r="K468" s="13"/>
      <c r="L468" s="12" t="s">
        <v>1506</v>
      </c>
      <c r="M468" s="12" t="s">
        <v>59</v>
      </c>
      <c r="N468" s="12" t="s">
        <v>60</v>
      </c>
      <c r="O468" s="44" t="s">
        <v>2615</v>
      </c>
      <c r="P468" s="44" t="s">
        <v>2616</v>
      </c>
      <c r="Q468" s="44" t="s">
        <v>2736</v>
      </c>
      <c r="R468" s="44" t="s">
        <v>60</v>
      </c>
      <c r="S468" s="44" t="s">
        <v>2615</v>
      </c>
      <c r="T468" s="44" t="s">
        <v>2615</v>
      </c>
      <c r="U468" s="44" t="s">
        <v>59</v>
      </c>
      <c r="V468" s="12" t="s">
        <v>61</v>
      </c>
      <c r="W468" s="45" t="s">
        <v>24</v>
      </c>
      <c r="X468" s="12" t="s">
        <v>2573</v>
      </c>
    </row>
    <row r="469" spans="1:24" s="46" customFormat="1" ht="15" hidden="1" customHeight="1" x14ac:dyDescent="0.25">
      <c r="A469" s="47">
        <f t="shared" si="29"/>
        <v>456</v>
      </c>
      <c r="B469" s="10">
        <f t="shared" si="29"/>
        <v>456</v>
      </c>
      <c r="C469" s="12" t="s">
        <v>15</v>
      </c>
      <c r="D469" s="10" t="s">
        <v>393</v>
      </c>
      <c r="E469" s="10">
        <v>2013</v>
      </c>
      <c r="F469" s="8">
        <v>41589</v>
      </c>
      <c r="G469" s="12" t="s">
        <v>1507</v>
      </c>
      <c r="H469" s="13" t="s">
        <v>1508</v>
      </c>
      <c r="I469" s="13"/>
      <c r="J469" s="13"/>
      <c r="K469" s="13"/>
      <c r="L469" s="12" t="s">
        <v>1509</v>
      </c>
      <c r="M469" s="12" t="s">
        <v>20</v>
      </c>
      <c r="N469" s="44" t="s">
        <v>21</v>
      </c>
      <c r="O469" s="44" t="s">
        <v>2615</v>
      </c>
      <c r="P469" s="44" t="s">
        <v>2730</v>
      </c>
      <c r="Q469" s="44" t="s">
        <v>2734</v>
      </c>
      <c r="R469" s="44" t="s">
        <v>2618</v>
      </c>
      <c r="S469" s="44" t="s">
        <v>2615</v>
      </c>
      <c r="T469" s="44" t="s">
        <v>2615</v>
      </c>
      <c r="U469" s="44" t="s">
        <v>20</v>
      </c>
      <c r="V469" s="12" t="s">
        <v>23</v>
      </c>
      <c r="W469" s="45" t="s">
        <v>24</v>
      </c>
      <c r="X469" s="12" t="s">
        <v>2573</v>
      </c>
    </row>
    <row r="470" spans="1:24" s="46" customFormat="1" ht="15" hidden="1" customHeight="1" x14ac:dyDescent="0.25">
      <c r="A470" s="47">
        <f t="shared" si="29"/>
        <v>457</v>
      </c>
      <c r="B470" s="10">
        <f t="shared" si="29"/>
        <v>457</v>
      </c>
      <c r="C470" s="12" t="s">
        <v>15</v>
      </c>
      <c r="D470" s="10" t="s">
        <v>393</v>
      </c>
      <c r="E470" s="10">
        <v>2013</v>
      </c>
      <c r="F470" s="8">
        <v>41589</v>
      </c>
      <c r="G470" s="12" t="s">
        <v>1510</v>
      </c>
      <c r="H470" s="13" t="s">
        <v>1511</v>
      </c>
      <c r="I470" s="13"/>
      <c r="J470" s="13"/>
      <c r="K470" s="13"/>
      <c r="L470" s="12" t="s">
        <v>1512</v>
      </c>
      <c r="M470" s="12" t="s">
        <v>1513</v>
      </c>
      <c r="N470" s="44" t="s">
        <v>21</v>
      </c>
      <c r="O470" s="44" t="s">
        <v>2615</v>
      </c>
      <c r="P470" s="44" t="s">
        <v>2727</v>
      </c>
      <c r="Q470" s="44" t="s">
        <v>2737</v>
      </c>
      <c r="R470" s="44" t="s">
        <v>2620</v>
      </c>
      <c r="S470" s="44" t="s">
        <v>2615</v>
      </c>
      <c r="T470" s="44" t="s">
        <v>2615</v>
      </c>
      <c r="U470" s="44" t="s">
        <v>1514</v>
      </c>
      <c r="V470" s="12" t="s">
        <v>23</v>
      </c>
      <c r="W470" s="45" t="s">
        <v>24</v>
      </c>
      <c r="X470" s="12" t="s">
        <v>2574</v>
      </c>
    </row>
    <row r="471" spans="1:24" s="46" customFormat="1" ht="15" hidden="1" customHeight="1" x14ac:dyDescent="0.25">
      <c r="A471" s="47">
        <f t="shared" si="29"/>
        <v>458</v>
      </c>
      <c r="B471" s="10">
        <f t="shared" si="29"/>
        <v>458</v>
      </c>
      <c r="C471" s="12" t="s">
        <v>15</v>
      </c>
      <c r="D471" s="10" t="s">
        <v>393</v>
      </c>
      <c r="E471" s="10">
        <v>2013</v>
      </c>
      <c r="F471" s="8">
        <v>41589</v>
      </c>
      <c r="G471" s="12" t="s">
        <v>1515</v>
      </c>
      <c r="H471" s="13" t="s">
        <v>1516</v>
      </c>
      <c r="I471" s="13"/>
      <c r="J471" s="13"/>
      <c r="K471" s="13"/>
      <c r="L471" s="12" t="s">
        <v>1517</v>
      </c>
      <c r="M471" s="12" t="s">
        <v>20</v>
      </c>
      <c r="N471" s="44" t="s">
        <v>21</v>
      </c>
      <c r="O471" s="44" t="s">
        <v>2615</v>
      </c>
      <c r="P471" s="44" t="s">
        <v>2730</v>
      </c>
      <c r="Q471" s="44" t="s">
        <v>2733</v>
      </c>
      <c r="R471" s="44" t="s">
        <v>2618</v>
      </c>
      <c r="S471" s="44" t="s">
        <v>2615</v>
      </c>
      <c r="T471" s="44" t="s">
        <v>2615</v>
      </c>
      <c r="U471" s="44" t="s">
        <v>20</v>
      </c>
      <c r="V471" s="12" t="s">
        <v>23</v>
      </c>
      <c r="W471" s="45" t="s">
        <v>24</v>
      </c>
      <c r="X471" s="12" t="s">
        <v>2573</v>
      </c>
    </row>
    <row r="472" spans="1:24" s="46" customFormat="1" ht="15" hidden="1" customHeight="1" x14ac:dyDescent="0.25">
      <c r="A472" s="47">
        <f t="shared" si="29"/>
        <v>459</v>
      </c>
      <c r="B472" s="10">
        <f t="shared" si="29"/>
        <v>459</v>
      </c>
      <c r="C472" s="12" t="s">
        <v>15</v>
      </c>
      <c r="D472" s="10" t="s">
        <v>393</v>
      </c>
      <c r="E472" s="10">
        <v>2013</v>
      </c>
      <c r="F472" s="8">
        <v>41596</v>
      </c>
      <c r="G472" s="12" t="s">
        <v>1518</v>
      </c>
      <c r="H472" s="13" t="s">
        <v>1519</v>
      </c>
      <c r="I472" s="13"/>
      <c r="J472" s="13"/>
      <c r="K472" s="13"/>
      <c r="L472" s="12" t="s">
        <v>1520</v>
      </c>
      <c r="M472" s="12" t="s">
        <v>59</v>
      </c>
      <c r="N472" s="12" t="s">
        <v>60</v>
      </c>
      <c r="O472" s="44" t="s">
        <v>2615</v>
      </c>
      <c r="P472" s="44" t="s">
        <v>2616</v>
      </c>
      <c r="Q472" s="44" t="s">
        <v>2617</v>
      </c>
      <c r="R472" s="44" t="s">
        <v>60</v>
      </c>
      <c r="S472" s="44" t="s">
        <v>2615</v>
      </c>
      <c r="T472" s="44" t="s">
        <v>2615</v>
      </c>
      <c r="U472" s="44" t="s">
        <v>59</v>
      </c>
      <c r="V472" s="12" t="s">
        <v>61</v>
      </c>
      <c r="W472" s="45" t="s">
        <v>24</v>
      </c>
      <c r="X472" s="12" t="s">
        <v>2573</v>
      </c>
    </row>
    <row r="473" spans="1:24" s="46" customFormat="1" ht="15" hidden="1" customHeight="1" x14ac:dyDescent="0.25">
      <c r="A473" s="47">
        <f t="shared" si="29"/>
        <v>460</v>
      </c>
      <c r="B473" s="10">
        <f t="shared" si="29"/>
        <v>460</v>
      </c>
      <c r="C473" s="12" t="s">
        <v>15</v>
      </c>
      <c r="D473" s="10" t="s">
        <v>393</v>
      </c>
      <c r="E473" s="10">
        <v>2013</v>
      </c>
      <c r="F473" s="8">
        <v>41597</v>
      </c>
      <c r="G473" s="12" t="s">
        <v>1521</v>
      </c>
      <c r="H473" s="13" t="s">
        <v>1522</v>
      </c>
      <c r="I473" s="13"/>
      <c r="J473" s="13"/>
      <c r="K473" s="13"/>
      <c r="L473" s="12" t="s">
        <v>1523</v>
      </c>
      <c r="M473" s="12" t="s">
        <v>48</v>
      </c>
      <c r="N473" s="44" t="s">
        <v>21</v>
      </c>
      <c r="O473" s="44" t="s">
        <v>2615</v>
      </c>
      <c r="P473" s="44" t="s">
        <v>2727</v>
      </c>
      <c r="Q473" s="44" t="s">
        <v>2728</v>
      </c>
      <c r="R473" s="44" t="s">
        <v>2620</v>
      </c>
      <c r="S473" s="44" t="s">
        <v>2615</v>
      </c>
      <c r="T473" s="44" t="s">
        <v>2615</v>
      </c>
      <c r="U473" s="44" t="s">
        <v>48</v>
      </c>
      <c r="V473" s="12" t="s">
        <v>23</v>
      </c>
      <c r="W473" s="45" t="s">
        <v>24</v>
      </c>
      <c r="X473" s="12" t="s">
        <v>2573</v>
      </c>
    </row>
    <row r="474" spans="1:24" s="46" customFormat="1" ht="15" hidden="1" customHeight="1" x14ac:dyDescent="0.25">
      <c r="A474" s="47">
        <f t="shared" si="29"/>
        <v>461</v>
      </c>
      <c r="B474" s="10">
        <f t="shared" si="29"/>
        <v>461</v>
      </c>
      <c r="C474" s="12" t="s">
        <v>15</v>
      </c>
      <c r="D474" s="10" t="s">
        <v>393</v>
      </c>
      <c r="E474" s="10">
        <v>2013</v>
      </c>
      <c r="F474" s="8">
        <v>41597</v>
      </c>
      <c r="G474" s="12" t="s">
        <v>1524</v>
      </c>
      <c r="H474" s="13" t="s">
        <v>1525</v>
      </c>
      <c r="I474" s="13"/>
      <c r="J474" s="13"/>
      <c r="K474" s="13"/>
      <c r="L474" s="12" t="s">
        <v>1526</v>
      </c>
      <c r="M474" s="12" t="s">
        <v>59</v>
      </c>
      <c r="N474" s="12" t="s">
        <v>60</v>
      </c>
      <c r="O474" s="44" t="s">
        <v>2615</v>
      </c>
      <c r="P474" s="44" t="s">
        <v>2616</v>
      </c>
      <c r="Q474" s="44" t="s">
        <v>2736</v>
      </c>
      <c r="R474" s="44" t="s">
        <v>60</v>
      </c>
      <c r="S474" s="44" t="s">
        <v>2615</v>
      </c>
      <c r="T474" s="44" t="s">
        <v>2615</v>
      </c>
      <c r="U474" s="44" t="s">
        <v>59</v>
      </c>
      <c r="V474" s="12" t="s">
        <v>61</v>
      </c>
      <c r="W474" s="45" t="s">
        <v>24</v>
      </c>
      <c r="X474" s="12" t="s">
        <v>2573</v>
      </c>
    </row>
    <row r="475" spans="1:24" s="46" customFormat="1" ht="15" hidden="1" x14ac:dyDescent="0.25">
      <c r="A475" s="47">
        <f t="shared" si="29"/>
        <v>462</v>
      </c>
      <c r="B475" s="10">
        <f t="shared" si="29"/>
        <v>462</v>
      </c>
      <c r="C475" s="12" t="s">
        <v>15</v>
      </c>
      <c r="D475" s="10" t="s">
        <v>393</v>
      </c>
      <c r="E475" s="10">
        <v>2013</v>
      </c>
      <c r="F475" s="8">
        <v>41600</v>
      </c>
      <c r="G475" s="12" t="s">
        <v>1527</v>
      </c>
      <c r="H475" s="13" t="s">
        <v>1528</v>
      </c>
      <c r="I475" s="13"/>
      <c r="J475" s="13"/>
      <c r="K475" s="13"/>
      <c r="L475" s="19" t="s">
        <v>1529</v>
      </c>
      <c r="M475" s="12" t="s">
        <v>28</v>
      </c>
      <c r="N475" s="12" t="s">
        <v>29</v>
      </c>
      <c r="O475" s="44" t="s">
        <v>2615</v>
      </c>
      <c r="P475" s="44" t="s">
        <v>2725</v>
      </c>
      <c r="Q475" s="44" t="s">
        <v>2726</v>
      </c>
      <c r="R475" s="44" t="s">
        <v>29</v>
      </c>
      <c r="S475" s="44" t="s">
        <v>2615</v>
      </c>
      <c r="T475" s="44" t="s">
        <v>2615</v>
      </c>
      <c r="U475" s="44" t="s">
        <v>28</v>
      </c>
      <c r="V475" s="12" t="s">
        <v>23</v>
      </c>
      <c r="W475" s="45" t="s">
        <v>24</v>
      </c>
      <c r="X475" s="12" t="s">
        <v>2573</v>
      </c>
    </row>
    <row r="476" spans="1:24" s="46" customFormat="1" ht="15" hidden="1" customHeight="1" x14ac:dyDescent="0.25">
      <c r="A476" s="47">
        <f t="shared" si="29"/>
        <v>463</v>
      </c>
      <c r="B476" s="10">
        <f t="shared" si="29"/>
        <v>463</v>
      </c>
      <c r="C476" s="12" t="s">
        <v>15</v>
      </c>
      <c r="D476" s="10" t="s">
        <v>393</v>
      </c>
      <c r="E476" s="10">
        <v>2013</v>
      </c>
      <c r="F476" s="8">
        <v>41600</v>
      </c>
      <c r="G476" s="12" t="s">
        <v>1530</v>
      </c>
      <c r="H476" s="13" t="s">
        <v>1531</v>
      </c>
      <c r="I476" s="13"/>
      <c r="J476" s="13"/>
      <c r="K476" s="13"/>
      <c r="L476" s="12" t="s">
        <v>1532</v>
      </c>
      <c r="M476" s="12" t="s">
        <v>59</v>
      </c>
      <c r="N476" s="12" t="s">
        <v>60</v>
      </c>
      <c r="O476" s="44" t="s">
        <v>2615</v>
      </c>
      <c r="P476" s="44" t="s">
        <v>2616</v>
      </c>
      <c r="Q476" s="44" t="s">
        <v>2736</v>
      </c>
      <c r="R476" s="44" t="s">
        <v>60</v>
      </c>
      <c r="S476" s="44" t="s">
        <v>2615</v>
      </c>
      <c r="T476" s="44" t="s">
        <v>2615</v>
      </c>
      <c r="U476" s="44" t="s">
        <v>59</v>
      </c>
      <c r="V476" s="12" t="s">
        <v>61</v>
      </c>
      <c r="W476" s="45" t="s">
        <v>24</v>
      </c>
      <c r="X476" s="12" t="s">
        <v>2573</v>
      </c>
    </row>
    <row r="477" spans="1:24" s="46" customFormat="1" ht="15" hidden="1" customHeight="1" x14ac:dyDescent="0.25">
      <c r="A477" s="47">
        <f t="shared" si="29"/>
        <v>464</v>
      </c>
      <c r="B477" s="10">
        <f t="shared" si="29"/>
        <v>464</v>
      </c>
      <c r="C477" s="12" t="s">
        <v>15</v>
      </c>
      <c r="D477" s="10" t="s">
        <v>393</v>
      </c>
      <c r="E477" s="10">
        <v>2013</v>
      </c>
      <c r="F477" s="8">
        <v>41603</v>
      </c>
      <c r="G477" s="12" t="s">
        <v>1533</v>
      </c>
      <c r="H477" s="13" t="s">
        <v>1534</v>
      </c>
      <c r="I477" s="13"/>
      <c r="J477" s="13"/>
      <c r="K477" s="13"/>
      <c r="L477" s="12" t="s">
        <v>1535</v>
      </c>
      <c r="M477" s="12" t="s">
        <v>20</v>
      </c>
      <c r="N477" s="44" t="s">
        <v>21</v>
      </c>
      <c r="O477" s="44" t="s">
        <v>2615</v>
      </c>
      <c r="P477" s="44" t="s">
        <v>2730</v>
      </c>
      <c r="Q477" s="44" t="s">
        <v>2734</v>
      </c>
      <c r="R477" s="44" t="s">
        <v>2618</v>
      </c>
      <c r="S477" s="44" t="s">
        <v>2615</v>
      </c>
      <c r="T477" s="44" t="s">
        <v>2615</v>
      </c>
      <c r="U477" s="44" t="s">
        <v>20</v>
      </c>
      <c r="V477" s="12" t="s">
        <v>23</v>
      </c>
      <c r="W477" s="45" t="s">
        <v>24</v>
      </c>
      <c r="X477" s="12" t="s">
        <v>2573</v>
      </c>
    </row>
    <row r="478" spans="1:24" s="46" customFormat="1" ht="15" hidden="1" customHeight="1" x14ac:dyDescent="0.25">
      <c r="A478" s="47">
        <f t="shared" si="29"/>
        <v>465</v>
      </c>
      <c r="B478" s="10">
        <f t="shared" si="29"/>
        <v>465</v>
      </c>
      <c r="C478" s="12" t="s">
        <v>15</v>
      </c>
      <c r="D478" s="10" t="s">
        <v>393</v>
      </c>
      <c r="E478" s="10">
        <v>2013</v>
      </c>
      <c r="F478" s="8">
        <v>41603</v>
      </c>
      <c r="G478" s="12" t="s">
        <v>1536</v>
      </c>
      <c r="H478" s="13" t="s">
        <v>1537</v>
      </c>
      <c r="I478" s="13"/>
      <c r="J478" s="13"/>
      <c r="K478" s="13"/>
      <c r="L478" s="12" t="s">
        <v>1538</v>
      </c>
      <c r="M478" s="12" t="s">
        <v>20</v>
      </c>
      <c r="N478" s="44" t="s">
        <v>21</v>
      </c>
      <c r="O478" s="44" t="s">
        <v>2615</v>
      </c>
      <c r="P478" s="44" t="s">
        <v>2730</v>
      </c>
      <c r="Q478" s="44" t="s">
        <v>2731</v>
      </c>
      <c r="R478" s="44" t="s">
        <v>2618</v>
      </c>
      <c r="S478" s="44" t="s">
        <v>2615</v>
      </c>
      <c r="T478" s="44" t="s">
        <v>2615</v>
      </c>
      <c r="U478" s="44" t="s">
        <v>20</v>
      </c>
      <c r="V478" s="12" t="s">
        <v>23</v>
      </c>
      <c r="W478" s="45" t="s">
        <v>24</v>
      </c>
      <c r="X478" s="12" t="s">
        <v>2573</v>
      </c>
    </row>
    <row r="479" spans="1:24" s="46" customFormat="1" ht="15" hidden="1" customHeight="1" x14ac:dyDescent="0.25">
      <c r="A479" s="47">
        <f t="shared" si="29"/>
        <v>466</v>
      </c>
      <c r="B479" s="10">
        <f t="shared" si="29"/>
        <v>466</v>
      </c>
      <c r="C479" s="12" t="s">
        <v>15</v>
      </c>
      <c r="D479" s="10" t="s">
        <v>393</v>
      </c>
      <c r="E479" s="10">
        <v>2013</v>
      </c>
      <c r="F479" s="8">
        <v>41612</v>
      </c>
      <c r="G479" s="12" t="s">
        <v>1539</v>
      </c>
      <c r="H479" s="13" t="s">
        <v>1540</v>
      </c>
      <c r="I479" s="13"/>
      <c r="J479" s="13"/>
      <c r="K479" s="13"/>
      <c r="L479" s="12" t="s">
        <v>1541</v>
      </c>
      <c r="M479" s="12" t="s">
        <v>107</v>
      </c>
      <c r="N479" s="12" t="s">
        <v>29</v>
      </c>
      <c r="O479" s="44" t="s">
        <v>2615</v>
      </c>
      <c r="P479" s="44" t="s">
        <v>2725</v>
      </c>
      <c r="Q479" s="44" t="s">
        <v>2732</v>
      </c>
      <c r="R479" s="44" t="s">
        <v>29</v>
      </c>
      <c r="S479" s="44" t="s">
        <v>2615</v>
      </c>
      <c r="T479" s="44" t="s">
        <v>2615</v>
      </c>
      <c r="U479" s="44" t="s">
        <v>1078</v>
      </c>
      <c r="V479" s="12" t="s">
        <v>75</v>
      </c>
      <c r="W479" s="45" t="s">
        <v>24</v>
      </c>
      <c r="X479" s="12" t="s">
        <v>2574</v>
      </c>
    </row>
    <row r="480" spans="1:24" s="46" customFormat="1" ht="15" hidden="1" customHeight="1" x14ac:dyDescent="0.25">
      <c r="A480" s="47">
        <f t="shared" ref="A480:B495" si="30">+A479+1</f>
        <v>467</v>
      </c>
      <c r="B480" s="10">
        <f t="shared" si="30"/>
        <v>467</v>
      </c>
      <c r="C480" s="12" t="s">
        <v>15</v>
      </c>
      <c r="D480" s="10" t="s">
        <v>393</v>
      </c>
      <c r="E480" s="10">
        <v>2013</v>
      </c>
      <c r="F480" s="8">
        <v>41613</v>
      </c>
      <c r="G480" s="12" t="s">
        <v>1542</v>
      </c>
      <c r="H480" s="13" t="s">
        <v>1543</v>
      </c>
      <c r="I480" s="13"/>
      <c r="J480" s="13"/>
      <c r="K480" s="13"/>
      <c r="L480" s="12" t="s">
        <v>1544</v>
      </c>
      <c r="M480" s="12" t="s">
        <v>59</v>
      </c>
      <c r="N480" s="12" t="s">
        <v>60</v>
      </c>
      <c r="O480" s="44" t="s">
        <v>2615</v>
      </c>
      <c r="P480" s="44" t="s">
        <v>2616</v>
      </c>
      <c r="Q480" s="44" t="s">
        <v>2735</v>
      </c>
      <c r="R480" s="44" t="s">
        <v>60</v>
      </c>
      <c r="S480" s="44" t="s">
        <v>2615</v>
      </c>
      <c r="T480" s="44" t="s">
        <v>2615</v>
      </c>
      <c r="U480" s="44" t="s">
        <v>59</v>
      </c>
      <c r="V480" s="12" t="s">
        <v>61</v>
      </c>
      <c r="W480" s="45" t="s">
        <v>24</v>
      </c>
      <c r="X480" s="12" t="s">
        <v>2573</v>
      </c>
    </row>
    <row r="481" spans="1:24" s="46" customFormat="1" ht="15" hidden="1" customHeight="1" x14ac:dyDescent="0.25">
      <c r="A481" s="47">
        <f t="shared" si="30"/>
        <v>468</v>
      </c>
      <c r="B481" s="10">
        <f t="shared" si="30"/>
        <v>468</v>
      </c>
      <c r="C481" s="12" t="s">
        <v>15</v>
      </c>
      <c r="D481" s="10" t="s">
        <v>393</v>
      </c>
      <c r="E481" s="10">
        <v>2013</v>
      </c>
      <c r="F481" s="8">
        <v>41624</v>
      </c>
      <c r="G481" s="12" t="s">
        <v>1545</v>
      </c>
      <c r="H481" s="13" t="s">
        <v>1546</v>
      </c>
      <c r="I481" s="13"/>
      <c r="J481" s="13"/>
      <c r="K481" s="13"/>
      <c r="L481" s="12" t="s">
        <v>1547</v>
      </c>
      <c r="M481" s="12" t="s">
        <v>59</v>
      </c>
      <c r="N481" s="12" t="s">
        <v>60</v>
      </c>
      <c r="O481" s="44" t="s">
        <v>2615</v>
      </c>
      <c r="P481" s="44" t="s">
        <v>2616</v>
      </c>
      <c r="Q481" s="44" t="s">
        <v>2735</v>
      </c>
      <c r="R481" s="44" t="s">
        <v>60</v>
      </c>
      <c r="S481" s="44" t="s">
        <v>2615</v>
      </c>
      <c r="T481" s="44" t="s">
        <v>2615</v>
      </c>
      <c r="U481" s="44" t="s">
        <v>59</v>
      </c>
      <c r="V481" s="12" t="s">
        <v>61</v>
      </c>
      <c r="W481" s="45" t="s">
        <v>24</v>
      </c>
      <c r="X481" s="12" t="s">
        <v>2573</v>
      </c>
    </row>
    <row r="482" spans="1:24" s="46" customFormat="1" ht="15" hidden="1" customHeight="1" x14ac:dyDescent="0.25">
      <c r="A482" s="47">
        <f t="shared" si="30"/>
        <v>469</v>
      </c>
      <c r="B482" s="10">
        <f t="shared" si="30"/>
        <v>469</v>
      </c>
      <c r="C482" s="12" t="s">
        <v>15</v>
      </c>
      <c r="D482" s="10" t="s">
        <v>393</v>
      </c>
      <c r="E482" s="10">
        <v>2013</v>
      </c>
      <c r="F482" s="8">
        <v>41625</v>
      </c>
      <c r="G482" s="12" t="s">
        <v>1548</v>
      </c>
      <c r="H482" s="13" t="s">
        <v>1549</v>
      </c>
      <c r="I482" s="13"/>
      <c r="J482" s="13"/>
      <c r="K482" s="13"/>
      <c r="L482" s="12" t="s">
        <v>1550</v>
      </c>
      <c r="M482" s="12" t="s">
        <v>278</v>
      </c>
      <c r="N482" s="12" t="s">
        <v>60</v>
      </c>
      <c r="O482" s="44" t="s">
        <v>2615</v>
      </c>
      <c r="P482" s="44" t="s">
        <v>2616</v>
      </c>
      <c r="Q482" s="44" t="s">
        <v>2736</v>
      </c>
      <c r="R482" s="44" t="s">
        <v>60</v>
      </c>
      <c r="S482" s="44" t="s">
        <v>2615</v>
      </c>
      <c r="T482" s="44" t="s">
        <v>2615</v>
      </c>
      <c r="U482" s="44" t="s">
        <v>278</v>
      </c>
      <c r="V482" s="12" t="s">
        <v>61</v>
      </c>
      <c r="W482" s="45" t="s">
        <v>24</v>
      </c>
      <c r="X482" s="12" t="s">
        <v>2573</v>
      </c>
    </row>
    <row r="483" spans="1:24" s="46" customFormat="1" ht="15" hidden="1" customHeight="1" x14ac:dyDescent="0.25">
      <c r="A483" s="47">
        <f t="shared" si="30"/>
        <v>470</v>
      </c>
      <c r="B483" s="10">
        <f t="shared" si="30"/>
        <v>470</v>
      </c>
      <c r="C483" s="12" t="s">
        <v>15</v>
      </c>
      <c r="D483" s="10" t="s">
        <v>393</v>
      </c>
      <c r="E483" s="10">
        <v>2013</v>
      </c>
      <c r="F483" s="8">
        <v>41628</v>
      </c>
      <c r="G483" s="12" t="s">
        <v>1551</v>
      </c>
      <c r="H483" s="13" t="s">
        <v>1552</v>
      </c>
      <c r="I483" s="13"/>
      <c r="J483" s="13"/>
      <c r="K483" s="13"/>
      <c r="L483" s="12" t="s">
        <v>1553</v>
      </c>
      <c r="M483" s="12" t="s">
        <v>33</v>
      </c>
      <c r="N483" s="44" t="s">
        <v>21</v>
      </c>
      <c r="O483" s="44" t="s">
        <v>2615</v>
      </c>
      <c r="P483" s="44" t="s">
        <v>2727</v>
      </c>
      <c r="Q483" s="44" t="s">
        <v>2737</v>
      </c>
      <c r="R483" s="44" t="s">
        <v>2620</v>
      </c>
      <c r="S483" s="44" t="s">
        <v>2615</v>
      </c>
      <c r="T483" s="44" t="s">
        <v>2615</v>
      </c>
      <c r="U483" s="44" t="s">
        <v>33</v>
      </c>
      <c r="V483" s="12" t="s">
        <v>23</v>
      </c>
      <c r="W483" s="45" t="s">
        <v>24</v>
      </c>
      <c r="X483" s="12" t="s">
        <v>2573</v>
      </c>
    </row>
    <row r="484" spans="1:24" s="46" customFormat="1" ht="15" hidden="1" customHeight="1" x14ac:dyDescent="0.25">
      <c r="A484" s="47">
        <f t="shared" si="30"/>
        <v>471</v>
      </c>
      <c r="B484" s="10">
        <f t="shared" si="30"/>
        <v>471</v>
      </c>
      <c r="C484" s="12" t="s">
        <v>15</v>
      </c>
      <c r="D484" s="10" t="s">
        <v>393</v>
      </c>
      <c r="E484" s="10">
        <v>2013</v>
      </c>
      <c r="F484" s="8">
        <v>41628</v>
      </c>
      <c r="G484" s="12" t="s">
        <v>1554</v>
      </c>
      <c r="H484" s="13" t="s">
        <v>1555</v>
      </c>
      <c r="I484" s="13"/>
      <c r="J484" s="13"/>
      <c r="K484" s="13"/>
      <c r="L484" s="12" t="s">
        <v>1556</v>
      </c>
      <c r="M484" s="12" t="s">
        <v>59</v>
      </c>
      <c r="N484" s="12" t="s">
        <v>60</v>
      </c>
      <c r="O484" s="44" t="s">
        <v>2615</v>
      </c>
      <c r="P484" s="44" t="s">
        <v>2616</v>
      </c>
      <c r="Q484" s="44" t="s">
        <v>2617</v>
      </c>
      <c r="R484" s="44" t="s">
        <v>60</v>
      </c>
      <c r="S484" s="44" t="s">
        <v>2615</v>
      </c>
      <c r="T484" s="44" t="s">
        <v>2615</v>
      </c>
      <c r="U484" s="44" t="s">
        <v>59</v>
      </c>
      <c r="V484" s="12" t="s">
        <v>61</v>
      </c>
      <c r="W484" s="45" t="s">
        <v>24</v>
      </c>
      <c r="X484" s="12" t="s">
        <v>2573</v>
      </c>
    </row>
    <row r="485" spans="1:24" s="46" customFormat="1" ht="15" hidden="1" customHeight="1" x14ac:dyDescent="0.25">
      <c r="A485" s="47">
        <f t="shared" si="30"/>
        <v>472</v>
      </c>
      <c r="B485" s="10">
        <f t="shared" si="30"/>
        <v>472</v>
      </c>
      <c r="C485" s="12" t="s">
        <v>15</v>
      </c>
      <c r="D485" s="10" t="s">
        <v>393</v>
      </c>
      <c r="E485" s="10">
        <v>2013</v>
      </c>
      <c r="F485" s="8">
        <v>41634</v>
      </c>
      <c r="G485" s="12" t="s">
        <v>1557</v>
      </c>
      <c r="H485" s="13" t="s">
        <v>1558</v>
      </c>
      <c r="I485" s="13"/>
      <c r="J485" s="13"/>
      <c r="K485" s="13"/>
      <c r="L485" s="12" t="s">
        <v>1559</v>
      </c>
      <c r="M485" s="12" t="s">
        <v>59</v>
      </c>
      <c r="N485" s="12" t="s">
        <v>60</v>
      </c>
      <c r="O485" s="44" t="s">
        <v>2615</v>
      </c>
      <c r="P485" s="44" t="s">
        <v>2616</v>
      </c>
      <c r="Q485" s="44" t="s">
        <v>2617</v>
      </c>
      <c r="R485" s="44" t="s">
        <v>60</v>
      </c>
      <c r="S485" s="44" t="s">
        <v>2615</v>
      </c>
      <c r="T485" s="44" t="s">
        <v>2615</v>
      </c>
      <c r="U485" s="44" t="s">
        <v>59</v>
      </c>
      <c r="V485" s="12" t="s">
        <v>61</v>
      </c>
      <c r="W485" s="45" t="s">
        <v>24</v>
      </c>
      <c r="X485" s="12" t="s">
        <v>2573</v>
      </c>
    </row>
    <row r="486" spans="1:24" s="46" customFormat="1" ht="15" customHeight="1" x14ac:dyDescent="0.25">
      <c r="A486" s="47">
        <f t="shared" si="30"/>
        <v>473</v>
      </c>
      <c r="B486" s="10">
        <f t="shared" si="30"/>
        <v>473</v>
      </c>
      <c r="C486" s="12" t="s">
        <v>15</v>
      </c>
      <c r="D486" s="10" t="s">
        <v>393</v>
      </c>
      <c r="E486" s="10">
        <v>2013</v>
      </c>
      <c r="F486" s="8">
        <v>41638</v>
      </c>
      <c r="G486" s="12" t="s">
        <v>1560</v>
      </c>
      <c r="H486" s="13" t="s">
        <v>1561</v>
      </c>
      <c r="I486" s="13"/>
      <c r="J486" s="13"/>
      <c r="K486" s="13"/>
      <c r="L486" s="12" t="s">
        <v>1562</v>
      </c>
      <c r="M486" s="12" t="s">
        <v>1563</v>
      </c>
      <c r="N486" s="12" t="s">
        <v>60</v>
      </c>
      <c r="O486" s="44" t="s">
        <v>2615</v>
      </c>
      <c r="P486" s="44" t="s">
        <v>2616</v>
      </c>
      <c r="Q486" s="44" t="s">
        <v>2738</v>
      </c>
      <c r="R486" s="44" t="s">
        <v>60</v>
      </c>
      <c r="S486" s="44" t="s">
        <v>2615</v>
      </c>
      <c r="T486" s="44" t="s">
        <v>2615</v>
      </c>
      <c r="U486" s="44" t="s">
        <v>1563</v>
      </c>
      <c r="V486" s="12" t="s">
        <v>125</v>
      </c>
      <c r="W486" s="45" t="s">
        <v>24</v>
      </c>
      <c r="X486" s="12" t="s">
        <v>2573</v>
      </c>
    </row>
    <row r="487" spans="1:24" s="46" customFormat="1" ht="15" hidden="1" customHeight="1" x14ac:dyDescent="0.25">
      <c r="A487" s="47">
        <f t="shared" si="30"/>
        <v>474</v>
      </c>
      <c r="B487" s="10">
        <f t="shared" si="30"/>
        <v>474</v>
      </c>
      <c r="C487" s="12" t="s">
        <v>15</v>
      </c>
      <c r="D487" s="10" t="s">
        <v>393</v>
      </c>
      <c r="E487" s="10">
        <v>2014</v>
      </c>
      <c r="F487" s="8">
        <v>41782</v>
      </c>
      <c r="G487" s="12" t="s">
        <v>1564</v>
      </c>
      <c r="H487" s="13" t="s">
        <v>1565</v>
      </c>
      <c r="I487" s="13"/>
      <c r="J487" s="13"/>
      <c r="K487" s="13"/>
      <c r="L487" s="12" t="s">
        <v>1566</v>
      </c>
      <c r="M487" s="12" t="s">
        <v>65</v>
      </c>
      <c r="N487" s="44" t="s">
        <v>21</v>
      </c>
      <c r="O487" s="44" t="s">
        <v>2615</v>
      </c>
      <c r="P487" s="44" t="s">
        <v>2725</v>
      </c>
      <c r="Q487" s="44" t="s">
        <v>2729</v>
      </c>
      <c r="R487" s="44" t="s">
        <v>2620</v>
      </c>
      <c r="S487" s="44" t="s">
        <v>2615</v>
      </c>
      <c r="T487" s="44" t="s">
        <v>2615</v>
      </c>
      <c r="U487" s="44" t="s">
        <v>65</v>
      </c>
      <c r="V487" s="12" t="s">
        <v>23</v>
      </c>
      <c r="W487" s="45" t="s">
        <v>24</v>
      </c>
      <c r="X487" s="12" t="s">
        <v>2573</v>
      </c>
    </row>
    <row r="488" spans="1:24" s="46" customFormat="1" ht="15" hidden="1" customHeight="1" x14ac:dyDescent="0.25">
      <c r="A488" s="47">
        <f t="shared" si="30"/>
        <v>475</v>
      </c>
      <c r="B488" s="10">
        <f t="shared" si="30"/>
        <v>475</v>
      </c>
      <c r="C488" s="12" t="s">
        <v>15</v>
      </c>
      <c r="D488" s="10" t="s">
        <v>393</v>
      </c>
      <c r="E488" s="10">
        <v>2014</v>
      </c>
      <c r="F488" s="8">
        <v>41841</v>
      </c>
      <c r="G488" s="12" t="s">
        <v>1567</v>
      </c>
      <c r="H488" s="13" t="s">
        <v>1568</v>
      </c>
      <c r="I488" s="13"/>
      <c r="J488" s="13"/>
      <c r="K488" s="13"/>
      <c r="L488" s="12" t="s">
        <v>1569</v>
      </c>
      <c r="M488" s="12" t="s">
        <v>20</v>
      </c>
      <c r="N488" s="44" t="s">
        <v>21</v>
      </c>
      <c r="O488" s="44" t="s">
        <v>2615</v>
      </c>
      <c r="P488" s="44" t="s">
        <v>2730</v>
      </c>
      <c r="Q488" s="44" t="s">
        <v>2734</v>
      </c>
      <c r="R488" s="44" t="s">
        <v>2618</v>
      </c>
      <c r="S488" s="44" t="s">
        <v>2615</v>
      </c>
      <c r="T488" s="44" t="s">
        <v>2615</v>
      </c>
      <c r="U488" s="44" t="s">
        <v>20</v>
      </c>
      <c r="V488" s="12" t="s">
        <v>23</v>
      </c>
      <c r="W488" s="45" t="s">
        <v>24</v>
      </c>
      <c r="X488" s="12" t="s">
        <v>2573</v>
      </c>
    </row>
    <row r="489" spans="1:24" s="46" customFormat="1" ht="15" hidden="1" customHeight="1" x14ac:dyDescent="0.25">
      <c r="A489" s="47">
        <f t="shared" si="30"/>
        <v>476</v>
      </c>
      <c r="B489" s="10">
        <f t="shared" si="30"/>
        <v>476</v>
      </c>
      <c r="C489" s="12" t="s">
        <v>15</v>
      </c>
      <c r="D489" s="10" t="s">
        <v>393</v>
      </c>
      <c r="E489" s="10">
        <v>2014</v>
      </c>
      <c r="F489" s="8">
        <v>41843</v>
      </c>
      <c r="G489" s="12" t="s">
        <v>1570</v>
      </c>
      <c r="H489" s="13" t="s">
        <v>1571</v>
      </c>
      <c r="I489" s="13"/>
      <c r="J489" s="13"/>
      <c r="K489" s="13"/>
      <c r="L489" s="12" t="s">
        <v>1572</v>
      </c>
      <c r="M489" s="12" t="s">
        <v>20</v>
      </c>
      <c r="N489" s="44" t="s">
        <v>21</v>
      </c>
      <c r="O489" s="44" t="s">
        <v>2615</v>
      </c>
      <c r="P489" s="44" t="s">
        <v>2730</v>
      </c>
      <c r="Q489" s="44" t="s">
        <v>2734</v>
      </c>
      <c r="R489" s="44" t="s">
        <v>2618</v>
      </c>
      <c r="S489" s="44" t="s">
        <v>2615</v>
      </c>
      <c r="T489" s="44" t="s">
        <v>2615</v>
      </c>
      <c r="U489" s="44" t="s">
        <v>20</v>
      </c>
      <c r="V489" s="12" t="s">
        <v>23</v>
      </c>
      <c r="W489" s="45" t="s">
        <v>24</v>
      </c>
      <c r="X489" s="12" t="s">
        <v>2573</v>
      </c>
    </row>
    <row r="490" spans="1:24" s="46" customFormat="1" ht="15" hidden="1" customHeight="1" x14ac:dyDescent="0.25">
      <c r="A490" s="47">
        <f t="shared" si="30"/>
        <v>477</v>
      </c>
      <c r="B490" s="10">
        <f t="shared" si="30"/>
        <v>477</v>
      </c>
      <c r="C490" s="12" t="s">
        <v>15</v>
      </c>
      <c r="D490" s="10" t="s">
        <v>393</v>
      </c>
      <c r="E490" s="10">
        <v>2014</v>
      </c>
      <c r="F490" s="8">
        <v>41859</v>
      </c>
      <c r="G490" s="12" t="s">
        <v>1573</v>
      </c>
      <c r="H490" s="13" t="s">
        <v>1574</v>
      </c>
      <c r="I490" s="13"/>
      <c r="J490" s="13"/>
      <c r="K490" s="13"/>
      <c r="L490" s="12" t="s">
        <v>1575</v>
      </c>
      <c r="M490" s="12" t="s">
        <v>448</v>
      </c>
      <c r="N490" s="44" t="s">
        <v>21</v>
      </c>
      <c r="O490" s="44" t="s">
        <v>2615</v>
      </c>
      <c r="P490" s="44" t="s">
        <v>2727</v>
      </c>
      <c r="Q490" s="44" t="s">
        <v>2728</v>
      </c>
      <c r="R490" s="44" t="s">
        <v>2620</v>
      </c>
      <c r="S490" s="44" t="s">
        <v>2615</v>
      </c>
      <c r="T490" s="44" t="s">
        <v>2615</v>
      </c>
      <c r="U490" s="44" t="s">
        <v>448</v>
      </c>
      <c r="V490" s="12" t="s">
        <v>23</v>
      </c>
      <c r="W490" s="45" t="s">
        <v>24</v>
      </c>
      <c r="X490" s="12" t="s">
        <v>2573</v>
      </c>
    </row>
    <row r="491" spans="1:24" s="46" customFormat="1" ht="15" hidden="1" customHeight="1" x14ac:dyDescent="0.25">
      <c r="A491" s="47">
        <f t="shared" si="30"/>
        <v>478</v>
      </c>
      <c r="B491" s="10">
        <f t="shared" si="30"/>
        <v>478</v>
      </c>
      <c r="C491" s="12" t="s">
        <v>15</v>
      </c>
      <c r="D491" s="10" t="s">
        <v>393</v>
      </c>
      <c r="E491" s="10">
        <v>2014</v>
      </c>
      <c r="F491" s="8">
        <v>41862</v>
      </c>
      <c r="G491" s="12" t="s">
        <v>1576</v>
      </c>
      <c r="H491" s="13" t="s">
        <v>1577</v>
      </c>
      <c r="I491" s="13"/>
      <c r="J491" s="13"/>
      <c r="K491" s="13"/>
      <c r="L491" s="12" t="s">
        <v>1578</v>
      </c>
      <c r="M491" s="12" t="s">
        <v>757</v>
      </c>
      <c r="N491" s="44" t="s">
        <v>21</v>
      </c>
      <c r="O491" s="44" t="s">
        <v>2615</v>
      </c>
      <c r="P491" s="44" t="s">
        <v>2730</v>
      </c>
      <c r="Q491" s="44" t="s">
        <v>2731</v>
      </c>
      <c r="R491" s="44" t="s">
        <v>2620</v>
      </c>
      <c r="S491" s="44" t="s">
        <v>2615</v>
      </c>
      <c r="T491" s="44" t="s">
        <v>2615</v>
      </c>
      <c r="U491" s="44" t="s">
        <v>757</v>
      </c>
      <c r="V491" s="12" t="s">
        <v>23</v>
      </c>
      <c r="W491" s="45" t="s">
        <v>24</v>
      </c>
      <c r="X491" s="12" t="s">
        <v>2573</v>
      </c>
    </row>
    <row r="492" spans="1:24" s="46" customFormat="1" ht="15" hidden="1" customHeight="1" x14ac:dyDescent="0.25">
      <c r="A492" s="47">
        <f t="shared" si="30"/>
        <v>479</v>
      </c>
      <c r="B492" s="10">
        <f t="shared" si="30"/>
        <v>479</v>
      </c>
      <c r="C492" s="12" t="s">
        <v>15</v>
      </c>
      <c r="D492" s="10" t="s">
        <v>1579</v>
      </c>
      <c r="E492" s="10">
        <v>2005</v>
      </c>
      <c r="F492" s="8">
        <v>38715</v>
      </c>
      <c r="G492" s="12" t="s">
        <v>1580</v>
      </c>
      <c r="H492" s="13" t="s">
        <v>1581</v>
      </c>
      <c r="I492" s="13"/>
      <c r="J492" s="13"/>
      <c r="K492" s="13"/>
      <c r="L492" s="12" t="s">
        <v>1582</v>
      </c>
      <c r="M492" s="12" t="s">
        <v>1583</v>
      </c>
      <c r="N492" s="12" t="s">
        <v>1579</v>
      </c>
      <c r="O492" s="10" t="s">
        <v>1579</v>
      </c>
      <c r="P492" s="10" t="s">
        <v>1579</v>
      </c>
      <c r="Q492" s="10" t="s">
        <v>1579</v>
      </c>
      <c r="R492" s="12" t="s">
        <v>1579</v>
      </c>
      <c r="S492" s="12" t="s">
        <v>1579</v>
      </c>
      <c r="T492" s="44" t="s">
        <v>1579</v>
      </c>
      <c r="U492" s="14" t="s">
        <v>1584</v>
      </c>
      <c r="V492" s="12" t="s">
        <v>1583</v>
      </c>
      <c r="W492" s="45" t="s">
        <v>24</v>
      </c>
      <c r="X492" s="12" t="s">
        <v>1579</v>
      </c>
    </row>
    <row r="493" spans="1:24" s="46" customFormat="1" ht="15" hidden="1" customHeight="1" x14ac:dyDescent="0.25">
      <c r="A493" s="47">
        <f t="shared" si="30"/>
        <v>480</v>
      </c>
      <c r="B493" s="10">
        <f t="shared" si="30"/>
        <v>480</v>
      </c>
      <c r="C493" s="12" t="s">
        <v>15</v>
      </c>
      <c r="D493" s="10" t="s">
        <v>1579</v>
      </c>
      <c r="E493" s="10">
        <v>2005</v>
      </c>
      <c r="F493" s="8">
        <v>38488</v>
      </c>
      <c r="G493" s="12" t="s">
        <v>1585</v>
      </c>
      <c r="H493" s="13" t="s">
        <v>1586</v>
      </c>
      <c r="I493" s="13"/>
      <c r="J493" s="13"/>
      <c r="K493" s="13"/>
      <c r="L493" s="12" t="s">
        <v>1587</v>
      </c>
      <c r="M493" s="12" t="s">
        <v>1583</v>
      </c>
      <c r="N493" s="12" t="s">
        <v>1579</v>
      </c>
      <c r="O493" s="10" t="s">
        <v>1579</v>
      </c>
      <c r="P493" s="10" t="s">
        <v>1579</v>
      </c>
      <c r="Q493" s="10" t="s">
        <v>1579</v>
      </c>
      <c r="R493" s="12" t="s">
        <v>1579</v>
      </c>
      <c r="S493" s="12" t="s">
        <v>1579</v>
      </c>
      <c r="T493" s="44" t="s">
        <v>1579</v>
      </c>
      <c r="U493" s="44" t="s">
        <v>1588</v>
      </c>
      <c r="V493" s="12" t="s">
        <v>1583</v>
      </c>
      <c r="W493" s="45" t="s">
        <v>24</v>
      </c>
      <c r="X493" s="12" t="s">
        <v>1579</v>
      </c>
    </row>
    <row r="494" spans="1:24" s="46" customFormat="1" ht="15" hidden="1" customHeight="1" x14ac:dyDescent="0.25">
      <c r="A494" s="47">
        <f t="shared" si="30"/>
        <v>481</v>
      </c>
      <c r="B494" s="10">
        <f t="shared" si="30"/>
        <v>481</v>
      </c>
      <c r="C494" s="12" t="s">
        <v>15</v>
      </c>
      <c r="D494" s="10" t="s">
        <v>1579</v>
      </c>
      <c r="E494" s="10">
        <v>2005</v>
      </c>
      <c r="F494" s="8">
        <v>38715</v>
      </c>
      <c r="G494" s="12" t="s">
        <v>1589</v>
      </c>
      <c r="H494" s="13" t="s">
        <v>1590</v>
      </c>
      <c r="I494" s="13"/>
      <c r="J494" s="13"/>
      <c r="K494" s="13"/>
      <c r="L494" s="12" t="s">
        <v>1591</v>
      </c>
      <c r="M494" s="12" t="s">
        <v>1583</v>
      </c>
      <c r="N494" s="12" t="s">
        <v>1579</v>
      </c>
      <c r="O494" s="10" t="s">
        <v>1579</v>
      </c>
      <c r="P494" s="10" t="s">
        <v>1579</v>
      </c>
      <c r="Q494" s="10" t="s">
        <v>1579</v>
      </c>
      <c r="R494" s="12" t="s">
        <v>1579</v>
      </c>
      <c r="S494" s="12" t="s">
        <v>1579</v>
      </c>
      <c r="T494" s="44" t="s">
        <v>1579</v>
      </c>
      <c r="U494" s="44" t="s">
        <v>1588</v>
      </c>
      <c r="V494" s="12" t="s">
        <v>1583</v>
      </c>
      <c r="W494" s="45" t="s">
        <v>24</v>
      </c>
      <c r="X494" s="12" t="s">
        <v>1579</v>
      </c>
    </row>
    <row r="495" spans="1:24" s="46" customFormat="1" ht="15" hidden="1" customHeight="1" x14ac:dyDescent="0.25">
      <c r="A495" s="47">
        <f t="shared" si="30"/>
        <v>482</v>
      </c>
      <c r="B495" s="10">
        <f t="shared" si="30"/>
        <v>482</v>
      </c>
      <c r="C495" s="12" t="s">
        <v>15</v>
      </c>
      <c r="D495" s="10" t="s">
        <v>1579</v>
      </c>
      <c r="E495" s="10">
        <v>2005</v>
      </c>
      <c r="F495" s="8">
        <v>38599</v>
      </c>
      <c r="G495" s="12" t="s">
        <v>1592</v>
      </c>
      <c r="H495" s="13" t="s">
        <v>1593</v>
      </c>
      <c r="I495" s="13"/>
      <c r="J495" s="13"/>
      <c r="K495" s="13"/>
      <c r="L495" s="12" t="s">
        <v>1594</v>
      </c>
      <c r="M495" s="12" t="s">
        <v>1595</v>
      </c>
      <c r="N495" s="12" t="s">
        <v>1579</v>
      </c>
      <c r="O495" s="10" t="s">
        <v>1579</v>
      </c>
      <c r="P495" s="10" t="s">
        <v>1579</v>
      </c>
      <c r="Q495" s="10" t="s">
        <v>1579</v>
      </c>
      <c r="R495" s="12" t="s">
        <v>1579</v>
      </c>
      <c r="S495" s="12" t="s">
        <v>1579</v>
      </c>
      <c r="T495" s="44" t="s">
        <v>1579</v>
      </c>
      <c r="U495" s="44" t="s">
        <v>1596</v>
      </c>
      <c r="V495" s="12" t="s">
        <v>1595</v>
      </c>
      <c r="W495" s="45" t="s">
        <v>24</v>
      </c>
      <c r="X495" s="12" t="s">
        <v>1579</v>
      </c>
    </row>
    <row r="496" spans="1:24" s="46" customFormat="1" ht="15" hidden="1" customHeight="1" x14ac:dyDescent="0.25">
      <c r="A496" s="47">
        <f t="shared" ref="A496:B511" si="31">+A495+1</f>
        <v>483</v>
      </c>
      <c r="B496" s="10">
        <f t="shared" si="31"/>
        <v>483</v>
      </c>
      <c r="C496" s="12" t="s">
        <v>15</v>
      </c>
      <c r="D496" s="10" t="s">
        <v>1579</v>
      </c>
      <c r="E496" s="10">
        <v>2006</v>
      </c>
      <c r="F496" s="8">
        <v>38909</v>
      </c>
      <c r="G496" s="12" t="s">
        <v>1597</v>
      </c>
      <c r="H496" s="13" t="s">
        <v>1598</v>
      </c>
      <c r="I496" s="13"/>
      <c r="J496" s="13"/>
      <c r="K496" s="13"/>
      <c r="L496" s="12" t="s">
        <v>1599</v>
      </c>
      <c r="M496" s="12" t="s">
        <v>1595</v>
      </c>
      <c r="N496" s="12" t="s">
        <v>1579</v>
      </c>
      <c r="O496" s="10" t="s">
        <v>1579</v>
      </c>
      <c r="P496" s="10" t="s">
        <v>1579</v>
      </c>
      <c r="Q496" s="10" t="s">
        <v>1579</v>
      </c>
      <c r="R496" s="12" t="s">
        <v>1579</v>
      </c>
      <c r="S496" s="12" t="s">
        <v>1579</v>
      </c>
      <c r="T496" s="44" t="s">
        <v>1579</v>
      </c>
      <c r="U496" s="44" t="s">
        <v>1600</v>
      </c>
      <c r="V496" s="12" t="s">
        <v>1595</v>
      </c>
      <c r="W496" s="45" t="s">
        <v>24</v>
      </c>
      <c r="X496" s="12" t="s">
        <v>1579</v>
      </c>
    </row>
    <row r="497" spans="1:24" s="46" customFormat="1" ht="15" hidden="1" customHeight="1" x14ac:dyDescent="0.25">
      <c r="A497" s="47">
        <f t="shared" si="31"/>
        <v>484</v>
      </c>
      <c r="B497" s="10">
        <f t="shared" si="31"/>
        <v>484</v>
      </c>
      <c r="C497" s="12" t="s">
        <v>15</v>
      </c>
      <c r="D497" s="10" t="s">
        <v>1579</v>
      </c>
      <c r="E497" s="10">
        <v>2006</v>
      </c>
      <c r="F497" s="8">
        <v>39077</v>
      </c>
      <c r="G497" s="12" t="s">
        <v>1601</v>
      </c>
      <c r="H497" s="13" t="s">
        <v>1602</v>
      </c>
      <c r="I497" s="13"/>
      <c r="J497" s="13"/>
      <c r="K497" s="13"/>
      <c r="L497" s="12" t="s">
        <v>1603</v>
      </c>
      <c r="M497" s="12" t="s">
        <v>1604</v>
      </c>
      <c r="N497" s="12" t="s">
        <v>1579</v>
      </c>
      <c r="O497" s="10" t="s">
        <v>1579</v>
      </c>
      <c r="P497" s="10" t="s">
        <v>1579</v>
      </c>
      <c r="Q497" s="10" t="s">
        <v>1579</v>
      </c>
      <c r="R497" s="12" t="s">
        <v>1579</v>
      </c>
      <c r="S497" s="12" t="s">
        <v>1579</v>
      </c>
      <c r="T497" s="44" t="s">
        <v>1579</v>
      </c>
      <c r="U497" s="44" t="s">
        <v>1605</v>
      </c>
      <c r="V497" s="12" t="s">
        <v>1604</v>
      </c>
      <c r="W497" s="45" t="s">
        <v>24</v>
      </c>
      <c r="X497" s="12" t="s">
        <v>1579</v>
      </c>
    </row>
    <row r="498" spans="1:24" s="46" customFormat="1" ht="15" hidden="1" customHeight="1" x14ac:dyDescent="0.25">
      <c r="A498" s="47">
        <f t="shared" si="31"/>
        <v>485</v>
      </c>
      <c r="B498" s="10">
        <f t="shared" si="31"/>
        <v>485</v>
      </c>
      <c r="C498" s="12" t="s">
        <v>15</v>
      </c>
      <c r="D498" s="10" t="s">
        <v>1579</v>
      </c>
      <c r="E498" s="10">
        <v>2007</v>
      </c>
      <c r="F498" s="8">
        <v>39344</v>
      </c>
      <c r="G498" s="12" t="s">
        <v>1606</v>
      </c>
      <c r="H498" s="13" t="s">
        <v>1607</v>
      </c>
      <c r="I498" s="13"/>
      <c r="J498" s="13"/>
      <c r="K498" s="13"/>
      <c r="L498" s="12" t="s">
        <v>1608</v>
      </c>
      <c r="M498" s="12" t="s">
        <v>1583</v>
      </c>
      <c r="N498" s="12" t="s">
        <v>1579</v>
      </c>
      <c r="O498" s="10" t="s">
        <v>1579</v>
      </c>
      <c r="P498" s="10" t="s">
        <v>1579</v>
      </c>
      <c r="Q498" s="10" t="s">
        <v>1579</v>
      </c>
      <c r="R498" s="12" t="s">
        <v>1579</v>
      </c>
      <c r="S498" s="12" t="s">
        <v>1579</v>
      </c>
      <c r="T498" s="44" t="s">
        <v>1579</v>
      </c>
      <c r="U498" s="44" t="s">
        <v>1588</v>
      </c>
      <c r="V498" s="12" t="s">
        <v>1583</v>
      </c>
      <c r="W498" s="45" t="s">
        <v>24</v>
      </c>
      <c r="X498" s="12" t="s">
        <v>1579</v>
      </c>
    </row>
    <row r="499" spans="1:24" s="46" customFormat="1" ht="25.5" hidden="1" customHeight="1" x14ac:dyDescent="0.25">
      <c r="A499" s="47">
        <f t="shared" si="31"/>
        <v>486</v>
      </c>
      <c r="B499" s="10">
        <f t="shared" si="31"/>
        <v>486</v>
      </c>
      <c r="C499" s="12" t="s">
        <v>15</v>
      </c>
      <c r="D499" s="10" t="s">
        <v>1579</v>
      </c>
      <c r="E499" s="10">
        <v>2007</v>
      </c>
      <c r="F499" s="8">
        <v>39296</v>
      </c>
      <c r="G499" s="12" t="s">
        <v>1609</v>
      </c>
      <c r="H499" s="13" t="s">
        <v>1610</v>
      </c>
      <c r="I499" s="13"/>
      <c r="J499" s="13"/>
      <c r="K499" s="13"/>
      <c r="L499" s="19" t="s">
        <v>2980</v>
      </c>
      <c r="M499" s="12" t="s">
        <v>1583</v>
      </c>
      <c r="N499" s="12" t="s">
        <v>1579</v>
      </c>
      <c r="O499" s="10" t="s">
        <v>1579</v>
      </c>
      <c r="P499" s="10" t="s">
        <v>1579</v>
      </c>
      <c r="Q499" s="10" t="s">
        <v>1579</v>
      </c>
      <c r="R499" s="12" t="s">
        <v>1579</v>
      </c>
      <c r="S499" s="12" t="s">
        <v>1579</v>
      </c>
      <c r="T499" s="44" t="s">
        <v>1579</v>
      </c>
      <c r="U499" s="44" t="s">
        <v>1612</v>
      </c>
      <c r="V499" s="12" t="s">
        <v>1583</v>
      </c>
      <c r="W499" s="45" t="s">
        <v>24</v>
      </c>
      <c r="X499" s="12" t="s">
        <v>1579</v>
      </c>
    </row>
    <row r="500" spans="1:24" s="46" customFormat="1" ht="15" hidden="1" customHeight="1" x14ac:dyDescent="0.25">
      <c r="A500" s="47">
        <f t="shared" si="31"/>
        <v>487</v>
      </c>
      <c r="B500" s="10">
        <f t="shared" si="31"/>
        <v>487</v>
      </c>
      <c r="C500" s="12" t="s">
        <v>15</v>
      </c>
      <c r="D500" s="10" t="s">
        <v>1579</v>
      </c>
      <c r="E500" s="10">
        <v>2013</v>
      </c>
      <c r="F500" s="8">
        <v>41525</v>
      </c>
      <c r="G500" s="12" t="s">
        <v>1613</v>
      </c>
      <c r="H500" s="13" t="s">
        <v>1614</v>
      </c>
      <c r="I500" s="13"/>
      <c r="J500" s="13"/>
      <c r="K500" s="13"/>
      <c r="L500" s="12" t="s">
        <v>1615</v>
      </c>
      <c r="M500" s="12" t="s">
        <v>1583</v>
      </c>
      <c r="N500" s="12" t="s">
        <v>1579</v>
      </c>
      <c r="O500" s="10" t="s">
        <v>1579</v>
      </c>
      <c r="P500" s="10" t="s">
        <v>1579</v>
      </c>
      <c r="Q500" s="10" t="s">
        <v>1579</v>
      </c>
      <c r="R500" s="12" t="s">
        <v>1579</v>
      </c>
      <c r="S500" s="12" t="s">
        <v>1579</v>
      </c>
      <c r="T500" s="44" t="s">
        <v>1579</v>
      </c>
      <c r="U500" s="44" t="s">
        <v>1588</v>
      </c>
      <c r="V500" s="12" t="s">
        <v>1583</v>
      </c>
      <c r="W500" s="45" t="s">
        <v>24</v>
      </c>
      <c r="X500" s="12" t="s">
        <v>1579</v>
      </c>
    </row>
    <row r="501" spans="1:24" s="46" customFormat="1" ht="15" hidden="1" customHeight="1" x14ac:dyDescent="0.25">
      <c r="A501" s="47">
        <f t="shared" si="31"/>
        <v>488</v>
      </c>
      <c r="B501" s="10">
        <f t="shared" si="31"/>
        <v>488</v>
      </c>
      <c r="C501" s="12" t="s">
        <v>15</v>
      </c>
      <c r="D501" s="10" t="s">
        <v>1579</v>
      </c>
      <c r="E501" s="10">
        <v>2013</v>
      </c>
      <c r="F501" s="8">
        <v>41525</v>
      </c>
      <c r="G501" s="12" t="s">
        <v>1616</v>
      </c>
      <c r="H501" s="13" t="s">
        <v>1617</v>
      </c>
      <c r="I501" s="13"/>
      <c r="J501" s="13"/>
      <c r="K501" s="13"/>
      <c r="L501" s="12" t="s">
        <v>1618</v>
      </c>
      <c r="M501" s="12" t="s">
        <v>1583</v>
      </c>
      <c r="N501" s="12" t="s">
        <v>1579</v>
      </c>
      <c r="O501" s="10" t="s">
        <v>1579</v>
      </c>
      <c r="P501" s="10" t="s">
        <v>1579</v>
      </c>
      <c r="Q501" s="10" t="s">
        <v>1579</v>
      </c>
      <c r="R501" s="12" t="s">
        <v>1579</v>
      </c>
      <c r="S501" s="12" t="s">
        <v>1579</v>
      </c>
      <c r="T501" s="44" t="s">
        <v>1579</v>
      </c>
      <c r="U501" s="44" t="s">
        <v>1588</v>
      </c>
      <c r="V501" s="12" t="s">
        <v>1583</v>
      </c>
      <c r="W501" s="45" t="s">
        <v>24</v>
      </c>
      <c r="X501" s="12" t="s">
        <v>1579</v>
      </c>
    </row>
    <row r="502" spans="1:24" s="46" customFormat="1" ht="15" hidden="1" customHeight="1" x14ac:dyDescent="0.25">
      <c r="A502" s="47">
        <f t="shared" si="31"/>
        <v>489</v>
      </c>
      <c r="B502" s="10">
        <f t="shared" si="31"/>
        <v>489</v>
      </c>
      <c r="C502" s="12" t="s">
        <v>15</v>
      </c>
      <c r="D502" s="10" t="s">
        <v>1579</v>
      </c>
      <c r="E502" s="10">
        <v>2017</v>
      </c>
      <c r="F502" s="8">
        <v>43038</v>
      </c>
      <c r="G502" s="19" t="s">
        <v>1619</v>
      </c>
      <c r="H502" s="13" t="s">
        <v>1620</v>
      </c>
      <c r="I502" s="13"/>
      <c r="J502" s="13"/>
      <c r="K502" s="13"/>
      <c r="L502" s="12" t="s">
        <v>1621</v>
      </c>
      <c r="M502" s="12" t="s">
        <v>1622</v>
      </c>
      <c r="N502" s="12" t="s">
        <v>1579</v>
      </c>
      <c r="O502" s="10" t="s">
        <v>1579</v>
      </c>
      <c r="P502" s="10" t="s">
        <v>1579</v>
      </c>
      <c r="Q502" s="10" t="s">
        <v>1579</v>
      </c>
      <c r="R502" s="12" t="s">
        <v>1579</v>
      </c>
      <c r="S502" s="12" t="s">
        <v>1579</v>
      </c>
      <c r="T502" s="44" t="s">
        <v>1579</v>
      </c>
      <c r="U502" s="44" t="s">
        <v>1623</v>
      </c>
      <c r="V502" s="12" t="s">
        <v>1622</v>
      </c>
      <c r="W502" s="45" t="s">
        <v>24</v>
      </c>
      <c r="X502" s="12" t="s">
        <v>1579</v>
      </c>
    </row>
    <row r="503" spans="1:24" s="46" customFormat="1" ht="15" hidden="1" customHeight="1" x14ac:dyDescent="0.25">
      <c r="A503" s="47">
        <f t="shared" si="31"/>
        <v>490</v>
      </c>
      <c r="B503" s="10">
        <f t="shared" si="31"/>
        <v>490</v>
      </c>
      <c r="C503" s="12" t="s">
        <v>15</v>
      </c>
      <c r="D503" s="10" t="s">
        <v>34</v>
      </c>
      <c r="E503" s="10">
        <v>2014</v>
      </c>
      <c r="F503" s="8">
        <v>41901</v>
      </c>
      <c r="G503" s="12" t="s">
        <v>1624</v>
      </c>
      <c r="H503" s="13" t="s">
        <v>1625</v>
      </c>
      <c r="I503" s="13"/>
      <c r="J503" s="13"/>
      <c r="K503" s="13"/>
      <c r="L503" s="12" t="s">
        <v>1626</v>
      </c>
      <c r="M503" s="12" t="s">
        <v>1627</v>
      </c>
      <c r="N503" s="12" t="s">
        <v>29</v>
      </c>
      <c r="O503" s="44" t="s">
        <v>29</v>
      </c>
      <c r="P503" s="44" t="s">
        <v>29</v>
      </c>
      <c r="Q503" s="44" t="s">
        <v>103</v>
      </c>
      <c r="R503" s="44" t="s">
        <v>29</v>
      </c>
      <c r="S503" s="44" t="s">
        <v>29</v>
      </c>
      <c r="T503" s="44" t="s">
        <v>3066</v>
      </c>
      <c r="U503" s="44" t="s">
        <v>1627</v>
      </c>
      <c r="V503" s="12" t="s">
        <v>382</v>
      </c>
      <c r="W503" s="45" t="s">
        <v>24</v>
      </c>
      <c r="X503" s="12" t="s">
        <v>2574</v>
      </c>
    </row>
    <row r="504" spans="1:24" s="46" customFormat="1" ht="15" hidden="1" customHeight="1" x14ac:dyDescent="0.25">
      <c r="A504" s="47">
        <f t="shared" si="31"/>
        <v>491</v>
      </c>
      <c r="B504" s="10">
        <f t="shared" si="31"/>
        <v>491</v>
      </c>
      <c r="C504" s="12" t="s">
        <v>15</v>
      </c>
      <c r="D504" s="10" t="s">
        <v>34</v>
      </c>
      <c r="E504" s="10">
        <v>2014</v>
      </c>
      <c r="F504" s="8">
        <v>41901</v>
      </c>
      <c r="G504" s="12" t="s">
        <v>1628</v>
      </c>
      <c r="H504" s="13" t="s">
        <v>1629</v>
      </c>
      <c r="I504" s="13"/>
      <c r="J504" s="13"/>
      <c r="K504" s="13"/>
      <c r="L504" s="12" t="s">
        <v>1630</v>
      </c>
      <c r="M504" s="12" t="s">
        <v>1631</v>
      </c>
      <c r="N504" s="44" t="s">
        <v>21</v>
      </c>
      <c r="O504" s="44" t="s">
        <v>2620</v>
      </c>
      <c r="P504" s="44" t="s">
        <v>2620</v>
      </c>
      <c r="Q504" s="44" t="s">
        <v>33</v>
      </c>
      <c r="R504" s="44" t="s">
        <v>2620</v>
      </c>
      <c r="S504" s="44" t="s">
        <v>2620</v>
      </c>
      <c r="T504" s="44" t="s">
        <v>3065</v>
      </c>
      <c r="U504" s="44" t="s">
        <v>707</v>
      </c>
      <c r="V504" s="12" t="s">
        <v>23</v>
      </c>
      <c r="W504" s="45" t="s">
        <v>24</v>
      </c>
      <c r="X504" s="12" t="s">
        <v>2574</v>
      </c>
    </row>
    <row r="505" spans="1:24" s="46" customFormat="1" ht="15" hidden="1" customHeight="1" x14ac:dyDescent="0.25">
      <c r="A505" s="47">
        <f t="shared" si="31"/>
        <v>492</v>
      </c>
      <c r="B505" s="10">
        <f t="shared" si="31"/>
        <v>492</v>
      </c>
      <c r="C505" s="12" t="s">
        <v>15</v>
      </c>
      <c r="D505" s="10" t="s">
        <v>34</v>
      </c>
      <c r="E505" s="10">
        <v>2014</v>
      </c>
      <c r="F505" s="8">
        <v>41901</v>
      </c>
      <c r="G505" s="12" t="s">
        <v>1632</v>
      </c>
      <c r="H505" s="13" t="s">
        <v>1633</v>
      </c>
      <c r="I505" s="13"/>
      <c r="J505" s="13"/>
      <c r="K505" s="13"/>
      <c r="L505" s="12" t="s">
        <v>1634</v>
      </c>
      <c r="M505" s="12" t="s">
        <v>115</v>
      </c>
      <c r="N505" s="12" t="s">
        <v>29</v>
      </c>
      <c r="O505" s="44" t="s">
        <v>29</v>
      </c>
      <c r="P505" s="44" t="s">
        <v>75</v>
      </c>
      <c r="Q505" s="44" t="s">
        <v>2713</v>
      </c>
      <c r="R505" s="44" t="s">
        <v>29</v>
      </c>
      <c r="S505" s="44" t="s">
        <v>29</v>
      </c>
      <c r="T505" s="44" t="s">
        <v>3066</v>
      </c>
      <c r="U505" s="44" t="s">
        <v>115</v>
      </c>
      <c r="V505" s="12" t="s">
        <v>75</v>
      </c>
      <c r="W505" s="45" t="s">
        <v>24</v>
      </c>
      <c r="X505" s="12" t="s">
        <v>2573</v>
      </c>
    </row>
    <row r="506" spans="1:24" s="46" customFormat="1" ht="15" hidden="1" customHeight="1" x14ac:dyDescent="0.25">
      <c r="A506" s="47">
        <f t="shared" si="31"/>
        <v>493</v>
      </c>
      <c r="B506" s="10">
        <f t="shared" si="31"/>
        <v>493</v>
      </c>
      <c r="C506" s="12" t="s">
        <v>15</v>
      </c>
      <c r="D506" s="10" t="s">
        <v>34</v>
      </c>
      <c r="E506" s="10">
        <v>2014</v>
      </c>
      <c r="F506" s="8">
        <v>41901</v>
      </c>
      <c r="G506" s="12" t="s">
        <v>1635</v>
      </c>
      <c r="H506" s="13" t="s">
        <v>1636</v>
      </c>
      <c r="I506" s="13"/>
      <c r="J506" s="13"/>
      <c r="K506" s="13"/>
      <c r="L506" s="12" t="s">
        <v>1637</v>
      </c>
      <c r="M506" s="12" t="s">
        <v>83</v>
      </c>
      <c r="N506" s="12" t="s">
        <v>29</v>
      </c>
      <c r="O506" s="44" t="s">
        <v>29</v>
      </c>
      <c r="P506" s="44" t="s">
        <v>83</v>
      </c>
      <c r="Q506" s="44" t="s">
        <v>2716</v>
      </c>
      <c r="R506" s="44" t="s">
        <v>29</v>
      </c>
      <c r="S506" s="44" t="s">
        <v>29</v>
      </c>
      <c r="T506" s="44" t="s">
        <v>3066</v>
      </c>
      <c r="U506" s="44" t="s">
        <v>83</v>
      </c>
      <c r="V506" s="12" t="s">
        <v>23</v>
      </c>
      <c r="W506" s="45" t="s">
        <v>24</v>
      </c>
      <c r="X506" s="12" t="s">
        <v>2573</v>
      </c>
    </row>
    <row r="507" spans="1:24" s="46" customFormat="1" ht="15" hidden="1" customHeight="1" x14ac:dyDescent="0.25">
      <c r="A507" s="47">
        <f t="shared" si="31"/>
        <v>494</v>
      </c>
      <c r="B507" s="10">
        <f t="shared" si="31"/>
        <v>494</v>
      </c>
      <c r="C507" s="12" t="s">
        <v>15</v>
      </c>
      <c r="D507" s="10" t="s">
        <v>34</v>
      </c>
      <c r="E507" s="10">
        <v>2014</v>
      </c>
      <c r="F507" s="8">
        <v>41904</v>
      </c>
      <c r="G507" s="12" t="s">
        <v>1638</v>
      </c>
      <c r="H507" s="13" t="s">
        <v>1639</v>
      </c>
      <c r="I507" s="13"/>
      <c r="J507" s="13"/>
      <c r="K507" s="13"/>
      <c r="L507" s="12" t="s">
        <v>1640</v>
      </c>
      <c r="M507" s="12" t="s">
        <v>1641</v>
      </c>
      <c r="N507" s="12" t="s">
        <v>29</v>
      </c>
      <c r="O507" s="44" t="s">
        <v>29</v>
      </c>
      <c r="P507" s="44" t="s">
        <v>29</v>
      </c>
      <c r="Q507" s="44" t="s">
        <v>103</v>
      </c>
      <c r="R507" s="44" t="s">
        <v>29</v>
      </c>
      <c r="S507" s="44" t="s">
        <v>29</v>
      </c>
      <c r="T507" s="44" t="s">
        <v>3066</v>
      </c>
      <c r="U507" s="44" t="s">
        <v>700</v>
      </c>
      <c r="V507" s="12" t="s">
        <v>382</v>
      </c>
      <c r="W507" s="45" t="s">
        <v>24</v>
      </c>
      <c r="X507" s="12" t="s">
        <v>2574</v>
      </c>
    </row>
    <row r="508" spans="1:24" s="46" customFormat="1" ht="15" hidden="1" customHeight="1" x14ac:dyDescent="0.25">
      <c r="A508" s="47">
        <f t="shared" si="31"/>
        <v>495</v>
      </c>
      <c r="B508" s="10">
        <f t="shared" si="31"/>
        <v>495</v>
      </c>
      <c r="C508" s="12" t="s">
        <v>15</v>
      </c>
      <c r="D508" s="10" t="s">
        <v>34</v>
      </c>
      <c r="E508" s="10">
        <v>2014</v>
      </c>
      <c r="F508" s="8">
        <v>41905</v>
      </c>
      <c r="G508" s="12" t="s">
        <v>1642</v>
      </c>
      <c r="H508" s="13" t="s">
        <v>1643</v>
      </c>
      <c r="I508" s="13"/>
      <c r="J508" s="13"/>
      <c r="K508" s="13"/>
      <c r="L508" s="12" t="s">
        <v>1644</v>
      </c>
      <c r="M508" s="12" t="s">
        <v>1645</v>
      </c>
      <c r="N508" s="12" t="s">
        <v>60</v>
      </c>
      <c r="O508" s="44" t="s">
        <v>60</v>
      </c>
      <c r="P508" s="44" t="s">
        <v>146</v>
      </c>
      <c r="Q508" s="44" t="s">
        <v>87</v>
      </c>
      <c r="R508" s="44" t="s">
        <v>60</v>
      </c>
      <c r="S508" s="44" t="s">
        <v>60</v>
      </c>
      <c r="T508" s="44" t="s">
        <v>3067</v>
      </c>
      <c r="U508" s="44" t="s">
        <v>87</v>
      </c>
      <c r="V508" s="12" t="s">
        <v>61</v>
      </c>
      <c r="W508" s="45" t="s">
        <v>24</v>
      </c>
      <c r="X508" s="12" t="s">
        <v>2574</v>
      </c>
    </row>
    <row r="509" spans="1:24" s="46" customFormat="1" ht="15" hidden="1" customHeight="1" x14ac:dyDescent="0.25">
      <c r="A509" s="47">
        <f t="shared" si="31"/>
        <v>496</v>
      </c>
      <c r="B509" s="10">
        <f t="shared" si="31"/>
        <v>496</v>
      </c>
      <c r="C509" s="12" t="s">
        <v>15</v>
      </c>
      <c r="D509" s="10" t="s">
        <v>34</v>
      </c>
      <c r="E509" s="10">
        <v>2014</v>
      </c>
      <c r="F509" s="8">
        <v>41906</v>
      </c>
      <c r="G509" s="12" t="s">
        <v>1646</v>
      </c>
      <c r="H509" s="13" t="s">
        <v>1647</v>
      </c>
      <c r="I509" s="13"/>
      <c r="J509" s="13"/>
      <c r="K509" s="13"/>
      <c r="L509" s="12" t="s">
        <v>1648</v>
      </c>
      <c r="M509" s="12" t="s">
        <v>743</v>
      </c>
      <c r="N509" s="44" t="s">
        <v>21</v>
      </c>
      <c r="O509" s="44" t="s">
        <v>2620</v>
      </c>
      <c r="P509" s="44" t="s">
        <v>2620</v>
      </c>
      <c r="Q509" s="44" t="s">
        <v>79</v>
      </c>
      <c r="R509" s="44" t="s">
        <v>2620</v>
      </c>
      <c r="S509" s="44" t="s">
        <v>2620</v>
      </c>
      <c r="T509" s="44" t="s">
        <v>3065</v>
      </c>
      <c r="U509" s="44" t="s">
        <v>743</v>
      </c>
      <c r="V509" s="12" t="s">
        <v>23</v>
      </c>
      <c r="W509" s="45" t="s">
        <v>24</v>
      </c>
      <c r="X509" s="12" t="s">
        <v>2573</v>
      </c>
    </row>
    <row r="510" spans="1:24" s="46" customFormat="1" ht="15" hidden="1" customHeight="1" x14ac:dyDescent="0.25">
      <c r="A510" s="47">
        <f t="shared" si="31"/>
        <v>497</v>
      </c>
      <c r="B510" s="10">
        <f t="shared" si="31"/>
        <v>497</v>
      </c>
      <c r="C510" s="12" t="s">
        <v>15</v>
      </c>
      <c r="D510" s="10" t="s">
        <v>393</v>
      </c>
      <c r="E510" s="10">
        <v>2014</v>
      </c>
      <c r="F510" s="8">
        <v>41907</v>
      </c>
      <c r="G510" s="12" t="s">
        <v>1649</v>
      </c>
      <c r="H510" s="13" t="s">
        <v>1650</v>
      </c>
      <c r="I510" s="13"/>
      <c r="J510" s="13"/>
      <c r="K510" s="13"/>
      <c r="L510" s="12" t="s">
        <v>1651</v>
      </c>
      <c r="M510" s="12" t="s">
        <v>199</v>
      </c>
      <c r="N510" s="44" t="s">
        <v>21</v>
      </c>
      <c r="O510" s="44" t="s">
        <v>2615</v>
      </c>
      <c r="P510" s="44" t="s">
        <v>2727</v>
      </c>
      <c r="Q510" s="44" t="s">
        <v>2728</v>
      </c>
      <c r="R510" s="44" t="s">
        <v>2620</v>
      </c>
      <c r="S510" s="44" t="s">
        <v>2615</v>
      </c>
      <c r="T510" s="44" t="s">
        <v>2615</v>
      </c>
      <c r="U510" s="44" t="s">
        <v>199</v>
      </c>
      <c r="V510" s="12" t="s">
        <v>23</v>
      </c>
      <c r="W510" s="45" t="s">
        <v>24</v>
      </c>
      <c r="X510" s="12" t="s">
        <v>2573</v>
      </c>
    </row>
    <row r="511" spans="1:24" s="46" customFormat="1" ht="15" hidden="1" customHeight="1" x14ac:dyDescent="0.25">
      <c r="A511" s="47">
        <f t="shared" si="31"/>
        <v>498</v>
      </c>
      <c r="B511" s="10">
        <f t="shared" si="31"/>
        <v>498</v>
      </c>
      <c r="C511" s="12" t="s">
        <v>15</v>
      </c>
      <c r="D511" s="10" t="s">
        <v>34</v>
      </c>
      <c r="E511" s="10">
        <v>2014</v>
      </c>
      <c r="F511" s="8">
        <v>41908</v>
      </c>
      <c r="G511" s="12" t="s">
        <v>1652</v>
      </c>
      <c r="H511" s="13" t="s">
        <v>1653</v>
      </c>
      <c r="I511" s="13"/>
      <c r="J511" s="13"/>
      <c r="K511" s="13"/>
      <c r="L511" s="12" t="s">
        <v>1654</v>
      </c>
      <c r="M511" s="12" t="s">
        <v>94</v>
      </c>
      <c r="N511" s="44" t="s">
        <v>21</v>
      </c>
      <c r="O511" s="44" t="s">
        <v>2620</v>
      </c>
      <c r="P511" s="44" t="s">
        <v>2620</v>
      </c>
      <c r="Q511" s="44" t="s">
        <v>94</v>
      </c>
      <c r="R511" s="44" t="s">
        <v>2620</v>
      </c>
      <c r="S511" s="44" t="s">
        <v>2620</v>
      </c>
      <c r="T511" s="44" t="s">
        <v>3065</v>
      </c>
      <c r="U511" s="44" t="s">
        <v>94</v>
      </c>
      <c r="V511" s="12" t="s">
        <v>23</v>
      </c>
      <c r="W511" s="45" t="s">
        <v>24</v>
      </c>
      <c r="X511" s="12" t="s">
        <v>2573</v>
      </c>
    </row>
    <row r="512" spans="1:24" s="46" customFormat="1" ht="15" hidden="1" customHeight="1" x14ac:dyDescent="0.25">
      <c r="A512" s="47">
        <f t="shared" ref="A512:B527" si="32">+A511+1</f>
        <v>499</v>
      </c>
      <c r="B512" s="10">
        <f t="shared" si="32"/>
        <v>499</v>
      </c>
      <c r="C512" s="12" t="s">
        <v>15</v>
      </c>
      <c r="D512" s="10" t="s">
        <v>34</v>
      </c>
      <c r="E512" s="10">
        <v>2014</v>
      </c>
      <c r="F512" s="8">
        <v>41911</v>
      </c>
      <c r="G512" s="12" t="s">
        <v>1655</v>
      </c>
      <c r="H512" s="13" t="s">
        <v>1656</v>
      </c>
      <c r="I512" s="13" t="s">
        <v>3230</v>
      </c>
      <c r="J512" s="13"/>
      <c r="K512" s="13"/>
      <c r="L512" s="12" t="s">
        <v>1657</v>
      </c>
      <c r="M512" s="12" t="s">
        <v>20</v>
      </c>
      <c r="N512" s="44" t="s">
        <v>21</v>
      </c>
      <c r="O512" s="44" t="s">
        <v>2618</v>
      </c>
      <c r="P512" s="44" t="s">
        <v>20</v>
      </c>
      <c r="Q512" s="44" t="s">
        <v>2699</v>
      </c>
      <c r="R512" s="44" t="s">
        <v>2618</v>
      </c>
      <c r="S512" s="44" t="s">
        <v>2618</v>
      </c>
      <c r="T512" s="44" t="s">
        <v>3064</v>
      </c>
      <c r="U512" s="44" t="s">
        <v>20</v>
      </c>
      <c r="V512" s="12" t="s">
        <v>23</v>
      </c>
      <c r="W512" s="45" t="s">
        <v>24</v>
      </c>
      <c r="X512" s="12" t="s">
        <v>2573</v>
      </c>
    </row>
    <row r="513" spans="1:25" s="46" customFormat="1" ht="15" hidden="1" customHeight="1" x14ac:dyDescent="0.25">
      <c r="A513" s="47">
        <f t="shared" si="32"/>
        <v>500</v>
      </c>
      <c r="B513" s="10">
        <f t="shared" si="32"/>
        <v>500</v>
      </c>
      <c r="C513" s="12" t="s">
        <v>15</v>
      </c>
      <c r="D513" s="10" t="s">
        <v>34</v>
      </c>
      <c r="E513" s="10">
        <v>2014</v>
      </c>
      <c r="F513" s="8">
        <v>41912</v>
      </c>
      <c r="G513" s="12" t="s">
        <v>1658</v>
      </c>
      <c r="H513" s="13" t="s">
        <v>1659</v>
      </c>
      <c r="I513" s="13"/>
      <c r="J513" s="13"/>
      <c r="K513" s="13"/>
      <c r="L513" s="12" t="s">
        <v>1660</v>
      </c>
      <c r="M513" s="12" t="s">
        <v>1661</v>
      </c>
      <c r="N513" s="44" t="s">
        <v>21</v>
      </c>
      <c r="O513" s="44" t="s">
        <v>2620</v>
      </c>
      <c r="P513" s="44" t="s">
        <v>2620</v>
      </c>
      <c r="Q513" s="44" t="s">
        <v>2719</v>
      </c>
      <c r="R513" s="44" t="s">
        <v>2620</v>
      </c>
      <c r="S513" s="44" t="s">
        <v>2620</v>
      </c>
      <c r="T513" s="44" t="s">
        <v>3065</v>
      </c>
      <c r="U513" s="44" t="s">
        <v>48</v>
      </c>
      <c r="V513" s="12" t="s">
        <v>23</v>
      </c>
      <c r="W513" s="45" t="s">
        <v>24</v>
      </c>
      <c r="X513" s="12" t="s">
        <v>2573</v>
      </c>
    </row>
    <row r="514" spans="1:25" s="46" customFormat="1" ht="15" hidden="1" customHeight="1" x14ac:dyDescent="0.25">
      <c r="A514" s="47">
        <f t="shared" si="32"/>
        <v>501</v>
      </c>
      <c r="B514" s="10">
        <f t="shared" si="32"/>
        <v>501</v>
      </c>
      <c r="C514" s="12" t="s">
        <v>15</v>
      </c>
      <c r="D514" s="10" t="s">
        <v>34</v>
      </c>
      <c r="E514" s="10">
        <v>2014</v>
      </c>
      <c r="F514" s="8">
        <v>42003</v>
      </c>
      <c r="G514" s="12" t="s">
        <v>1662</v>
      </c>
      <c r="H514" s="13" t="s">
        <v>1663</v>
      </c>
      <c r="I514" s="13"/>
      <c r="J514" s="13"/>
      <c r="K514" s="13"/>
      <c r="L514" s="12" t="s">
        <v>1664</v>
      </c>
      <c r="M514" s="12" t="s">
        <v>71</v>
      </c>
      <c r="N514" s="12" t="s">
        <v>60</v>
      </c>
      <c r="O514" s="44" t="s">
        <v>60</v>
      </c>
      <c r="P514" s="44" t="s">
        <v>71</v>
      </c>
      <c r="Q514" s="44" t="s">
        <v>71</v>
      </c>
      <c r="R514" s="44" t="s">
        <v>60</v>
      </c>
      <c r="S514" s="44" t="s">
        <v>60</v>
      </c>
      <c r="T514" s="44" t="s">
        <v>3067</v>
      </c>
      <c r="U514" s="44" t="s">
        <v>71</v>
      </c>
      <c r="V514" s="12" t="s">
        <v>61</v>
      </c>
      <c r="W514" s="45" t="s">
        <v>24</v>
      </c>
      <c r="X514" s="12" t="s">
        <v>2573</v>
      </c>
    </row>
    <row r="515" spans="1:25" s="46" customFormat="1" ht="15" hidden="1" customHeight="1" x14ac:dyDescent="0.25">
      <c r="A515" s="47">
        <f t="shared" si="32"/>
        <v>502</v>
      </c>
      <c r="B515" s="10">
        <f t="shared" si="32"/>
        <v>502</v>
      </c>
      <c r="C515" s="12" t="s">
        <v>15</v>
      </c>
      <c r="D515" s="10" t="s">
        <v>34</v>
      </c>
      <c r="E515" s="10">
        <v>2021</v>
      </c>
      <c r="F515" s="8">
        <v>44483</v>
      </c>
      <c r="G515" s="12" t="s">
        <v>1665</v>
      </c>
      <c r="H515" s="27" t="s">
        <v>1666</v>
      </c>
      <c r="I515" s="27"/>
      <c r="J515" s="27"/>
      <c r="K515" s="27"/>
      <c r="L515" s="12" t="s">
        <v>2795</v>
      </c>
      <c r="M515" s="12" t="s">
        <v>1668</v>
      </c>
      <c r="N515" s="12" t="s">
        <v>29</v>
      </c>
      <c r="O515" s="44" t="s">
        <v>29</v>
      </c>
      <c r="P515" s="44" t="s">
        <v>29</v>
      </c>
      <c r="Q515" s="44" t="s">
        <v>103</v>
      </c>
      <c r="R515" s="44" t="s">
        <v>29</v>
      </c>
      <c r="S515" s="44" t="s">
        <v>29</v>
      </c>
      <c r="T515" s="44" t="s">
        <v>3066</v>
      </c>
      <c r="U515" s="44" t="s">
        <v>700</v>
      </c>
      <c r="V515" s="48" t="s">
        <v>382</v>
      </c>
      <c r="W515" s="45" t="s">
        <v>24</v>
      </c>
      <c r="X515" s="12" t="s">
        <v>2574</v>
      </c>
    </row>
    <row r="516" spans="1:25" s="46" customFormat="1" ht="15" hidden="1" customHeight="1" x14ac:dyDescent="0.25">
      <c r="A516" s="47">
        <f t="shared" si="32"/>
        <v>503</v>
      </c>
      <c r="B516" s="10">
        <f t="shared" si="32"/>
        <v>503</v>
      </c>
      <c r="C516" s="12" t="s">
        <v>15</v>
      </c>
      <c r="D516" s="10" t="s">
        <v>34</v>
      </c>
      <c r="E516" s="10">
        <v>2014</v>
      </c>
      <c r="F516" s="8">
        <v>41999</v>
      </c>
      <c r="G516" s="12" t="s">
        <v>1669</v>
      </c>
      <c r="H516" s="13" t="s">
        <v>1670</v>
      </c>
      <c r="I516" s="13"/>
      <c r="J516" s="13"/>
      <c r="K516" s="13"/>
      <c r="L516" s="12" t="s">
        <v>1671</v>
      </c>
      <c r="M516" s="12" t="s">
        <v>1672</v>
      </c>
      <c r="N516" s="44" t="s">
        <v>21</v>
      </c>
      <c r="O516" s="44" t="s">
        <v>2620</v>
      </c>
      <c r="P516" s="44" t="s">
        <v>2620</v>
      </c>
      <c r="Q516" s="44" t="s">
        <v>79</v>
      </c>
      <c r="R516" s="44" t="s">
        <v>2620</v>
      </c>
      <c r="S516" s="44" t="s">
        <v>2618</v>
      </c>
      <c r="T516" s="44" t="s">
        <v>3064</v>
      </c>
      <c r="U516" s="44" t="s">
        <v>263</v>
      </c>
      <c r="V516" s="12" t="s">
        <v>23</v>
      </c>
      <c r="W516" s="45" t="s">
        <v>24</v>
      </c>
      <c r="X516" s="12" t="s">
        <v>2574</v>
      </c>
    </row>
    <row r="517" spans="1:25" s="46" customFormat="1" ht="15" hidden="1" customHeight="1" x14ac:dyDescent="0.25">
      <c r="A517" s="47">
        <f t="shared" si="32"/>
        <v>504</v>
      </c>
      <c r="B517" s="10">
        <f t="shared" si="32"/>
        <v>504</v>
      </c>
      <c r="C517" s="12" t="s">
        <v>15</v>
      </c>
      <c r="D517" s="10" t="s">
        <v>34</v>
      </c>
      <c r="E517" s="10">
        <v>2014</v>
      </c>
      <c r="F517" s="8">
        <v>41943</v>
      </c>
      <c r="G517" s="12" t="s">
        <v>1673</v>
      </c>
      <c r="H517" s="13" t="s">
        <v>1674</v>
      </c>
      <c r="I517" s="13"/>
      <c r="J517" s="13"/>
      <c r="K517" s="13"/>
      <c r="L517" s="12" t="s">
        <v>1675</v>
      </c>
      <c r="M517" s="12" t="s">
        <v>55</v>
      </c>
      <c r="N517" s="44" t="s">
        <v>21</v>
      </c>
      <c r="O517" s="44" t="s">
        <v>2618</v>
      </c>
      <c r="P517" s="44" t="s">
        <v>2702</v>
      </c>
      <c r="Q517" s="44" t="s">
        <v>55</v>
      </c>
      <c r="R517" s="44" t="s">
        <v>2618</v>
      </c>
      <c r="S517" s="44" t="s">
        <v>2618</v>
      </c>
      <c r="T517" s="44" t="s">
        <v>3064</v>
      </c>
      <c r="U517" s="44" t="s">
        <v>55</v>
      </c>
      <c r="V517" s="12" t="s">
        <v>23</v>
      </c>
      <c r="W517" s="45" t="s">
        <v>24</v>
      </c>
      <c r="X517" s="12" t="s">
        <v>2573</v>
      </c>
    </row>
    <row r="518" spans="1:25" s="46" customFormat="1" ht="15" hidden="1" customHeight="1" x14ac:dyDescent="0.25">
      <c r="A518" s="47">
        <f t="shared" si="32"/>
        <v>505</v>
      </c>
      <c r="B518" s="10">
        <f t="shared" si="32"/>
        <v>505</v>
      </c>
      <c r="C518" s="12" t="s">
        <v>15</v>
      </c>
      <c r="D518" s="10" t="s">
        <v>34</v>
      </c>
      <c r="E518" s="10">
        <v>2014</v>
      </c>
      <c r="F518" s="8">
        <v>41943</v>
      </c>
      <c r="G518" s="12" t="s">
        <v>1676</v>
      </c>
      <c r="H518" s="13" t="s">
        <v>1677</v>
      </c>
      <c r="I518" s="13"/>
      <c r="J518" s="13"/>
      <c r="K518" s="13"/>
      <c r="L518" s="12" t="s">
        <v>1678</v>
      </c>
      <c r="M518" s="12" t="s">
        <v>178</v>
      </c>
      <c r="N518" s="44" t="s">
        <v>21</v>
      </c>
      <c r="O518" s="44" t="s">
        <v>2620</v>
      </c>
      <c r="P518" s="44" t="s">
        <v>2620</v>
      </c>
      <c r="Q518" s="44" t="s">
        <v>2717</v>
      </c>
      <c r="R518" s="44" t="s">
        <v>2620</v>
      </c>
      <c r="S518" s="44" t="s">
        <v>2620</v>
      </c>
      <c r="T518" s="44" t="s">
        <v>3065</v>
      </c>
      <c r="U518" s="44" t="s">
        <v>178</v>
      </c>
      <c r="V518" s="12" t="s">
        <v>23</v>
      </c>
      <c r="W518" s="45" t="s">
        <v>24</v>
      </c>
      <c r="X518" s="12" t="s">
        <v>2573</v>
      </c>
    </row>
    <row r="519" spans="1:25" s="46" customFormat="1" ht="25.5" hidden="1" customHeight="1" x14ac:dyDescent="0.25">
      <c r="A519" s="47">
        <f t="shared" si="32"/>
        <v>506</v>
      </c>
      <c r="B519" s="10">
        <f t="shared" si="32"/>
        <v>506</v>
      </c>
      <c r="C519" s="12" t="s">
        <v>15</v>
      </c>
      <c r="D519" s="10" t="s">
        <v>34</v>
      </c>
      <c r="E519" s="10">
        <v>2014</v>
      </c>
      <c r="F519" s="8">
        <v>41962</v>
      </c>
      <c r="G519" s="12" t="s">
        <v>1679</v>
      </c>
      <c r="H519" s="13" t="s">
        <v>1680</v>
      </c>
      <c r="I519" s="13" t="s">
        <v>3210</v>
      </c>
      <c r="J519" s="13" t="s">
        <v>3208</v>
      </c>
      <c r="K519" s="13"/>
      <c r="L519" s="19" t="s">
        <v>3058</v>
      </c>
      <c r="M519" s="12" t="s">
        <v>28</v>
      </c>
      <c r="N519" s="12" t="s">
        <v>29</v>
      </c>
      <c r="O519" s="44" t="s">
        <v>29</v>
      </c>
      <c r="P519" s="44" t="s">
        <v>2701</v>
      </c>
      <c r="Q519" s="44" t="s">
        <v>2715</v>
      </c>
      <c r="R519" s="44" t="s">
        <v>29</v>
      </c>
      <c r="S519" s="44" t="s">
        <v>29</v>
      </c>
      <c r="T519" s="44" t="s">
        <v>3066</v>
      </c>
      <c r="U519" s="44" t="s">
        <v>28</v>
      </c>
      <c r="V519" s="12" t="s">
        <v>23</v>
      </c>
      <c r="W519" s="45" t="s">
        <v>24</v>
      </c>
      <c r="X519" s="12" t="s">
        <v>2573</v>
      </c>
    </row>
    <row r="520" spans="1:25" s="46" customFormat="1" ht="15" hidden="1" customHeight="1" x14ac:dyDescent="0.25">
      <c r="A520" s="47">
        <f t="shared" si="32"/>
        <v>507</v>
      </c>
      <c r="B520" s="10">
        <f t="shared" si="32"/>
        <v>507</v>
      </c>
      <c r="C520" s="12" t="s">
        <v>15</v>
      </c>
      <c r="D520" s="10" t="s">
        <v>393</v>
      </c>
      <c r="E520" s="10">
        <v>2014</v>
      </c>
      <c r="F520" s="8">
        <v>41989</v>
      </c>
      <c r="G520" s="12" t="s">
        <v>1682</v>
      </c>
      <c r="H520" s="13" t="s">
        <v>1683</v>
      </c>
      <c r="I520" s="13"/>
      <c r="J520" s="13"/>
      <c r="K520" s="13"/>
      <c r="L520" s="12" t="s">
        <v>1684</v>
      </c>
      <c r="M520" s="12" t="s">
        <v>79</v>
      </c>
      <c r="N520" s="44" t="s">
        <v>21</v>
      </c>
      <c r="O520" s="44" t="s">
        <v>2615</v>
      </c>
      <c r="P520" s="44" t="s">
        <v>2727</v>
      </c>
      <c r="Q520" s="44" t="s">
        <v>2737</v>
      </c>
      <c r="R520" s="44" t="s">
        <v>2620</v>
      </c>
      <c r="S520" s="44" t="s">
        <v>2615</v>
      </c>
      <c r="T520" s="44" t="s">
        <v>2615</v>
      </c>
      <c r="U520" s="44" t="s">
        <v>79</v>
      </c>
      <c r="V520" s="12" t="s">
        <v>23</v>
      </c>
      <c r="W520" s="45" t="s">
        <v>24</v>
      </c>
      <c r="X520" s="12" t="s">
        <v>2573</v>
      </c>
    </row>
    <row r="521" spans="1:25" s="46" customFormat="1" ht="15" hidden="1" customHeight="1" x14ac:dyDescent="0.25">
      <c r="A521" s="47">
        <f t="shared" si="32"/>
        <v>508</v>
      </c>
      <c r="B521" s="10">
        <f t="shared" si="32"/>
        <v>508</v>
      </c>
      <c r="C521" s="12" t="s">
        <v>15</v>
      </c>
      <c r="D521" s="10" t="s">
        <v>393</v>
      </c>
      <c r="E521" s="10">
        <v>2014</v>
      </c>
      <c r="F521" s="8">
        <v>41982</v>
      </c>
      <c r="G521" s="12" t="s">
        <v>1685</v>
      </c>
      <c r="H521" s="13" t="s">
        <v>1686</v>
      </c>
      <c r="I521" s="13"/>
      <c r="J521" s="13"/>
      <c r="K521" s="13"/>
      <c r="L521" s="12" t="s">
        <v>1687</v>
      </c>
      <c r="M521" s="12" t="s">
        <v>716</v>
      </c>
      <c r="N521" s="12" t="s">
        <v>29</v>
      </c>
      <c r="O521" s="44" t="s">
        <v>2615</v>
      </c>
      <c r="P521" s="44" t="s">
        <v>2725</v>
      </c>
      <c r="Q521" s="44" t="s">
        <v>2726</v>
      </c>
      <c r="R521" s="44" t="s">
        <v>29</v>
      </c>
      <c r="S521" s="44" t="s">
        <v>2615</v>
      </c>
      <c r="T521" s="44" t="s">
        <v>2615</v>
      </c>
      <c r="U521" s="44" t="s">
        <v>716</v>
      </c>
      <c r="V521" s="12" t="s">
        <v>382</v>
      </c>
      <c r="W521" s="45" t="s">
        <v>24</v>
      </c>
      <c r="X521" s="12" t="s">
        <v>2573</v>
      </c>
    </row>
    <row r="522" spans="1:25" s="52" customFormat="1" ht="15" hidden="1" customHeight="1" x14ac:dyDescent="0.25">
      <c r="A522" s="47">
        <f t="shared" si="32"/>
        <v>509</v>
      </c>
      <c r="B522" s="10">
        <f t="shared" si="32"/>
        <v>509</v>
      </c>
      <c r="C522" s="12" t="s">
        <v>15</v>
      </c>
      <c r="D522" s="10" t="s">
        <v>34</v>
      </c>
      <c r="E522" s="10">
        <v>2014</v>
      </c>
      <c r="F522" s="8">
        <v>41971</v>
      </c>
      <c r="G522" s="12" t="s">
        <v>1688</v>
      </c>
      <c r="H522" s="13" t="s">
        <v>1689</v>
      </c>
      <c r="I522" s="13"/>
      <c r="J522" s="13"/>
      <c r="K522" s="13"/>
      <c r="L522" s="12" t="s">
        <v>1690</v>
      </c>
      <c r="M522" s="12" t="s">
        <v>83</v>
      </c>
      <c r="N522" s="12" t="s">
        <v>29</v>
      </c>
      <c r="O522" s="44" t="s">
        <v>29</v>
      </c>
      <c r="P522" s="44" t="s">
        <v>2701</v>
      </c>
      <c r="Q522" s="44" t="s">
        <v>2715</v>
      </c>
      <c r="R522" s="44" t="s">
        <v>29</v>
      </c>
      <c r="S522" s="44" t="s">
        <v>29</v>
      </c>
      <c r="T522" s="44" t="s">
        <v>3066</v>
      </c>
      <c r="U522" s="44" t="s">
        <v>83</v>
      </c>
      <c r="V522" s="12" t="s">
        <v>23</v>
      </c>
      <c r="W522" s="45" t="s">
        <v>24</v>
      </c>
      <c r="X522" s="12" t="s">
        <v>2573</v>
      </c>
      <c r="Y522" s="46"/>
    </row>
    <row r="523" spans="1:25" s="46" customFormat="1" ht="15" hidden="1" customHeight="1" x14ac:dyDescent="0.25">
      <c r="A523" s="47">
        <f t="shared" si="32"/>
        <v>510</v>
      </c>
      <c r="B523" s="10">
        <f t="shared" si="32"/>
        <v>510</v>
      </c>
      <c r="C523" s="12" t="s">
        <v>15</v>
      </c>
      <c r="D523" s="10" t="s">
        <v>34</v>
      </c>
      <c r="E523" s="10">
        <v>2021</v>
      </c>
      <c r="F523" s="8">
        <v>44522</v>
      </c>
      <c r="G523" s="12" t="s">
        <v>1691</v>
      </c>
      <c r="H523" s="27" t="s">
        <v>1692</v>
      </c>
      <c r="I523" s="27"/>
      <c r="J523" s="27"/>
      <c r="K523" s="27"/>
      <c r="L523" s="12" t="s">
        <v>1693</v>
      </c>
      <c r="M523" s="12" t="s">
        <v>28</v>
      </c>
      <c r="N523" s="12" t="s">
        <v>29</v>
      </c>
      <c r="O523" s="44" t="s">
        <v>29</v>
      </c>
      <c r="P523" s="44" t="s">
        <v>83</v>
      </c>
      <c r="Q523" s="44" t="s">
        <v>2716</v>
      </c>
      <c r="R523" s="44" t="s">
        <v>29</v>
      </c>
      <c r="S523" s="44" t="s">
        <v>29</v>
      </c>
      <c r="T523" s="44" t="s">
        <v>3066</v>
      </c>
      <c r="U523" s="44" t="s">
        <v>28</v>
      </c>
      <c r="V523" s="12" t="s">
        <v>23</v>
      </c>
      <c r="W523" s="45" t="s">
        <v>24</v>
      </c>
      <c r="X523" s="12" t="s">
        <v>2573</v>
      </c>
    </row>
    <row r="524" spans="1:25" s="46" customFormat="1" ht="15" hidden="1" customHeight="1" x14ac:dyDescent="0.25">
      <c r="A524" s="47">
        <f t="shared" si="32"/>
        <v>511</v>
      </c>
      <c r="B524" s="10">
        <f t="shared" si="32"/>
        <v>511</v>
      </c>
      <c r="C524" s="12" t="s">
        <v>15</v>
      </c>
      <c r="D524" s="10" t="s">
        <v>34</v>
      </c>
      <c r="E524" s="10">
        <v>2014</v>
      </c>
      <c r="F524" s="8">
        <v>41984</v>
      </c>
      <c r="G524" s="12" t="s">
        <v>1694</v>
      </c>
      <c r="H524" s="13" t="s">
        <v>1695</v>
      </c>
      <c r="I524" s="13"/>
      <c r="J524" s="13"/>
      <c r="K524" s="13"/>
      <c r="L524" s="12" t="s">
        <v>1696</v>
      </c>
      <c r="M524" s="12" t="s">
        <v>154</v>
      </c>
      <c r="N524" s="44" t="s">
        <v>21</v>
      </c>
      <c r="O524" s="44" t="s">
        <v>2620</v>
      </c>
      <c r="P524" s="44" t="s">
        <v>2620</v>
      </c>
      <c r="Q524" s="44" t="s">
        <v>2700</v>
      </c>
      <c r="R524" s="44" t="s">
        <v>2620</v>
      </c>
      <c r="S524" s="44" t="s">
        <v>2620</v>
      </c>
      <c r="T524" s="44" t="s">
        <v>3065</v>
      </c>
      <c r="U524" s="44" t="s">
        <v>154</v>
      </c>
      <c r="V524" s="12" t="s">
        <v>23</v>
      </c>
      <c r="W524" s="45" t="s">
        <v>24</v>
      </c>
      <c r="X524" s="12" t="s">
        <v>2573</v>
      </c>
    </row>
    <row r="525" spans="1:25" s="46" customFormat="1" ht="15" hidden="1" customHeight="1" x14ac:dyDescent="0.25">
      <c r="A525" s="47">
        <f t="shared" si="32"/>
        <v>512</v>
      </c>
      <c r="B525" s="10">
        <f t="shared" si="32"/>
        <v>512</v>
      </c>
      <c r="C525" s="12" t="s">
        <v>15</v>
      </c>
      <c r="D525" s="10" t="s">
        <v>393</v>
      </c>
      <c r="E525" s="10">
        <v>2014</v>
      </c>
      <c r="F525" s="8">
        <v>41969</v>
      </c>
      <c r="G525" s="12" t="s">
        <v>1697</v>
      </c>
      <c r="H525" s="13" t="s">
        <v>1698</v>
      </c>
      <c r="I525" s="13"/>
      <c r="J525" s="13"/>
      <c r="K525" s="13"/>
      <c r="L525" s="12" t="s">
        <v>1699</v>
      </c>
      <c r="M525" s="12" t="s">
        <v>83</v>
      </c>
      <c r="N525" s="12" t="s">
        <v>29</v>
      </c>
      <c r="O525" s="44" t="s">
        <v>2615</v>
      </c>
      <c r="P525" s="44" t="s">
        <v>2725</v>
      </c>
      <c r="Q525" s="44" t="s">
        <v>2729</v>
      </c>
      <c r="R525" s="44" t="s">
        <v>29</v>
      </c>
      <c r="S525" s="44" t="s">
        <v>2615</v>
      </c>
      <c r="T525" s="44" t="s">
        <v>2615</v>
      </c>
      <c r="U525" s="44" t="s">
        <v>83</v>
      </c>
      <c r="V525" s="12" t="s">
        <v>23</v>
      </c>
      <c r="W525" s="45" t="s">
        <v>24</v>
      </c>
      <c r="X525" s="12" t="s">
        <v>2573</v>
      </c>
    </row>
    <row r="526" spans="1:25" s="46" customFormat="1" ht="15" hidden="1" customHeight="1" x14ac:dyDescent="0.25">
      <c r="A526" s="47">
        <f t="shared" si="32"/>
        <v>513</v>
      </c>
      <c r="B526" s="10">
        <f t="shared" si="32"/>
        <v>513</v>
      </c>
      <c r="C526" s="12" t="s">
        <v>15</v>
      </c>
      <c r="D526" s="10" t="s">
        <v>393</v>
      </c>
      <c r="E526" s="10">
        <v>2014</v>
      </c>
      <c r="F526" s="8">
        <v>41971</v>
      </c>
      <c r="G526" s="12" t="s">
        <v>1700</v>
      </c>
      <c r="H526" s="13" t="s">
        <v>1701</v>
      </c>
      <c r="I526" s="13"/>
      <c r="J526" s="13"/>
      <c r="K526" s="13"/>
      <c r="L526" s="12" t="s">
        <v>1702</v>
      </c>
      <c r="M526" s="12" t="s">
        <v>250</v>
      </c>
      <c r="N526" s="44" t="s">
        <v>21</v>
      </c>
      <c r="O526" s="44" t="s">
        <v>2615</v>
      </c>
      <c r="P526" s="44" t="s">
        <v>2727</v>
      </c>
      <c r="Q526" s="44" t="s">
        <v>2737</v>
      </c>
      <c r="R526" s="44" t="s">
        <v>2620</v>
      </c>
      <c r="S526" s="44" t="s">
        <v>2615</v>
      </c>
      <c r="T526" s="44" t="s">
        <v>2615</v>
      </c>
      <c r="U526" s="44" t="s">
        <v>250</v>
      </c>
      <c r="V526" s="12" t="s">
        <v>23</v>
      </c>
      <c r="W526" s="45" t="s">
        <v>24</v>
      </c>
      <c r="X526" s="12" t="s">
        <v>2573</v>
      </c>
    </row>
    <row r="527" spans="1:25" s="46" customFormat="1" ht="15" hidden="1" customHeight="1" x14ac:dyDescent="0.25">
      <c r="A527" s="47">
        <f t="shared" si="32"/>
        <v>514</v>
      </c>
      <c r="B527" s="10">
        <f t="shared" si="32"/>
        <v>514</v>
      </c>
      <c r="C527" s="12" t="s">
        <v>15</v>
      </c>
      <c r="D527" s="10" t="s">
        <v>393</v>
      </c>
      <c r="E527" s="10">
        <v>2014</v>
      </c>
      <c r="F527" s="8">
        <v>41985</v>
      </c>
      <c r="G527" s="12" t="s">
        <v>1703</v>
      </c>
      <c r="H527" s="13" t="s">
        <v>1704</v>
      </c>
      <c r="I527" s="13"/>
      <c r="J527" s="13"/>
      <c r="K527" s="13"/>
      <c r="L527" s="12" t="s">
        <v>1705</v>
      </c>
      <c r="M527" s="12" t="s">
        <v>20</v>
      </c>
      <c r="N527" s="44" t="s">
        <v>21</v>
      </c>
      <c r="O527" s="44" t="s">
        <v>2615</v>
      </c>
      <c r="P527" s="44" t="s">
        <v>2730</v>
      </c>
      <c r="Q527" s="44" t="s">
        <v>2733</v>
      </c>
      <c r="R527" s="44" t="s">
        <v>2618</v>
      </c>
      <c r="S527" s="44" t="s">
        <v>2615</v>
      </c>
      <c r="T527" s="44" t="s">
        <v>2615</v>
      </c>
      <c r="U527" s="44" t="s">
        <v>20</v>
      </c>
      <c r="V527" s="12" t="s">
        <v>23</v>
      </c>
      <c r="W527" s="45" t="s">
        <v>24</v>
      </c>
      <c r="X527" s="12" t="s">
        <v>2573</v>
      </c>
    </row>
    <row r="528" spans="1:25" s="46" customFormat="1" ht="15" hidden="1" customHeight="1" x14ac:dyDescent="0.25">
      <c r="A528" s="47">
        <f t="shared" ref="A528:B543" si="33">+A527+1</f>
        <v>515</v>
      </c>
      <c r="B528" s="10">
        <f t="shared" si="33"/>
        <v>515</v>
      </c>
      <c r="C528" s="12" t="s">
        <v>15</v>
      </c>
      <c r="D528" s="10" t="s">
        <v>393</v>
      </c>
      <c r="E528" s="10">
        <v>2014</v>
      </c>
      <c r="F528" s="8">
        <v>41967</v>
      </c>
      <c r="G528" s="12" t="s">
        <v>1706</v>
      </c>
      <c r="H528" s="13" t="s">
        <v>1707</v>
      </c>
      <c r="I528" s="13"/>
      <c r="J528" s="13"/>
      <c r="K528" s="13"/>
      <c r="L528" s="12" t="s">
        <v>1708</v>
      </c>
      <c r="M528" s="12" t="s">
        <v>33</v>
      </c>
      <c r="N528" s="44" t="s">
        <v>21</v>
      </c>
      <c r="O528" s="44" t="s">
        <v>2615</v>
      </c>
      <c r="P528" s="44" t="s">
        <v>2727</v>
      </c>
      <c r="Q528" s="44" t="s">
        <v>2737</v>
      </c>
      <c r="R528" s="44" t="s">
        <v>2620</v>
      </c>
      <c r="S528" s="44" t="s">
        <v>2615</v>
      </c>
      <c r="T528" s="44" t="s">
        <v>2615</v>
      </c>
      <c r="U528" s="44" t="s">
        <v>33</v>
      </c>
      <c r="V528" s="12" t="s">
        <v>23</v>
      </c>
      <c r="W528" s="45" t="s">
        <v>24</v>
      </c>
      <c r="X528" s="12" t="s">
        <v>2573</v>
      </c>
    </row>
    <row r="529" spans="1:24" s="46" customFormat="1" ht="15" hidden="1" customHeight="1" x14ac:dyDescent="0.25">
      <c r="A529" s="47">
        <f t="shared" si="33"/>
        <v>516</v>
      </c>
      <c r="B529" s="10">
        <f t="shared" si="33"/>
        <v>516</v>
      </c>
      <c r="C529" s="12" t="s">
        <v>15</v>
      </c>
      <c r="D529" s="10" t="s">
        <v>393</v>
      </c>
      <c r="E529" s="10">
        <v>2014</v>
      </c>
      <c r="F529" s="8">
        <v>41989</v>
      </c>
      <c r="G529" s="12" t="s">
        <v>1709</v>
      </c>
      <c r="H529" s="13" t="s">
        <v>1710</v>
      </c>
      <c r="I529" s="13"/>
      <c r="J529" s="13"/>
      <c r="K529" s="13"/>
      <c r="L529" s="12" t="s">
        <v>1711</v>
      </c>
      <c r="M529" s="12" t="s">
        <v>48</v>
      </c>
      <c r="N529" s="44" t="s">
        <v>21</v>
      </c>
      <c r="O529" s="44" t="s">
        <v>2615</v>
      </c>
      <c r="P529" s="44" t="s">
        <v>2727</v>
      </c>
      <c r="Q529" s="44" t="s">
        <v>2728</v>
      </c>
      <c r="R529" s="44" t="s">
        <v>2620</v>
      </c>
      <c r="S529" s="44" t="s">
        <v>2615</v>
      </c>
      <c r="T529" s="44" t="s">
        <v>2615</v>
      </c>
      <c r="U529" s="44" t="s">
        <v>48</v>
      </c>
      <c r="V529" s="12" t="s">
        <v>23</v>
      </c>
      <c r="W529" s="45" t="s">
        <v>24</v>
      </c>
      <c r="X529" s="12" t="s">
        <v>2573</v>
      </c>
    </row>
    <row r="530" spans="1:24" s="46" customFormat="1" ht="15" hidden="1" customHeight="1" x14ac:dyDescent="0.25">
      <c r="A530" s="47">
        <f t="shared" si="33"/>
        <v>517</v>
      </c>
      <c r="B530" s="10">
        <f t="shared" si="33"/>
        <v>517</v>
      </c>
      <c r="C530" s="12" t="s">
        <v>15</v>
      </c>
      <c r="D530" s="10" t="s">
        <v>34</v>
      </c>
      <c r="E530" s="10">
        <v>2014</v>
      </c>
      <c r="F530" s="8">
        <v>41912</v>
      </c>
      <c r="G530" s="12" t="s">
        <v>1712</v>
      </c>
      <c r="H530" s="13" t="s">
        <v>1713</v>
      </c>
      <c r="I530" s="13"/>
      <c r="J530" s="13"/>
      <c r="K530" s="13"/>
      <c r="L530" s="12" t="s">
        <v>1714</v>
      </c>
      <c r="M530" s="12" t="s">
        <v>55</v>
      </c>
      <c r="N530" s="44" t="s">
        <v>21</v>
      </c>
      <c r="O530" s="44" t="s">
        <v>2618</v>
      </c>
      <c r="P530" s="44" t="s">
        <v>2702</v>
      </c>
      <c r="Q530" s="44" t="s">
        <v>55</v>
      </c>
      <c r="R530" s="44" t="s">
        <v>2618</v>
      </c>
      <c r="S530" s="44" t="s">
        <v>2618</v>
      </c>
      <c r="T530" s="44" t="s">
        <v>3064</v>
      </c>
      <c r="U530" s="44" t="s">
        <v>55</v>
      </c>
      <c r="V530" s="12" t="s">
        <v>23</v>
      </c>
      <c r="W530" s="45" t="s">
        <v>24</v>
      </c>
      <c r="X530" s="12" t="s">
        <v>2573</v>
      </c>
    </row>
    <row r="531" spans="1:24" s="46" customFormat="1" ht="15" hidden="1" customHeight="1" x14ac:dyDescent="0.25">
      <c r="A531" s="47">
        <f t="shared" si="33"/>
        <v>518</v>
      </c>
      <c r="B531" s="10" t="e">
        <f>+#REF!+1</f>
        <v>#REF!</v>
      </c>
      <c r="C531" s="12" t="s">
        <v>15</v>
      </c>
      <c r="D531" s="10" t="s">
        <v>34</v>
      </c>
      <c r="E531" s="10">
        <v>2014</v>
      </c>
      <c r="F531" s="8">
        <v>41996</v>
      </c>
      <c r="G531" s="12" t="s">
        <v>1720</v>
      </c>
      <c r="H531" s="13" t="s">
        <v>1721</v>
      </c>
      <c r="I531" s="13"/>
      <c r="J531" s="13"/>
      <c r="K531" s="13"/>
      <c r="L531" s="12" t="s">
        <v>1722</v>
      </c>
      <c r="M531" s="12" t="s">
        <v>48</v>
      </c>
      <c r="N531" s="44" t="s">
        <v>21</v>
      </c>
      <c r="O531" s="44" t="s">
        <v>2620</v>
      </c>
      <c r="P531" s="44" t="s">
        <v>2620</v>
      </c>
      <c r="Q531" s="44" t="s">
        <v>2719</v>
      </c>
      <c r="R531" s="44" t="s">
        <v>2620</v>
      </c>
      <c r="S531" s="44" t="s">
        <v>2620</v>
      </c>
      <c r="T531" s="44" t="s">
        <v>3065</v>
      </c>
      <c r="U531" s="44" t="s">
        <v>48</v>
      </c>
      <c r="V531" s="12" t="s">
        <v>23</v>
      </c>
      <c r="W531" s="45" t="s">
        <v>24</v>
      </c>
      <c r="X531" s="12" t="s">
        <v>2573</v>
      </c>
    </row>
    <row r="532" spans="1:24" s="46" customFormat="1" ht="25.5" hidden="1" customHeight="1" x14ac:dyDescent="0.25">
      <c r="A532" s="47">
        <f t="shared" si="33"/>
        <v>519</v>
      </c>
      <c r="B532" s="10" t="e">
        <f t="shared" si="33"/>
        <v>#REF!</v>
      </c>
      <c r="C532" s="12" t="s">
        <v>15</v>
      </c>
      <c r="D532" s="10" t="s">
        <v>34</v>
      </c>
      <c r="E532" s="10">
        <v>2014</v>
      </c>
      <c r="F532" s="8">
        <v>41996</v>
      </c>
      <c r="G532" s="12" t="s">
        <v>2993</v>
      </c>
      <c r="H532" s="13" t="s">
        <v>1724</v>
      </c>
      <c r="I532" s="13"/>
      <c r="J532" s="13"/>
      <c r="K532" s="13"/>
      <c r="L532" s="12" t="s">
        <v>1725</v>
      </c>
      <c r="M532" s="12" t="s">
        <v>2992</v>
      </c>
      <c r="N532" s="44" t="s">
        <v>21</v>
      </c>
      <c r="O532" s="44" t="s">
        <v>2620</v>
      </c>
      <c r="P532" s="44" t="s">
        <v>2620</v>
      </c>
      <c r="Q532" s="44" t="s">
        <v>33</v>
      </c>
      <c r="R532" s="44" t="s">
        <v>2620</v>
      </c>
      <c r="S532" s="44" t="s">
        <v>2620</v>
      </c>
      <c r="T532" s="44" t="s">
        <v>3065</v>
      </c>
      <c r="U532" s="44" t="s">
        <v>1726</v>
      </c>
      <c r="V532" s="12" t="s">
        <v>23</v>
      </c>
      <c r="W532" s="45" t="s">
        <v>24</v>
      </c>
      <c r="X532" s="12" t="s">
        <v>2573</v>
      </c>
    </row>
    <row r="533" spans="1:24" s="46" customFormat="1" ht="15" hidden="1" customHeight="1" x14ac:dyDescent="0.25">
      <c r="A533" s="47">
        <f t="shared" si="33"/>
        <v>520</v>
      </c>
      <c r="B533" s="10" t="e">
        <f t="shared" si="33"/>
        <v>#REF!</v>
      </c>
      <c r="C533" s="12" t="s">
        <v>15</v>
      </c>
      <c r="D533" s="10" t="s">
        <v>34</v>
      </c>
      <c r="E533" s="10">
        <v>2014</v>
      </c>
      <c r="F533" s="8">
        <v>41996</v>
      </c>
      <c r="G533" s="12" t="s">
        <v>1727</v>
      </c>
      <c r="H533" s="13" t="s">
        <v>1728</v>
      </c>
      <c r="I533" s="13" t="s">
        <v>3265</v>
      </c>
      <c r="J533" s="13" t="s">
        <v>3266</v>
      </c>
      <c r="K533" s="13"/>
      <c r="L533" s="12" t="s">
        <v>1729</v>
      </c>
      <c r="M533" s="12" t="s">
        <v>20</v>
      </c>
      <c r="N533" s="44" t="s">
        <v>21</v>
      </c>
      <c r="O533" s="44" t="s">
        <v>2618</v>
      </c>
      <c r="P533" s="44" t="s">
        <v>20</v>
      </c>
      <c r="Q533" s="44" t="s">
        <v>2720</v>
      </c>
      <c r="R533" s="44" t="s">
        <v>2618</v>
      </c>
      <c r="S533" s="44" t="s">
        <v>2618</v>
      </c>
      <c r="T533" s="44" t="s">
        <v>3064</v>
      </c>
      <c r="U533" s="44" t="s">
        <v>20</v>
      </c>
      <c r="V533" s="12" t="s">
        <v>23</v>
      </c>
      <c r="W533" s="45" t="s">
        <v>2380</v>
      </c>
      <c r="X533" s="12" t="s">
        <v>2573</v>
      </c>
    </row>
    <row r="534" spans="1:24" s="46" customFormat="1" ht="15" hidden="1" customHeight="1" x14ac:dyDescent="0.25">
      <c r="A534" s="47">
        <f t="shared" si="33"/>
        <v>521</v>
      </c>
      <c r="B534" s="10" t="e">
        <f t="shared" si="33"/>
        <v>#REF!</v>
      </c>
      <c r="C534" s="12" t="s">
        <v>15</v>
      </c>
      <c r="D534" s="10" t="s">
        <v>34</v>
      </c>
      <c r="E534" s="10">
        <v>2014</v>
      </c>
      <c r="F534" s="8">
        <v>41996</v>
      </c>
      <c r="G534" s="12" t="s">
        <v>1730</v>
      </c>
      <c r="H534" s="13" t="s">
        <v>1731</v>
      </c>
      <c r="I534" s="13"/>
      <c r="J534" s="13"/>
      <c r="K534" s="13"/>
      <c r="L534" s="12" t="s">
        <v>1732</v>
      </c>
      <c r="M534" s="12" t="s">
        <v>79</v>
      </c>
      <c r="N534" s="44" t="s">
        <v>21</v>
      </c>
      <c r="O534" s="44" t="s">
        <v>2620</v>
      </c>
      <c r="P534" s="44" t="s">
        <v>2620</v>
      </c>
      <c r="Q534" s="44" t="s">
        <v>79</v>
      </c>
      <c r="R534" s="44" t="s">
        <v>2620</v>
      </c>
      <c r="S534" s="44" t="s">
        <v>2620</v>
      </c>
      <c r="T534" s="44" t="s">
        <v>3065</v>
      </c>
      <c r="U534" s="44" t="s">
        <v>79</v>
      </c>
      <c r="V534" s="12" t="s">
        <v>23</v>
      </c>
      <c r="W534" s="45" t="s">
        <v>24</v>
      </c>
      <c r="X534" s="12" t="s">
        <v>2573</v>
      </c>
    </row>
    <row r="535" spans="1:24" s="46" customFormat="1" ht="15" hidden="1" customHeight="1" x14ac:dyDescent="0.25">
      <c r="A535" s="47">
        <f t="shared" si="33"/>
        <v>522</v>
      </c>
      <c r="B535" s="10" t="e">
        <f t="shared" si="33"/>
        <v>#REF!</v>
      </c>
      <c r="C535" s="12" t="s">
        <v>15</v>
      </c>
      <c r="D535" s="10" t="s">
        <v>34</v>
      </c>
      <c r="E535" s="10">
        <v>2014</v>
      </c>
      <c r="F535" s="8">
        <v>41997</v>
      </c>
      <c r="G535" s="12" t="s">
        <v>1733</v>
      </c>
      <c r="H535" s="13" t="s">
        <v>1734</v>
      </c>
      <c r="I535" s="13"/>
      <c r="J535" s="13"/>
      <c r="K535" s="13"/>
      <c r="L535" s="12" t="s">
        <v>1735</v>
      </c>
      <c r="M535" s="12" t="s">
        <v>20</v>
      </c>
      <c r="N535" s="44" t="s">
        <v>21</v>
      </c>
      <c r="O535" s="44" t="s">
        <v>2618</v>
      </c>
      <c r="P535" s="44" t="s">
        <v>20</v>
      </c>
      <c r="Q535" s="44" t="s">
        <v>2619</v>
      </c>
      <c r="R535" s="44" t="s">
        <v>2618</v>
      </c>
      <c r="S535" s="44" t="s">
        <v>2618</v>
      </c>
      <c r="T535" s="44" t="s">
        <v>3064</v>
      </c>
      <c r="U535" s="44" t="s">
        <v>20</v>
      </c>
      <c r="V535" s="12" t="s">
        <v>23</v>
      </c>
      <c r="W535" s="45" t="s">
        <v>24</v>
      </c>
      <c r="X535" s="12" t="s">
        <v>2573</v>
      </c>
    </row>
    <row r="536" spans="1:24" s="46" customFormat="1" ht="15" hidden="1" customHeight="1" x14ac:dyDescent="0.25">
      <c r="A536" s="47">
        <f t="shared" si="33"/>
        <v>523</v>
      </c>
      <c r="B536" s="10" t="e">
        <f t="shared" si="33"/>
        <v>#REF!</v>
      </c>
      <c r="C536" s="12" t="s">
        <v>15</v>
      </c>
      <c r="D536" s="10" t="s">
        <v>34</v>
      </c>
      <c r="E536" s="10">
        <v>2014</v>
      </c>
      <c r="F536" s="8">
        <v>41997</v>
      </c>
      <c r="G536" s="12" t="s">
        <v>1736</v>
      </c>
      <c r="H536" s="13" t="s">
        <v>1737</v>
      </c>
      <c r="I536" s="13"/>
      <c r="J536" s="13"/>
      <c r="K536" s="13"/>
      <c r="L536" s="12" t="s">
        <v>1738</v>
      </c>
      <c r="M536" s="12" t="s">
        <v>55</v>
      </c>
      <c r="N536" s="44" t="s">
        <v>21</v>
      </c>
      <c r="O536" s="44" t="s">
        <v>2618</v>
      </c>
      <c r="P536" s="44" t="s">
        <v>2702</v>
      </c>
      <c r="Q536" s="44" t="s">
        <v>55</v>
      </c>
      <c r="R536" s="44" t="s">
        <v>2618</v>
      </c>
      <c r="S536" s="44" t="s">
        <v>2618</v>
      </c>
      <c r="T536" s="44" t="s">
        <v>3064</v>
      </c>
      <c r="U536" s="44" t="s">
        <v>55</v>
      </c>
      <c r="V536" s="12" t="s">
        <v>23</v>
      </c>
      <c r="W536" s="45" t="s">
        <v>24</v>
      </c>
      <c r="X536" s="12" t="s">
        <v>2573</v>
      </c>
    </row>
    <row r="537" spans="1:24" s="46" customFormat="1" ht="15" hidden="1" x14ac:dyDescent="0.25">
      <c r="A537" s="47">
        <f t="shared" si="33"/>
        <v>524</v>
      </c>
      <c r="B537" s="10" t="e">
        <f t="shared" si="33"/>
        <v>#REF!</v>
      </c>
      <c r="C537" s="12" t="s">
        <v>15</v>
      </c>
      <c r="D537" s="10" t="s">
        <v>34</v>
      </c>
      <c r="E537" s="10">
        <v>2014</v>
      </c>
      <c r="F537" s="8">
        <v>41997</v>
      </c>
      <c r="G537" s="12" t="s">
        <v>1739</v>
      </c>
      <c r="H537" s="13" t="s">
        <v>1740</v>
      </c>
      <c r="I537" s="13"/>
      <c r="J537" s="13"/>
      <c r="K537" s="13"/>
      <c r="L537" s="19" t="s">
        <v>1741</v>
      </c>
      <c r="M537" s="12" t="s">
        <v>55</v>
      </c>
      <c r="N537" s="44" t="s">
        <v>21</v>
      </c>
      <c r="O537" s="44" t="s">
        <v>2618</v>
      </c>
      <c r="P537" s="44" t="s">
        <v>2702</v>
      </c>
      <c r="Q537" s="44" t="s">
        <v>55</v>
      </c>
      <c r="R537" s="44" t="s">
        <v>2618</v>
      </c>
      <c r="S537" s="44" t="s">
        <v>2618</v>
      </c>
      <c r="T537" s="44" t="s">
        <v>3064</v>
      </c>
      <c r="U537" s="44" t="s">
        <v>55</v>
      </c>
      <c r="V537" s="12" t="s">
        <v>23</v>
      </c>
      <c r="W537" s="45" t="s">
        <v>24</v>
      </c>
      <c r="X537" s="12" t="s">
        <v>2573</v>
      </c>
    </row>
    <row r="538" spans="1:24" s="46" customFormat="1" ht="15" hidden="1" x14ac:dyDescent="0.25">
      <c r="A538" s="47">
        <f t="shared" si="33"/>
        <v>525</v>
      </c>
      <c r="B538" s="10" t="e">
        <f t="shared" si="33"/>
        <v>#REF!</v>
      </c>
      <c r="C538" s="12" t="s">
        <v>15</v>
      </c>
      <c r="D538" s="10" t="s">
        <v>34</v>
      </c>
      <c r="E538" s="10">
        <v>2014</v>
      </c>
      <c r="F538" s="8">
        <v>41997</v>
      </c>
      <c r="G538" s="12" t="s">
        <v>1742</v>
      </c>
      <c r="H538" s="13" t="s">
        <v>1743</v>
      </c>
      <c r="I538" s="13" t="s">
        <v>3230</v>
      </c>
      <c r="J538" s="13"/>
      <c r="K538" s="13"/>
      <c r="L538" s="19" t="s">
        <v>2759</v>
      </c>
      <c r="M538" s="12" t="s">
        <v>55</v>
      </c>
      <c r="N538" s="44" t="s">
        <v>21</v>
      </c>
      <c r="O538" s="44" t="s">
        <v>2618</v>
      </c>
      <c r="P538" s="44" t="s">
        <v>2702</v>
      </c>
      <c r="Q538" s="44" t="s">
        <v>55</v>
      </c>
      <c r="R538" s="44" t="s">
        <v>2618</v>
      </c>
      <c r="S538" s="44" t="s">
        <v>2618</v>
      </c>
      <c r="T538" s="44" t="s">
        <v>3064</v>
      </c>
      <c r="U538" s="44" t="s">
        <v>55</v>
      </c>
      <c r="V538" s="12" t="s">
        <v>23</v>
      </c>
      <c r="W538" s="45" t="s">
        <v>24</v>
      </c>
      <c r="X538" s="12" t="s">
        <v>2573</v>
      </c>
    </row>
    <row r="539" spans="1:24" s="46" customFormat="1" ht="15" hidden="1" customHeight="1" x14ac:dyDescent="0.25">
      <c r="A539" s="47">
        <f t="shared" si="33"/>
        <v>526</v>
      </c>
      <c r="B539" s="10" t="e">
        <f t="shared" si="33"/>
        <v>#REF!</v>
      </c>
      <c r="C539" s="12" t="s">
        <v>15</v>
      </c>
      <c r="D539" s="10" t="s">
        <v>34</v>
      </c>
      <c r="E539" s="10">
        <v>2014</v>
      </c>
      <c r="F539" s="8">
        <v>41997</v>
      </c>
      <c r="G539" s="12" t="s">
        <v>1745</v>
      </c>
      <c r="H539" s="13" t="s">
        <v>1746</v>
      </c>
      <c r="I539" s="13"/>
      <c r="J539" s="13"/>
      <c r="K539" s="13"/>
      <c r="L539" s="12" t="s">
        <v>1747</v>
      </c>
      <c r="M539" s="12" t="s">
        <v>1748</v>
      </c>
      <c r="N539" s="44" t="s">
        <v>21</v>
      </c>
      <c r="O539" s="44" t="s">
        <v>2620</v>
      </c>
      <c r="P539" s="44" t="s">
        <v>2620</v>
      </c>
      <c r="Q539" s="44" t="s">
        <v>94</v>
      </c>
      <c r="R539" s="44" t="s">
        <v>2620</v>
      </c>
      <c r="S539" s="44" t="s">
        <v>2620</v>
      </c>
      <c r="T539" s="44" t="s">
        <v>3065</v>
      </c>
      <c r="U539" s="44" t="s">
        <v>524</v>
      </c>
      <c r="V539" s="12" t="s">
        <v>23</v>
      </c>
      <c r="W539" s="45" t="s">
        <v>24</v>
      </c>
      <c r="X539" s="12" t="s">
        <v>2574</v>
      </c>
    </row>
    <row r="540" spans="1:24" s="46" customFormat="1" ht="15" hidden="1" x14ac:dyDescent="0.25">
      <c r="A540" s="47">
        <f t="shared" si="33"/>
        <v>527</v>
      </c>
      <c r="B540" s="10" t="e">
        <f t="shared" si="33"/>
        <v>#REF!</v>
      </c>
      <c r="C540" s="12" t="s">
        <v>15</v>
      </c>
      <c r="D540" s="10" t="s">
        <v>34</v>
      </c>
      <c r="E540" s="10">
        <v>2014</v>
      </c>
      <c r="F540" s="8">
        <v>41999</v>
      </c>
      <c r="G540" s="12" t="s">
        <v>1749</v>
      </c>
      <c r="H540" s="13" t="s">
        <v>1750</v>
      </c>
      <c r="I540" s="13"/>
      <c r="J540" s="13"/>
      <c r="K540" s="13"/>
      <c r="L540" s="19" t="s">
        <v>1751</v>
      </c>
      <c r="M540" s="12" t="s">
        <v>1752</v>
      </c>
      <c r="N540" s="12" t="s">
        <v>60</v>
      </c>
      <c r="O540" s="44" t="s">
        <v>60</v>
      </c>
      <c r="P540" s="44" t="s">
        <v>146</v>
      </c>
      <c r="Q540" s="44" t="s">
        <v>87</v>
      </c>
      <c r="R540" s="44" t="s">
        <v>60</v>
      </c>
      <c r="S540" s="44" t="s">
        <v>60</v>
      </c>
      <c r="T540" s="44" t="s">
        <v>3067</v>
      </c>
      <c r="U540" s="44" t="s">
        <v>1752</v>
      </c>
      <c r="V540" s="12" t="s">
        <v>61</v>
      </c>
      <c r="W540" s="45" t="s">
        <v>24</v>
      </c>
      <c r="X540" s="12" t="s">
        <v>2573</v>
      </c>
    </row>
    <row r="541" spans="1:24" s="46" customFormat="1" ht="15" hidden="1" customHeight="1" x14ac:dyDescent="0.25">
      <c r="A541" s="47">
        <f t="shared" si="33"/>
        <v>528</v>
      </c>
      <c r="B541" s="10" t="e">
        <f t="shared" si="33"/>
        <v>#REF!</v>
      </c>
      <c r="C541" s="12" t="s">
        <v>15</v>
      </c>
      <c r="D541" s="10" t="s">
        <v>34</v>
      </c>
      <c r="E541" s="10">
        <v>2014</v>
      </c>
      <c r="F541" s="8">
        <v>41999</v>
      </c>
      <c r="G541" s="12" t="s">
        <v>1753</v>
      </c>
      <c r="H541" s="13" t="s">
        <v>1754</v>
      </c>
      <c r="I541" s="13"/>
      <c r="J541" s="13"/>
      <c r="K541" s="13"/>
      <c r="L541" s="12" t="s">
        <v>1755</v>
      </c>
      <c r="M541" s="12" t="s">
        <v>1756</v>
      </c>
      <c r="N541" s="12" t="s">
        <v>60</v>
      </c>
      <c r="O541" s="44" t="s">
        <v>60</v>
      </c>
      <c r="P541" s="44" t="s">
        <v>146</v>
      </c>
      <c r="Q541" s="44" t="s">
        <v>87</v>
      </c>
      <c r="R541" s="44" t="s">
        <v>60</v>
      </c>
      <c r="S541" s="44" t="s">
        <v>60</v>
      </c>
      <c r="T541" s="44" t="s">
        <v>3067</v>
      </c>
      <c r="U541" s="44" t="s">
        <v>1066</v>
      </c>
      <c r="V541" s="12" t="s">
        <v>61</v>
      </c>
      <c r="W541" s="45" t="s">
        <v>24</v>
      </c>
      <c r="X541" s="12" t="s">
        <v>2574</v>
      </c>
    </row>
    <row r="542" spans="1:24" s="46" customFormat="1" ht="15" hidden="1" customHeight="1" x14ac:dyDescent="0.25">
      <c r="A542" s="47">
        <f t="shared" si="33"/>
        <v>529</v>
      </c>
      <c r="B542" s="10" t="e">
        <f t="shared" si="33"/>
        <v>#REF!</v>
      </c>
      <c r="C542" s="12" t="s">
        <v>15</v>
      </c>
      <c r="D542" s="10" t="s">
        <v>34</v>
      </c>
      <c r="E542" s="10">
        <v>2014</v>
      </c>
      <c r="F542" s="8">
        <v>41999</v>
      </c>
      <c r="G542" s="12" t="s">
        <v>1757</v>
      </c>
      <c r="H542" s="13" t="s">
        <v>1758</v>
      </c>
      <c r="I542" s="13"/>
      <c r="J542" s="13"/>
      <c r="K542" s="13"/>
      <c r="L542" s="12" t="s">
        <v>1759</v>
      </c>
      <c r="M542" s="12" t="s">
        <v>1760</v>
      </c>
      <c r="N542" s="12" t="s">
        <v>60</v>
      </c>
      <c r="O542" s="44" t="s">
        <v>60</v>
      </c>
      <c r="P542" s="44" t="s">
        <v>146</v>
      </c>
      <c r="Q542" s="44" t="s">
        <v>87</v>
      </c>
      <c r="R542" s="44" t="s">
        <v>60</v>
      </c>
      <c r="S542" s="44" t="s">
        <v>60</v>
      </c>
      <c r="T542" s="44" t="s">
        <v>3067</v>
      </c>
      <c r="U542" s="44" t="s">
        <v>1760</v>
      </c>
      <c r="V542" s="12" t="s">
        <v>61</v>
      </c>
      <c r="W542" s="45" t="s">
        <v>24</v>
      </c>
      <c r="X542" s="12" t="s">
        <v>2573</v>
      </c>
    </row>
    <row r="543" spans="1:24" s="46" customFormat="1" ht="15" hidden="1" customHeight="1" x14ac:dyDescent="0.25">
      <c r="A543" s="47">
        <f t="shared" si="33"/>
        <v>530</v>
      </c>
      <c r="B543" s="10" t="e">
        <f t="shared" si="33"/>
        <v>#REF!</v>
      </c>
      <c r="C543" s="12" t="s">
        <v>15</v>
      </c>
      <c r="D543" s="10" t="s">
        <v>34</v>
      </c>
      <c r="E543" s="10">
        <v>2014</v>
      </c>
      <c r="F543" s="8">
        <v>41999</v>
      </c>
      <c r="G543" s="12" t="s">
        <v>1761</v>
      </c>
      <c r="H543" s="13" t="s">
        <v>1762</v>
      </c>
      <c r="I543" s="13"/>
      <c r="J543" s="13"/>
      <c r="K543" s="13"/>
      <c r="L543" s="12" t="s">
        <v>1763</v>
      </c>
      <c r="M543" s="12" t="s">
        <v>33</v>
      </c>
      <c r="N543" s="44" t="s">
        <v>21</v>
      </c>
      <c r="O543" s="44" t="s">
        <v>2620</v>
      </c>
      <c r="P543" s="44" t="s">
        <v>2620</v>
      </c>
      <c r="Q543" s="44" t="s">
        <v>94</v>
      </c>
      <c r="R543" s="44" t="s">
        <v>2620</v>
      </c>
      <c r="S543" s="44" t="s">
        <v>2620</v>
      </c>
      <c r="T543" s="44" t="s">
        <v>3065</v>
      </c>
      <c r="U543" s="44" t="s">
        <v>33</v>
      </c>
      <c r="V543" s="12" t="s">
        <v>23</v>
      </c>
      <c r="W543" s="45" t="s">
        <v>24</v>
      </c>
      <c r="X543" s="12" t="s">
        <v>2573</v>
      </c>
    </row>
    <row r="544" spans="1:24" s="46" customFormat="1" ht="15" hidden="1" customHeight="1" x14ac:dyDescent="0.25">
      <c r="A544" s="47">
        <f t="shared" ref="A544:B559" si="34">+A543+1</f>
        <v>531</v>
      </c>
      <c r="B544" s="10" t="e">
        <f t="shared" si="34"/>
        <v>#REF!</v>
      </c>
      <c r="C544" s="12" t="s">
        <v>15</v>
      </c>
      <c r="D544" s="10" t="s">
        <v>34</v>
      </c>
      <c r="E544" s="10">
        <v>2014</v>
      </c>
      <c r="F544" s="8">
        <v>41999</v>
      </c>
      <c r="G544" s="12" t="s">
        <v>1764</v>
      </c>
      <c r="H544" s="13" t="s">
        <v>1765</v>
      </c>
      <c r="I544" s="13" t="s">
        <v>3267</v>
      </c>
      <c r="J544" s="13" t="s">
        <v>3208</v>
      </c>
      <c r="K544" s="13"/>
      <c r="L544" s="12" t="s">
        <v>1766</v>
      </c>
      <c r="M544" s="12" t="s">
        <v>757</v>
      </c>
      <c r="N544" s="44" t="s">
        <v>21</v>
      </c>
      <c r="O544" s="44" t="s">
        <v>2618</v>
      </c>
      <c r="P544" s="44" t="s">
        <v>2702</v>
      </c>
      <c r="Q544" s="44" t="s">
        <v>757</v>
      </c>
      <c r="R544" s="44" t="s">
        <v>2618</v>
      </c>
      <c r="S544" s="44" t="s">
        <v>2618</v>
      </c>
      <c r="T544" s="44" t="s">
        <v>3064</v>
      </c>
      <c r="U544" s="44" t="s">
        <v>757</v>
      </c>
      <c r="V544" s="12" t="s">
        <v>23</v>
      </c>
      <c r="W544" s="45" t="s">
        <v>24</v>
      </c>
      <c r="X544" s="12" t="s">
        <v>2573</v>
      </c>
    </row>
    <row r="545" spans="1:24" s="46" customFormat="1" ht="15" hidden="1" customHeight="1" x14ac:dyDescent="0.25">
      <c r="A545" s="47">
        <f t="shared" si="34"/>
        <v>532</v>
      </c>
      <c r="B545" s="10" t="e">
        <f t="shared" si="34"/>
        <v>#REF!</v>
      </c>
      <c r="C545" s="12" t="s">
        <v>15</v>
      </c>
      <c r="D545" s="10" t="s">
        <v>34</v>
      </c>
      <c r="E545" s="10">
        <v>2014</v>
      </c>
      <c r="F545" s="8">
        <v>41999</v>
      </c>
      <c r="G545" s="12" t="s">
        <v>1767</v>
      </c>
      <c r="H545" s="13" t="s">
        <v>1768</v>
      </c>
      <c r="I545" s="13"/>
      <c r="J545" s="13"/>
      <c r="K545" s="13"/>
      <c r="L545" s="12" t="s">
        <v>1769</v>
      </c>
      <c r="M545" s="12" t="s">
        <v>757</v>
      </c>
      <c r="N545" s="44" t="s">
        <v>21</v>
      </c>
      <c r="O545" s="44" t="s">
        <v>2618</v>
      </c>
      <c r="P545" s="44" t="s">
        <v>2702</v>
      </c>
      <c r="Q545" s="44" t="s">
        <v>757</v>
      </c>
      <c r="R545" s="44" t="s">
        <v>2618</v>
      </c>
      <c r="S545" s="44" t="s">
        <v>2618</v>
      </c>
      <c r="T545" s="44" t="s">
        <v>3064</v>
      </c>
      <c r="U545" s="44" t="s">
        <v>757</v>
      </c>
      <c r="V545" s="12" t="s">
        <v>23</v>
      </c>
      <c r="W545" s="45" t="s">
        <v>24</v>
      </c>
      <c r="X545" s="12" t="s">
        <v>2573</v>
      </c>
    </row>
    <row r="546" spans="1:24" s="46" customFormat="1" ht="25.5" hidden="1" customHeight="1" x14ac:dyDescent="0.25">
      <c r="A546" s="47">
        <f t="shared" si="34"/>
        <v>533</v>
      </c>
      <c r="B546" s="10" t="e">
        <f t="shared" si="34"/>
        <v>#REF!</v>
      </c>
      <c r="C546" s="12" t="s">
        <v>15</v>
      </c>
      <c r="D546" s="10" t="s">
        <v>34</v>
      </c>
      <c r="E546" s="10">
        <v>2014</v>
      </c>
      <c r="F546" s="8">
        <v>41999</v>
      </c>
      <c r="G546" s="12" t="s">
        <v>1770</v>
      </c>
      <c r="H546" s="13" t="s">
        <v>1771</v>
      </c>
      <c r="I546" s="13"/>
      <c r="J546" s="13"/>
      <c r="K546" s="13"/>
      <c r="L546" s="19" t="s">
        <v>1772</v>
      </c>
      <c r="M546" s="12" t="s">
        <v>48</v>
      </c>
      <c r="N546" s="44" t="s">
        <v>21</v>
      </c>
      <c r="O546" s="44" t="s">
        <v>2620</v>
      </c>
      <c r="P546" s="44" t="s">
        <v>2620</v>
      </c>
      <c r="Q546" s="44" t="s">
        <v>2700</v>
      </c>
      <c r="R546" s="44" t="s">
        <v>2620</v>
      </c>
      <c r="S546" s="44" t="s">
        <v>2620</v>
      </c>
      <c r="T546" s="44" t="s">
        <v>3065</v>
      </c>
      <c r="U546" s="44" t="s">
        <v>48</v>
      </c>
      <c r="V546" s="12" t="s">
        <v>23</v>
      </c>
      <c r="W546" s="45" t="s">
        <v>24</v>
      </c>
      <c r="X546" s="12" t="s">
        <v>2573</v>
      </c>
    </row>
    <row r="547" spans="1:24" s="46" customFormat="1" ht="15" customHeight="1" x14ac:dyDescent="0.25">
      <c r="A547" s="47">
        <f t="shared" si="34"/>
        <v>534</v>
      </c>
      <c r="B547" s="10" t="e">
        <f t="shared" si="34"/>
        <v>#REF!</v>
      </c>
      <c r="C547" s="12" t="s">
        <v>15</v>
      </c>
      <c r="D547" s="10" t="s">
        <v>34</v>
      </c>
      <c r="E547" s="10">
        <v>2014</v>
      </c>
      <c r="F547" s="8">
        <v>42933</v>
      </c>
      <c r="G547" s="12" t="s">
        <v>1773</v>
      </c>
      <c r="H547" s="13" t="s">
        <v>1774</v>
      </c>
      <c r="I547" s="13"/>
      <c r="J547" s="13"/>
      <c r="K547" s="13"/>
      <c r="L547" s="12" t="s">
        <v>1775</v>
      </c>
      <c r="M547" s="12" t="s">
        <v>146</v>
      </c>
      <c r="N547" s="12" t="s">
        <v>60</v>
      </c>
      <c r="O547" s="44" t="s">
        <v>60</v>
      </c>
      <c r="P547" s="44" t="s">
        <v>146</v>
      </c>
      <c r="Q547" s="44" t="s">
        <v>2718</v>
      </c>
      <c r="R547" s="44" t="s">
        <v>60</v>
      </c>
      <c r="S547" s="44" t="s">
        <v>60</v>
      </c>
      <c r="T547" s="44" t="s">
        <v>3067</v>
      </c>
      <c r="U547" s="44" t="s">
        <v>146</v>
      </c>
      <c r="V547" s="12" t="s">
        <v>125</v>
      </c>
      <c r="W547" s="45" t="s">
        <v>24</v>
      </c>
      <c r="X547" s="12" t="s">
        <v>2573</v>
      </c>
    </row>
    <row r="548" spans="1:24" s="46" customFormat="1" ht="15" hidden="1" customHeight="1" x14ac:dyDescent="0.25">
      <c r="A548" s="47">
        <f t="shared" si="34"/>
        <v>535</v>
      </c>
      <c r="B548" s="10" t="e">
        <f t="shared" si="34"/>
        <v>#REF!</v>
      </c>
      <c r="C548" s="12" t="s">
        <v>15</v>
      </c>
      <c r="D548" s="10" t="s">
        <v>34</v>
      </c>
      <c r="E548" s="10">
        <v>2014</v>
      </c>
      <c r="F548" s="8">
        <v>41999</v>
      </c>
      <c r="G548" s="12" t="s">
        <v>1776</v>
      </c>
      <c r="H548" s="13" t="s">
        <v>1777</v>
      </c>
      <c r="I548" s="13" t="s">
        <v>3230</v>
      </c>
      <c r="J548" s="13"/>
      <c r="K548" s="13"/>
      <c r="L548" s="12" t="s">
        <v>1778</v>
      </c>
      <c r="M548" s="12" t="s">
        <v>59</v>
      </c>
      <c r="N548" s="12" t="s">
        <v>60</v>
      </c>
      <c r="O548" s="44" t="s">
        <v>60</v>
      </c>
      <c r="P548" s="44" t="s">
        <v>2703</v>
      </c>
      <c r="Q548" s="44" t="s">
        <v>2705</v>
      </c>
      <c r="R548" s="44" t="s">
        <v>60</v>
      </c>
      <c r="S548" s="44" t="s">
        <v>60</v>
      </c>
      <c r="T548" s="44" t="s">
        <v>3067</v>
      </c>
      <c r="U548" s="44" t="s">
        <v>59</v>
      </c>
      <c r="V548" s="12" t="s">
        <v>61</v>
      </c>
      <c r="W548" s="45" t="s">
        <v>24</v>
      </c>
      <c r="X548" s="12" t="s">
        <v>2573</v>
      </c>
    </row>
    <row r="549" spans="1:24" s="46" customFormat="1" ht="15" hidden="1" customHeight="1" x14ac:dyDescent="0.25">
      <c r="A549" s="47">
        <f t="shared" si="34"/>
        <v>536</v>
      </c>
      <c r="B549" s="10" t="e">
        <f t="shared" si="34"/>
        <v>#REF!</v>
      </c>
      <c r="C549" s="12" t="s">
        <v>15</v>
      </c>
      <c r="D549" s="10" t="s">
        <v>34</v>
      </c>
      <c r="E549" s="10">
        <v>2014</v>
      </c>
      <c r="F549" s="8">
        <v>42002</v>
      </c>
      <c r="G549" s="12" t="s">
        <v>1779</v>
      </c>
      <c r="H549" s="13" t="s">
        <v>1780</v>
      </c>
      <c r="I549" s="13"/>
      <c r="J549" s="13"/>
      <c r="K549" s="13"/>
      <c r="L549" s="12" t="s">
        <v>1781</v>
      </c>
      <c r="M549" s="12" t="s">
        <v>28</v>
      </c>
      <c r="N549" s="12" t="s">
        <v>29</v>
      </c>
      <c r="O549" s="44" t="s">
        <v>29</v>
      </c>
      <c r="P549" s="44" t="s">
        <v>2701</v>
      </c>
      <c r="Q549" s="44" t="s">
        <v>2698</v>
      </c>
      <c r="R549" s="44" t="s">
        <v>29</v>
      </c>
      <c r="S549" s="44" t="s">
        <v>29</v>
      </c>
      <c r="T549" s="44" t="s">
        <v>3066</v>
      </c>
      <c r="U549" s="44" t="s">
        <v>28</v>
      </c>
      <c r="V549" s="12" t="s">
        <v>23</v>
      </c>
      <c r="W549" s="45" t="s">
        <v>24</v>
      </c>
      <c r="X549" s="12" t="s">
        <v>2573</v>
      </c>
    </row>
    <row r="550" spans="1:24" s="46" customFormat="1" ht="15" customHeight="1" x14ac:dyDescent="0.25">
      <c r="A550" s="47">
        <f t="shared" si="34"/>
        <v>537</v>
      </c>
      <c r="B550" s="10" t="e">
        <f t="shared" si="34"/>
        <v>#REF!</v>
      </c>
      <c r="C550" s="12" t="s">
        <v>15</v>
      </c>
      <c r="D550" s="10" t="s">
        <v>34</v>
      </c>
      <c r="E550" s="10">
        <v>2014</v>
      </c>
      <c r="F550" s="8">
        <v>41999</v>
      </c>
      <c r="G550" s="12" t="s">
        <v>1782</v>
      </c>
      <c r="H550" s="13" t="s">
        <v>1783</v>
      </c>
      <c r="I550" s="13"/>
      <c r="J550" s="13"/>
      <c r="K550" s="13"/>
      <c r="L550" s="12" t="s">
        <v>1784</v>
      </c>
      <c r="M550" s="12" t="s">
        <v>1785</v>
      </c>
      <c r="N550" s="12" t="s">
        <v>60</v>
      </c>
      <c r="O550" s="44" t="s">
        <v>60</v>
      </c>
      <c r="P550" s="44" t="s">
        <v>146</v>
      </c>
      <c r="Q550" s="44" t="s">
        <v>2712</v>
      </c>
      <c r="R550" s="44" t="s">
        <v>60</v>
      </c>
      <c r="S550" s="44" t="s">
        <v>60</v>
      </c>
      <c r="T550" s="44" t="s">
        <v>3067</v>
      </c>
      <c r="U550" s="44" t="s">
        <v>1786</v>
      </c>
      <c r="V550" s="12" t="s">
        <v>125</v>
      </c>
      <c r="W550" s="45" t="s">
        <v>24</v>
      </c>
      <c r="X550" s="12" t="s">
        <v>2574</v>
      </c>
    </row>
    <row r="551" spans="1:24" s="46" customFormat="1" ht="15" hidden="1" customHeight="1" x14ac:dyDescent="0.25">
      <c r="A551" s="47">
        <f t="shared" si="34"/>
        <v>538</v>
      </c>
      <c r="B551" s="10" t="e">
        <f t="shared" si="34"/>
        <v>#REF!</v>
      </c>
      <c r="C551" s="12" t="s">
        <v>15</v>
      </c>
      <c r="D551" s="10" t="s">
        <v>34</v>
      </c>
      <c r="E551" s="10">
        <v>2014</v>
      </c>
      <c r="F551" s="8">
        <v>41999</v>
      </c>
      <c r="G551" s="12" t="s">
        <v>1787</v>
      </c>
      <c r="H551" s="13" t="s">
        <v>1788</v>
      </c>
      <c r="I551" s="13"/>
      <c r="J551" s="13"/>
      <c r="K551" s="13"/>
      <c r="L551" s="12" t="s">
        <v>1789</v>
      </c>
      <c r="M551" s="12" t="s">
        <v>59</v>
      </c>
      <c r="N551" s="12" t="s">
        <v>60</v>
      </c>
      <c r="O551" s="44" t="s">
        <v>60</v>
      </c>
      <c r="P551" s="44" t="s">
        <v>2710</v>
      </c>
      <c r="Q551" s="44" t="s">
        <v>2721</v>
      </c>
      <c r="R551" s="44" t="s">
        <v>60</v>
      </c>
      <c r="S551" s="44" t="s">
        <v>60</v>
      </c>
      <c r="T551" s="44" t="s">
        <v>3067</v>
      </c>
      <c r="U551" s="44" t="s">
        <v>59</v>
      </c>
      <c r="V551" s="12" t="s">
        <v>61</v>
      </c>
      <c r="W551" s="45" t="s">
        <v>24</v>
      </c>
      <c r="X551" s="12" t="s">
        <v>2573</v>
      </c>
    </row>
    <row r="552" spans="1:24" s="46" customFormat="1" ht="15" hidden="1" customHeight="1" x14ac:dyDescent="0.25">
      <c r="A552" s="47">
        <f t="shared" si="34"/>
        <v>539</v>
      </c>
      <c r="B552" s="10" t="e">
        <f t="shared" si="34"/>
        <v>#REF!</v>
      </c>
      <c r="C552" s="12" t="s">
        <v>15</v>
      </c>
      <c r="D552" s="10" t="s">
        <v>393</v>
      </c>
      <c r="E552" s="10">
        <v>2015</v>
      </c>
      <c r="F552" s="8">
        <v>38599</v>
      </c>
      <c r="G552" s="12" t="s">
        <v>1790</v>
      </c>
      <c r="H552" s="13" t="s">
        <v>1791</v>
      </c>
      <c r="I552" s="13"/>
      <c r="J552" s="13"/>
      <c r="K552" s="13"/>
      <c r="L552" s="12" t="s">
        <v>1792</v>
      </c>
      <c r="M552" s="12" t="s">
        <v>28</v>
      </c>
      <c r="N552" s="12" t="s">
        <v>29</v>
      </c>
      <c r="O552" s="44" t="s">
        <v>2615</v>
      </c>
      <c r="P552" s="44" t="s">
        <v>2725</v>
      </c>
      <c r="Q552" s="44" t="s">
        <v>2729</v>
      </c>
      <c r="R552" s="44" t="s">
        <v>29</v>
      </c>
      <c r="S552" s="44" t="s">
        <v>2615</v>
      </c>
      <c r="T552" s="44" t="s">
        <v>2615</v>
      </c>
      <c r="U552" s="44" t="s">
        <v>28</v>
      </c>
      <c r="V552" s="12" t="s">
        <v>23</v>
      </c>
      <c r="W552" s="45" t="s">
        <v>24</v>
      </c>
      <c r="X552" s="12" t="s">
        <v>2573</v>
      </c>
    </row>
    <row r="553" spans="1:24" s="46" customFormat="1" ht="15" hidden="1" customHeight="1" x14ac:dyDescent="0.25">
      <c r="A553" s="47">
        <f t="shared" si="34"/>
        <v>540</v>
      </c>
      <c r="B553" s="10" t="e">
        <f t="shared" si="34"/>
        <v>#REF!</v>
      </c>
      <c r="C553" s="12" t="s">
        <v>15</v>
      </c>
      <c r="D553" s="10" t="s">
        <v>34</v>
      </c>
      <c r="E553" s="10">
        <v>2015</v>
      </c>
      <c r="F553" s="8">
        <v>41614</v>
      </c>
      <c r="G553" s="12" t="s">
        <v>1793</v>
      </c>
      <c r="H553" s="13" t="s">
        <v>1794</v>
      </c>
      <c r="I553" s="13"/>
      <c r="J553" s="13"/>
      <c r="K553" s="13"/>
      <c r="L553" s="12" t="s">
        <v>2987</v>
      </c>
      <c r="M553" s="12" t="s">
        <v>1796</v>
      </c>
      <c r="N553" s="44" t="s">
        <v>21</v>
      </c>
      <c r="O553" s="44" t="s">
        <v>2620</v>
      </c>
      <c r="P553" s="44" t="s">
        <v>2620</v>
      </c>
      <c r="Q553" s="44" t="s">
        <v>2717</v>
      </c>
      <c r="R553" s="44" t="s">
        <v>2620</v>
      </c>
      <c r="S553" s="44" t="s">
        <v>2620</v>
      </c>
      <c r="T553" s="44" t="s">
        <v>3065</v>
      </c>
      <c r="U553" s="44" t="s">
        <v>1797</v>
      </c>
      <c r="V553" s="12" t="s">
        <v>23</v>
      </c>
      <c r="W553" s="45" t="s">
        <v>24</v>
      </c>
      <c r="X553" s="12" t="s">
        <v>2574</v>
      </c>
    </row>
    <row r="554" spans="1:24" s="46" customFormat="1" ht="15.75" hidden="1" customHeight="1" x14ac:dyDescent="0.25">
      <c r="A554" s="47">
        <f t="shared" si="34"/>
        <v>541</v>
      </c>
      <c r="B554" s="10" t="e">
        <f t="shared" si="34"/>
        <v>#REF!</v>
      </c>
      <c r="C554" s="12" t="s">
        <v>15</v>
      </c>
      <c r="D554" s="10" t="s">
        <v>34</v>
      </c>
      <c r="E554" s="10">
        <v>2015</v>
      </c>
      <c r="F554" s="8">
        <v>42361</v>
      </c>
      <c r="G554" s="12" t="s">
        <v>1798</v>
      </c>
      <c r="H554" s="13" t="s">
        <v>1799</v>
      </c>
      <c r="I554" s="13"/>
      <c r="J554" s="13"/>
      <c r="K554" s="13"/>
      <c r="L554" s="12" t="s">
        <v>1800</v>
      </c>
      <c r="M554" s="12" t="s">
        <v>757</v>
      </c>
      <c r="N554" s="44" t="s">
        <v>21</v>
      </c>
      <c r="O554" s="44" t="s">
        <v>2618</v>
      </c>
      <c r="P554" s="44" t="s">
        <v>2702</v>
      </c>
      <c r="Q554" s="44" t="s">
        <v>757</v>
      </c>
      <c r="R554" s="44" t="s">
        <v>2618</v>
      </c>
      <c r="S554" s="44" t="s">
        <v>2618</v>
      </c>
      <c r="T554" s="44" t="s">
        <v>3064</v>
      </c>
      <c r="U554" s="44" t="s">
        <v>757</v>
      </c>
      <c r="V554" s="12" t="s">
        <v>23</v>
      </c>
      <c r="W554" s="45" t="s">
        <v>24</v>
      </c>
      <c r="X554" s="12" t="s">
        <v>2573</v>
      </c>
    </row>
    <row r="555" spans="1:24" s="46" customFormat="1" ht="15" hidden="1" customHeight="1" x14ac:dyDescent="0.25">
      <c r="A555" s="47">
        <f t="shared" si="34"/>
        <v>542</v>
      </c>
      <c r="B555" s="10" t="e">
        <f t="shared" si="34"/>
        <v>#REF!</v>
      </c>
      <c r="C555" s="12" t="s">
        <v>15</v>
      </c>
      <c r="D555" s="7" t="s">
        <v>34</v>
      </c>
      <c r="E555" s="10">
        <v>2003</v>
      </c>
      <c r="F555" s="8">
        <v>37919</v>
      </c>
      <c r="G555" s="12" t="s">
        <v>2751</v>
      </c>
      <c r="H555" s="43" t="s">
        <v>1802</v>
      </c>
      <c r="I555" s="43" t="s">
        <v>3268</v>
      </c>
      <c r="J555" s="43" t="s">
        <v>3249</v>
      </c>
      <c r="K555" s="43"/>
      <c r="L555" s="12" t="s">
        <v>1803</v>
      </c>
      <c r="M555" s="12" t="s">
        <v>20</v>
      </c>
      <c r="N555" s="44" t="s">
        <v>21</v>
      </c>
      <c r="O555" s="44" t="s">
        <v>2618</v>
      </c>
      <c r="P555" s="44" t="s">
        <v>20</v>
      </c>
      <c r="Q555" s="44" t="s">
        <v>2720</v>
      </c>
      <c r="R555" s="44" t="s">
        <v>2618</v>
      </c>
      <c r="S555" s="44" t="s">
        <v>2618</v>
      </c>
      <c r="T555" s="44" t="s">
        <v>3064</v>
      </c>
      <c r="U555" s="44" t="s">
        <v>20</v>
      </c>
      <c r="V555" s="12" t="s">
        <v>23</v>
      </c>
      <c r="W555" s="45" t="s">
        <v>24</v>
      </c>
      <c r="X555" s="12" t="s">
        <v>2573</v>
      </c>
    </row>
    <row r="556" spans="1:24" s="46" customFormat="1" ht="15" hidden="1" customHeight="1" x14ac:dyDescent="0.25">
      <c r="A556" s="47">
        <f t="shared" si="34"/>
        <v>543</v>
      </c>
      <c r="B556" s="10" t="e">
        <f t="shared" si="34"/>
        <v>#REF!</v>
      </c>
      <c r="C556" s="12" t="s">
        <v>15</v>
      </c>
      <c r="D556" s="10" t="s">
        <v>34</v>
      </c>
      <c r="E556" s="10">
        <v>2015</v>
      </c>
      <c r="F556" s="8">
        <v>42368</v>
      </c>
      <c r="G556" s="12" t="s">
        <v>1804</v>
      </c>
      <c r="H556" s="13" t="s">
        <v>1805</v>
      </c>
      <c r="I556" s="13"/>
      <c r="J556" s="13"/>
      <c r="K556" s="13"/>
      <c r="L556" s="12" t="s">
        <v>1806</v>
      </c>
      <c r="M556" s="12" t="s">
        <v>48</v>
      </c>
      <c r="N556" s="44" t="s">
        <v>21</v>
      </c>
      <c r="O556" s="44" t="s">
        <v>2620</v>
      </c>
      <c r="P556" s="44" t="s">
        <v>2620</v>
      </c>
      <c r="Q556" s="44" t="s">
        <v>2719</v>
      </c>
      <c r="R556" s="44" t="s">
        <v>2620</v>
      </c>
      <c r="S556" s="44" t="s">
        <v>2620</v>
      </c>
      <c r="T556" s="44" t="s">
        <v>3065</v>
      </c>
      <c r="U556" s="44" t="s">
        <v>48</v>
      </c>
      <c r="V556" s="12" t="s">
        <v>23</v>
      </c>
      <c r="W556" s="45" t="s">
        <v>24</v>
      </c>
      <c r="X556" s="12" t="s">
        <v>2573</v>
      </c>
    </row>
    <row r="557" spans="1:24" s="46" customFormat="1" ht="15" hidden="1" customHeight="1" x14ac:dyDescent="0.25">
      <c r="A557" s="47">
        <f t="shared" si="34"/>
        <v>544</v>
      </c>
      <c r="B557" s="10" t="e">
        <f t="shared" si="34"/>
        <v>#REF!</v>
      </c>
      <c r="C557" s="12" t="s">
        <v>15</v>
      </c>
      <c r="D557" s="10" t="s">
        <v>34</v>
      </c>
      <c r="E557" s="10">
        <v>2015</v>
      </c>
      <c r="F557" s="8">
        <v>42367</v>
      </c>
      <c r="G557" s="12" t="s">
        <v>1807</v>
      </c>
      <c r="H557" s="13" t="s">
        <v>1808</v>
      </c>
      <c r="I557" s="13"/>
      <c r="J557" s="13"/>
      <c r="K557" s="13"/>
      <c r="L557" s="12" t="s">
        <v>1809</v>
      </c>
      <c r="M557" s="12" t="s">
        <v>1810</v>
      </c>
      <c r="N557" s="44" t="s">
        <v>21</v>
      </c>
      <c r="O557" s="44" t="s">
        <v>2618</v>
      </c>
      <c r="P557" s="44" t="s">
        <v>2702</v>
      </c>
      <c r="Q557" s="44" t="s">
        <v>757</v>
      </c>
      <c r="R557" s="44" t="s">
        <v>2618</v>
      </c>
      <c r="S557" s="44" t="s">
        <v>2618</v>
      </c>
      <c r="T557" s="44" t="s">
        <v>3064</v>
      </c>
      <c r="U557" s="44" t="s">
        <v>757</v>
      </c>
      <c r="V557" s="12" t="s">
        <v>23</v>
      </c>
      <c r="W557" s="45" t="s">
        <v>24</v>
      </c>
      <c r="X557" s="12" t="s">
        <v>2574</v>
      </c>
    </row>
    <row r="558" spans="1:24" s="46" customFormat="1" ht="15" hidden="1" customHeight="1" x14ac:dyDescent="0.25">
      <c r="A558" s="47">
        <f t="shared" si="34"/>
        <v>545</v>
      </c>
      <c r="B558" s="10" t="e">
        <f t="shared" si="34"/>
        <v>#REF!</v>
      </c>
      <c r="C558" s="12" t="s">
        <v>15</v>
      </c>
      <c r="D558" s="10" t="s">
        <v>34</v>
      </c>
      <c r="E558" s="10">
        <v>2016</v>
      </c>
      <c r="F558" s="8">
        <v>42639</v>
      </c>
      <c r="G558" s="12" t="s">
        <v>1811</v>
      </c>
      <c r="H558" s="49" t="s">
        <v>1812</v>
      </c>
      <c r="I558" s="49"/>
      <c r="J558" s="49"/>
      <c r="K558" s="49"/>
      <c r="L558" s="12" t="s">
        <v>1813</v>
      </c>
      <c r="M558" s="12" t="s">
        <v>28</v>
      </c>
      <c r="N558" s="12" t="s">
        <v>29</v>
      </c>
      <c r="O558" s="44" t="s">
        <v>29</v>
      </c>
      <c r="P558" s="44" t="s">
        <v>83</v>
      </c>
      <c r="Q558" s="44" t="s">
        <v>2716</v>
      </c>
      <c r="R558" s="44" t="s">
        <v>29</v>
      </c>
      <c r="S558" s="44" t="s">
        <v>29</v>
      </c>
      <c r="T558" s="44" t="s">
        <v>3066</v>
      </c>
      <c r="U558" s="44" t="s">
        <v>28</v>
      </c>
      <c r="V558" s="12" t="s">
        <v>23</v>
      </c>
      <c r="W558" s="45" t="s">
        <v>24</v>
      </c>
      <c r="X558" s="12" t="s">
        <v>2573</v>
      </c>
    </row>
    <row r="559" spans="1:24" s="46" customFormat="1" ht="25.5" hidden="1" customHeight="1" x14ac:dyDescent="0.25">
      <c r="A559" s="47">
        <f t="shared" si="34"/>
        <v>546</v>
      </c>
      <c r="B559" s="10" t="e">
        <f t="shared" si="34"/>
        <v>#REF!</v>
      </c>
      <c r="C559" s="12" t="s">
        <v>15</v>
      </c>
      <c r="D559" s="10" t="s">
        <v>34</v>
      </c>
      <c r="E559" s="10">
        <v>2016</v>
      </c>
      <c r="F559" s="8">
        <v>42681</v>
      </c>
      <c r="G559" s="12" t="s">
        <v>1814</v>
      </c>
      <c r="H559" s="51" t="s">
        <v>1815</v>
      </c>
      <c r="I559" s="51"/>
      <c r="J559" s="51"/>
      <c r="K559" s="51"/>
      <c r="L559" s="12" t="s">
        <v>1816</v>
      </c>
      <c r="M559" s="12" t="s">
        <v>757</v>
      </c>
      <c r="N559" s="44" t="s">
        <v>21</v>
      </c>
      <c r="O559" s="44" t="s">
        <v>2618</v>
      </c>
      <c r="P559" s="44" t="s">
        <v>2702</v>
      </c>
      <c r="Q559" s="44" t="s">
        <v>757</v>
      </c>
      <c r="R559" s="44" t="s">
        <v>2618</v>
      </c>
      <c r="S559" s="44" t="s">
        <v>2618</v>
      </c>
      <c r="T559" s="44" t="s">
        <v>3064</v>
      </c>
      <c r="U559" s="44" t="s">
        <v>1817</v>
      </c>
      <c r="V559" s="12" t="s">
        <v>23</v>
      </c>
      <c r="W559" s="45" t="s">
        <v>24</v>
      </c>
      <c r="X559" s="12" t="s">
        <v>2573</v>
      </c>
    </row>
    <row r="560" spans="1:24" s="46" customFormat="1" ht="39.75" hidden="1" customHeight="1" x14ac:dyDescent="0.25">
      <c r="A560" s="47">
        <f t="shared" ref="A560:B575" si="35">+A559+1</f>
        <v>547</v>
      </c>
      <c r="B560" s="10" t="e">
        <f t="shared" si="35"/>
        <v>#REF!</v>
      </c>
      <c r="C560" s="12" t="s">
        <v>15</v>
      </c>
      <c r="D560" s="10" t="s">
        <v>34</v>
      </c>
      <c r="E560" s="10">
        <v>2016</v>
      </c>
      <c r="F560" s="8">
        <v>42705</v>
      </c>
      <c r="G560" s="12" t="s">
        <v>1818</v>
      </c>
      <c r="H560" s="49" t="s">
        <v>1819</v>
      </c>
      <c r="I560" s="49"/>
      <c r="J560" s="49"/>
      <c r="K560" s="49"/>
      <c r="L560" s="12" t="s">
        <v>1820</v>
      </c>
      <c r="M560" s="12" t="s">
        <v>28</v>
      </c>
      <c r="N560" s="12" t="s">
        <v>29</v>
      </c>
      <c r="O560" s="44" t="s">
        <v>29</v>
      </c>
      <c r="P560" s="44" t="s">
        <v>2701</v>
      </c>
      <c r="Q560" s="44" t="s">
        <v>2698</v>
      </c>
      <c r="R560" s="44" t="s">
        <v>29</v>
      </c>
      <c r="S560" s="44" t="s">
        <v>29</v>
      </c>
      <c r="T560" s="44" t="s">
        <v>3066</v>
      </c>
      <c r="U560" s="44" t="s">
        <v>28</v>
      </c>
      <c r="V560" s="12" t="s">
        <v>23</v>
      </c>
      <c r="W560" s="45" t="s">
        <v>24</v>
      </c>
      <c r="X560" s="12" t="s">
        <v>2573</v>
      </c>
    </row>
    <row r="561" spans="1:24" s="46" customFormat="1" ht="33" hidden="1" customHeight="1" x14ac:dyDescent="0.25">
      <c r="A561" s="47">
        <f t="shared" si="35"/>
        <v>548</v>
      </c>
      <c r="B561" s="10" t="e">
        <f t="shared" si="35"/>
        <v>#REF!</v>
      </c>
      <c r="C561" s="12" t="s">
        <v>15</v>
      </c>
      <c r="D561" s="10" t="s">
        <v>34</v>
      </c>
      <c r="E561" s="10">
        <v>2016</v>
      </c>
      <c r="F561" s="8">
        <v>42732</v>
      </c>
      <c r="G561" s="12" t="s">
        <v>1821</v>
      </c>
      <c r="H561" s="49" t="s">
        <v>1822</v>
      </c>
      <c r="I561" s="49"/>
      <c r="J561" s="49"/>
      <c r="K561" s="49"/>
      <c r="L561" s="12" t="s">
        <v>1823</v>
      </c>
      <c r="M561" s="12" t="s">
        <v>1824</v>
      </c>
      <c r="N561" s="44" t="s">
        <v>21</v>
      </c>
      <c r="O561" s="44" t="s">
        <v>2620</v>
      </c>
      <c r="P561" s="44" t="s">
        <v>2620</v>
      </c>
      <c r="Q561" s="44" t="s">
        <v>79</v>
      </c>
      <c r="R561" s="44" t="s">
        <v>2618</v>
      </c>
      <c r="S561" s="44" t="s">
        <v>2618</v>
      </c>
      <c r="T561" s="44" t="s">
        <v>3064</v>
      </c>
      <c r="U561" s="44" t="s">
        <v>20</v>
      </c>
      <c r="V561" s="12" t="s">
        <v>23</v>
      </c>
      <c r="W561" s="45" t="s">
        <v>24</v>
      </c>
      <c r="X561" s="12" t="s">
        <v>2574</v>
      </c>
    </row>
    <row r="562" spans="1:24" s="46" customFormat="1" ht="15" hidden="1" customHeight="1" x14ac:dyDescent="0.25">
      <c r="A562" s="47">
        <f t="shared" si="35"/>
        <v>549</v>
      </c>
      <c r="B562" s="10" t="e">
        <f t="shared" si="35"/>
        <v>#REF!</v>
      </c>
      <c r="C562" s="12" t="s">
        <v>15</v>
      </c>
      <c r="D562" s="10" t="s">
        <v>34</v>
      </c>
      <c r="E562" s="10">
        <v>2016</v>
      </c>
      <c r="F562" s="8">
        <v>42733</v>
      </c>
      <c r="G562" s="12" t="s">
        <v>1825</v>
      </c>
      <c r="H562" s="49" t="s">
        <v>1826</v>
      </c>
      <c r="I562" s="49"/>
      <c r="J562" s="49"/>
      <c r="K562" s="49"/>
      <c r="L562" s="12" t="s">
        <v>1827</v>
      </c>
      <c r="M562" s="12" t="s">
        <v>1825</v>
      </c>
      <c r="N562" s="12" t="s">
        <v>29</v>
      </c>
      <c r="O562" s="44" t="s">
        <v>29</v>
      </c>
      <c r="P562" s="44" t="s">
        <v>75</v>
      </c>
      <c r="Q562" s="44" t="s">
        <v>2706</v>
      </c>
      <c r="R562" s="44" t="s">
        <v>29</v>
      </c>
      <c r="S562" s="44" t="s">
        <v>29</v>
      </c>
      <c r="T562" s="44" t="s">
        <v>3066</v>
      </c>
      <c r="U562" s="44" t="s">
        <v>115</v>
      </c>
      <c r="V562" s="12" t="s">
        <v>75</v>
      </c>
      <c r="W562" s="45" t="s">
        <v>24</v>
      </c>
      <c r="X562" s="12" t="s">
        <v>2574</v>
      </c>
    </row>
    <row r="563" spans="1:24" s="46" customFormat="1" ht="15" hidden="1" customHeight="1" x14ac:dyDescent="0.25">
      <c r="A563" s="47">
        <f t="shared" si="35"/>
        <v>550</v>
      </c>
      <c r="B563" s="10" t="e">
        <f t="shared" si="35"/>
        <v>#REF!</v>
      </c>
      <c r="C563" s="12" t="s">
        <v>15</v>
      </c>
      <c r="D563" s="10" t="s">
        <v>34</v>
      </c>
      <c r="E563" s="10" t="s">
        <v>1828</v>
      </c>
      <c r="F563" s="8">
        <v>42794</v>
      </c>
      <c r="G563" s="19" t="s">
        <v>1829</v>
      </c>
      <c r="H563" s="49" t="s">
        <v>1830</v>
      </c>
      <c r="I563" s="49"/>
      <c r="J563" s="49"/>
      <c r="K563" s="49"/>
      <c r="L563" s="12" t="s">
        <v>1831</v>
      </c>
      <c r="M563" s="12" t="s">
        <v>1832</v>
      </c>
      <c r="N563" s="12" t="s">
        <v>60</v>
      </c>
      <c r="O563" s="44" t="s">
        <v>60</v>
      </c>
      <c r="P563" s="44" t="s">
        <v>146</v>
      </c>
      <c r="Q563" s="44" t="s">
        <v>87</v>
      </c>
      <c r="R563" s="44" t="s">
        <v>60</v>
      </c>
      <c r="S563" s="44" t="s">
        <v>60</v>
      </c>
      <c r="T563" s="44" t="s">
        <v>3067</v>
      </c>
      <c r="U563" s="44" t="s">
        <v>233</v>
      </c>
      <c r="V563" s="12" t="s">
        <v>61</v>
      </c>
      <c r="W563" s="45" t="s">
        <v>24</v>
      </c>
      <c r="X563" s="12" t="s">
        <v>2573</v>
      </c>
    </row>
    <row r="564" spans="1:24" s="46" customFormat="1" ht="15" hidden="1" customHeight="1" x14ac:dyDescent="0.25">
      <c r="A564" s="47">
        <f t="shared" si="35"/>
        <v>551</v>
      </c>
      <c r="B564" s="10" t="e">
        <f t="shared" si="35"/>
        <v>#REF!</v>
      </c>
      <c r="C564" s="16" t="s">
        <v>15</v>
      </c>
      <c r="D564" s="15" t="s">
        <v>34</v>
      </c>
      <c r="E564" s="15">
        <v>2017</v>
      </c>
      <c r="F564" s="8">
        <v>43098</v>
      </c>
      <c r="G564" s="17" t="s">
        <v>1833</v>
      </c>
      <c r="H564" s="18" t="s">
        <v>1834</v>
      </c>
      <c r="I564" s="18"/>
      <c r="J564" s="18"/>
      <c r="K564" s="18"/>
      <c r="L564" s="16" t="s">
        <v>1835</v>
      </c>
      <c r="M564" s="16" t="s">
        <v>33</v>
      </c>
      <c r="N564" s="44" t="s">
        <v>21</v>
      </c>
      <c r="O564" s="44" t="s">
        <v>2620</v>
      </c>
      <c r="P564" s="44" t="s">
        <v>2620</v>
      </c>
      <c r="Q564" s="44" t="s">
        <v>33</v>
      </c>
      <c r="R564" s="44" t="s">
        <v>2620</v>
      </c>
      <c r="S564" s="44" t="s">
        <v>2620</v>
      </c>
      <c r="T564" s="44" t="s">
        <v>3065</v>
      </c>
      <c r="U564" s="44" t="s">
        <v>33</v>
      </c>
      <c r="V564" s="12" t="s">
        <v>23</v>
      </c>
      <c r="W564" s="45" t="s">
        <v>24</v>
      </c>
      <c r="X564" s="12" t="s">
        <v>2573</v>
      </c>
    </row>
    <row r="565" spans="1:24" s="46" customFormat="1" ht="15" hidden="1" customHeight="1" x14ac:dyDescent="0.25">
      <c r="A565" s="47">
        <f t="shared" si="35"/>
        <v>552</v>
      </c>
      <c r="B565" s="10" t="e">
        <f t="shared" si="35"/>
        <v>#REF!</v>
      </c>
      <c r="C565" s="16" t="s">
        <v>15</v>
      </c>
      <c r="D565" s="15" t="s">
        <v>34</v>
      </c>
      <c r="E565" s="15">
        <v>2017</v>
      </c>
      <c r="F565" s="8">
        <v>42969</v>
      </c>
      <c r="G565" s="17" t="s">
        <v>1837</v>
      </c>
      <c r="H565" s="18" t="s">
        <v>1838</v>
      </c>
      <c r="I565" s="18"/>
      <c r="J565" s="18"/>
      <c r="K565" s="18"/>
      <c r="L565" s="16" t="s">
        <v>1839</v>
      </c>
      <c r="M565" s="16" t="s">
        <v>59</v>
      </c>
      <c r="N565" s="12" t="s">
        <v>60</v>
      </c>
      <c r="O565" s="44" t="s">
        <v>60</v>
      </c>
      <c r="P565" s="44" t="s">
        <v>2703</v>
      </c>
      <c r="Q565" s="44" t="s">
        <v>2714</v>
      </c>
      <c r="R565" s="44" t="s">
        <v>60</v>
      </c>
      <c r="S565" s="44" t="s">
        <v>60</v>
      </c>
      <c r="T565" s="44" t="s">
        <v>3067</v>
      </c>
      <c r="U565" s="44" t="s">
        <v>59</v>
      </c>
      <c r="V565" s="12" t="s">
        <v>61</v>
      </c>
      <c r="W565" s="45" t="s">
        <v>24</v>
      </c>
      <c r="X565" s="12" t="s">
        <v>2573</v>
      </c>
    </row>
    <row r="566" spans="1:24" s="46" customFormat="1" ht="15" hidden="1" customHeight="1" x14ac:dyDescent="0.25">
      <c r="A566" s="47">
        <f t="shared" si="35"/>
        <v>553</v>
      </c>
      <c r="B566" s="10" t="e">
        <f t="shared" si="35"/>
        <v>#REF!</v>
      </c>
      <c r="C566" s="16" t="s">
        <v>15</v>
      </c>
      <c r="D566" s="10" t="s">
        <v>34</v>
      </c>
      <c r="E566" s="15">
        <v>2017</v>
      </c>
      <c r="F566" s="8">
        <v>43026</v>
      </c>
      <c r="G566" s="17" t="s">
        <v>1840</v>
      </c>
      <c r="H566" s="18" t="s">
        <v>1841</v>
      </c>
      <c r="I566" s="18"/>
      <c r="J566" s="18"/>
      <c r="K566" s="18"/>
      <c r="L566" s="16" t="s">
        <v>1842</v>
      </c>
      <c r="M566" s="16" t="s">
        <v>2994</v>
      </c>
      <c r="N566" s="12" t="s">
        <v>29</v>
      </c>
      <c r="O566" s="44" t="s">
        <v>29</v>
      </c>
      <c r="P566" s="44" t="s">
        <v>2722</v>
      </c>
      <c r="Q566" s="44" t="s">
        <v>2723</v>
      </c>
      <c r="R566" s="44" t="s">
        <v>29</v>
      </c>
      <c r="S566" s="44" t="s">
        <v>29</v>
      </c>
      <c r="T566" s="44" t="s">
        <v>3066</v>
      </c>
      <c r="U566" s="44" t="s">
        <v>1843</v>
      </c>
      <c r="V566" s="16" t="s">
        <v>75</v>
      </c>
      <c r="W566" s="45" t="s">
        <v>24</v>
      </c>
      <c r="X566" s="12" t="s">
        <v>2574</v>
      </c>
    </row>
    <row r="567" spans="1:24" s="46" customFormat="1" ht="15" customHeight="1" x14ac:dyDescent="0.25">
      <c r="A567" s="47">
        <f t="shared" si="35"/>
        <v>554</v>
      </c>
      <c r="B567" s="10" t="e">
        <f t="shared" si="35"/>
        <v>#REF!</v>
      </c>
      <c r="C567" s="16" t="s">
        <v>15</v>
      </c>
      <c r="D567" s="10" t="s">
        <v>34</v>
      </c>
      <c r="E567" s="15">
        <v>2018</v>
      </c>
      <c r="F567" s="8">
        <v>43189</v>
      </c>
      <c r="G567" s="17" t="s">
        <v>1844</v>
      </c>
      <c r="H567" s="18" t="s">
        <v>1845</v>
      </c>
      <c r="I567" s="18"/>
      <c r="J567" s="18"/>
      <c r="K567" s="18"/>
      <c r="L567" s="16" t="s">
        <v>1846</v>
      </c>
      <c r="M567" s="44" t="s">
        <v>1847</v>
      </c>
      <c r="N567" s="12" t="s">
        <v>60</v>
      </c>
      <c r="O567" s="44" t="s">
        <v>60</v>
      </c>
      <c r="P567" s="44" t="s">
        <v>146</v>
      </c>
      <c r="Q567" s="44" t="s">
        <v>2712</v>
      </c>
      <c r="R567" s="44" t="s">
        <v>60</v>
      </c>
      <c r="S567" s="44" t="s">
        <v>60</v>
      </c>
      <c r="T567" s="44" t="s">
        <v>3067</v>
      </c>
      <c r="U567" s="44" t="s">
        <v>1847</v>
      </c>
      <c r="V567" s="16" t="s">
        <v>125</v>
      </c>
      <c r="W567" s="45" t="s">
        <v>24</v>
      </c>
      <c r="X567" s="12" t="s">
        <v>2574</v>
      </c>
    </row>
    <row r="568" spans="1:24" s="46" customFormat="1" ht="15" hidden="1" customHeight="1" x14ac:dyDescent="0.25">
      <c r="A568" s="47">
        <f t="shared" si="35"/>
        <v>555</v>
      </c>
      <c r="B568" s="10" t="e">
        <f>+#REF!+1</f>
        <v>#REF!</v>
      </c>
      <c r="C568" s="16" t="s">
        <v>15</v>
      </c>
      <c r="D568" s="10" t="s">
        <v>34</v>
      </c>
      <c r="E568" s="15">
        <v>2018</v>
      </c>
      <c r="F568" s="8">
        <v>43189</v>
      </c>
      <c r="G568" s="17" t="s">
        <v>1850</v>
      </c>
      <c r="H568" s="18" t="s">
        <v>1851</v>
      </c>
      <c r="I568" s="18"/>
      <c r="J568" s="18"/>
      <c r="K568" s="18"/>
      <c r="L568" s="16" t="s">
        <v>1852</v>
      </c>
      <c r="M568" s="12" t="s">
        <v>178</v>
      </c>
      <c r="N568" s="44" t="s">
        <v>21</v>
      </c>
      <c r="O568" s="44" t="s">
        <v>2620</v>
      </c>
      <c r="P568" s="44" t="s">
        <v>2620</v>
      </c>
      <c r="Q568" s="44" t="s">
        <v>2717</v>
      </c>
      <c r="R568" s="44" t="s">
        <v>2620</v>
      </c>
      <c r="S568" s="44" t="s">
        <v>2620</v>
      </c>
      <c r="T568" s="44" t="s">
        <v>3065</v>
      </c>
      <c r="U568" s="44" t="s">
        <v>1797</v>
      </c>
      <c r="V568" s="12" t="s">
        <v>23</v>
      </c>
      <c r="W568" s="45" t="s">
        <v>24</v>
      </c>
      <c r="X568" s="12" t="s">
        <v>2573</v>
      </c>
    </row>
    <row r="569" spans="1:24" s="46" customFormat="1" ht="18.75" customHeight="1" x14ac:dyDescent="0.25">
      <c r="A569" s="47">
        <f t="shared" si="35"/>
        <v>556</v>
      </c>
      <c r="B569" s="10" t="e">
        <f t="shared" si="35"/>
        <v>#REF!</v>
      </c>
      <c r="C569" s="16" t="s">
        <v>15</v>
      </c>
      <c r="D569" s="10" t="s">
        <v>34</v>
      </c>
      <c r="E569" s="15">
        <v>2019</v>
      </c>
      <c r="F569" s="8">
        <v>43644</v>
      </c>
      <c r="G569" s="17" t="s">
        <v>1853</v>
      </c>
      <c r="H569" s="18" t="s">
        <v>1854</v>
      </c>
      <c r="I569" s="18"/>
      <c r="J569" s="18"/>
      <c r="K569" s="18"/>
      <c r="L569" s="16" t="s">
        <v>1855</v>
      </c>
      <c r="M569" s="12" t="s">
        <v>146</v>
      </c>
      <c r="N569" s="12" t="s">
        <v>60</v>
      </c>
      <c r="O569" s="44" t="s">
        <v>60</v>
      </c>
      <c r="P569" s="44" t="s">
        <v>146</v>
      </c>
      <c r="Q569" s="44" t="s">
        <v>2712</v>
      </c>
      <c r="R569" s="44" t="s">
        <v>60</v>
      </c>
      <c r="S569" s="44" t="s">
        <v>60</v>
      </c>
      <c r="T569" s="44" t="s">
        <v>3067</v>
      </c>
      <c r="U569" s="44" t="s">
        <v>146</v>
      </c>
      <c r="V569" s="16" t="s">
        <v>125</v>
      </c>
      <c r="W569" s="45" t="s">
        <v>24</v>
      </c>
      <c r="X569" s="12" t="s">
        <v>2574</v>
      </c>
    </row>
    <row r="570" spans="1:24" s="46" customFormat="1" ht="15" hidden="1" x14ac:dyDescent="0.25">
      <c r="A570" s="47">
        <f t="shared" si="35"/>
        <v>557</v>
      </c>
      <c r="B570" s="10" t="e">
        <f t="shared" si="35"/>
        <v>#REF!</v>
      </c>
      <c r="C570" s="16" t="s">
        <v>15</v>
      </c>
      <c r="D570" s="10" t="s">
        <v>34</v>
      </c>
      <c r="E570" s="15">
        <v>2022</v>
      </c>
      <c r="F570" s="8">
        <v>44712</v>
      </c>
      <c r="G570" s="17" t="s">
        <v>2787</v>
      </c>
      <c r="H570" s="18" t="s">
        <v>1858</v>
      </c>
      <c r="I570" s="18"/>
      <c r="J570" s="18"/>
      <c r="K570" s="18"/>
      <c r="L570" s="16" t="s">
        <v>2788</v>
      </c>
      <c r="M570" s="12" t="s">
        <v>175</v>
      </c>
      <c r="N570" s="44" t="s">
        <v>21</v>
      </c>
      <c r="O570" s="44" t="s">
        <v>2620</v>
      </c>
      <c r="P570" s="44" t="s">
        <v>2620</v>
      </c>
      <c r="Q570" s="44" t="s">
        <v>2717</v>
      </c>
      <c r="R570" s="44" t="s">
        <v>2620</v>
      </c>
      <c r="S570" s="44" t="s">
        <v>2620</v>
      </c>
      <c r="T570" s="44" t="s">
        <v>3065</v>
      </c>
      <c r="U570" s="44" t="s">
        <v>175</v>
      </c>
      <c r="V570" s="12" t="s">
        <v>23</v>
      </c>
      <c r="W570" s="45" t="s">
        <v>24</v>
      </c>
      <c r="X570" s="12" t="s">
        <v>2573</v>
      </c>
    </row>
    <row r="571" spans="1:24" s="46" customFormat="1" ht="25.5" hidden="1" x14ac:dyDescent="0.25">
      <c r="A571" s="47">
        <f t="shared" si="35"/>
        <v>558</v>
      </c>
      <c r="B571" s="10" t="e">
        <f t="shared" si="35"/>
        <v>#REF!</v>
      </c>
      <c r="C571" s="16" t="s">
        <v>15</v>
      </c>
      <c r="D571" s="10" t="s">
        <v>34</v>
      </c>
      <c r="E571" s="15">
        <v>2018</v>
      </c>
      <c r="F571" s="8">
        <v>43462</v>
      </c>
      <c r="G571" s="17" t="s">
        <v>1860</v>
      </c>
      <c r="H571" s="18" t="s">
        <v>1861</v>
      </c>
      <c r="I571" s="18"/>
      <c r="J571" s="18"/>
      <c r="K571" s="18"/>
      <c r="L571" s="16" t="s">
        <v>1862</v>
      </c>
      <c r="M571" s="12" t="s">
        <v>83</v>
      </c>
      <c r="N571" s="12" t="s">
        <v>29</v>
      </c>
      <c r="O571" s="44" t="s">
        <v>29</v>
      </c>
      <c r="P571" s="44" t="s">
        <v>83</v>
      </c>
      <c r="Q571" s="44" t="s">
        <v>2716</v>
      </c>
      <c r="R571" s="44" t="s">
        <v>29</v>
      </c>
      <c r="S571" s="44" t="s">
        <v>29</v>
      </c>
      <c r="T571" s="44" t="s">
        <v>3066</v>
      </c>
      <c r="U571" s="44" t="s">
        <v>83</v>
      </c>
      <c r="V571" s="12" t="s">
        <v>23</v>
      </c>
      <c r="W571" s="45" t="s">
        <v>24</v>
      </c>
      <c r="X571" s="12" t="s">
        <v>2573</v>
      </c>
    </row>
    <row r="572" spans="1:24" s="46" customFormat="1" ht="15" hidden="1" x14ac:dyDescent="0.25">
      <c r="A572" s="47">
        <f t="shared" si="35"/>
        <v>559</v>
      </c>
      <c r="B572" s="10" t="e">
        <f t="shared" si="35"/>
        <v>#REF!</v>
      </c>
      <c r="C572" s="16" t="s">
        <v>15</v>
      </c>
      <c r="D572" s="10" t="s">
        <v>34</v>
      </c>
      <c r="E572" s="15">
        <v>2018</v>
      </c>
      <c r="F572" s="8">
        <v>43465</v>
      </c>
      <c r="G572" s="17" t="s">
        <v>1863</v>
      </c>
      <c r="H572" s="18" t="s">
        <v>1864</v>
      </c>
      <c r="I572" s="18" t="s">
        <v>3230</v>
      </c>
      <c r="J572" s="18"/>
      <c r="K572" s="18"/>
      <c r="L572" s="16" t="s">
        <v>1865</v>
      </c>
      <c r="M572" s="12" t="s">
        <v>33</v>
      </c>
      <c r="N572" s="44" t="s">
        <v>21</v>
      </c>
      <c r="O572" s="44" t="s">
        <v>2620</v>
      </c>
      <c r="P572" s="44" t="s">
        <v>2620</v>
      </c>
      <c r="Q572" s="44" t="s">
        <v>33</v>
      </c>
      <c r="R572" s="44" t="s">
        <v>2620</v>
      </c>
      <c r="S572" s="44" t="s">
        <v>2620</v>
      </c>
      <c r="T572" s="44" t="s">
        <v>3065</v>
      </c>
      <c r="U572" s="44" t="s">
        <v>33</v>
      </c>
      <c r="V572" s="12" t="s">
        <v>23</v>
      </c>
      <c r="W572" s="45" t="s">
        <v>24</v>
      </c>
      <c r="X572" s="12" t="s">
        <v>2573</v>
      </c>
    </row>
    <row r="573" spans="1:24" s="46" customFormat="1" ht="25.5" hidden="1" x14ac:dyDescent="0.25">
      <c r="A573" s="47">
        <f t="shared" si="35"/>
        <v>560</v>
      </c>
      <c r="B573" s="10" t="e">
        <f t="shared" si="35"/>
        <v>#REF!</v>
      </c>
      <c r="C573" s="16" t="s">
        <v>15</v>
      </c>
      <c r="D573" s="10" t="s">
        <v>34</v>
      </c>
      <c r="E573" s="15">
        <v>2018</v>
      </c>
      <c r="F573" s="8">
        <v>43462</v>
      </c>
      <c r="G573" s="17" t="s">
        <v>1866</v>
      </c>
      <c r="H573" s="18" t="s">
        <v>1867</v>
      </c>
      <c r="I573" s="18"/>
      <c r="J573" s="18"/>
      <c r="K573" s="18"/>
      <c r="L573" s="16" t="s">
        <v>1868</v>
      </c>
      <c r="M573" s="12" t="s">
        <v>1869</v>
      </c>
      <c r="N573" s="12" t="s">
        <v>29</v>
      </c>
      <c r="O573" s="44" t="s">
        <v>29</v>
      </c>
      <c r="P573" s="44" t="s">
        <v>75</v>
      </c>
      <c r="Q573" s="44" t="s">
        <v>2713</v>
      </c>
      <c r="R573" s="44" t="s">
        <v>29</v>
      </c>
      <c r="S573" s="44" t="s">
        <v>29</v>
      </c>
      <c r="T573" s="44" t="s">
        <v>3066</v>
      </c>
      <c r="U573" s="44" t="s">
        <v>161</v>
      </c>
      <c r="V573" s="12" t="s">
        <v>75</v>
      </c>
      <c r="W573" s="45" t="s">
        <v>24</v>
      </c>
      <c r="X573" s="12" t="s">
        <v>2574</v>
      </c>
    </row>
    <row r="574" spans="1:24" s="46" customFormat="1" ht="25.5" hidden="1" x14ac:dyDescent="0.25">
      <c r="A574" s="47">
        <f t="shared" si="35"/>
        <v>561</v>
      </c>
      <c r="B574" s="10" t="e">
        <f t="shared" si="35"/>
        <v>#REF!</v>
      </c>
      <c r="C574" s="16" t="s">
        <v>15</v>
      </c>
      <c r="D574" s="10" t="s">
        <v>34</v>
      </c>
      <c r="E574" s="15">
        <v>2018</v>
      </c>
      <c r="F574" s="8">
        <v>43462</v>
      </c>
      <c r="G574" s="17" t="s">
        <v>1870</v>
      </c>
      <c r="H574" s="18" t="s">
        <v>1871</v>
      </c>
      <c r="I574" s="18"/>
      <c r="J574" s="18"/>
      <c r="K574" s="18"/>
      <c r="L574" s="17" t="s">
        <v>1872</v>
      </c>
      <c r="M574" s="12" t="s">
        <v>757</v>
      </c>
      <c r="N574" s="44" t="s">
        <v>21</v>
      </c>
      <c r="O574" s="44" t="s">
        <v>2618</v>
      </c>
      <c r="P574" s="44" t="s">
        <v>2702</v>
      </c>
      <c r="Q574" s="44" t="s">
        <v>757</v>
      </c>
      <c r="R574" s="44" t="s">
        <v>2618</v>
      </c>
      <c r="S574" s="44" t="s">
        <v>2618</v>
      </c>
      <c r="T574" s="44" t="s">
        <v>3064</v>
      </c>
      <c r="U574" s="44" t="s">
        <v>757</v>
      </c>
      <c r="V574" s="12" t="s">
        <v>23</v>
      </c>
      <c r="W574" s="45" t="s">
        <v>24</v>
      </c>
      <c r="X574" s="12" t="s">
        <v>2573</v>
      </c>
    </row>
    <row r="575" spans="1:24" s="46" customFormat="1" ht="15" hidden="1" x14ac:dyDescent="0.25">
      <c r="A575" s="47">
        <f t="shared" si="35"/>
        <v>562</v>
      </c>
      <c r="B575" s="10" t="e">
        <f t="shared" si="35"/>
        <v>#REF!</v>
      </c>
      <c r="C575" s="16" t="s">
        <v>15</v>
      </c>
      <c r="D575" s="10" t="s">
        <v>34</v>
      </c>
      <c r="E575" s="15">
        <v>2019</v>
      </c>
      <c r="F575" s="8">
        <v>43602</v>
      </c>
      <c r="G575" s="17" t="s">
        <v>1873</v>
      </c>
      <c r="H575" s="18" t="s">
        <v>1874</v>
      </c>
      <c r="I575" s="18" t="s">
        <v>3221</v>
      </c>
      <c r="J575" s="18" t="s">
        <v>3208</v>
      </c>
      <c r="K575" s="18"/>
      <c r="L575" s="17" t="s">
        <v>1875</v>
      </c>
      <c r="M575" s="12" t="s">
        <v>28</v>
      </c>
      <c r="N575" s="12" t="s">
        <v>29</v>
      </c>
      <c r="O575" s="44" t="s">
        <v>29</v>
      </c>
      <c r="P575" s="44" t="s">
        <v>2701</v>
      </c>
      <c r="Q575" s="44" t="s">
        <v>2698</v>
      </c>
      <c r="R575" s="44" t="s">
        <v>29</v>
      </c>
      <c r="S575" s="44" t="s">
        <v>29</v>
      </c>
      <c r="T575" s="44" t="s">
        <v>3066</v>
      </c>
      <c r="U575" s="44" t="s">
        <v>28</v>
      </c>
      <c r="V575" s="12" t="s">
        <v>23</v>
      </c>
      <c r="W575" s="45" t="s">
        <v>24</v>
      </c>
      <c r="X575" s="12" t="s">
        <v>2573</v>
      </c>
    </row>
    <row r="576" spans="1:24" s="46" customFormat="1" ht="15" hidden="1" x14ac:dyDescent="0.25">
      <c r="A576" s="47">
        <f t="shared" ref="A576:B591" si="36">+A575+1</f>
        <v>563</v>
      </c>
      <c r="B576" s="10" t="e">
        <f t="shared" si="36"/>
        <v>#REF!</v>
      </c>
      <c r="C576" s="16" t="s">
        <v>15</v>
      </c>
      <c r="D576" s="10" t="s">
        <v>34</v>
      </c>
      <c r="E576" s="15">
        <v>2019</v>
      </c>
      <c r="F576" s="8">
        <v>43602</v>
      </c>
      <c r="G576" s="17" t="s">
        <v>1876</v>
      </c>
      <c r="H576" s="18" t="s">
        <v>1877</v>
      </c>
      <c r="I576" s="18"/>
      <c r="J576" s="18"/>
      <c r="K576" s="18"/>
      <c r="L576" s="17" t="s">
        <v>1878</v>
      </c>
      <c r="M576" s="12" t="s">
        <v>175</v>
      </c>
      <c r="N576" s="44" t="s">
        <v>21</v>
      </c>
      <c r="O576" s="44" t="s">
        <v>2620</v>
      </c>
      <c r="P576" s="44" t="s">
        <v>2620</v>
      </c>
      <c r="Q576" s="44" t="s">
        <v>2717</v>
      </c>
      <c r="R576" s="44" t="s">
        <v>2620</v>
      </c>
      <c r="S576" s="44" t="s">
        <v>2620</v>
      </c>
      <c r="T576" s="44" t="s">
        <v>3065</v>
      </c>
      <c r="U576" s="44" t="s">
        <v>175</v>
      </c>
      <c r="V576" s="12" t="s">
        <v>23</v>
      </c>
      <c r="W576" s="45" t="s">
        <v>24</v>
      </c>
      <c r="X576" s="12" t="s">
        <v>2573</v>
      </c>
    </row>
    <row r="577" spans="1:24" s="46" customFormat="1" ht="15" hidden="1" x14ac:dyDescent="0.25">
      <c r="A577" s="47">
        <f t="shared" si="36"/>
        <v>564</v>
      </c>
      <c r="B577" s="10" t="e">
        <f t="shared" si="36"/>
        <v>#REF!</v>
      </c>
      <c r="C577" s="16" t="s">
        <v>15</v>
      </c>
      <c r="D577" s="10" t="s">
        <v>34</v>
      </c>
      <c r="E577" s="15">
        <v>2019</v>
      </c>
      <c r="F577" s="8">
        <v>43626</v>
      </c>
      <c r="G577" s="17" t="s">
        <v>1879</v>
      </c>
      <c r="H577" s="18" t="s">
        <v>1880</v>
      </c>
      <c r="I577" s="18"/>
      <c r="J577" s="18"/>
      <c r="K577" s="18"/>
      <c r="L577" s="17" t="s">
        <v>1881</v>
      </c>
      <c r="M577" s="12" t="s">
        <v>20</v>
      </c>
      <c r="N577" s="44" t="s">
        <v>21</v>
      </c>
      <c r="O577" s="44" t="s">
        <v>2618</v>
      </c>
      <c r="P577" s="44" t="s">
        <v>20</v>
      </c>
      <c r="Q577" s="44" t="s">
        <v>2720</v>
      </c>
      <c r="R577" s="44" t="s">
        <v>2618</v>
      </c>
      <c r="S577" s="44" t="s">
        <v>2618</v>
      </c>
      <c r="T577" s="44" t="s">
        <v>3064</v>
      </c>
      <c r="U577" s="44" t="s">
        <v>20</v>
      </c>
      <c r="V577" s="12" t="s">
        <v>23</v>
      </c>
      <c r="W577" s="45" t="s">
        <v>24</v>
      </c>
      <c r="X577" s="12" t="s">
        <v>2573</v>
      </c>
    </row>
    <row r="578" spans="1:24" s="46" customFormat="1" ht="15" hidden="1" x14ac:dyDescent="0.25">
      <c r="A578" s="47">
        <f t="shared" si="36"/>
        <v>565</v>
      </c>
      <c r="B578" s="10" t="e">
        <f t="shared" si="36"/>
        <v>#REF!</v>
      </c>
      <c r="C578" s="16" t="s">
        <v>15</v>
      </c>
      <c r="D578" s="10" t="s">
        <v>34</v>
      </c>
      <c r="E578" s="15">
        <v>2019</v>
      </c>
      <c r="F578" s="8">
        <v>43627</v>
      </c>
      <c r="G578" s="17" t="s">
        <v>1882</v>
      </c>
      <c r="H578" s="18" t="s">
        <v>1883</v>
      </c>
      <c r="I578" s="18"/>
      <c r="J578" s="18"/>
      <c r="K578" s="18"/>
      <c r="L578" s="17" t="s">
        <v>1884</v>
      </c>
      <c r="M578" s="12" t="s">
        <v>48</v>
      </c>
      <c r="N578" s="44" t="s">
        <v>21</v>
      </c>
      <c r="O578" s="44" t="s">
        <v>2620</v>
      </c>
      <c r="P578" s="44" t="s">
        <v>2620</v>
      </c>
      <c r="Q578" s="44" t="s">
        <v>2719</v>
      </c>
      <c r="R578" s="44" t="s">
        <v>2620</v>
      </c>
      <c r="S578" s="44" t="s">
        <v>2620</v>
      </c>
      <c r="T578" s="44" t="s">
        <v>3065</v>
      </c>
      <c r="U578" s="44" t="s">
        <v>48</v>
      </c>
      <c r="V578" s="12" t="s">
        <v>23</v>
      </c>
      <c r="W578" s="45" t="s">
        <v>24</v>
      </c>
      <c r="X578" s="12" t="s">
        <v>2573</v>
      </c>
    </row>
    <row r="579" spans="1:24" s="46" customFormat="1" ht="15" hidden="1" x14ac:dyDescent="0.25">
      <c r="A579" s="47">
        <f t="shared" si="36"/>
        <v>566</v>
      </c>
      <c r="B579" s="10" t="e">
        <f t="shared" si="36"/>
        <v>#REF!</v>
      </c>
      <c r="C579" s="16" t="s">
        <v>15</v>
      </c>
      <c r="D579" s="10" t="s">
        <v>393</v>
      </c>
      <c r="E579" s="15">
        <v>2019</v>
      </c>
      <c r="F579" s="8">
        <v>43644</v>
      </c>
      <c r="G579" s="17" t="s">
        <v>1885</v>
      </c>
      <c r="H579" s="18" t="s">
        <v>1886</v>
      </c>
      <c r="I579" s="18"/>
      <c r="J579" s="18"/>
      <c r="K579" s="18"/>
      <c r="L579" s="17" t="s">
        <v>1887</v>
      </c>
      <c r="M579" s="12" t="s">
        <v>72</v>
      </c>
      <c r="N579" s="12" t="s">
        <v>29</v>
      </c>
      <c r="O579" s="44" t="s">
        <v>2615</v>
      </c>
      <c r="P579" s="44" t="s">
        <v>2725</v>
      </c>
      <c r="Q579" s="44" t="s">
        <v>2732</v>
      </c>
      <c r="R579" s="44" t="s">
        <v>29</v>
      </c>
      <c r="S579" s="44" t="s">
        <v>2615</v>
      </c>
      <c r="T579" s="44" t="s">
        <v>2615</v>
      </c>
      <c r="U579" s="44" t="s">
        <v>72</v>
      </c>
      <c r="V579" s="12" t="s">
        <v>75</v>
      </c>
      <c r="W579" s="45" t="s">
        <v>24</v>
      </c>
      <c r="X579" s="12" t="s">
        <v>2573</v>
      </c>
    </row>
    <row r="580" spans="1:24" s="46" customFormat="1" ht="25.5" hidden="1" x14ac:dyDescent="0.25">
      <c r="A580" s="47">
        <f t="shared" si="36"/>
        <v>567</v>
      </c>
      <c r="B580" s="10" t="e">
        <f t="shared" si="36"/>
        <v>#REF!</v>
      </c>
      <c r="C580" s="16" t="s">
        <v>15</v>
      </c>
      <c r="D580" s="10" t="s">
        <v>34</v>
      </c>
      <c r="E580" s="15">
        <v>2019</v>
      </c>
      <c r="F580" s="8">
        <v>43627</v>
      </c>
      <c r="G580" s="17" t="s">
        <v>1888</v>
      </c>
      <c r="H580" s="18" t="s">
        <v>1889</v>
      </c>
      <c r="I580" s="18"/>
      <c r="J580" s="18"/>
      <c r="K580" s="18"/>
      <c r="L580" s="17" t="s">
        <v>1890</v>
      </c>
      <c r="M580" s="12" t="s">
        <v>83</v>
      </c>
      <c r="N580" s="12" t="s">
        <v>29</v>
      </c>
      <c r="O580" s="44" t="s">
        <v>29</v>
      </c>
      <c r="P580" s="44" t="s">
        <v>2701</v>
      </c>
      <c r="Q580" s="44" t="s">
        <v>2707</v>
      </c>
      <c r="R580" s="44" t="s">
        <v>29</v>
      </c>
      <c r="S580" s="44" t="s">
        <v>29</v>
      </c>
      <c r="T580" s="44" t="s">
        <v>3066</v>
      </c>
      <c r="U580" s="44" t="s">
        <v>83</v>
      </c>
      <c r="V580" s="12" t="s">
        <v>23</v>
      </c>
      <c r="W580" s="45" t="s">
        <v>24</v>
      </c>
      <c r="X580" s="12" t="s">
        <v>2573</v>
      </c>
    </row>
    <row r="581" spans="1:24" s="46" customFormat="1" ht="25.5" hidden="1" x14ac:dyDescent="0.25">
      <c r="A581" s="47">
        <f t="shared" si="36"/>
        <v>568</v>
      </c>
      <c r="B581" s="10" t="e">
        <f t="shared" si="36"/>
        <v>#REF!</v>
      </c>
      <c r="C581" s="16" t="s">
        <v>15</v>
      </c>
      <c r="D581" s="10" t="s">
        <v>34</v>
      </c>
      <c r="E581" s="15">
        <v>2019</v>
      </c>
      <c r="F581" s="8">
        <v>43626</v>
      </c>
      <c r="G581" s="17" t="s">
        <v>1891</v>
      </c>
      <c r="H581" s="18" t="s">
        <v>1892</v>
      </c>
      <c r="I581" s="18"/>
      <c r="J581" s="18"/>
      <c r="K581" s="18"/>
      <c r="L581" s="17" t="s">
        <v>1893</v>
      </c>
      <c r="M581" s="12" t="s">
        <v>87</v>
      </c>
      <c r="N581" s="12" t="s">
        <v>60</v>
      </c>
      <c r="O581" s="44" t="s">
        <v>60</v>
      </c>
      <c r="P581" s="44" t="s">
        <v>146</v>
      </c>
      <c r="Q581" s="44" t="s">
        <v>87</v>
      </c>
      <c r="R581" s="44" t="s">
        <v>60</v>
      </c>
      <c r="S581" s="44" t="s">
        <v>60</v>
      </c>
      <c r="T581" s="44" t="s">
        <v>3067</v>
      </c>
      <c r="U581" s="44" t="s">
        <v>87</v>
      </c>
      <c r="V581" s="12" t="s">
        <v>61</v>
      </c>
      <c r="W581" s="45" t="s">
        <v>24</v>
      </c>
      <c r="X581" s="12" t="s">
        <v>2573</v>
      </c>
    </row>
    <row r="582" spans="1:24" s="46" customFormat="1" ht="15" hidden="1" x14ac:dyDescent="0.25">
      <c r="A582" s="47">
        <f t="shared" si="36"/>
        <v>569</v>
      </c>
      <c r="B582" s="10" t="e">
        <f t="shared" si="36"/>
        <v>#REF!</v>
      </c>
      <c r="C582" s="16" t="s">
        <v>15</v>
      </c>
      <c r="D582" s="10" t="s">
        <v>34</v>
      </c>
      <c r="E582" s="15">
        <v>2019</v>
      </c>
      <c r="F582" s="8">
        <v>43605</v>
      </c>
      <c r="G582" s="17" t="s">
        <v>1894</v>
      </c>
      <c r="H582" s="18" t="s">
        <v>1895</v>
      </c>
      <c r="I582" s="18"/>
      <c r="J582" s="18"/>
      <c r="K582" s="18"/>
      <c r="L582" s="17" t="s">
        <v>1896</v>
      </c>
      <c r="M582" s="12" t="s">
        <v>757</v>
      </c>
      <c r="N582" s="44" t="s">
        <v>21</v>
      </c>
      <c r="O582" s="44" t="s">
        <v>2618</v>
      </c>
      <c r="P582" s="44" t="s">
        <v>2702</v>
      </c>
      <c r="Q582" s="44" t="s">
        <v>757</v>
      </c>
      <c r="R582" s="44" t="s">
        <v>2618</v>
      </c>
      <c r="S582" s="44" t="s">
        <v>2618</v>
      </c>
      <c r="T582" s="44" t="s">
        <v>3064</v>
      </c>
      <c r="U582" s="44" t="s">
        <v>757</v>
      </c>
      <c r="V582" s="12" t="s">
        <v>23</v>
      </c>
      <c r="W582" s="45" t="s">
        <v>24</v>
      </c>
      <c r="X582" s="12" t="s">
        <v>2573</v>
      </c>
    </row>
    <row r="583" spans="1:24" s="46" customFormat="1" ht="25.5" hidden="1" x14ac:dyDescent="0.25">
      <c r="A583" s="47">
        <f t="shared" si="36"/>
        <v>570</v>
      </c>
      <c r="B583" s="10" t="e">
        <f t="shared" si="36"/>
        <v>#REF!</v>
      </c>
      <c r="C583" s="16" t="s">
        <v>15</v>
      </c>
      <c r="D583" s="10" t="s">
        <v>34</v>
      </c>
      <c r="E583" s="15">
        <v>2019</v>
      </c>
      <c r="F583" s="8">
        <v>43628</v>
      </c>
      <c r="G583" s="17" t="s">
        <v>1897</v>
      </c>
      <c r="H583" s="18" t="s">
        <v>1898</v>
      </c>
      <c r="I583" s="18"/>
      <c r="J583" s="18"/>
      <c r="K583" s="18"/>
      <c r="L583" s="17" t="s">
        <v>1899</v>
      </c>
      <c r="M583" s="12" t="s">
        <v>743</v>
      </c>
      <c r="N583" s="44" t="s">
        <v>21</v>
      </c>
      <c r="O583" s="44" t="s">
        <v>2620</v>
      </c>
      <c r="P583" s="44" t="s">
        <v>2620</v>
      </c>
      <c r="Q583" s="44" t="s">
        <v>79</v>
      </c>
      <c r="R583" s="44" t="s">
        <v>2620</v>
      </c>
      <c r="S583" s="44" t="s">
        <v>2620</v>
      </c>
      <c r="T583" s="44" t="s">
        <v>3065</v>
      </c>
      <c r="U583" s="44" t="s">
        <v>743</v>
      </c>
      <c r="V583" s="12" t="s">
        <v>23</v>
      </c>
      <c r="W583" s="45" t="s">
        <v>24</v>
      </c>
      <c r="X583" s="12" t="s">
        <v>2573</v>
      </c>
    </row>
    <row r="584" spans="1:24" s="46" customFormat="1" ht="15" hidden="1" x14ac:dyDescent="0.25">
      <c r="A584" s="47">
        <f t="shared" si="36"/>
        <v>571</v>
      </c>
      <c r="B584" s="10" t="e">
        <f t="shared" si="36"/>
        <v>#REF!</v>
      </c>
      <c r="C584" s="16" t="s">
        <v>15</v>
      </c>
      <c r="D584" s="10" t="s">
        <v>34</v>
      </c>
      <c r="E584" s="15">
        <v>2019</v>
      </c>
      <c r="F584" s="8">
        <v>43787</v>
      </c>
      <c r="G584" s="17" t="s">
        <v>1900</v>
      </c>
      <c r="H584" s="18" t="s">
        <v>1901</v>
      </c>
      <c r="I584" s="18"/>
      <c r="J584" s="18"/>
      <c r="K584" s="18"/>
      <c r="L584" s="17" t="s">
        <v>1902</v>
      </c>
      <c r="M584" s="12" t="s">
        <v>55</v>
      </c>
      <c r="N584" s="44" t="s">
        <v>21</v>
      </c>
      <c r="O584" s="44" t="s">
        <v>2618</v>
      </c>
      <c r="P584" s="44" t="s">
        <v>2702</v>
      </c>
      <c r="Q584" s="44" t="s">
        <v>55</v>
      </c>
      <c r="R584" s="44" t="s">
        <v>2618</v>
      </c>
      <c r="S584" s="44" t="s">
        <v>2618</v>
      </c>
      <c r="T584" s="44" t="s">
        <v>3064</v>
      </c>
      <c r="U584" s="44" t="s">
        <v>55</v>
      </c>
      <c r="V584" s="12" t="s">
        <v>23</v>
      </c>
      <c r="W584" s="45" t="s">
        <v>24</v>
      </c>
      <c r="X584" s="12" t="s">
        <v>2573</v>
      </c>
    </row>
    <row r="585" spans="1:24" s="46" customFormat="1" ht="23.25" customHeight="1" x14ac:dyDescent="0.25">
      <c r="A585" s="47">
        <f t="shared" si="36"/>
        <v>572</v>
      </c>
      <c r="B585" s="10" t="e">
        <f t="shared" si="36"/>
        <v>#REF!</v>
      </c>
      <c r="C585" s="16" t="s">
        <v>15</v>
      </c>
      <c r="D585" s="10" t="s">
        <v>34</v>
      </c>
      <c r="E585" s="15">
        <v>2019</v>
      </c>
      <c r="F585" s="8">
        <v>43796</v>
      </c>
      <c r="G585" s="17" t="s">
        <v>1904</v>
      </c>
      <c r="H585" s="18" t="s">
        <v>1905</v>
      </c>
      <c r="I585" s="18"/>
      <c r="J585" s="18"/>
      <c r="K585" s="18"/>
      <c r="L585" s="17" t="s">
        <v>1906</v>
      </c>
      <c r="M585" s="12" t="s">
        <v>146</v>
      </c>
      <c r="N585" s="12" t="s">
        <v>60</v>
      </c>
      <c r="O585" s="44" t="s">
        <v>60</v>
      </c>
      <c r="P585" s="44" t="s">
        <v>146</v>
      </c>
      <c r="Q585" s="44" t="s">
        <v>2718</v>
      </c>
      <c r="R585" s="44" t="s">
        <v>60</v>
      </c>
      <c r="S585" s="44" t="s">
        <v>60</v>
      </c>
      <c r="T585" s="44" t="s">
        <v>3067</v>
      </c>
      <c r="U585" s="44" t="s">
        <v>146</v>
      </c>
      <c r="V585" s="12" t="s">
        <v>125</v>
      </c>
      <c r="W585" s="45" t="s">
        <v>24</v>
      </c>
      <c r="X585" s="12" t="s">
        <v>2574</v>
      </c>
    </row>
    <row r="586" spans="1:24" s="46" customFormat="1" ht="15" hidden="1" x14ac:dyDescent="0.25">
      <c r="A586" s="47">
        <f t="shared" si="36"/>
        <v>573</v>
      </c>
      <c r="B586" s="10" t="e">
        <f t="shared" si="36"/>
        <v>#REF!</v>
      </c>
      <c r="C586" s="16" t="s">
        <v>15</v>
      </c>
      <c r="D586" s="10" t="s">
        <v>34</v>
      </c>
      <c r="E586" s="15">
        <v>2019</v>
      </c>
      <c r="F586" s="8">
        <v>43643</v>
      </c>
      <c r="G586" s="17" t="s">
        <v>1907</v>
      </c>
      <c r="H586" s="18" t="s">
        <v>1908</v>
      </c>
      <c r="I586" s="18"/>
      <c r="J586" s="18"/>
      <c r="K586" s="18"/>
      <c r="L586" s="17" t="s">
        <v>1909</v>
      </c>
      <c r="M586" s="19" t="s">
        <v>20</v>
      </c>
      <c r="N586" s="44" t="s">
        <v>21</v>
      </c>
      <c r="O586" s="44" t="s">
        <v>2618</v>
      </c>
      <c r="P586" s="44" t="s">
        <v>20</v>
      </c>
      <c r="Q586" s="44" t="s">
        <v>2699</v>
      </c>
      <c r="R586" s="44" t="s">
        <v>2618</v>
      </c>
      <c r="S586" s="44" t="s">
        <v>2618</v>
      </c>
      <c r="T586" s="44" t="s">
        <v>3064</v>
      </c>
      <c r="U586" s="44" t="s">
        <v>20</v>
      </c>
      <c r="V586" s="19" t="s">
        <v>23</v>
      </c>
      <c r="W586" s="45" t="s">
        <v>24</v>
      </c>
      <c r="X586" s="12" t="s">
        <v>2573</v>
      </c>
    </row>
    <row r="587" spans="1:24" s="46" customFormat="1" ht="15" hidden="1" x14ac:dyDescent="0.25">
      <c r="A587" s="47">
        <f t="shared" si="36"/>
        <v>574</v>
      </c>
      <c r="B587" s="10" t="e">
        <f t="shared" si="36"/>
        <v>#REF!</v>
      </c>
      <c r="C587" s="16" t="s">
        <v>15</v>
      </c>
      <c r="D587" s="10" t="s">
        <v>393</v>
      </c>
      <c r="E587" s="15">
        <v>2019</v>
      </c>
      <c r="F587" s="8">
        <v>43644</v>
      </c>
      <c r="G587" s="17" t="s">
        <v>1910</v>
      </c>
      <c r="H587" s="18" t="s">
        <v>1911</v>
      </c>
      <c r="I587" s="18"/>
      <c r="J587" s="18"/>
      <c r="K587" s="18"/>
      <c r="L587" s="17" t="s">
        <v>1912</v>
      </c>
      <c r="M587" s="12" t="s">
        <v>882</v>
      </c>
      <c r="N587" s="12" t="s">
        <v>29</v>
      </c>
      <c r="O587" s="44" t="s">
        <v>2615</v>
      </c>
      <c r="P587" s="44" t="s">
        <v>2725</v>
      </c>
      <c r="Q587" s="44" t="s">
        <v>2732</v>
      </c>
      <c r="R587" s="44" t="s">
        <v>29</v>
      </c>
      <c r="S587" s="44" t="s">
        <v>2615</v>
      </c>
      <c r="T587" s="44" t="s">
        <v>2615</v>
      </c>
      <c r="U587" s="44" t="s">
        <v>882</v>
      </c>
      <c r="V587" s="12" t="s">
        <v>75</v>
      </c>
      <c r="W587" s="45" t="s">
        <v>24</v>
      </c>
      <c r="X587" s="12" t="s">
        <v>2573</v>
      </c>
    </row>
    <row r="588" spans="1:24" s="46" customFormat="1" ht="15" hidden="1" x14ac:dyDescent="0.25">
      <c r="A588" s="47">
        <f t="shared" si="36"/>
        <v>575</v>
      </c>
      <c r="B588" s="10" t="e">
        <f t="shared" si="36"/>
        <v>#REF!</v>
      </c>
      <c r="C588" s="16" t="s">
        <v>15</v>
      </c>
      <c r="D588" s="10" t="s">
        <v>34</v>
      </c>
      <c r="E588" s="15">
        <v>2019</v>
      </c>
      <c r="F588" s="8">
        <v>43613</v>
      </c>
      <c r="G588" s="17" t="s">
        <v>1913</v>
      </c>
      <c r="H588" s="18" t="s">
        <v>1914</v>
      </c>
      <c r="I588" s="18"/>
      <c r="J588" s="18"/>
      <c r="K588" s="18"/>
      <c r="L588" s="17" t="s">
        <v>1915</v>
      </c>
      <c r="M588" s="12" t="s">
        <v>370</v>
      </c>
      <c r="N588" s="12" t="s">
        <v>60</v>
      </c>
      <c r="O588" s="44" t="s">
        <v>60</v>
      </c>
      <c r="P588" s="44" t="s">
        <v>146</v>
      </c>
      <c r="Q588" s="44" t="s">
        <v>87</v>
      </c>
      <c r="R588" s="44" t="s">
        <v>60</v>
      </c>
      <c r="S588" s="44" t="s">
        <v>60</v>
      </c>
      <c r="T588" s="44" t="s">
        <v>3067</v>
      </c>
      <c r="U588" s="44" t="s">
        <v>370</v>
      </c>
      <c r="V588" s="12" t="s">
        <v>61</v>
      </c>
      <c r="W588" s="45" t="s">
        <v>24</v>
      </c>
      <c r="X588" s="12" t="s">
        <v>2573</v>
      </c>
    </row>
    <row r="589" spans="1:24" s="46" customFormat="1" ht="15" hidden="1" x14ac:dyDescent="0.25">
      <c r="A589" s="47">
        <f t="shared" si="36"/>
        <v>576</v>
      </c>
      <c r="B589" s="10" t="e">
        <f t="shared" si="36"/>
        <v>#REF!</v>
      </c>
      <c r="C589" s="16" t="s">
        <v>15</v>
      </c>
      <c r="D589" s="10" t="s">
        <v>34</v>
      </c>
      <c r="E589" s="15">
        <v>2019</v>
      </c>
      <c r="F589" s="8">
        <v>43628</v>
      </c>
      <c r="G589" s="17" t="s">
        <v>1916</v>
      </c>
      <c r="H589" s="18" t="s">
        <v>1917</v>
      </c>
      <c r="I589" s="18"/>
      <c r="J589" s="18"/>
      <c r="K589" s="18"/>
      <c r="L589" s="17" t="s">
        <v>1918</v>
      </c>
      <c r="M589" s="12" t="s">
        <v>87</v>
      </c>
      <c r="N589" s="12" t="s">
        <v>60</v>
      </c>
      <c r="O589" s="44" t="s">
        <v>60</v>
      </c>
      <c r="P589" s="44" t="s">
        <v>146</v>
      </c>
      <c r="Q589" s="44" t="s">
        <v>87</v>
      </c>
      <c r="R589" s="44" t="s">
        <v>60</v>
      </c>
      <c r="S589" s="44" t="s">
        <v>60</v>
      </c>
      <c r="T589" s="44" t="s">
        <v>3067</v>
      </c>
      <c r="U589" s="44" t="s">
        <v>87</v>
      </c>
      <c r="V589" s="12" t="s">
        <v>61</v>
      </c>
      <c r="W589" s="45" t="s">
        <v>24</v>
      </c>
      <c r="X589" s="12" t="s">
        <v>2573</v>
      </c>
    </row>
    <row r="590" spans="1:24" s="46" customFormat="1" ht="15" hidden="1" x14ac:dyDescent="0.25">
      <c r="A590" s="47">
        <f t="shared" si="36"/>
        <v>577</v>
      </c>
      <c r="B590" s="10" t="e">
        <f t="shared" si="36"/>
        <v>#REF!</v>
      </c>
      <c r="C590" s="16" t="s">
        <v>15</v>
      </c>
      <c r="D590" s="10" t="s">
        <v>34</v>
      </c>
      <c r="E590" s="20">
        <v>2019</v>
      </c>
      <c r="F590" s="8">
        <v>43594</v>
      </c>
      <c r="G590" s="17" t="s">
        <v>1919</v>
      </c>
      <c r="H590" s="18" t="s">
        <v>1920</v>
      </c>
      <c r="I590" s="18"/>
      <c r="J590" s="18"/>
      <c r="K590" s="18"/>
      <c r="L590" s="17" t="s">
        <v>1921</v>
      </c>
      <c r="M590" s="12" t="s">
        <v>59</v>
      </c>
      <c r="N590" s="12" t="s">
        <v>60</v>
      </c>
      <c r="O590" s="44" t="s">
        <v>60</v>
      </c>
      <c r="P590" s="44" t="s">
        <v>2710</v>
      </c>
      <c r="Q590" s="44" t="s">
        <v>2721</v>
      </c>
      <c r="R590" s="44" t="s">
        <v>60</v>
      </c>
      <c r="S590" s="44" t="s">
        <v>60</v>
      </c>
      <c r="T590" s="44" t="s">
        <v>3067</v>
      </c>
      <c r="U590" s="44" t="s">
        <v>59</v>
      </c>
      <c r="V590" s="12" t="s">
        <v>61</v>
      </c>
      <c r="W590" s="45" t="s">
        <v>24</v>
      </c>
      <c r="X590" s="12" t="s">
        <v>2573</v>
      </c>
    </row>
    <row r="591" spans="1:24" s="46" customFormat="1" ht="25.5" hidden="1" x14ac:dyDescent="0.25">
      <c r="A591" s="47">
        <f t="shared" si="36"/>
        <v>578</v>
      </c>
      <c r="B591" s="10" t="e">
        <f t="shared" si="36"/>
        <v>#REF!</v>
      </c>
      <c r="C591" s="16" t="s">
        <v>15</v>
      </c>
      <c r="D591" s="10" t="s">
        <v>34</v>
      </c>
      <c r="E591" s="20">
        <v>2019</v>
      </c>
      <c r="F591" s="8">
        <v>43635</v>
      </c>
      <c r="G591" s="17" t="s">
        <v>1922</v>
      </c>
      <c r="H591" s="18" t="s">
        <v>1923</v>
      </c>
      <c r="I591" s="18"/>
      <c r="J591" s="18"/>
      <c r="K591" s="18"/>
      <c r="L591" s="17" t="s">
        <v>1924</v>
      </c>
      <c r="M591" s="12" t="s">
        <v>178</v>
      </c>
      <c r="N591" s="44" t="s">
        <v>21</v>
      </c>
      <c r="O591" s="44" t="s">
        <v>2620</v>
      </c>
      <c r="P591" s="44" t="s">
        <v>2620</v>
      </c>
      <c r="Q591" s="44" t="s">
        <v>2717</v>
      </c>
      <c r="R591" s="44" t="s">
        <v>2620</v>
      </c>
      <c r="S591" s="44" t="s">
        <v>2620</v>
      </c>
      <c r="T591" s="44" t="s">
        <v>3065</v>
      </c>
      <c r="U591" s="44" t="s">
        <v>178</v>
      </c>
      <c r="V591" s="12" t="s">
        <v>23</v>
      </c>
      <c r="W591" s="45" t="s">
        <v>24</v>
      </c>
      <c r="X591" s="12" t="s">
        <v>2574</v>
      </c>
    </row>
    <row r="592" spans="1:24" s="46" customFormat="1" ht="15" hidden="1" x14ac:dyDescent="0.25">
      <c r="A592" s="47">
        <f t="shared" ref="A592:B607" si="37">+A591+1</f>
        <v>579</v>
      </c>
      <c r="B592" s="10" t="e">
        <f t="shared" si="37"/>
        <v>#REF!</v>
      </c>
      <c r="C592" s="16" t="s">
        <v>15</v>
      </c>
      <c r="D592" s="10" t="s">
        <v>34</v>
      </c>
      <c r="E592" s="15">
        <v>2019</v>
      </c>
      <c r="F592" s="8">
        <v>43644</v>
      </c>
      <c r="G592" s="17" t="s">
        <v>1925</v>
      </c>
      <c r="H592" s="18" t="s">
        <v>1926</v>
      </c>
      <c r="I592" s="18"/>
      <c r="J592" s="18"/>
      <c r="K592" s="18"/>
      <c r="L592" s="17" t="s">
        <v>1927</v>
      </c>
      <c r="M592" s="12" t="s">
        <v>431</v>
      </c>
      <c r="N592" s="44" t="s">
        <v>29</v>
      </c>
      <c r="O592" s="44" t="s">
        <v>29</v>
      </c>
      <c r="P592" s="44" t="s">
        <v>29</v>
      </c>
      <c r="Q592" s="44" t="s">
        <v>199</v>
      </c>
      <c r="R592" s="44" t="s">
        <v>29</v>
      </c>
      <c r="S592" s="44" t="s">
        <v>29</v>
      </c>
      <c r="T592" s="44" t="s">
        <v>3066</v>
      </c>
      <c r="U592" s="44" t="s">
        <v>431</v>
      </c>
      <c r="V592" s="12" t="s">
        <v>23</v>
      </c>
      <c r="W592" s="45" t="s">
        <v>24</v>
      </c>
      <c r="X592" s="12" t="s">
        <v>2573</v>
      </c>
    </row>
    <row r="593" spans="1:24" s="46" customFormat="1" ht="25.5" hidden="1" x14ac:dyDescent="0.25">
      <c r="A593" s="47">
        <f t="shared" si="37"/>
        <v>580</v>
      </c>
      <c r="B593" s="10" t="e">
        <f t="shared" si="37"/>
        <v>#REF!</v>
      </c>
      <c r="C593" s="16" t="s">
        <v>15</v>
      </c>
      <c r="D593" s="10" t="s">
        <v>393</v>
      </c>
      <c r="E593" s="15">
        <v>2019</v>
      </c>
      <c r="F593" s="8">
        <v>43644</v>
      </c>
      <c r="G593" s="17" t="s">
        <v>1928</v>
      </c>
      <c r="H593" s="18" t="s">
        <v>1929</v>
      </c>
      <c r="I593" s="18"/>
      <c r="J593" s="18"/>
      <c r="K593" s="18"/>
      <c r="L593" s="17" t="s">
        <v>1930</v>
      </c>
      <c r="M593" s="12" t="s">
        <v>59</v>
      </c>
      <c r="N593" s="12" t="s">
        <v>60</v>
      </c>
      <c r="O593" s="44" t="s">
        <v>2615</v>
      </c>
      <c r="P593" s="44" t="s">
        <v>2616</v>
      </c>
      <c r="Q593" s="44" t="s">
        <v>2617</v>
      </c>
      <c r="R593" s="44" t="s">
        <v>60</v>
      </c>
      <c r="S593" s="44" t="s">
        <v>2615</v>
      </c>
      <c r="T593" s="44" t="s">
        <v>2615</v>
      </c>
      <c r="U593" s="44" t="s">
        <v>59</v>
      </c>
      <c r="V593" s="12" t="s">
        <v>61</v>
      </c>
      <c r="W593" s="45" t="s">
        <v>24</v>
      </c>
      <c r="X593" s="12" t="s">
        <v>2573</v>
      </c>
    </row>
    <row r="594" spans="1:24" s="46" customFormat="1" ht="15" hidden="1" x14ac:dyDescent="0.25">
      <c r="A594" s="47">
        <f t="shared" si="37"/>
        <v>581</v>
      </c>
      <c r="B594" s="10" t="e">
        <f t="shared" si="37"/>
        <v>#REF!</v>
      </c>
      <c r="C594" s="16" t="s">
        <v>15</v>
      </c>
      <c r="D594" s="10" t="s">
        <v>393</v>
      </c>
      <c r="E594" s="20">
        <v>2019</v>
      </c>
      <c r="F594" s="8">
        <v>43644</v>
      </c>
      <c r="G594" s="17" t="s">
        <v>1931</v>
      </c>
      <c r="H594" s="18" t="s">
        <v>1932</v>
      </c>
      <c r="I594" s="18"/>
      <c r="J594" s="18"/>
      <c r="K594" s="18"/>
      <c r="L594" s="17" t="s">
        <v>1933</v>
      </c>
      <c r="M594" s="12" t="s">
        <v>1293</v>
      </c>
      <c r="N594" s="44" t="s">
        <v>21</v>
      </c>
      <c r="O594" s="44" t="s">
        <v>2615</v>
      </c>
      <c r="P594" s="44" t="s">
        <v>2730</v>
      </c>
      <c r="Q594" s="44" t="s">
        <v>2731</v>
      </c>
      <c r="R594" s="44" t="s">
        <v>2620</v>
      </c>
      <c r="S594" s="44" t="s">
        <v>2615</v>
      </c>
      <c r="T594" s="44" t="s">
        <v>2615</v>
      </c>
      <c r="U594" s="44" t="s">
        <v>65</v>
      </c>
      <c r="V594" s="12" t="s">
        <v>23</v>
      </c>
      <c r="W594" s="45" t="s">
        <v>24</v>
      </c>
      <c r="X594" s="12" t="s">
        <v>2574</v>
      </c>
    </row>
    <row r="595" spans="1:24" s="46" customFormat="1" ht="15" hidden="1" x14ac:dyDescent="0.25">
      <c r="A595" s="47">
        <f t="shared" si="37"/>
        <v>582</v>
      </c>
      <c r="B595" s="10" t="e">
        <f t="shared" si="37"/>
        <v>#REF!</v>
      </c>
      <c r="C595" s="16" t="s">
        <v>15</v>
      </c>
      <c r="D595" s="10" t="s">
        <v>34</v>
      </c>
      <c r="E595" s="15">
        <v>2019</v>
      </c>
      <c r="F595" s="8">
        <v>43644</v>
      </c>
      <c r="G595" s="17" t="s">
        <v>1934</v>
      </c>
      <c r="H595" s="18" t="s">
        <v>1935</v>
      </c>
      <c r="I595" s="18"/>
      <c r="J595" s="18"/>
      <c r="K595" s="18"/>
      <c r="L595" s="17" t="s">
        <v>1936</v>
      </c>
      <c r="M595" s="12" t="s">
        <v>33</v>
      </c>
      <c r="N595" s="44" t="s">
        <v>21</v>
      </c>
      <c r="O595" s="44" t="s">
        <v>2620</v>
      </c>
      <c r="P595" s="44" t="s">
        <v>2620</v>
      </c>
      <c r="Q595" s="44" t="s">
        <v>33</v>
      </c>
      <c r="R595" s="44" t="s">
        <v>2620</v>
      </c>
      <c r="S595" s="44" t="s">
        <v>2620</v>
      </c>
      <c r="T595" s="44" t="s">
        <v>3065</v>
      </c>
      <c r="U595" s="44" t="s">
        <v>33</v>
      </c>
      <c r="V595" s="12" t="s">
        <v>23</v>
      </c>
      <c r="W595" s="45" t="s">
        <v>24</v>
      </c>
      <c r="X595" s="12" t="s">
        <v>2573</v>
      </c>
    </row>
    <row r="596" spans="1:24" s="46" customFormat="1" ht="15" hidden="1" x14ac:dyDescent="0.25">
      <c r="A596" s="47">
        <f t="shared" si="37"/>
        <v>583</v>
      </c>
      <c r="B596" s="10" t="e">
        <f t="shared" si="37"/>
        <v>#REF!</v>
      </c>
      <c r="C596" s="12" t="s">
        <v>15</v>
      </c>
      <c r="D596" s="10" t="s">
        <v>34</v>
      </c>
      <c r="E596" s="10">
        <v>2019</v>
      </c>
      <c r="F596" s="8">
        <v>43775</v>
      </c>
      <c r="G596" s="12" t="s">
        <v>1937</v>
      </c>
      <c r="H596" s="18" t="s">
        <v>1938</v>
      </c>
      <c r="I596" s="18"/>
      <c r="J596" s="18"/>
      <c r="K596" s="18"/>
      <c r="L596" s="17" t="s">
        <v>1939</v>
      </c>
      <c r="M596" s="12" t="s">
        <v>1513</v>
      </c>
      <c r="N596" s="44" t="s">
        <v>21</v>
      </c>
      <c r="O596" s="44" t="s">
        <v>2620</v>
      </c>
      <c r="P596" s="44" t="s">
        <v>2620</v>
      </c>
      <c r="Q596" s="44" t="s">
        <v>2717</v>
      </c>
      <c r="R596" s="44" t="s">
        <v>2620</v>
      </c>
      <c r="S596" s="44" t="s">
        <v>2620</v>
      </c>
      <c r="T596" s="44" t="s">
        <v>3065</v>
      </c>
      <c r="U596" s="44" t="s">
        <v>1514</v>
      </c>
      <c r="V596" s="12" t="s">
        <v>23</v>
      </c>
      <c r="W596" s="45" t="s">
        <v>24</v>
      </c>
      <c r="X596" s="12" t="s">
        <v>2574</v>
      </c>
    </row>
    <row r="597" spans="1:24" s="46" customFormat="1" ht="15" hidden="1" x14ac:dyDescent="0.25">
      <c r="A597" s="47">
        <f t="shared" si="37"/>
        <v>584</v>
      </c>
      <c r="B597" s="10" t="e">
        <f t="shared" si="37"/>
        <v>#REF!</v>
      </c>
      <c r="C597" s="21" t="s">
        <v>15</v>
      </c>
      <c r="D597" s="22" t="s">
        <v>393</v>
      </c>
      <c r="E597" s="10">
        <v>2019</v>
      </c>
      <c r="F597" s="8">
        <v>43733</v>
      </c>
      <c r="G597" s="54" t="s">
        <v>1940</v>
      </c>
      <c r="H597" s="18" t="s">
        <v>1941</v>
      </c>
      <c r="I597" s="18"/>
      <c r="J597" s="18"/>
      <c r="K597" s="18"/>
      <c r="L597" s="23" t="s">
        <v>1942</v>
      </c>
      <c r="M597" s="23" t="s">
        <v>824</v>
      </c>
      <c r="N597" s="12" t="s">
        <v>29</v>
      </c>
      <c r="O597" s="44" t="s">
        <v>2615</v>
      </c>
      <c r="P597" s="44" t="s">
        <v>2725</v>
      </c>
      <c r="Q597" s="44" t="s">
        <v>2732</v>
      </c>
      <c r="R597" s="44" t="s">
        <v>29</v>
      </c>
      <c r="S597" s="44" t="s">
        <v>2615</v>
      </c>
      <c r="T597" s="44" t="s">
        <v>2615</v>
      </c>
      <c r="U597" s="44" t="s">
        <v>827</v>
      </c>
      <c r="V597" s="12" t="s">
        <v>75</v>
      </c>
      <c r="W597" s="45" t="s">
        <v>24</v>
      </c>
      <c r="X597" s="12" t="s">
        <v>2574</v>
      </c>
    </row>
    <row r="598" spans="1:24" s="46" customFormat="1" ht="15" hidden="1" x14ac:dyDescent="0.25">
      <c r="A598" s="47">
        <f t="shared" si="37"/>
        <v>585</v>
      </c>
      <c r="B598" s="10" t="e">
        <f t="shared" si="37"/>
        <v>#REF!</v>
      </c>
      <c r="C598" s="21" t="s">
        <v>15</v>
      </c>
      <c r="D598" s="22" t="s">
        <v>393</v>
      </c>
      <c r="E598" s="10">
        <v>2019</v>
      </c>
      <c r="F598" s="8">
        <v>43739</v>
      </c>
      <c r="G598" s="16" t="s">
        <v>1943</v>
      </c>
      <c r="H598" s="18" t="s">
        <v>1944</v>
      </c>
      <c r="I598" s="18"/>
      <c r="J598" s="18"/>
      <c r="K598" s="18"/>
      <c r="L598" s="17" t="s">
        <v>3183</v>
      </c>
      <c r="M598" s="12" t="s">
        <v>20</v>
      </c>
      <c r="N598" s="44" t="s">
        <v>21</v>
      </c>
      <c r="O598" s="44" t="s">
        <v>2615</v>
      </c>
      <c r="P598" s="44" t="s">
        <v>2730</v>
      </c>
      <c r="Q598" s="44" t="s">
        <v>2734</v>
      </c>
      <c r="R598" s="44" t="s">
        <v>2618</v>
      </c>
      <c r="S598" s="44" t="s">
        <v>2615</v>
      </c>
      <c r="T598" s="44" t="s">
        <v>2615</v>
      </c>
      <c r="U598" s="44" t="s">
        <v>20</v>
      </c>
      <c r="V598" s="12" t="s">
        <v>23</v>
      </c>
      <c r="W598" s="45" t="s">
        <v>24</v>
      </c>
      <c r="X598" s="12" t="s">
        <v>2573</v>
      </c>
    </row>
    <row r="599" spans="1:24" s="46" customFormat="1" ht="25.5" hidden="1" x14ac:dyDescent="0.25">
      <c r="A599" s="47">
        <f t="shared" si="37"/>
        <v>586</v>
      </c>
      <c r="B599" s="10" t="e">
        <f t="shared" si="37"/>
        <v>#REF!</v>
      </c>
      <c r="C599" s="21" t="s">
        <v>15</v>
      </c>
      <c r="D599" s="22" t="s">
        <v>393</v>
      </c>
      <c r="E599" s="10">
        <v>2019</v>
      </c>
      <c r="F599" s="8">
        <v>43775</v>
      </c>
      <c r="G599" s="16" t="s">
        <v>1946</v>
      </c>
      <c r="H599" s="18" t="s">
        <v>1947</v>
      </c>
      <c r="I599" s="18"/>
      <c r="J599" s="18"/>
      <c r="K599" s="18"/>
      <c r="L599" s="17" t="s">
        <v>1948</v>
      </c>
      <c r="M599" s="12" t="s">
        <v>59</v>
      </c>
      <c r="N599" s="12" t="s">
        <v>60</v>
      </c>
      <c r="O599" s="44" t="s">
        <v>2615</v>
      </c>
      <c r="P599" s="44" t="s">
        <v>2616</v>
      </c>
      <c r="Q599" s="44" t="s">
        <v>2735</v>
      </c>
      <c r="R599" s="44" t="s">
        <v>60</v>
      </c>
      <c r="S599" s="44" t="s">
        <v>2615</v>
      </c>
      <c r="T599" s="44" t="s">
        <v>2615</v>
      </c>
      <c r="U599" s="44" t="s">
        <v>59</v>
      </c>
      <c r="V599" s="12" t="s">
        <v>61</v>
      </c>
      <c r="W599" s="45" t="s">
        <v>24</v>
      </c>
      <c r="X599" s="12" t="s">
        <v>2573</v>
      </c>
    </row>
    <row r="600" spans="1:24" s="46" customFormat="1" ht="25.5" hidden="1" x14ac:dyDescent="0.25">
      <c r="A600" s="47">
        <f t="shared" si="37"/>
        <v>587</v>
      </c>
      <c r="B600" s="10" t="e">
        <f t="shared" si="37"/>
        <v>#REF!</v>
      </c>
      <c r="C600" s="21" t="s">
        <v>15</v>
      </c>
      <c r="D600" s="22" t="s">
        <v>34</v>
      </c>
      <c r="E600" s="10">
        <v>2019</v>
      </c>
      <c r="F600" s="8">
        <v>43714</v>
      </c>
      <c r="G600" s="16" t="s">
        <v>1949</v>
      </c>
      <c r="H600" s="18" t="s">
        <v>1950</v>
      </c>
      <c r="I600" s="18"/>
      <c r="J600" s="18"/>
      <c r="K600" s="18"/>
      <c r="L600" s="17" t="s">
        <v>1951</v>
      </c>
      <c r="M600" s="12" t="s">
        <v>59</v>
      </c>
      <c r="N600" s="12" t="s">
        <v>60</v>
      </c>
      <c r="O600" s="44" t="s">
        <v>60</v>
      </c>
      <c r="P600" s="44" t="s">
        <v>2703</v>
      </c>
      <c r="Q600" s="44" t="s">
        <v>2709</v>
      </c>
      <c r="R600" s="44" t="s">
        <v>60</v>
      </c>
      <c r="S600" s="44" t="s">
        <v>60</v>
      </c>
      <c r="T600" s="44" t="s">
        <v>3067</v>
      </c>
      <c r="U600" s="44" t="s">
        <v>59</v>
      </c>
      <c r="V600" s="12" t="s">
        <v>61</v>
      </c>
      <c r="W600" s="45" t="s">
        <v>24</v>
      </c>
      <c r="X600" s="12" t="s">
        <v>2573</v>
      </c>
    </row>
    <row r="601" spans="1:24" s="46" customFormat="1" ht="25.5" hidden="1" x14ac:dyDescent="0.25">
      <c r="A601" s="47">
        <f t="shared" si="37"/>
        <v>588</v>
      </c>
      <c r="B601" s="10" t="e">
        <f t="shared" si="37"/>
        <v>#REF!</v>
      </c>
      <c r="C601" s="21" t="s">
        <v>15</v>
      </c>
      <c r="D601" s="22" t="s">
        <v>34</v>
      </c>
      <c r="E601" s="10">
        <v>2019</v>
      </c>
      <c r="F601" s="8">
        <v>43725</v>
      </c>
      <c r="G601" s="16" t="s">
        <v>1952</v>
      </c>
      <c r="H601" s="18" t="s">
        <v>1953</v>
      </c>
      <c r="I601" s="18"/>
      <c r="J601" s="18"/>
      <c r="K601" s="18"/>
      <c r="L601" s="17" t="s">
        <v>1954</v>
      </c>
      <c r="M601" s="12" t="s">
        <v>59</v>
      </c>
      <c r="N601" s="12" t="s">
        <v>60</v>
      </c>
      <c r="O601" s="44" t="s">
        <v>60</v>
      </c>
      <c r="P601" s="44" t="s">
        <v>2703</v>
      </c>
      <c r="Q601" s="44" t="s">
        <v>2724</v>
      </c>
      <c r="R601" s="44" t="s">
        <v>60</v>
      </c>
      <c r="S601" s="44" t="s">
        <v>60</v>
      </c>
      <c r="T601" s="44" t="s">
        <v>3067</v>
      </c>
      <c r="U601" s="44" t="s">
        <v>59</v>
      </c>
      <c r="V601" s="12" t="s">
        <v>61</v>
      </c>
      <c r="W601" s="45" t="s">
        <v>24</v>
      </c>
      <c r="X601" s="12" t="s">
        <v>2573</v>
      </c>
    </row>
    <row r="602" spans="1:24" s="46" customFormat="1" ht="15" hidden="1" x14ac:dyDescent="0.25">
      <c r="A602" s="47">
        <f t="shared" si="37"/>
        <v>589</v>
      </c>
      <c r="B602" s="10" t="e">
        <f t="shared" si="37"/>
        <v>#REF!</v>
      </c>
      <c r="C602" s="21" t="s">
        <v>15</v>
      </c>
      <c r="D602" s="22" t="s">
        <v>34</v>
      </c>
      <c r="E602" s="10">
        <v>2019</v>
      </c>
      <c r="F602" s="8">
        <v>43731</v>
      </c>
      <c r="G602" s="16" t="s">
        <v>1955</v>
      </c>
      <c r="H602" s="18" t="s">
        <v>1956</v>
      </c>
      <c r="I602" s="18"/>
      <c r="J602" s="18"/>
      <c r="K602" s="18"/>
      <c r="L602" s="17" t="s">
        <v>1957</v>
      </c>
      <c r="M602" s="12" t="s">
        <v>59</v>
      </c>
      <c r="N602" s="12" t="s">
        <v>60</v>
      </c>
      <c r="O602" s="44" t="s">
        <v>60</v>
      </c>
      <c r="P602" s="44" t="s">
        <v>2703</v>
      </c>
      <c r="Q602" s="44" t="s">
        <v>2724</v>
      </c>
      <c r="R602" s="44" t="s">
        <v>60</v>
      </c>
      <c r="S602" s="44" t="s">
        <v>60</v>
      </c>
      <c r="T602" s="44" t="s">
        <v>3067</v>
      </c>
      <c r="U602" s="44" t="s">
        <v>59</v>
      </c>
      <c r="V602" s="12" t="s">
        <v>61</v>
      </c>
      <c r="W602" s="45" t="s">
        <v>24</v>
      </c>
      <c r="X602" s="12" t="s">
        <v>2573</v>
      </c>
    </row>
    <row r="603" spans="1:24" s="46" customFormat="1" ht="15" hidden="1" x14ac:dyDescent="0.25">
      <c r="A603" s="47">
        <f t="shared" si="37"/>
        <v>590</v>
      </c>
      <c r="B603" s="10" t="e">
        <f t="shared" si="37"/>
        <v>#REF!</v>
      </c>
      <c r="C603" s="21" t="s">
        <v>15</v>
      </c>
      <c r="D603" s="22" t="s">
        <v>34</v>
      </c>
      <c r="E603" s="10">
        <v>2019</v>
      </c>
      <c r="F603" s="8">
        <v>43775</v>
      </c>
      <c r="G603" s="16" t="s">
        <v>1958</v>
      </c>
      <c r="H603" s="18" t="s">
        <v>1959</v>
      </c>
      <c r="I603" s="18"/>
      <c r="J603" s="18"/>
      <c r="K603" s="18"/>
      <c r="L603" s="17" t="s">
        <v>1960</v>
      </c>
      <c r="M603" s="12" t="s">
        <v>1961</v>
      </c>
      <c r="N603" s="12" t="s">
        <v>29</v>
      </c>
      <c r="O603" s="44" t="s">
        <v>29</v>
      </c>
      <c r="P603" s="44" t="s">
        <v>75</v>
      </c>
      <c r="Q603" s="44" t="s">
        <v>2706</v>
      </c>
      <c r="R603" s="44" t="s">
        <v>29</v>
      </c>
      <c r="S603" s="44" t="s">
        <v>29</v>
      </c>
      <c r="T603" s="44" t="s">
        <v>3066</v>
      </c>
      <c r="U603" s="44" t="s">
        <v>841</v>
      </c>
      <c r="V603" s="12" t="s">
        <v>75</v>
      </c>
      <c r="W603" s="45" t="s">
        <v>24</v>
      </c>
      <c r="X603" s="12" t="s">
        <v>2574</v>
      </c>
    </row>
    <row r="604" spans="1:24" s="46" customFormat="1" ht="25.5" hidden="1" x14ac:dyDescent="0.25">
      <c r="A604" s="47">
        <f t="shared" si="37"/>
        <v>591</v>
      </c>
      <c r="B604" s="10" t="e">
        <f t="shared" si="37"/>
        <v>#REF!</v>
      </c>
      <c r="C604" s="21" t="s">
        <v>15</v>
      </c>
      <c r="D604" s="22" t="s">
        <v>393</v>
      </c>
      <c r="E604" s="10">
        <v>2019</v>
      </c>
      <c r="F604" s="8">
        <v>43815</v>
      </c>
      <c r="G604" s="16" t="s">
        <v>1962</v>
      </c>
      <c r="H604" s="18" t="s">
        <v>1963</v>
      </c>
      <c r="I604" s="18"/>
      <c r="J604" s="18"/>
      <c r="K604" s="18"/>
      <c r="L604" s="17" t="s">
        <v>1964</v>
      </c>
      <c r="M604" s="12" t="s">
        <v>28</v>
      </c>
      <c r="N604" s="12" t="s">
        <v>29</v>
      </c>
      <c r="O604" s="44" t="s">
        <v>2615</v>
      </c>
      <c r="P604" s="44" t="s">
        <v>2725</v>
      </c>
      <c r="Q604" s="44" t="s">
        <v>2726</v>
      </c>
      <c r="R604" s="44" t="s">
        <v>29</v>
      </c>
      <c r="S604" s="44" t="s">
        <v>2615</v>
      </c>
      <c r="T604" s="44" t="s">
        <v>2615</v>
      </c>
      <c r="U604" s="44" t="s">
        <v>28</v>
      </c>
      <c r="V604" s="12" t="s">
        <v>23</v>
      </c>
      <c r="W604" s="45" t="s">
        <v>24</v>
      </c>
      <c r="X604" s="12" t="s">
        <v>2573</v>
      </c>
    </row>
    <row r="605" spans="1:24" s="46" customFormat="1" ht="15" hidden="1" x14ac:dyDescent="0.25">
      <c r="A605" s="47">
        <f t="shared" si="37"/>
        <v>592</v>
      </c>
      <c r="B605" s="10" t="e">
        <f t="shared" si="37"/>
        <v>#REF!</v>
      </c>
      <c r="C605" s="21" t="s">
        <v>15</v>
      </c>
      <c r="D605" s="22" t="s">
        <v>393</v>
      </c>
      <c r="E605" s="10">
        <v>2019</v>
      </c>
      <c r="F605" s="8">
        <v>43822</v>
      </c>
      <c r="G605" s="16" t="s">
        <v>1965</v>
      </c>
      <c r="H605" s="18" t="s">
        <v>1966</v>
      </c>
      <c r="I605" s="18"/>
      <c r="J605" s="18"/>
      <c r="K605" s="18"/>
      <c r="L605" s="17" t="s">
        <v>1967</v>
      </c>
      <c r="M605" s="12" t="s">
        <v>28</v>
      </c>
      <c r="N605" s="12" t="s">
        <v>29</v>
      </c>
      <c r="O605" s="44" t="s">
        <v>2615</v>
      </c>
      <c r="P605" s="44" t="s">
        <v>2725</v>
      </c>
      <c r="Q605" s="44" t="s">
        <v>2726</v>
      </c>
      <c r="R605" s="44" t="s">
        <v>29</v>
      </c>
      <c r="S605" s="44" t="s">
        <v>2615</v>
      </c>
      <c r="T605" s="44" t="s">
        <v>2615</v>
      </c>
      <c r="U605" s="44" t="s">
        <v>28</v>
      </c>
      <c r="V605" s="12" t="s">
        <v>23</v>
      </c>
      <c r="W605" s="45" t="s">
        <v>24</v>
      </c>
      <c r="X605" s="12" t="s">
        <v>2573</v>
      </c>
    </row>
    <row r="606" spans="1:24" s="46" customFormat="1" ht="25.5" hidden="1" x14ac:dyDescent="0.25">
      <c r="A606" s="47">
        <f t="shared" si="37"/>
        <v>593</v>
      </c>
      <c r="B606" s="10" t="e">
        <f>+B605+1</f>
        <v>#REF!</v>
      </c>
      <c r="C606" s="12" t="s">
        <v>15</v>
      </c>
      <c r="D606" s="10" t="s">
        <v>34</v>
      </c>
      <c r="E606" s="15">
        <v>2019</v>
      </c>
      <c r="F606" s="8">
        <v>43775</v>
      </c>
      <c r="G606" s="12" t="s">
        <v>1968</v>
      </c>
      <c r="H606" s="18" t="s">
        <v>1969</v>
      </c>
      <c r="I606" s="18"/>
      <c r="J606" s="18"/>
      <c r="K606" s="18"/>
      <c r="L606" s="17" t="s">
        <v>1970</v>
      </c>
      <c r="M606" s="12" t="s">
        <v>236</v>
      </c>
      <c r="N606" s="12" t="s">
        <v>29</v>
      </c>
      <c r="O606" s="44" t="s">
        <v>29</v>
      </c>
      <c r="P606" s="44" t="s">
        <v>75</v>
      </c>
      <c r="Q606" s="44" t="s">
        <v>239</v>
      </c>
      <c r="R606" s="44" t="s">
        <v>29</v>
      </c>
      <c r="S606" s="44" t="s">
        <v>29</v>
      </c>
      <c r="T606" s="44" t="s">
        <v>3066</v>
      </c>
      <c r="U606" s="44" t="s">
        <v>236</v>
      </c>
      <c r="V606" s="12" t="s">
        <v>239</v>
      </c>
      <c r="W606" s="45" t="s">
        <v>24</v>
      </c>
      <c r="X606" s="12" t="s">
        <v>2573</v>
      </c>
    </row>
    <row r="607" spans="1:24" s="46" customFormat="1" ht="25.5" hidden="1" x14ac:dyDescent="0.25">
      <c r="A607" s="47">
        <f t="shared" si="37"/>
        <v>594</v>
      </c>
      <c r="B607" s="10" t="e">
        <f t="shared" si="37"/>
        <v>#REF!</v>
      </c>
      <c r="C607" s="12" t="s">
        <v>15</v>
      </c>
      <c r="D607" s="10" t="s">
        <v>34</v>
      </c>
      <c r="E607" s="15">
        <v>2019</v>
      </c>
      <c r="F607" s="8">
        <v>43801</v>
      </c>
      <c r="G607" s="12" t="s">
        <v>1971</v>
      </c>
      <c r="H607" s="18" t="s">
        <v>1972</v>
      </c>
      <c r="I607" s="18"/>
      <c r="J607" s="18"/>
      <c r="K607" s="18"/>
      <c r="L607" s="17" t="s">
        <v>1973</v>
      </c>
      <c r="M607" s="12" t="s">
        <v>132</v>
      </c>
      <c r="N607" s="12" t="s">
        <v>29</v>
      </c>
      <c r="O607" s="44" t="s">
        <v>29</v>
      </c>
      <c r="P607" s="44" t="s">
        <v>2701</v>
      </c>
      <c r="Q607" s="44" t="s">
        <v>2707</v>
      </c>
      <c r="R607" s="44" t="s">
        <v>29</v>
      </c>
      <c r="S607" s="44" t="s">
        <v>29</v>
      </c>
      <c r="T607" s="44" t="s">
        <v>3066</v>
      </c>
      <c r="U607" s="44" t="s">
        <v>132</v>
      </c>
      <c r="V607" s="12" t="s">
        <v>23</v>
      </c>
      <c r="W607" s="45" t="s">
        <v>24</v>
      </c>
      <c r="X607" s="12" t="s">
        <v>2573</v>
      </c>
    </row>
    <row r="608" spans="1:24" s="46" customFormat="1" ht="25.5" hidden="1" x14ac:dyDescent="0.25">
      <c r="A608" s="47">
        <f t="shared" ref="A608:B623" si="38">+A607+1</f>
        <v>595</v>
      </c>
      <c r="B608" s="10" t="e">
        <f t="shared" si="38"/>
        <v>#REF!</v>
      </c>
      <c r="C608" s="12" t="s">
        <v>15</v>
      </c>
      <c r="D608" s="10" t="s">
        <v>34</v>
      </c>
      <c r="E608" s="15">
        <v>2019</v>
      </c>
      <c r="F608" s="8">
        <v>43804</v>
      </c>
      <c r="G608" s="12" t="s">
        <v>1974</v>
      </c>
      <c r="H608" s="18" t="s">
        <v>1975</v>
      </c>
      <c r="I608" s="18"/>
      <c r="J608" s="18"/>
      <c r="K608" s="18"/>
      <c r="L608" s="17" t="s">
        <v>1976</v>
      </c>
      <c r="M608" s="12" t="s">
        <v>59</v>
      </c>
      <c r="N608" s="12" t="s">
        <v>60</v>
      </c>
      <c r="O608" s="44" t="s">
        <v>60</v>
      </c>
      <c r="P608" s="44" t="s">
        <v>2703</v>
      </c>
      <c r="Q608" s="44" t="s">
        <v>2714</v>
      </c>
      <c r="R608" s="44" t="s">
        <v>60</v>
      </c>
      <c r="S608" s="44" t="s">
        <v>60</v>
      </c>
      <c r="T608" s="44" t="s">
        <v>3067</v>
      </c>
      <c r="U608" s="44" t="s">
        <v>59</v>
      </c>
      <c r="V608" s="12" t="s">
        <v>61</v>
      </c>
      <c r="W608" s="45" t="s">
        <v>24</v>
      </c>
      <c r="X608" s="12" t="s">
        <v>2573</v>
      </c>
    </row>
    <row r="609" spans="1:24" s="46" customFormat="1" ht="25.5" x14ac:dyDescent="0.25">
      <c r="A609" s="47">
        <f t="shared" si="38"/>
        <v>596</v>
      </c>
      <c r="B609" s="10" t="e">
        <f t="shared" si="38"/>
        <v>#REF!</v>
      </c>
      <c r="C609" s="12" t="s">
        <v>15</v>
      </c>
      <c r="D609" s="10" t="s">
        <v>34</v>
      </c>
      <c r="E609" s="15">
        <v>2019</v>
      </c>
      <c r="F609" s="8">
        <v>43794</v>
      </c>
      <c r="G609" s="12" t="s">
        <v>1977</v>
      </c>
      <c r="H609" s="18" t="s">
        <v>1978</v>
      </c>
      <c r="I609" s="18"/>
      <c r="J609" s="18"/>
      <c r="K609" s="18"/>
      <c r="L609" s="17" t="s">
        <v>1979</v>
      </c>
      <c r="M609" s="12" t="s">
        <v>1980</v>
      </c>
      <c r="N609" s="12" t="s">
        <v>60</v>
      </c>
      <c r="O609" s="44" t="s">
        <v>60</v>
      </c>
      <c r="P609" s="44" t="s">
        <v>146</v>
      </c>
      <c r="Q609" s="44" t="s">
        <v>2718</v>
      </c>
      <c r="R609" s="44" t="s">
        <v>60</v>
      </c>
      <c r="S609" s="44" t="s">
        <v>60</v>
      </c>
      <c r="T609" s="44" t="s">
        <v>3067</v>
      </c>
      <c r="U609" s="44" t="s">
        <v>125</v>
      </c>
      <c r="V609" s="12" t="s">
        <v>125</v>
      </c>
      <c r="W609" s="45" t="s">
        <v>24</v>
      </c>
      <c r="X609" s="12" t="s">
        <v>2574</v>
      </c>
    </row>
    <row r="610" spans="1:24" s="46" customFormat="1" ht="25.5" hidden="1" x14ac:dyDescent="0.25">
      <c r="A610" s="47">
        <f t="shared" si="38"/>
        <v>597</v>
      </c>
      <c r="B610" s="10" t="e">
        <f t="shared" si="38"/>
        <v>#REF!</v>
      </c>
      <c r="C610" s="12" t="s">
        <v>15</v>
      </c>
      <c r="D610" s="10" t="s">
        <v>34</v>
      </c>
      <c r="E610" s="15">
        <v>2019</v>
      </c>
      <c r="F610" s="8">
        <v>43794</v>
      </c>
      <c r="G610" s="12" t="s">
        <v>1981</v>
      </c>
      <c r="H610" s="18" t="s">
        <v>1982</v>
      </c>
      <c r="I610" s="18"/>
      <c r="J610" s="18"/>
      <c r="K610" s="18"/>
      <c r="L610" s="17" t="s">
        <v>1983</v>
      </c>
      <c r="M610" s="12" t="s">
        <v>48</v>
      </c>
      <c r="N610" s="44" t="s">
        <v>21</v>
      </c>
      <c r="O610" s="44" t="s">
        <v>2620</v>
      </c>
      <c r="P610" s="44" t="s">
        <v>2620</v>
      </c>
      <c r="Q610" s="44" t="s">
        <v>2700</v>
      </c>
      <c r="R610" s="44" t="s">
        <v>2620</v>
      </c>
      <c r="S610" s="44" t="s">
        <v>2620</v>
      </c>
      <c r="T610" s="44" t="s">
        <v>3065</v>
      </c>
      <c r="U610" s="44" t="s">
        <v>48</v>
      </c>
      <c r="V610" s="12" t="s">
        <v>23</v>
      </c>
      <c r="W610" s="45" t="s">
        <v>24</v>
      </c>
      <c r="X610" s="12" t="s">
        <v>2573</v>
      </c>
    </row>
    <row r="611" spans="1:24" s="46" customFormat="1" ht="15" hidden="1" x14ac:dyDescent="0.25">
      <c r="A611" s="47">
        <f t="shared" si="38"/>
        <v>598</v>
      </c>
      <c r="B611" s="10" t="e">
        <f t="shared" si="38"/>
        <v>#REF!</v>
      </c>
      <c r="C611" s="12" t="s">
        <v>15</v>
      </c>
      <c r="D611" s="10" t="s">
        <v>34</v>
      </c>
      <c r="E611" s="15">
        <v>2019</v>
      </c>
      <c r="F611" s="8">
        <v>43818</v>
      </c>
      <c r="G611" s="12" t="s">
        <v>1984</v>
      </c>
      <c r="H611" s="18" t="s">
        <v>1985</v>
      </c>
      <c r="I611" s="18"/>
      <c r="J611" s="18"/>
      <c r="K611" s="18"/>
      <c r="L611" s="17" t="s">
        <v>1986</v>
      </c>
      <c r="M611" s="12" t="s">
        <v>59</v>
      </c>
      <c r="N611" s="12" t="s">
        <v>60</v>
      </c>
      <c r="O611" s="44" t="s">
        <v>60</v>
      </c>
      <c r="P611" s="44" t="s">
        <v>2710</v>
      </c>
      <c r="Q611" s="44" t="s">
        <v>2721</v>
      </c>
      <c r="R611" s="44" t="s">
        <v>60</v>
      </c>
      <c r="S611" s="44" t="s">
        <v>60</v>
      </c>
      <c r="T611" s="44" t="s">
        <v>3067</v>
      </c>
      <c r="U611" s="44" t="s">
        <v>59</v>
      </c>
      <c r="V611" s="12" t="s">
        <v>61</v>
      </c>
      <c r="W611" s="45" t="s">
        <v>24</v>
      </c>
      <c r="X611" s="12" t="s">
        <v>2573</v>
      </c>
    </row>
    <row r="612" spans="1:24" s="46" customFormat="1" ht="15" hidden="1" x14ac:dyDescent="0.25">
      <c r="A612" s="47">
        <f t="shared" si="38"/>
        <v>599</v>
      </c>
      <c r="B612" s="10" t="e">
        <f t="shared" si="38"/>
        <v>#REF!</v>
      </c>
      <c r="C612" s="12" t="s">
        <v>15</v>
      </c>
      <c r="D612" s="10" t="s">
        <v>34</v>
      </c>
      <c r="E612" s="15">
        <v>2019</v>
      </c>
      <c r="F612" s="8">
        <v>43819</v>
      </c>
      <c r="G612" s="12" t="s">
        <v>1987</v>
      </c>
      <c r="H612" s="18" t="s">
        <v>1988</v>
      </c>
      <c r="I612" s="18"/>
      <c r="J612" s="18"/>
      <c r="K612" s="18"/>
      <c r="L612" s="17" t="s">
        <v>1989</v>
      </c>
      <c r="M612" s="12" t="s">
        <v>20</v>
      </c>
      <c r="N612" s="44" t="s">
        <v>21</v>
      </c>
      <c r="O612" s="44" t="s">
        <v>2618</v>
      </c>
      <c r="P612" s="44" t="s">
        <v>20</v>
      </c>
      <c r="Q612" s="44" t="s">
        <v>2720</v>
      </c>
      <c r="R612" s="44" t="s">
        <v>2618</v>
      </c>
      <c r="S612" s="44" t="s">
        <v>2618</v>
      </c>
      <c r="T612" s="44" t="s">
        <v>3064</v>
      </c>
      <c r="U612" s="44" t="s">
        <v>20</v>
      </c>
      <c r="V612" s="12" t="s">
        <v>23</v>
      </c>
      <c r="W612" s="45" t="s">
        <v>24</v>
      </c>
      <c r="X612" s="12" t="s">
        <v>2573</v>
      </c>
    </row>
    <row r="613" spans="1:24" s="46" customFormat="1" ht="25.5" hidden="1" x14ac:dyDescent="0.25">
      <c r="A613" s="47">
        <f t="shared" si="38"/>
        <v>600</v>
      </c>
      <c r="B613" s="10" t="e">
        <f t="shared" si="38"/>
        <v>#REF!</v>
      </c>
      <c r="C613" s="12" t="s">
        <v>15</v>
      </c>
      <c r="D613" s="10" t="s">
        <v>34</v>
      </c>
      <c r="E613" s="15">
        <v>2019</v>
      </c>
      <c r="F613" s="8">
        <v>43798</v>
      </c>
      <c r="G613" s="12" t="s">
        <v>1990</v>
      </c>
      <c r="H613" s="18" t="s">
        <v>1991</v>
      </c>
      <c r="I613" s="18"/>
      <c r="J613" s="18"/>
      <c r="K613" s="18"/>
      <c r="L613" s="17" t="s">
        <v>1992</v>
      </c>
      <c r="M613" s="12" t="s">
        <v>601</v>
      </c>
      <c r="N613" s="12" t="s">
        <v>29</v>
      </c>
      <c r="O613" s="44" t="s">
        <v>29</v>
      </c>
      <c r="P613" s="44" t="s">
        <v>2722</v>
      </c>
      <c r="Q613" s="44" t="s">
        <v>2723</v>
      </c>
      <c r="R613" s="44" t="s">
        <v>29</v>
      </c>
      <c r="S613" s="44" t="s">
        <v>29</v>
      </c>
      <c r="T613" s="44" t="s">
        <v>3066</v>
      </c>
      <c r="U613" s="44" t="s">
        <v>619</v>
      </c>
      <c r="V613" s="12" t="s">
        <v>75</v>
      </c>
      <c r="W613" s="45" t="s">
        <v>24</v>
      </c>
      <c r="X613" s="12" t="s">
        <v>2573</v>
      </c>
    </row>
    <row r="614" spans="1:24" s="46" customFormat="1" ht="15" hidden="1" x14ac:dyDescent="0.25">
      <c r="A614" s="47">
        <f t="shared" si="38"/>
        <v>601</v>
      </c>
      <c r="B614" s="10" t="e">
        <f t="shared" si="38"/>
        <v>#REF!</v>
      </c>
      <c r="C614" s="12" t="s">
        <v>15</v>
      </c>
      <c r="D614" s="10" t="s">
        <v>34</v>
      </c>
      <c r="E614" s="15">
        <v>2019</v>
      </c>
      <c r="F614" s="8">
        <v>43803</v>
      </c>
      <c r="G614" s="12" t="s">
        <v>1993</v>
      </c>
      <c r="H614" s="18" t="s">
        <v>1994</v>
      </c>
      <c r="I614" s="18"/>
      <c r="J614" s="18"/>
      <c r="K614" s="18"/>
      <c r="L614" s="17" t="s">
        <v>1995</v>
      </c>
      <c r="M614" s="12" t="s">
        <v>59</v>
      </c>
      <c r="N614" s="12" t="s">
        <v>60</v>
      </c>
      <c r="O614" s="44" t="s">
        <v>60</v>
      </c>
      <c r="P614" s="44" t="s">
        <v>2703</v>
      </c>
      <c r="Q614" s="44" t="s">
        <v>2714</v>
      </c>
      <c r="R614" s="44" t="s">
        <v>60</v>
      </c>
      <c r="S614" s="44" t="s">
        <v>60</v>
      </c>
      <c r="T614" s="44" t="s">
        <v>3067</v>
      </c>
      <c r="U614" s="44" t="s">
        <v>59</v>
      </c>
      <c r="V614" s="12" t="s">
        <v>61</v>
      </c>
      <c r="W614" s="45" t="s">
        <v>24</v>
      </c>
      <c r="X614" s="12" t="s">
        <v>2573</v>
      </c>
    </row>
    <row r="615" spans="1:24" s="46" customFormat="1" ht="25.5" hidden="1" x14ac:dyDescent="0.25">
      <c r="A615" s="47">
        <f t="shared" si="38"/>
        <v>602</v>
      </c>
      <c r="B615" s="10" t="e">
        <f t="shared" si="38"/>
        <v>#REF!</v>
      </c>
      <c r="C615" s="12" t="s">
        <v>15</v>
      </c>
      <c r="D615" s="10" t="s">
        <v>34</v>
      </c>
      <c r="E615" s="15">
        <v>2019</v>
      </c>
      <c r="F615" s="8">
        <v>43809</v>
      </c>
      <c r="G615" s="19" t="s">
        <v>1996</v>
      </c>
      <c r="H615" s="18" t="s">
        <v>1997</v>
      </c>
      <c r="I615" s="18"/>
      <c r="J615" s="18"/>
      <c r="K615" s="18"/>
      <c r="L615" s="17" t="s">
        <v>1998</v>
      </c>
      <c r="M615" s="12" t="s">
        <v>59</v>
      </c>
      <c r="N615" s="12" t="s">
        <v>60</v>
      </c>
      <c r="O615" s="44" t="s">
        <v>60</v>
      </c>
      <c r="P615" s="44" t="s">
        <v>2703</v>
      </c>
      <c r="Q615" s="44" t="s">
        <v>2714</v>
      </c>
      <c r="R615" s="44" t="s">
        <v>60</v>
      </c>
      <c r="S615" s="44" t="s">
        <v>60</v>
      </c>
      <c r="T615" s="44" t="s">
        <v>3067</v>
      </c>
      <c r="U615" s="44" t="s">
        <v>59</v>
      </c>
      <c r="V615" s="12" t="s">
        <v>61</v>
      </c>
      <c r="W615" s="45" t="s">
        <v>24</v>
      </c>
      <c r="X615" s="12" t="s">
        <v>2573</v>
      </c>
    </row>
    <row r="616" spans="1:24" s="46" customFormat="1" ht="25.5" hidden="1" x14ac:dyDescent="0.25">
      <c r="A616" s="47">
        <f t="shared" si="38"/>
        <v>603</v>
      </c>
      <c r="B616" s="10" t="e">
        <f t="shared" si="38"/>
        <v>#REF!</v>
      </c>
      <c r="C616" s="12" t="s">
        <v>15</v>
      </c>
      <c r="D616" s="10" t="s">
        <v>34</v>
      </c>
      <c r="E616" s="15">
        <v>2019</v>
      </c>
      <c r="F616" s="8">
        <v>43819</v>
      </c>
      <c r="G616" s="12" t="s">
        <v>1999</v>
      </c>
      <c r="H616" s="18" t="s">
        <v>2000</v>
      </c>
      <c r="I616" s="18"/>
      <c r="J616" s="18"/>
      <c r="K616" s="18"/>
      <c r="L616" s="17" t="s">
        <v>2961</v>
      </c>
      <c r="M616" s="12" t="s">
        <v>757</v>
      </c>
      <c r="N616" s="44" t="s">
        <v>21</v>
      </c>
      <c r="O616" s="44" t="s">
        <v>2618</v>
      </c>
      <c r="P616" s="44" t="s">
        <v>2702</v>
      </c>
      <c r="Q616" s="44" t="s">
        <v>757</v>
      </c>
      <c r="R616" s="44" t="s">
        <v>2618</v>
      </c>
      <c r="S616" s="44" t="s">
        <v>2618</v>
      </c>
      <c r="T616" s="44" t="s">
        <v>3064</v>
      </c>
      <c r="U616" s="44" t="s">
        <v>757</v>
      </c>
      <c r="V616" s="12" t="s">
        <v>23</v>
      </c>
      <c r="W616" s="45" t="s">
        <v>24</v>
      </c>
      <c r="X616" s="12" t="s">
        <v>2573</v>
      </c>
    </row>
    <row r="617" spans="1:24" s="46" customFormat="1" ht="15" hidden="1" x14ac:dyDescent="0.25">
      <c r="A617" s="47">
        <f t="shared" si="38"/>
        <v>604</v>
      </c>
      <c r="B617" s="10" t="e">
        <f t="shared" si="38"/>
        <v>#REF!</v>
      </c>
      <c r="C617" s="12" t="s">
        <v>15</v>
      </c>
      <c r="D617" s="10" t="s">
        <v>34</v>
      </c>
      <c r="E617" s="15">
        <v>2019</v>
      </c>
      <c r="F617" s="8">
        <v>43823</v>
      </c>
      <c r="G617" s="12" t="s">
        <v>2002</v>
      </c>
      <c r="H617" s="18" t="s">
        <v>2003</v>
      </c>
      <c r="I617" s="18"/>
      <c r="J617" s="18"/>
      <c r="K617" s="18"/>
      <c r="L617" s="17" t="s">
        <v>2004</v>
      </c>
      <c r="M617" s="12" t="s">
        <v>71</v>
      </c>
      <c r="N617" s="12" t="s">
        <v>60</v>
      </c>
      <c r="O617" s="44" t="s">
        <v>60</v>
      </c>
      <c r="P617" s="44" t="s">
        <v>71</v>
      </c>
      <c r="Q617" s="44" t="s">
        <v>71</v>
      </c>
      <c r="R617" s="44" t="s">
        <v>60</v>
      </c>
      <c r="S617" s="44" t="s">
        <v>60</v>
      </c>
      <c r="T617" s="44" t="s">
        <v>3067</v>
      </c>
      <c r="U617" s="44" t="s">
        <v>71</v>
      </c>
      <c r="V617" s="12" t="s">
        <v>61</v>
      </c>
      <c r="W617" s="45" t="s">
        <v>24</v>
      </c>
      <c r="X617" s="12" t="s">
        <v>2573</v>
      </c>
    </row>
    <row r="618" spans="1:24" s="46" customFormat="1" ht="15" hidden="1" x14ac:dyDescent="0.25">
      <c r="A618" s="47">
        <f t="shared" si="38"/>
        <v>605</v>
      </c>
      <c r="B618" s="10" t="e">
        <f t="shared" si="38"/>
        <v>#REF!</v>
      </c>
      <c r="C618" s="12" t="s">
        <v>15</v>
      </c>
      <c r="D618" s="10" t="s">
        <v>34</v>
      </c>
      <c r="E618" s="15">
        <v>2019</v>
      </c>
      <c r="F618" s="8">
        <v>43825</v>
      </c>
      <c r="G618" s="19" t="s">
        <v>2005</v>
      </c>
      <c r="H618" s="18" t="s">
        <v>2006</v>
      </c>
      <c r="I618" s="18"/>
      <c r="J618" s="18"/>
      <c r="K618" s="18"/>
      <c r="L618" s="17" t="s">
        <v>2007</v>
      </c>
      <c r="M618" s="12" t="s">
        <v>136</v>
      </c>
      <c r="N618" s="44" t="s">
        <v>21</v>
      </c>
      <c r="O618" s="44" t="s">
        <v>2620</v>
      </c>
      <c r="P618" s="44" t="s">
        <v>2620</v>
      </c>
      <c r="Q618" s="44" t="s">
        <v>94</v>
      </c>
      <c r="R618" s="44" t="s">
        <v>2620</v>
      </c>
      <c r="S618" s="44" t="s">
        <v>2620</v>
      </c>
      <c r="T618" s="44" t="s">
        <v>3065</v>
      </c>
      <c r="U618" s="44" t="s">
        <v>136</v>
      </c>
      <c r="V618" s="12" t="s">
        <v>23</v>
      </c>
      <c r="W618" s="45" t="s">
        <v>24</v>
      </c>
      <c r="X618" s="12" t="s">
        <v>2573</v>
      </c>
    </row>
    <row r="619" spans="1:24" s="46" customFormat="1" ht="15" hidden="1" x14ac:dyDescent="0.25">
      <c r="A619" s="47">
        <f t="shared" si="38"/>
        <v>606</v>
      </c>
      <c r="B619" s="10" t="e">
        <f t="shared" si="38"/>
        <v>#REF!</v>
      </c>
      <c r="C619" s="12" t="s">
        <v>15</v>
      </c>
      <c r="D619" s="10" t="s">
        <v>34</v>
      </c>
      <c r="E619" s="15">
        <v>2019</v>
      </c>
      <c r="F619" s="8">
        <v>43823</v>
      </c>
      <c r="G619" s="12" t="s">
        <v>2008</v>
      </c>
      <c r="H619" s="18" t="s">
        <v>2009</v>
      </c>
      <c r="I619" s="18"/>
      <c r="J619" s="18"/>
      <c r="K619" s="18"/>
      <c r="L619" s="17" t="s">
        <v>2010</v>
      </c>
      <c r="M619" s="12" t="s">
        <v>2011</v>
      </c>
      <c r="N619" s="44" t="s">
        <v>21</v>
      </c>
      <c r="O619" s="44" t="s">
        <v>2620</v>
      </c>
      <c r="P619" s="44" t="s">
        <v>2620</v>
      </c>
      <c r="Q619" s="44" t="s">
        <v>94</v>
      </c>
      <c r="R619" s="44" t="s">
        <v>2620</v>
      </c>
      <c r="S619" s="44" t="s">
        <v>2620</v>
      </c>
      <c r="T619" s="44" t="s">
        <v>3065</v>
      </c>
      <c r="U619" s="44" t="s">
        <v>524</v>
      </c>
      <c r="V619" s="12" t="s">
        <v>23</v>
      </c>
      <c r="W619" s="45" t="s">
        <v>24</v>
      </c>
      <c r="X619" s="12" t="s">
        <v>2574</v>
      </c>
    </row>
    <row r="620" spans="1:24" s="46" customFormat="1" ht="25.5" hidden="1" x14ac:dyDescent="0.25">
      <c r="A620" s="47">
        <f t="shared" si="38"/>
        <v>607</v>
      </c>
      <c r="B620" s="10" t="e">
        <f t="shared" si="38"/>
        <v>#REF!</v>
      </c>
      <c r="C620" s="12" t="s">
        <v>15</v>
      </c>
      <c r="D620" s="10" t="s">
        <v>34</v>
      </c>
      <c r="E620" s="15">
        <v>2019</v>
      </c>
      <c r="F620" s="8">
        <v>43811</v>
      </c>
      <c r="G620" s="12" t="s">
        <v>2012</v>
      </c>
      <c r="H620" s="18" t="s">
        <v>2013</v>
      </c>
      <c r="I620" s="18"/>
      <c r="J620" s="18"/>
      <c r="K620" s="18"/>
      <c r="L620" s="17" t="s">
        <v>2014</v>
      </c>
      <c r="M620" s="12" t="s">
        <v>94</v>
      </c>
      <c r="N620" s="44" t="s">
        <v>21</v>
      </c>
      <c r="O620" s="44" t="s">
        <v>2620</v>
      </c>
      <c r="P620" s="44" t="s">
        <v>2620</v>
      </c>
      <c r="Q620" s="44" t="s">
        <v>94</v>
      </c>
      <c r="R620" s="44" t="s">
        <v>2620</v>
      </c>
      <c r="S620" s="44" t="s">
        <v>2620</v>
      </c>
      <c r="T620" s="44" t="s">
        <v>3065</v>
      </c>
      <c r="U620" s="44" t="s">
        <v>94</v>
      </c>
      <c r="V620" s="12" t="s">
        <v>23</v>
      </c>
      <c r="W620" s="45" t="s">
        <v>24</v>
      </c>
      <c r="X620" s="12" t="s">
        <v>2573</v>
      </c>
    </row>
    <row r="621" spans="1:24" s="46" customFormat="1" ht="15" hidden="1" x14ac:dyDescent="0.25">
      <c r="A621" s="47">
        <f t="shared" si="38"/>
        <v>608</v>
      </c>
      <c r="B621" s="10" t="e">
        <f t="shared" si="38"/>
        <v>#REF!</v>
      </c>
      <c r="C621" s="12" t="s">
        <v>15</v>
      </c>
      <c r="D621" s="10" t="s">
        <v>34</v>
      </c>
      <c r="E621" s="15">
        <v>2019</v>
      </c>
      <c r="F621" s="8">
        <v>43809</v>
      </c>
      <c r="G621" s="12" t="s">
        <v>2015</v>
      </c>
      <c r="H621" s="18" t="s">
        <v>2016</v>
      </c>
      <c r="I621" s="18"/>
      <c r="J621" s="18"/>
      <c r="K621" s="18"/>
      <c r="L621" s="17" t="s">
        <v>2017</v>
      </c>
      <c r="M621" s="12" t="s">
        <v>33</v>
      </c>
      <c r="N621" s="44" t="s">
        <v>21</v>
      </c>
      <c r="O621" s="44" t="s">
        <v>2620</v>
      </c>
      <c r="P621" s="44" t="s">
        <v>2620</v>
      </c>
      <c r="Q621" s="44" t="s">
        <v>33</v>
      </c>
      <c r="R621" s="44" t="s">
        <v>2620</v>
      </c>
      <c r="S621" s="44" t="s">
        <v>2620</v>
      </c>
      <c r="T621" s="44" t="s">
        <v>3065</v>
      </c>
      <c r="U621" s="44" t="s">
        <v>33</v>
      </c>
      <c r="V621" s="12" t="s">
        <v>23</v>
      </c>
      <c r="W621" s="45" t="s">
        <v>24</v>
      </c>
      <c r="X621" s="12" t="s">
        <v>2573</v>
      </c>
    </row>
    <row r="622" spans="1:24" s="46" customFormat="1" ht="25.5" hidden="1" x14ac:dyDescent="0.25">
      <c r="A622" s="47">
        <f t="shared" si="38"/>
        <v>609</v>
      </c>
      <c r="B622" s="10" t="e">
        <f t="shared" si="38"/>
        <v>#REF!</v>
      </c>
      <c r="C622" s="12" t="s">
        <v>15</v>
      </c>
      <c r="D622" s="10" t="s">
        <v>34</v>
      </c>
      <c r="E622" s="15">
        <v>2019</v>
      </c>
      <c r="F622" s="8">
        <v>43823</v>
      </c>
      <c r="G622" s="12" t="s">
        <v>2018</v>
      </c>
      <c r="H622" s="18" t="s">
        <v>2019</v>
      </c>
      <c r="I622" s="18"/>
      <c r="J622" s="18"/>
      <c r="K622" s="18"/>
      <c r="L622" s="17" t="s">
        <v>2020</v>
      </c>
      <c r="M622" s="12" t="s">
        <v>79</v>
      </c>
      <c r="N622" s="44" t="s">
        <v>21</v>
      </c>
      <c r="O622" s="44" t="s">
        <v>2620</v>
      </c>
      <c r="P622" s="44" t="s">
        <v>2620</v>
      </c>
      <c r="Q622" s="44" t="s">
        <v>79</v>
      </c>
      <c r="R622" s="44" t="s">
        <v>2620</v>
      </c>
      <c r="S622" s="44" t="s">
        <v>2620</v>
      </c>
      <c r="T622" s="44" t="s">
        <v>3065</v>
      </c>
      <c r="U622" s="44" t="s">
        <v>79</v>
      </c>
      <c r="V622" s="12" t="s">
        <v>23</v>
      </c>
      <c r="W622" s="45" t="s">
        <v>24</v>
      </c>
      <c r="X622" s="12" t="s">
        <v>2573</v>
      </c>
    </row>
    <row r="623" spans="1:24" s="46" customFormat="1" ht="25.5" hidden="1" x14ac:dyDescent="0.25">
      <c r="A623" s="47">
        <f t="shared" si="38"/>
        <v>610</v>
      </c>
      <c r="B623" s="10" t="e">
        <f t="shared" si="38"/>
        <v>#REF!</v>
      </c>
      <c r="C623" s="50" t="s">
        <v>15</v>
      </c>
      <c r="D623" s="24" t="s">
        <v>393</v>
      </c>
      <c r="E623" s="15">
        <v>2020</v>
      </c>
      <c r="F623" s="8">
        <v>44012</v>
      </c>
      <c r="G623" s="16" t="s">
        <v>2021</v>
      </c>
      <c r="H623" s="18" t="s">
        <v>2022</v>
      </c>
      <c r="I623" s="18"/>
      <c r="J623" s="18"/>
      <c r="K623" s="18"/>
      <c r="L623" s="17" t="s">
        <v>2023</v>
      </c>
      <c r="M623" s="16" t="s">
        <v>133</v>
      </c>
      <c r="N623" s="44" t="s">
        <v>21</v>
      </c>
      <c r="O623" s="44" t="s">
        <v>2615</v>
      </c>
      <c r="P623" s="44" t="s">
        <v>2727</v>
      </c>
      <c r="Q623" s="44" t="s">
        <v>2737</v>
      </c>
      <c r="R623" s="44" t="s">
        <v>2620</v>
      </c>
      <c r="S623" s="44" t="s">
        <v>2615</v>
      </c>
      <c r="T623" s="44" t="s">
        <v>2615</v>
      </c>
      <c r="U623" s="44" t="s">
        <v>136</v>
      </c>
      <c r="V623" s="48" t="s">
        <v>23</v>
      </c>
      <c r="W623" s="45" t="s">
        <v>24</v>
      </c>
      <c r="X623" s="12" t="s">
        <v>2573</v>
      </c>
    </row>
    <row r="624" spans="1:24" s="46" customFormat="1" ht="25.5" hidden="1" x14ac:dyDescent="0.25">
      <c r="A624" s="47">
        <f t="shared" ref="A624:B639" si="39">+A623+1</f>
        <v>611</v>
      </c>
      <c r="B624" s="10" t="e">
        <f t="shared" si="39"/>
        <v>#REF!</v>
      </c>
      <c r="C624" s="50" t="s">
        <v>15</v>
      </c>
      <c r="D624" s="24" t="s">
        <v>393</v>
      </c>
      <c r="E624" s="15">
        <v>2020</v>
      </c>
      <c r="F624" s="8">
        <v>44040</v>
      </c>
      <c r="G624" s="16" t="s">
        <v>2024</v>
      </c>
      <c r="H624" s="18" t="s">
        <v>2025</v>
      </c>
      <c r="I624" s="18"/>
      <c r="J624" s="18"/>
      <c r="K624" s="18"/>
      <c r="L624" s="17" t="s">
        <v>2026</v>
      </c>
      <c r="M624" s="16" t="s">
        <v>115</v>
      </c>
      <c r="N624" s="12" t="s">
        <v>29</v>
      </c>
      <c r="O624" s="44" t="s">
        <v>2615</v>
      </c>
      <c r="P624" s="44" t="s">
        <v>2725</v>
      </c>
      <c r="Q624" s="44" t="s">
        <v>2732</v>
      </c>
      <c r="R624" s="44" t="s">
        <v>29</v>
      </c>
      <c r="S624" s="44" t="s">
        <v>2615</v>
      </c>
      <c r="T624" s="44" t="s">
        <v>2615</v>
      </c>
      <c r="U624" s="44" t="s">
        <v>115</v>
      </c>
      <c r="V624" s="48" t="s">
        <v>75</v>
      </c>
      <c r="W624" s="45" t="s">
        <v>24</v>
      </c>
      <c r="X624" s="12" t="s">
        <v>2573</v>
      </c>
    </row>
    <row r="625" spans="1:24" s="46" customFormat="1" ht="15" hidden="1" x14ac:dyDescent="0.25">
      <c r="A625" s="47">
        <f t="shared" si="39"/>
        <v>612</v>
      </c>
      <c r="B625" s="10" t="e">
        <f t="shared" si="39"/>
        <v>#REF!</v>
      </c>
      <c r="C625" s="50" t="s">
        <v>15</v>
      </c>
      <c r="D625" s="24" t="s">
        <v>393</v>
      </c>
      <c r="E625" s="15">
        <v>2020</v>
      </c>
      <c r="F625" s="8">
        <v>44000</v>
      </c>
      <c r="G625" s="16" t="s">
        <v>2027</v>
      </c>
      <c r="H625" s="18" t="s">
        <v>2028</v>
      </c>
      <c r="I625" s="18"/>
      <c r="J625" s="18"/>
      <c r="K625" s="18"/>
      <c r="L625" s="17" t="s">
        <v>2029</v>
      </c>
      <c r="M625" s="16" t="s">
        <v>33</v>
      </c>
      <c r="N625" s="44" t="s">
        <v>21</v>
      </c>
      <c r="O625" s="44" t="s">
        <v>2621</v>
      </c>
      <c r="P625" s="44" t="s">
        <v>2727</v>
      </c>
      <c r="Q625" s="44" t="s">
        <v>2737</v>
      </c>
      <c r="R625" s="44" t="s">
        <v>2620</v>
      </c>
      <c r="S625" s="44" t="s">
        <v>2621</v>
      </c>
      <c r="T625" s="44" t="s">
        <v>2615</v>
      </c>
      <c r="U625" s="44" t="s">
        <v>33</v>
      </c>
      <c r="V625" s="48" t="s">
        <v>23</v>
      </c>
      <c r="W625" s="45" t="s">
        <v>24</v>
      </c>
      <c r="X625" s="12" t="s">
        <v>2573</v>
      </c>
    </row>
    <row r="626" spans="1:24" s="46" customFormat="1" ht="15" hidden="1" x14ac:dyDescent="0.25">
      <c r="A626" s="47">
        <f t="shared" si="39"/>
        <v>613</v>
      </c>
      <c r="B626" s="10" t="e">
        <f t="shared" si="39"/>
        <v>#REF!</v>
      </c>
      <c r="C626" s="50" t="s">
        <v>15</v>
      </c>
      <c r="D626" s="24" t="s">
        <v>393</v>
      </c>
      <c r="E626" s="15">
        <v>2020</v>
      </c>
      <c r="F626" s="8">
        <v>44050</v>
      </c>
      <c r="G626" s="16" t="s">
        <v>2030</v>
      </c>
      <c r="H626" s="18" t="s">
        <v>2031</v>
      </c>
      <c r="I626" s="18"/>
      <c r="J626" s="18"/>
      <c r="K626" s="18"/>
      <c r="L626" s="17" t="s">
        <v>2032</v>
      </c>
      <c r="M626" s="12" t="s">
        <v>840</v>
      </c>
      <c r="N626" s="12" t="s">
        <v>29</v>
      </c>
      <c r="O626" s="44" t="s">
        <v>2615</v>
      </c>
      <c r="P626" s="44" t="s">
        <v>2725</v>
      </c>
      <c r="Q626" s="44" t="s">
        <v>2732</v>
      </c>
      <c r="R626" s="44" t="s">
        <v>29</v>
      </c>
      <c r="S626" s="44" t="s">
        <v>2615</v>
      </c>
      <c r="T626" s="44" t="s">
        <v>2615</v>
      </c>
      <c r="U626" s="44" t="s">
        <v>841</v>
      </c>
      <c r="V626" s="48" t="s">
        <v>75</v>
      </c>
      <c r="W626" s="45" t="s">
        <v>24</v>
      </c>
      <c r="X626" s="12" t="s">
        <v>2574</v>
      </c>
    </row>
    <row r="627" spans="1:24" s="46" customFormat="1" ht="25.5" hidden="1" x14ac:dyDescent="0.25">
      <c r="A627" s="47">
        <f t="shared" si="39"/>
        <v>614</v>
      </c>
      <c r="B627" s="10" t="e">
        <f t="shared" si="39"/>
        <v>#REF!</v>
      </c>
      <c r="C627" s="50" t="s">
        <v>15</v>
      </c>
      <c r="D627" s="24" t="s">
        <v>393</v>
      </c>
      <c r="E627" s="15">
        <v>2020</v>
      </c>
      <c r="F627" s="8">
        <v>44060</v>
      </c>
      <c r="G627" s="12" t="s">
        <v>2033</v>
      </c>
      <c r="H627" s="18" t="s">
        <v>2034</v>
      </c>
      <c r="I627" s="18"/>
      <c r="J627" s="18"/>
      <c r="K627" s="18"/>
      <c r="L627" s="17" t="s">
        <v>2035</v>
      </c>
      <c r="M627" s="12" t="s">
        <v>33</v>
      </c>
      <c r="N627" s="44" t="s">
        <v>21</v>
      </c>
      <c r="O627" s="44" t="s">
        <v>2621</v>
      </c>
      <c r="P627" s="44" t="s">
        <v>2727</v>
      </c>
      <c r="Q627" s="44" t="s">
        <v>2737</v>
      </c>
      <c r="R627" s="44" t="s">
        <v>2620</v>
      </c>
      <c r="S627" s="44" t="s">
        <v>2621</v>
      </c>
      <c r="T627" s="44" t="s">
        <v>2615</v>
      </c>
      <c r="U627" s="44" t="s">
        <v>33</v>
      </c>
      <c r="V627" s="48" t="s">
        <v>23</v>
      </c>
      <c r="W627" s="45" t="s">
        <v>24</v>
      </c>
      <c r="X627" s="12" t="s">
        <v>2573</v>
      </c>
    </row>
    <row r="628" spans="1:24" s="46" customFormat="1" ht="15" hidden="1" x14ac:dyDescent="0.25">
      <c r="A628" s="47">
        <f t="shared" si="39"/>
        <v>615</v>
      </c>
      <c r="B628" s="10" t="e">
        <f t="shared" si="39"/>
        <v>#REF!</v>
      </c>
      <c r="C628" s="12" t="s">
        <v>1856</v>
      </c>
      <c r="D628" s="24" t="s">
        <v>34</v>
      </c>
      <c r="E628" s="15">
        <v>2020</v>
      </c>
      <c r="F628" s="8">
        <v>44069</v>
      </c>
      <c r="G628" s="12" t="s">
        <v>2036</v>
      </c>
      <c r="H628" s="18" t="s">
        <v>2037</v>
      </c>
      <c r="I628" s="18"/>
      <c r="J628" s="18"/>
      <c r="K628" s="18"/>
      <c r="L628" s="17" t="s">
        <v>2038</v>
      </c>
      <c r="M628" s="12" t="s">
        <v>554</v>
      </c>
      <c r="N628" s="44" t="s">
        <v>29</v>
      </c>
      <c r="O628" s="44" t="s">
        <v>29</v>
      </c>
      <c r="P628" s="44" t="s">
        <v>2701</v>
      </c>
      <c r="Q628" s="44" t="s">
        <v>2707</v>
      </c>
      <c r="R628" s="44" t="s">
        <v>29</v>
      </c>
      <c r="S628" s="44" t="s">
        <v>29</v>
      </c>
      <c r="T628" s="44" t="s">
        <v>3066</v>
      </c>
      <c r="U628" s="44" t="s">
        <v>83</v>
      </c>
      <c r="V628" s="48" t="s">
        <v>23</v>
      </c>
      <c r="W628" s="45" t="s">
        <v>24</v>
      </c>
      <c r="X628" s="12" t="s">
        <v>2573</v>
      </c>
    </row>
    <row r="629" spans="1:24" s="46" customFormat="1" ht="15" hidden="1" x14ac:dyDescent="0.25">
      <c r="A629" s="47">
        <f t="shared" si="39"/>
        <v>616</v>
      </c>
      <c r="B629" s="10" t="e">
        <f t="shared" si="39"/>
        <v>#REF!</v>
      </c>
      <c r="C629" s="50" t="s">
        <v>15</v>
      </c>
      <c r="D629" s="24" t="s">
        <v>34</v>
      </c>
      <c r="E629" s="15">
        <v>2020</v>
      </c>
      <c r="F629" s="8">
        <v>44088</v>
      </c>
      <c r="G629" s="12" t="s">
        <v>2039</v>
      </c>
      <c r="H629" s="18" t="s">
        <v>2040</v>
      </c>
      <c r="I629" s="18"/>
      <c r="J629" s="18"/>
      <c r="K629" s="18"/>
      <c r="L629" s="17" t="s">
        <v>2041</v>
      </c>
      <c r="M629" s="12" t="s">
        <v>20</v>
      </c>
      <c r="N629" s="44" t="s">
        <v>21</v>
      </c>
      <c r="O629" s="44" t="s">
        <v>2618</v>
      </c>
      <c r="P629" s="44" t="s">
        <v>20</v>
      </c>
      <c r="Q629" s="44" t="s">
        <v>2708</v>
      </c>
      <c r="R629" s="44" t="s">
        <v>2618</v>
      </c>
      <c r="S629" s="44" t="s">
        <v>2618</v>
      </c>
      <c r="T629" s="44" t="s">
        <v>3064</v>
      </c>
      <c r="U629" s="44" t="s">
        <v>20</v>
      </c>
      <c r="V629" s="48" t="s">
        <v>23</v>
      </c>
      <c r="W629" s="45" t="s">
        <v>24</v>
      </c>
      <c r="X629" s="12" t="s">
        <v>2573</v>
      </c>
    </row>
    <row r="630" spans="1:24" s="46" customFormat="1" ht="15" hidden="1" x14ac:dyDescent="0.25">
      <c r="A630" s="47">
        <f t="shared" si="39"/>
        <v>617</v>
      </c>
      <c r="B630" s="10" t="e">
        <f t="shared" si="39"/>
        <v>#REF!</v>
      </c>
      <c r="C630" s="50" t="s">
        <v>15</v>
      </c>
      <c r="D630" s="24" t="s">
        <v>393</v>
      </c>
      <c r="E630" s="15">
        <v>2020</v>
      </c>
      <c r="F630" s="8">
        <v>44096</v>
      </c>
      <c r="G630" s="12" t="s">
        <v>2042</v>
      </c>
      <c r="H630" s="18" t="s">
        <v>2043</v>
      </c>
      <c r="I630" s="18"/>
      <c r="J630" s="18"/>
      <c r="K630" s="18"/>
      <c r="L630" s="17" t="s">
        <v>2044</v>
      </c>
      <c r="M630" s="12" t="s">
        <v>65</v>
      </c>
      <c r="N630" s="12" t="s">
        <v>29</v>
      </c>
      <c r="O630" s="44" t="s">
        <v>2615</v>
      </c>
      <c r="P630" s="44" t="s">
        <v>2725</v>
      </c>
      <c r="Q630" s="44" t="s">
        <v>2729</v>
      </c>
      <c r="R630" s="44" t="s">
        <v>29</v>
      </c>
      <c r="S630" s="44" t="s">
        <v>2615</v>
      </c>
      <c r="T630" s="44" t="s">
        <v>2615</v>
      </c>
      <c r="U630" s="44" t="s">
        <v>65</v>
      </c>
      <c r="V630" s="48" t="s">
        <v>23</v>
      </c>
      <c r="W630" s="45" t="s">
        <v>24</v>
      </c>
      <c r="X630" s="12" t="s">
        <v>2574</v>
      </c>
    </row>
    <row r="631" spans="1:24" s="46" customFormat="1" ht="15" hidden="1" x14ac:dyDescent="0.25">
      <c r="A631" s="47">
        <f t="shared" si="39"/>
        <v>618</v>
      </c>
      <c r="B631" s="10" t="e">
        <f t="shared" si="39"/>
        <v>#REF!</v>
      </c>
      <c r="C631" s="50" t="s">
        <v>15</v>
      </c>
      <c r="D631" s="24" t="s">
        <v>393</v>
      </c>
      <c r="E631" s="15">
        <v>2020</v>
      </c>
      <c r="F631" s="8">
        <v>44096</v>
      </c>
      <c r="G631" s="12" t="s">
        <v>2045</v>
      </c>
      <c r="H631" s="18" t="s">
        <v>2046</v>
      </c>
      <c r="I631" s="18"/>
      <c r="J631" s="18"/>
      <c r="K631" s="18"/>
      <c r="L631" s="17" t="s">
        <v>2047</v>
      </c>
      <c r="M631" s="12" t="s">
        <v>190</v>
      </c>
      <c r="N631" s="12" t="s">
        <v>29</v>
      </c>
      <c r="O631" s="44" t="s">
        <v>2615</v>
      </c>
      <c r="P631" s="44" t="s">
        <v>2725</v>
      </c>
      <c r="Q631" s="44" t="s">
        <v>2726</v>
      </c>
      <c r="R631" s="44" t="s">
        <v>29</v>
      </c>
      <c r="S631" s="44" t="s">
        <v>2615</v>
      </c>
      <c r="T631" s="44" t="s">
        <v>2615</v>
      </c>
      <c r="U631" s="44" t="s">
        <v>190</v>
      </c>
      <c r="V631" s="48" t="s">
        <v>23</v>
      </c>
      <c r="W631" s="45" t="s">
        <v>24</v>
      </c>
      <c r="X631" s="12" t="s">
        <v>2573</v>
      </c>
    </row>
    <row r="632" spans="1:24" s="46" customFormat="1" ht="25.5" hidden="1" x14ac:dyDescent="0.25">
      <c r="A632" s="47">
        <f t="shared" si="39"/>
        <v>619</v>
      </c>
      <c r="B632" s="10" t="e">
        <f t="shared" si="39"/>
        <v>#REF!</v>
      </c>
      <c r="C632" s="50" t="s">
        <v>15</v>
      </c>
      <c r="D632" s="24" t="s">
        <v>393</v>
      </c>
      <c r="E632" s="15">
        <v>2020</v>
      </c>
      <c r="F632" s="8">
        <v>44097</v>
      </c>
      <c r="G632" s="12" t="s">
        <v>2048</v>
      </c>
      <c r="H632" s="18" t="s">
        <v>2049</v>
      </c>
      <c r="I632" s="18"/>
      <c r="J632" s="18"/>
      <c r="K632" s="18"/>
      <c r="L632" s="17" t="s">
        <v>2050</v>
      </c>
      <c r="M632" s="12" t="s">
        <v>824</v>
      </c>
      <c r="N632" s="12" t="s">
        <v>29</v>
      </c>
      <c r="O632" s="44" t="s">
        <v>2615</v>
      </c>
      <c r="P632" s="44" t="s">
        <v>2725</v>
      </c>
      <c r="Q632" s="44" t="s">
        <v>2732</v>
      </c>
      <c r="R632" s="44" t="s">
        <v>29</v>
      </c>
      <c r="S632" s="44" t="s">
        <v>2615</v>
      </c>
      <c r="T632" s="44" t="s">
        <v>2615</v>
      </c>
      <c r="U632" s="44" t="s">
        <v>827</v>
      </c>
      <c r="V632" s="48" t="s">
        <v>75</v>
      </c>
      <c r="W632" s="45" t="s">
        <v>24</v>
      </c>
      <c r="X632" s="12" t="s">
        <v>2574</v>
      </c>
    </row>
    <row r="633" spans="1:24" s="46" customFormat="1" ht="25.5" hidden="1" x14ac:dyDescent="0.25">
      <c r="A633" s="47">
        <f t="shared" si="39"/>
        <v>620</v>
      </c>
      <c r="B633" s="10" t="e">
        <f t="shared" si="39"/>
        <v>#REF!</v>
      </c>
      <c r="C633" s="50" t="s">
        <v>15</v>
      </c>
      <c r="D633" s="24" t="s">
        <v>34</v>
      </c>
      <c r="E633" s="15">
        <v>2020</v>
      </c>
      <c r="F633" s="8">
        <v>44106</v>
      </c>
      <c r="G633" s="12" t="s">
        <v>2051</v>
      </c>
      <c r="H633" s="18" t="s">
        <v>2052</v>
      </c>
      <c r="I633" s="18"/>
      <c r="J633" s="18"/>
      <c r="K633" s="18"/>
      <c r="L633" s="17" t="s">
        <v>2053</v>
      </c>
      <c r="M633" s="12" t="s">
        <v>48</v>
      </c>
      <c r="N633" s="12" t="s">
        <v>21</v>
      </c>
      <c r="O633" s="44" t="s">
        <v>2620</v>
      </c>
      <c r="P633" s="44" t="s">
        <v>2620</v>
      </c>
      <c r="Q633" s="44" t="s">
        <v>2700</v>
      </c>
      <c r="R633" s="44" t="s">
        <v>2620</v>
      </c>
      <c r="S633" s="44" t="s">
        <v>2620</v>
      </c>
      <c r="T633" s="44" t="s">
        <v>3065</v>
      </c>
      <c r="U633" s="44" t="s">
        <v>48</v>
      </c>
      <c r="V633" s="48" t="s">
        <v>23</v>
      </c>
      <c r="W633" s="45" t="s">
        <v>24</v>
      </c>
      <c r="X633" s="12" t="s">
        <v>2573</v>
      </c>
    </row>
    <row r="634" spans="1:24" s="46" customFormat="1" ht="15" hidden="1" x14ac:dyDescent="0.25">
      <c r="A634" s="47">
        <f t="shared" si="39"/>
        <v>621</v>
      </c>
      <c r="B634" s="10" t="e">
        <f t="shared" si="39"/>
        <v>#REF!</v>
      </c>
      <c r="C634" s="50" t="s">
        <v>15</v>
      </c>
      <c r="D634" s="24" t="s">
        <v>34</v>
      </c>
      <c r="E634" s="15">
        <v>2020</v>
      </c>
      <c r="F634" s="8">
        <v>44106</v>
      </c>
      <c r="G634" s="12" t="s">
        <v>2054</v>
      </c>
      <c r="H634" s="18" t="s">
        <v>2055</v>
      </c>
      <c r="I634" s="18"/>
      <c r="J634" s="18"/>
      <c r="K634" s="18"/>
      <c r="L634" s="17" t="s">
        <v>2056</v>
      </c>
      <c r="M634" s="12" t="s">
        <v>389</v>
      </c>
      <c r="N634" s="44" t="s">
        <v>21</v>
      </c>
      <c r="O634" s="44" t="s">
        <v>2620</v>
      </c>
      <c r="P634" s="44" t="s">
        <v>2620</v>
      </c>
      <c r="Q634" s="44" t="s">
        <v>2717</v>
      </c>
      <c r="R634" s="44" t="s">
        <v>2620</v>
      </c>
      <c r="S634" s="44" t="s">
        <v>2620</v>
      </c>
      <c r="T634" s="44" t="s">
        <v>3065</v>
      </c>
      <c r="U634" s="44" t="s">
        <v>389</v>
      </c>
      <c r="V634" s="48" t="s">
        <v>23</v>
      </c>
      <c r="W634" s="45" t="s">
        <v>24</v>
      </c>
      <c r="X634" s="12" t="s">
        <v>2574</v>
      </c>
    </row>
    <row r="635" spans="1:24" s="46" customFormat="1" ht="15" hidden="1" x14ac:dyDescent="0.25">
      <c r="A635" s="47">
        <f t="shared" si="39"/>
        <v>622</v>
      </c>
      <c r="B635" s="10" t="e">
        <f t="shared" si="39"/>
        <v>#REF!</v>
      </c>
      <c r="C635" s="50" t="s">
        <v>15</v>
      </c>
      <c r="D635" s="24" t="s">
        <v>34</v>
      </c>
      <c r="E635" s="15">
        <v>2020</v>
      </c>
      <c r="F635" s="8">
        <v>44117</v>
      </c>
      <c r="G635" s="12" t="s">
        <v>2057</v>
      </c>
      <c r="H635" s="18" t="s">
        <v>2058</v>
      </c>
      <c r="I635" s="18"/>
      <c r="J635" s="18"/>
      <c r="K635" s="18"/>
      <c r="L635" s="17" t="s">
        <v>2059</v>
      </c>
      <c r="M635" s="12" t="s">
        <v>631</v>
      </c>
      <c r="N635" s="44" t="s">
        <v>21</v>
      </c>
      <c r="O635" s="44" t="s">
        <v>2618</v>
      </c>
      <c r="P635" s="44" t="s">
        <v>2702</v>
      </c>
      <c r="Q635" s="44" t="s">
        <v>757</v>
      </c>
      <c r="R635" s="44" t="s">
        <v>2618</v>
      </c>
      <c r="S635" s="44" t="s">
        <v>2618</v>
      </c>
      <c r="T635" s="44" t="s">
        <v>3064</v>
      </c>
      <c r="U635" s="44" t="s">
        <v>539</v>
      </c>
      <c r="V635" s="48" t="s">
        <v>23</v>
      </c>
      <c r="W635" s="45" t="s">
        <v>24</v>
      </c>
      <c r="X635" s="12" t="s">
        <v>2574</v>
      </c>
    </row>
    <row r="636" spans="1:24" s="46" customFormat="1" ht="15" hidden="1" x14ac:dyDescent="0.25">
      <c r="A636" s="47">
        <f t="shared" si="39"/>
        <v>623</v>
      </c>
      <c r="B636" s="10" t="e">
        <f t="shared" si="39"/>
        <v>#REF!</v>
      </c>
      <c r="C636" s="50" t="s">
        <v>15</v>
      </c>
      <c r="D636" s="24" t="s">
        <v>393</v>
      </c>
      <c r="E636" s="15">
        <v>2020</v>
      </c>
      <c r="F636" s="8">
        <v>44116</v>
      </c>
      <c r="G636" s="12" t="s">
        <v>2060</v>
      </c>
      <c r="H636" s="18" t="s">
        <v>2061</v>
      </c>
      <c r="I636" s="18"/>
      <c r="J636" s="18"/>
      <c r="K636" s="18"/>
      <c r="L636" s="17" t="s">
        <v>2062</v>
      </c>
      <c r="M636" s="12" t="s">
        <v>2063</v>
      </c>
      <c r="N636" s="44" t="s">
        <v>21</v>
      </c>
      <c r="O636" s="44" t="s">
        <v>2621</v>
      </c>
      <c r="P636" s="44" t="s">
        <v>2727</v>
      </c>
      <c r="Q636" s="44" t="s">
        <v>2737</v>
      </c>
      <c r="R636" s="44" t="s">
        <v>2620</v>
      </c>
      <c r="S636" s="44" t="s">
        <v>2621</v>
      </c>
      <c r="T636" s="44" t="s">
        <v>2615</v>
      </c>
      <c r="U636" s="44" t="s">
        <v>687</v>
      </c>
      <c r="V636" s="48" t="s">
        <v>23</v>
      </c>
      <c r="W636" s="45" t="s">
        <v>24</v>
      </c>
      <c r="X636" s="12" t="s">
        <v>2573</v>
      </c>
    </row>
    <row r="637" spans="1:24" s="46" customFormat="1" ht="15" hidden="1" x14ac:dyDescent="0.25">
      <c r="A637" s="47">
        <f t="shared" si="39"/>
        <v>624</v>
      </c>
      <c r="B637" s="10" t="e">
        <f t="shared" si="39"/>
        <v>#REF!</v>
      </c>
      <c r="C637" s="50" t="s">
        <v>15</v>
      </c>
      <c r="D637" s="24" t="s">
        <v>34</v>
      </c>
      <c r="E637" s="15">
        <v>2020</v>
      </c>
      <c r="F637" s="8">
        <v>44131</v>
      </c>
      <c r="G637" s="12" t="s">
        <v>2064</v>
      </c>
      <c r="H637" s="18" t="s">
        <v>2065</v>
      </c>
      <c r="I637" s="18"/>
      <c r="J637" s="18"/>
      <c r="K637" s="18"/>
      <c r="L637" s="17" t="s">
        <v>2066</v>
      </c>
      <c r="M637" s="12" t="s">
        <v>2067</v>
      </c>
      <c r="N637" s="12" t="s">
        <v>60</v>
      </c>
      <c r="O637" s="44" t="s">
        <v>60</v>
      </c>
      <c r="P637" s="44" t="s">
        <v>71</v>
      </c>
      <c r="Q637" s="44" t="s">
        <v>71</v>
      </c>
      <c r="R637" s="44" t="s">
        <v>60</v>
      </c>
      <c r="S637" s="44" t="s">
        <v>60</v>
      </c>
      <c r="T637" s="44" t="s">
        <v>3067</v>
      </c>
      <c r="U637" s="44" t="s">
        <v>2068</v>
      </c>
      <c r="V637" s="48" t="s">
        <v>61</v>
      </c>
      <c r="W637" s="45" t="s">
        <v>24</v>
      </c>
      <c r="X637" s="12" t="s">
        <v>2574</v>
      </c>
    </row>
    <row r="638" spans="1:24" s="46" customFormat="1" ht="15" hidden="1" x14ac:dyDescent="0.25">
      <c r="A638" s="47">
        <f t="shared" si="39"/>
        <v>625</v>
      </c>
      <c r="B638" s="10" t="e">
        <f t="shared" si="39"/>
        <v>#REF!</v>
      </c>
      <c r="C638" s="50" t="s">
        <v>15</v>
      </c>
      <c r="D638" s="24" t="s">
        <v>393</v>
      </c>
      <c r="E638" s="15">
        <v>2020</v>
      </c>
      <c r="F638" s="8">
        <v>44130</v>
      </c>
      <c r="G638" s="12" t="s">
        <v>2069</v>
      </c>
      <c r="H638" s="18" t="s">
        <v>2070</v>
      </c>
      <c r="I638" s="18"/>
      <c r="J638" s="18"/>
      <c r="K638" s="18"/>
      <c r="L638" s="17" t="s">
        <v>2071</v>
      </c>
      <c r="M638" s="12" t="s">
        <v>48</v>
      </c>
      <c r="N638" s="44" t="s">
        <v>21</v>
      </c>
      <c r="O638" s="44" t="s">
        <v>2615</v>
      </c>
      <c r="P638" s="44" t="s">
        <v>2727</v>
      </c>
      <c r="Q638" s="44" t="s">
        <v>2728</v>
      </c>
      <c r="R638" s="44" t="s">
        <v>2620</v>
      </c>
      <c r="S638" s="44" t="s">
        <v>2615</v>
      </c>
      <c r="T638" s="44" t="s">
        <v>2615</v>
      </c>
      <c r="U638" s="12" t="s">
        <v>48</v>
      </c>
      <c r="V638" s="48" t="s">
        <v>23</v>
      </c>
      <c r="W638" s="45" t="s">
        <v>24</v>
      </c>
      <c r="X638" s="12" t="s">
        <v>2573</v>
      </c>
    </row>
    <row r="639" spans="1:24" s="46" customFormat="1" ht="15" hidden="1" x14ac:dyDescent="0.25">
      <c r="A639" s="47">
        <f t="shared" si="39"/>
        <v>626</v>
      </c>
      <c r="B639" s="10" t="e">
        <f t="shared" si="39"/>
        <v>#REF!</v>
      </c>
      <c r="C639" s="50" t="s">
        <v>15</v>
      </c>
      <c r="D639" s="24" t="s">
        <v>34</v>
      </c>
      <c r="E639" s="15">
        <v>2020</v>
      </c>
      <c r="F639" s="8">
        <v>44126</v>
      </c>
      <c r="G639" s="12" t="s">
        <v>2072</v>
      </c>
      <c r="H639" s="18" t="s">
        <v>2073</v>
      </c>
      <c r="I639" s="18"/>
      <c r="J639" s="18"/>
      <c r="K639" s="18"/>
      <c r="L639" s="17" t="s">
        <v>2074</v>
      </c>
      <c r="M639" s="12" t="s">
        <v>55</v>
      </c>
      <c r="N639" s="44" t="s">
        <v>21</v>
      </c>
      <c r="O639" s="44" t="s">
        <v>2618</v>
      </c>
      <c r="P639" s="44" t="s">
        <v>2702</v>
      </c>
      <c r="Q639" s="44" t="s">
        <v>55</v>
      </c>
      <c r="R639" s="44" t="s">
        <v>2618</v>
      </c>
      <c r="S639" s="44" t="s">
        <v>2618</v>
      </c>
      <c r="T639" s="44" t="s">
        <v>3064</v>
      </c>
      <c r="U639" s="44" t="s">
        <v>55</v>
      </c>
      <c r="V639" s="48" t="s">
        <v>23</v>
      </c>
      <c r="W639" s="45" t="s">
        <v>24</v>
      </c>
      <c r="X639" s="12" t="s">
        <v>2574</v>
      </c>
    </row>
    <row r="640" spans="1:24" s="46" customFormat="1" ht="15" hidden="1" x14ac:dyDescent="0.25">
      <c r="A640" s="47">
        <f t="shared" ref="A640:B655" si="40">+A639+1</f>
        <v>627</v>
      </c>
      <c r="B640" s="10" t="e">
        <f t="shared" si="40"/>
        <v>#REF!</v>
      </c>
      <c r="C640" s="50" t="s">
        <v>15</v>
      </c>
      <c r="D640" s="24" t="s">
        <v>34</v>
      </c>
      <c r="E640" s="15">
        <v>2020</v>
      </c>
      <c r="F640" s="8">
        <v>44148</v>
      </c>
      <c r="G640" s="12" t="s">
        <v>2873</v>
      </c>
      <c r="H640" s="18" t="s">
        <v>2076</v>
      </c>
      <c r="I640" s="18"/>
      <c r="J640" s="18"/>
      <c r="K640" s="18"/>
      <c r="L640" s="17" t="s">
        <v>2077</v>
      </c>
      <c r="M640" s="12" t="s">
        <v>961</v>
      </c>
      <c r="N640" s="12" t="s">
        <v>60</v>
      </c>
      <c r="O640" s="44" t="s">
        <v>60</v>
      </c>
      <c r="P640" s="44" t="s">
        <v>146</v>
      </c>
      <c r="Q640" s="44" t="s">
        <v>87</v>
      </c>
      <c r="R640" s="44" t="s">
        <v>60</v>
      </c>
      <c r="S640" s="44" t="s">
        <v>60</v>
      </c>
      <c r="T640" s="44" t="s">
        <v>3067</v>
      </c>
      <c r="U640" s="12" t="s">
        <v>961</v>
      </c>
      <c r="V640" s="48" t="s">
        <v>61</v>
      </c>
      <c r="W640" s="45" t="s">
        <v>24</v>
      </c>
      <c r="X640" s="12" t="s">
        <v>2574</v>
      </c>
    </row>
    <row r="641" spans="1:24" s="46" customFormat="1" ht="25.5" hidden="1" x14ac:dyDescent="0.25">
      <c r="A641" s="47">
        <f t="shared" si="40"/>
        <v>628</v>
      </c>
      <c r="B641" s="10" t="e">
        <f t="shared" si="40"/>
        <v>#REF!</v>
      </c>
      <c r="C641" s="50" t="s">
        <v>15</v>
      </c>
      <c r="D641" s="24" t="s">
        <v>393</v>
      </c>
      <c r="E641" s="15">
        <v>2020</v>
      </c>
      <c r="F641" s="8">
        <v>44151</v>
      </c>
      <c r="G641" s="12" t="s">
        <v>2078</v>
      </c>
      <c r="H641" s="18" t="s">
        <v>2079</v>
      </c>
      <c r="I641" s="18"/>
      <c r="J641" s="18"/>
      <c r="K641" s="18"/>
      <c r="L641" s="17" t="s">
        <v>2080</v>
      </c>
      <c r="M641" s="12" t="s">
        <v>247</v>
      </c>
      <c r="N641" s="44" t="s">
        <v>21</v>
      </c>
      <c r="O641" s="44" t="s">
        <v>2615</v>
      </c>
      <c r="P641" s="44" t="s">
        <v>2727</v>
      </c>
      <c r="Q641" s="44" t="s">
        <v>2737</v>
      </c>
      <c r="R641" s="44" t="s">
        <v>2620</v>
      </c>
      <c r="S641" s="44" t="s">
        <v>2615</v>
      </c>
      <c r="T641" s="44" t="s">
        <v>2615</v>
      </c>
      <c r="U641" s="44" t="s">
        <v>250</v>
      </c>
      <c r="V641" s="48" t="s">
        <v>23</v>
      </c>
      <c r="W641" s="45" t="s">
        <v>24</v>
      </c>
      <c r="X641" s="12" t="s">
        <v>2574</v>
      </c>
    </row>
    <row r="642" spans="1:24" s="46" customFormat="1" ht="15" hidden="1" x14ac:dyDescent="0.25">
      <c r="A642" s="47">
        <f t="shared" si="40"/>
        <v>629</v>
      </c>
      <c r="B642" s="10" t="e">
        <f t="shared" si="40"/>
        <v>#REF!</v>
      </c>
      <c r="C642" s="50" t="s">
        <v>15</v>
      </c>
      <c r="D642" s="24" t="s">
        <v>34</v>
      </c>
      <c r="E642" s="15">
        <v>2020</v>
      </c>
      <c r="F642" s="8">
        <v>44158</v>
      </c>
      <c r="G642" s="12" t="s">
        <v>2081</v>
      </c>
      <c r="H642" s="18" t="s">
        <v>2082</v>
      </c>
      <c r="I642" s="18"/>
      <c r="J642" s="18"/>
      <c r="K642" s="18"/>
      <c r="L642" s="17" t="s">
        <v>2083</v>
      </c>
      <c r="M642" s="12" t="s">
        <v>55</v>
      </c>
      <c r="N642" s="44" t="s">
        <v>21</v>
      </c>
      <c r="O642" s="44" t="s">
        <v>2618</v>
      </c>
      <c r="P642" s="44" t="s">
        <v>2702</v>
      </c>
      <c r="Q642" s="44" t="s">
        <v>55</v>
      </c>
      <c r="R642" s="44" t="s">
        <v>2618</v>
      </c>
      <c r="S642" s="44" t="s">
        <v>2618</v>
      </c>
      <c r="T642" s="44" t="s">
        <v>3064</v>
      </c>
      <c r="U642" s="44" t="s">
        <v>55</v>
      </c>
      <c r="V642" s="48" t="s">
        <v>23</v>
      </c>
      <c r="W642" s="45" t="s">
        <v>24</v>
      </c>
      <c r="X642" s="12" t="s">
        <v>2574</v>
      </c>
    </row>
    <row r="643" spans="1:24" s="46" customFormat="1" ht="25.5" hidden="1" x14ac:dyDescent="0.25">
      <c r="A643" s="47">
        <f t="shared" si="40"/>
        <v>630</v>
      </c>
      <c r="B643" s="10" t="e">
        <f t="shared" si="40"/>
        <v>#REF!</v>
      </c>
      <c r="C643" s="50" t="s">
        <v>15</v>
      </c>
      <c r="D643" s="24" t="s">
        <v>393</v>
      </c>
      <c r="E643" s="15">
        <v>2020</v>
      </c>
      <c r="F643" s="8">
        <v>44158</v>
      </c>
      <c r="G643" s="12" t="s">
        <v>2084</v>
      </c>
      <c r="H643" s="18" t="s">
        <v>2085</v>
      </c>
      <c r="I643" s="18"/>
      <c r="J643" s="18"/>
      <c r="K643" s="18"/>
      <c r="L643" s="17" t="s">
        <v>2086</v>
      </c>
      <c r="M643" s="12" t="s">
        <v>2087</v>
      </c>
      <c r="N643" s="44" t="s">
        <v>21</v>
      </c>
      <c r="O643" s="44" t="s">
        <v>2615</v>
      </c>
      <c r="P643" s="44" t="s">
        <v>2727</v>
      </c>
      <c r="Q643" s="44" t="s">
        <v>2737</v>
      </c>
      <c r="R643" s="44" t="s">
        <v>2618</v>
      </c>
      <c r="S643" s="44" t="s">
        <v>2615</v>
      </c>
      <c r="T643" s="44" t="s">
        <v>2615</v>
      </c>
      <c r="U643" s="44" t="s">
        <v>263</v>
      </c>
      <c r="V643" s="48" t="s">
        <v>23</v>
      </c>
      <c r="W643" s="45" t="s">
        <v>24</v>
      </c>
      <c r="X643" s="12" t="s">
        <v>2574</v>
      </c>
    </row>
    <row r="644" spans="1:24" s="46" customFormat="1" ht="15" hidden="1" x14ac:dyDescent="0.25">
      <c r="A644" s="47">
        <f t="shared" si="40"/>
        <v>631</v>
      </c>
      <c r="B644" s="10" t="e">
        <f t="shared" si="40"/>
        <v>#REF!</v>
      </c>
      <c r="C644" s="50" t="s">
        <v>15</v>
      </c>
      <c r="D644" s="24" t="s">
        <v>393</v>
      </c>
      <c r="E644" s="15">
        <v>2020</v>
      </c>
      <c r="F644" s="8">
        <v>44183</v>
      </c>
      <c r="G644" s="12" t="s">
        <v>2874</v>
      </c>
      <c r="H644" s="18" t="s">
        <v>2089</v>
      </c>
      <c r="I644" s="18"/>
      <c r="J644" s="18"/>
      <c r="K644" s="18"/>
      <c r="L644" s="17" t="s">
        <v>2575</v>
      </c>
      <c r="M644" s="12" t="s">
        <v>94</v>
      </c>
      <c r="N644" s="44" t="s">
        <v>21</v>
      </c>
      <c r="O644" s="44" t="s">
        <v>2615</v>
      </c>
      <c r="P644" s="44" t="s">
        <v>2727</v>
      </c>
      <c r="Q644" s="44" t="s">
        <v>2737</v>
      </c>
      <c r="R644" s="44" t="s">
        <v>2620</v>
      </c>
      <c r="S644" s="44" t="s">
        <v>2615</v>
      </c>
      <c r="T644" s="44" t="s">
        <v>2615</v>
      </c>
      <c r="U644" s="44" t="s">
        <v>94</v>
      </c>
      <c r="V644" s="48" t="s">
        <v>23</v>
      </c>
      <c r="W644" s="45" t="s">
        <v>24</v>
      </c>
      <c r="X644" s="12" t="s">
        <v>2573</v>
      </c>
    </row>
    <row r="645" spans="1:24" s="46" customFormat="1" ht="15" hidden="1" x14ac:dyDescent="0.25">
      <c r="A645" s="47">
        <f t="shared" si="40"/>
        <v>632</v>
      </c>
      <c r="B645" s="10" t="e">
        <f t="shared" si="40"/>
        <v>#REF!</v>
      </c>
      <c r="C645" s="50" t="s">
        <v>15</v>
      </c>
      <c r="D645" s="24" t="s">
        <v>393</v>
      </c>
      <c r="E645" s="15">
        <v>2020</v>
      </c>
      <c r="F645" s="8">
        <v>44189</v>
      </c>
      <c r="G645" s="12" t="s">
        <v>2875</v>
      </c>
      <c r="H645" s="18" t="s">
        <v>2091</v>
      </c>
      <c r="I645" s="18"/>
      <c r="J645" s="18"/>
      <c r="K645" s="18"/>
      <c r="L645" s="17" t="s">
        <v>2092</v>
      </c>
      <c r="M645" s="12" t="s">
        <v>389</v>
      </c>
      <c r="N645" s="44" t="s">
        <v>21</v>
      </c>
      <c r="O645" s="44" t="s">
        <v>2615</v>
      </c>
      <c r="P645" s="44" t="s">
        <v>2727</v>
      </c>
      <c r="Q645" s="44" t="s">
        <v>2737</v>
      </c>
      <c r="R645" s="44" t="s">
        <v>2620</v>
      </c>
      <c r="S645" s="44" t="s">
        <v>2615</v>
      </c>
      <c r="T645" s="44" t="s">
        <v>2615</v>
      </c>
      <c r="U645" s="44" t="s">
        <v>389</v>
      </c>
      <c r="V645" s="48" t="s">
        <v>23</v>
      </c>
      <c r="W645" s="45" t="s">
        <v>24</v>
      </c>
      <c r="X645" s="12" t="s">
        <v>2573</v>
      </c>
    </row>
    <row r="646" spans="1:24" s="46" customFormat="1" ht="15" hidden="1" x14ac:dyDescent="0.25">
      <c r="A646" s="47">
        <f t="shared" si="40"/>
        <v>633</v>
      </c>
      <c r="B646" s="10" t="e">
        <f t="shared" si="40"/>
        <v>#REF!</v>
      </c>
      <c r="C646" s="50" t="s">
        <v>15</v>
      </c>
      <c r="D646" s="24" t="s">
        <v>393</v>
      </c>
      <c r="E646" s="15">
        <v>2020</v>
      </c>
      <c r="F646" s="8">
        <v>44193</v>
      </c>
      <c r="G646" s="12" t="s">
        <v>2876</v>
      </c>
      <c r="H646" s="18" t="s">
        <v>2094</v>
      </c>
      <c r="I646" s="18"/>
      <c r="J646" s="18"/>
      <c r="K646" s="18"/>
      <c r="L646" s="17" t="s">
        <v>2095</v>
      </c>
      <c r="M646" s="12" t="s">
        <v>20</v>
      </c>
      <c r="N646" s="44" t="s">
        <v>21</v>
      </c>
      <c r="O646" s="44" t="s">
        <v>2615</v>
      </c>
      <c r="P646" s="44" t="s">
        <v>2730</v>
      </c>
      <c r="Q646" s="44" t="s">
        <v>2734</v>
      </c>
      <c r="R646" s="44" t="s">
        <v>2618</v>
      </c>
      <c r="S646" s="44" t="s">
        <v>2615</v>
      </c>
      <c r="T646" s="44" t="s">
        <v>2615</v>
      </c>
      <c r="U646" s="44" t="s">
        <v>20</v>
      </c>
      <c r="V646" s="48" t="s">
        <v>23</v>
      </c>
      <c r="W646" s="45" t="s">
        <v>24</v>
      </c>
      <c r="X646" s="12" t="s">
        <v>2573</v>
      </c>
    </row>
    <row r="647" spans="1:24" s="46" customFormat="1" ht="15" hidden="1" x14ac:dyDescent="0.25">
      <c r="A647" s="47">
        <f t="shared" si="40"/>
        <v>634</v>
      </c>
      <c r="B647" s="10" t="e">
        <f t="shared" si="40"/>
        <v>#REF!</v>
      </c>
      <c r="C647" s="50" t="s">
        <v>15</v>
      </c>
      <c r="D647" s="24" t="s">
        <v>393</v>
      </c>
      <c r="E647" s="15">
        <v>2020</v>
      </c>
      <c r="F647" s="8">
        <v>44188</v>
      </c>
      <c r="G647" s="12" t="s">
        <v>2877</v>
      </c>
      <c r="H647" s="18" t="s">
        <v>2097</v>
      </c>
      <c r="I647" s="18"/>
      <c r="J647" s="18"/>
      <c r="K647" s="18"/>
      <c r="L647" s="17" t="s">
        <v>2098</v>
      </c>
      <c r="M647" s="12" t="s">
        <v>2099</v>
      </c>
      <c r="N647" s="12" t="s">
        <v>29</v>
      </c>
      <c r="O647" s="44" t="s">
        <v>2615</v>
      </c>
      <c r="P647" s="44" t="s">
        <v>2725</v>
      </c>
      <c r="Q647" s="44" t="s">
        <v>2732</v>
      </c>
      <c r="R647" s="44" t="s">
        <v>29</v>
      </c>
      <c r="S647" s="44" t="s">
        <v>2615</v>
      </c>
      <c r="T647" s="44" t="s">
        <v>2615</v>
      </c>
      <c r="U647" s="44" t="s">
        <v>2100</v>
      </c>
      <c r="V647" s="48" t="s">
        <v>75</v>
      </c>
      <c r="W647" s="45" t="s">
        <v>24</v>
      </c>
      <c r="X647" s="12" t="s">
        <v>2574</v>
      </c>
    </row>
    <row r="648" spans="1:24" s="46" customFormat="1" ht="15" hidden="1" x14ac:dyDescent="0.25">
      <c r="A648" s="47">
        <f t="shared" si="40"/>
        <v>635</v>
      </c>
      <c r="B648" s="10" t="e">
        <f t="shared" si="40"/>
        <v>#REF!</v>
      </c>
      <c r="C648" s="50" t="s">
        <v>15</v>
      </c>
      <c r="D648" s="24" t="s">
        <v>393</v>
      </c>
      <c r="E648" s="15">
        <v>2020</v>
      </c>
      <c r="F648" s="8">
        <v>44189</v>
      </c>
      <c r="G648" s="12" t="s">
        <v>2878</v>
      </c>
      <c r="H648" s="18" t="s">
        <v>2102</v>
      </c>
      <c r="I648" s="18"/>
      <c r="J648" s="18"/>
      <c r="K648" s="18"/>
      <c r="L648" s="17" t="s">
        <v>2103</v>
      </c>
      <c r="M648" s="12" t="s">
        <v>171</v>
      </c>
      <c r="N648" s="44" t="s">
        <v>21</v>
      </c>
      <c r="O648" s="44" t="s">
        <v>2615</v>
      </c>
      <c r="P648" s="44" t="s">
        <v>2727</v>
      </c>
      <c r="Q648" s="44" t="s">
        <v>2737</v>
      </c>
      <c r="R648" s="44" t="s">
        <v>2620</v>
      </c>
      <c r="S648" s="44" t="s">
        <v>2615</v>
      </c>
      <c r="T648" s="44" t="s">
        <v>2615</v>
      </c>
      <c r="U648" s="44" t="s">
        <v>171</v>
      </c>
      <c r="V648" s="48" t="s">
        <v>23</v>
      </c>
      <c r="W648" s="45" t="s">
        <v>24</v>
      </c>
      <c r="X648" s="12" t="s">
        <v>2573</v>
      </c>
    </row>
    <row r="649" spans="1:24" s="46" customFormat="1" ht="15" hidden="1" x14ac:dyDescent="0.25">
      <c r="A649" s="47">
        <f t="shared" si="40"/>
        <v>636</v>
      </c>
      <c r="B649" s="10" t="e">
        <f t="shared" si="40"/>
        <v>#REF!</v>
      </c>
      <c r="C649" s="50" t="s">
        <v>15</v>
      </c>
      <c r="D649" s="24" t="s">
        <v>393</v>
      </c>
      <c r="E649" s="15">
        <v>2020</v>
      </c>
      <c r="F649" s="8">
        <v>44195</v>
      </c>
      <c r="G649" s="12" t="s">
        <v>2879</v>
      </c>
      <c r="H649" s="18" t="s">
        <v>2105</v>
      </c>
      <c r="I649" s="18"/>
      <c r="J649" s="18"/>
      <c r="K649" s="18"/>
      <c r="L649" s="17" t="s">
        <v>2106</v>
      </c>
      <c r="M649" s="12" t="s">
        <v>28</v>
      </c>
      <c r="N649" s="12" t="s">
        <v>29</v>
      </c>
      <c r="O649" s="44" t="s">
        <v>2615</v>
      </c>
      <c r="P649" s="44" t="s">
        <v>2725</v>
      </c>
      <c r="Q649" s="44" t="s">
        <v>2726</v>
      </c>
      <c r="R649" s="44" t="s">
        <v>29</v>
      </c>
      <c r="S649" s="44" t="s">
        <v>2615</v>
      </c>
      <c r="T649" s="44" t="s">
        <v>2615</v>
      </c>
      <c r="U649" s="44" t="s">
        <v>28</v>
      </c>
      <c r="V649" s="48" t="s">
        <v>23</v>
      </c>
      <c r="W649" s="45" t="s">
        <v>24</v>
      </c>
      <c r="X649" s="12" t="s">
        <v>2573</v>
      </c>
    </row>
    <row r="650" spans="1:24" s="46" customFormat="1" ht="25.5" hidden="1" x14ac:dyDescent="0.25">
      <c r="A650" s="47">
        <f t="shared" si="40"/>
        <v>637</v>
      </c>
      <c r="B650" s="10" t="e">
        <f t="shared" si="40"/>
        <v>#REF!</v>
      </c>
      <c r="C650" s="50" t="s">
        <v>15</v>
      </c>
      <c r="D650" s="24" t="s">
        <v>393</v>
      </c>
      <c r="E650" s="15">
        <v>2020</v>
      </c>
      <c r="F650" s="8">
        <v>44194</v>
      </c>
      <c r="G650" s="12" t="s">
        <v>2107</v>
      </c>
      <c r="H650" s="18" t="s">
        <v>2108</v>
      </c>
      <c r="I650" s="18"/>
      <c r="J650" s="18"/>
      <c r="K650" s="18"/>
      <c r="L650" s="17" t="s">
        <v>2109</v>
      </c>
      <c r="M650" s="12" t="s">
        <v>346</v>
      </c>
      <c r="N650" s="44" t="s">
        <v>21</v>
      </c>
      <c r="O650" s="44" t="s">
        <v>2615</v>
      </c>
      <c r="P650" s="44" t="s">
        <v>2727</v>
      </c>
      <c r="Q650" s="44" t="s">
        <v>2728</v>
      </c>
      <c r="R650" s="44" t="s">
        <v>2620</v>
      </c>
      <c r="S650" s="44" t="s">
        <v>2615</v>
      </c>
      <c r="T650" s="44" t="s">
        <v>2615</v>
      </c>
      <c r="U650" s="44" t="s">
        <v>183</v>
      </c>
      <c r="V650" s="48" t="s">
        <v>23</v>
      </c>
      <c r="W650" s="45" t="s">
        <v>24</v>
      </c>
      <c r="X650" s="12" t="s">
        <v>2574</v>
      </c>
    </row>
    <row r="651" spans="1:24" s="46" customFormat="1" ht="15" hidden="1" x14ac:dyDescent="0.25">
      <c r="A651" s="47">
        <f t="shared" si="40"/>
        <v>638</v>
      </c>
      <c r="B651" s="10" t="e">
        <f t="shared" si="40"/>
        <v>#REF!</v>
      </c>
      <c r="C651" s="50" t="s">
        <v>15</v>
      </c>
      <c r="D651" s="24" t="s">
        <v>393</v>
      </c>
      <c r="E651" s="15">
        <v>2020</v>
      </c>
      <c r="F651" s="8">
        <v>44194</v>
      </c>
      <c r="G651" s="12" t="s">
        <v>2110</v>
      </c>
      <c r="H651" s="18" t="s">
        <v>2111</v>
      </c>
      <c r="I651" s="18"/>
      <c r="J651" s="18"/>
      <c r="K651" s="18"/>
      <c r="L651" s="17" t="s">
        <v>2112</v>
      </c>
      <c r="M651" s="12" t="s">
        <v>307</v>
      </c>
      <c r="N651" s="12" t="s">
        <v>29</v>
      </c>
      <c r="O651" s="44" t="s">
        <v>2615</v>
      </c>
      <c r="P651" s="44" t="s">
        <v>2725</v>
      </c>
      <c r="Q651" s="44" t="s">
        <v>2732</v>
      </c>
      <c r="R651" s="44" t="s">
        <v>29</v>
      </c>
      <c r="S651" s="44" t="s">
        <v>2615</v>
      </c>
      <c r="T651" s="44" t="s">
        <v>2615</v>
      </c>
      <c r="U651" s="44" t="s">
        <v>307</v>
      </c>
      <c r="V651" s="48" t="s">
        <v>75</v>
      </c>
      <c r="W651" s="45" t="s">
        <v>24</v>
      </c>
      <c r="X651" s="12" t="s">
        <v>2573</v>
      </c>
    </row>
    <row r="652" spans="1:24" s="46" customFormat="1" ht="25.5" hidden="1" x14ac:dyDescent="0.25">
      <c r="A652" s="47">
        <f t="shared" si="40"/>
        <v>639</v>
      </c>
      <c r="B652" s="10" t="e">
        <f t="shared" si="40"/>
        <v>#REF!</v>
      </c>
      <c r="C652" s="50" t="s">
        <v>15</v>
      </c>
      <c r="D652" s="24" t="s">
        <v>393</v>
      </c>
      <c r="E652" s="15">
        <v>2020</v>
      </c>
      <c r="F652" s="8">
        <v>44194</v>
      </c>
      <c r="G652" s="12" t="s">
        <v>2113</v>
      </c>
      <c r="H652" s="18" t="s">
        <v>2114</v>
      </c>
      <c r="I652" s="18"/>
      <c r="J652" s="18"/>
      <c r="K652" s="18"/>
      <c r="L652" s="17" t="s">
        <v>2115</v>
      </c>
      <c r="M652" s="12" t="s">
        <v>2116</v>
      </c>
      <c r="N652" s="12" t="s">
        <v>29</v>
      </c>
      <c r="O652" s="44" t="s">
        <v>2615</v>
      </c>
      <c r="P652" s="44" t="s">
        <v>2725</v>
      </c>
      <c r="Q652" s="44" t="s">
        <v>2732</v>
      </c>
      <c r="R652" s="44" t="s">
        <v>29</v>
      </c>
      <c r="S652" s="44" t="s">
        <v>2615</v>
      </c>
      <c r="T652" s="44" t="s">
        <v>2615</v>
      </c>
      <c r="U652" s="44" t="s">
        <v>2117</v>
      </c>
      <c r="V652" s="48" t="s">
        <v>75</v>
      </c>
      <c r="W652" s="45" t="s">
        <v>24</v>
      </c>
      <c r="X652" s="12" t="s">
        <v>2573</v>
      </c>
    </row>
    <row r="653" spans="1:24" s="46" customFormat="1" ht="15" hidden="1" x14ac:dyDescent="0.25">
      <c r="A653" s="47">
        <f t="shared" si="40"/>
        <v>640</v>
      </c>
      <c r="B653" s="10" t="e">
        <f t="shared" si="40"/>
        <v>#REF!</v>
      </c>
      <c r="C653" s="50" t="s">
        <v>15</v>
      </c>
      <c r="D653" s="24" t="s">
        <v>393</v>
      </c>
      <c r="E653" s="15">
        <v>2020</v>
      </c>
      <c r="F653" s="8">
        <v>44195</v>
      </c>
      <c r="G653" s="12" t="s">
        <v>2118</v>
      </c>
      <c r="H653" s="18" t="s">
        <v>2119</v>
      </c>
      <c r="I653" s="18"/>
      <c r="J653" s="18"/>
      <c r="K653" s="18"/>
      <c r="L653" s="17" t="s">
        <v>2120</v>
      </c>
      <c r="M653" s="12" t="s">
        <v>83</v>
      </c>
      <c r="N653" s="12" t="s">
        <v>29</v>
      </c>
      <c r="O653" s="44" t="s">
        <v>2615</v>
      </c>
      <c r="P653" s="44" t="s">
        <v>2725</v>
      </c>
      <c r="Q653" s="44" t="s">
        <v>2729</v>
      </c>
      <c r="R653" s="44" t="s">
        <v>29</v>
      </c>
      <c r="S653" s="44" t="s">
        <v>2615</v>
      </c>
      <c r="T653" s="44" t="s">
        <v>2615</v>
      </c>
      <c r="U653" s="44" t="s">
        <v>83</v>
      </c>
      <c r="V653" s="48" t="s">
        <v>23</v>
      </c>
      <c r="W653" s="45" t="s">
        <v>24</v>
      </c>
      <c r="X653" s="12" t="s">
        <v>2573</v>
      </c>
    </row>
    <row r="654" spans="1:24" s="46" customFormat="1" ht="15" hidden="1" x14ac:dyDescent="0.25">
      <c r="A654" s="47">
        <f t="shared" si="40"/>
        <v>641</v>
      </c>
      <c r="B654" s="10" t="e">
        <f t="shared" si="40"/>
        <v>#REF!</v>
      </c>
      <c r="C654" s="50" t="s">
        <v>15</v>
      </c>
      <c r="D654" s="24" t="s">
        <v>393</v>
      </c>
      <c r="E654" s="15">
        <v>2020</v>
      </c>
      <c r="F654" s="8">
        <v>44194</v>
      </c>
      <c r="G654" s="12" t="s">
        <v>2121</v>
      </c>
      <c r="H654" s="18" t="s">
        <v>2122</v>
      </c>
      <c r="I654" s="18"/>
      <c r="J654" s="18"/>
      <c r="K654" s="18"/>
      <c r="L654" s="17" t="s">
        <v>2123</v>
      </c>
      <c r="M654" s="12" t="s">
        <v>59</v>
      </c>
      <c r="N654" s="12" t="s">
        <v>60</v>
      </c>
      <c r="O654" s="44" t="s">
        <v>2615</v>
      </c>
      <c r="P654" s="44" t="s">
        <v>2616</v>
      </c>
      <c r="Q654" s="44" t="s">
        <v>2736</v>
      </c>
      <c r="R654" s="44" t="s">
        <v>60</v>
      </c>
      <c r="S654" s="44" t="s">
        <v>2615</v>
      </c>
      <c r="T654" s="44" t="s">
        <v>2615</v>
      </c>
      <c r="U654" s="44" t="s">
        <v>59</v>
      </c>
      <c r="V654" s="48" t="s">
        <v>61</v>
      </c>
      <c r="W654" s="45" t="s">
        <v>24</v>
      </c>
      <c r="X654" s="12" t="s">
        <v>2573</v>
      </c>
    </row>
    <row r="655" spans="1:24" s="46" customFormat="1" ht="25.5" hidden="1" x14ac:dyDescent="0.25">
      <c r="A655" s="47">
        <f t="shared" si="40"/>
        <v>642</v>
      </c>
      <c r="B655" s="10" t="e">
        <f t="shared" si="40"/>
        <v>#REF!</v>
      </c>
      <c r="C655" s="12" t="s">
        <v>15</v>
      </c>
      <c r="D655" s="24" t="s">
        <v>393</v>
      </c>
      <c r="E655" s="15">
        <v>2021</v>
      </c>
      <c r="F655" s="8">
        <v>44270</v>
      </c>
      <c r="G655" s="12" t="s">
        <v>2124</v>
      </c>
      <c r="H655" s="18" t="s">
        <v>2125</v>
      </c>
      <c r="I655" s="18"/>
      <c r="J655" s="18"/>
      <c r="K655" s="18"/>
      <c r="L655" s="17" t="s">
        <v>2126</v>
      </c>
      <c r="M655" s="12" t="s">
        <v>59</v>
      </c>
      <c r="N655" s="12" t="s">
        <v>60</v>
      </c>
      <c r="O655" s="44" t="s">
        <v>2615</v>
      </c>
      <c r="P655" s="44" t="s">
        <v>2616</v>
      </c>
      <c r="Q655" s="44" t="s">
        <v>2735</v>
      </c>
      <c r="R655" s="44" t="s">
        <v>60</v>
      </c>
      <c r="S655" s="44" t="s">
        <v>2615</v>
      </c>
      <c r="T655" s="44" t="s">
        <v>2615</v>
      </c>
      <c r="U655" s="44" t="s">
        <v>59</v>
      </c>
      <c r="V655" s="48" t="s">
        <v>61</v>
      </c>
      <c r="W655" s="45" t="s">
        <v>24</v>
      </c>
      <c r="X655" s="12" t="s">
        <v>2573</v>
      </c>
    </row>
    <row r="656" spans="1:24" s="46" customFormat="1" ht="15" hidden="1" x14ac:dyDescent="0.25">
      <c r="A656" s="47">
        <f t="shared" ref="A656:B671" si="41">+A655+1</f>
        <v>643</v>
      </c>
      <c r="B656" s="10" t="e">
        <f t="shared" si="41"/>
        <v>#REF!</v>
      </c>
      <c r="C656" s="12" t="s">
        <v>15</v>
      </c>
      <c r="D656" s="24" t="s">
        <v>393</v>
      </c>
      <c r="E656" s="15">
        <v>2021</v>
      </c>
      <c r="F656" s="8">
        <v>44279</v>
      </c>
      <c r="G656" s="12" t="s">
        <v>2127</v>
      </c>
      <c r="H656" s="18" t="s">
        <v>2128</v>
      </c>
      <c r="I656" s="18"/>
      <c r="J656" s="18"/>
      <c r="K656" s="18"/>
      <c r="L656" s="17" t="s">
        <v>2129</v>
      </c>
      <c r="M656" s="12" t="s">
        <v>2130</v>
      </c>
      <c r="N656" s="44" t="s">
        <v>21</v>
      </c>
      <c r="O656" s="44" t="s">
        <v>2615</v>
      </c>
      <c r="P656" s="44" t="s">
        <v>2727</v>
      </c>
      <c r="Q656" s="44" t="s">
        <v>2737</v>
      </c>
      <c r="R656" s="44" t="s">
        <v>2620</v>
      </c>
      <c r="S656" s="44" t="s">
        <v>2615</v>
      </c>
      <c r="T656" s="44" t="s">
        <v>2615</v>
      </c>
      <c r="U656" s="44" t="s">
        <v>284</v>
      </c>
      <c r="V656" s="48" t="s">
        <v>23</v>
      </c>
      <c r="W656" s="45" t="s">
        <v>24</v>
      </c>
      <c r="X656" s="12" t="s">
        <v>2574</v>
      </c>
    </row>
    <row r="657" spans="1:24" s="46" customFormat="1" ht="25.5" x14ac:dyDescent="0.25">
      <c r="A657" s="47">
        <f t="shared" si="41"/>
        <v>644</v>
      </c>
      <c r="B657" s="10" t="e">
        <f t="shared" si="41"/>
        <v>#REF!</v>
      </c>
      <c r="C657" s="12" t="s">
        <v>15</v>
      </c>
      <c r="D657" s="24" t="s">
        <v>393</v>
      </c>
      <c r="E657" s="15">
        <v>2021</v>
      </c>
      <c r="F657" s="8">
        <v>44337</v>
      </c>
      <c r="G657" s="12" t="s">
        <v>2131</v>
      </c>
      <c r="H657" s="18" t="s">
        <v>2132</v>
      </c>
      <c r="I657" s="18"/>
      <c r="J657" s="18"/>
      <c r="K657" s="18"/>
      <c r="L657" s="17" t="s">
        <v>2133</v>
      </c>
      <c r="M657" s="12" t="s">
        <v>146</v>
      </c>
      <c r="N657" s="12" t="s">
        <v>60</v>
      </c>
      <c r="O657" s="44" t="s">
        <v>2615</v>
      </c>
      <c r="P657" s="44" t="s">
        <v>2616</v>
      </c>
      <c r="Q657" s="44" t="s">
        <v>2738</v>
      </c>
      <c r="R657" s="44" t="s">
        <v>60</v>
      </c>
      <c r="S657" s="44" t="s">
        <v>2615</v>
      </c>
      <c r="T657" s="44" t="s">
        <v>2615</v>
      </c>
      <c r="U657" s="44" t="s">
        <v>146</v>
      </c>
      <c r="V657" s="48" t="s">
        <v>125</v>
      </c>
      <c r="W657" s="45" t="s">
        <v>24</v>
      </c>
      <c r="X657" s="12" t="s">
        <v>2573</v>
      </c>
    </row>
    <row r="658" spans="1:24" s="46" customFormat="1" ht="15" hidden="1" x14ac:dyDescent="0.25">
      <c r="A658" s="47">
        <f t="shared" si="41"/>
        <v>645</v>
      </c>
      <c r="B658" s="10" t="e">
        <f t="shared" si="41"/>
        <v>#REF!</v>
      </c>
      <c r="C658" s="12" t="s">
        <v>15</v>
      </c>
      <c r="D658" s="24" t="s">
        <v>393</v>
      </c>
      <c r="E658" s="15">
        <v>2021</v>
      </c>
      <c r="F658" s="8">
        <v>44358</v>
      </c>
      <c r="G658" s="12" t="s">
        <v>2134</v>
      </c>
      <c r="H658" s="18" t="s">
        <v>2135</v>
      </c>
      <c r="I658" s="18"/>
      <c r="J658" s="18"/>
      <c r="K658" s="18"/>
      <c r="L658" s="17" t="s">
        <v>2136</v>
      </c>
      <c r="M658" s="12" t="s">
        <v>33</v>
      </c>
      <c r="N658" s="44" t="s">
        <v>21</v>
      </c>
      <c r="O658" s="44" t="s">
        <v>2615</v>
      </c>
      <c r="P658" s="44" t="s">
        <v>2727</v>
      </c>
      <c r="Q658" s="44" t="s">
        <v>2737</v>
      </c>
      <c r="R658" s="44" t="s">
        <v>2620</v>
      </c>
      <c r="S658" s="44" t="s">
        <v>2615</v>
      </c>
      <c r="T658" s="44" t="s">
        <v>2615</v>
      </c>
      <c r="U658" s="44" t="s">
        <v>33</v>
      </c>
      <c r="V658" s="48" t="s">
        <v>23</v>
      </c>
      <c r="W658" s="45" t="s">
        <v>24</v>
      </c>
      <c r="X658" s="12" t="s">
        <v>2573</v>
      </c>
    </row>
    <row r="659" spans="1:24" s="46" customFormat="1" ht="15" hidden="1" x14ac:dyDescent="0.25">
      <c r="A659" s="47">
        <f t="shared" si="41"/>
        <v>646</v>
      </c>
      <c r="B659" s="10" t="e">
        <f t="shared" si="41"/>
        <v>#REF!</v>
      </c>
      <c r="C659" s="12" t="s">
        <v>15</v>
      </c>
      <c r="D659" s="10" t="s">
        <v>34</v>
      </c>
      <c r="E659" s="15">
        <v>2021</v>
      </c>
      <c r="F659" s="8">
        <v>44371</v>
      </c>
      <c r="G659" s="12" t="s">
        <v>2137</v>
      </c>
      <c r="H659" s="18" t="s">
        <v>2138</v>
      </c>
      <c r="I659" s="18"/>
      <c r="J659" s="18"/>
      <c r="K659" s="18"/>
      <c r="L659" s="17" t="s">
        <v>2139</v>
      </c>
      <c r="M659" s="12" t="s">
        <v>33</v>
      </c>
      <c r="N659" s="44" t="s">
        <v>21</v>
      </c>
      <c r="O659" s="44" t="s">
        <v>2620</v>
      </c>
      <c r="P659" s="44" t="s">
        <v>2620</v>
      </c>
      <c r="Q659" s="44" t="s">
        <v>33</v>
      </c>
      <c r="R659" s="44" t="s">
        <v>2620</v>
      </c>
      <c r="S659" s="44" t="s">
        <v>2620</v>
      </c>
      <c r="T659" s="44" t="s">
        <v>3065</v>
      </c>
      <c r="U659" s="44" t="s">
        <v>33</v>
      </c>
      <c r="V659" s="48" t="s">
        <v>23</v>
      </c>
      <c r="W659" s="45" t="s">
        <v>24</v>
      </c>
      <c r="X659" s="12" t="s">
        <v>2573</v>
      </c>
    </row>
    <row r="660" spans="1:24" s="46" customFormat="1" ht="15" hidden="1" x14ac:dyDescent="0.25">
      <c r="A660" s="47">
        <f t="shared" si="41"/>
        <v>647</v>
      </c>
      <c r="B660" s="10" t="e">
        <f t="shared" si="41"/>
        <v>#REF!</v>
      </c>
      <c r="C660" s="12" t="s">
        <v>15</v>
      </c>
      <c r="D660" s="24" t="s">
        <v>393</v>
      </c>
      <c r="E660" s="15">
        <v>2021</v>
      </c>
      <c r="F660" s="8">
        <v>44385</v>
      </c>
      <c r="G660" s="12" t="s">
        <v>2140</v>
      </c>
      <c r="H660" s="18" t="s">
        <v>2141</v>
      </c>
      <c r="I660" s="18"/>
      <c r="J660" s="18"/>
      <c r="K660" s="18"/>
      <c r="L660" s="17" t="s">
        <v>2142</v>
      </c>
      <c r="M660" s="12" t="s">
        <v>2143</v>
      </c>
      <c r="N660" s="12" t="s">
        <v>29</v>
      </c>
      <c r="O660" s="44" t="s">
        <v>2615</v>
      </c>
      <c r="P660" s="44" t="s">
        <v>2725</v>
      </c>
      <c r="Q660" s="44" t="s">
        <v>2732</v>
      </c>
      <c r="R660" s="44" t="s">
        <v>29</v>
      </c>
      <c r="S660" s="44" t="s">
        <v>2615</v>
      </c>
      <c r="T660" s="44" t="s">
        <v>2615</v>
      </c>
      <c r="U660" s="44" t="s">
        <v>2100</v>
      </c>
      <c r="V660" s="48" t="s">
        <v>75</v>
      </c>
      <c r="W660" s="45" t="s">
        <v>24</v>
      </c>
      <c r="X660" s="12" t="s">
        <v>2574</v>
      </c>
    </row>
    <row r="661" spans="1:24" s="46" customFormat="1" ht="15" hidden="1" x14ac:dyDescent="0.25">
      <c r="A661" s="47">
        <f t="shared" si="41"/>
        <v>648</v>
      </c>
      <c r="B661" s="10" t="e">
        <f t="shared" si="41"/>
        <v>#REF!</v>
      </c>
      <c r="C661" s="12" t="s">
        <v>15</v>
      </c>
      <c r="D661" s="24" t="s">
        <v>393</v>
      </c>
      <c r="E661" s="15">
        <v>2021</v>
      </c>
      <c r="F661" s="8">
        <v>44385</v>
      </c>
      <c r="G661" s="12" t="s">
        <v>2144</v>
      </c>
      <c r="H661" s="18" t="s">
        <v>2145</v>
      </c>
      <c r="I661" s="18"/>
      <c r="J661" s="18"/>
      <c r="K661" s="18"/>
      <c r="L661" s="17" t="s">
        <v>2146</v>
      </c>
      <c r="M661" s="12" t="s">
        <v>2147</v>
      </c>
      <c r="N661" s="12" t="s">
        <v>29</v>
      </c>
      <c r="O661" s="44" t="s">
        <v>2615</v>
      </c>
      <c r="P661" s="44" t="s">
        <v>2725</v>
      </c>
      <c r="Q661" s="44" t="s">
        <v>2732</v>
      </c>
      <c r="R661" s="44" t="s">
        <v>29</v>
      </c>
      <c r="S661" s="44" t="s">
        <v>2615</v>
      </c>
      <c r="T661" s="44" t="s">
        <v>2615</v>
      </c>
      <c r="U661" s="44" t="s">
        <v>2117</v>
      </c>
      <c r="V661" s="48" t="s">
        <v>75</v>
      </c>
      <c r="W661" s="45" t="s">
        <v>24</v>
      </c>
      <c r="X661" s="12" t="s">
        <v>2574</v>
      </c>
    </row>
    <row r="662" spans="1:24" s="46" customFormat="1" ht="15" hidden="1" x14ac:dyDescent="0.25">
      <c r="A662" s="47">
        <f t="shared" si="41"/>
        <v>649</v>
      </c>
      <c r="B662" s="10" t="e">
        <f t="shared" si="41"/>
        <v>#REF!</v>
      </c>
      <c r="C662" s="12" t="s">
        <v>15</v>
      </c>
      <c r="D662" s="24" t="s">
        <v>34</v>
      </c>
      <c r="E662" s="15">
        <v>2021</v>
      </c>
      <c r="F662" s="8">
        <v>44396</v>
      </c>
      <c r="G662" s="12" t="s">
        <v>2148</v>
      </c>
      <c r="H662" s="18" t="s">
        <v>2149</v>
      </c>
      <c r="I662" s="18"/>
      <c r="J662" s="18"/>
      <c r="K662" s="18"/>
      <c r="L662" s="17" t="s">
        <v>2150</v>
      </c>
      <c r="M662" s="12" t="s">
        <v>71</v>
      </c>
      <c r="N662" s="12" t="s">
        <v>60</v>
      </c>
      <c r="O662" s="44" t="s">
        <v>60</v>
      </c>
      <c r="P662" s="44" t="s">
        <v>71</v>
      </c>
      <c r="Q662" s="44" t="s">
        <v>71</v>
      </c>
      <c r="R662" s="44" t="s">
        <v>60</v>
      </c>
      <c r="S662" s="44" t="s">
        <v>60</v>
      </c>
      <c r="T662" s="44" t="s">
        <v>3067</v>
      </c>
      <c r="U662" s="44" t="s">
        <v>71</v>
      </c>
      <c r="V662" s="48" t="s">
        <v>61</v>
      </c>
      <c r="W662" s="45" t="s">
        <v>24</v>
      </c>
      <c r="X662" s="12" t="s">
        <v>2573</v>
      </c>
    </row>
    <row r="663" spans="1:24" s="46" customFormat="1" ht="15" hidden="1" x14ac:dyDescent="0.25">
      <c r="A663" s="47">
        <f t="shared" si="41"/>
        <v>650</v>
      </c>
      <c r="B663" s="10" t="e">
        <f t="shared" si="41"/>
        <v>#REF!</v>
      </c>
      <c r="C663" s="12" t="s">
        <v>15</v>
      </c>
      <c r="D663" s="24" t="s">
        <v>393</v>
      </c>
      <c r="E663" s="15">
        <v>2021</v>
      </c>
      <c r="F663" s="25">
        <v>44474</v>
      </c>
      <c r="G663" s="12" t="s">
        <v>2151</v>
      </c>
      <c r="H663" s="18" t="s">
        <v>2152</v>
      </c>
      <c r="I663" s="18"/>
      <c r="J663" s="18"/>
      <c r="K663" s="18"/>
      <c r="L663" s="17" t="s">
        <v>2153</v>
      </c>
      <c r="M663" s="12" t="s">
        <v>59</v>
      </c>
      <c r="N663" s="12" t="s">
        <v>60</v>
      </c>
      <c r="O663" s="44" t="s">
        <v>2615</v>
      </c>
      <c r="P663" s="44" t="s">
        <v>2616</v>
      </c>
      <c r="Q663" s="44" t="s">
        <v>2736</v>
      </c>
      <c r="R663" s="44" t="s">
        <v>60</v>
      </c>
      <c r="S663" s="44" t="s">
        <v>2615</v>
      </c>
      <c r="T663" s="44" t="s">
        <v>2615</v>
      </c>
      <c r="U663" s="44" t="s">
        <v>59</v>
      </c>
      <c r="V663" s="48" t="s">
        <v>61</v>
      </c>
      <c r="W663" s="45" t="s">
        <v>24</v>
      </c>
      <c r="X663" s="12" t="s">
        <v>2573</v>
      </c>
    </row>
    <row r="664" spans="1:24" s="46" customFormat="1" ht="15" hidden="1" x14ac:dyDescent="0.25">
      <c r="A664" s="47">
        <f t="shared" si="41"/>
        <v>651</v>
      </c>
      <c r="B664" s="10" t="e">
        <f t="shared" si="41"/>
        <v>#REF!</v>
      </c>
      <c r="C664" s="50" t="s">
        <v>15</v>
      </c>
      <c r="D664" s="24" t="s">
        <v>393</v>
      </c>
      <c r="E664" s="15">
        <v>2021</v>
      </c>
      <c r="F664" s="8">
        <v>44551</v>
      </c>
      <c r="G664" s="12" t="s">
        <v>2154</v>
      </c>
      <c r="H664" s="18" t="s">
        <v>2155</v>
      </c>
      <c r="I664" s="18"/>
      <c r="J664" s="18"/>
      <c r="K664" s="18"/>
      <c r="L664" s="17" t="s">
        <v>2156</v>
      </c>
      <c r="M664" s="12" t="s">
        <v>59</v>
      </c>
      <c r="N664" s="12" t="s">
        <v>60</v>
      </c>
      <c r="O664" s="44" t="s">
        <v>2615</v>
      </c>
      <c r="P664" s="44" t="e">
        <v>#N/A</v>
      </c>
      <c r="Q664" s="44" t="e">
        <v>#N/A</v>
      </c>
      <c r="R664" s="44" t="s">
        <v>60</v>
      </c>
      <c r="S664" s="44" t="s">
        <v>2615</v>
      </c>
      <c r="T664" s="44" t="s">
        <v>2615</v>
      </c>
      <c r="U664" s="44" t="s">
        <v>59</v>
      </c>
      <c r="V664" s="48" t="s">
        <v>61</v>
      </c>
      <c r="W664" s="45" t="s">
        <v>24</v>
      </c>
      <c r="X664" s="12" t="s">
        <v>2573</v>
      </c>
    </row>
    <row r="665" spans="1:24" s="46" customFormat="1" ht="15" hidden="1" x14ac:dyDescent="0.25">
      <c r="A665" s="47">
        <f t="shared" si="41"/>
        <v>652</v>
      </c>
      <c r="B665" s="10" t="e">
        <f t="shared" si="41"/>
        <v>#REF!</v>
      </c>
      <c r="C665" s="12" t="s">
        <v>15</v>
      </c>
      <c r="D665" s="24" t="s">
        <v>393</v>
      </c>
      <c r="E665" s="15">
        <v>2021</v>
      </c>
      <c r="F665" s="25">
        <v>44498</v>
      </c>
      <c r="G665" s="12" t="s">
        <v>2157</v>
      </c>
      <c r="H665" s="18" t="s">
        <v>2158</v>
      </c>
      <c r="I665" s="18"/>
      <c r="J665" s="18"/>
      <c r="K665" s="18"/>
      <c r="L665" s="17" t="s">
        <v>2159</v>
      </c>
      <c r="M665" s="12" t="s">
        <v>59</v>
      </c>
      <c r="N665" s="12" t="s">
        <v>60</v>
      </c>
      <c r="O665" s="44" t="s">
        <v>2615</v>
      </c>
      <c r="P665" s="44" t="e">
        <v>#N/A</v>
      </c>
      <c r="Q665" s="44" t="e">
        <v>#N/A</v>
      </c>
      <c r="R665" s="44" t="s">
        <v>60</v>
      </c>
      <c r="S665" s="44" t="s">
        <v>2615</v>
      </c>
      <c r="T665" s="44" t="s">
        <v>2615</v>
      </c>
      <c r="U665" s="44" t="s">
        <v>59</v>
      </c>
      <c r="V665" s="48" t="s">
        <v>61</v>
      </c>
      <c r="W665" s="45" t="s">
        <v>24</v>
      </c>
      <c r="X665" s="12" t="s">
        <v>2573</v>
      </c>
    </row>
    <row r="666" spans="1:24" s="46" customFormat="1" ht="15" hidden="1" x14ac:dyDescent="0.25">
      <c r="A666" s="47">
        <f t="shared" si="41"/>
        <v>653</v>
      </c>
      <c r="B666" s="10" t="e">
        <f t="shared" si="41"/>
        <v>#REF!</v>
      </c>
      <c r="C666" s="50" t="s">
        <v>15</v>
      </c>
      <c r="D666" s="24" t="s">
        <v>393</v>
      </c>
      <c r="E666" s="15">
        <v>2021</v>
      </c>
      <c r="F666" s="8">
        <v>44544</v>
      </c>
      <c r="G666" s="12" t="s">
        <v>2160</v>
      </c>
      <c r="H666" s="18" t="s">
        <v>2161</v>
      </c>
      <c r="I666" s="18"/>
      <c r="J666" s="18"/>
      <c r="K666" s="18"/>
      <c r="L666" s="17" t="s">
        <v>2162</v>
      </c>
      <c r="M666" s="12" t="s">
        <v>59</v>
      </c>
      <c r="N666" s="12" t="s">
        <v>60</v>
      </c>
      <c r="O666" s="44" t="s">
        <v>2615</v>
      </c>
      <c r="P666" s="44" t="e">
        <v>#N/A</v>
      </c>
      <c r="Q666" s="44" t="e">
        <v>#N/A</v>
      </c>
      <c r="R666" s="44" t="s">
        <v>60</v>
      </c>
      <c r="S666" s="44" t="s">
        <v>2615</v>
      </c>
      <c r="T666" s="44" t="s">
        <v>2615</v>
      </c>
      <c r="U666" s="44" t="s">
        <v>59</v>
      </c>
      <c r="V666" s="48" t="s">
        <v>61</v>
      </c>
      <c r="W666" s="45" t="s">
        <v>24</v>
      </c>
      <c r="X666" s="12" t="s">
        <v>2573</v>
      </c>
    </row>
    <row r="667" spans="1:24" s="46" customFormat="1" ht="25.5" hidden="1" x14ac:dyDescent="0.25">
      <c r="A667" s="47">
        <f t="shared" si="41"/>
        <v>654</v>
      </c>
      <c r="B667" s="10" t="e">
        <f t="shared" si="41"/>
        <v>#REF!</v>
      </c>
      <c r="C667" s="50" t="s">
        <v>15</v>
      </c>
      <c r="D667" s="24" t="s">
        <v>393</v>
      </c>
      <c r="E667" s="15">
        <v>2021</v>
      </c>
      <c r="F667" s="8">
        <v>44545</v>
      </c>
      <c r="G667" s="12" t="s">
        <v>2163</v>
      </c>
      <c r="H667" s="18" t="s">
        <v>2164</v>
      </c>
      <c r="I667" s="18"/>
      <c r="J667" s="18"/>
      <c r="K667" s="18"/>
      <c r="L667" s="17" t="s">
        <v>2165</v>
      </c>
      <c r="M667" s="12" t="s">
        <v>59</v>
      </c>
      <c r="N667" s="12" t="s">
        <v>60</v>
      </c>
      <c r="O667" s="44" t="s">
        <v>2615</v>
      </c>
      <c r="P667" s="44" t="e">
        <v>#N/A</v>
      </c>
      <c r="Q667" s="44" t="e">
        <v>#N/A</v>
      </c>
      <c r="R667" s="44" t="s">
        <v>60</v>
      </c>
      <c r="S667" s="44" t="s">
        <v>2615</v>
      </c>
      <c r="T667" s="44" t="s">
        <v>2615</v>
      </c>
      <c r="U667" s="44" t="s">
        <v>59</v>
      </c>
      <c r="V667" s="48" t="s">
        <v>61</v>
      </c>
      <c r="W667" s="45" t="s">
        <v>24</v>
      </c>
      <c r="X667" s="12" t="s">
        <v>2573</v>
      </c>
    </row>
    <row r="668" spans="1:24" s="46" customFormat="1" ht="25.5" hidden="1" x14ac:dyDescent="0.25">
      <c r="A668" s="47">
        <f t="shared" si="41"/>
        <v>655</v>
      </c>
      <c r="B668" s="10" t="e">
        <f t="shared" si="41"/>
        <v>#REF!</v>
      </c>
      <c r="C668" s="12" t="s">
        <v>15</v>
      </c>
      <c r="D668" s="24" t="s">
        <v>393</v>
      </c>
      <c r="E668" s="15">
        <v>2021</v>
      </c>
      <c r="F668" s="25">
        <v>44482</v>
      </c>
      <c r="G668" s="12" t="s">
        <v>2166</v>
      </c>
      <c r="H668" s="18" t="s">
        <v>2167</v>
      </c>
      <c r="I668" s="18"/>
      <c r="J668" s="18"/>
      <c r="K668" s="18"/>
      <c r="L668" s="17" t="s">
        <v>2168</v>
      </c>
      <c r="M668" s="12" t="s">
        <v>28</v>
      </c>
      <c r="N668" s="12" t="s">
        <v>29</v>
      </c>
      <c r="O668" s="44" t="s">
        <v>2615</v>
      </c>
      <c r="P668" s="44" t="s">
        <v>2725</v>
      </c>
      <c r="Q668" s="44" t="s">
        <v>2726</v>
      </c>
      <c r="R668" s="44" t="s">
        <v>29</v>
      </c>
      <c r="S668" s="44" t="s">
        <v>2615</v>
      </c>
      <c r="T668" s="44" t="s">
        <v>2615</v>
      </c>
      <c r="U668" s="44" t="s">
        <v>28</v>
      </c>
      <c r="V668" s="48" t="s">
        <v>23</v>
      </c>
      <c r="W668" s="45" t="s">
        <v>24</v>
      </c>
      <c r="X668" s="12" t="s">
        <v>2573</v>
      </c>
    </row>
    <row r="669" spans="1:24" s="46" customFormat="1" ht="25.5" hidden="1" x14ac:dyDescent="0.25">
      <c r="A669" s="47">
        <f t="shared" si="41"/>
        <v>656</v>
      </c>
      <c r="B669" s="10" t="e">
        <f t="shared" si="41"/>
        <v>#REF!</v>
      </c>
      <c r="C669" s="12" t="s">
        <v>15</v>
      </c>
      <c r="D669" s="24" t="s">
        <v>393</v>
      </c>
      <c r="E669" s="15">
        <v>2021</v>
      </c>
      <c r="F669" s="8">
        <v>44449</v>
      </c>
      <c r="G669" s="12" t="s">
        <v>2169</v>
      </c>
      <c r="H669" s="18" t="s">
        <v>2170</v>
      </c>
      <c r="I669" s="18"/>
      <c r="J669" s="18"/>
      <c r="K669" s="18"/>
      <c r="L669" s="17" t="s">
        <v>2171</v>
      </c>
      <c r="M669" s="12" t="s">
        <v>554</v>
      </c>
      <c r="N669" s="12" t="s">
        <v>29</v>
      </c>
      <c r="O669" s="44" t="s">
        <v>2615</v>
      </c>
      <c r="P669" s="44" t="s">
        <v>2725</v>
      </c>
      <c r="Q669" s="44" t="s">
        <v>2726</v>
      </c>
      <c r="R669" s="44" t="s">
        <v>29</v>
      </c>
      <c r="S669" s="44" t="s">
        <v>2615</v>
      </c>
      <c r="T669" s="44" t="s">
        <v>2615</v>
      </c>
      <c r="U669" s="44" t="s">
        <v>83</v>
      </c>
      <c r="V669" s="48" t="s">
        <v>23</v>
      </c>
      <c r="W669" s="45" t="s">
        <v>24</v>
      </c>
      <c r="X669" s="12" t="s">
        <v>2573</v>
      </c>
    </row>
    <row r="670" spans="1:24" s="46" customFormat="1" ht="15" hidden="1" x14ac:dyDescent="0.25">
      <c r="A670" s="47">
        <f t="shared" si="41"/>
        <v>657</v>
      </c>
      <c r="B670" s="10" t="e">
        <f t="shared" si="41"/>
        <v>#REF!</v>
      </c>
      <c r="C670" s="12" t="s">
        <v>15</v>
      </c>
      <c r="D670" s="24" t="s">
        <v>393</v>
      </c>
      <c r="E670" s="15">
        <v>2021</v>
      </c>
      <c r="F670" s="25">
        <v>44467</v>
      </c>
      <c r="G670" s="12" t="s">
        <v>2172</v>
      </c>
      <c r="H670" s="18" t="s">
        <v>2173</v>
      </c>
      <c r="I670" s="18"/>
      <c r="J670" s="18"/>
      <c r="K670" s="18"/>
      <c r="L670" s="17" t="s">
        <v>2174</v>
      </c>
      <c r="M670" s="12" t="s">
        <v>2175</v>
      </c>
      <c r="N670" s="12" t="s">
        <v>29</v>
      </c>
      <c r="O670" s="44" t="s">
        <v>2615</v>
      </c>
      <c r="P670" s="44" t="s">
        <v>2725</v>
      </c>
      <c r="Q670" s="44" t="s">
        <v>2732</v>
      </c>
      <c r="R670" s="44" t="s">
        <v>29</v>
      </c>
      <c r="S670" s="44" t="s">
        <v>2615</v>
      </c>
      <c r="T670" s="44" t="s">
        <v>2615</v>
      </c>
      <c r="U670" s="44" t="s">
        <v>827</v>
      </c>
      <c r="V670" s="48" t="s">
        <v>75</v>
      </c>
      <c r="W670" s="45" t="s">
        <v>24</v>
      </c>
      <c r="X670" s="12" t="s">
        <v>2574</v>
      </c>
    </row>
    <row r="671" spans="1:24" s="46" customFormat="1" ht="15" hidden="1" x14ac:dyDescent="0.25">
      <c r="A671" s="47">
        <f t="shared" si="41"/>
        <v>658</v>
      </c>
      <c r="B671" s="10" t="e">
        <f t="shared" si="41"/>
        <v>#REF!</v>
      </c>
      <c r="C671" s="12" t="s">
        <v>15</v>
      </c>
      <c r="D671" s="24" t="s">
        <v>393</v>
      </c>
      <c r="E671" s="15">
        <v>2021</v>
      </c>
      <c r="F671" s="8">
        <v>44463</v>
      </c>
      <c r="G671" s="12" t="s">
        <v>2176</v>
      </c>
      <c r="H671" s="18" t="s">
        <v>2177</v>
      </c>
      <c r="I671" s="18"/>
      <c r="J671" s="18"/>
      <c r="K671" s="18"/>
      <c r="L671" s="17" t="s">
        <v>2178</v>
      </c>
      <c r="M671" s="12" t="s">
        <v>2179</v>
      </c>
      <c r="N671" s="12" t="s">
        <v>29</v>
      </c>
      <c r="O671" s="44" t="s">
        <v>2615</v>
      </c>
      <c r="P671" s="44" t="s">
        <v>2725</v>
      </c>
      <c r="Q671" s="44" t="s">
        <v>2732</v>
      </c>
      <c r="R671" s="44" t="s">
        <v>29</v>
      </c>
      <c r="S671" s="44" t="s">
        <v>2615</v>
      </c>
      <c r="T671" s="44" t="s">
        <v>2615</v>
      </c>
      <c r="U671" s="44" t="s">
        <v>1078</v>
      </c>
      <c r="V671" s="48" t="s">
        <v>75</v>
      </c>
      <c r="W671" s="45" t="s">
        <v>24</v>
      </c>
      <c r="X671" s="12" t="s">
        <v>2573</v>
      </c>
    </row>
    <row r="672" spans="1:24" s="46" customFormat="1" ht="15" hidden="1" x14ac:dyDescent="0.25">
      <c r="A672" s="47">
        <f t="shared" ref="A672:B687" si="42">+A671+1</f>
        <v>659</v>
      </c>
      <c r="B672" s="10" t="e">
        <f t="shared" si="42"/>
        <v>#REF!</v>
      </c>
      <c r="C672" s="12" t="s">
        <v>15</v>
      </c>
      <c r="D672" s="24" t="s">
        <v>393</v>
      </c>
      <c r="E672" s="15">
        <v>2021</v>
      </c>
      <c r="F672" s="25">
        <v>44487</v>
      </c>
      <c r="G672" s="12" t="s">
        <v>2180</v>
      </c>
      <c r="H672" s="18" t="s">
        <v>2181</v>
      </c>
      <c r="I672" s="18"/>
      <c r="J672" s="18"/>
      <c r="K672" s="18"/>
      <c r="L672" s="17" t="s">
        <v>2182</v>
      </c>
      <c r="M672" s="12" t="s">
        <v>476</v>
      </c>
      <c r="N672" s="44" t="s">
        <v>21</v>
      </c>
      <c r="O672" s="44" t="s">
        <v>2615</v>
      </c>
      <c r="P672" s="44" t="s">
        <v>2725</v>
      </c>
      <c r="Q672" s="44" t="s">
        <v>2729</v>
      </c>
      <c r="R672" s="44" t="s">
        <v>2620</v>
      </c>
      <c r="S672" s="44" t="s">
        <v>2615</v>
      </c>
      <c r="T672" s="44" t="s">
        <v>2615</v>
      </c>
      <c r="U672" s="44" t="s">
        <v>476</v>
      </c>
      <c r="V672" s="48" t="s">
        <v>23</v>
      </c>
      <c r="W672" s="45" t="s">
        <v>24</v>
      </c>
      <c r="X672" s="12" t="s">
        <v>2573</v>
      </c>
    </row>
    <row r="673" spans="1:24" s="46" customFormat="1" ht="15" hidden="1" x14ac:dyDescent="0.25">
      <c r="A673" s="47">
        <f t="shared" si="42"/>
        <v>660</v>
      </c>
      <c r="B673" s="10" t="e">
        <f t="shared" si="42"/>
        <v>#REF!</v>
      </c>
      <c r="C673" s="12" t="s">
        <v>15</v>
      </c>
      <c r="D673" s="24" t="s">
        <v>393</v>
      </c>
      <c r="E673" s="15">
        <v>2021</v>
      </c>
      <c r="F673" s="25">
        <v>44518</v>
      </c>
      <c r="G673" s="12" t="s">
        <v>2183</v>
      </c>
      <c r="H673" s="18" t="s">
        <v>2184</v>
      </c>
      <c r="I673" s="18"/>
      <c r="J673" s="18"/>
      <c r="K673" s="18"/>
      <c r="L673" s="17" t="s">
        <v>2185</v>
      </c>
      <c r="M673" s="12" t="s">
        <v>473</v>
      </c>
      <c r="N673" s="44" t="s">
        <v>21</v>
      </c>
      <c r="O673" s="44" t="s">
        <v>2615</v>
      </c>
      <c r="P673" s="44" t="s">
        <v>2725</v>
      </c>
      <c r="Q673" s="44" t="s">
        <v>2729</v>
      </c>
      <c r="R673" s="44" t="s">
        <v>2620</v>
      </c>
      <c r="S673" s="44" t="s">
        <v>2615</v>
      </c>
      <c r="T673" s="44" t="s">
        <v>2615</v>
      </c>
      <c r="U673" s="44" t="s">
        <v>476</v>
      </c>
      <c r="V673" s="48" t="s">
        <v>23</v>
      </c>
      <c r="W673" s="45" t="s">
        <v>24</v>
      </c>
      <c r="X673" s="12" t="s">
        <v>2574</v>
      </c>
    </row>
    <row r="674" spans="1:24" s="46" customFormat="1" ht="25.5" hidden="1" x14ac:dyDescent="0.25">
      <c r="A674" s="47">
        <f t="shared" si="42"/>
        <v>661</v>
      </c>
      <c r="B674" s="10" t="e">
        <f t="shared" si="42"/>
        <v>#REF!</v>
      </c>
      <c r="C674" s="12" t="s">
        <v>15</v>
      </c>
      <c r="D674" s="24" t="s">
        <v>393</v>
      </c>
      <c r="E674" s="15">
        <v>2021</v>
      </c>
      <c r="F674" s="8">
        <v>44454</v>
      </c>
      <c r="G674" s="12" t="s">
        <v>2186</v>
      </c>
      <c r="H674" s="18" t="s">
        <v>2187</v>
      </c>
      <c r="I674" s="18"/>
      <c r="J674" s="18"/>
      <c r="K674" s="18"/>
      <c r="L674" s="17" t="s">
        <v>2789</v>
      </c>
      <c r="M674" s="12" t="s">
        <v>48</v>
      </c>
      <c r="N674" s="44" t="s">
        <v>21</v>
      </c>
      <c r="O674" s="44" t="s">
        <v>2615</v>
      </c>
      <c r="P674" s="44" t="s">
        <v>2727</v>
      </c>
      <c r="Q674" s="44" t="s">
        <v>2728</v>
      </c>
      <c r="R674" s="44" t="s">
        <v>2620</v>
      </c>
      <c r="S674" s="44" t="s">
        <v>2615</v>
      </c>
      <c r="T674" s="44" t="s">
        <v>2615</v>
      </c>
      <c r="U674" s="44" t="s">
        <v>48</v>
      </c>
      <c r="V674" s="48" t="s">
        <v>23</v>
      </c>
      <c r="W674" s="45" t="s">
        <v>24</v>
      </c>
      <c r="X674" s="12" t="s">
        <v>2573</v>
      </c>
    </row>
    <row r="675" spans="1:24" s="46" customFormat="1" ht="15" hidden="1" x14ac:dyDescent="0.25">
      <c r="A675" s="47">
        <f t="shared" si="42"/>
        <v>662</v>
      </c>
      <c r="B675" s="10" t="e">
        <f t="shared" si="42"/>
        <v>#REF!</v>
      </c>
      <c r="C675" s="50" t="s">
        <v>15</v>
      </c>
      <c r="D675" s="24" t="s">
        <v>393</v>
      </c>
      <c r="E675" s="15">
        <v>2021</v>
      </c>
      <c r="F675" s="8">
        <v>44543</v>
      </c>
      <c r="G675" s="12" t="s">
        <v>2189</v>
      </c>
      <c r="H675" s="18" t="s">
        <v>2190</v>
      </c>
      <c r="I675" s="18" t="s">
        <v>3269</v>
      </c>
      <c r="J675" s="18" t="s">
        <v>3208</v>
      </c>
      <c r="K675" s="18"/>
      <c r="L675" s="17" t="s">
        <v>2191</v>
      </c>
      <c r="M675" s="12" t="s">
        <v>48</v>
      </c>
      <c r="N675" s="44" t="s">
        <v>21</v>
      </c>
      <c r="O675" s="44" t="s">
        <v>2615</v>
      </c>
      <c r="P675" s="44" t="s">
        <v>2727</v>
      </c>
      <c r="Q675" s="44" t="s">
        <v>2728</v>
      </c>
      <c r="R675" s="44" t="s">
        <v>2620</v>
      </c>
      <c r="S675" s="44" t="s">
        <v>2615</v>
      </c>
      <c r="T675" s="44" t="s">
        <v>2615</v>
      </c>
      <c r="U675" s="44" t="s">
        <v>48</v>
      </c>
      <c r="V675" s="48" t="s">
        <v>23</v>
      </c>
      <c r="W675" s="45" t="s">
        <v>24</v>
      </c>
      <c r="X675" s="12" t="s">
        <v>2573</v>
      </c>
    </row>
    <row r="676" spans="1:24" s="46" customFormat="1" ht="15" hidden="1" x14ac:dyDescent="0.25">
      <c r="A676" s="47">
        <f t="shared" si="42"/>
        <v>663</v>
      </c>
      <c r="B676" s="10" t="e">
        <f t="shared" si="42"/>
        <v>#REF!</v>
      </c>
      <c r="C676" s="50" t="s">
        <v>15</v>
      </c>
      <c r="D676" s="24" t="s">
        <v>393</v>
      </c>
      <c r="E676" s="15">
        <v>2021</v>
      </c>
      <c r="F676" s="25">
        <v>44502</v>
      </c>
      <c r="G676" s="12" t="s">
        <v>2192</v>
      </c>
      <c r="H676" s="18" t="s">
        <v>2193</v>
      </c>
      <c r="I676" s="18"/>
      <c r="J676" s="18"/>
      <c r="K676" s="18"/>
      <c r="L676" s="17" t="s">
        <v>2194</v>
      </c>
      <c r="M676" s="12" t="s">
        <v>48</v>
      </c>
      <c r="N676" s="44" t="s">
        <v>21</v>
      </c>
      <c r="O676" s="44" t="s">
        <v>2615</v>
      </c>
      <c r="P676" s="44" t="e">
        <v>#N/A</v>
      </c>
      <c r="Q676" s="44" t="e">
        <v>#N/A</v>
      </c>
      <c r="R676" s="44" t="s">
        <v>2620</v>
      </c>
      <c r="S676" s="44" t="s">
        <v>2615</v>
      </c>
      <c r="T676" s="44" t="s">
        <v>2615</v>
      </c>
      <c r="U676" s="44" t="s">
        <v>48</v>
      </c>
      <c r="V676" s="48" t="s">
        <v>23</v>
      </c>
      <c r="W676" s="45" t="s">
        <v>24</v>
      </c>
      <c r="X676" s="12" t="s">
        <v>2573</v>
      </c>
    </row>
    <row r="677" spans="1:24" s="46" customFormat="1" ht="25.5" hidden="1" x14ac:dyDescent="0.25">
      <c r="A677" s="47">
        <f t="shared" si="42"/>
        <v>664</v>
      </c>
      <c r="B677" s="10" t="e">
        <f t="shared" si="42"/>
        <v>#REF!</v>
      </c>
      <c r="C677" s="50" t="s">
        <v>15</v>
      </c>
      <c r="D677" s="24" t="s">
        <v>393</v>
      </c>
      <c r="E677" s="15">
        <v>2021</v>
      </c>
      <c r="F677" s="8">
        <v>44544</v>
      </c>
      <c r="G677" s="12" t="s">
        <v>2195</v>
      </c>
      <c r="H677" s="18" t="s">
        <v>2196</v>
      </c>
      <c r="I677" s="18"/>
      <c r="J677" s="18"/>
      <c r="K677" s="18"/>
      <c r="L677" s="17" t="s">
        <v>2197</v>
      </c>
      <c r="M677" s="12" t="s">
        <v>48</v>
      </c>
      <c r="N677" s="44" t="s">
        <v>21</v>
      </c>
      <c r="O677" s="44" t="s">
        <v>2615</v>
      </c>
      <c r="P677" s="44" t="e">
        <v>#N/A</v>
      </c>
      <c r="Q677" s="44" t="e">
        <v>#N/A</v>
      </c>
      <c r="R677" s="44" t="s">
        <v>2620</v>
      </c>
      <c r="S677" s="44" t="s">
        <v>2615</v>
      </c>
      <c r="T677" s="44" t="s">
        <v>2615</v>
      </c>
      <c r="U677" s="44" t="s">
        <v>48</v>
      </c>
      <c r="V677" s="48" t="s">
        <v>23</v>
      </c>
      <c r="W677" s="45" t="s">
        <v>24</v>
      </c>
      <c r="X677" s="12" t="s">
        <v>2573</v>
      </c>
    </row>
    <row r="678" spans="1:24" s="46" customFormat="1" ht="15" hidden="1" x14ac:dyDescent="0.25">
      <c r="A678" s="47">
        <f t="shared" si="42"/>
        <v>665</v>
      </c>
      <c r="B678" s="10" t="e">
        <f t="shared" si="42"/>
        <v>#REF!</v>
      </c>
      <c r="C678" s="50" t="s">
        <v>15</v>
      </c>
      <c r="D678" s="24" t="s">
        <v>393</v>
      </c>
      <c r="E678" s="15">
        <v>2021</v>
      </c>
      <c r="F678" s="8">
        <v>44547</v>
      </c>
      <c r="G678" s="12" t="s">
        <v>2198</v>
      </c>
      <c r="H678" s="18" t="s">
        <v>2199</v>
      </c>
      <c r="I678" s="18"/>
      <c r="J678" s="18"/>
      <c r="K678" s="18"/>
      <c r="L678" s="17" t="s">
        <v>2200</v>
      </c>
      <c r="M678" s="12" t="s">
        <v>33</v>
      </c>
      <c r="N678" s="44" t="s">
        <v>21</v>
      </c>
      <c r="O678" s="44" t="s">
        <v>2615</v>
      </c>
      <c r="P678" s="44" t="e">
        <v>#N/A</v>
      </c>
      <c r="Q678" s="44" t="e">
        <v>#N/A</v>
      </c>
      <c r="R678" s="44" t="s">
        <v>2620</v>
      </c>
      <c r="S678" s="44" t="s">
        <v>2615</v>
      </c>
      <c r="T678" s="44" t="s">
        <v>2615</v>
      </c>
      <c r="U678" s="44" t="s">
        <v>33</v>
      </c>
      <c r="V678" s="48" t="s">
        <v>23</v>
      </c>
      <c r="W678" s="45" t="s">
        <v>24</v>
      </c>
      <c r="X678" s="12" t="s">
        <v>2573</v>
      </c>
    </row>
    <row r="679" spans="1:24" s="46" customFormat="1" ht="25.5" hidden="1" x14ac:dyDescent="0.25">
      <c r="A679" s="47">
        <f t="shared" si="42"/>
        <v>666</v>
      </c>
      <c r="B679" s="10" t="e">
        <f t="shared" si="42"/>
        <v>#REF!</v>
      </c>
      <c r="C679" s="50" t="s">
        <v>15</v>
      </c>
      <c r="D679" s="24" t="s">
        <v>393</v>
      </c>
      <c r="E679" s="15">
        <v>2021</v>
      </c>
      <c r="F679" s="25">
        <v>44519</v>
      </c>
      <c r="G679" s="12" t="s">
        <v>2201</v>
      </c>
      <c r="H679" s="18" t="s">
        <v>2202</v>
      </c>
      <c r="I679" s="18"/>
      <c r="J679" s="18"/>
      <c r="K679" s="18"/>
      <c r="L679" s="17" t="s">
        <v>2203</v>
      </c>
      <c r="M679" s="12" t="s">
        <v>33</v>
      </c>
      <c r="N679" s="44" t="s">
        <v>21</v>
      </c>
      <c r="O679" s="44" t="s">
        <v>2615</v>
      </c>
      <c r="P679" s="44" t="e">
        <v>#N/A</v>
      </c>
      <c r="Q679" s="44" t="e">
        <v>#N/A</v>
      </c>
      <c r="R679" s="44" t="s">
        <v>2620</v>
      </c>
      <c r="S679" s="44" t="s">
        <v>2615</v>
      </c>
      <c r="T679" s="44" t="s">
        <v>2615</v>
      </c>
      <c r="U679" s="44" t="s">
        <v>33</v>
      </c>
      <c r="V679" s="48" t="s">
        <v>23</v>
      </c>
      <c r="W679" s="45" t="s">
        <v>24</v>
      </c>
      <c r="X679" s="12" t="s">
        <v>2573</v>
      </c>
    </row>
    <row r="680" spans="1:24" s="46" customFormat="1" ht="25.5" hidden="1" x14ac:dyDescent="0.25">
      <c r="A680" s="47">
        <f t="shared" si="42"/>
        <v>667</v>
      </c>
      <c r="B680" s="10" t="e">
        <f t="shared" si="42"/>
        <v>#REF!</v>
      </c>
      <c r="C680" s="50" t="s">
        <v>15</v>
      </c>
      <c r="D680" s="24" t="s">
        <v>393</v>
      </c>
      <c r="E680" s="15">
        <v>2021</v>
      </c>
      <c r="F680" s="8">
        <v>44540</v>
      </c>
      <c r="G680" s="12" t="s">
        <v>2204</v>
      </c>
      <c r="H680" s="18" t="s">
        <v>2205</v>
      </c>
      <c r="I680" s="18"/>
      <c r="J680" s="18"/>
      <c r="K680" s="18"/>
      <c r="L680" s="17" t="s">
        <v>2206</v>
      </c>
      <c r="M680" s="12" t="s">
        <v>170</v>
      </c>
      <c r="N680" s="44" t="s">
        <v>21</v>
      </c>
      <c r="O680" s="44" t="s">
        <v>2615</v>
      </c>
      <c r="P680" s="44" t="s">
        <v>2727</v>
      </c>
      <c r="Q680" s="44" t="s">
        <v>2737</v>
      </c>
      <c r="R680" s="44" t="s">
        <v>2620</v>
      </c>
      <c r="S680" s="44" t="s">
        <v>2615</v>
      </c>
      <c r="T680" s="44" t="s">
        <v>2615</v>
      </c>
      <c r="U680" s="44" t="s">
        <v>171</v>
      </c>
      <c r="V680" s="48" t="s">
        <v>23</v>
      </c>
      <c r="W680" s="45" t="s">
        <v>24</v>
      </c>
      <c r="X680" s="12" t="s">
        <v>2573</v>
      </c>
    </row>
    <row r="681" spans="1:24" s="46" customFormat="1" ht="15" hidden="1" x14ac:dyDescent="0.25">
      <c r="A681" s="47">
        <f t="shared" si="42"/>
        <v>668</v>
      </c>
      <c r="B681" s="10" t="e">
        <f t="shared" si="42"/>
        <v>#REF!</v>
      </c>
      <c r="C681" s="12" t="s">
        <v>15</v>
      </c>
      <c r="D681" s="24" t="s">
        <v>393</v>
      </c>
      <c r="E681" s="15">
        <v>2021</v>
      </c>
      <c r="F681" s="25">
        <v>44477</v>
      </c>
      <c r="G681" s="12" t="s">
        <v>2207</v>
      </c>
      <c r="H681" s="18" t="s">
        <v>2208</v>
      </c>
      <c r="I681" s="18"/>
      <c r="J681" s="18"/>
      <c r="K681" s="18"/>
      <c r="L681" s="17" t="s">
        <v>2209</v>
      </c>
      <c r="M681" s="12" t="s">
        <v>361</v>
      </c>
      <c r="N681" s="44" t="s">
        <v>21</v>
      </c>
      <c r="O681" s="44" t="s">
        <v>2615</v>
      </c>
      <c r="P681" s="44" t="e">
        <v>#N/A</v>
      </c>
      <c r="Q681" s="44" t="e">
        <v>#N/A</v>
      </c>
      <c r="R681" s="44" t="s">
        <v>2620</v>
      </c>
      <c r="S681" s="44" t="s">
        <v>2615</v>
      </c>
      <c r="T681" s="44" t="s">
        <v>2615</v>
      </c>
      <c r="U681" s="55" t="s">
        <v>178</v>
      </c>
      <c r="V681" s="48" t="s">
        <v>23</v>
      </c>
      <c r="W681" s="45" t="s">
        <v>24</v>
      </c>
      <c r="X681" s="12" t="s">
        <v>2574</v>
      </c>
    </row>
    <row r="682" spans="1:24" s="46" customFormat="1" ht="25.5" x14ac:dyDescent="0.25">
      <c r="A682" s="47">
        <f t="shared" si="42"/>
        <v>669</v>
      </c>
      <c r="B682" s="10" t="e">
        <f t="shared" si="42"/>
        <v>#REF!</v>
      </c>
      <c r="C682" s="50" t="s">
        <v>15</v>
      </c>
      <c r="D682" s="24" t="s">
        <v>393</v>
      </c>
      <c r="E682" s="15">
        <v>2021</v>
      </c>
      <c r="F682" s="8">
        <v>44536</v>
      </c>
      <c r="G682" s="12" t="s">
        <v>2210</v>
      </c>
      <c r="H682" s="18" t="s">
        <v>2211</v>
      </c>
      <c r="I682" s="18"/>
      <c r="J682" s="18"/>
      <c r="K682" s="18"/>
      <c r="L682" s="17" t="s">
        <v>2212</v>
      </c>
      <c r="M682" s="12" t="s">
        <v>146</v>
      </c>
      <c r="N682" s="12" t="s">
        <v>60</v>
      </c>
      <c r="O682" s="44" t="s">
        <v>2615</v>
      </c>
      <c r="P682" s="44" t="e">
        <v>#N/A</v>
      </c>
      <c r="Q682" s="44" t="e">
        <v>#N/A</v>
      </c>
      <c r="R682" s="44" t="s">
        <v>60</v>
      </c>
      <c r="S682" s="44" t="s">
        <v>3063</v>
      </c>
      <c r="T682" s="44" t="s">
        <v>2615</v>
      </c>
      <c r="U682" s="12" t="s">
        <v>146</v>
      </c>
      <c r="V682" s="48" t="s">
        <v>125</v>
      </c>
      <c r="W682" s="45" t="s">
        <v>24</v>
      </c>
      <c r="X682" s="12" t="s">
        <v>2573</v>
      </c>
    </row>
    <row r="683" spans="1:24" s="46" customFormat="1" ht="15" hidden="1" x14ac:dyDescent="0.25">
      <c r="A683" s="47">
        <f t="shared" si="42"/>
        <v>670</v>
      </c>
      <c r="B683" s="10" t="e">
        <f t="shared" si="42"/>
        <v>#REF!</v>
      </c>
      <c r="C683" s="50" t="s">
        <v>15</v>
      </c>
      <c r="D683" s="24" t="s">
        <v>393</v>
      </c>
      <c r="E683" s="15">
        <v>2021</v>
      </c>
      <c r="F683" s="8">
        <v>44540</v>
      </c>
      <c r="G683" s="12" t="s">
        <v>2213</v>
      </c>
      <c r="H683" s="18" t="s">
        <v>2214</v>
      </c>
      <c r="I683" s="18"/>
      <c r="J683" s="18"/>
      <c r="K683" s="18"/>
      <c r="L683" s="17" t="s">
        <v>2215</v>
      </c>
      <c r="M683" s="12" t="s">
        <v>20</v>
      </c>
      <c r="N683" s="44" t="s">
        <v>21</v>
      </c>
      <c r="O683" s="44" t="s">
        <v>2615</v>
      </c>
      <c r="P683" s="44" t="s">
        <v>2730</v>
      </c>
      <c r="Q683" s="44" t="s">
        <v>2733</v>
      </c>
      <c r="R683" s="44" t="s">
        <v>2618</v>
      </c>
      <c r="S683" s="44" t="s">
        <v>2615</v>
      </c>
      <c r="T683" s="44" t="s">
        <v>2615</v>
      </c>
      <c r="U683" s="12" t="s">
        <v>20</v>
      </c>
      <c r="V683" s="48" t="s">
        <v>23</v>
      </c>
      <c r="W683" s="45" t="s">
        <v>24</v>
      </c>
      <c r="X683" s="12" t="s">
        <v>2573</v>
      </c>
    </row>
    <row r="684" spans="1:24" s="46" customFormat="1" ht="15" hidden="1" x14ac:dyDescent="0.25">
      <c r="A684" s="47">
        <f t="shared" si="42"/>
        <v>671</v>
      </c>
      <c r="B684" s="10" t="e">
        <f t="shared" si="42"/>
        <v>#REF!</v>
      </c>
      <c r="C684" s="12" t="s">
        <v>15</v>
      </c>
      <c r="D684" s="24" t="s">
        <v>393</v>
      </c>
      <c r="E684" s="15">
        <v>2021</v>
      </c>
      <c r="F684" s="56">
        <v>44519</v>
      </c>
      <c r="G684" s="12" t="s">
        <v>2216</v>
      </c>
      <c r="H684" s="18" t="s">
        <v>2217</v>
      </c>
      <c r="I684" s="18"/>
      <c r="J684" s="18"/>
      <c r="K684" s="18"/>
      <c r="L684" s="17" t="s">
        <v>2218</v>
      </c>
      <c r="M684" s="12" t="s">
        <v>2219</v>
      </c>
      <c r="N684" s="44" t="s">
        <v>21</v>
      </c>
      <c r="O684" s="44" t="s">
        <v>2615</v>
      </c>
      <c r="P684" s="44" t="s">
        <v>2730</v>
      </c>
      <c r="Q684" s="44" t="s">
        <v>2734</v>
      </c>
      <c r="R684" s="44" t="s">
        <v>2618</v>
      </c>
      <c r="S684" s="44" t="s">
        <v>2615</v>
      </c>
      <c r="T684" s="44" t="s">
        <v>2615</v>
      </c>
      <c r="U684" s="44" t="s">
        <v>179</v>
      </c>
      <c r="V684" s="48" t="s">
        <v>23</v>
      </c>
      <c r="W684" s="45" t="s">
        <v>24</v>
      </c>
      <c r="X684" s="12" t="s">
        <v>2573</v>
      </c>
    </row>
    <row r="685" spans="1:24" s="46" customFormat="1" ht="25.5" hidden="1" x14ac:dyDescent="0.25">
      <c r="A685" s="47">
        <f t="shared" si="42"/>
        <v>672</v>
      </c>
      <c r="B685" s="10" t="e">
        <f t="shared" si="42"/>
        <v>#REF!</v>
      </c>
      <c r="C685" s="50" t="s">
        <v>15</v>
      </c>
      <c r="D685" s="24" t="s">
        <v>393</v>
      </c>
      <c r="E685" s="15">
        <v>2021</v>
      </c>
      <c r="F685" s="8">
        <v>44459</v>
      </c>
      <c r="G685" s="12" t="s">
        <v>2220</v>
      </c>
      <c r="H685" s="18" t="s">
        <v>2221</v>
      </c>
      <c r="I685" s="18"/>
      <c r="J685" s="18"/>
      <c r="K685" s="18"/>
      <c r="L685" s="17" t="s">
        <v>2222</v>
      </c>
      <c r="M685" s="12" t="s">
        <v>65</v>
      </c>
      <c r="N685" s="44" t="s">
        <v>21</v>
      </c>
      <c r="O685" s="44" t="s">
        <v>2615</v>
      </c>
      <c r="P685" s="44" t="s">
        <v>2730</v>
      </c>
      <c r="Q685" s="44" t="s">
        <v>2731</v>
      </c>
      <c r="R685" s="44" t="s">
        <v>2620</v>
      </c>
      <c r="S685" s="44" t="s">
        <v>2615</v>
      </c>
      <c r="T685" s="44" t="s">
        <v>2615</v>
      </c>
      <c r="U685" s="55" t="s">
        <v>65</v>
      </c>
      <c r="V685" s="48" t="s">
        <v>23</v>
      </c>
      <c r="W685" s="45" t="s">
        <v>24</v>
      </c>
      <c r="X685" s="12" t="s">
        <v>2574</v>
      </c>
    </row>
    <row r="686" spans="1:24" s="46" customFormat="1" ht="25.5" hidden="1" x14ac:dyDescent="0.25">
      <c r="A686" s="47">
        <f t="shared" si="42"/>
        <v>673</v>
      </c>
      <c r="B686" s="10" t="e">
        <f t="shared" si="42"/>
        <v>#REF!</v>
      </c>
      <c r="C686" s="12" t="s">
        <v>15</v>
      </c>
      <c r="D686" s="24" t="s">
        <v>34</v>
      </c>
      <c r="E686" s="15">
        <v>2021</v>
      </c>
      <c r="F686" s="25">
        <v>44505</v>
      </c>
      <c r="G686" s="12" t="s">
        <v>2223</v>
      </c>
      <c r="H686" s="18" t="s">
        <v>2224</v>
      </c>
      <c r="I686" s="18"/>
      <c r="J686" s="18"/>
      <c r="K686" s="18"/>
      <c r="L686" s="17" t="s">
        <v>2225</v>
      </c>
      <c r="M686" s="12" t="s">
        <v>2226</v>
      </c>
      <c r="N686" s="12" t="s">
        <v>60</v>
      </c>
      <c r="O686" s="44" t="s">
        <v>60</v>
      </c>
      <c r="P686" s="44" t="s">
        <v>71</v>
      </c>
      <c r="Q686" s="44" t="s">
        <v>71</v>
      </c>
      <c r="R686" s="44" t="s">
        <v>60</v>
      </c>
      <c r="S686" s="44" t="s">
        <v>60</v>
      </c>
      <c r="T686" s="44" t="s">
        <v>3067</v>
      </c>
      <c r="U686" s="44" t="s">
        <v>1097</v>
      </c>
      <c r="V686" s="48" t="s">
        <v>61</v>
      </c>
      <c r="W686" s="45" t="s">
        <v>24</v>
      </c>
      <c r="X686" s="12" t="s">
        <v>2574</v>
      </c>
    </row>
    <row r="687" spans="1:24" s="46" customFormat="1" ht="25.5" hidden="1" x14ac:dyDescent="0.25">
      <c r="A687" s="47">
        <f t="shared" si="42"/>
        <v>674</v>
      </c>
      <c r="B687" s="10" t="e">
        <f t="shared" si="42"/>
        <v>#REF!</v>
      </c>
      <c r="C687" s="50" t="s">
        <v>15</v>
      </c>
      <c r="D687" s="24" t="s">
        <v>393</v>
      </c>
      <c r="E687" s="15">
        <v>2021</v>
      </c>
      <c r="F687" s="8">
        <v>44546</v>
      </c>
      <c r="G687" s="12" t="s">
        <v>2227</v>
      </c>
      <c r="H687" s="18" t="s">
        <v>2228</v>
      </c>
      <c r="I687" s="18"/>
      <c r="J687" s="18"/>
      <c r="K687" s="18"/>
      <c r="L687" s="17" t="s">
        <v>2229</v>
      </c>
      <c r="M687" s="12" t="s">
        <v>349</v>
      </c>
      <c r="N687" s="44" t="s">
        <v>29</v>
      </c>
      <c r="O687" s="44" t="s">
        <v>2615</v>
      </c>
      <c r="P687" s="44" t="s">
        <v>2725</v>
      </c>
      <c r="Q687" s="44" t="s">
        <v>2729</v>
      </c>
      <c r="R687" s="44" t="s">
        <v>29</v>
      </c>
      <c r="S687" s="44" t="s">
        <v>2615</v>
      </c>
      <c r="T687" s="44" t="s">
        <v>2615</v>
      </c>
      <c r="U687" s="44" t="s">
        <v>83</v>
      </c>
      <c r="V687" s="48" t="s">
        <v>23</v>
      </c>
      <c r="W687" s="45" t="s">
        <v>24</v>
      </c>
      <c r="X687" s="12" t="s">
        <v>2573</v>
      </c>
    </row>
    <row r="688" spans="1:24" s="46" customFormat="1" ht="15" hidden="1" x14ac:dyDescent="0.25">
      <c r="A688" s="47">
        <f t="shared" ref="A688:B703" si="43">+A687+1</f>
        <v>675</v>
      </c>
      <c r="B688" s="10" t="e">
        <f t="shared" si="43"/>
        <v>#REF!</v>
      </c>
      <c r="C688" s="50" t="s">
        <v>15</v>
      </c>
      <c r="D688" s="24" t="s">
        <v>393</v>
      </c>
      <c r="E688" s="15">
        <v>2021</v>
      </c>
      <c r="F688" s="8">
        <v>44529</v>
      </c>
      <c r="G688" s="12" t="s">
        <v>2230</v>
      </c>
      <c r="H688" s="18" t="s">
        <v>2231</v>
      </c>
      <c r="I688" s="18"/>
      <c r="J688" s="18"/>
      <c r="K688" s="18"/>
      <c r="L688" s="17" t="s">
        <v>2232</v>
      </c>
      <c r="M688" s="12" t="s">
        <v>2233</v>
      </c>
      <c r="N688" s="12" t="s">
        <v>29</v>
      </c>
      <c r="O688" s="44" t="s">
        <v>2615</v>
      </c>
      <c r="P688" s="44" t="e">
        <v>#N/A</v>
      </c>
      <c r="Q688" s="44" t="e">
        <v>#N/A</v>
      </c>
      <c r="R688" s="44" t="s">
        <v>29</v>
      </c>
      <c r="S688" s="44" t="s">
        <v>2615</v>
      </c>
      <c r="T688" s="44" t="s">
        <v>2615</v>
      </c>
      <c r="U688" s="44" t="s">
        <v>2233</v>
      </c>
      <c r="V688" s="48" t="s">
        <v>75</v>
      </c>
      <c r="W688" s="45" t="s">
        <v>24</v>
      </c>
      <c r="X688" s="12" t="s">
        <v>2574</v>
      </c>
    </row>
    <row r="689" spans="1:24" s="46" customFormat="1" ht="15" hidden="1" x14ac:dyDescent="0.25">
      <c r="A689" s="47">
        <f t="shared" si="43"/>
        <v>676</v>
      </c>
      <c r="B689" s="10" t="e">
        <f t="shared" si="43"/>
        <v>#REF!</v>
      </c>
      <c r="C689" s="12" t="s">
        <v>15</v>
      </c>
      <c r="D689" s="24" t="s">
        <v>393</v>
      </c>
      <c r="E689" s="15">
        <v>2021</v>
      </c>
      <c r="F689" s="25">
        <v>44522</v>
      </c>
      <c r="G689" s="12" t="s">
        <v>2234</v>
      </c>
      <c r="H689" s="18" t="s">
        <v>2235</v>
      </c>
      <c r="I689" s="18"/>
      <c r="J689" s="18"/>
      <c r="K689" s="18"/>
      <c r="L689" s="17" t="s">
        <v>2236</v>
      </c>
      <c r="M689" s="12" t="s">
        <v>20</v>
      </c>
      <c r="N689" s="44" t="s">
        <v>21</v>
      </c>
      <c r="O689" s="44" t="s">
        <v>2615</v>
      </c>
      <c r="P689" s="44" t="s">
        <v>2730</v>
      </c>
      <c r="Q689" s="44" t="s">
        <v>2733</v>
      </c>
      <c r="R689" s="44" t="s">
        <v>2618</v>
      </c>
      <c r="S689" s="44" t="s">
        <v>2615</v>
      </c>
      <c r="T689" s="44" t="s">
        <v>2615</v>
      </c>
      <c r="U689" s="44" t="s">
        <v>20</v>
      </c>
      <c r="V689" s="48" t="s">
        <v>23</v>
      </c>
      <c r="W689" s="45" t="s">
        <v>24</v>
      </c>
      <c r="X689" s="12" t="s">
        <v>2573</v>
      </c>
    </row>
    <row r="690" spans="1:24" s="46" customFormat="1" ht="15" hidden="1" x14ac:dyDescent="0.25">
      <c r="A690" s="47">
        <f t="shared" si="43"/>
        <v>677</v>
      </c>
      <c r="B690" s="10" t="e">
        <f t="shared" si="43"/>
        <v>#REF!</v>
      </c>
      <c r="C690" s="50" t="s">
        <v>15</v>
      </c>
      <c r="D690" s="24" t="s">
        <v>393</v>
      </c>
      <c r="E690" s="15">
        <v>2021</v>
      </c>
      <c r="F690" s="8">
        <v>44544</v>
      </c>
      <c r="G690" s="12" t="s">
        <v>2237</v>
      </c>
      <c r="H690" s="18" t="s">
        <v>2238</v>
      </c>
      <c r="I690" s="18"/>
      <c r="J690" s="18"/>
      <c r="K690" s="18"/>
      <c r="L690" s="17" t="s">
        <v>2239</v>
      </c>
      <c r="M690" s="12" t="s">
        <v>757</v>
      </c>
      <c r="N690" s="44" t="s">
        <v>21</v>
      </c>
      <c r="O690" s="44" t="s">
        <v>2615</v>
      </c>
      <c r="P690" s="44" t="e">
        <v>#N/A</v>
      </c>
      <c r="Q690" s="44" t="e">
        <v>#N/A</v>
      </c>
      <c r="R690" s="44" t="s">
        <v>2620</v>
      </c>
      <c r="S690" s="44" t="s">
        <v>2615</v>
      </c>
      <c r="T690" s="44" t="s">
        <v>2615</v>
      </c>
      <c r="U690" s="44" t="s">
        <v>757</v>
      </c>
      <c r="V690" s="48" t="s">
        <v>23</v>
      </c>
      <c r="W690" s="45" t="s">
        <v>24</v>
      </c>
      <c r="X690" s="12" t="s">
        <v>2573</v>
      </c>
    </row>
    <row r="691" spans="1:24" s="46" customFormat="1" ht="15" hidden="1" x14ac:dyDescent="0.25">
      <c r="A691" s="47">
        <f t="shared" si="43"/>
        <v>678</v>
      </c>
      <c r="B691" s="10" t="e">
        <f t="shared" si="43"/>
        <v>#REF!</v>
      </c>
      <c r="C691" s="12" t="s">
        <v>15</v>
      </c>
      <c r="D691" s="24" t="s">
        <v>393</v>
      </c>
      <c r="E691" s="15">
        <v>2021</v>
      </c>
      <c r="F691" s="25">
        <v>44522</v>
      </c>
      <c r="G691" s="12" t="s">
        <v>2240</v>
      </c>
      <c r="H691" s="18" t="s">
        <v>2241</v>
      </c>
      <c r="I691" s="18"/>
      <c r="J691" s="18"/>
      <c r="K691" s="18"/>
      <c r="L691" s="17" t="s">
        <v>2242</v>
      </c>
      <c r="M691" s="12" t="s">
        <v>217</v>
      </c>
      <c r="N691" s="44" t="s">
        <v>21</v>
      </c>
      <c r="O691" s="44" t="s">
        <v>2615</v>
      </c>
      <c r="P691" s="44" t="s">
        <v>2730</v>
      </c>
      <c r="Q691" s="44" t="s">
        <v>2731</v>
      </c>
      <c r="R691" s="44" t="s">
        <v>2620</v>
      </c>
      <c r="S691" s="44" t="s">
        <v>2615</v>
      </c>
      <c r="T691" s="44" t="s">
        <v>2615</v>
      </c>
      <c r="U691" s="44" t="s">
        <v>757</v>
      </c>
      <c r="V691" s="48" t="s">
        <v>23</v>
      </c>
      <c r="W691" s="45" t="s">
        <v>24</v>
      </c>
      <c r="X691" s="12" t="s">
        <v>2574</v>
      </c>
    </row>
    <row r="692" spans="1:24" s="46" customFormat="1" ht="15" hidden="1" x14ac:dyDescent="0.25">
      <c r="A692" s="47">
        <f t="shared" si="43"/>
        <v>679</v>
      </c>
      <c r="B692" s="10" t="e">
        <f t="shared" si="43"/>
        <v>#REF!</v>
      </c>
      <c r="C692" s="12" t="s">
        <v>15</v>
      </c>
      <c r="D692" s="24" t="s">
        <v>34</v>
      </c>
      <c r="E692" s="15">
        <v>2021</v>
      </c>
      <c r="F692" s="8">
        <v>44425</v>
      </c>
      <c r="G692" s="12" t="s">
        <v>2243</v>
      </c>
      <c r="H692" s="26" t="s">
        <v>2244</v>
      </c>
      <c r="I692" s="26"/>
      <c r="J692" s="26"/>
      <c r="K692" s="26"/>
      <c r="L692" s="17" t="s">
        <v>2245</v>
      </c>
      <c r="M692" s="12" t="s">
        <v>20</v>
      </c>
      <c r="N692" s="44" t="s">
        <v>21</v>
      </c>
      <c r="O692" s="44" t="s">
        <v>2618</v>
      </c>
      <c r="P692" s="44" t="s">
        <v>20</v>
      </c>
      <c r="Q692" s="44" t="s">
        <v>2708</v>
      </c>
      <c r="R692" s="44" t="s">
        <v>2618</v>
      </c>
      <c r="S692" s="44" t="s">
        <v>2618</v>
      </c>
      <c r="T692" s="44" t="s">
        <v>3064</v>
      </c>
      <c r="U692" s="44" t="s">
        <v>20</v>
      </c>
      <c r="V692" s="48" t="s">
        <v>23</v>
      </c>
      <c r="W692" s="45" t="s">
        <v>24</v>
      </c>
      <c r="X692" s="12" t="s">
        <v>2573</v>
      </c>
    </row>
    <row r="693" spans="1:24" s="46" customFormat="1" ht="15" hidden="1" x14ac:dyDescent="0.25">
      <c r="A693" s="47">
        <f t="shared" si="43"/>
        <v>680</v>
      </c>
      <c r="B693" s="10" t="e">
        <f t="shared" si="43"/>
        <v>#REF!</v>
      </c>
      <c r="C693" s="50" t="s">
        <v>15</v>
      </c>
      <c r="D693" s="24" t="s">
        <v>34</v>
      </c>
      <c r="E693" s="15">
        <v>2021</v>
      </c>
      <c r="F693" s="8">
        <v>44459</v>
      </c>
      <c r="G693" s="12" t="s">
        <v>2246</v>
      </c>
      <c r="H693" s="18" t="s">
        <v>2247</v>
      </c>
      <c r="I693" s="18"/>
      <c r="J693" s="18"/>
      <c r="K693" s="18"/>
      <c r="L693" s="17" t="s">
        <v>2248</v>
      </c>
      <c r="M693" s="12" t="s">
        <v>20</v>
      </c>
      <c r="N693" s="44" t="s">
        <v>21</v>
      </c>
      <c r="O693" s="44" t="s">
        <v>2618</v>
      </c>
      <c r="P693" s="44" t="s">
        <v>20</v>
      </c>
      <c r="Q693" s="44" t="s">
        <v>2708</v>
      </c>
      <c r="R693" s="44" t="s">
        <v>2618</v>
      </c>
      <c r="S693" s="44" t="s">
        <v>2618</v>
      </c>
      <c r="T693" s="44" t="s">
        <v>3064</v>
      </c>
      <c r="U693" s="44" t="s">
        <v>20</v>
      </c>
      <c r="V693" s="48" t="s">
        <v>23</v>
      </c>
      <c r="W693" s="45" t="s">
        <v>24</v>
      </c>
      <c r="X693" s="12" t="s">
        <v>2573</v>
      </c>
    </row>
    <row r="694" spans="1:24" s="46" customFormat="1" ht="15" hidden="1" x14ac:dyDescent="0.25">
      <c r="A694" s="47">
        <f t="shared" si="43"/>
        <v>681</v>
      </c>
      <c r="B694" s="10" t="e">
        <f t="shared" si="43"/>
        <v>#REF!</v>
      </c>
      <c r="C694" s="50" t="s">
        <v>15</v>
      </c>
      <c r="D694" s="24" t="s">
        <v>34</v>
      </c>
      <c r="E694" s="15">
        <v>2021</v>
      </c>
      <c r="F694" s="8">
        <v>44547</v>
      </c>
      <c r="G694" s="12" t="s">
        <v>2249</v>
      </c>
      <c r="H694" s="18" t="s">
        <v>2250</v>
      </c>
      <c r="I694" s="18"/>
      <c r="J694" s="18"/>
      <c r="K694" s="18"/>
      <c r="L694" s="17" t="s">
        <v>2251</v>
      </c>
      <c r="M694" s="12" t="s">
        <v>20</v>
      </c>
      <c r="N694" s="44" t="s">
        <v>21</v>
      </c>
      <c r="O694" s="44" t="s">
        <v>2618</v>
      </c>
      <c r="P694" s="44" t="s">
        <v>20</v>
      </c>
      <c r="Q694" s="44" t="s">
        <v>2708</v>
      </c>
      <c r="R694" s="44" t="s">
        <v>2618</v>
      </c>
      <c r="S694" s="44" t="s">
        <v>2618</v>
      </c>
      <c r="T694" s="44" t="s">
        <v>3064</v>
      </c>
      <c r="U694" s="44" t="s">
        <v>20</v>
      </c>
      <c r="V694" s="48" t="s">
        <v>23</v>
      </c>
      <c r="W694" s="45" t="s">
        <v>24</v>
      </c>
      <c r="X694" s="12" t="s">
        <v>2573</v>
      </c>
    </row>
    <row r="695" spans="1:24" s="46" customFormat="1" ht="25.5" hidden="1" x14ac:dyDescent="0.25">
      <c r="A695" s="47">
        <f t="shared" si="43"/>
        <v>682</v>
      </c>
      <c r="B695" s="10" t="e">
        <f t="shared" si="43"/>
        <v>#REF!</v>
      </c>
      <c r="C695" s="12" t="s">
        <v>15</v>
      </c>
      <c r="D695" s="24" t="s">
        <v>34</v>
      </c>
      <c r="E695" s="15">
        <v>2021</v>
      </c>
      <c r="F695" s="8">
        <v>44435</v>
      </c>
      <c r="G695" s="12" t="s">
        <v>2252</v>
      </c>
      <c r="H695" s="18" t="s">
        <v>2253</v>
      </c>
      <c r="I695" s="18"/>
      <c r="J695" s="18"/>
      <c r="K695" s="18"/>
      <c r="L695" s="17" t="s">
        <v>2254</v>
      </c>
      <c r="M695" s="12" t="s">
        <v>2219</v>
      </c>
      <c r="N695" s="44" t="s">
        <v>21</v>
      </c>
      <c r="O695" s="44" t="s">
        <v>2618</v>
      </c>
      <c r="P695" s="44" t="s">
        <v>2702</v>
      </c>
      <c r="Q695" s="44" t="s">
        <v>55</v>
      </c>
      <c r="R695" s="44" t="s">
        <v>2618</v>
      </c>
      <c r="S695" s="44" t="s">
        <v>2618</v>
      </c>
      <c r="T695" s="44" t="s">
        <v>3064</v>
      </c>
      <c r="U695" s="44" t="s">
        <v>179</v>
      </c>
      <c r="V695" s="48" t="s">
        <v>23</v>
      </c>
      <c r="W695" s="45" t="s">
        <v>24</v>
      </c>
      <c r="X695" s="12" t="s">
        <v>2573</v>
      </c>
    </row>
    <row r="696" spans="1:24" s="46" customFormat="1" ht="15" hidden="1" x14ac:dyDescent="0.25">
      <c r="A696" s="47">
        <f t="shared" si="43"/>
        <v>683</v>
      </c>
      <c r="B696" s="10" t="e">
        <f t="shared" si="43"/>
        <v>#REF!</v>
      </c>
      <c r="C696" s="12" t="s">
        <v>15</v>
      </c>
      <c r="D696" s="24" t="s">
        <v>34</v>
      </c>
      <c r="E696" s="15">
        <v>2021</v>
      </c>
      <c r="F696" s="8">
        <v>44442</v>
      </c>
      <c r="G696" s="12" t="s">
        <v>2255</v>
      </c>
      <c r="H696" s="18" t="s">
        <v>2256</v>
      </c>
      <c r="I696" s="18" t="s">
        <v>3284</v>
      </c>
      <c r="J696" s="18" t="s">
        <v>3249</v>
      </c>
      <c r="K696" s="18"/>
      <c r="L696" s="17" t="s">
        <v>2257</v>
      </c>
      <c r="M696" s="12" t="s">
        <v>757</v>
      </c>
      <c r="N696" s="44" t="s">
        <v>21</v>
      </c>
      <c r="O696" s="44" t="s">
        <v>2618</v>
      </c>
      <c r="P696" s="44" t="s">
        <v>2702</v>
      </c>
      <c r="Q696" s="44" t="s">
        <v>757</v>
      </c>
      <c r="R696" s="44" t="s">
        <v>2618</v>
      </c>
      <c r="S696" s="44" t="s">
        <v>2618</v>
      </c>
      <c r="T696" s="44" t="s">
        <v>3064</v>
      </c>
      <c r="U696" s="12" t="s">
        <v>757</v>
      </c>
      <c r="V696" s="48" t="s">
        <v>23</v>
      </c>
      <c r="W696" s="45" t="s">
        <v>24</v>
      </c>
      <c r="X696" s="12" t="s">
        <v>2573</v>
      </c>
    </row>
    <row r="697" spans="1:24" s="46" customFormat="1" ht="25.5" hidden="1" x14ac:dyDescent="0.25">
      <c r="A697" s="47">
        <f t="shared" si="43"/>
        <v>684</v>
      </c>
      <c r="B697" s="10" t="e">
        <f t="shared" si="43"/>
        <v>#REF!</v>
      </c>
      <c r="C697" s="12" t="s">
        <v>15</v>
      </c>
      <c r="D697" s="24" t="s">
        <v>34</v>
      </c>
      <c r="E697" s="15">
        <v>2021</v>
      </c>
      <c r="F697" s="8">
        <v>44411</v>
      </c>
      <c r="G697" s="12" t="s">
        <v>2258</v>
      </c>
      <c r="H697" s="18" t="s">
        <v>2259</v>
      </c>
      <c r="I697" s="18"/>
      <c r="J697" s="18"/>
      <c r="K697" s="18"/>
      <c r="L697" s="17" t="s">
        <v>2260</v>
      </c>
      <c r="M697" s="12" t="s">
        <v>250</v>
      </c>
      <c r="N697" s="44" t="s">
        <v>21</v>
      </c>
      <c r="O697" s="44" t="s">
        <v>2620</v>
      </c>
      <c r="P697" s="44" t="s">
        <v>2620</v>
      </c>
      <c r="Q697" s="44" t="s">
        <v>94</v>
      </c>
      <c r="R697" s="44" t="s">
        <v>2620</v>
      </c>
      <c r="S697" s="44" t="s">
        <v>2620</v>
      </c>
      <c r="T697" s="44" t="s">
        <v>3065</v>
      </c>
      <c r="U697" s="12" t="s">
        <v>250</v>
      </c>
      <c r="V697" s="48" t="s">
        <v>23</v>
      </c>
      <c r="W697" s="45" t="s">
        <v>24</v>
      </c>
      <c r="X697" s="12" t="s">
        <v>2573</v>
      </c>
    </row>
    <row r="698" spans="1:24" s="46" customFormat="1" ht="15" hidden="1" x14ac:dyDescent="0.25">
      <c r="A698" s="47">
        <f t="shared" si="43"/>
        <v>685</v>
      </c>
      <c r="B698" s="10" t="e">
        <f t="shared" si="43"/>
        <v>#REF!</v>
      </c>
      <c r="C698" s="50" t="s">
        <v>15</v>
      </c>
      <c r="D698" s="24" t="s">
        <v>34</v>
      </c>
      <c r="E698" s="15">
        <v>2021</v>
      </c>
      <c r="F698" s="8">
        <v>44459</v>
      </c>
      <c r="G698" s="12" t="s">
        <v>2261</v>
      </c>
      <c r="H698" s="18" t="s">
        <v>2262</v>
      </c>
      <c r="I698" s="18"/>
      <c r="J698" s="18"/>
      <c r="K698" s="18"/>
      <c r="L698" s="17" t="s">
        <v>2263</v>
      </c>
      <c r="M698" s="12" t="s">
        <v>2264</v>
      </c>
      <c r="N698" s="44" t="s">
        <v>21</v>
      </c>
      <c r="O698" s="44" t="s">
        <v>2620</v>
      </c>
      <c r="P698" s="44" t="s">
        <v>2620</v>
      </c>
      <c r="Q698" s="44" t="s">
        <v>79</v>
      </c>
      <c r="R698" s="44" t="s">
        <v>2620</v>
      </c>
      <c r="S698" s="44" t="s">
        <v>2620</v>
      </c>
      <c r="T698" s="44" t="s">
        <v>3065</v>
      </c>
      <c r="U698" s="44" t="s">
        <v>743</v>
      </c>
      <c r="V698" s="48" t="s">
        <v>23</v>
      </c>
      <c r="W698" s="45" t="s">
        <v>24</v>
      </c>
      <c r="X698" s="12" t="s">
        <v>2573</v>
      </c>
    </row>
    <row r="699" spans="1:24" s="46" customFormat="1" ht="15" hidden="1" x14ac:dyDescent="0.25">
      <c r="A699" s="47">
        <f t="shared" si="43"/>
        <v>686</v>
      </c>
      <c r="B699" s="10" t="e">
        <f t="shared" si="43"/>
        <v>#REF!</v>
      </c>
      <c r="C699" s="12" t="s">
        <v>15</v>
      </c>
      <c r="D699" s="24" t="s">
        <v>34</v>
      </c>
      <c r="E699" s="15">
        <v>2021</v>
      </c>
      <c r="F699" s="25">
        <v>44518</v>
      </c>
      <c r="G699" s="12" t="s">
        <v>2265</v>
      </c>
      <c r="H699" s="18" t="s">
        <v>2266</v>
      </c>
      <c r="I699" s="18"/>
      <c r="J699" s="18"/>
      <c r="K699" s="18"/>
      <c r="L699" s="17" t="s">
        <v>2267</v>
      </c>
      <c r="M699" s="12" t="s">
        <v>804</v>
      </c>
      <c r="N699" s="12" t="s">
        <v>21</v>
      </c>
      <c r="O699" s="44" t="s">
        <v>2620</v>
      </c>
      <c r="P699" s="44" t="s">
        <v>2620</v>
      </c>
      <c r="Q699" s="44" t="s">
        <v>2700</v>
      </c>
      <c r="R699" s="44" t="s">
        <v>2620</v>
      </c>
      <c r="S699" s="44" t="s">
        <v>2620</v>
      </c>
      <c r="T699" s="44" t="s">
        <v>3065</v>
      </c>
      <c r="U699" s="44" t="s">
        <v>154</v>
      </c>
      <c r="V699" s="48" t="s">
        <v>23</v>
      </c>
      <c r="W699" s="45" t="s">
        <v>24</v>
      </c>
      <c r="X699" s="12" t="s">
        <v>2574</v>
      </c>
    </row>
    <row r="700" spans="1:24" s="46" customFormat="1" ht="15" hidden="1" x14ac:dyDescent="0.25">
      <c r="A700" s="47">
        <f t="shared" si="43"/>
        <v>687</v>
      </c>
      <c r="B700" s="10" t="e">
        <f t="shared" si="43"/>
        <v>#REF!</v>
      </c>
      <c r="C700" s="12" t="s">
        <v>15</v>
      </c>
      <c r="D700" s="24" t="s">
        <v>393</v>
      </c>
      <c r="E700" s="15">
        <v>2021</v>
      </c>
      <c r="F700" s="25">
        <v>44524</v>
      </c>
      <c r="G700" s="12" t="s">
        <v>2268</v>
      </c>
      <c r="H700" s="18" t="s">
        <v>2269</v>
      </c>
      <c r="I700" s="18"/>
      <c r="J700" s="18"/>
      <c r="K700" s="18"/>
      <c r="L700" s="17" t="s">
        <v>2270</v>
      </c>
      <c r="M700" s="12" t="s">
        <v>28</v>
      </c>
      <c r="N700" s="12" t="s">
        <v>29</v>
      </c>
      <c r="O700" s="44" t="s">
        <v>2615</v>
      </c>
      <c r="P700" s="44" t="s">
        <v>2725</v>
      </c>
      <c r="Q700" s="44" t="s">
        <v>2726</v>
      </c>
      <c r="R700" s="44" t="s">
        <v>29</v>
      </c>
      <c r="S700" s="44" t="s">
        <v>2615</v>
      </c>
      <c r="T700" s="44" t="s">
        <v>2615</v>
      </c>
      <c r="U700" s="55" t="s">
        <v>28</v>
      </c>
      <c r="V700" s="48" t="s">
        <v>23</v>
      </c>
      <c r="W700" s="45" t="s">
        <v>24</v>
      </c>
      <c r="X700" s="12" t="s">
        <v>2573</v>
      </c>
    </row>
    <row r="701" spans="1:24" s="46" customFormat="1" ht="15" hidden="1" x14ac:dyDescent="0.25">
      <c r="A701" s="47">
        <f t="shared" si="43"/>
        <v>688</v>
      </c>
      <c r="B701" s="10" t="e">
        <f t="shared" si="43"/>
        <v>#REF!</v>
      </c>
      <c r="C701" s="50" t="s">
        <v>15</v>
      </c>
      <c r="D701" s="24" t="s">
        <v>393</v>
      </c>
      <c r="E701" s="15">
        <v>2021</v>
      </c>
      <c r="F701" s="8">
        <v>44550</v>
      </c>
      <c r="G701" s="12" t="s">
        <v>2271</v>
      </c>
      <c r="H701" s="18" t="s">
        <v>2272</v>
      </c>
      <c r="I701" s="18"/>
      <c r="J701" s="18"/>
      <c r="K701" s="18"/>
      <c r="L701" s="17" t="s">
        <v>2273</v>
      </c>
      <c r="M701" s="12" t="s">
        <v>840</v>
      </c>
      <c r="N701" s="12" t="s">
        <v>29</v>
      </c>
      <c r="O701" s="44" t="s">
        <v>2615</v>
      </c>
      <c r="P701" s="44" t="e">
        <v>#N/A</v>
      </c>
      <c r="Q701" s="44" t="e">
        <v>#N/A</v>
      </c>
      <c r="R701" s="44" t="s">
        <v>29</v>
      </c>
      <c r="S701" s="44" t="s">
        <v>2615</v>
      </c>
      <c r="T701" s="44" t="s">
        <v>2615</v>
      </c>
      <c r="U701" s="44" t="s">
        <v>841</v>
      </c>
      <c r="V701" s="48" t="s">
        <v>75</v>
      </c>
      <c r="W701" s="45" t="s">
        <v>24</v>
      </c>
      <c r="X701" s="12" t="s">
        <v>2574</v>
      </c>
    </row>
    <row r="702" spans="1:24" s="46" customFormat="1" ht="15" hidden="1" x14ac:dyDescent="0.25">
      <c r="A702" s="47">
        <f t="shared" si="43"/>
        <v>689</v>
      </c>
      <c r="B702" s="10" t="e">
        <f t="shared" si="43"/>
        <v>#REF!</v>
      </c>
      <c r="C702" s="50" t="s">
        <v>15</v>
      </c>
      <c r="D702" s="24" t="s">
        <v>393</v>
      </c>
      <c r="E702" s="15">
        <v>2021</v>
      </c>
      <c r="F702" s="8">
        <v>44540</v>
      </c>
      <c r="G702" s="12" t="s">
        <v>2274</v>
      </c>
      <c r="H702" s="18" t="s">
        <v>2275</v>
      </c>
      <c r="I702" s="18"/>
      <c r="J702" s="18"/>
      <c r="K702" s="18"/>
      <c r="L702" s="17" t="s">
        <v>2276</v>
      </c>
      <c r="M702" s="12" t="s">
        <v>183</v>
      </c>
      <c r="N702" s="44" t="s">
        <v>21</v>
      </c>
      <c r="O702" s="44" t="s">
        <v>2615</v>
      </c>
      <c r="P702" s="44" t="s">
        <v>2727</v>
      </c>
      <c r="Q702" s="44" t="s">
        <v>2728</v>
      </c>
      <c r="R702" s="44" t="s">
        <v>2620</v>
      </c>
      <c r="S702" s="44" t="s">
        <v>2615</v>
      </c>
      <c r="T702" s="44" t="s">
        <v>2615</v>
      </c>
      <c r="U702" s="44" t="s">
        <v>183</v>
      </c>
      <c r="V702" s="48" t="s">
        <v>23</v>
      </c>
      <c r="W702" s="45" t="s">
        <v>24</v>
      </c>
      <c r="X702" s="12" t="s">
        <v>2573</v>
      </c>
    </row>
    <row r="703" spans="1:24" s="46" customFormat="1" ht="15" hidden="1" x14ac:dyDescent="0.25">
      <c r="A703" s="47">
        <f t="shared" si="43"/>
        <v>690</v>
      </c>
      <c r="B703" s="10" t="e">
        <f t="shared" si="43"/>
        <v>#REF!</v>
      </c>
      <c r="C703" s="50" t="s">
        <v>15</v>
      </c>
      <c r="D703" s="24" t="s">
        <v>393</v>
      </c>
      <c r="E703" s="15">
        <v>2021</v>
      </c>
      <c r="F703" s="8">
        <v>44550</v>
      </c>
      <c r="G703" s="12" t="s">
        <v>2277</v>
      </c>
      <c r="H703" s="18" t="s">
        <v>2278</v>
      </c>
      <c r="I703" s="18"/>
      <c r="J703" s="18"/>
      <c r="K703" s="18"/>
      <c r="L703" s="17" t="s">
        <v>2279</v>
      </c>
      <c r="M703" s="12" t="s">
        <v>428</v>
      </c>
      <c r="N703" s="44" t="s">
        <v>21</v>
      </c>
      <c r="O703" s="44" t="s">
        <v>2615</v>
      </c>
      <c r="P703" s="44" t="s">
        <v>2727</v>
      </c>
      <c r="Q703" s="44" t="s">
        <v>2728</v>
      </c>
      <c r="R703" s="44" t="s">
        <v>2620</v>
      </c>
      <c r="S703" s="44" t="s">
        <v>2615</v>
      </c>
      <c r="T703" s="44" t="s">
        <v>2615</v>
      </c>
      <c r="U703" s="12" t="s">
        <v>431</v>
      </c>
      <c r="V703" s="48" t="s">
        <v>23</v>
      </c>
      <c r="W703" s="45" t="s">
        <v>24</v>
      </c>
      <c r="X703" s="12" t="s">
        <v>2573</v>
      </c>
    </row>
    <row r="704" spans="1:24" s="46" customFormat="1" ht="15" hidden="1" x14ac:dyDescent="0.25">
      <c r="A704" s="47">
        <f t="shared" ref="A704:B719" si="44">+A703+1</f>
        <v>691</v>
      </c>
      <c r="B704" s="10" t="e">
        <f t="shared" si="44"/>
        <v>#REF!</v>
      </c>
      <c r="C704" s="50" t="s">
        <v>15</v>
      </c>
      <c r="D704" s="24" t="s">
        <v>393</v>
      </c>
      <c r="E704" s="15">
        <v>2021</v>
      </c>
      <c r="F704" s="8">
        <v>44554</v>
      </c>
      <c r="G704" s="12" t="s">
        <v>2280</v>
      </c>
      <c r="H704" s="18" t="s">
        <v>2281</v>
      </c>
      <c r="I704" s="18"/>
      <c r="J704" s="18"/>
      <c r="K704" s="18"/>
      <c r="L704" s="17" t="s">
        <v>2282</v>
      </c>
      <c r="M704" s="12" t="s">
        <v>757</v>
      </c>
      <c r="N704" s="44" t="s">
        <v>21</v>
      </c>
      <c r="O704" s="44" t="s">
        <v>2615</v>
      </c>
      <c r="P704" s="44" t="e">
        <v>#N/A</v>
      </c>
      <c r="Q704" s="44" t="e">
        <v>#N/A</v>
      </c>
      <c r="R704" s="44" t="s">
        <v>2620</v>
      </c>
      <c r="S704" s="44" t="s">
        <v>2615</v>
      </c>
      <c r="T704" s="44" t="s">
        <v>2615</v>
      </c>
      <c r="U704" s="44" t="s">
        <v>757</v>
      </c>
      <c r="V704" s="48" t="s">
        <v>23</v>
      </c>
      <c r="W704" s="45" t="s">
        <v>24</v>
      </c>
      <c r="X704" s="12" t="s">
        <v>2574</v>
      </c>
    </row>
    <row r="705" spans="1:24" s="46" customFormat="1" ht="25.5" hidden="1" x14ac:dyDescent="0.25">
      <c r="A705" s="47">
        <f t="shared" si="44"/>
        <v>692</v>
      </c>
      <c r="B705" s="10" t="e">
        <f t="shared" si="44"/>
        <v>#REF!</v>
      </c>
      <c r="C705" s="50" t="s">
        <v>15</v>
      </c>
      <c r="D705" s="24" t="s">
        <v>393</v>
      </c>
      <c r="E705" s="15">
        <v>2021</v>
      </c>
      <c r="F705" s="8">
        <v>44553</v>
      </c>
      <c r="G705" s="12" t="s">
        <v>2283</v>
      </c>
      <c r="H705" s="18" t="s">
        <v>2284</v>
      </c>
      <c r="I705" s="18"/>
      <c r="J705" s="18"/>
      <c r="K705" s="18"/>
      <c r="L705" s="17" t="s">
        <v>2285</v>
      </c>
      <c r="M705" s="12" t="s">
        <v>65</v>
      </c>
      <c r="N705" s="44" t="s">
        <v>21</v>
      </c>
      <c r="O705" s="44" t="s">
        <v>2615</v>
      </c>
      <c r="P705" s="44" t="e">
        <v>#N/A</v>
      </c>
      <c r="Q705" s="44" t="e">
        <v>#N/A</v>
      </c>
      <c r="R705" s="44" t="s">
        <v>2620</v>
      </c>
      <c r="S705" s="44" t="s">
        <v>2615</v>
      </c>
      <c r="T705" s="44" t="s">
        <v>2615</v>
      </c>
      <c r="U705" s="44" t="s">
        <v>65</v>
      </c>
      <c r="V705" s="48" t="s">
        <v>23</v>
      </c>
      <c r="W705" s="45" t="s">
        <v>24</v>
      </c>
      <c r="X705" s="12" t="s">
        <v>2574</v>
      </c>
    </row>
    <row r="706" spans="1:24" s="46" customFormat="1" ht="25.5" hidden="1" x14ac:dyDescent="0.25">
      <c r="A706" s="47">
        <f t="shared" si="44"/>
        <v>693</v>
      </c>
      <c r="B706" s="10" t="e">
        <f t="shared" si="44"/>
        <v>#REF!</v>
      </c>
      <c r="C706" s="12" t="s">
        <v>15</v>
      </c>
      <c r="D706" s="24" t="s">
        <v>34</v>
      </c>
      <c r="E706" s="15">
        <v>2021</v>
      </c>
      <c r="F706" s="25">
        <v>44523</v>
      </c>
      <c r="G706" s="12" t="s">
        <v>2286</v>
      </c>
      <c r="H706" s="18" t="s">
        <v>2287</v>
      </c>
      <c r="I706" s="18"/>
      <c r="J706" s="18"/>
      <c r="K706" s="18"/>
      <c r="L706" s="17" t="s">
        <v>2288</v>
      </c>
      <c r="M706" s="12" t="s">
        <v>20</v>
      </c>
      <c r="N706" s="44" t="s">
        <v>21</v>
      </c>
      <c r="O706" s="44" t="s">
        <v>2618</v>
      </c>
      <c r="P706" s="44" t="s">
        <v>2619</v>
      </c>
      <c r="Q706" s="44" t="e">
        <v>#N/A</v>
      </c>
      <c r="R706" s="44" t="s">
        <v>2618</v>
      </c>
      <c r="S706" s="44" t="s">
        <v>2618</v>
      </c>
      <c r="T706" s="44" t="s">
        <v>3064</v>
      </c>
      <c r="U706" s="44" t="s">
        <v>20</v>
      </c>
      <c r="V706" s="48" t="s">
        <v>23</v>
      </c>
      <c r="W706" s="45" t="s">
        <v>24</v>
      </c>
      <c r="X706" s="12" t="s">
        <v>2573</v>
      </c>
    </row>
    <row r="707" spans="1:24" s="46" customFormat="1" ht="15" hidden="1" x14ac:dyDescent="0.25">
      <c r="A707" s="47">
        <f t="shared" si="44"/>
        <v>694</v>
      </c>
      <c r="B707" s="10" t="e">
        <f t="shared" si="44"/>
        <v>#REF!</v>
      </c>
      <c r="C707" s="12" t="s">
        <v>15</v>
      </c>
      <c r="D707" s="24" t="s">
        <v>34</v>
      </c>
      <c r="E707" s="15">
        <v>2021</v>
      </c>
      <c r="F707" s="25">
        <v>44516</v>
      </c>
      <c r="G707" s="12" t="s">
        <v>2289</v>
      </c>
      <c r="H707" s="18" t="s">
        <v>2290</v>
      </c>
      <c r="I707" s="18"/>
      <c r="J707" s="18"/>
      <c r="K707" s="18"/>
      <c r="L707" s="17" t="s">
        <v>2291</v>
      </c>
      <c r="M707" s="12" t="s">
        <v>757</v>
      </c>
      <c r="N707" s="12" t="s">
        <v>29</v>
      </c>
      <c r="O707" s="44" t="s">
        <v>29</v>
      </c>
      <c r="P707" s="44" t="s">
        <v>2701</v>
      </c>
      <c r="Q707" s="44" t="s">
        <v>2707</v>
      </c>
      <c r="R707" s="44" t="s">
        <v>29</v>
      </c>
      <c r="S707" s="44" t="s">
        <v>29</v>
      </c>
      <c r="T707" s="44" t="s">
        <v>3066</v>
      </c>
      <c r="U707" s="44" t="s">
        <v>757</v>
      </c>
      <c r="V707" s="48" t="s">
        <v>23</v>
      </c>
      <c r="W707" s="45" t="s">
        <v>24</v>
      </c>
      <c r="X707" s="12" t="s">
        <v>2573</v>
      </c>
    </row>
    <row r="708" spans="1:24" s="46" customFormat="1" ht="15" hidden="1" x14ac:dyDescent="0.25">
      <c r="A708" s="47">
        <f t="shared" si="44"/>
        <v>695</v>
      </c>
      <c r="B708" s="10" t="e">
        <f t="shared" si="44"/>
        <v>#REF!</v>
      </c>
      <c r="C708" s="50" t="s">
        <v>15</v>
      </c>
      <c r="D708" s="24" t="s">
        <v>34</v>
      </c>
      <c r="E708" s="15">
        <v>2021</v>
      </c>
      <c r="F708" s="8">
        <v>44550</v>
      </c>
      <c r="G708" s="12" t="s">
        <v>2292</v>
      </c>
      <c r="H708" s="18" t="s">
        <v>2293</v>
      </c>
      <c r="I708" s="18"/>
      <c r="J708" s="18"/>
      <c r="K708" s="18"/>
      <c r="L708" s="17" t="s">
        <v>2294</v>
      </c>
      <c r="M708" s="44" t="s">
        <v>757</v>
      </c>
      <c r="N708" s="44" t="s">
        <v>21</v>
      </c>
      <c r="O708" s="44" t="s">
        <v>2618</v>
      </c>
      <c r="P708" s="44" t="s">
        <v>757</v>
      </c>
      <c r="Q708" s="44" t="e">
        <v>#N/A</v>
      </c>
      <c r="R708" s="44" t="s">
        <v>2618</v>
      </c>
      <c r="S708" s="44" t="s">
        <v>2618</v>
      </c>
      <c r="T708" s="44" t="s">
        <v>3064</v>
      </c>
      <c r="U708" s="44" t="s">
        <v>757</v>
      </c>
      <c r="V708" s="48" t="s">
        <v>23</v>
      </c>
      <c r="W708" s="45" t="s">
        <v>24</v>
      </c>
      <c r="X708" s="12" t="s">
        <v>2574</v>
      </c>
    </row>
    <row r="709" spans="1:24" s="46" customFormat="1" ht="25.5" hidden="1" x14ac:dyDescent="0.25">
      <c r="A709" s="47">
        <f t="shared" si="44"/>
        <v>696</v>
      </c>
      <c r="B709" s="10" t="e">
        <f>+B708+1</f>
        <v>#REF!</v>
      </c>
      <c r="C709" s="50" t="s">
        <v>15</v>
      </c>
      <c r="D709" s="24" t="s">
        <v>34</v>
      </c>
      <c r="E709" s="15">
        <v>2021</v>
      </c>
      <c r="F709" s="8">
        <v>44551</v>
      </c>
      <c r="G709" s="12" t="s">
        <v>2295</v>
      </c>
      <c r="H709" s="18" t="s">
        <v>2296</v>
      </c>
      <c r="I709" s="18"/>
      <c r="J709" s="18"/>
      <c r="K709" s="18"/>
      <c r="L709" s="17" t="s">
        <v>2297</v>
      </c>
      <c r="M709" s="12" t="s">
        <v>551</v>
      </c>
      <c r="N709" s="12" t="s">
        <v>29</v>
      </c>
      <c r="O709" s="44" t="s">
        <v>29</v>
      </c>
      <c r="P709" s="44" t="s">
        <v>75</v>
      </c>
      <c r="Q709" s="44" t="s">
        <v>2713</v>
      </c>
      <c r="R709" s="44" t="s">
        <v>29</v>
      </c>
      <c r="S709" s="44" t="s">
        <v>29</v>
      </c>
      <c r="T709" s="44" t="s">
        <v>3066</v>
      </c>
      <c r="U709" s="44" t="s">
        <v>551</v>
      </c>
      <c r="V709" s="12" t="s">
        <v>239</v>
      </c>
      <c r="W709" s="45" t="s">
        <v>24</v>
      </c>
      <c r="X709" s="12" t="s">
        <v>2574</v>
      </c>
    </row>
    <row r="710" spans="1:24" s="46" customFormat="1" ht="15" hidden="1" x14ac:dyDescent="0.25">
      <c r="A710" s="47">
        <f t="shared" si="44"/>
        <v>697</v>
      </c>
      <c r="B710" s="10" t="e">
        <f t="shared" si="44"/>
        <v>#REF!</v>
      </c>
      <c r="C710" s="12" t="s">
        <v>15</v>
      </c>
      <c r="D710" s="24" t="s">
        <v>393</v>
      </c>
      <c r="E710" s="15">
        <v>2021</v>
      </c>
      <c r="F710" s="8">
        <v>44377</v>
      </c>
      <c r="G710" s="12" t="s">
        <v>2298</v>
      </c>
      <c r="H710" s="18" t="s">
        <v>2299</v>
      </c>
      <c r="I710" s="18"/>
      <c r="J710" s="18"/>
      <c r="K710" s="18"/>
      <c r="L710" s="17" t="s">
        <v>2300</v>
      </c>
      <c r="M710" s="12" t="s">
        <v>59</v>
      </c>
      <c r="N710" s="12" t="s">
        <v>60</v>
      </c>
      <c r="O710" s="44" t="s">
        <v>2615</v>
      </c>
      <c r="P710" s="44" t="s">
        <v>2616</v>
      </c>
      <c r="Q710" s="44" t="s">
        <v>2736</v>
      </c>
      <c r="R710" s="44" t="s">
        <v>60</v>
      </c>
      <c r="S710" s="44" t="s">
        <v>2615</v>
      </c>
      <c r="T710" s="44" t="s">
        <v>2615</v>
      </c>
      <c r="U710" s="44" t="s">
        <v>59</v>
      </c>
      <c r="V710" s="48" t="s">
        <v>61</v>
      </c>
      <c r="W710" s="45" t="s">
        <v>24</v>
      </c>
      <c r="X710" s="12" t="s">
        <v>2573</v>
      </c>
    </row>
    <row r="711" spans="1:24" s="46" customFormat="1" ht="15" hidden="1" x14ac:dyDescent="0.25">
      <c r="A711" s="47">
        <f t="shared" si="44"/>
        <v>698</v>
      </c>
      <c r="B711" s="10" t="e">
        <f t="shared" si="44"/>
        <v>#REF!</v>
      </c>
      <c r="C711" s="50" t="s">
        <v>15</v>
      </c>
      <c r="D711" s="24" t="s">
        <v>393</v>
      </c>
      <c r="E711" s="15">
        <v>2021</v>
      </c>
      <c r="F711" s="8">
        <v>44557</v>
      </c>
      <c r="G711" s="12" t="s">
        <v>2568</v>
      </c>
      <c r="H711" s="18" t="s">
        <v>2301</v>
      </c>
      <c r="I711" s="18" t="s">
        <v>3270</v>
      </c>
      <c r="J711" s="18" t="s">
        <v>3208</v>
      </c>
      <c r="K711" s="18"/>
      <c r="L711" s="17" t="s">
        <v>2302</v>
      </c>
      <c r="M711" s="12" t="s">
        <v>20</v>
      </c>
      <c r="N711" s="44" t="s">
        <v>21</v>
      </c>
      <c r="O711" s="44" t="s">
        <v>2615</v>
      </c>
      <c r="P711" s="44" t="e">
        <v>#N/A</v>
      </c>
      <c r="Q711" s="44" t="e">
        <v>#N/A</v>
      </c>
      <c r="R711" s="44" t="s">
        <v>2618</v>
      </c>
      <c r="S711" s="44" t="s">
        <v>2615</v>
      </c>
      <c r="T711" s="44" t="s">
        <v>2615</v>
      </c>
      <c r="U711" s="44" t="s">
        <v>20</v>
      </c>
      <c r="V711" s="48" t="s">
        <v>23</v>
      </c>
      <c r="W711" s="45" t="s">
        <v>24</v>
      </c>
      <c r="X711" s="12" t="s">
        <v>2573</v>
      </c>
    </row>
    <row r="712" spans="1:24" s="46" customFormat="1" ht="15" hidden="1" x14ac:dyDescent="0.25">
      <c r="A712" s="47">
        <f t="shared" si="44"/>
        <v>699</v>
      </c>
      <c r="B712" s="10" t="e">
        <f t="shared" si="44"/>
        <v>#REF!</v>
      </c>
      <c r="C712" s="50" t="s">
        <v>15</v>
      </c>
      <c r="D712" s="24" t="s">
        <v>34</v>
      </c>
      <c r="E712" s="15">
        <v>2021</v>
      </c>
      <c r="F712" s="8">
        <v>44554</v>
      </c>
      <c r="G712" s="12" t="s">
        <v>2303</v>
      </c>
      <c r="H712" s="18" t="s">
        <v>2304</v>
      </c>
      <c r="I712" s="18"/>
      <c r="J712" s="18"/>
      <c r="K712" s="18"/>
      <c r="L712" s="17" t="s">
        <v>2305</v>
      </c>
      <c r="M712" s="44" t="s">
        <v>59</v>
      </c>
      <c r="N712" s="12" t="s">
        <v>60</v>
      </c>
      <c r="O712" s="44" t="s">
        <v>60</v>
      </c>
      <c r="P712" s="44" t="s">
        <v>2703</v>
      </c>
      <c r="Q712" s="44" t="s">
        <v>2714</v>
      </c>
      <c r="R712" s="44" t="s">
        <v>60</v>
      </c>
      <c r="S712" s="44" t="s">
        <v>60</v>
      </c>
      <c r="T712" s="44" t="s">
        <v>3067</v>
      </c>
      <c r="U712" s="44" t="s">
        <v>59</v>
      </c>
      <c r="V712" s="48" t="s">
        <v>61</v>
      </c>
      <c r="W712" s="45" t="s">
        <v>24</v>
      </c>
      <c r="X712" s="12" t="s">
        <v>2573</v>
      </c>
    </row>
    <row r="713" spans="1:24" s="46" customFormat="1" ht="25.5" hidden="1" x14ac:dyDescent="0.25">
      <c r="A713" s="47">
        <f t="shared" si="44"/>
        <v>700</v>
      </c>
      <c r="B713" s="10" t="e">
        <f t="shared" si="44"/>
        <v>#REF!</v>
      </c>
      <c r="C713" s="50" t="s">
        <v>15</v>
      </c>
      <c r="D713" s="24" t="s">
        <v>393</v>
      </c>
      <c r="E713" s="15">
        <v>2021</v>
      </c>
      <c r="F713" s="8">
        <v>44558</v>
      </c>
      <c r="G713" s="12" t="s">
        <v>2562</v>
      </c>
      <c r="H713" s="18" t="s">
        <v>2563</v>
      </c>
      <c r="I713" s="18"/>
      <c r="J713" s="18"/>
      <c r="K713" s="18"/>
      <c r="L713" s="17" t="s">
        <v>2564</v>
      </c>
      <c r="M713" s="44" t="s">
        <v>115</v>
      </c>
      <c r="N713" s="12" t="s">
        <v>29</v>
      </c>
      <c r="O713" s="44" t="s">
        <v>2615</v>
      </c>
      <c r="P713" s="44" t="e">
        <v>#N/A</v>
      </c>
      <c r="Q713" s="44" t="e">
        <v>#N/A</v>
      </c>
      <c r="R713" s="44" t="s">
        <v>29</v>
      </c>
      <c r="S713" s="44" t="s">
        <v>2615</v>
      </c>
      <c r="T713" s="44" t="s">
        <v>2615</v>
      </c>
      <c r="U713" s="44" t="s">
        <v>115</v>
      </c>
      <c r="V713" s="48" t="s">
        <v>75</v>
      </c>
      <c r="W713" s="45" t="s">
        <v>24</v>
      </c>
      <c r="X713" s="12" t="s">
        <v>2573</v>
      </c>
    </row>
    <row r="714" spans="1:24" s="46" customFormat="1" ht="15" hidden="1" x14ac:dyDescent="0.25">
      <c r="A714" s="47">
        <f t="shared" si="44"/>
        <v>701</v>
      </c>
      <c r="B714" s="10" t="e">
        <f t="shared" si="44"/>
        <v>#REF!</v>
      </c>
      <c r="C714" s="50" t="s">
        <v>15</v>
      </c>
      <c r="D714" s="24" t="s">
        <v>393</v>
      </c>
      <c r="E714" s="15">
        <v>2021</v>
      </c>
      <c r="F714" s="8">
        <v>44558</v>
      </c>
      <c r="G714" s="12" t="s">
        <v>2570</v>
      </c>
      <c r="H714" s="18" t="s">
        <v>2569</v>
      </c>
      <c r="I714" s="18"/>
      <c r="J714" s="18"/>
      <c r="K714" s="18"/>
      <c r="L714" s="17" t="s">
        <v>2571</v>
      </c>
      <c r="M714" s="44" t="s">
        <v>1078</v>
      </c>
      <c r="N714" s="12" t="s">
        <v>29</v>
      </c>
      <c r="O714" s="44" t="s">
        <v>2615</v>
      </c>
      <c r="P714" s="44" t="e">
        <v>#N/A</v>
      </c>
      <c r="Q714" s="44" t="e">
        <v>#N/A</v>
      </c>
      <c r="R714" s="44" t="s">
        <v>29</v>
      </c>
      <c r="S714" s="44" t="s">
        <v>2615</v>
      </c>
      <c r="T714" s="44" t="s">
        <v>2615</v>
      </c>
      <c r="U714" s="44" t="s">
        <v>1078</v>
      </c>
      <c r="V714" s="48" t="s">
        <v>75</v>
      </c>
      <c r="W714" s="45" t="s">
        <v>24</v>
      </c>
      <c r="X714" s="12" t="s">
        <v>2573</v>
      </c>
    </row>
    <row r="715" spans="1:24" s="46" customFormat="1" ht="25.5" hidden="1" x14ac:dyDescent="0.25">
      <c r="A715" s="47">
        <f t="shared" si="44"/>
        <v>702</v>
      </c>
      <c r="B715" s="10" t="e">
        <f t="shared" si="44"/>
        <v>#REF!</v>
      </c>
      <c r="C715" s="50" t="s">
        <v>15</v>
      </c>
      <c r="D715" s="24" t="s">
        <v>393</v>
      </c>
      <c r="E715" s="15">
        <v>2021</v>
      </c>
      <c r="F715" s="8">
        <v>44648</v>
      </c>
      <c r="G715" s="96" t="s">
        <v>2810</v>
      </c>
      <c r="H715" s="18" t="s">
        <v>2627</v>
      </c>
      <c r="I715" s="18"/>
      <c r="J715" s="18"/>
      <c r="K715" s="18"/>
      <c r="L715" s="17" t="s">
        <v>2628</v>
      </c>
      <c r="M715" s="44" t="s">
        <v>2629</v>
      </c>
      <c r="N715" s="12" t="s">
        <v>29</v>
      </c>
      <c r="O715" s="44" t="s">
        <v>2615</v>
      </c>
      <c r="P715" s="44"/>
      <c r="Q715" s="44"/>
      <c r="R715" s="44" t="s">
        <v>29</v>
      </c>
      <c r="S715" s="44" t="s">
        <v>2615</v>
      </c>
      <c r="T715" s="44" t="s">
        <v>2615</v>
      </c>
      <c r="U715" s="44" t="s">
        <v>1078</v>
      </c>
      <c r="V715" s="48" t="s">
        <v>75</v>
      </c>
      <c r="W715" s="45" t="s">
        <v>24</v>
      </c>
      <c r="X715" s="12"/>
    </row>
    <row r="716" spans="1:24" s="46" customFormat="1" ht="15" hidden="1" x14ac:dyDescent="0.25">
      <c r="A716" s="47">
        <f t="shared" si="44"/>
        <v>703</v>
      </c>
      <c r="B716" s="10" t="e">
        <f t="shared" si="44"/>
        <v>#REF!</v>
      </c>
      <c r="C716" s="50" t="s">
        <v>15</v>
      </c>
      <c r="D716" s="24" t="s">
        <v>34</v>
      </c>
      <c r="E716" s="15">
        <v>2021</v>
      </c>
      <c r="F716" s="8">
        <v>44649</v>
      </c>
      <c r="G716" s="96" t="s">
        <v>2811</v>
      </c>
      <c r="H716" s="18" t="s">
        <v>2630</v>
      </c>
      <c r="I716" s="18"/>
      <c r="J716" s="18"/>
      <c r="K716" s="18"/>
      <c r="L716" s="17" t="s">
        <v>2631</v>
      </c>
      <c r="M716" s="44" t="s">
        <v>33</v>
      </c>
      <c r="N716" s="12" t="s">
        <v>21</v>
      </c>
      <c r="O716" s="44"/>
      <c r="P716" s="44"/>
      <c r="Q716" s="44"/>
      <c r="R716" s="44" t="s">
        <v>2620</v>
      </c>
      <c r="S716" s="44" t="s">
        <v>2620</v>
      </c>
      <c r="T716" s="44" t="s">
        <v>3065</v>
      </c>
      <c r="U716" s="44" t="s">
        <v>33</v>
      </c>
      <c r="V716" s="48" t="s">
        <v>23</v>
      </c>
      <c r="W716" s="45" t="s">
        <v>24</v>
      </c>
      <c r="X716" s="12" t="s">
        <v>2573</v>
      </c>
    </row>
    <row r="717" spans="1:24" s="46" customFormat="1" ht="15" hidden="1" x14ac:dyDescent="0.25">
      <c r="A717" s="47">
        <f t="shared" si="44"/>
        <v>704</v>
      </c>
      <c r="B717" s="10" t="e">
        <f t="shared" si="44"/>
        <v>#REF!</v>
      </c>
      <c r="C717" s="50" t="s">
        <v>15</v>
      </c>
      <c r="D717" s="24" t="s">
        <v>393</v>
      </c>
      <c r="E717" s="15">
        <v>2021</v>
      </c>
      <c r="F717" s="8">
        <v>44651</v>
      </c>
      <c r="G717" s="12" t="s">
        <v>2812</v>
      </c>
      <c r="H717" s="18" t="s">
        <v>2982</v>
      </c>
      <c r="I717" s="18" t="s">
        <v>3203</v>
      </c>
      <c r="J717" s="18" t="s">
        <v>3202</v>
      </c>
      <c r="K717" s="18"/>
      <c r="L717" s="17" t="s">
        <v>2847</v>
      </c>
      <c r="M717" s="44" t="s">
        <v>28</v>
      </c>
      <c r="N717" s="12" t="s">
        <v>29</v>
      </c>
      <c r="O717" s="44" t="s">
        <v>2615</v>
      </c>
      <c r="P717" s="44"/>
      <c r="Q717" s="44"/>
      <c r="R717" s="44" t="s">
        <v>29</v>
      </c>
      <c r="S717" s="44" t="s">
        <v>2615</v>
      </c>
      <c r="T717" s="44" t="s">
        <v>2615</v>
      </c>
      <c r="U717" s="44" t="s">
        <v>28</v>
      </c>
      <c r="V717" s="48" t="s">
        <v>23</v>
      </c>
      <c r="W717" s="45" t="s">
        <v>24</v>
      </c>
      <c r="X717" s="12" t="s">
        <v>2573</v>
      </c>
    </row>
    <row r="718" spans="1:24" s="46" customFormat="1" ht="25.5" hidden="1" x14ac:dyDescent="0.25">
      <c r="A718" s="47">
        <f t="shared" si="44"/>
        <v>705</v>
      </c>
      <c r="B718" s="10" t="e">
        <f t="shared" si="44"/>
        <v>#REF!</v>
      </c>
      <c r="C718" s="50" t="s">
        <v>15</v>
      </c>
      <c r="D718" s="24" t="s">
        <v>393</v>
      </c>
      <c r="E718" s="15">
        <v>2021</v>
      </c>
      <c r="F718" s="8">
        <v>44650</v>
      </c>
      <c r="G718" s="96" t="s">
        <v>2813</v>
      </c>
      <c r="H718" s="18" t="s">
        <v>2632</v>
      </c>
      <c r="I718" s="18"/>
      <c r="J718" s="18"/>
      <c r="K718" s="18"/>
      <c r="L718" s="17" t="s">
        <v>2633</v>
      </c>
      <c r="M718" s="44" t="s">
        <v>59</v>
      </c>
      <c r="N718" s="12" t="s">
        <v>60</v>
      </c>
      <c r="O718" s="44" t="s">
        <v>2615</v>
      </c>
      <c r="P718" s="44"/>
      <c r="Q718" s="44"/>
      <c r="R718" s="44" t="s">
        <v>60</v>
      </c>
      <c r="S718" s="44" t="s">
        <v>2615</v>
      </c>
      <c r="T718" s="44" t="s">
        <v>2615</v>
      </c>
      <c r="U718" s="44" t="s">
        <v>59</v>
      </c>
      <c r="V718" s="48" t="s">
        <v>61</v>
      </c>
      <c r="W718" s="45" t="s">
        <v>24</v>
      </c>
      <c r="X718" s="12" t="s">
        <v>2573</v>
      </c>
    </row>
    <row r="719" spans="1:24" s="46" customFormat="1" ht="25.5" hidden="1" x14ac:dyDescent="0.25">
      <c r="A719" s="47">
        <f t="shared" si="44"/>
        <v>706</v>
      </c>
      <c r="B719" s="10" t="e">
        <f t="shared" si="44"/>
        <v>#REF!</v>
      </c>
      <c r="C719" s="50" t="s">
        <v>15</v>
      </c>
      <c r="D719" s="24" t="s">
        <v>393</v>
      </c>
      <c r="E719" s="15">
        <v>2021</v>
      </c>
      <c r="F719" s="8">
        <v>44650</v>
      </c>
      <c r="G719" s="96" t="s">
        <v>2814</v>
      </c>
      <c r="H719" s="18" t="s">
        <v>2634</v>
      </c>
      <c r="I719" s="18"/>
      <c r="J719" s="18"/>
      <c r="K719" s="18"/>
      <c r="L719" s="17" t="s">
        <v>2635</v>
      </c>
      <c r="M719" s="44" t="s">
        <v>59</v>
      </c>
      <c r="N719" s="12" t="s">
        <v>60</v>
      </c>
      <c r="O719" s="44" t="s">
        <v>2615</v>
      </c>
      <c r="P719" s="44"/>
      <c r="Q719" s="44"/>
      <c r="R719" s="44" t="s">
        <v>60</v>
      </c>
      <c r="S719" s="44" t="s">
        <v>2615</v>
      </c>
      <c r="T719" s="44" t="s">
        <v>2615</v>
      </c>
      <c r="U719" s="44" t="s">
        <v>59</v>
      </c>
      <c r="V719" s="48" t="s">
        <v>61</v>
      </c>
      <c r="W719" s="45" t="s">
        <v>24</v>
      </c>
      <c r="X719" s="12" t="s">
        <v>2573</v>
      </c>
    </row>
    <row r="720" spans="1:24" s="46" customFormat="1" ht="25.5" hidden="1" x14ac:dyDescent="0.25">
      <c r="A720" s="47">
        <f t="shared" ref="A720:B735" si="45">+A719+1</f>
        <v>707</v>
      </c>
      <c r="B720" s="10" t="e">
        <f t="shared" si="45"/>
        <v>#REF!</v>
      </c>
      <c r="C720" s="50" t="s">
        <v>15</v>
      </c>
      <c r="D720" s="24" t="s">
        <v>34</v>
      </c>
      <c r="E720" s="15">
        <v>2021</v>
      </c>
      <c r="F720" s="8">
        <v>44651</v>
      </c>
      <c r="G720" s="96" t="s">
        <v>2815</v>
      </c>
      <c r="H720" s="18" t="s">
        <v>2636</v>
      </c>
      <c r="I720" s="18"/>
      <c r="J720" s="18"/>
      <c r="K720" s="18"/>
      <c r="L720" s="17" t="s">
        <v>2637</v>
      </c>
      <c r="M720" s="44" t="s">
        <v>2581</v>
      </c>
      <c r="N720" s="12" t="s">
        <v>29</v>
      </c>
      <c r="O720" s="44"/>
      <c r="P720" s="44"/>
      <c r="Q720" s="44"/>
      <c r="R720" s="44" t="s">
        <v>29</v>
      </c>
      <c r="S720" s="44" t="s">
        <v>29</v>
      </c>
      <c r="T720" s="44" t="s">
        <v>3066</v>
      </c>
      <c r="U720" s="44" t="s">
        <v>65</v>
      </c>
      <c r="V720" s="48" t="s">
        <v>23</v>
      </c>
      <c r="W720" s="45" t="s">
        <v>24</v>
      </c>
      <c r="X720" s="12" t="s">
        <v>2573</v>
      </c>
    </row>
    <row r="721" spans="1:24" s="46" customFormat="1" ht="25.5" hidden="1" x14ac:dyDescent="0.25">
      <c r="A721" s="47">
        <f t="shared" si="45"/>
        <v>708</v>
      </c>
      <c r="B721" s="10" t="e">
        <f t="shared" si="45"/>
        <v>#REF!</v>
      </c>
      <c r="C721" s="50" t="s">
        <v>15</v>
      </c>
      <c r="D721" s="24" t="s">
        <v>34</v>
      </c>
      <c r="E721" s="15">
        <v>2022</v>
      </c>
      <c r="F721" s="8">
        <v>44664</v>
      </c>
      <c r="G721" s="12" t="s">
        <v>2639</v>
      </c>
      <c r="H721" s="18" t="s">
        <v>2641</v>
      </c>
      <c r="I721" s="18"/>
      <c r="J721" s="18"/>
      <c r="K721" s="18"/>
      <c r="L721" s="17" t="s">
        <v>2640</v>
      </c>
      <c r="M721" s="44" t="s">
        <v>390</v>
      </c>
      <c r="N721" s="12" t="s">
        <v>21</v>
      </c>
      <c r="O721" s="44"/>
      <c r="P721" s="44"/>
      <c r="Q721" s="44"/>
      <c r="R721" s="44" t="s">
        <v>2618</v>
      </c>
      <c r="S721" s="44" t="s">
        <v>2618</v>
      </c>
      <c r="T721" s="44" t="s">
        <v>3064</v>
      </c>
      <c r="U721" s="44" t="s">
        <v>179</v>
      </c>
      <c r="V721" s="48" t="s">
        <v>23</v>
      </c>
      <c r="W721" s="45" t="s">
        <v>24</v>
      </c>
      <c r="X721" s="12" t="s">
        <v>2573</v>
      </c>
    </row>
    <row r="722" spans="1:24" s="46" customFormat="1" ht="25.5" hidden="1" x14ac:dyDescent="0.25">
      <c r="A722" s="47">
        <f t="shared" si="45"/>
        <v>709</v>
      </c>
      <c r="B722" s="10" t="e">
        <f t="shared" si="45"/>
        <v>#REF!</v>
      </c>
      <c r="C722" s="50" t="s">
        <v>15</v>
      </c>
      <c r="D722" s="24" t="s">
        <v>34</v>
      </c>
      <c r="E722" s="15">
        <v>2022</v>
      </c>
      <c r="F722" s="8">
        <v>44669</v>
      </c>
      <c r="G722" s="12" t="s">
        <v>2642</v>
      </c>
      <c r="H722" s="18" t="s">
        <v>2643</v>
      </c>
      <c r="I722" s="18"/>
      <c r="J722" s="18"/>
      <c r="K722" s="18"/>
      <c r="L722" s="17" t="s">
        <v>2644</v>
      </c>
      <c r="M722" s="44" t="s">
        <v>33</v>
      </c>
      <c r="N722" s="12" t="s">
        <v>21</v>
      </c>
      <c r="O722" s="44"/>
      <c r="P722" s="44"/>
      <c r="Q722" s="44"/>
      <c r="R722" s="44" t="s">
        <v>2620</v>
      </c>
      <c r="S722" s="44" t="s">
        <v>2620</v>
      </c>
      <c r="T722" s="44" t="s">
        <v>3065</v>
      </c>
      <c r="U722" s="44" t="s">
        <v>33</v>
      </c>
      <c r="V722" s="48" t="s">
        <v>23</v>
      </c>
      <c r="W722" s="45" t="s">
        <v>24</v>
      </c>
      <c r="X722" s="12" t="s">
        <v>2573</v>
      </c>
    </row>
    <row r="723" spans="1:24" s="46" customFormat="1" ht="15" hidden="1" x14ac:dyDescent="0.25">
      <c r="A723" s="47">
        <f t="shared" si="45"/>
        <v>710</v>
      </c>
      <c r="B723" s="10" t="e">
        <f t="shared" si="45"/>
        <v>#REF!</v>
      </c>
      <c r="C723" s="50" t="s">
        <v>15</v>
      </c>
      <c r="D723" s="24" t="s">
        <v>34</v>
      </c>
      <c r="E723" s="15">
        <v>2022</v>
      </c>
      <c r="F723" s="8">
        <v>44669</v>
      </c>
      <c r="G723" s="12" t="s">
        <v>2645</v>
      </c>
      <c r="H723" s="18" t="s">
        <v>2646</v>
      </c>
      <c r="I723" s="18"/>
      <c r="J723" s="18"/>
      <c r="K723" s="18"/>
      <c r="L723" s="17" t="s">
        <v>2647</v>
      </c>
      <c r="M723" s="44" t="s">
        <v>20</v>
      </c>
      <c r="N723" s="12" t="s">
        <v>21</v>
      </c>
      <c r="O723" s="44"/>
      <c r="P723" s="44"/>
      <c r="Q723" s="44"/>
      <c r="R723" s="44" t="s">
        <v>2618</v>
      </c>
      <c r="S723" s="44" t="s">
        <v>2618</v>
      </c>
      <c r="T723" s="44" t="s">
        <v>3064</v>
      </c>
      <c r="U723" s="44" t="s">
        <v>20</v>
      </c>
      <c r="V723" s="48" t="s">
        <v>23</v>
      </c>
      <c r="W723" s="45" t="s">
        <v>24</v>
      </c>
      <c r="X723" s="12" t="s">
        <v>2573</v>
      </c>
    </row>
    <row r="724" spans="1:24" s="46" customFormat="1" ht="15" hidden="1" x14ac:dyDescent="0.25">
      <c r="A724" s="47">
        <f t="shared" si="45"/>
        <v>711</v>
      </c>
      <c r="B724" s="10" t="e">
        <f t="shared" si="45"/>
        <v>#REF!</v>
      </c>
      <c r="C724" s="50" t="s">
        <v>15</v>
      </c>
      <c r="D724" s="24" t="s">
        <v>34</v>
      </c>
      <c r="E724" s="15">
        <v>2022</v>
      </c>
      <c r="F724" s="8">
        <v>44674</v>
      </c>
      <c r="G724" s="12" t="s">
        <v>2638</v>
      </c>
      <c r="H724" s="18" t="s">
        <v>2648</v>
      </c>
      <c r="I724" s="18"/>
      <c r="J724" s="18"/>
      <c r="K724" s="18"/>
      <c r="L724" s="17" t="s">
        <v>2649</v>
      </c>
      <c r="M724" s="44" t="s">
        <v>601</v>
      </c>
      <c r="N724" s="12" t="s">
        <v>29</v>
      </c>
      <c r="O724" s="44"/>
      <c r="P724" s="44"/>
      <c r="Q724" s="44"/>
      <c r="R724" s="44" t="s">
        <v>29</v>
      </c>
      <c r="S724" s="44" t="s">
        <v>29</v>
      </c>
      <c r="T724" s="44" t="s">
        <v>3066</v>
      </c>
      <c r="U724" s="44" t="s">
        <v>601</v>
      </c>
      <c r="V724" s="48" t="s">
        <v>75</v>
      </c>
      <c r="W724" s="45" t="s">
        <v>24</v>
      </c>
      <c r="X724" s="12"/>
    </row>
    <row r="725" spans="1:24" s="46" customFormat="1" ht="15" hidden="1" x14ac:dyDescent="0.2">
      <c r="A725" s="47">
        <f t="shared" si="45"/>
        <v>712</v>
      </c>
      <c r="B725" s="10" t="e">
        <f t="shared" si="45"/>
        <v>#REF!</v>
      </c>
      <c r="C725" s="50" t="s">
        <v>15</v>
      </c>
      <c r="D725" s="24" t="s">
        <v>34</v>
      </c>
      <c r="E725" s="15">
        <v>2022</v>
      </c>
      <c r="F725" s="8">
        <v>44674</v>
      </c>
      <c r="G725" s="12" t="s">
        <v>2650</v>
      </c>
      <c r="H725" s="18" t="s">
        <v>2666</v>
      </c>
      <c r="I725" s="112"/>
      <c r="J725" s="112"/>
      <c r="K725" s="112"/>
      <c r="L725" s="108" t="s">
        <v>2651</v>
      </c>
      <c r="M725" s="44" t="s">
        <v>2667</v>
      </c>
      <c r="N725" s="12" t="s">
        <v>29</v>
      </c>
      <c r="O725" s="44"/>
      <c r="P725" s="44"/>
      <c r="Q725" s="44"/>
      <c r="R725" s="44" t="s">
        <v>29</v>
      </c>
      <c r="S725" s="44" t="s">
        <v>29</v>
      </c>
      <c r="T725" s="44" t="s">
        <v>3066</v>
      </c>
      <c r="U725" s="44" t="s">
        <v>2668</v>
      </c>
      <c r="V725" s="48" t="s">
        <v>75</v>
      </c>
      <c r="W725" s="45" t="s">
        <v>24</v>
      </c>
      <c r="X725" s="12"/>
    </row>
    <row r="726" spans="1:24" s="46" customFormat="1" ht="15" hidden="1" x14ac:dyDescent="0.25">
      <c r="A726" s="47">
        <f t="shared" si="45"/>
        <v>713</v>
      </c>
      <c r="B726" s="10" t="e">
        <f t="shared" si="45"/>
        <v>#REF!</v>
      </c>
      <c r="C726" s="50" t="s">
        <v>15</v>
      </c>
      <c r="D726" s="24" t="s">
        <v>34</v>
      </c>
      <c r="E726" s="15">
        <v>2022</v>
      </c>
      <c r="F726" s="8">
        <v>44676</v>
      </c>
      <c r="G726" s="12" t="s">
        <v>2652</v>
      </c>
      <c r="H726" s="18" t="s">
        <v>2669</v>
      </c>
      <c r="I726" s="18"/>
      <c r="J726" s="18"/>
      <c r="K726" s="18"/>
      <c r="L726" s="17" t="s">
        <v>2670</v>
      </c>
      <c r="M726" s="44" t="s">
        <v>28</v>
      </c>
      <c r="N726" s="12" t="s">
        <v>29</v>
      </c>
      <c r="O726" s="44"/>
      <c r="P726" s="44"/>
      <c r="Q726" s="44"/>
      <c r="R726" s="44" t="s">
        <v>29</v>
      </c>
      <c r="S726" s="44" t="s">
        <v>29</v>
      </c>
      <c r="T726" s="44" t="s">
        <v>3066</v>
      </c>
      <c r="U726" s="44" t="s">
        <v>28</v>
      </c>
      <c r="V726" s="48" t="s">
        <v>23</v>
      </c>
      <c r="W726" s="45" t="s">
        <v>24</v>
      </c>
      <c r="X726" s="12" t="s">
        <v>2573</v>
      </c>
    </row>
    <row r="727" spans="1:24" s="46" customFormat="1" ht="15" hidden="1" x14ac:dyDescent="0.25">
      <c r="A727" s="47">
        <f t="shared" si="45"/>
        <v>714</v>
      </c>
      <c r="B727" s="10" t="e">
        <f t="shared" si="45"/>
        <v>#REF!</v>
      </c>
      <c r="C727" s="50" t="s">
        <v>15</v>
      </c>
      <c r="D727" s="24" t="s">
        <v>34</v>
      </c>
      <c r="E727" s="15">
        <v>2022</v>
      </c>
      <c r="F727" s="8">
        <v>44676</v>
      </c>
      <c r="G727" s="12" t="s">
        <v>2653</v>
      </c>
      <c r="H727" s="18" t="s">
        <v>2671</v>
      </c>
      <c r="I727" s="18"/>
      <c r="J727" s="18"/>
      <c r="K727" s="18"/>
      <c r="L727" s="17" t="s">
        <v>2654</v>
      </c>
      <c r="M727" s="44" t="s">
        <v>59</v>
      </c>
      <c r="N727" s="12" t="s">
        <v>60</v>
      </c>
      <c r="O727" s="44"/>
      <c r="P727" s="44"/>
      <c r="Q727" s="44"/>
      <c r="R727" s="44" t="s">
        <v>60</v>
      </c>
      <c r="S727" s="44" t="s">
        <v>60</v>
      </c>
      <c r="T727" s="44" t="s">
        <v>3067</v>
      </c>
      <c r="U727" s="44" t="s">
        <v>59</v>
      </c>
      <c r="V727" s="48" t="s">
        <v>61</v>
      </c>
      <c r="W727" s="45" t="s">
        <v>24</v>
      </c>
      <c r="X727" s="12" t="s">
        <v>2573</v>
      </c>
    </row>
    <row r="728" spans="1:24" s="46" customFormat="1" ht="15" hidden="1" x14ac:dyDescent="0.25">
      <c r="A728" s="47">
        <f t="shared" si="45"/>
        <v>715</v>
      </c>
      <c r="B728" s="10" t="e">
        <f t="shared" si="45"/>
        <v>#REF!</v>
      </c>
      <c r="C728" s="50" t="s">
        <v>15</v>
      </c>
      <c r="D728" s="24" t="s">
        <v>34</v>
      </c>
      <c r="E728" s="15">
        <v>2022</v>
      </c>
      <c r="F728" s="8">
        <v>44676</v>
      </c>
      <c r="G728" s="12" t="s">
        <v>2655</v>
      </c>
      <c r="H728" s="18" t="s">
        <v>2672</v>
      </c>
      <c r="I728" s="18"/>
      <c r="J728" s="18"/>
      <c r="K728" s="18"/>
      <c r="L728" s="17" t="s">
        <v>2656</v>
      </c>
      <c r="M728" s="44" t="s">
        <v>59</v>
      </c>
      <c r="N728" s="12" t="s">
        <v>60</v>
      </c>
      <c r="O728" s="44"/>
      <c r="P728" s="44"/>
      <c r="Q728" s="44"/>
      <c r="R728" s="44" t="s">
        <v>60</v>
      </c>
      <c r="S728" s="44" t="s">
        <v>60</v>
      </c>
      <c r="T728" s="44" t="s">
        <v>3067</v>
      </c>
      <c r="U728" s="44" t="s">
        <v>59</v>
      </c>
      <c r="V728" s="48" t="s">
        <v>61</v>
      </c>
      <c r="W728" s="45" t="s">
        <v>24</v>
      </c>
      <c r="X728" s="12" t="s">
        <v>2573</v>
      </c>
    </row>
    <row r="729" spans="1:24" s="46" customFormat="1" ht="15" hidden="1" x14ac:dyDescent="0.25">
      <c r="A729" s="47">
        <f t="shared" si="45"/>
        <v>716</v>
      </c>
      <c r="B729" s="10" t="e">
        <f t="shared" si="45"/>
        <v>#REF!</v>
      </c>
      <c r="C729" s="50" t="s">
        <v>15</v>
      </c>
      <c r="D729" s="24" t="s">
        <v>34</v>
      </c>
      <c r="E729" s="15">
        <v>2022</v>
      </c>
      <c r="F729" s="8">
        <v>44676</v>
      </c>
      <c r="G729" s="12" t="s">
        <v>2658</v>
      </c>
      <c r="H729" s="18" t="s">
        <v>2675</v>
      </c>
      <c r="I729" s="18"/>
      <c r="J729" s="18"/>
      <c r="K729" s="18"/>
      <c r="L729" s="17" t="s">
        <v>2659</v>
      </c>
      <c r="M729" s="44" t="s">
        <v>103</v>
      </c>
      <c r="N729" s="12" t="s">
        <v>29</v>
      </c>
      <c r="O729" s="44"/>
      <c r="P729" s="44"/>
      <c r="Q729" s="44"/>
      <c r="R729" s="44" t="s">
        <v>29</v>
      </c>
      <c r="S729" s="44" t="s">
        <v>29</v>
      </c>
      <c r="T729" s="44" t="s">
        <v>3066</v>
      </c>
      <c r="U729" s="44" t="s">
        <v>103</v>
      </c>
      <c r="V729" s="48" t="s">
        <v>23</v>
      </c>
      <c r="W729" s="45" t="s">
        <v>24</v>
      </c>
      <c r="X729" s="12"/>
    </row>
    <row r="730" spans="1:24" s="46" customFormat="1" ht="15" hidden="1" x14ac:dyDescent="0.25">
      <c r="A730" s="47">
        <f t="shared" si="45"/>
        <v>717</v>
      </c>
      <c r="B730" s="10" t="e">
        <f t="shared" si="45"/>
        <v>#REF!</v>
      </c>
      <c r="C730" s="50" t="s">
        <v>15</v>
      </c>
      <c r="D730" s="24" t="s">
        <v>34</v>
      </c>
      <c r="E730" s="15">
        <v>2022</v>
      </c>
      <c r="F730" s="8">
        <v>44676</v>
      </c>
      <c r="G730" s="12" t="s">
        <v>2660</v>
      </c>
      <c r="H730" s="18" t="s">
        <v>2676</v>
      </c>
      <c r="I730" s="18"/>
      <c r="J730" s="18"/>
      <c r="K730" s="18"/>
      <c r="L730" s="17" t="s">
        <v>2661</v>
      </c>
      <c r="M730" s="44" t="s">
        <v>389</v>
      </c>
      <c r="N730" s="12" t="s">
        <v>21</v>
      </c>
      <c r="O730" s="44"/>
      <c r="P730" s="44"/>
      <c r="Q730" s="44"/>
      <c r="R730" s="44" t="s">
        <v>2620</v>
      </c>
      <c r="S730" s="44" t="s">
        <v>2620</v>
      </c>
      <c r="T730" s="44" t="s">
        <v>3065</v>
      </c>
      <c r="U730" s="44" t="s">
        <v>389</v>
      </c>
      <c r="V730" s="48" t="s">
        <v>23</v>
      </c>
      <c r="W730" s="45" t="s">
        <v>24</v>
      </c>
      <c r="X730" s="12"/>
    </row>
    <row r="731" spans="1:24" s="46" customFormat="1" ht="25.5" hidden="1" x14ac:dyDescent="0.25">
      <c r="A731" s="47">
        <f t="shared" si="45"/>
        <v>718</v>
      </c>
      <c r="B731" s="10" t="e">
        <f t="shared" si="45"/>
        <v>#REF!</v>
      </c>
      <c r="C731" s="50" t="s">
        <v>15</v>
      </c>
      <c r="D731" s="24" t="s">
        <v>393</v>
      </c>
      <c r="E731" s="15">
        <v>2022</v>
      </c>
      <c r="F731" s="8">
        <v>44676</v>
      </c>
      <c r="G731" s="12" t="s">
        <v>2662</v>
      </c>
      <c r="H731" s="18" t="s">
        <v>2677</v>
      </c>
      <c r="I731" s="18"/>
      <c r="J731" s="18"/>
      <c r="K731" s="18"/>
      <c r="L731" s="17" t="s">
        <v>2663</v>
      </c>
      <c r="M731" s="44" t="s">
        <v>115</v>
      </c>
      <c r="N731" s="12" t="s">
        <v>29</v>
      </c>
      <c r="O731" s="44" t="s">
        <v>2615</v>
      </c>
      <c r="P731" s="44"/>
      <c r="Q731" s="44"/>
      <c r="R731" s="44" t="s">
        <v>29</v>
      </c>
      <c r="S731" s="44" t="s">
        <v>2615</v>
      </c>
      <c r="T731" s="44" t="s">
        <v>2615</v>
      </c>
      <c r="U731" s="44" t="s">
        <v>115</v>
      </c>
      <c r="V731" s="48" t="s">
        <v>75</v>
      </c>
      <c r="W731" s="45" t="s">
        <v>24</v>
      </c>
      <c r="X731" s="12"/>
    </row>
    <row r="732" spans="1:24" s="46" customFormat="1" ht="25.5" hidden="1" x14ac:dyDescent="0.25">
      <c r="A732" s="47">
        <f t="shared" si="45"/>
        <v>719</v>
      </c>
      <c r="B732" s="10" t="e">
        <f t="shared" si="45"/>
        <v>#REF!</v>
      </c>
      <c r="C732" s="50" t="s">
        <v>15</v>
      </c>
      <c r="D732" s="24" t="s">
        <v>393</v>
      </c>
      <c r="E732" s="15">
        <v>2022</v>
      </c>
      <c r="F732" s="8">
        <v>44676</v>
      </c>
      <c r="G732" s="12" t="s">
        <v>2664</v>
      </c>
      <c r="H732" s="18" t="s">
        <v>2679</v>
      </c>
      <c r="I732" s="18"/>
      <c r="J732" s="18"/>
      <c r="K732" s="18"/>
      <c r="L732" s="17" t="s">
        <v>2665</v>
      </c>
      <c r="M732" s="44" t="s">
        <v>115</v>
      </c>
      <c r="N732" s="12" t="s">
        <v>29</v>
      </c>
      <c r="O732" s="44" t="s">
        <v>2615</v>
      </c>
      <c r="P732" s="44"/>
      <c r="Q732" s="44"/>
      <c r="R732" s="44" t="s">
        <v>29</v>
      </c>
      <c r="S732" s="44" t="s">
        <v>2615</v>
      </c>
      <c r="T732" s="44" t="s">
        <v>2615</v>
      </c>
      <c r="U732" s="44" t="s">
        <v>115</v>
      </c>
      <c r="V732" s="48" t="s">
        <v>75</v>
      </c>
      <c r="W732" s="45" t="s">
        <v>24</v>
      </c>
      <c r="X732" s="12"/>
    </row>
    <row r="733" spans="1:24" s="46" customFormat="1" ht="15" hidden="1" x14ac:dyDescent="0.25">
      <c r="A733" s="47">
        <f t="shared" si="45"/>
        <v>720</v>
      </c>
      <c r="B733" s="10" t="e">
        <f t="shared" si="45"/>
        <v>#REF!</v>
      </c>
      <c r="C733" s="50" t="s">
        <v>15</v>
      </c>
      <c r="D733" s="24" t="s">
        <v>393</v>
      </c>
      <c r="E733" s="15">
        <v>2022</v>
      </c>
      <c r="F733" s="8">
        <v>44676</v>
      </c>
      <c r="G733" s="12" t="s">
        <v>2678</v>
      </c>
      <c r="H733" s="18" t="s">
        <v>2680</v>
      </c>
      <c r="I733" s="18"/>
      <c r="J733" s="18"/>
      <c r="K733" s="18"/>
      <c r="L733" s="17" t="s">
        <v>2681</v>
      </c>
      <c r="M733" s="44" t="s">
        <v>48</v>
      </c>
      <c r="N733" s="12" t="s">
        <v>21</v>
      </c>
      <c r="O733" s="44" t="s">
        <v>2615</v>
      </c>
      <c r="P733" s="44"/>
      <c r="Q733" s="44"/>
      <c r="R733" s="44" t="s">
        <v>2620</v>
      </c>
      <c r="S733" s="44" t="s">
        <v>2615</v>
      </c>
      <c r="T733" s="44" t="s">
        <v>2615</v>
      </c>
      <c r="U733" s="44" t="s">
        <v>48</v>
      </c>
      <c r="V733" s="48" t="s">
        <v>23</v>
      </c>
      <c r="W733" s="45" t="s">
        <v>24</v>
      </c>
      <c r="X733" s="12" t="s">
        <v>2573</v>
      </c>
    </row>
    <row r="734" spans="1:24" s="46" customFormat="1" ht="15" hidden="1" x14ac:dyDescent="0.25">
      <c r="A734" s="47">
        <f t="shared" si="45"/>
        <v>721</v>
      </c>
      <c r="B734" s="10" t="e">
        <f t="shared" si="45"/>
        <v>#REF!</v>
      </c>
      <c r="C734" s="50" t="s">
        <v>15</v>
      </c>
      <c r="D734" s="24" t="s">
        <v>393</v>
      </c>
      <c r="E734" s="15">
        <v>2022</v>
      </c>
      <c r="F734" s="8">
        <v>44676</v>
      </c>
      <c r="G734" s="12" t="s">
        <v>2682</v>
      </c>
      <c r="H734" s="18" t="s">
        <v>2683</v>
      </c>
      <c r="I734" s="18"/>
      <c r="J734" s="18"/>
      <c r="K734" s="18"/>
      <c r="L734" s="17" t="s">
        <v>2684</v>
      </c>
      <c r="M734" s="44" t="s">
        <v>196</v>
      </c>
      <c r="N734" s="12" t="s">
        <v>21</v>
      </c>
      <c r="O734" s="44" t="s">
        <v>2615</v>
      </c>
      <c r="P734" s="44"/>
      <c r="Q734" s="44"/>
      <c r="R734" s="44" t="s">
        <v>2620</v>
      </c>
      <c r="S734" s="44" t="s">
        <v>2615</v>
      </c>
      <c r="T734" s="44" t="s">
        <v>2615</v>
      </c>
      <c r="U734" s="44" t="s">
        <v>199</v>
      </c>
      <c r="V734" s="48" t="s">
        <v>23</v>
      </c>
      <c r="W734" s="45" t="s">
        <v>24</v>
      </c>
      <c r="X734" s="12"/>
    </row>
    <row r="735" spans="1:24" s="46" customFormat="1" ht="25.5" hidden="1" x14ac:dyDescent="0.25">
      <c r="A735" s="47">
        <f t="shared" si="45"/>
        <v>722</v>
      </c>
      <c r="B735" s="10" t="e">
        <f t="shared" si="45"/>
        <v>#REF!</v>
      </c>
      <c r="C735" s="50" t="s">
        <v>15</v>
      </c>
      <c r="D735" s="24" t="s">
        <v>393</v>
      </c>
      <c r="E735" s="15">
        <v>2022</v>
      </c>
      <c r="F735" s="8">
        <v>44677</v>
      </c>
      <c r="G735" s="12" t="s">
        <v>2685</v>
      </c>
      <c r="H735" s="18" t="s">
        <v>2687</v>
      </c>
      <c r="I735" s="18"/>
      <c r="J735" s="18"/>
      <c r="K735" s="18"/>
      <c r="L735" s="17" t="s">
        <v>2686</v>
      </c>
      <c r="M735" s="44" t="s">
        <v>59</v>
      </c>
      <c r="N735" s="12" t="s">
        <v>60</v>
      </c>
      <c r="O735" s="44" t="s">
        <v>2615</v>
      </c>
      <c r="P735" s="44"/>
      <c r="Q735" s="44"/>
      <c r="R735" s="44" t="s">
        <v>60</v>
      </c>
      <c r="S735" s="44" t="s">
        <v>2615</v>
      </c>
      <c r="T735" s="44" t="s">
        <v>2615</v>
      </c>
      <c r="U735" s="44" t="s">
        <v>59</v>
      </c>
      <c r="V735" s="48" t="s">
        <v>61</v>
      </c>
      <c r="W735" s="45" t="s">
        <v>24</v>
      </c>
      <c r="X735" s="12" t="s">
        <v>2573</v>
      </c>
    </row>
    <row r="736" spans="1:24" s="46" customFormat="1" ht="15" hidden="1" x14ac:dyDescent="0.25">
      <c r="A736" s="47">
        <f t="shared" ref="A736:B751" si="46">+A735+1</f>
        <v>723</v>
      </c>
      <c r="B736" s="10" t="e">
        <f t="shared" si="46"/>
        <v>#REF!</v>
      </c>
      <c r="C736" s="50" t="s">
        <v>15</v>
      </c>
      <c r="D736" s="24" t="s">
        <v>393</v>
      </c>
      <c r="E736" s="15">
        <v>2022</v>
      </c>
      <c r="F736" s="8">
        <v>44678</v>
      </c>
      <c r="G736" s="12" t="s">
        <v>2688</v>
      </c>
      <c r="H736" s="18" t="s">
        <v>2693</v>
      </c>
      <c r="I736" s="18"/>
      <c r="J736" s="18"/>
      <c r="K736" s="18"/>
      <c r="L736" s="17" t="s">
        <v>2690</v>
      </c>
      <c r="M736" s="44" t="s">
        <v>2691</v>
      </c>
      <c r="N736" s="12" t="s">
        <v>21</v>
      </c>
      <c r="O736" s="44" t="s">
        <v>2615</v>
      </c>
      <c r="P736" s="44"/>
      <c r="Q736" s="44"/>
      <c r="R736" s="44" t="s">
        <v>2620</v>
      </c>
      <c r="S736" s="44" t="s">
        <v>2615</v>
      </c>
      <c r="T736" s="44" t="s">
        <v>2615</v>
      </c>
      <c r="U736" s="44" t="s">
        <v>707</v>
      </c>
      <c r="V736" s="48" t="s">
        <v>23</v>
      </c>
      <c r="W736" s="45" t="s">
        <v>24</v>
      </c>
      <c r="X736" s="12"/>
    </row>
    <row r="737" spans="1:24" s="46" customFormat="1" ht="15" hidden="1" x14ac:dyDescent="0.25">
      <c r="A737" s="47">
        <f t="shared" si="46"/>
        <v>724</v>
      </c>
      <c r="B737" s="10" t="e">
        <f t="shared" si="46"/>
        <v>#REF!</v>
      </c>
      <c r="C737" s="50" t="s">
        <v>15</v>
      </c>
      <c r="D737" s="24" t="s">
        <v>393</v>
      </c>
      <c r="E737" s="15">
        <v>2022</v>
      </c>
      <c r="F737" s="8">
        <v>44678</v>
      </c>
      <c r="G737" s="12" t="s">
        <v>2692</v>
      </c>
      <c r="H737" s="18" t="s">
        <v>2689</v>
      </c>
      <c r="I737" s="18"/>
      <c r="J737" s="18"/>
      <c r="K737" s="18"/>
      <c r="L737" s="17" t="s">
        <v>2694</v>
      </c>
      <c r="M737" s="44" t="s">
        <v>2691</v>
      </c>
      <c r="N737" s="12" t="s">
        <v>21</v>
      </c>
      <c r="O737" s="44" t="s">
        <v>2615</v>
      </c>
      <c r="P737" s="44"/>
      <c r="Q737" s="44"/>
      <c r="R737" s="44" t="s">
        <v>2620</v>
      </c>
      <c r="S737" s="44" t="s">
        <v>2615</v>
      </c>
      <c r="T737" s="44" t="s">
        <v>2615</v>
      </c>
      <c r="U737" s="44" t="s">
        <v>707</v>
      </c>
      <c r="V737" s="48" t="s">
        <v>23</v>
      </c>
      <c r="W737" s="45" t="s">
        <v>24</v>
      </c>
      <c r="X737" s="12"/>
    </row>
    <row r="738" spans="1:24" s="46" customFormat="1" ht="15" hidden="1" x14ac:dyDescent="0.25">
      <c r="A738" s="47">
        <f t="shared" si="46"/>
        <v>725</v>
      </c>
      <c r="B738" s="10" t="e">
        <f t="shared" si="46"/>
        <v>#REF!</v>
      </c>
      <c r="C738" s="50" t="s">
        <v>15</v>
      </c>
      <c r="D738" s="24" t="s">
        <v>34</v>
      </c>
      <c r="E738" s="15">
        <v>2022</v>
      </c>
      <c r="F738" s="8">
        <v>44678</v>
      </c>
      <c r="G738" s="12" t="s">
        <v>2695</v>
      </c>
      <c r="H738" s="18" t="s">
        <v>2696</v>
      </c>
      <c r="I738" s="18"/>
      <c r="J738" s="18"/>
      <c r="K738" s="18"/>
      <c r="L738" s="17" t="s">
        <v>2697</v>
      </c>
      <c r="M738" s="44" t="s">
        <v>33</v>
      </c>
      <c r="N738" s="12" t="s">
        <v>21</v>
      </c>
      <c r="O738" s="44"/>
      <c r="P738" s="44"/>
      <c r="Q738" s="44"/>
      <c r="R738" s="44" t="s">
        <v>2620</v>
      </c>
      <c r="S738" s="44" t="s">
        <v>2620</v>
      </c>
      <c r="T738" s="44" t="s">
        <v>3065</v>
      </c>
      <c r="U738" s="44" t="s">
        <v>33</v>
      </c>
      <c r="V738" s="48" t="s">
        <v>23</v>
      </c>
      <c r="W738" s="45" t="s">
        <v>24</v>
      </c>
      <c r="X738" s="12" t="s">
        <v>2573</v>
      </c>
    </row>
    <row r="739" spans="1:24" s="46" customFormat="1" ht="25.5" hidden="1" x14ac:dyDescent="0.25">
      <c r="A739" s="47">
        <f t="shared" si="46"/>
        <v>726</v>
      </c>
      <c r="B739" s="47" t="e">
        <f t="shared" si="46"/>
        <v>#REF!</v>
      </c>
      <c r="C739" s="50" t="s">
        <v>15</v>
      </c>
      <c r="D739" s="24" t="s">
        <v>34</v>
      </c>
      <c r="E739" s="15">
        <v>2022</v>
      </c>
      <c r="F739" s="8">
        <v>44681</v>
      </c>
      <c r="G739" s="12" t="s">
        <v>2753</v>
      </c>
      <c r="H739" s="18" t="s">
        <v>2754</v>
      </c>
      <c r="I739" s="18"/>
      <c r="J739" s="18"/>
      <c r="K739" s="18"/>
      <c r="L739" s="17" t="s">
        <v>2755</v>
      </c>
      <c r="M739" s="12" t="s">
        <v>2219</v>
      </c>
      <c r="N739" s="44" t="s">
        <v>21</v>
      </c>
      <c r="O739" s="44"/>
      <c r="P739" s="44"/>
      <c r="Q739" s="44"/>
      <c r="R739" s="44" t="s">
        <v>2618</v>
      </c>
      <c r="S739" s="44" t="s">
        <v>2618</v>
      </c>
      <c r="T739" s="44" t="s">
        <v>3064</v>
      </c>
      <c r="U739" s="44" t="s">
        <v>179</v>
      </c>
      <c r="V739" s="12" t="s">
        <v>23</v>
      </c>
      <c r="W739" s="45" t="s">
        <v>24</v>
      </c>
      <c r="X739" s="12"/>
    </row>
    <row r="740" spans="1:24" s="46" customFormat="1" ht="25.5" hidden="1" x14ac:dyDescent="0.25">
      <c r="A740" s="47">
        <f t="shared" si="46"/>
        <v>727</v>
      </c>
      <c r="B740" s="47" t="e">
        <f t="shared" si="46"/>
        <v>#REF!</v>
      </c>
      <c r="C740" s="50" t="s">
        <v>15</v>
      </c>
      <c r="D740" s="24" t="s">
        <v>34</v>
      </c>
      <c r="E740" s="28">
        <v>2022</v>
      </c>
      <c r="F740" s="8">
        <v>44681</v>
      </c>
      <c r="G740" s="12" t="s">
        <v>2756</v>
      </c>
      <c r="H740" s="63" t="s">
        <v>2757</v>
      </c>
      <c r="I740" s="63"/>
      <c r="J740" s="63"/>
      <c r="K740" s="63"/>
      <c r="L740" s="64" t="s">
        <v>2758</v>
      </c>
      <c r="M740" s="12" t="s">
        <v>55</v>
      </c>
      <c r="N740" s="44" t="s">
        <v>21</v>
      </c>
      <c r="O740" s="44"/>
      <c r="P740" s="44"/>
      <c r="Q740" s="44"/>
      <c r="R740" s="44" t="s">
        <v>2618</v>
      </c>
      <c r="S740" s="44" t="s">
        <v>2618</v>
      </c>
      <c r="T740" s="44" t="s">
        <v>3064</v>
      </c>
      <c r="U740" s="44" t="s">
        <v>55</v>
      </c>
      <c r="V740" s="44" t="s">
        <v>23</v>
      </c>
      <c r="W740" s="45" t="s">
        <v>24</v>
      </c>
      <c r="X740" s="12"/>
    </row>
    <row r="741" spans="1:24" s="46" customFormat="1" ht="25.5" hidden="1" x14ac:dyDescent="0.25">
      <c r="A741" s="47">
        <f t="shared" si="46"/>
        <v>728</v>
      </c>
      <c r="B741" s="47" t="e">
        <f t="shared" si="46"/>
        <v>#REF!</v>
      </c>
      <c r="C741" s="50" t="s">
        <v>15</v>
      </c>
      <c r="D741" s="24" t="s">
        <v>34</v>
      </c>
      <c r="E741" s="28">
        <v>2022</v>
      </c>
      <c r="F741" s="8">
        <v>44692</v>
      </c>
      <c r="G741" s="12" t="s">
        <v>2761</v>
      </c>
      <c r="H741" s="63" t="s">
        <v>2762</v>
      </c>
      <c r="I741" s="63"/>
      <c r="J741" s="63"/>
      <c r="K741" s="63"/>
      <c r="L741" s="64" t="s">
        <v>2763</v>
      </c>
      <c r="M741" s="44" t="s">
        <v>20</v>
      </c>
      <c r="N741" s="44" t="s">
        <v>21</v>
      </c>
      <c r="O741" s="44"/>
      <c r="P741" s="44"/>
      <c r="Q741" s="44"/>
      <c r="R741" s="44" t="s">
        <v>2618</v>
      </c>
      <c r="S741" s="44" t="s">
        <v>2618</v>
      </c>
      <c r="T741" s="44" t="s">
        <v>3064</v>
      </c>
      <c r="U741" s="44" t="s">
        <v>20</v>
      </c>
      <c r="V741" s="55" t="s">
        <v>23</v>
      </c>
      <c r="W741" s="45" t="s">
        <v>24</v>
      </c>
      <c r="X741" s="12" t="s">
        <v>2573</v>
      </c>
    </row>
    <row r="742" spans="1:24" s="46" customFormat="1" ht="25.5" hidden="1" x14ac:dyDescent="0.25">
      <c r="A742" s="47">
        <f t="shared" si="46"/>
        <v>729</v>
      </c>
      <c r="B742" s="47" t="e">
        <f t="shared" si="46"/>
        <v>#REF!</v>
      </c>
      <c r="C742" s="50" t="s">
        <v>15</v>
      </c>
      <c r="D742" s="24" t="s">
        <v>393</v>
      </c>
      <c r="E742" s="28">
        <v>2022</v>
      </c>
      <c r="F742" s="8">
        <v>44694</v>
      </c>
      <c r="G742" s="12" t="s">
        <v>2768</v>
      </c>
      <c r="H742" s="63" t="s">
        <v>2770</v>
      </c>
      <c r="I742" s="63"/>
      <c r="J742" s="63"/>
      <c r="K742" s="63"/>
      <c r="L742" s="64" t="s">
        <v>2769</v>
      </c>
      <c r="M742" s="44" t="s">
        <v>72</v>
      </c>
      <c r="N742" s="44" t="s">
        <v>29</v>
      </c>
      <c r="O742" s="44"/>
      <c r="P742" s="44"/>
      <c r="Q742" s="44"/>
      <c r="R742" s="44" t="s">
        <v>29</v>
      </c>
      <c r="S742" s="44" t="s">
        <v>2615</v>
      </c>
      <c r="T742" s="44" t="s">
        <v>2615</v>
      </c>
      <c r="U742" s="44" t="s">
        <v>72</v>
      </c>
      <c r="V742" s="55" t="s">
        <v>75</v>
      </c>
      <c r="W742" s="45" t="s">
        <v>24</v>
      </c>
      <c r="X742" s="12"/>
    </row>
    <row r="743" spans="1:24" s="46" customFormat="1" ht="25.5" hidden="1" x14ac:dyDescent="0.25">
      <c r="A743" s="47">
        <f t="shared" si="46"/>
        <v>730</v>
      </c>
      <c r="B743" s="47" t="e">
        <f t="shared" si="46"/>
        <v>#REF!</v>
      </c>
      <c r="C743" s="50" t="s">
        <v>15</v>
      </c>
      <c r="D743" s="24" t="s">
        <v>393</v>
      </c>
      <c r="E743" s="15">
        <v>2021</v>
      </c>
      <c r="F743" s="8">
        <v>44694</v>
      </c>
      <c r="G743" s="96" t="s">
        <v>2816</v>
      </c>
      <c r="H743" s="63" t="s">
        <v>2771</v>
      </c>
      <c r="I743" s="63"/>
      <c r="J743" s="63"/>
      <c r="K743" s="63"/>
      <c r="L743" s="64" t="s">
        <v>2772</v>
      </c>
      <c r="M743" s="44" t="s">
        <v>48</v>
      </c>
      <c r="N743" s="12" t="s">
        <v>21</v>
      </c>
      <c r="O743" s="44"/>
      <c r="P743" s="44"/>
      <c r="Q743" s="44"/>
      <c r="R743" s="44" t="s">
        <v>2620</v>
      </c>
      <c r="S743" s="44" t="s">
        <v>2615</v>
      </c>
      <c r="T743" s="44" t="s">
        <v>2615</v>
      </c>
      <c r="U743" s="44" t="s">
        <v>48</v>
      </c>
      <c r="V743" s="55" t="s">
        <v>23</v>
      </c>
      <c r="W743" s="45" t="s">
        <v>24</v>
      </c>
      <c r="X743" s="12"/>
    </row>
    <row r="744" spans="1:24" s="46" customFormat="1" ht="25.5" hidden="1" x14ac:dyDescent="0.25">
      <c r="A744" s="47">
        <f t="shared" si="46"/>
        <v>731</v>
      </c>
      <c r="B744" s="47" t="e">
        <f t="shared" si="46"/>
        <v>#REF!</v>
      </c>
      <c r="C744" s="50" t="s">
        <v>15</v>
      </c>
      <c r="D744" s="24" t="s">
        <v>393</v>
      </c>
      <c r="E744" s="28">
        <v>2022</v>
      </c>
      <c r="F744" s="8">
        <v>44698</v>
      </c>
      <c r="G744" s="12" t="s">
        <v>2773</v>
      </c>
      <c r="H744" s="63" t="s">
        <v>2777</v>
      </c>
      <c r="I744" s="63"/>
      <c r="J744" s="63"/>
      <c r="K744" s="63"/>
      <c r="L744" s="64" t="s">
        <v>2774</v>
      </c>
      <c r="M744" s="44" t="s">
        <v>59</v>
      </c>
      <c r="N744" s="12" t="s">
        <v>60</v>
      </c>
      <c r="O744" s="44"/>
      <c r="P744" s="44"/>
      <c r="Q744" s="44"/>
      <c r="R744" s="44" t="s">
        <v>60</v>
      </c>
      <c r="S744" s="44" t="s">
        <v>2615</v>
      </c>
      <c r="T744" s="44" t="s">
        <v>2615</v>
      </c>
      <c r="U744" s="44" t="s">
        <v>59</v>
      </c>
      <c r="V744" s="55" t="s">
        <v>61</v>
      </c>
      <c r="W744" s="45" t="s">
        <v>24</v>
      </c>
      <c r="X744" s="12" t="s">
        <v>2573</v>
      </c>
    </row>
    <row r="745" spans="1:24" s="46" customFormat="1" ht="25.5" hidden="1" x14ac:dyDescent="0.25">
      <c r="A745" s="47">
        <f t="shared" si="46"/>
        <v>732</v>
      </c>
      <c r="B745" s="47"/>
      <c r="C745" s="50" t="s">
        <v>15</v>
      </c>
      <c r="D745" s="24" t="s">
        <v>34</v>
      </c>
      <c r="E745" s="28">
        <v>2022</v>
      </c>
      <c r="F745" s="8">
        <v>44701</v>
      </c>
      <c r="G745" s="12" t="s">
        <v>2781</v>
      </c>
      <c r="H745" s="63" t="s">
        <v>2776</v>
      </c>
      <c r="I745" s="63"/>
      <c r="J745" s="63"/>
      <c r="K745" s="63"/>
      <c r="L745" s="64" t="s">
        <v>2775</v>
      </c>
      <c r="M745" s="44" t="s">
        <v>59</v>
      </c>
      <c r="N745" s="12" t="s">
        <v>60</v>
      </c>
      <c r="O745" s="44"/>
      <c r="P745" s="44"/>
      <c r="Q745" s="44"/>
      <c r="R745" s="44" t="s">
        <v>60</v>
      </c>
      <c r="S745" s="44" t="s">
        <v>60</v>
      </c>
      <c r="T745" s="44" t="s">
        <v>3067</v>
      </c>
      <c r="U745" s="44" t="s">
        <v>59</v>
      </c>
      <c r="V745" s="55" t="s">
        <v>61</v>
      </c>
      <c r="W745" s="45" t="s">
        <v>24</v>
      </c>
      <c r="X745" s="12" t="s">
        <v>2573</v>
      </c>
    </row>
    <row r="746" spans="1:24" s="46" customFormat="1" ht="25.5" hidden="1" x14ac:dyDescent="0.25">
      <c r="A746" s="47">
        <f t="shared" si="46"/>
        <v>733</v>
      </c>
      <c r="B746" s="47"/>
      <c r="C746" s="50" t="s">
        <v>15</v>
      </c>
      <c r="D746" s="24" t="s">
        <v>34</v>
      </c>
      <c r="E746" s="28">
        <v>2022</v>
      </c>
      <c r="F746" s="8">
        <v>44705</v>
      </c>
      <c r="G746" s="12" t="s">
        <v>2778</v>
      </c>
      <c r="H746" s="63" t="s">
        <v>2779</v>
      </c>
      <c r="I746" s="63"/>
      <c r="J746" s="63"/>
      <c r="K746" s="63"/>
      <c r="L746" s="64" t="s">
        <v>2780</v>
      </c>
      <c r="M746" s="44" t="s">
        <v>59</v>
      </c>
      <c r="N746" s="12" t="s">
        <v>60</v>
      </c>
      <c r="O746" s="44"/>
      <c r="P746" s="44"/>
      <c r="Q746" s="44"/>
      <c r="R746" s="44" t="s">
        <v>60</v>
      </c>
      <c r="S746" s="44" t="s">
        <v>60</v>
      </c>
      <c r="T746" s="44" t="s">
        <v>3067</v>
      </c>
      <c r="U746" s="44" t="s">
        <v>59</v>
      </c>
      <c r="V746" s="55" t="s">
        <v>61</v>
      </c>
      <c r="W746" s="45" t="s">
        <v>24</v>
      </c>
      <c r="X746" s="12" t="s">
        <v>2573</v>
      </c>
    </row>
    <row r="747" spans="1:24" s="46" customFormat="1" ht="25.5" hidden="1" x14ac:dyDescent="0.25">
      <c r="A747" s="47">
        <f t="shared" si="46"/>
        <v>734</v>
      </c>
      <c r="B747" s="47"/>
      <c r="C747" s="50" t="s">
        <v>15</v>
      </c>
      <c r="D747" s="24" t="s">
        <v>393</v>
      </c>
      <c r="E747" s="28">
        <v>2022</v>
      </c>
      <c r="F747" s="8">
        <v>44708</v>
      </c>
      <c r="G747" s="12" t="s">
        <v>2782</v>
      </c>
      <c r="H747" s="63" t="s">
        <v>2783</v>
      </c>
      <c r="I747" s="63"/>
      <c r="J747" s="63"/>
      <c r="K747" s="63"/>
      <c r="L747" s="64" t="s">
        <v>2784</v>
      </c>
      <c r="M747" s="44" t="s">
        <v>349</v>
      </c>
      <c r="N747" s="12" t="s">
        <v>29</v>
      </c>
      <c r="O747" s="44" t="s">
        <v>29</v>
      </c>
      <c r="P747" s="44" t="s">
        <v>29</v>
      </c>
      <c r="Q747" s="44" t="s">
        <v>103</v>
      </c>
      <c r="R747" s="44" t="s">
        <v>29</v>
      </c>
      <c r="S747" s="44" t="s">
        <v>2615</v>
      </c>
      <c r="T747" s="44" t="s">
        <v>2615</v>
      </c>
      <c r="U747" s="44" t="s">
        <v>83</v>
      </c>
      <c r="V747" s="12" t="s">
        <v>23</v>
      </c>
      <c r="W747" s="45" t="s">
        <v>24</v>
      </c>
      <c r="X747" s="12"/>
    </row>
    <row r="748" spans="1:24" s="46" customFormat="1" ht="25.5" hidden="1" x14ac:dyDescent="0.25">
      <c r="A748" s="47">
        <f t="shared" si="46"/>
        <v>735</v>
      </c>
      <c r="B748" s="47"/>
      <c r="C748" s="50" t="s">
        <v>15</v>
      </c>
      <c r="D748" s="24" t="s">
        <v>34</v>
      </c>
      <c r="E748" s="28">
        <v>2022</v>
      </c>
      <c r="F748" s="8">
        <v>44713</v>
      </c>
      <c r="G748" s="12" t="s">
        <v>2790</v>
      </c>
      <c r="H748" s="63" t="s">
        <v>2791</v>
      </c>
      <c r="I748" s="63"/>
      <c r="J748" s="63"/>
      <c r="K748" s="63"/>
      <c r="L748" s="64" t="s">
        <v>2792</v>
      </c>
      <c r="M748" s="44" t="s">
        <v>757</v>
      </c>
      <c r="N748" s="12" t="s">
        <v>21</v>
      </c>
      <c r="O748" s="44"/>
      <c r="P748" s="44"/>
      <c r="Q748" s="44"/>
      <c r="R748" s="44" t="s">
        <v>2618</v>
      </c>
      <c r="S748" s="44" t="s">
        <v>2618</v>
      </c>
      <c r="T748" s="44" t="s">
        <v>3064</v>
      </c>
      <c r="U748" s="44" t="s">
        <v>757</v>
      </c>
      <c r="V748" s="12" t="s">
        <v>23</v>
      </c>
      <c r="W748" s="45" t="s">
        <v>24</v>
      </c>
      <c r="X748" s="12"/>
    </row>
    <row r="749" spans="1:24" s="46" customFormat="1" ht="25.5" hidden="1" x14ac:dyDescent="0.25">
      <c r="A749" s="47">
        <f t="shared" si="46"/>
        <v>736</v>
      </c>
      <c r="B749" s="47"/>
      <c r="C749" s="50" t="s">
        <v>15</v>
      </c>
      <c r="D749" s="24" t="s">
        <v>34</v>
      </c>
      <c r="E749" s="15">
        <v>2021</v>
      </c>
      <c r="F749" s="8">
        <v>44719</v>
      </c>
      <c r="G749" s="12" t="s">
        <v>2800</v>
      </c>
      <c r="H749" s="63" t="s">
        <v>2793</v>
      </c>
      <c r="I749" s="63" t="s">
        <v>3210</v>
      </c>
      <c r="J749" s="63" t="s">
        <v>3208</v>
      </c>
      <c r="K749" s="63"/>
      <c r="L749" s="64" t="s">
        <v>2794</v>
      </c>
      <c r="M749" s="44" t="s">
        <v>2219</v>
      </c>
      <c r="N749" s="12" t="s">
        <v>21</v>
      </c>
      <c r="O749" s="44"/>
      <c r="P749" s="44"/>
      <c r="Q749" s="44"/>
      <c r="R749" s="44" t="s">
        <v>2618</v>
      </c>
      <c r="S749" s="44" t="s">
        <v>2618</v>
      </c>
      <c r="T749" s="44" t="s">
        <v>3064</v>
      </c>
      <c r="U749" s="44" t="s">
        <v>179</v>
      </c>
      <c r="V749" s="12" t="s">
        <v>23</v>
      </c>
      <c r="W749" s="45" t="s">
        <v>24</v>
      </c>
      <c r="X749" s="12"/>
    </row>
    <row r="750" spans="1:24" s="46" customFormat="1" ht="15" hidden="1" x14ac:dyDescent="0.25">
      <c r="A750" s="47">
        <f t="shared" si="46"/>
        <v>737</v>
      </c>
      <c r="B750" s="47"/>
      <c r="C750" s="50" t="s">
        <v>15</v>
      </c>
      <c r="D750" s="24" t="s">
        <v>34</v>
      </c>
      <c r="E750" s="28">
        <v>2022</v>
      </c>
      <c r="F750" s="8">
        <v>44727</v>
      </c>
      <c r="G750" s="12" t="s">
        <v>2799</v>
      </c>
      <c r="H750" s="63" t="s">
        <v>2801</v>
      </c>
      <c r="I750" s="63"/>
      <c r="J750" s="63"/>
      <c r="K750" s="63"/>
      <c r="L750" s="64" t="s">
        <v>2802</v>
      </c>
      <c r="M750" s="44" t="s">
        <v>2803</v>
      </c>
      <c r="N750" s="12" t="s">
        <v>21</v>
      </c>
      <c r="O750" s="44"/>
      <c r="P750" s="44"/>
      <c r="Q750" s="44"/>
      <c r="R750" s="44" t="s">
        <v>2620</v>
      </c>
      <c r="S750" s="44" t="s">
        <v>2620</v>
      </c>
      <c r="T750" s="44" t="s">
        <v>3065</v>
      </c>
      <c r="U750" s="44" t="s">
        <v>178</v>
      </c>
      <c r="V750" s="12" t="s">
        <v>23</v>
      </c>
      <c r="W750" s="45" t="s">
        <v>24</v>
      </c>
      <c r="X750" s="12"/>
    </row>
    <row r="751" spans="1:24" s="46" customFormat="1" ht="25.5" hidden="1" x14ac:dyDescent="0.25">
      <c r="A751" s="47">
        <f t="shared" si="46"/>
        <v>738</v>
      </c>
      <c r="B751" s="47"/>
      <c r="C751" s="50" t="s">
        <v>15</v>
      </c>
      <c r="D751" s="24" t="s">
        <v>34</v>
      </c>
      <c r="E751" s="28">
        <v>2022</v>
      </c>
      <c r="F751" s="8">
        <v>44734</v>
      </c>
      <c r="G751" s="12" t="s">
        <v>2804</v>
      </c>
      <c r="H751" s="63" t="s">
        <v>2805</v>
      </c>
      <c r="I751" s="63"/>
      <c r="J751" s="63"/>
      <c r="K751" s="63"/>
      <c r="L751" s="64" t="s">
        <v>2806</v>
      </c>
      <c r="M751" s="44" t="s">
        <v>28</v>
      </c>
      <c r="N751" s="12" t="s">
        <v>29</v>
      </c>
      <c r="O751" s="44"/>
      <c r="P751" s="44"/>
      <c r="Q751" s="44"/>
      <c r="R751" s="44" t="s">
        <v>29</v>
      </c>
      <c r="S751" s="44" t="s">
        <v>29</v>
      </c>
      <c r="T751" s="44" t="s">
        <v>3066</v>
      </c>
      <c r="U751" s="44" t="s">
        <v>28</v>
      </c>
      <c r="V751" s="12" t="s">
        <v>23</v>
      </c>
      <c r="W751" s="45" t="s">
        <v>24</v>
      </c>
      <c r="X751" s="12" t="s">
        <v>2573</v>
      </c>
    </row>
    <row r="752" spans="1:24" s="46" customFormat="1" ht="25.5" hidden="1" x14ac:dyDescent="0.25">
      <c r="A752" s="47">
        <f t="shared" ref="A752:A815" si="47">+A751+1</f>
        <v>739</v>
      </c>
      <c r="B752" s="47"/>
      <c r="C752" s="50" t="s">
        <v>15</v>
      </c>
      <c r="D752" s="24" t="s">
        <v>393</v>
      </c>
      <c r="E752" s="28">
        <v>2022</v>
      </c>
      <c r="F752" s="8">
        <v>44736</v>
      </c>
      <c r="G752" s="19" t="s">
        <v>2807</v>
      </c>
      <c r="H752" s="63" t="s">
        <v>2808</v>
      </c>
      <c r="I752" s="63"/>
      <c r="J752" s="63"/>
      <c r="K752" s="63"/>
      <c r="L752" s="64" t="s">
        <v>2809</v>
      </c>
      <c r="M752" s="44" t="s">
        <v>33</v>
      </c>
      <c r="N752" s="12" t="s">
        <v>21</v>
      </c>
      <c r="O752" s="44"/>
      <c r="P752" s="44"/>
      <c r="Q752" s="44"/>
      <c r="R752" s="44" t="s">
        <v>2620</v>
      </c>
      <c r="S752" s="44" t="s">
        <v>2615</v>
      </c>
      <c r="T752" s="44" t="s">
        <v>2615</v>
      </c>
      <c r="U752" s="44" t="s">
        <v>33</v>
      </c>
      <c r="V752" s="48" t="s">
        <v>23</v>
      </c>
      <c r="W752" s="45" t="s">
        <v>24</v>
      </c>
      <c r="X752" s="12" t="s">
        <v>2573</v>
      </c>
    </row>
    <row r="753" spans="1:24" s="46" customFormat="1" ht="25.5" hidden="1" x14ac:dyDescent="0.25">
      <c r="A753" s="47">
        <f t="shared" si="47"/>
        <v>740</v>
      </c>
      <c r="B753" s="47"/>
      <c r="C753" s="50" t="s">
        <v>15</v>
      </c>
      <c r="D753" s="24" t="s">
        <v>393</v>
      </c>
      <c r="E753" s="28">
        <v>2022</v>
      </c>
      <c r="F753" s="8">
        <v>44740</v>
      </c>
      <c r="G753" s="19" t="s">
        <v>2818</v>
      </c>
      <c r="H753" s="63" t="s">
        <v>2819</v>
      </c>
      <c r="I753" s="63"/>
      <c r="J753" s="63"/>
      <c r="K753" s="63"/>
      <c r="L753" s="64" t="s">
        <v>2820</v>
      </c>
      <c r="M753" s="44" t="s">
        <v>83</v>
      </c>
      <c r="N753" s="12" t="s">
        <v>29</v>
      </c>
      <c r="O753" s="44"/>
      <c r="P753" s="44"/>
      <c r="Q753" s="44"/>
      <c r="R753" s="44" t="s">
        <v>29</v>
      </c>
      <c r="S753" s="44" t="s">
        <v>2615</v>
      </c>
      <c r="T753" s="44" t="s">
        <v>2615</v>
      </c>
      <c r="U753" s="44" t="s">
        <v>83</v>
      </c>
      <c r="V753" s="48" t="s">
        <v>23</v>
      </c>
      <c r="W753" s="45" t="s">
        <v>24</v>
      </c>
      <c r="X753" s="12"/>
    </row>
    <row r="754" spans="1:24" s="46" customFormat="1" ht="25.5" hidden="1" x14ac:dyDescent="0.25">
      <c r="A754" s="47">
        <f t="shared" si="47"/>
        <v>741</v>
      </c>
      <c r="B754" s="47"/>
      <c r="C754" s="50" t="s">
        <v>15</v>
      </c>
      <c r="D754" s="24" t="s">
        <v>393</v>
      </c>
      <c r="E754" s="28">
        <v>2022</v>
      </c>
      <c r="F754" s="8">
        <v>44739</v>
      </c>
      <c r="G754" s="19" t="s">
        <v>2821</v>
      </c>
      <c r="H754" s="63" t="s">
        <v>2822</v>
      </c>
      <c r="I754" s="63"/>
      <c r="J754" s="63"/>
      <c r="K754" s="63"/>
      <c r="L754" s="64" t="s">
        <v>2823</v>
      </c>
      <c r="M754" s="44" t="s">
        <v>266</v>
      </c>
      <c r="N754" s="12" t="s">
        <v>21</v>
      </c>
      <c r="O754" s="44"/>
      <c r="P754" s="44"/>
      <c r="Q754" s="44"/>
      <c r="R754" s="44" t="s">
        <v>2620</v>
      </c>
      <c r="S754" s="44" t="s">
        <v>2615</v>
      </c>
      <c r="T754" s="44" t="s">
        <v>2615</v>
      </c>
      <c r="U754" s="44" t="s">
        <v>65</v>
      </c>
      <c r="V754" s="48" t="s">
        <v>23</v>
      </c>
      <c r="W754" s="45" t="s">
        <v>24</v>
      </c>
      <c r="X754" s="12"/>
    </row>
    <row r="755" spans="1:24" s="46" customFormat="1" ht="25.5" hidden="1" x14ac:dyDescent="0.25">
      <c r="A755" s="47">
        <f t="shared" si="47"/>
        <v>742</v>
      </c>
      <c r="B755" s="47"/>
      <c r="C755" s="50" t="s">
        <v>15</v>
      </c>
      <c r="D755" s="24" t="s">
        <v>34</v>
      </c>
      <c r="E755" s="28">
        <v>2021</v>
      </c>
      <c r="F755" s="8">
        <v>44740</v>
      </c>
      <c r="G755" s="19" t="s">
        <v>2912</v>
      </c>
      <c r="H755" s="63" t="s">
        <v>2824</v>
      </c>
      <c r="I755" s="63"/>
      <c r="J755" s="63"/>
      <c r="K755" s="63"/>
      <c r="L755" s="64" t="s">
        <v>2825</v>
      </c>
      <c r="M755" s="44" t="s">
        <v>1514</v>
      </c>
      <c r="N755" s="44" t="s">
        <v>21</v>
      </c>
      <c r="O755" s="44"/>
      <c r="P755" s="44"/>
      <c r="Q755" s="44"/>
      <c r="R755" s="44" t="s">
        <v>2620</v>
      </c>
      <c r="S755" s="44" t="s">
        <v>2620</v>
      </c>
      <c r="T755" s="44" t="s">
        <v>3065</v>
      </c>
      <c r="U755" s="44" t="s">
        <v>1514</v>
      </c>
      <c r="V755" s="48" t="s">
        <v>23</v>
      </c>
      <c r="W755" s="45" t="s">
        <v>24</v>
      </c>
      <c r="X755" s="12"/>
    </row>
    <row r="756" spans="1:24" s="46" customFormat="1" ht="15" hidden="1" x14ac:dyDescent="0.25">
      <c r="A756" s="47">
        <f t="shared" si="47"/>
        <v>743</v>
      </c>
      <c r="B756" s="47"/>
      <c r="C756" s="50" t="s">
        <v>15</v>
      </c>
      <c r="D756" s="24" t="s">
        <v>34</v>
      </c>
      <c r="E756" s="28">
        <v>2022</v>
      </c>
      <c r="F756" s="8">
        <v>44741</v>
      </c>
      <c r="G756" s="19" t="s">
        <v>2827</v>
      </c>
      <c r="H756" s="63" t="s">
        <v>2828</v>
      </c>
      <c r="I756" s="63"/>
      <c r="J756" s="63"/>
      <c r="K756" s="63"/>
      <c r="L756" s="64" t="s">
        <v>2829</v>
      </c>
      <c r="M756" s="44" t="s">
        <v>59</v>
      </c>
      <c r="N756" s="12" t="s">
        <v>60</v>
      </c>
      <c r="O756" s="44"/>
      <c r="P756" s="44"/>
      <c r="Q756" s="44"/>
      <c r="R756" s="44" t="s">
        <v>60</v>
      </c>
      <c r="S756" s="44" t="s">
        <v>60</v>
      </c>
      <c r="T756" s="44" t="s">
        <v>3067</v>
      </c>
      <c r="U756" s="44" t="s">
        <v>59</v>
      </c>
      <c r="V756" s="48" t="s">
        <v>61</v>
      </c>
      <c r="W756" s="45" t="s">
        <v>24</v>
      </c>
      <c r="X756" s="12" t="s">
        <v>2573</v>
      </c>
    </row>
    <row r="757" spans="1:24" s="46" customFormat="1" ht="25.5" hidden="1" x14ac:dyDescent="0.25">
      <c r="A757" s="47">
        <f t="shared" si="47"/>
        <v>744</v>
      </c>
      <c r="B757" s="47"/>
      <c r="C757" s="50" t="s">
        <v>15</v>
      </c>
      <c r="D757" s="24" t="s">
        <v>393</v>
      </c>
      <c r="E757" s="28">
        <v>2022</v>
      </c>
      <c r="F757" s="8">
        <v>44741</v>
      </c>
      <c r="G757" s="19" t="s">
        <v>2830</v>
      </c>
      <c r="H757" s="63" t="s">
        <v>2831</v>
      </c>
      <c r="I757" s="63"/>
      <c r="J757" s="63"/>
      <c r="K757" s="63"/>
      <c r="L757" s="64" t="s">
        <v>2832</v>
      </c>
      <c r="M757" s="44" t="s">
        <v>389</v>
      </c>
      <c r="N757" s="12" t="s">
        <v>29</v>
      </c>
      <c r="O757" s="44"/>
      <c r="P757" s="44"/>
      <c r="Q757" s="44"/>
      <c r="R757" s="44" t="s">
        <v>29</v>
      </c>
      <c r="S757" s="44" t="s">
        <v>2615</v>
      </c>
      <c r="T757" s="44" t="s">
        <v>2615</v>
      </c>
      <c r="U757" s="44" t="s">
        <v>389</v>
      </c>
      <c r="V757" s="48" t="s">
        <v>23</v>
      </c>
      <c r="W757" s="45" t="s">
        <v>24</v>
      </c>
      <c r="X757" s="12"/>
    </row>
    <row r="758" spans="1:24" s="46" customFormat="1" ht="25.5" hidden="1" x14ac:dyDescent="0.25">
      <c r="A758" s="47">
        <f t="shared" si="47"/>
        <v>745</v>
      </c>
      <c r="B758" s="47"/>
      <c r="C758" s="50" t="s">
        <v>15</v>
      </c>
      <c r="D758" s="24" t="s">
        <v>393</v>
      </c>
      <c r="E758" s="28">
        <v>2022</v>
      </c>
      <c r="F758" s="8">
        <v>44741</v>
      </c>
      <c r="G758" s="19" t="s">
        <v>2833</v>
      </c>
      <c r="H758" s="63" t="s">
        <v>2834</v>
      </c>
      <c r="I758" s="63"/>
      <c r="J758" s="63"/>
      <c r="K758" s="63"/>
      <c r="L758" s="64" t="s">
        <v>2835</v>
      </c>
      <c r="M758" s="44" t="s">
        <v>178</v>
      </c>
      <c r="N758" s="12" t="s">
        <v>21</v>
      </c>
      <c r="O758" s="44"/>
      <c r="P758" s="44"/>
      <c r="Q758" s="44"/>
      <c r="R758" s="44" t="s">
        <v>2620</v>
      </c>
      <c r="S758" s="44" t="s">
        <v>2615</v>
      </c>
      <c r="T758" s="44" t="s">
        <v>2615</v>
      </c>
      <c r="U758" s="44" t="s">
        <v>178</v>
      </c>
      <c r="V758" s="48" t="s">
        <v>23</v>
      </c>
      <c r="W758" s="45" t="s">
        <v>24</v>
      </c>
      <c r="X758" s="12"/>
    </row>
    <row r="759" spans="1:24" s="46" customFormat="1" ht="15" hidden="1" x14ac:dyDescent="0.25">
      <c r="A759" s="47">
        <f t="shared" si="47"/>
        <v>746</v>
      </c>
      <c r="B759" s="47"/>
      <c r="C759" s="50" t="s">
        <v>15</v>
      </c>
      <c r="D759" s="24" t="s">
        <v>34</v>
      </c>
      <c r="E759" s="28">
        <v>2022</v>
      </c>
      <c r="F759" s="8">
        <v>44742</v>
      </c>
      <c r="G759" s="19" t="s">
        <v>2836</v>
      </c>
      <c r="H759" s="63" t="s">
        <v>2837</v>
      </c>
      <c r="I759" s="63"/>
      <c r="J759" s="63"/>
      <c r="K759" s="63"/>
      <c r="L759" s="64" t="s">
        <v>2913</v>
      </c>
      <c r="M759" s="44" t="s">
        <v>20</v>
      </c>
      <c r="N759" s="12" t="s">
        <v>21</v>
      </c>
      <c r="O759" s="44"/>
      <c r="P759" s="44"/>
      <c r="Q759" s="44"/>
      <c r="R759" s="44" t="s">
        <v>2618</v>
      </c>
      <c r="S759" s="44" t="s">
        <v>2618</v>
      </c>
      <c r="T759" s="44" t="s">
        <v>3064</v>
      </c>
      <c r="U759" s="44" t="s">
        <v>20</v>
      </c>
      <c r="V759" s="48" t="s">
        <v>23</v>
      </c>
      <c r="W759" s="45" t="s">
        <v>24</v>
      </c>
      <c r="X759" s="12" t="s">
        <v>2573</v>
      </c>
    </row>
    <row r="760" spans="1:24" s="46" customFormat="1" ht="25.5" hidden="1" x14ac:dyDescent="0.25">
      <c r="A760" s="47">
        <f t="shared" si="47"/>
        <v>747</v>
      </c>
      <c r="B760" s="47"/>
      <c r="C760" s="50" t="s">
        <v>15</v>
      </c>
      <c r="D760" s="24" t="s">
        <v>393</v>
      </c>
      <c r="E760" s="28">
        <v>2022</v>
      </c>
      <c r="F760" s="8">
        <v>44741</v>
      </c>
      <c r="G760" s="19" t="s">
        <v>2838</v>
      </c>
      <c r="H760" s="63" t="s">
        <v>2839</v>
      </c>
      <c r="I760" s="63"/>
      <c r="J760" s="63"/>
      <c r="K760" s="63"/>
      <c r="L760" s="64" t="s">
        <v>2840</v>
      </c>
      <c r="M760" s="44" t="s">
        <v>79</v>
      </c>
      <c r="N760" s="44" t="s">
        <v>21</v>
      </c>
      <c r="O760" s="44"/>
      <c r="P760" s="44"/>
      <c r="Q760" s="44"/>
      <c r="R760" s="44" t="s">
        <v>2620</v>
      </c>
      <c r="S760" s="44" t="s">
        <v>2615</v>
      </c>
      <c r="T760" s="44" t="s">
        <v>2615</v>
      </c>
      <c r="U760" s="44" t="s">
        <v>79</v>
      </c>
      <c r="V760" s="48" t="s">
        <v>23</v>
      </c>
      <c r="W760" s="45" t="s">
        <v>24</v>
      </c>
      <c r="X760" s="12"/>
    </row>
    <row r="761" spans="1:24" s="46" customFormat="1" ht="25.5" hidden="1" x14ac:dyDescent="0.25">
      <c r="A761" s="47">
        <f t="shared" si="47"/>
        <v>748</v>
      </c>
      <c r="B761" s="47"/>
      <c r="C761" s="50" t="s">
        <v>15</v>
      </c>
      <c r="D761" s="24" t="s">
        <v>34</v>
      </c>
      <c r="E761" s="28">
        <v>2022</v>
      </c>
      <c r="F761" s="8">
        <v>44742</v>
      </c>
      <c r="G761" s="19" t="s">
        <v>2841</v>
      </c>
      <c r="H761" s="63" t="s">
        <v>2842</v>
      </c>
      <c r="I761" s="63"/>
      <c r="J761" s="63"/>
      <c r="K761" s="63"/>
      <c r="L761" s="64" t="s">
        <v>2843</v>
      </c>
      <c r="M761" s="44" t="s">
        <v>730</v>
      </c>
      <c r="N761" s="12" t="s">
        <v>29</v>
      </c>
      <c r="O761" s="44" t="s">
        <v>29</v>
      </c>
      <c r="P761" s="44" t="s">
        <v>29</v>
      </c>
      <c r="Q761" s="44" t="s">
        <v>199</v>
      </c>
      <c r="R761" s="44" t="s">
        <v>29</v>
      </c>
      <c r="S761" s="44" t="s">
        <v>29</v>
      </c>
      <c r="T761" s="44" t="s">
        <v>3066</v>
      </c>
      <c r="U761" s="44" t="s">
        <v>730</v>
      </c>
      <c r="V761" s="44" t="s">
        <v>23</v>
      </c>
      <c r="W761" s="45" t="s">
        <v>24</v>
      </c>
      <c r="X761" s="12"/>
    </row>
    <row r="762" spans="1:24" s="46" customFormat="1" ht="15" hidden="1" x14ac:dyDescent="0.25">
      <c r="A762" s="47">
        <f t="shared" si="47"/>
        <v>749</v>
      </c>
      <c r="B762" s="47"/>
      <c r="C762" s="50" t="s">
        <v>15</v>
      </c>
      <c r="D762" s="24" t="s">
        <v>393</v>
      </c>
      <c r="E762" s="28">
        <v>2022</v>
      </c>
      <c r="F762" s="8">
        <v>44742</v>
      </c>
      <c r="G762" s="19" t="s">
        <v>2844</v>
      </c>
      <c r="H762" s="63" t="s">
        <v>2846</v>
      </c>
      <c r="I762" s="63"/>
      <c r="J762" s="63"/>
      <c r="K762" s="63"/>
      <c r="L762" s="64" t="s">
        <v>2845</v>
      </c>
      <c r="M762" s="44" t="s">
        <v>757</v>
      </c>
      <c r="N762" s="12" t="s">
        <v>21</v>
      </c>
      <c r="O762" s="44"/>
      <c r="P762" s="44"/>
      <c r="Q762" s="44"/>
      <c r="R762" s="44" t="s">
        <v>2620</v>
      </c>
      <c r="S762" s="44" t="s">
        <v>2615</v>
      </c>
      <c r="T762" s="44" t="s">
        <v>2615</v>
      </c>
      <c r="U762" s="44" t="s">
        <v>757</v>
      </c>
      <c r="V762" s="44" t="s">
        <v>23</v>
      </c>
      <c r="W762" s="45" t="s">
        <v>24</v>
      </c>
      <c r="X762" s="12"/>
    </row>
    <row r="763" spans="1:24" s="46" customFormat="1" ht="15" hidden="1" x14ac:dyDescent="0.25">
      <c r="A763" s="47">
        <f t="shared" si="47"/>
        <v>750</v>
      </c>
      <c r="B763" s="47"/>
      <c r="C763" s="50" t="s">
        <v>15</v>
      </c>
      <c r="D763" s="24" t="s">
        <v>34</v>
      </c>
      <c r="E763" s="28">
        <v>2022</v>
      </c>
      <c r="F763" s="8">
        <v>44746</v>
      </c>
      <c r="G763" s="19" t="s">
        <v>2849</v>
      </c>
      <c r="H763" s="63" t="s">
        <v>2850</v>
      </c>
      <c r="I763" s="63"/>
      <c r="J763" s="63"/>
      <c r="K763" s="63"/>
      <c r="L763" s="64" t="s">
        <v>2851</v>
      </c>
      <c r="M763" s="44" t="s">
        <v>2852</v>
      </c>
      <c r="N763" s="12" t="s">
        <v>60</v>
      </c>
      <c r="O763" s="44"/>
      <c r="P763" s="44"/>
      <c r="Q763" s="44"/>
      <c r="R763" s="44" t="s">
        <v>60</v>
      </c>
      <c r="S763" s="44" t="s">
        <v>60</v>
      </c>
      <c r="T763" s="44" t="s">
        <v>3067</v>
      </c>
      <c r="U763" s="44" t="s">
        <v>87</v>
      </c>
      <c r="V763" s="55" t="s">
        <v>61</v>
      </c>
      <c r="W763" s="45" t="s">
        <v>24</v>
      </c>
      <c r="X763" s="12"/>
    </row>
    <row r="764" spans="1:24" s="46" customFormat="1" ht="25.5" hidden="1" x14ac:dyDescent="0.25">
      <c r="A764" s="47">
        <f t="shared" si="47"/>
        <v>751</v>
      </c>
      <c r="B764" s="47"/>
      <c r="C764" s="50" t="s">
        <v>15</v>
      </c>
      <c r="D764" s="24" t="s">
        <v>393</v>
      </c>
      <c r="E764" s="28">
        <v>2022</v>
      </c>
      <c r="F764" s="8">
        <v>44746</v>
      </c>
      <c r="G764" s="19" t="s">
        <v>2856</v>
      </c>
      <c r="H764" s="63" t="s">
        <v>2857</v>
      </c>
      <c r="I764" s="63"/>
      <c r="J764" s="63"/>
      <c r="K764" s="63"/>
      <c r="L764" s="64" t="s">
        <v>2858</v>
      </c>
      <c r="M764" s="44" t="s">
        <v>59</v>
      </c>
      <c r="N764" s="12" t="s">
        <v>60</v>
      </c>
      <c r="O764" s="44"/>
      <c r="P764" s="44"/>
      <c r="Q764" s="44"/>
      <c r="R764" s="44" t="s">
        <v>60</v>
      </c>
      <c r="S764" s="44" t="s">
        <v>2615</v>
      </c>
      <c r="T764" s="44" t="s">
        <v>2615</v>
      </c>
      <c r="U764" s="44" t="s">
        <v>59</v>
      </c>
      <c r="V764" s="55" t="s">
        <v>61</v>
      </c>
      <c r="W764" s="45" t="s">
        <v>24</v>
      </c>
      <c r="X764" s="12" t="s">
        <v>2573</v>
      </c>
    </row>
    <row r="765" spans="1:24" s="46" customFormat="1" ht="15" hidden="1" x14ac:dyDescent="0.25">
      <c r="A765" s="47">
        <f t="shared" si="47"/>
        <v>752</v>
      </c>
      <c r="B765" s="47"/>
      <c r="C765" s="50" t="s">
        <v>15</v>
      </c>
      <c r="D765" s="24" t="s">
        <v>393</v>
      </c>
      <c r="E765" s="28">
        <v>2022</v>
      </c>
      <c r="F765" s="8">
        <v>44756</v>
      </c>
      <c r="G765" s="19" t="s">
        <v>2853</v>
      </c>
      <c r="H765" s="63" t="s">
        <v>2854</v>
      </c>
      <c r="I765" s="63"/>
      <c r="J765" s="63"/>
      <c r="K765" s="63"/>
      <c r="L765" s="64" t="s">
        <v>2855</v>
      </c>
      <c r="M765" s="44" t="s">
        <v>1128</v>
      </c>
      <c r="N765" s="12" t="s">
        <v>29</v>
      </c>
      <c r="O765" s="44"/>
      <c r="P765" s="44"/>
      <c r="Q765" s="44"/>
      <c r="R765" s="44" t="s">
        <v>29</v>
      </c>
      <c r="S765" s="44" t="s">
        <v>2615</v>
      </c>
      <c r="T765" s="44" t="s">
        <v>2615</v>
      </c>
      <c r="U765" s="44" t="s">
        <v>1128</v>
      </c>
      <c r="V765" s="55" t="s">
        <v>75</v>
      </c>
      <c r="W765" s="45" t="s">
        <v>24</v>
      </c>
      <c r="X765" s="12"/>
    </row>
    <row r="766" spans="1:24" s="46" customFormat="1" ht="25.5" hidden="1" x14ac:dyDescent="0.25">
      <c r="A766" s="47">
        <f t="shared" si="47"/>
        <v>753</v>
      </c>
      <c r="B766" s="47"/>
      <c r="C766" s="50" t="s">
        <v>15</v>
      </c>
      <c r="D766" s="24" t="s">
        <v>393</v>
      </c>
      <c r="E766" s="28">
        <v>2022</v>
      </c>
      <c r="F766" s="8">
        <v>44761</v>
      </c>
      <c r="G766" s="19" t="s">
        <v>2861</v>
      </c>
      <c r="H766" s="63" t="s">
        <v>2862</v>
      </c>
      <c r="I766" s="63"/>
      <c r="J766" s="63"/>
      <c r="K766" s="63"/>
      <c r="L766" s="64" t="s">
        <v>2863</v>
      </c>
      <c r="M766" s="44" t="s">
        <v>2100</v>
      </c>
      <c r="N766" s="12" t="s">
        <v>29</v>
      </c>
      <c r="O766" s="44"/>
      <c r="P766" s="44"/>
      <c r="Q766" s="44"/>
      <c r="R766" s="44" t="s">
        <v>29</v>
      </c>
      <c r="S766" s="44" t="s">
        <v>2615</v>
      </c>
      <c r="T766" s="44" t="s">
        <v>2615</v>
      </c>
      <c r="U766" s="44" t="s">
        <v>2100</v>
      </c>
      <c r="V766" s="55" t="s">
        <v>75</v>
      </c>
      <c r="W766" s="45" t="s">
        <v>24</v>
      </c>
      <c r="X766" s="12" t="s">
        <v>2574</v>
      </c>
    </row>
    <row r="767" spans="1:24" s="46" customFormat="1" ht="25.5" hidden="1" x14ac:dyDescent="0.25">
      <c r="A767" s="47">
        <f t="shared" si="47"/>
        <v>754</v>
      </c>
      <c r="B767" s="47"/>
      <c r="C767" s="50" t="s">
        <v>15</v>
      </c>
      <c r="D767" s="24" t="s">
        <v>393</v>
      </c>
      <c r="E767" s="28">
        <v>2022</v>
      </c>
      <c r="F767" s="8">
        <v>44762</v>
      </c>
      <c r="G767" s="19" t="s">
        <v>2864</v>
      </c>
      <c r="H767" s="63" t="s">
        <v>2865</v>
      </c>
      <c r="I767" s="63"/>
      <c r="J767" s="63"/>
      <c r="K767" s="63"/>
      <c r="L767" s="64" t="s">
        <v>2866</v>
      </c>
      <c r="M767" s="44" t="s">
        <v>115</v>
      </c>
      <c r="N767" s="12" t="s">
        <v>29</v>
      </c>
      <c r="O767" s="44"/>
      <c r="P767" s="44"/>
      <c r="Q767" s="44"/>
      <c r="R767" s="44" t="s">
        <v>29</v>
      </c>
      <c r="S767" s="44" t="s">
        <v>2615</v>
      </c>
      <c r="T767" s="44" t="s">
        <v>2615</v>
      </c>
      <c r="U767" s="44" t="s">
        <v>115</v>
      </c>
      <c r="V767" s="55" t="s">
        <v>75</v>
      </c>
      <c r="W767" s="45" t="s">
        <v>24</v>
      </c>
      <c r="X767" s="12" t="s">
        <v>2573</v>
      </c>
    </row>
    <row r="768" spans="1:24" s="46" customFormat="1" ht="25.5" hidden="1" x14ac:dyDescent="0.25">
      <c r="A768" s="47">
        <f t="shared" si="47"/>
        <v>755</v>
      </c>
      <c r="B768" s="47"/>
      <c r="C768" s="50" t="s">
        <v>15</v>
      </c>
      <c r="D768" s="24" t="s">
        <v>34</v>
      </c>
      <c r="E768" s="28">
        <v>2022</v>
      </c>
      <c r="F768" s="8">
        <v>44769</v>
      </c>
      <c r="G768" s="19" t="s">
        <v>2868</v>
      </c>
      <c r="H768" s="63" t="s">
        <v>2869</v>
      </c>
      <c r="I768" s="63"/>
      <c r="J768" s="63"/>
      <c r="K768" s="63"/>
      <c r="L768" s="64" t="s">
        <v>2870</v>
      </c>
      <c r="M768" s="44" t="s">
        <v>1371</v>
      </c>
      <c r="N768" s="12" t="s">
        <v>21</v>
      </c>
      <c r="O768" s="44"/>
      <c r="P768" s="44"/>
      <c r="Q768" s="44"/>
      <c r="R768" s="44" t="s">
        <v>2620</v>
      </c>
      <c r="S768" s="44" t="s">
        <v>2620</v>
      </c>
      <c r="T768" s="44" t="s">
        <v>3065</v>
      </c>
      <c r="U768" s="44" t="s">
        <v>389</v>
      </c>
      <c r="V768" s="12" t="s">
        <v>23</v>
      </c>
      <c r="W768" s="45" t="s">
        <v>24</v>
      </c>
      <c r="X768" s="12"/>
    </row>
    <row r="769" spans="1:24" s="46" customFormat="1" ht="25.5" hidden="1" x14ac:dyDescent="0.25">
      <c r="A769" s="47">
        <f t="shared" si="47"/>
        <v>756</v>
      </c>
      <c r="B769" s="47"/>
      <c r="C769" s="50" t="s">
        <v>15</v>
      </c>
      <c r="D769" s="24" t="s">
        <v>34</v>
      </c>
      <c r="E769" s="28">
        <v>2022</v>
      </c>
      <c r="F769" s="8">
        <v>44790</v>
      </c>
      <c r="G769" s="19" t="s">
        <v>2880</v>
      </c>
      <c r="H769" s="63" t="s">
        <v>2881</v>
      </c>
      <c r="I769" s="63"/>
      <c r="J769" s="63"/>
      <c r="K769" s="63"/>
      <c r="L769" s="64" t="s">
        <v>2882</v>
      </c>
      <c r="M769" s="44" t="s">
        <v>132</v>
      </c>
      <c r="N769" s="12" t="s">
        <v>29</v>
      </c>
      <c r="O769" s="44" t="s">
        <v>29</v>
      </c>
      <c r="P769" s="44" t="s">
        <v>2701</v>
      </c>
      <c r="Q769" s="44" t="s">
        <v>2707</v>
      </c>
      <c r="R769" s="44" t="s">
        <v>29</v>
      </c>
      <c r="S769" s="44" t="s">
        <v>29</v>
      </c>
      <c r="T769" s="44" t="s">
        <v>3066</v>
      </c>
      <c r="U769" s="44" t="s">
        <v>83</v>
      </c>
      <c r="V769" s="12" t="s">
        <v>23</v>
      </c>
      <c r="W769" s="45" t="s">
        <v>24</v>
      </c>
      <c r="X769" s="12"/>
    </row>
    <row r="770" spans="1:24" s="46" customFormat="1" ht="25.5" hidden="1" x14ac:dyDescent="0.25">
      <c r="A770" s="47">
        <f t="shared" si="47"/>
        <v>757</v>
      </c>
      <c r="B770" s="47"/>
      <c r="C770" s="50" t="s">
        <v>15</v>
      </c>
      <c r="D770" s="24" t="s">
        <v>393</v>
      </c>
      <c r="E770" s="28">
        <v>2022</v>
      </c>
      <c r="F770" s="8">
        <v>44798</v>
      </c>
      <c r="G770" s="19" t="s">
        <v>2883</v>
      </c>
      <c r="H770" s="63" t="s">
        <v>2884</v>
      </c>
      <c r="I770" s="63"/>
      <c r="J770" s="63"/>
      <c r="K770" s="63"/>
      <c r="L770" s="64" t="s">
        <v>2886</v>
      </c>
      <c r="M770" s="44" t="s">
        <v>2885</v>
      </c>
      <c r="N770" s="12" t="s">
        <v>29</v>
      </c>
      <c r="O770" s="44"/>
      <c r="P770" s="44"/>
      <c r="Q770" s="44"/>
      <c r="R770" s="44" t="s">
        <v>29</v>
      </c>
      <c r="S770" s="44" t="s">
        <v>2615</v>
      </c>
      <c r="T770" s="44" t="s">
        <v>2615</v>
      </c>
      <c r="U770" s="44" t="s">
        <v>72</v>
      </c>
      <c r="V770" s="48" t="s">
        <v>75</v>
      </c>
      <c r="W770" s="45" t="s">
        <v>24</v>
      </c>
      <c r="X770" s="12"/>
    </row>
    <row r="771" spans="1:24" s="46" customFormat="1" ht="25.5" hidden="1" x14ac:dyDescent="0.25">
      <c r="A771" s="47">
        <f t="shared" si="47"/>
        <v>758</v>
      </c>
      <c r="B771" s="47"/>
      <c r="C771" s="50" t="s">
        <v>15</v>
      </c>
      <c r="D771" s="24" t="s">
        <v>393</v>
      </c>
      <c r="E771" s="28">
        <v>2022</v>
      </c>
      <c r="F771" s="8">
        <v>44798</v>
      </c>
      <c r="G771" s="19" t="s">
        <v>2887</v>
      </c>
      <c r="H771" s="63" t="s">
        <v>2888</v>
      </c>
      <c r="I771" s="63"/>
      <c r="J771" s="63"/>
      <c r="K771" s="63"/>
      <c r="L771" s="64" t="s">
        <v>2889</v>
      </c>
      <c r="M771" s="44" t="s">
        <v>28</v>
      </c>
      <c r="N771" s="12" t="s">
        <v>29</v>
      </c>
      <c r="O771" s="44"/>
      <c r="P771" s="44"/>
      <c r="Q771" s="44"/>
      <c r="R771" s="44" t="s">
        <v>29</v>
      </c>
      <c r="S771" s="44" t="s">
        <v>2615</v>
      </c>
      <c r="T771" s="44" t="s">
        <v>2615</v>
      </c>
      <c r="U771" s="44" t="s">
        <v>28</v>
      </c>
      <c r="V771" s="48" t="s">
        <v>23</v>
      </c>
      <c r="W771" s="45" t="s">
        <v>24</v>
      </c>
      <c r="X771" s="12"/>
    </row>
    <row r="772" spans="1:24" s="46" customFormat="1" ht="25.5" hidden="1" x14ac:dyDescent="0.25">
      <c r="A772" s="47">
        <f t="shared" si="47"/>
        <v>759</v>
      </c>
      <c r="B772" s="47"/>
      <c r="C772" s="50" t="s">
        <v>15</v>
      </c>
      <c r="D772" s="24" t="s">
        <v>393</v>
      </c>
      <c r="E772" s="28">
        <v>2022</v>
      </c>
      <c r="F772" s="8">
        <v>44799</v>
      </c>
      <c r="G772" s="19" t="s">
        <v>2890</v>
      </c>
      <c r="H772" s="63" t="s">
        <v>2891</v>
      </c>
      <c r="I772" s="63"/>
      <c r="J772" s="63"/>
      <c r="K772" s="63"/>
      <c r="L772" s="64" t="s">
        <v>2892</v>
      </c>
      <c r="M772" s="44" t="s">
        <v>757</v>
      </c>
      <c r="N772" s="12" t="s">
        <v>21</v>
      </c>
      <c r="O772" s="44"/>
      <c r="P772" s="44"/>
      <c r="Q772" s="44"/>
      <c r="R772" s="44" t="s">
        <v>2620</v>
      </c>
      <c r="S772" s="44" t="s">
        <v>2615</v>
      </c>
      <c r="T772" s="44" t="s">
        <v>2615</v>
      </c>
      <c r="U772" s="44" t="s">
        <v>757</v>
      </c>
      <c r="V772" s="48" t="s">
        <v>23</v>
      </c>
      <c r="W772" s="45" t="s">
        <v>24</v>
      </c>
      <c r="X772" s="12"/>
    </row>
    <row r="773" spans="1:24" s="46" customFormat="1" ht="15" hidden="1" x14ac:dyDescent="0.25">
      <c r="A773" s="47">
        <f t="shared" si="47"/>
        <v>760</v>
      </c>
      <c r="B773" s="47"/>
      <c r="C773" s="50" t="s">
        <v>15</v>
      </c>
      <c r="D773" s="24" t="s">
        <v>393</v>
      </c>
      <c r="E773" s="28">
        <v>2022</v>
      </c>
      <c r="F773" s="8">
        <v>44799</v>
      </c>
      <c r="G773" s="19" t="s">
        <v>2893</v>
      </c>
      <c r="H773" s="63" t="s">
        <v>2894</v>
      </c>
      <c r="I773" s="63"/>
      <c r="J773" s="63"/>
      <c r="K773" s="63"/>
      <c r="L773" s="64" t="s">
        <v>2895</v>
      </c>
      <c r="M773" s="44" t="s">
        <v>20</v>
      </c>
      <c r="N773" s="12" t="s">
        <v>21</v>
      </c>
      <c r="O773" s="44"/>
      <c r="P773" s="44"/>
      <c r="Q773" s="44"/>
      <c r="R773" s="44" t="s">
        <v>2618</v>
      </c>
      <c r="S773" s="44" t="s">
        <v>2615</v>
      </c>
      <c r="T773" s="44" t="s">
        <v>2615</v>
      </c>
      <c r="U773" s="44" t="s">
        <v>20</v>
      </c>
      <c r="V773" s="48" t="s">
        <v>23</v>
      </c>
      <c r="W773" s="45" t="s">
        <v>24</v>
      </c>
      <c r="X773" s="12"/>
    </row>
    <row r="774" spans="1:24" s="46" customFormat="1" ht="15" hidden="1" x14ac:dyDescent="0.25">
      <c r="A774" s="47">
        <f t="shared" si="47"/>
        <v>761</v>
      </c>
      <c r="B774" s="47"/>
      <c r="C774" s="50" t="s">
        <v>15</v>
      </c>
      <c r="D774" s="24" t="s">
        <v>34</v>
      </c>
      <c r="E774" s="28">
        <v>2022</v>
      </c>
      <c r="F774" s="8">
        <v>44802</v>
      </c>
      <c r="G774" s="19" t="s">
        <v>2896</v>
      </c>
      <c r="H774" s="63" t="s">
        <v>2897</v>
      </c>
      <c r="I774" s="63"/>
      <c r="J774" s="63"/>
      <c r="K774" s="63"/>
      <c r="L774" s="64" t="s">
        <v>2898</v>
      </c>
      <c r="M774" s="44" t="s">
        <v>1371</v>
      </c>
      <c r="N774" s="12" t="s">
        <v>21</v>
      </c>
      <c r="O774" s="44"/>
      <c r="P774" s="44"/>
      <c r="Q774" s="44"/>
      <c r="R774" s="44" t="s">
        <v>2620</v>
      </c>
      <c r="S774" s="44" t="s">
        <v>2620</v>
      </c>
      <c r="T774" s="44" t="s">
        <v>3065</v>
      </c>
      <c r="U774" s="44" t="s">
        <v>1371</v>
      </c>
      <c r="V774" s="48" t="s">
        <v>23</v>
      </c>
      <c r="W774" s="45" t="s">
        <v>24</v>
      </c>
      <c r="X774" s="12"/>
    </row>
    <row r="775" spans="1:24" s="46" customFormat="1" ht="25.5" hidden="1" x14ac:dyDescent="0.25">
      <c r="A775" s="47">
        <f t="shared" si="47"/>
        <v>762</v>
      </c>
      <c r="B775" s="47"/>
      <c r="C775" s="50" t="s">
        <v>15</v>
      </c>
      <c r="D775" s="24" t="s">
        <v>393</v>
      </c>
      <c r="E775" s="28">
        <v>2022</v>
      </c>
      <c r="F775" s="8">
        <v>44816</v>
      </c>
      <c r="G775" s="19" t="s">
        <v>2902</v>
      </c>
      <c r="H775" s="63" t="s">
        <v>2903</v>
      </c>
      <c r="I775" s="63"/>
      <c r="J775" s="63"/>
      <c r="K775" s="63"/>
      <c r="L775" s="64" t="s">
        <v>2960</v>
      </c>
      <c r="M775" s="44" t="s">
        <v>179</v>
      </c>
      <c r="N775" s="12" t="s">
        <v>21</v>
      </c>
      <c r="O775" s="44"/>
      <c r="P775" s="44"/>
      <c r="Q775" s="44"/>
      <c r="R775" s="44" t="s">
        <v>2618</v>
      </c>
      <c r="S775" s="44" t="s">
        <v>2615</v>
      </c>
      <c r="T775" s="44" t="s">
        <v>2615</v>
      </c>
      <c r="U775" s="44" t="s">
        <v>179</v>
      </c>
      <c r="V775" s="48" t="s">
        <v>23</v>
      </c>
      <c r="W775" s="45" t="s">
        <v>24</v>
      </c>
      <c r="X775" s="12"/>
    </row>
    <row r="776" spans="1:24" s="46" customFormat="1" ht="25.5" hidden="1" x14ac:dyDescent="0.25">
      <c r="A776" s="47">
        <f t="shared" si="47"/>
        <v>763</v>
      </c>
      <c r="B776" s="47"/>
      <c r="C776" s="50" t="s">
        <v>15</v>
      </c>
      <c r="D776" s="24" t="s">
        <v>393</v>
      </c>
      <c r="E776" s="28">
        <v>2022</v>
      </c>
      <c r="F776" s="8">
        <v>44816</v>
      </c>
      <c r="G776" s="19" t="s">
        <v>2904</v>
      </c>
      <c r="H776" s="63" t="s">
        <v>2907</v>
      </c>
      <c r="I776" s="63"/>
      <c r="J776" s="63"/>
      <c r="K776" s="63"/>
      <c r="L776" s="64" t="s">
        <v>2905</v>
      </c>
      <c r="M776" s="44" t="s">
        <v>2906</v>
      </c>
      <c r="N776" s="12" t="s">
        <v>29</v>
      </c>
      <c r="O776" s="44"/>
      <c r="P776" s="44"/>
      <c r="Q776" s="44"/>
      <c r="R776" s="44" t="s">
        <v>29</v>
      </c>
      <c r="S776" s="44" t="s">
        <v>2615</v>
      </c>
      <c r="T776" s="44" t="s">
        <v>2615</v>
      </c>
      <c r="U776" s="44" t="s">
        <v>1078</v>
      </c>
      <c r="V776" s="48" t="s">
        <v>75</v>
      </c>
      <c r="W776" s="45" t="s">
        <v>24</v>
      </c>
      <c r="X776" s="12"/>
    </row>
    <row r="777" spans="1:24" s="46" customFormat="1" ht="15" hidden="1" x14ac:dyDescent="0.25">
      <c r="A777" s="47">
        <f t="shared" si="47"/>
        <v>764</v>
      </c>
      <c r="B777" s="47"/>
      <c r="C777" s="50" t="s">
        <v>15</v>
      </c>
      <c r="D777" s="24" t="s">
        <v>34</v>
      </c>
      <c r="E777" s="28">
        <v>2022</v>
      </c>
      <c r="F777" s="8">
        <v>44816</v>
      </c>
      <c r="G777" s="19" t="s">
        <v>2908</v>
      </c>
      <c r="H777" s="63" t="s">
        <v>2909</v>
      </c>
      <c r="I777" s="63"/>
      <c r="J777" s="63"/>
      <c r="K777" s="63"/>
      <c r="L777" s="64" t="s">
        <v>2910</v>
      </c>
      <c r="M777" s="44" t="s">
        <v>2911</v>
      </c>
      <c r="N777" s="12" t="s">
        <v>21</v>
      </c>
      <c r="O777" s="44"/>
      <c r="P777" s="44"/>
      <c r="Q777" s="44"/>
      <c r="R777" s="44" t="s">
        <v>2620</v>
      </c>
      <c r="S777" s="44" t="s">
        <v>2620</v>
      </c>
      <c r="T777" s="44" t="s">
        <v>3065</v>
      </c>
      <c r="U777" s="44" t="s">
        <v>250</v>
      </c>
      <c r="V777" s="48" t="s">
        <v>23</v>
      </c>
      <c r="W777" s="45" t="s">
        <v>24</v>
      </c>
      <c r="X777" s="12"/>
    </row>
    <row r="778" spans="1:24" s="46" customFormat="1" ht="25.5" hidden="1" x14ac:dyDescent="0.25">
      <c r="A778" s="47">
        <f t="shared" si="47"/>
        <v>765</v>
      </c>
      <c r="B778" s="47"/>
      <c r="C778" s="50" t="s">
        <v>15</v>
      </c>
      <c r="D778" s="24" t="s">
        <v>34</v>
      </c>
      <c r="E778" s="28">
        <v>2022</v>
      </c>
      <c r="F778" s="8">
        <v>44820</v>
      </c>
      <c r="G778" s="19" t="s">
        <v>2914</v>
      </c>
      <c r="H778" s="63" t="s">
        <v>2915</v>
      </c>
      <c r="I778" s="63"/>
      <c r="J778" s="63"/>
      <c r="K778" s="63"/>
      <c r="L778" s="64" t="s">
        <v>2916</v>
      </c>
      <c r="M778" s="44" t="s">
        <v>48</v>
      </c>
      <c r="N778" s="12" t="s">
        <v>21</v>
      </c>
      <c r="O778" s="44"/>
      <c r="P778" s="44"/>
      <c r="Q778" s="44"/>
      <c r="R778" s="44" t="s">
        <v>2620</v>
      </c>
      <c r="S778" s="44" t="s">
        <v>2620</v>
      </c>
      <c r="T778" s="44" t="s">
        <v>3065</v>
      </c>
      <c r="U778" s="44" t="s">
        <v>48</v>
      </c>
      <c r="V778" s="48" t="s">
        <v>23</v>
      </c>
      <c r="W778" s="45" t="s">
        <v>24</v>
      </c>
      <c r="X778" s="12"/>
    </row>
    <row r="779" spans="1:24" s="46" customFormat="1" ht="15" hidden="1" x14ac:dyDescent="0.25">
      <c r="A779" s="47">
        <f t="shared" si="47"/>
        <v>766</v>
      </c>
      <c r="B779" s="47"/>
      <c r="C779" s="50" t="s">
        <v>15</v>
      </c>
      <c r="D779" s="24" t="s">
        <v>393</v>
      </c>
      <c r="E779" s="28">
        <v>2022</v>
      </c>
      <c r="F779" s="8">
        <v>44824</v>
      </c>
      <c r="G779" s="19" t="s">
        <v>3054</v>
      </c>
      <c r="H779" s="63" t="s">
        <v>2922</v>
      </c>
      <c r="I779" s="63"/>
      <c r="J779" s="63"/>
      <c r="K779" s="63"/>
      <c r="L779" s="64" t="s">
        <v>2917</v>
      </c>
      <c r="M779" s="44" t="s">
        <v>199</v>
      </c>
      <c r="N779" s="12" t="s">
        <v>21</v>
      </c>
      <c r="O779" s="44"/>
      <c r="P779" s="44"/>
      <c r="Q779" s="44"/>
      <c r="R779" s="44" t="s">
        <v>2620</v>
      </c>
      <c r="S779" s="44" t="s">
        <v>2615</v>
      </c>
      <c r="T779" s="44" t="s">
        <v>2615</v>
      </c>
      <c r="U779" s="44" t="s">
        <v>199</v>
      </c>
      <c r="V779" s="48" t="s">
        <v>23</v>
      </c>
      <c r="W779" s="45" t="s">
        <v>24</v>
      </c>
      <c r="X779" s="12"/>
    </row>
    <row r="780" spans="1:24" s="46" customFormat="1" ht="15" hidden="1" x14ac:dyDescent="0.25">
      <c r="A780" s="47">
        <f t="shared" si="47"/>
        <v>767</v>
      </c>
      <c r="B780" s="47"/>
      <c r="C780" s="50" t="s">
        <v>15</v>
      </c>
      <c r="D780" s="24" t="s">
        <v>34</v>
      </c>
      <c r="E780" s="28">
        <v>2022</v>
      </c>
      <c r="F780" s="8">
        <v>44832</v>
      </c>
      <c r="G780" s="19" t="s">
        <v>2918</v>
      </c>
      <c r="H780" s="63" t="s">
        <v>2921</v>
      </c>
      <c r="I780" s="63"/>
      <c r="J780" s="63"/>
      <c r="K780" s="63"/>
      <c r="L780" s="64" t="s">
        <v>2919</v>
      </c>
      <c r="M780" s="44" t="s">
        <v>263</v>
      </c>
      <c r="N780" s="12" t="s">
        <v>21</v>
      </c>
      <c r="O780" s="44"/>
      <c r="P780" s="44"/>
      <c r="Q780" s="44"/>
      <c r="R780" s="44" t="s">
        <v>2618</v>
      </c>
      <c r="S780" s="44" t="s">
        <v>2618</v>
      </c>
      <c r="T780" s="44" t="s">
        <v>3064</v>
      </c>
      <c r="U780" s="44" t="s">
        <v>263</v>
      </c>
      <c r="V780" s="48" t="s">
        <v>23</v>
      </c>
      <c r="W780" s="45" t="s">
        <v>24</v>
      </c>
      <c r="X780" s="12"/>
    </row>
    <row r="781" spans="1:24" s="46" customFormat="1" ht="15" hidden="1" x14ac:dyDescent="0.25">
      <c r="A781" s="47">
        <f t="shared" si="47"/>
        <v>768</v>
      </c>
      <c r="B781" s="47"/>
      <c r="C781" s="50" t="s">
        <v>15</v>
      </c>
      <c r="D781" s="24" t="s">
        <v>393</v>
      </c>
      <c r="E781" s="28">
        <v>2022</v>
      </c>
      <c r="F781" s="8">
        <v>44839</v>
      </c>
      <c r="G781" s="19" t="s">
        <v>2920</v>
      </c>
      <c r="H781" s="63" t="s">
        <v>2924</v>
      </c>
      <c r="I781" s="63"/>
      <c r="J781" s="63"/>
      <c r="K781" s="63"/>
      <c r="L781" s="64" t="s">
        <v>2923</v>
      </c>
      <c r="M781" s="44" t="s">
        <v>33</v>
      </c>
      <c r="N781" s="12" t="s">
        <v>21</v>
      </c>
      <c r="O781" s="44"/>
      <c r="P781" s="44"/>
      <c r="Q781" s="44"/>
      <c r="R781" s="44" t="s">
        <v>2620</v>
      </c>
      <c r="S781" s="44" t="s">
        <v>2615</v>
      </c>
      <c r="T781" s="44" t="s">
        <v>2615</v>
      </c>
      <c r="U781" s="44" t="s">
        <v>33</v>
      </c>
      <c r="V781" s="48" t="s">
        <v>23</v>
      </c>
      <c r="W781" s="45" t="s">
        <v>24</v>
      </c>
      <c r="X781" s="12"/>
    </row>
    <row r="782" spans="1:24" s="46" customFormat="1" ht="25.5" hidden="1" x14ac:dyDescent="0.25">
      <c r="A782" s="47">
        <f t="shared" si="47"/>
        <v>769</v>
      </c>
      <c r="B782" s="47"/>
      <c r="C782" s="50" t="s">
        <v>15</v>
      </c>
      <c r="D782" s="24" t="s">
        <v>34</v>
      </c>
      <c r="E782" s="28">
        <v>2022</v>
      </c>
      <c r="F782" s="8">
        <v>44839</v>
      </c>
      <c r="G782" s="19" t="s">
        <v>2925</v>
      </c>
      <c r="H782" s="63" t="s">
        <v>2927</v>
      </c>
      <c r="I782" s="63"/>
      <c r="J782" s="63"/>
      <c r="K782" s="63"/>
      <c r="L782" s="64" t="s">
        <v>2926</v>
      </c>
      <c r="M782" s="44" t="s">
        <v>94</v>
      </c>
      <c r="N782" s="12" t="s">
        <v>21</v>
      </c>
      <c r="O782" s="44"/>
      <c r="P782" s="44"/>
      <c r="Q782" s="44"/>
      <c r="R782" s="44" t="s">
        <v>2620</v>
      </c>
      <c r="S782" s="44" t="s">
        <v>2620</v>
      </c>
      <c r="T782" s="44" t="s">
        <v>3065</v>
      </c>
      <c r="U782" s="44" t="s">
        <v>94</v>
      </c>
      <c r="V782" s="48" t="s">
        <v>23</v>
      </c>
      <c r="W782" s="45" t="s">
        <v>24</v>
      </c>
      <c r="X782" s="12"/>
    </row>
    <row r="783" spans="1:24" s="46" customFormat="1" ht="25.5" hidden="1" x14ac:dyDescent="0.25">
      <c r="A783" s="47">
        <f t="shared" si="47"/>
        <v>770</v>
      </c>
      <c r="B783" s="47"/>
      <c r="C783" s="50" t="s">
        <v>15</v>
      </c>
      <c r="D783" s="24" t="s">
        <v>393</v>
      </c>
      <c r="E783" s="28">
        <v>2022</v>
      </c>
      <c r="F783" s="8">
        <v>44846</v>
      </c>
      <c r="G783" s="19" t="s">
        <v>2928</v>
      </c>
      <c r="H783" s="63" t="s">
        <v>2929</v>
      </c>
      <c r="I783" s="63"/>
      <c r="J783" s="63"/>
      <c r="K783" s="63"/>
      <c r="L783" s="64" t="s">
        <v>2930</v>
      </c>
      <c r="M783" s="44" t="s">
        <v>586</v>
      </c>
      <c r="N783" s="12" t="s">
        <v>21</v>
      </c>
      <c r="O783" s="44"/>
      <c r="P783" s="44"/>
      <c r="Q783" s="44"/>
      <c r="R783" s="44" t="s">
        <v>2620</v>
      </c>
      <c r="S783" s="44" t="s">
        <v>2615</v>
      </c>
      <c r="T783" s="44" t="s">
        <v>2615</v>
      </c>
      <c r="U783" s="44" t="s">
        <v>250</v>
      </c>
      <c r="V783" s="48" t="s">
        <v>23</v>
      </c>
      <c r="W783" s="45" t="s">
        <v>24</v>
      </c>
      <c r="X783" s="12"/>
    </row>
    <row r="784" spans="1:24" s="46" customFormat="1" ht="15" hidden="1" x14ac:dyDescent="0.25">
      <c r="A784" s="47">
        <f t="shared" si="47"/>
        <v>771</v>
      </c>
      <c r="B784" s="47"/>
      <c r="C784" s="50" t="s">
        <v>15</v>
      </c>
      <c r="D784" s="24" t="s">
        <v>34</v>
      </c>
      <c r="E784" s="28">
        <v>2022</v>
      </c>
      <c r="F784" s="8">
        <v>44851</v>
      </c>
      <c r="G784" s="19" t="s">
        <v>2931</v>
      </c>
      <c r="H784" s="63" t="s">
        <v>2932</v>
      </c>
      <c r="I784" s="63"/>
      <c r="J784" s="63"/>
      <c r="K784" s="63"/>
      <c r="L784" s="64" t="s">
        <v>2933</v>
      </c>
      <c r="M784" s="44" t="s">
        <v>133</v>
      </c>
      <c r="N784" s="12" t="s">
        <v>21</v>
      </c>
      <c r="O784" s="44"/>
      <c r="P784" s="44"/>
      <c r="Q784" s="44"/>
      <c r="R784" s="44" t="s">
        <v>2620</v>
      </c>
      <c r="S784" s="44" t="s">
        <v>2620</v>
      </c>
      <c r="T784" s="44" t="s">
        <v>3065</v>
      </c>
      <c r="U784" s="44" t="s">
        <v>136</v>
      </c>
      <c r="V784" s="48" t="s">
        <v>23</v>
      </c>
      <c r="W784" s="45" t="s">
        <v>24</v>
      </c>
      <c r="X784" s="12"/>
    </row>
    <row r="785" spans="1:24" s="46" customFormat="1" ht="15" hidden="1" x14ac:dyDescent="0.25">
      <c r="A785" s="47">
        <f t="shared" si="47"/>
        <v>772</v>
      </c>
      <c r="B785" s="47"/>
      <c r="C785" s="50" t="s">
        <v>15</v>
      </c>
      <c r="D785" s="24" t="s">
        <v>34</v>
      </c>
      <c r="E785" s="28">
        <v>2022</v>
      </c>
      <c r="F785" s="8">
        <v>44854</v>
      </c>
      <c r="G785" s="19" t="s">
        <v>2934</v>
      </c>
      <c r="H785" s="63" t="s">
        <v>2935</v>
      </c>
      <c r="I785" s="63"/>
      <c r="J785" s="63"/>
      <c r="K785" s="63"/>
      <c r="L785" s="64" t="s">
        <v>2936</v>
      </c>
      <c r="M785" s="44" t="s">
        <v>1078</v>
      </c>
      <c r="N785" s="12" t="s">
        <v>29</v>
      </c>
      <c r="O785" s="44"/>
      <c r="P785" s="44"/>
      <c r="Q785" s="44"/>
      <c r="R785" s="44" t="s">
        <v>29</v>
      </c>
      <c r="S785" s="44" t="s">
        <v>29</v>
      </c>
      <c r="T785" s="44" t="s">
        <v>3066</v>
      </c>
      <c r="U785" s="44" t="s">
        <v>1078</v>
      </c>
      <c r="V785" s="48" t="s">
        <v>75</v>
      </c>
      <c r="W785" s="45" t="s">
        <v>24</v>
      </c>
      <c r="X785" s="12"/>
    </row>
    <row r="786" spans="1:24" s="46" customFormat="1" ht="15" hidden="1" x14ac:dyDescent="0.25">
      <c r="A786" s="47">
        <f t="shared" si="47"/>
        <v>773</v>
      </c>
      <c r="B786" s="47"/>
      <c r="C786" s="50" t="s">
        <v>15</v>
      </c>
      <c r="D786" s="24" t="s">
        <v>34</v>
      </c>
      <c r="E786" s="28">
        <v>2022</v>
      </c>
      <c r="F786" s="8">
        <v>44861</v>
      </c>
      <c r="G786" s="19" t="s">
        <v>2942</v>
      </c>
      <c r="H786" s="63" t="s">
        <v>2937</v>
      </c>
      <c r="I786" s="63"/>
      <c r="J786" s="63"/>
      <c r="K786" s="63"/>
      <c r="L786" s="64" t="s">
        <v>2938</v>
      </c>
      <c r="M786" s="44" t="s">
        <v>20</v>
      </c>
      <c r="N786" s="12" t="s">
        <v>21</v>
      </c>
      <c r="O786" s="44"/>
      <c r="P786" s="44"/>
      <c r="Q786" s="44"/>
      <c r="R786" s="44" t="s">
        <v>2618</v>
      </c>
      <c r="S786" s="44" t="s">
        <v>2618</v>
      </c>
      <c r="T786" s="44" t="s">
        <v>3064</v>
      </c>
      <c r="U786" s="44" t="s">
        <v>20</v>
      </c>
      <c r="V786" s="48" t="s">
        <v>23</v>
      </c>
      <c r="W786" s="45" t="s">
        <v>24</v>
      </c>
      <c r="X786" s="12"/>
    </row>
    <row r="787" spans="1:24" s="46" customFormat="1" ht="25.5" hidden="1" x14ac:dyDescent="0.25">
      <c r="A787" s="47">
        <f t="shared" si="47"/>
        <v>774</v>
      </c>
      <c r="B787" s="47"/>
      <c r="C787" s="50" t="s">
        <v>15</v>
      </c>
      <c r="D787" s="24" t="s">
        <v>393</v>
      </c>
      <c r="E787" s="28">
        <v>2022</v>
      </c>
      <c r="F787" s="8">
        <v>44865</v>
      </c>
      <c r="G787" s="19" t="s">
        <v>2939</v>
      </c>
      <c r="H787" s="63" t="s">
        <v>2940</v>
      </c>
      <c r="I787" s="63"/>
      <c r="J787" s="63"/>
      <c r="K787" s="63"/>
      <c r="L787" s="64" t="s">
        <v>2941</v>
      </c>
      <c r="M787" s="44" t="s">
        <v>447</v>
      </c>
      <c r="N787" s="44" t="s">
        <v>21</v>
      </c>
      <c r="O787" s="44" t="s">
        <v>2620</v>
      </c>
      <c r="P787" s="44" t="s">
        <v>2620</v>
      </c>
      <c r="Q787" s="44" t="s">
        <v>2700</v>
      </c>
      <c r="R787" s="44" t="s">
        <v>2620</v>
      </c>
      <c r="S787" s="44" t="s">
        <v>2615</v>
      </c>
      <c r="T787" s="44" t="s">
        <v>2615</v>
      </c>
      <c r="U787" s="44" t="s">
        <v>447</v>
      </c>
      <c r="V787" s="12" t="s">
        <v>23</v>
      </c>
      <c r="W787" s="45" t="s">
        <v>24</v>
      </c>
      <c r="X787" s="12"/>
    </row>
    <row r="788" spans="1:24" s="46" customFormat="1" ht="25.5" hidden="1" x14ac:dyDescent="0.25">
      <c r="A788" s="47">
        <f t="shared" si="47"/>
        <v>775</v>
      </c>
      <c r="B788" s="47"/>
      <c r="C788" s="50" t="s">
        <v>15</v>
      </c>
      <c r="D788" s="24" t="s">
        <v>393</v>
      </c>
      <c r="E788" s="28">
        <v>2022</v>
      </c>
      <c r="F788" s="8">
        <v>44865</v>
      </c>
      <c r="G788" s="19" t="s">
        <v>2943</v>
      </c>
      <c r="H788" s="63" t="s">
        <v>2944</v>
      </c>
      <c r="I788" s="63"/>
      <c r="J788" s="63"/>
      <c r="K788" s="63"/>
      <c r="L788" s="64" t="s">
        <v>2945</v>
      </c>
      <c r="M788" s="44" t="s">
        <v>183</v>
      </c>
      <c r="N788" s="44" t="s">
        <v>21</v>
      </c>
      <c r="O788" s="44"/>
      <c r="P788" s="44"/>
      <c r="Q788" s="44"/>
      <c r="R788" s="44" t="s">
        <v>2620</v>
      </c>
      <c r="S788" s="44" t="s">
        <v>2615</v>
      </c>
      <c r="T788" s="44" t="s">
        <v>2615</v>
      </c>
      <c r="U788" s="44" t="s">
        <v>183</v>
      </c>
      <c r="V788" s="12" t="s">
        <v>23</v>
      </c>
      <c r="W788" s="45" t="s">
        <v>24</v>
      </c>
      <c r="X788" s="12"/>
    </row>
    <row r="789" spans="1:24" s="46" customFormat="1" ht="25.5" hidden="1" x14ac:dyDescent="0.25">
      <c r="A789" s="47">
        <f t="shared" si="47"/>
        <v>776</v>
      </c>
      <c r="B789" s="47"/>
      <c r="C789" s="50" t="s">
        <v>15</v>
      </c>
      <c r="D789" s="24" t="s">
        <v>393</v>
      </c>
      <c r="E789" s="28">
        <v>2022</v>
      </c>
      <c r="F789" s="8">
        <v>44866</v>
      </c>
      <c r="G789" s="19" t="s">
        <v>2946</v>
      </c>
      <c r="H789" s="63" t="s">
        <v>2947</v>
      </c>
      <c r="I789" s="63"/>
      <c r="J789" s="63"/>
      <c r="K789" s="63"/>
      <c r="L789" s="64" t="s">
        <v>2957</v>
      </c>
      <c r="M789" s="44" t="s">
        <v>28</v>
      </c>
      <c r="N789" s="12" t="s">
        <v>29</v>
      </c>
      <c r="O789" s="44"/>
      <c r="P789" s="44"/>
      <c r="Q789" s="44"/>
      <c r="R789" s="44" t="s">
        <v>29</v>
      </c>
      <c r="S789" s="44" t="s">
        <v>2615</v>
      </c>
      <c r="T789" s="44" t="s">
        <v>2615</v>
      </c>
      <c r="U789" s="44" t="s">
        <v>28</v>
      </c>
      <c r="V789" s="12" t="s">
        <v>23</v>
      </c>
      <c r="W789" s="45" t="s">
        <v>24</v>
      </c>
      <c r="X789" s="12"/>
    </row>
    <row r="790" spans="1:24" s="46" customFormat="1" ht="25.5" hidden="1" x14ac:dyDescent="0.25">
      <c r="A790" s="47">
        <f t="shared" si="47"/>
        <v>777</v>
      </c>
      <c r="B790" s="47"/>
      <c r="C790" s="50" t="s">
        <v>15</v>
      </c>
      <c r="D790" s="24" t="s">
        <v>393</v>
      </c>
      <c r="E790" s="28">
        <v>2022</v>
      </c>
      <c r="F790" s="8">
        <v>44866</v>
      </c>
      <c r="G790" s="19" t="s">
        <v>2950</v>
      </c>
      <c r="H790" s="63" t="s">
        <v>2948</v>
      </c>
      <c r="I790" s="63"/>
      <c r="J790" s="63"/>
      <c r="K790" s="63"/>
      <c r="L790" s="64" t="s">
        <v>2949</v>
      </c>
      <c r="M790" s="44" t="s">
        <v>554</v>
      </c>
      <c r="N790" s="44" t="s">
        <v>29</v>
      </c>
      <c r="O790" s="44"/>
      <c r="P790" s="44"/>
      <c r="Q790" s="44"/>
      <c r="R790" s="44" t="s">
        <v>29</v>
      </c>
      <c r="S790" s="44" t="s">
        <v>2615</v>
      </c>
      <c r="T790" s="44" t="s">
        <v>2615</v>
      </c>
      <c r="U790" s="44" t="s">
        <v>83</v>
      </c>
      <c r="V790" s="12" t="s">
        <v>23</v>
      </c>
      <c r="W790" s="45" t="s">
        <v>24</v>
      </c>
      <c r="X790" s="12"/>
    </row>
    <row r="791" spans="1:24" s="46" customFormat="1" ht="25.5" hidden="1" x14ac:dyDescent="0.25">
      <c r="A791" s="47">
        <f t="shared" si="47"/>
        <v>778</v>
      </c>
      <c r="B791" s="47"/>
      <c r="C791" s="50" t="s">
        <v>15</v>
      </c>
      <c r="D791" s="24" t="s">
        <v>393</v>
      </c>
      <c r="E791" s="28">
        <v>2022</v>
      </c>
      <c r="F791" s="8">
        <v>44869</v>
      </c>
      <c r="G791" s="19" t="s">
        <v>2951</v>
      </c>
      <c r="H791" s="63" t="s">
        <v>2952</v>
      </c>
      <c r="I791" s="63"/>
      <c r="J791" s="63"/>
      <c r="K791" s="63"/>
      <c r="L791" s="64" t="s">
        <v>2953</v>
      </c>
      <c r="M791" s="44" t="s">
        <v>601</v>
      </c>
      <c r="N791" s="44" t="s">
        <v>29</v>
      </c>
      <c r="O791" s="44"/>
      <c r="P791" s="44"/>
      <c r="Q791" s="44"/>
      <c r="R791" s="44" t="s">
        <v>29</v>
      </c>
      <c r="S791" s="44" t="s">
        <v>2615</v>
      </c>
      <c r="T791" s="44" t="s">
        <v>2615</v>
      </c>
      <c r="U791" s="44" t="s">
        <v>601</v>
      </c>
      <c r="V791" s="48" t="s">
        <v>75</v>
      </c>
      <c r="W791" s="45" t="s">
        <v>24</v>
      </c>
      <c r="X791" s="12"/>
    </row>
    <row r="792" spans="1:24" s="46" customFormat="1" ht="25.5" hidden="1" x14ac:dyDescent="0.25">
      <c r="A792" s="47">
        <f t="shared" si="47"/>
        <v>779</v>
      </c>
      <c r="B792" s="47"/>
      <c r="C792" s="50" t="s">
        <v>15</v>
      </c>
      <c r="D792" s="24" t="s">
        <v>393</v>
      </c>
      <c r="E792" s="28">
        <v>2022</v>
      </c>
      <c r="F792" s="8">
        <v>44872</v>
      </c>
      <c r="G792" s="19" t="s">
        <v>2954</v>
      </c>
      <c r="H792" s="63" t="s">
        <v>2955</v>
      </c>
      <c r="I792" s="63"/>
      <c r="J792" s="63"/>
      <c r="K792" s="63"/>
      <c r="L792" s="64" t="s">
        <v>2956</v>
      </c>
      <c r="M792" s="44" t="s">
        <v>28</v>
      </c>
      <c r="N792" s="12" t="s">
        <v>29</v>
      </c>
      <c r="O792" s="44"/>
      <c r="P792" s="44"/>
      <c r="Q792" s="44"/>
      <c r="R792" s="44" t="s">
        <v>29</v>
      </c>
      <c r="S792" s="44" t="s">
        <v>2615</v>
      </c>
      <c r="T792" s="44" t="s">
        <v>2615</v>
      </c>
      <c r="U792" s="44" t="s">
        <v>28</v>
      </c>
      <c r="V792" s="48" t="s">
        <v>23</v>
      </c>
      <c r="W792" s="45" t="s">
        <v>24</v>
      </c>
      <c r="X792" s="12"/>
    </row>
    <row r="793" spans="1:24" s="46" customFormat="1" ht="25.5" hidden="1" x14ac:dyDescent="0.25">
      <c r="A793" s="47">
        <f t="shared" si="47"/>
        <v>780</v>
      </c>
      <c r="B793" s="47"/>
      <c r="C793" s="50" t="s">
        <v>15</v>
      </c>
      <c r="D793" s="24" t="s">
        <v>393</v>
      </c>
      <c r="E793" s="28">
        <v>2022</v>
      </c>
      <c r="F793" s="8">
        <v>44876</v>
      </c>
      <c r="G793" s="19" t="s">
        <v>2966</v>
      </c>
      <c r="H793" s="63" t="s">
        <v>2958</v>
      </c>
      <c r="I793" s="63"/>
      <c r="J793" s="63"/>
      <c r="K793" s="63"/>
      <c r="L793" s="64" t="s">
        <v>2959</v>
      </c>
      <c r="M793" s="44" t="s">
        <v>59</v>
      </c>
      <c r="N793" s="44" t="s">
        <v>60</v>
      </c>
      <c r="O793" s="44"/>
      <c r="P793" s="44"/>
      <c r="Q793" s="44"/>
      <c r="R793" s="44" t="s">
        <v>60</v>
      </c>
      <c r="S793" s="44" t="s">
        <v>2615</v>
      </c>
      <c r="T793" s="44" t="s">
        <v>2615</v>
      </c>
      <c r="U793" s="44" t="s">
        <v>59</v>
      </c>
      <c r="V793" s="48" t="s">
        <v>61</v>
      </c>
      <c r="W793" s="45" t="s">
        <v>24</v>
      </c>
      <c r="X793" s="12"/>
    </row>
    <row r="794" spans="1:24" s="46" customFormat="1" ht="25.5" hidden="1" x14ac:dyDescent="0.25">
      <c r="A794" s="47">
        <f t="shared" si="47"/>
        <v>781</v>
      </c>
      <c r="B794" s="47"/>
      <c r="C794" s="50" t="s">
        <v>15</v>
      </c>
      <c r="D794" s="24" t="s">
        <v>34</v>
      </c>
      <c r="E794" s="28">
        <v>2022</v>
      </c>
      <c r="F794" s="8">
        <v>44881</v>
      </c>
      <c r="G794" s="19" t="s">
        <v>2963</v>
      </c>
      <c r="H794" s="63" t="s">
        <v>2964</v>
      </c>
      <c r="I794" s="63"/>
      <c r="J794" s="63"/>
      <c r="K794" s="63"/>
      <c r="L794" s="64" t="s">
        <v>2965</v>
      </c>
      <c r="M794" s="44" t="s">
        <v>757</v>
      </c>
      <c r="N794" s="44" t="s">
        <v>21</v>
      </c>
      <c r="O794" s="44"/>
      <c r="P794" s="44"/>
      <c r="Q794" s="44"/>
      <c r="R794" s="44" t="s">
        <v>2620</v>
      </c>
      <c r="S794" s="44" t="s">
        <v>2618</v>
      </c>
      <c r="T794" s="44" t="s">
        <v>3064</v>
      </c>
      <c r="U794" s="44" t="s">
        <v>757</v>
      </c>
      <c r="V794" s="48" t="s">
        <v>23</v>
      </c>
      <c r="W794" s="45" t="s">
        <v>24</v>
      </c>
      <c r="X794" s="12"/>
    </row>
    <row r="795" spans="1:24" s="46" customFormat="1" ht="25.5" hidden="1" x14ac:dyDescent="0.25">
      <c r="A795" s="47">
        <f t="shared" si="47"/>
        <v>782</v>
      </c>
      <c r="B795" s="47"/>
      <c r="C795" s="50" t="s">
        <v>15</v>
      </c>
      <c r="D795" s="24" t="s">
        <v>34</v>
      </c>
      <c r="E795" s="28">
        <v>2022</v>
      </c>
      <c r="F795" s="8">
        <v>44883</v>
      </c>
      <c r="G795" s="19" t="s">
        <v>2970</v>
      </c>
      <c r="H795" s="63" t="s">
        <v>2971</v>
      </c>
      <c r="I795" s="63"/>
      <c r="J795" s="63"/>
      <c r="K795" s="63"/>
      <c r="L795" s="64" t="s">
        <v>2981</v>
      </c>
      <c r="M795" s="44" t="s">
        <v>2972</v>
      </c>
      <c r="N795" s="44" t="s">
        <v>29</v>
      </c>
      <c r="O795" s="44"/>
      <c r="P795" s="44"/>
      <c r="Q795" s="44"/>
      <c r="R795" s="44" t="s">
        <v>29</v>
      </c>
      <c r="S795" s="44" t="s">
        <v>29</v>
      </c>
      <c r="T795" s="44" t="s">
        <v>3066</v>
      </c>
      <c r="U795" s="44" t="s">
        <v>2972</v>
      </c>
      <c r="V795" s="48" t="s">
        <v>239</v>
      </c>
      <c r="W795" s="45" t="s">
        <v>24</v>
      </c>
      <c r="X795" s="12"/>
    </row>
    <row r="796" spans="1:24" s="46" customFormat="1" ht="25.5" hidden="1" x14ac:dyDescent="0.25">
      <c r="A796" s="47">
        <f t="shared" si="47"/>
        <v>783</v>
      </c>
      <c r="B796" s="47"/>
      <c r="C796" s="50" t="s">
        <v>15</v>
      </c>
      <c r="D796" s="24" t="s">
        <v>393</v>
      </c>
      <c r="E796" s="28">
        <v>2022</v>
      </c>
      <c r="F796" s="8">
        <v>44895</v>
      </c>
      <c r="G796" s="19" t="s">
        <v>2974</v>
      </c>
      <c r="H796" s="63" t="s">
        <v>2976</v>
      </c>
      <c r="I796" s="63"/>
      <c r="J796" s="63"/>
      <c r="K796" s="63"/>
      <c r="L796" s="64" t="s">
        <v>2975</v>
      </c>
      <c r="M796" s="44" t="s">
        <v>83</v>
      </c>
      <c r="N796" s="44" t="s">
        <v>29</v>
      </c>
      <c r="O796" s="44"/>
      <c r="P796" s="44"/>
      <c r="Q796" s="44"/>
      <c r="R796" s="44" t="s">
        <v>29</v>
      </c>
      <c r="S796" s="44" t="s">
        <v>2615</v>
      </c>
      <c r="T796" s="44" t="s">
        <v>2615</v>
      </c>
      <c r="U796" s="44" t="s">
        <v>83</v>
      </c>
      <c r="V796" s="48" t="s">
        <v>23</v>
      </c>
      <c r="W796" s="45" t="s">
        <v>24</v>
      </c>
      <c r="X796" s="12"/>
    </row>
    <row r="797" spans="1:24" s="46" customFormat="1" ht="25.5" hidden="1" x14ac:dyDescent="0.25">
      <c r="A797" s="47">
        <f t="shared" si="47"/>
        <v>784</v>
      </c>
      <c r="B797" s="47"/>
      <c r="C797" s="50" t="s">
        <v>15</v>
      </c>
      <c r="D797" s="24" t="s">
        <v>34</v>
      </c>
      <c r="E797" s="28">
        <v>2022</v>
      </c>
      <c r="F797" s="8">
        <v>44897</v>
      </c>
      <c r="G797" s="19" t="s">
        <v>2977</v>
      </c>
      <c r="H797" s="63" t="s">
        <v>2978</v>
      </c>
      <c r="I797" s="63"/>
      <c r="J797" s="63"/>
      <c r="K797" s="63"/>
      <c r="L797" s="64" t="s">
        <v>2979</v>
      </c>
      <c r="M797" s="44" t="s">
        <v>263</v>
      </c>
      <c r="N797" s="44" t="s">
        <v>21</v>
      </c>
      <c r="O797" s="44"/>
      <c r="P797" s="44"/>
      <c r="Q797" s="44"/>
      <c r="R797" s="44" t="s">
        <v>2618</v>
      </c>
      <c r="S797" s="44" t="s">
        <v>2618</v>
      </c>
      <c r="T797" s="44" t="s">
        <v>3064</v>
      </c>
      <c r="U797" s="44" t="s">
        <v>263</v>
      </c>
      <c r="V797" s="48" t="s">
        <v>23</v>
      </c>
      <c r="W797" s="45" t="s">
        <v>24</v>
      </c>
      <c r="X797" s="12"/>
    </row>
    <row r="798" spans="1:24" s="46" customFormat="1" ht="15" hidden="1" x14ac:dyDescent="0.25">
      <c r="A798" s="47">
        <f t="shared" si="47"/>
        <v>785</v>
      </c>
      <c r="B798" s="47"/>
      <c r="C798" s="50" t="s">
        <v>15</v>
      </c>
      <c r="D798" s="24" t="s">
        <v>34</v>
      </c>
      <c r="E798" s="28">
        <v>2022</v>
      </c>
      <c r="F798" s="8">
        <v>44904</v>
      </c>
      <c r="G798" s="19" t="s">
        <v>2983</v>
      </c>
      <c r="H798" s="63" t="s">
        <v>2985</v>
      </c>
      <c r="I798" s="63"/>
      <c r="J798" s="63"/>
      <c r="K798" s="63"/>
      <c r="L798" s="64" t="s">
        <v>2984</v>
      </c>
      <c r="M798" s="44" t="s">
        <v>2986</v>
      </c>
      <c r="N798" s="44" t="s">
        <v>21</v>
      </c>
      <c r="O798" s="44"/>
      <c r="P798" s="44"/>
      <c r="Q798" s="44"/>
      <c r="R798" s="44" t="s">
        <v>2620</v>
      </c>
      <c r="S798" s="44" t="s">
        <v>2620</v>
      </c>
      <c r="T798" s="44" t="s">
        <v>3065</v>
      </c>
      <c r="U798" s="44" t="s">
        <v>154</v>
      </c>
      <c r="V798" s="48" t="s">
        <v>23</v>
      </c>
      <c r="W798" s="45" t="s">
        <v>24</v>
      </c>
      <c r="X798" s="12"/>
    </row>
    <row r="799" spans="1:24" s="46" customFormat="1" ht="15" hidden="1" x14ac:dyDescent="0.25">
      <c r="A799" s="47">
        <f t="shared" si="47"/>
        <v>786</v>
      </c>
      <c r="B799" s="47"/>
      <c r="C799" s="50" t="s">
        <v>15</v>
      </c>
      <c r="D799" s="24" t="s">
        <v>34</v>
      </c>
      <c r="E799" s="28">
        <v>2022</v>
      </c>
      <c r="F799" s="8">
        <v>44917</v>
      </c>
      <c r="G799" s="19" t="s">
        <v>2989</v>
      </c>
      <c r="H799" s="63" t="s">
        <v>2990</v>
      </c>
      <c r="I799" s="63"/>
      <c r="J799" s="63"/>
      <c r="K799" s="63"/>
      <c r="L799" s="64" t="s">
        <v>2991</v>
      </c>
      <c r="M799" s="44" t="s">
        <v>28</v>
      </c>
      <c r="N799" s="44" t="s">
        <v>29</v>
      </c>
      <c r="O799" s="44"/>
      <c r="P799" s="44"/>
      <c r="Q799" s="44"/>
      <c r="R799" s="44" t="s">
        <v>29</v>
      </c>
      <c r="S799" s="44" t="s">
        <v>29</v>
      </c>
      <c r="T799" s="44" t="s">
        <v>3066</v>
      </c>
      <c r="U799" s="44" t="s">
        <v>28</v>
      </c>
      <c r="V799" s="48" t="s">
        <v>23</v>
      </c>
      <c r="W799" s="45" t="s">
        <v>24</v>
      </c>
      <c r="X799" s="12"/>
    </row>
    <row r="800" spans="1:24" s="46" customFormat="1" ht="25.5" hidden="1" x14ac:dyDescent="0.25">
      <c r="A800" s="47">
        <f t="shared" si="47"/>
        <v>787</v>
      </c>
      <c r="B800" s="47"/>
      <c r="C800" s="50" t="s">
        <v>15</v>
      </c>
      <c r="D800" s="24" t="s">
        <v>393</v>
      </c>
      <c r="E800" s="28">
        <v>2022</v>
      </c>
      <c r="F800" s="8">
        <v>44921</v>
      </c>
      <c r="G800" s="19" t="s">
        <v>3056</v>
      </c>
      <c r="H800" s="63" t="s">
        <v>2995</v>
      </c>
      <c r="I800" s="63"/>
      <c r="J800" s="63"/>
      <c r="K800" s="63"/>
      <c r="L800" s="64" t="s">
        <v>2996</v>
      </c>
      <c r="M800" s="44" t="s">
        <v>20</v>
      </c>
      <c r="N800" s="44" t="s">
        <v>21</v>
      </c>
      <c r="O800" s="44"/>
      <c r="P800" s="44"/>
      <c r="Q800" s="44"/>
      <c r="R800" s="44" t="s">
        <v>2618</v>
      </c>
      <c r="S800" s="44" t="s">
        <v>2615</v>
      </c>
      <c r="T800" s="44" t="s">
        <v>2615</v>
      </c>
      <c r="U800" s="44" t="s">
        <v>20</v>
      </c>
      <c r="V800" s="48" t="s">
        <v>23</v>
      </c>
      <c r="W800" s="45" t="s">
        <v>24</v>
      </c>
      <c r="X800" s="12"/>
    </row>
    <row r="801" spans="1:24" s="46" customFormat="1" ht="15" x14ac:dyDescent="0.25">
      <c r="A801" s="47">
        <f t="shared" si="47"/>
        <v>788</v>
      </c>
      <c r="B801" s="47"/>
      <c r="C801" s="50" t="s">
        <v>15</v>
      </c>
      <c r="D801" s="24" t="s">
        <v>393</v>
      </c>
      <c r="E801" s="28">
        <v>2022</v>
      </c>
      <c r="F801" s="8">
        <v>44921</v>
      </c>
      <c r="G801" s="19" t="s">
        <v>2997</v>
      </c>
      <c r="H801" s="63" t="s">
        <v>2998</v>
      </c>
      <c r="I801" s="63"/>
      <c r="J801" s="63"/>
      <c r="K801" s="63"/>
      <c r="L801" s="64" t="s">
        <v>2999</v>
      </c>
      <c r="M801" s="44" t="s">
        <v>146</v>
      </c>
      <c r="N801" s="44" t="s">
        <v>60</v>
      </c>
      <c r="O801" s="44"/>
      <c r="P801" s="44"/>
      <c r="Q801" s="44"/>
      <c r="R801" s="44" t="s">
        <v>60</v>
      </c>
      <c r="S801" s="44" t="s">
        <v>2615</v>
      </c>
      <c r="T801" s="44" t="s">
        <v>2615</v>
      </c>
      <c r="U801" s="44" t="s">
        <v>146</v>
      </c>
      <c r="V801" s="48" t="s">
        <v>125</v>
      </c>
      <c r="W801" s="45" t="s">
        <v>24</v>
      </c>
      <c r="X801" s="12"/>
    </row>
    <row r="802" spans="1:24" s="46" customFormat="1" ht="25.5" hidden="1" x14ac:dyDescent="0.25">
      <c r="A802" s="47">
        <f t="shared" si="47"/>
        <v>789</v>
      </c>
      <c r="B802" s="47"/>
      <c r="C802" s="50" t="s">
        <v>15</v>
      </c>
      <c r="D802" s="24" t="s">
        <v>393</v>
      </c>
      <c r="E802" s="28">
        <v>2022</v>
      </c>
      <c r="F802" s="8">
        <v>44922</v>
      </c>
      <c r="G802" s="19" t="s">
        <v>3000</v>
      </c>
      <c r="H802" s="63" t="s">
        <v>3001</v>
      </c>
      <c r="I802" s="63"/>
      <c r="J802" s="63"/>
      <c r="K802" s="63"/>
      <c r="L802" s="64" t="s">
        <v>3002</v>
      </c>
      <c r="M802" s="44" t="s">
        <v>757</v>
      </c>
      <c r="N802" s="44" t="s">
        <v>21</v>
      </c>
      <c r="O802" s="44"/>
      <c r="P802" s="44"/>
      <c r="Q802" s="44"/>
      <c r="R802" s="44" t="s">
        <v>2620</v>
      </c>
      <c r="S802" s="44" t="s">
        <v>2615</v>
      </c>
      <c r="T802" s="44" t="s">
        <v>2615</v>
      </c>
      <c r="U802" s="44" t="s">
        <v>757</v>
      </c>
      <c r="V802" s="48" t="s">
        <v>23</v>
      </c>
      <c r="W802" s="45" t="s">
        <v>24</v>
      </c>
      <c r="X802" s="12"/>
    </row>
    <row r="803" spans="1:24" s="46" customFormat="1" ht="25.5" hidden="1" x14ac:dyDescent="0.25">
      <c r="A803" s="47">
        <f t="shared" si="47"/>
        <v>790</v>
      </c>
      <c r="B803" s="47"/>
      <c r="C803" s="50" t="s">
        <v>15</v>
      </c>
      <c r="D803" s="24" t="s">
        <v>393</v>
      </c>
      <c r="E803" s="28">
        <v>2022</v>
      </c>
      <c r="F803" s="8">
        <v>44922</v>
      </c>
      <c r="G803" s="19" t="s">
        <v>3003</v>
      </c>
      <c r="H803" s="63" t="s">
        <v>3004</v>
      </c>
      <c r="I803" s="63"/>
      <c r="J803" s="63"/>
      <c r="K803" s="63"/>
      <c r="L803" s="64" t="s">
        <v>3005</v>
      </c>
      <c r="M803" s="44" t="s">
        <v>48</v>
      </c>
      <c r="N803" s="44" t="s">
        <v>21</v>
      </c>
      <c r="O803" s="44"/>
      <c r="P803" s="44"/>
      <c r="Q803" s="44"/>
      <c r="R803" s="44" t="s">
        <v>2620</v>
      </c>
      <c r="S803" s="44" t="s">
        <v>2615</v>
      </c>
      <c r="T803" s="44" t="s">
        <v>2615</v>
      </c>
      <c r="U803" s="44" t="s">
        <v>48</v>
      </c>
      <c r="V803" s="48" t="s">
        <v>23</v>
      </c>
      <c r="W803" s="45" t="s">
        <v>24</v>
      </c>
      <c r="X803" s="12"/>
    </row>
    <row r="804" spans="1:24" s="46" customFormat="1" ht="25.5" hidden="1" x14ac:dyDescent="0.25">
      <c r="A804" s="47">
        <f t="shared" si="47"/>
        <v>791</v>
      </c>
      <c r="B804" s="47"/>
      <c r="C804" s="50" t="s">
        <v>15</v>
      </c>
      <c r="D804" s="24" t="s">
        <v>34</v>
      </c>
      <c r="E804" s="28">
        <v>2022</v>
      </c>
      <c r="F804" s="8">
        <v>44922</v>
      </c>
      <c r="G804" s="19" t="s">
        <v>3006</v>
      </c>
      <c r="H804" s="63" t="s">
        <v>3007</v>
      </c>
      <c r="I804" s="63"/>
      <c r="J804" s="63"/>
      <c r="K804" s="63"/>
      <c r="L804" s="64" t="s">
        <v>3008</v>
      </c>
      <c r="M804" s="44" t="s">
        <v>20</v>
      </c>
      <c r="N804" s="44" t="s">
        <v>21</v>
      </c>
      <c r="O804" s="44"/>
      <c r="P804" s="44"/>
      <c r="Q804" s="44"/>
      <c r="R804" s="44" t="s">
        <v>2618</v>
      </c>
      <c r="S804" s="44" t="s">
        <v>2618</v>
      </c>
      <c r="T804" s="44" t="s">
        <v>3064</v>
      </c>
      <c r="U804" s="44" t="s">
        <v>20</v>
      </c>
      <c r="V804" s="48" t="s">
        <v>23</v>
      </c>
      <c r="W804" s="45" t="s">
        <v>24</v>
      </c>
      <c r="X804" s="12"/>
    </row>
    <row r="805" spans="1:24" s="46" customFormat="1" ht="25.5" hidden="1" x14ac:dyDescent="0.25">
      <c r="A805" s="47">
        <f t="shared" si="47"/>
        <v>792</v>
      </c>
      <c r="B805" s="47"/>
      <c r="C805" s="50" t="s">
        <v>15</v>
      </c>
      <c r="D805" s="24" t="s">
        <v>34</v>
      </c>
      <c r="E805" s="28">
        <v>2022</v>
      </c>
      <c r="F805" s="8">
        <v>44922</v>
      </c>
      <c r="G805" s="19" t="s">
        <v>3012</v>
      </c>
      <c r="H805" s="63" t="s">
        <v>3013</v>
      </c>
      <c r="I805" s="63"/>
      <c r="J805" s="63"/>
      <c r="K805" s="63"/>
      <c r="L805" s="64" t="s">
        <v>3014</v>
      </c>
      <c r="M805" s="44" t="s">
        <v>59</v>
      </c>
      <c r="N805" s="44" t="s">
        <v>60</v>
      </c>
      <c r="O805" s="44"/>
      <c r="P805" s="44"/>
      <c r="Q805" s="44"/>
      <c r="R805" s="44" t="s">
        <v>60</v>
      </c>
      <c r="S805" s="44" t="s">
        <v>60</v>
      </c>
      <c r="T805" s="44" t="s">
        <v>3067</v>
      </c>
      <c r="U805" s="44" t="s">
        <v>59</v>
      </c>
      <c r="V805" s="48" t="s">
        <v>61</v>
      </c>
      <c r="W805" s="45" t="s">
        <v>24</v>
      </c>
      <c r="X805" s="12"/>
    </row>
    <row r="806" spans="1:24" s="46" customFormat="1" ht="15" hidden="1" x14ac:dyDescent="0.25">
      <c r="A806" s="47">
        <f t="shared" si="47"/>
        <v>793</v>
      </c>
      <c r="B806" s="47"/>
      <c r="C806" s="50" t="s">
        <v>15</v>
      </c>
      <c r="D806" s="24" t="s">
        <v>34</v>
      </c>
      <c r="E806" s="28">
        <v>2022</v>
      </c>
      <c r="F806" s="8">
        <v>44922</v>
      </c>
      <c r="G806" s="19" t="s">
        <v>3015</v>
      </c>
      <c r="H806" s="63" t="s">
        <v>3016</v>
      </c>
      <c r="I806" s="63"/>
      <c r="J806" s="63"/>
      <c r="K806" s="63"/>
      <c r="L806" s="64" t="s">
        <v>3017</v>
      </c>
      <c r="M806" s="44" t="s">
        <v>284</v>
      </c>
      <c r="N806" s="44" t="s">
        <v>21</v>
      </c>
      <c r="O806" s="44" t="s">
        <v>2620</v>
      </c>
      <c r="P806" s="44" t="s">
        <v>2620</v>
      </c>
      <c r="Q806" s="44" t="s">
        <v>79</v>
      </c>
      <c r="R806" s="44" t="s">
        <v>2620</v>
      </c>
      <c r="S806" s="44" t="s">
        <v>2620</v>
      </c>
      <c r="T806" s="44" t="s">
        <v>3065</v>
      </c>
      <c r="U806" s="44" t="s">
        <v>284</v>
      </c>
      <c r="V806" s="44" t="s">
        <v>23</v>
      </c>
      <c r="W806" s="45" t="s">
        <v>24</v>
      </c>
      <c r="X806" s="12"/>
    </row>
    <row r="807" spans="1:24" s="46" customFormat="1" ht="15" hidden="1" x14ac:dyDescent="0.25">
      <c r="A807" s="47">
        <f t="shared" si="47"/>
        <v>794</v>
      </c>
      <c r="B807" s="47"/>
      <c r="C807" s="50" t="s">
        <v>15</v>
      </c>
      <c r="D807" s="24" t="s">
        <v>34</v>
      </c>
      <c r="E807" s="28">
        <v>2022</v>
      </c>
      <c r="F807" s="8">
        <v>44922</v>
      </c>
      <c r="G807" s="19" t="s">
        <v>3018</v>
      </c>
      <c r="H807" s="63" t="s">
        <v>3019</v>
      </c>
      <c r="I807" s="63"/>
      <c r="J807" s="63"/>
      <c r="K807" s="63"/>
      <c r="L807" s="64" t="s">
        <v>3020</v>
      </c>
      <c r="M807" s="44" t="s">
        <v>757</v>
      </c>
      <c r="N807" s="44" t="s">
        <v>21</v>
      </c>
      <c r="O807" s="44"/>
      <c r="P807" s="44"/>
      <c r="Q807" s="44"/>
      <c r="R807" s="44" t="s">
        <v>2620</v>
      </c>
      <c r="S807" s="44" t="s">
        <v>2618</v>
      </c>
      <c r="T807" s="44" t="s">
        <v>3064</v>
      </c>
      <c r="U807" s="44" t="s">
        <v>757</v>
      </c>
      <c r="V807" s="48" t="s">
        <v>23</v>
      </c>
      <c r="W807" s="45" t="s">
        <v>24</v>
      </c>
      <c r="X807" s="12"/>
    </row>
    <row r="808" spans="1:24" s="46" customFormat="1" ht="25.5" hidden="1" x14ac:dyDescent="0.25">
      <c r="A808" s="47">
        <f t="shared" si="47"/>
        <v>795</v>
      </c>
      <c r="B808" s="47"/>
      <c r="C808" s="50" t="s">
        <v>15</v>
      </c>
      <c r="D808" s="24" t="s">
        <v>34</v>
      </c>
      <c r="E808" s="28">
        <v>2022</v>
      </c>
      <c r="F808" s="8">
        <v>44922</v>
      </c>
      <c r="G808" s="19" t="s">
        <v>3021</v>
      </c>
      <c r="H808" s="63" t="s">
        <v>3022</v>
      </c>
      <c r="I808" s="63"/>
      <c r="J808" s="63"/>
      <c r="K808" s="63"/>
      <c r="L808" s="64" t="s">
        <v>3023</v>
      </c>
      <c r="M808" s="44" t="s">
        <v>48</v>
      </c>
      <c r="N808" s="44" t="s">
        <v>21</v>
      </c>
      <c r="O808" s="44"/>
      <c r="P808" s="44"/>
      <c r="Q808" s="44"/>
      <c r="R808" s="44" t="s">
        <v>2620</v>
      </c>
      <c r="S808" s="44" t="s">
        <v>2620</v>
      </c>
      <c r="T808" s="44" t="s">
        <v>3065</v>
      </c>
      <c r="U808" s="44" t="s">
        <v>48</v>
      </c>
      <c r="V808" s="48" t="s">
        <v>23</v>
      </c>
      <c r="W808" s="45" t="s">
        <v>24</v>
      </c>
      <c r="X808" s="12"/>
    </row>
    <row r="809" spans="1:24" s="46" customFormat="1" ht="25.5" hidden="1" x14ac:dyDescent="0.25">
      <c r="A809" s="47">
        <f t="shared" si="47"/>
        <v>796</v>
      </c>
      <c r="B809" s="47"/>
      <c r="C809" s="50" t="s">
        <v>15</v>
      </c>
      <c r="D809" s="24" t="s">
        <v>393</v>
      </c>
      <c r="E809" s="28">
        <v>2022</v>
      </c>
      <c r="F809" s="8">
        <v>44923</v>
      </c>
      <c r="G809" s="19" t="s">
        <v>3024</v>
      </c>
      <c r="H809" s="63" t="s">
        <v>3027</v>
      </c>
      <c r="I809" s="63"/>
      <c r="J809" s="63"/>
      <c r="K809" s="63"/>
      <c r="L809" s="64" t="s">
        <v>3025</v>
      </c>
      <c r="M809" s="44" t="s">
        <v>59</v>
      </c>
      <c r="N809" s="44" t="s">
        <v>60</v>
      </c>
      <c r="O809" s="44"/>
      <c r="P809" s="44"/>
      <c r="Q809" s="44"/>
      <c r="R809" s="44" t="s">
        <v>60</v>
      </c>
      <c r="S809" s="44" t="s">
        <v>2615</v>
      </c>
      <c r="T809" s="44" t="s">
        <v>2615</v>
      </c>
      <c r="U809" s="44" t="s">
        <v>59</v>
      </c>
      <c r="V809" s="48" t="s">
        <v>23</v>
      </c>
      <c r="W809" s="45" t="s">
        <v>24</v>
      </c>
      <c r="X809" s="12"/>
    </row>
    <row r="810" spans="1:24" s="46" customFormat="1" ht="25.5" hidden="1" x14ac:dyDescent="0.25">
      <c r="A810" s="47">
        <f t="shared" si="47"/>
        <v>797</v>
      </c>
      <c r="B810" s="47"/>
      <c r="C810" s="50" t="s">
        <v>15</v>
      </c>
      <c r="D810" s="24" t="s">
        <v>34</v>
      </c>
      <c r="E810" s="28">
        <v>2023</v>
      </c>
      <c r="F810" s="8">
        <v>44972</v>
      </c>
      <c r="G810" s="19" t="s">
        <v>3060</v>
      </c>
      <c r="H810" s="63" t="s">
        <v>3061</v>
      </c>
      <c r="I810" s="63"/>
      <c r="J810" s="63"/>
      <c r="K810" s="63"/>
      <c r="L810" s="64" t="s">
        <v>3062</v>
      </c>
      <c r="M810" s="44" t="s">
        <v>2130</v>
      </c>
      <c r="N810" s="44" t="s">
        <v>21</v>
      </c>
      <c r="O810" s="44"/>
      <c r="P810" s="44"/>
      <c r="Q810" s="44"/>
      <c r="R810" s="44" t="s">
        <v>2620</v>
      </c>
      <c r="S810" s="44" t="s">
        <v>2620</v>
      </c>
      <c r="T810" s="44" t="s">
        <v>3065</v>
      </c>
      <c r="U810" s="44" t="s">
        <v>284</v>
      </c>
      <c r="V810" s="48" t="s">
        <v>23</v>
      </c>
      <c r="W810" s="45" t="s">
        <v>24</v>
      </c>
      <c r="X810" s="12"/>
    </row>
    <row r="811" spans="1:24" s="46" customFormat="1" ht="25.5" hidden="1" x14ac:dyDescent="0.25">
      <c r="A811" s="47">
        <f t="shared" si="47"/>
        <v>798</v>
      </c>
      <c r="B811" s="47"/>
      <c r="C811" s="50" t="s">
        <v>1856</v>
      </c>
      <c r="D811" s="24" t="s">
        <v>393</v>
      </c>
      <c r="E811" s="28">
        <v>2022</v>
      </c>
      <c r="F811" s="8">
        <v>44923</v>
      </c>
      <c r="G811" s="19" t="s">
        <v>3026</v>
      </c>
      <c r="H811" s="63" t="s">
        <v>3028</v>
      </c>
      <c r="I811" s="63"/>
      <c r="J811" s="63"/>
      <c r="K811" s="63"/>
      <c r="L811" s="64" t="s">
        <v>3029</v>
      </c>
      <c r="M811" s="44" t="s">
        <v>59</v>
      </c>
      <c r="N811" s="44" t="s">
        <v>60</v>
      </c>
      <c r="O811" s="44"/>
      <c r="P811" s="44"/>
      <c r="Q811" s="44"/>
      <c r="R811" s="44" t="s">
        <v>60</v>
      </c>
      <c r="S811" s="44" t="s">
        <v>2615</v>
      </c>
      <c r="T811" s="44" t="s">
        <v>2615</v>
      </c>
      <c r="U811" s="44" t="s">
        <v>59</v>
      </c>
      <c r="V811" s="48" t="s">
        <v>23</v>
      </c>
      <c r="W811" s="45" t="s">
        <v>24</v>
      </c>
      <c r="X811" s="12"/>
    </row>
    <row r="812" spans="1:24" s="46" customFormat="1" ht="25.5" hidden="1" x14ac:dyDescent="0.25">
      <c r="A812" s="47">
        <f t="shared" si="47"/>
        <v>799</v>
      </c>
      <c r="B812" s="47"/>
      <c r="C812" s="50" t="s">
        <v>1856</v>
      </c>
      <c r="D812" s="24" t="s">
        <v>393</v>
      </c>
      <c r="E812" s="28">
        <v>2022</v>
      </c>
      <c r="F812" s="8">
        <v>44923</v>
      </c>
      <c r="G812" s="19" t="s">
        <v>3030</v>
      </c>
      <c r="H812" s="63" t="s">
        <v>3031</v>
      </c>
      <c r="I812" s="63"/>
      <c r="J812" s="63"/>
      <c r="K812" s="63"/>
      <c r="L812" s="64" t="s">
        <v>3032</v>
      </c>
      <c r="M812" s="44" t="s">
        <v>33</v>
      </c>
      <c r="N812" s="44" t="s">
        <v>21</v>
      </c>
      <c r="O812" s="44"/>
      <c r="P812" s="44"/>
      <c r="Q812" s="44"/>
      <c r="R812" s="44" t="s">
        <v>2620</v>
      </c>
      <c r="S812" s="44" t="s">
        <v>2615</v>
      </c>
      <c r="T812" s="44" t="s">
        <v>2615</v>
      </c>
      <c r="U812" s="44" t="s">
        <v>33</v>
      </c>
      <c r="V812" s="48" t="s">
        <v>23</v>
      </c>
      <c r="W812" s="45" t="s">
        <v>24</v>
      </c>
      <c r="X812" s="12"/>
    </row>
    <row r="813" spans="1:24" s="46" customFormat="1" ht="15" hidden="1" x14ac:dyDescent="0.25">
      <c r="A813" s="47">
        <f t="shared" si="47"/>
        <v>800</v>
      </c>
      <c r="B813" s="47"/>
      <c r="C813" s="50" t="s">
        <v>15</v>
      </c>
      <c r="D813" s="24" t="s">
        <v>393</v>
      </c>
      <c r="E813" s="28">
        <v>2022</v>
      </c>
      <c r="F813" s="8">
        <v>44923</v>
      </c>
      <c r="G813" s="19" t="s">
        <v>3033</v>
      </c>
      <c r="H813" s="63" t="s">
        <v>3034</v>
      </c>
      <c r="I813" s="63"/>
      <c r="J813" s="63"/>
      <c r="K813" s="63"/>
      <c r="L813" s="64" t="s">
        <v>3035</v>
      </c>
      <c r="M813" s="44" t="s">
        <v>263</v>
      </c>
      <c r="N813" s="44" t="s">
        <v>21</v>
      </c>
      <c r="O813" s="44"/>
      <c r="P813" s="44"/>
      <c r="Q813" s="44"/>
      <c r="R813" s="44" t="s">
        <v>2620</v>
      </c>
      <c r="S813" s="44" t="s">
        <v>2615</v>
      </c>
      <c r="T813" s="44" t="s">
        <v>2615</v>
      </c>
      <c r="U813" s="44" t="s">
        <v>263</v>
      </c>
      <c r="V813" s="48" t="s">
        <v>23</v>
      </c>
      <c r="W813" s="45" t="s">
        <v>24</v>
      </c>
      <c r="X813" s="12"/>
    </row>
    <row r="814" spans="1:24" s="46" customFormat="1" ht="15" hidden="1" x14ac:dyDescent="0.25">
      <c r="A814" s="47">
        <f t="shared" si="47"/>
        <v>801</v>
      </c>
      <c r="B814" s="47"/>
      <c r="C814" s="50" t="s">
        <v>15</v>
      </c>
      <c r="D814" s="24" t="s">
        <v>34</v>
      </c>
      <c r="E814" s="28">
        <v>2022</v>
      </c>
      <c r="F814" s="8">
        <v>44923</v>
      </c>
      <c r="G814" s="19" t="s">
        <v>3036</v>
      </c>
      <c r="H814" s="63" t="s">
        <v>3037</v>
      </c>
      <c r="I814" s="63"/>
      <c r="J814" s="63"/>
      <c r="K814" s="63"/>
      <c r="L814" s="64" t="s">
        <v>3038</v>
      </c>
      <c r="M814" s="44" t="s">
        <v>59</v>
      </c>
      <c r="N814" s="44" t="s">
        <v>60</v>
      </c>
      <c r="O814" s="44"/>
      <c r="P814" s="44"/>
      <c r="Q814" s="44"/>
      <c r="R814" s="44" t="s">
        <v>60</v>
      </c>
      <c r="S814" s="44" t="s">
        <v>60</v>
      </c>
      <c r="T814" s="44" t="s">
        <v>3067</v>
      </c>
      <c r="U814" s="44" t="s">
        <v>59</v>
      </c>
      <c r="V814" s="48" t="s">
        <v>23</v>
      </c>
      <c r="W814" s="45" t="s">
        <v>2380</v>
      </c>
      <c r="X814" s="12"/>
    </row>
    <row r="815" spans="1:24" s="46" customFormat="1" ht="25.5" hidden="1" x14ac:dyDescent="0.25">
      <c r="A815" s="47">
        <f t="shared" si="47"/>
        <v>802</v>
      </c>
      <c r="B815" s="47"/>
      <c r="C815" s="50" t="s">
        <v>15</v>
      </c>
      <c r="D815" s="24" t="s">
        <v>393</v>
      </c>
      <c r="E815" s="28">
        <v>2022</v>
      </c>
      <c r="F815" s="8">
        <v>44924</v>
      </c>
      <c r="G815" s="19" t="s">
        <v>3039</v>
      </c>
      <c r="H815" s="63" t="s">
        <v>3040</v>
      </c>
      <c r="I815" s="63"/>
      <c r="J815" s="63"/>
      <c r="K815" s="63"/>
      <c r="L815" s="64" t="s">
        <v>3041</v>
      </c>
      <c r="M815" s="44" t="s">
        <v>28</v>
      </c>
      <c r="N815" s="44" t="s">
        <v>29</v>
      </c>
      <c r="O815" s="44"/>
      <c r="P815" s="44"/>
      <c r="Q815" s="44"/>
      <c r="R815" s="44" t="s">
        <v>29</v>
      </c>
      <c r="S815" s="44" t="s">
        <v>2615</v>
      </c>
      <c r="T815" s="44" t="s">
        <v>2615</v>
      </c>
      <c r="U815" s="44" t="s">
        <v>28</v>
      </c>
      <c r="V815" s="48" t="s">
        <v>23</v>
      </c>
      <c r="W815" s="45" t="s">
        <v>24</v>
      </c>
      <c r="X815" s="12"/>
    </row>
    <row r="816" spans="1:24" s="46" customFormat="1" ht="15" hidden="1" x14ac:dyDescent="0.25">
      <c r="A816" s="47">
        <f t="shared" ref="A816:B859" si="48">+A815+1</f>
        <v>803</v>
      </c>
      <c r="B816" s="47"/>
      <c r="C816" s="50" t="s">
        <v>15</v>
      </c>
      <c r="D816" s="24" t="s">
        <v>34</v>
      </c>
      <c r="E816" s="28">
        <v>2022</v>
      </c>
      <c r="F816" s="8">
        <v>44924</v>
      </c>
      <c r="G816" s="19" t="s">
        <v>3042</v>
      </c>
      <c r="H816" s="63" t="s">
        <v>3043</v>
      </c>
      <c r="I816" s="63"/>
      <c r="J816" s="63"/>
      <c r="K816" s="63"/>
      <c r="L816" s="64" t="s">
        <v>3044</v>
      </c>
      <c r="M816" s="44" t="s">
        <v>59</v>
      </c>
      <c r="N816" s="44" t="s">
        <v>60</v>
      </c>
      <c r="O816" s="44"/>
      <c r="P816" s="44"/>
      <c r="Q816" s="44"/>
      <c r="R816" s="44" t="s">
        <v>60</v>
      </c>
      <c r="S816" s="44" t="s">
        <v>60</v>
      </c>
      <c r="T816" s="44" t="s">
        <v>3067</v>
      </c>
      <c r="U816" s="44" t="s">
        <v>59</v>
      </c>
      <c r="V816" s="48" t="s">
        <v>23</v>
      </c>
      <c r="W816" s="45" t="s">
        <v>24</v>
      </c>
      <c r="X816" s="12"/>
    </row>
    <row r="817" spans="1:24" s="46" customFormat="1" ht="25.5" hidden="1" x14ac:dyDescent="0.25">
      <c r="A817" s="47">
        <f t="shared" si="48"/>
        <v>804</v>
      </c>
      <c r="B817" s="47"/>
      <c r="C817" s="50" t="s">
        <v>15</v>
      </c>
      <c r="D817" s="24" t="s">
        <v>34</v>
      </c>
      <c r="E817" s="28">
        <v>2022</v>
      </c>
      <c r="F817" s="8">
        <v>44925</v>
      </c>
      <c r="G817" s="19" t="s">
        <v>3045</v>
      </c>
      <c r="H817" s="63" t="s">
        <v>3046</v>
      </c>
      <c r="I817" s="63"/>
      <c r="J817" s="63"/>
      <c r="K817" s="63"/>
      <c r="L817" s="64" t="s">
        <v>3047</v>
      </c>
      <c r="M817" s="44" t="s">
        <v>59</v>
      </c>
      <c r="N817" s="44" t="s">
        <v>60</v>
      </c>
      <c r="O817" s="44"/>
      <c r="P817" s="44"/>
      <c r="Q817" s="44"/>
      <c r="R817" s="44" t="s">
        <v>60</v>
      </c>
      <c r="S817" s="44" t="s">
        <v>60</v>
      </c>
      <c r="T817" s="44" t="s">
        <v>3067</v>
      </c>
      <c r="U817" s="44" t="s">
        <v>59</v>
      </c>
      <c r="V817" s="48" t="s">
        <v>23</v>
      </c>
      <c r="W817" s="45" t="s">
        <v>24</v>
      </c>
      <c r="X817" s="12"/>
    </row>
    <row r="818" spans="1:24" s="46" customFormat="1" ht="15" hidden="1" x14ac:dyDescent="0.25">
      <c r="A818" s="47">
        <f t="shared" si="48"/>
        <v>805</v>
      </c>
      <c r="B818" s="47"/>
      <c r="C818" s="50" t="s">
        <v>15</v>
      </c>
      <c r="D818" s="24" t="s">
        <v>34</v>
      </c>
      <c r="E818" s="28">
        <v>2022</v>
      </c>
      <c r="F818" s="8">
        <v>44925</v>
      </c>
      <c r="G818" s="19" t="s">
        <v>3050</v>
      </c>
      <c r="H818" s="63" t="s">
        <v>3051</v>
      </c>
      <c r="I818" s="63"/>
      <c r="J818" s="63"/>
      <c r="K818" s="63"/>
      <c r="L818" s="64" t="s">
        <v>3052</v>
      </c>
      <c r="M818" s="44" t="s">
        <v>3053</v>
      </c>
      <c r="N818" s="44" t="s">
        <v>29</v>
      </c>
      <c r="O818" s="44"/>
      <c r="P818" s="44"/>
      <c r="Q818" s="44"/>
      <c r="R818" s="44" t="s">
        <v>29</v>
      </c>
      <c r="S818" s="44" t="s">
        <v>29</v>
      </c>
      <c r="T818" s="44" t="s">
        <v>3066</v>
      </c>
      <c r="U818" s="44" t="s">
        <v>3053</v>
      </c>
      <c r="V818" s="48" t="s">
        <v>75</v>
      </c>
      <c r="W818" s="45" t="s">
        <v>24</v>
      </c>
      <c r="X818" s="12"/>
    </row>
    <row r="819" spans="1:24" s="46" customFormat="1" ht="15" hidden="1" x14ac:dyDescent="0.25">
      <c r="A819" s="47">
        <f t="shared" si="48"/>
        <v>806</v>
      </c>
      <c r="B819" s="47"/>
      <c r="C819" s="50" t="s">
        <v>15</v>
      </c>
      <c r="D819" s="24" t="s">
        <v>393</v>
      </c>
      <c r="E819" s="28">
        <v>2022</v>
      </c>
      <c r="F819" s="8">
        <v>44999</v>
      </c>
      <c r="G819" s="19" t="s">
        <v>3070</v>
      </c>
      <c r="H819" s="63" t="s">
        <v>3071</v>
      </c>
      <c r="I819" s="63"/>
      <c r="J819" s="63"/>
      <c r="K819" s="63"/>
      <c r="L819" s="64" t="s">
        <v>3072</v>
      </c>
      <c r="M819" s="44" t="s">
        <v>20</v>
      </c>
      <c r="N819" s="44" t="s">
        <v>21</v>
      </c>
      <c r="O819" s="44"/>
      <c r="P819" s="44"/>
      <c r="Q819" s="44"/>
      <c r="R819" s="44"/>
      <c r="S819" s="44"/>
      <c r="T819" s="44" t="s">
        <v>2615</v>
      </c>
      <c r="U819" s="44" t="s">
        <v>20</v>
      </c>
      <c r="V819" s="48" t="s">
        <v>23</v>
      </c>
      <c r="W819" s="45" t="s">
        <v>24</v>
      </c>
      <c r="X819" s="12"/>
    </row>
    <row r="820" spans="1:24" s="46" customFormat="1" ht="15" hidden="1" x14ac:dyDescent="0.25">
      <c r="A820" s="47">
        <f t="shared" si="48"/>
        <v>807</v>
      </c>
      <c r="B820" s="47"/>
      <c r="C820" s="50" t="s">
        <v>15</v>
      </c>
      <c r="D820" s="24" t="s">
        <v>393</v>
      </c>
      <c r="E820" s="28">
        <v>2022</v>
      </c>
      <c r="F820" s="8">
        <v>45006</v>
      </c>
      <c r="G820" s="19" t="s">
        <v>3075</v>
      </c>
      <c r="H820" s="63" t="s">
        <v>3076</v>
      </c>
      <c r="I820" s="63"/>
      <c r="J820" s="63"/>
      <c r="K820" s="63"/>
      <c r="L820" s="64" t="s">
        <v>3077</v>
      </c>
      <c r="M820" s="44" t="s">
        <v>107</v>
      </c>
      <c r="N820" s="44" t="s">
        <v>29</v>
      </c>
      <c r="O820" s="44"/>
      <c r="P820" s="44"/>
      <c r="Q820" s="44"/>
      <c r="R820" s="44"/>
      <c r="S820" s="44"/>
      <c r="T820" s="44" t="s">
        <v>2615</v>
      </c>
      <c r="U820" s="44" t="s">
        <v>1078</v>
      </c>
      <c r="V820" s="48" t="s">
        <v>75</v>
      </c>
      <c r="W820" s="45" t="s">
        <v>24</v>
      </c>
      <c r="X820" s="12"/>
    </row>
    <row r="821" spans="1:24" s="46" customFormat="1" ht="15" hidden="1" x14ac:dyDescent="0.25">
      <c r="A821" s="47">
        <f t="shared" si="48"/>
        <v>808</v>
      </c>
      <c r="B821" s="47"/>
      <c r="C821" s="50" t="s">
        <v>15</v>
      </c>
      <c r="D821" s="24" t="s">
        <v>393</v>
      </c>
      <c r="E821" s="28">
        <v>2022</v>
      </c>
      <c r="F821" s="8">
        <v>45007</v>
      </c>
      <c r="G821" s="19" t="s">
        <v>3078</v>
      </c>
      <c r="H821" s="63" t="s">
        <v>3079</v>
      </c>
      <c r="I821" s="63"/>
      <c r="J821" s="63"/>
      <c r="K821" s="63"/>
      <c r="L821" s="64" t="s">
        <v>3080</v>
      </c>
      <c r="M821" s="44" t="s">
        <v>33</v>
      </c>
      <c r="N821" s="44" t="s">
        <v>21</v>
      </c>
      <c r="O821" s="44"/>
      <c r="P821" s="44"/>
      <c r="Q821" s="44"/>
      <c r="R821" s="44"/>
      <c r="S821" s="44"/>
      <c r="T821" s="44" t="s">
        <v>2615</v>
      </c>
      <c r="U821" s="44" t="s">
        <v>33</v>
      </c>
      <c r="V821" s="48" t="s">
        <v>23</v>
      </c>
      <c r="W821" s="45" t="s">
        <v>24</v>
      </c>
      <c r="X821" s="12"/>
    </row>
    <row r="822" spans="1:24" s="46" customFormat="1" ht="15" hidden="1" x14ac:dyDescent="0.25">
      <c r="A822" s="47">
        <f t="shared" si="48"/>
        <v>809</v>
      </c>
      <c r="B822" s="47"/>
      <c r="C822" s="50" t="s">
        <v>15</v>
      </c>
      <c r="D822" s="24" t="s">
        <v>393</v>
      </c>
      <c r="E822" s="28">
        <v>2022</v>
      </c>
      <c r="F822" s="8">
        <v>45012</v>
      </c>
      <c r="G822" s="19" t="s">
        <v>3081</v>
      </c>
      <c r="H822" s="63" t="s">
        <v>3082</v>
      </c>
      <c r="I822" s="63"/>
      <c r="J822" s="63"/>
      <c r="K822" s="63"/>
      <c r="L822" s="64" t="s">
        <v>3083</v>
      </c>
      <c r="M822" s="44" t="s">
        <v>20</v>
      </c>
      <c r="N822" s="44" t="s">
        <v>21</v>
      </c>
      <c r="O822" s="44"/>
      <c r="P822" s="44"/>
      <c r="Q822" s="44"/>
      <c r="R822" s="44"/>
      <c r="S822" s="44"/>
      <c r="T822" s="44" t="s">
        <v>2615</v>
      </c>
      <c r="U822" s="44" t="s">
        <v>20</v>
      </c>
      <c r="V822" s="48" t="s">
        <v>61</v>
      </c>
      <c r="W822" s="45" t="s">
        <v>24</v>
      </c>
      <c r="X822" s="12"/>
    </row>
    <row r="823" spans="1:24" s="46" customFormat="1" ht="15" hidden="1" x14ac:dyDescent="0.25">
      <c r="A823" s="47">
        <f t="shared" si="48"/>
        <v>810</v>
      </c>
      <c r="B823" s="47"/>
      <c r="C823" s="50" t="s">
        <v>15</v>
      </c>
      <c r="D823" s="24" t="s">
        <v>393</v>
      </c>
      <c r="E823" s="28">
        <v>2022</v>
      </c>
      <c r="F823" s="8">
        <v>45012</v>
      </c>
      <c r="G823" s="19" t="s">
        <v>3084</v>
      </c>
      <c r="H823" s="63" t="s">
        <v>3085</v>
      </c>
      <c r="I823" s="63"/>
      <c r="J823" s="63"/>
      <c r="K823" s="63"/>
      <c r="L823" s="64" t="s">
        <v>3086</v>
      </c>
      <c r="M823" s="44" t="s">
        <v>20</v>
      </c>
      <c r="N823" s="44" t="s">
        <v>21</v>
      </c>
      <c r="O823" s="44"/>
      <c r="P823" s="44"/>
      <c r="Q823" s="44"/>
      <c r="R823" s="44"/>
      <c r="S823" s="44"/>
      <c r="T823" s="44" t="s">
        <v>2615</v>
      </c>
      <c r="U823" s="44" t="s">
        <v>20</v>
      </c>
      <c r="V823" s="48" t="s">
        <v>61</v>
      </c>
      <c r="W823" s="45" t="s">
        <v>24</v>
      </c>
      <c r="X823" s="12"/>
    </row>
    <row r="824" spans="1:24" s="46" customFormat="1" ht="15" hidden="1" x14ac:dyDescent="0.25">
      <c r="A824" s="47">
        <f t="shared" si="48"/>
        <v>811</v>
      </c>
      <c r="B824" s="47"/>
      <c r="C824" s="50" t="s">
        <v>15</v>
      </c>
      <c r="D824" s="24" t="s">
        <v>393</v>
      </c>
      <c r="E824" s="28">
        <v>2022</v>
      </c>
      <c r="F824" s="8">
        <v>45014</v>
      </c>
      <c r="G824" s="19" t="s">
        <v>3087</v>
      </c>
      <c r="H824" s="63" t="s">
        <v>3088</v>
      </c>
      <c r="I824" s="63"/>
      <c r="J824" s="63"/>
      <c r="K824" s="63"/>
      <c r="L824" s="64" t="s">
        <v>3089</v>
      </c>
      <c r="M824" s="44" t="s">
        <v>20</v>
      </c>
      <c r="N824" s="44" t="s">
        <v>21</v>
      </c>
      <c r="O824" s="44"/>
      <c r="P824" s="44"/>
      <c r="Q824" s="44"/>
      <c r="R824" s="44"/>
      <c r="S824" s="44"/>
      <c r="T824" s="44" t="s">
        <v>2615</v>
      </c>
      <c r="U824" s="44" t="s">
        <v>20</v>
      </c>
      <c r="V824" s="48" t="s">
        <v>61</v>
      </c>
      <c r="W824" s="45" t="s">
        <v>24</v>
      </c>
      <c r="X824" s="12"/>
    </row>
    <row r="825" spans="1:24" s="46" customFormat="1" ht="15" hidden="1" x14ac:dyDescent="0.25">
      <c r="A825" s="47">
        <f t="shared" si="48"/>
        <v>812</v>
      </c>
      <c r="B825" s="47"/>
      <c r="C825" s="50" t="s">
        <v>15</v>
      </c>
      <c r="D825" s="24" t="s">
        <v>393</v>
      </c>
      <c r="E825" s="28">
        <v>2022</v>
      </c>
      <c r="F825" s="8">
        <v>45013</v>
      </c>
      <c r="G825" s="19" t="s">
        <v>3090</v>
      </c>
      <c r="H825" s="63" t="s">
        <v>3091</v>
      </c>
      <c r="I825" s="63"/>
      <c r="J825" s="63"/>
      <c r="K825" s="63"/>
      <c r="L825" s="64" t="s">
        <v>3095</v>
      </c>
      <c r="M825" s="44" t="s">
        <v>20</v>
      </c>
      <c r="N825" s="44" t="s">
        <v>21</v>
      </c>
      <c r="O825" s="44"/>
      <c r="P825" s="44"/>
      <c r="Q825" s="44"/>
      <c r="R825" s="44"/>
      <c r="S825" s="44"/>
      <c r="T825" s="44" t="s">
        <v>2615</v>
      </c>
      <c r="U825" s="44" t="s">
        <v>20</v>
      </c>
      <c r="V825" s="48" t="s">
        <v>61</v>
      </c>
      <c r="W825" s="45" t="s">
        <v>24</v>
      </c>
      <c r="X825" s="12"/>
    </row>
    <row r="826" spans="1:24" s="46" customFormat="1" ht="15" hidden="1" x14ac:dyDescent="0.25">
      <c r="A826" s="47">
        <f t="shared" si="48"/>
        <v>813</v>
      </c>
      <c r="B826" s="47"/>
      <c r="C826" s="50" t="s">
        <v>15</v>
      </c>
      <c r="D826" s="24" t="s">
        <v>393</v>
      </c>
      <c r="E826" s="28">
        <v>2022</v>
      </c>
      <c r="F826" s="8">
        <v>45013</v>
      </c>
      <c r="G826" s="19" t="s">
        <v>3092</v>
      </c>
      <c r="H826" s="63" t="s">
        <v>3093</v>
      </c>
      <c r="I826" s="63"/>
      <c r="J826" s="63"/>
      <c r="K826" s="63"/>
      <c r="L826" s="64" t="s">
        <v>3094</v>
      </c>
      <c r="M826" s="44" t="s">
        <v>20</v>
      </c>
      <c r="N826" s="44" t="s">
        <v>21</v>
      </c>
      <c r="O826" s="44"/>
      <c r="P826" s="44"/>
      <c r="Q826" s="44"/>
      <c r="R826" s="44"/>
      <c r="S826" s="44"/>
      <c r="T826" s="44" t="s">
        <v>2615</v>
      </c>
      <c r="U826" s="44" t="s">
        <v>20</v>
      </c>
      <c r="V826" s="48" t="s">
        <v>61</v>
      </c>
      <c r="W826" s="45" t="s">
        <v>24</v>
      </c>
      <c r="X826" s="12"/>
    </row>
    <row r="827" spans="1:24" s="46" customFormat="1" ht="15" hidden="1" x14ac:dyDescent="0.25">
      <c r="A827" s="47">
        <f t="shared" si="48"/>
        <v>814</v>
      </c>
      <c r="B827" s="47"/>
      <c r="C827" s="50" t="s">
        <v>15</v>
      </c>
      <c r="D827" s="24" t="s">
        <v>393</v>
      </c>
      <c r="E827" s="28">
        <v>2022</v>
      </c>
      <c r="F827" s="8">
        <v>45015</v>
      </c>
      <c r="G827" s="19" t="s">
        <v>3096</v>
      </c>
      <c r="H827" s="63" t="s">
        <v>3097</v>
      </c>
      <c r="I827" s="63"/>
      <c r="J827" s="63"/>
      <c r="K827" s="63"/>
      <c r="L827" s="64" t="s">
        <v>3098</v>
      </c>
      <c r="M827" s="44" t="s">
        <v>48</v>
      </c>
      <c r="N827" s="44" t="s">
        <v>21</v>
      </c>
      <c r="O827" s="44"/>
      <c r="P827" s="44"/>
      <c r="Q827" s="44"/>
      <c r="R827" s="44"/>
      <c r="S827" s="44"/>
      <c r="T827" s="44" t="s">
        <v>2615</v>
      </c>
      <c r="U827" s="44" t="s">
        <v>48</v>
      </c>
      <c r="V827" s="48" t="s">
        <v>61</v>
      </c>
      <c r="W827" s="45" t="s">
        <v>24</v>
      </c>
      <c r="X827" s="12"/>
    </row>
    <row r="828" spans="1:24" s="46" customFormat="1" ht="15" hidden="1" x14ac:dyDescent="0.25">
      <c r="A828" s="47">
        <f t="shared" si="48"/>
        <v>815</v>
      </c>
      <c r="B828" s="47"/>
      <c r="C828" s="50" t="s">
        <v>15</v>
      </c>
      <c r="D828" s="24" t="s">
        <v>393</v>
      </c>
      <c r="E828" s="28">
        <v>2022</v>
      </c>
      <c r="F828" s="8">
        <v>45015</v>
      </c>
      <c r="G828" s="19" t="s">
        <v>3099</v>
      </c>
      <c r="H828" s="63" t="s">
        <v>3100</v>
      </c>
      <c r="I828" s="63"/>
      <c r="J828" s="63"/>
      <c r="K828" s="63"/>
      <c r="L828" s="95" t="s">
        <v>3101</v>
      </c>
      <c r="M828" s="44" t="s">
        <v>59</v>
      </c>
      <c r="N828" s="44" t="s">
        <v>60</v>
      </c>
      <c r="O828" s="44"/>
      <c r="P828" s="44"/>
      <c r="Q828" s="44"/>
      <c r="R828" s="44"/>
      <c r="S828" s="44"/>
      <c r="T828" s="44" t="s">
        <v>2615</v>
      </c>
      <c r="U828" s="44" t="s">
        <v>59</v>
      </c>
      <c r="V828" s="48" t="s">
        <v>61</v>
      </c>
      <c r="W828" s="45" t="s">
        <v>24</v>
      </c>
      <c r="X828" s="12"/>
    </row>
    <row r="829" spans="1:24" s="46" customFormat="1" ht="15" hidden="1" x14ac:dyDescent="0.25">
      <c r="A829" s="47">
        <f t="shared" si="48"/>
        <v>816</v>
      </c>
      <c r="B829" s="47"/>
      <c r="C829" s="50" t="s">
        <v>15</v>
      </c>
      <c r="D829" s="24" t="s">
        <v>393</v>
      </c>
      <c r="E829" s="28">
        <v>2022</v>
      </c>
      <c r="F829" s="8">
        <v>45016</v>
      </c>
      <c r="G829" s="19" t="s">
        <v>3102</v>
      </c>
      <c r="H829" s="63" t="s">
        <v>3103</v>
      </c>
      <c r="I829" s="63"/>
      <c r="J829" s="63"/>
      <c r="K829" s="63"/>
      <c r="L829" s="95" t="s">
        <v>3104</v>
      </c>
      <c r="M829" s="44" t="s">
        <v>20</v>
      </c>
      <c r="N829" s="44" t="s">
        <v>21</v>
      </c>
      <c r="O829" s="44"/>
      <c r="P829" s="44"/>
      <c r="Q829" s="44"/>
      <c r="R829" s="44"/>
      <c r="S829" s="44"/>
      <c r="T829" s="44" t="s">
        <v>2615</v>
      </c>
      <c r="U829" s="44" t="s">
        <v>20</v>
      </c>
      <c r="V829" s="48" t="s">
        <v>23</v>
      </c>
      <c r="W829" s="45" t="s">
        <v>24</v>
      </c>
      <c r="X829" s="12" t="s">
        <v>2573</v>
      </c>
    </row>
    <row r="830" spans="1:24" s="46" customFormat="1" ht="15" hidden="1" x14ac:dyDescent="0.25">
      <c r="A830" s="47">
        <f t="shared" si="48"/>
        <v>817</v>
      </c>
      <c r="B830" s="47"/>
      <c r="C830" s="50" t="s">
        <v>15</v>
      </c>
      <c r="D830" s="24" t="s">
        <v>34</v>
      </c>
      <c r="E830" s="28">
        <v>2023</v>
      </c>
      <c r="F830" s="8">
        <v>45022</v>
      </c>
      <c r="G830" s="19" t="s">
        <v>3105</v>
      </c>
      <c r="H830" s="63" t="s">
        <v>3106</v>
      </c>
      <c r="I830" s="63"/>
      <c r="J830" s="63"/>
      <c r="K830" s="63"/>
      <c r="L830" s="95" t="s">
        <v>3107</v>
      </c>
      <c r="M830" s="44" t="s">
        <v>20</v>
      </c>
      <c r="N830" s="44" t="s">
        <v>21</v>
      </c>
      <c r="O830" s="44"/>
      <c r="P830" s="44"/>
      <c r="Q830" s="44"/>
      <c r="R830" s="44"/>
      <c r="S830" s="44"/>
      <c r="T830" s="44" t="s">
        <v>3064</v>
      </c>
      <c r="U830" s="44" t="s">
        <v>20</v>
      </c>
      <c r="V830" s="48" t="s">
        <v>23</v>
      </c>
      <c r="W830" s="45" t="s">
        <v>24</v>
      </c>
      <c r="X830" s="12" t="s">
        <v>2573</v>
      </c>
    </row>
    <row r="831" spans="1:24" s="46" customFormat="1" ht="15" hidden="1" x14ac:dyDescent="0.25">
      <c r="A831" s="47">
        <f t="shared" si="48"/>
        <v>818</v>
      </c>
      <c r="B831" s="47"/>
      <c r="C831" s="50" t="s">
        <v>15</v>
      </c>
      <c r="D831" s="24" t="s">
        <v>34</v>
      </c>
      <c r="E831" s="28">
        <v>2023</v>
      </c>
      <c r="F831" s="8">
        <v>45069</v>
      </c>
      <c r="G831" s="19" t="s">
        <v>3129</v>
      </c>
      <c r="H831" s="63" t="s">
        <v>3174</v>
      </c>
      <c r="I831" s="63"/>
      <c r="J831" s="63"/>
      <c r="K831" s="63"/>
      <c r="L831" s="95" t="s">
        <v>3130</v>
      </c>
      <c r="M831" s="44" t="s">
        <v>3131</v>
      </c>
      <c r="N831" s="44" t="s">
        <v>60</v>
      </c>
      <c r="O831" s="44"/>
      <c r="P831" s="44"/>
      <c r="Q831" s="44"/>
      <c r="R831" s="44"/>
      <c r="S831" s="44"/>
      <c r="T831" s="44" t="s">
        <v>3064</v>
      </c>
      <c r="U831" s="44" t="s">
        <v>3131</v>
      </c>
      <c r="V831" s="48" t="s">
        <v>61</v>
      </c>
      <c r="W831" s="45" t="s">
        <v>24</v>
      </c>
      <c r="X831" s="12"/>
    </row>
    <row r="832" spans="1:24" s="46" customFormat="1" ht="15" hidden="1" x14ac:dyDescent="0.25">
      <c r="A832" s="47">
        <f t="shared" si="48"/>
        <v>819</v>
      </c>
      <c r="B832" s="47"/>
      <c r="C832" s="50" t="s">
        <v>15</v>
      </c>
      <c r="D832" s="24" t="s">
        <v>393</v>
      </c>
      <c r="E832" s="28">
        <v>2023</v>
      </c>
      <c r="F832" s="8">
        <v>45068</v>
      </c>
      <c r="G832" s="19" t="s">
        <v>3185</v>
      </c>
      <c r="H832" s="63" t="s">
        <v>3178</v>
      </c>
      <c r="I832" s="63"/>
      <c r="J832" s="63"/>
      <c r="K832" s="63"/>
      <c r="L832" s="95" t="s">
        <v>3132</v>
      </c>
      <c r="M832" s="44" t="s">
        <v>757</v>
      </c>
      <c r="N832" s="44" t="s">
        <v>60</v>
      </c>
      <c r="O832" s="44"/>
      <c r="P832" s="44"/>
      <c r="Q832" s="44"/>
      <c r="R832" s="44"/>
      <c r="S832" s="44"/>
      <c r="T832" s="44" t="s">
        <v>2615</v>
      </c>
      <c r="U832" s="44" t="s">
        <v>757</v>
      </c>
      <c r="V832" s="48" t="s">
        <v>23</v>
      </c>
      <c r="W832" s="45" t="s">
        <v>24</v>
      </c>
      <c r="X832" s="12"/>
    </row>
    <row r="833" spans="1:24" s="46" customFormat="1" ht="15" hidden="1" x14ac:dyDescent="0.25">
      <c r="A833" s="47">
        <f t="shared" si="48"/>
        <v>820</v>
      </c>
      <c r="B833" s="47"/>
      <c r="C833" s="50" t="s">
        <v>15</v>
      </c>
      <c r="D833" s="24" t="s">
        <v>393</v>
      </c>
      <c r="E833" s="28">
        <v>2023</v>
      </c>
      <c r="F833" s="8">
        <v>45033</v>
      </c>
      <c r="G833" s="19" t="s">
        <v>3108</v>
      </c>
      <c r="H833" s="63" t="s">
        <v>3109</v>
      </c>
      <c r="I833" s="63"/>
      <c r="J833" s="63"/>
      <c r="K833" s="63"/>
      <c r="L833" s="95" t="s">
        <v>3110</v>
      </c>
      <c r="M833" s="44" t="s">
        <v>2147</v>
      </c>
      <c r="N833" s="44" t="s">
        <v>29</v>
      </c>
      <c r="O833" s="44"/>
      <c r="P833" s="44"/>
      <c r="Q833" s="44"/>
      <c r="R833" s="44"/>
      <c r="S833" s="44"/>
      <c r="T833" s="44" t="s">
        <v>2615</v>
      </c>
      <c r="U833" s="44" t="s">
        <v>2117</v>
      </c>
      <c r="V833" s="48" t="s">
        <v>75</v>
      </c>
      <c r="W833" s="45" t="s">
        <v>24</v>
      </c>
      <c r="X833" s="12"/>
    </row>
    <row r="834" spans="1:24" s="46" customFormat="1" ht="15" hidden="1" x14ac:dyDescent="0.25">
      <c r="A834" s="47">
        <f t="shared" si="48"/>
        <v>821</v>
      </c>
      <c r="B834" s="47"/>
      <c r="C834" s="50" t="s">
        <v>15</v>
      </c>
      <c r="D834" s="24" t="s">
        <v>34</v>
      </c>
      <c r="E834" s="28">
        <v>2023</v>
      </c>
      <c r="F834" s="8">
        <v>45044</v>
      </c>
      <c r="G834" s="19" t="s">
        <v>3111</v>
      </c>
      <c r="H834" s="63" t="s">
        <v>3112</v>
      </c>
      <c r="I834" s="63"/>
      <c r="J834" s="63"/>
      <c r="K834" s="63"/>
      <c r="L834" s="64" t="s">
        <v>3113</v>
      </c>
      <c r="M834" s="44" t="s">
        <v>3114</v>
      </c>
      <c r="N834" s="44" t="s">
        <v>60</v>
      </c>
      <c r="O834" s="44"/>
      <c r="P834" s="44"/>
      <c r="Q834" s="44"/>
      <c r="R834" s="44"/>
      <c r="S834" s="44"/>
      <c r="T834" s="44" t="s">
        <v>3067</v>
      </c>
      <c r="U834" s="44" t="s">
        <v>278</v>
      </c>
      <c r="V834" s="48" t="s">
        <v>61</v>
      </c>
      <c r="W834" s="45" t="s">
        <v>24</v>
      </c>
      <c r="X834" s="12"/>
    </row>
    <row r="835" spans="1:24" s="46" customFormat="1" ht="15" hidden="1" x14ac:dyDescent="0.25">
      <c r="A835" s="47">
        <f t="shared" si="48"/>
        <v>822</v>
      </c>
      <c r="B835" s="47"/>
      <c r="C835" s="50" t="s">
        <v>15</v>
      </c>
      <c r="D835" s="24" t="s">
        <v>34</v>
      </c>
      <c r="E835" s="28">
        <v>2023</v>
      </c>
      <c r="F835" s="8">
        <v>45051</v>
      </c>
      <c r="G835" s="19" t="s">
        <v>3115</v>
      </c>
      <c r="H835" s="63" t="s">
        <v>3116</v>
      </c>
      <c r="I835" s="63"/>
      <c r="J835" s="63"/>
      <c r="K835" s="63"/>
      <c r="L835" s="64" t="s">
        <v>3117</v>
      </c>
      <c r="M835" s="44" t="s">
        <v>20</v>
      </c>
      <c r="N835" s="44" t="s">
        <v>21</v>
      </c>
      <c r="O835" s="44"/>
      <c r="P835" s="44"/>
      <c r="Q835" s="44"/>
      <c r="R835" s="44"/>
      <c r="S835" s="44"/>
      <c r="T835" s="44" t="s">
        <v>3064</v>
      </c>
      <c r="U835" s="44" t="s">
        <v>20</v>
      </c>
      <c r="V835" s="48" t="s">
        <v>23</v>
      </c>
      <c r="W835" s="45" t="s">
        <v>24</v>
      </c>
      <c r="X835" s="12"/>
    </row>
    <row r="836" spans="1:24" s="46" customFormat="1" ht="25.5" hidden="1" x14ac:dyDescent="0.25">
      <c r="A836" s="47">
        <f t="shared" si="48"/>
        <v>823</v>
      </c>
      <c r="B836" s="47"/>
      <c r="C836" s="50" t="s">
        <v>15</v>
      </c>
      <c r="D836" s="24" t="s">
        <v>34</v>
      </c>
      <c r="E836" s="28">
        <v>2023</v>
      </c>
      <c r="F836" s="8">
        <v>45057</v>
      </c>
      <c r="G836" s="19" t="s">
        <v>3118</v>
      </c>
      <c r="H836" s="63" t="s">
        <v>3119</v>
      </c>
      <c r="I836" s="63"/>
      <c r="J836" s="63"/>
      <c r="K836" s="63"/>
      <c r="L836" s="64" t="s">
        <v>3120</v>
      </c>
      <c r="M836" s="44" t="s">
        <v>20</v>
      </c>
      <c r="N836" s="44" t="s">
        <v>21</v>
      </c>
      <c r="O836" s="44"/>
      <c r="P836" s="44"/>
      <c r="Q836" s="44"/>
      <c r="R836" s="44"/>
      <c r="S836" s="44"/>
      <c r="T836" s="44" t="s">
        <v>3064</v>
      </c>
      <c r="U836" s="44" t="s">
        <v>20</v>
      </c>
      <c r="V836" s="48" t="s">
        <v>23</v>
      </c>
      <c r="W836" s="45" t="s">
        <v>24</v>
      </c>
      <c r="X836" s="12"/>
    </row>
    <row r="837" spans="1:24" s="46" customFormat="1" ht="15" hidden="1" x14ac:dyDescent="0.25">
      <c r="A837" s="47">
        <f t="shared" si="48"/>
        <v>824</v>
      </c>
      <c r="B837" s="47"/>
      <c r="C837" s="50" t="s">
        <v>15</v>
      </c>
      <c r="D837" s="24" t="s">
        <v>393</v>
      </c>
      <c r="E837" s="28">
        <v>2023</v>
      </c>
      <c r="F837" s="8">
        <v>45061</v>
      </c>
      <c r="G837" s="19" t="s">
        <v>3121</v>
      </c>
      <c r="H837" s="63" t="s">
        <v>3177</v>
      </c>
      <c r="I837" s="63"/>
      <c r="J837" s="63"/>
      <c r="K837" s="63"/>
      <c r="L837" s="64" t="s">
        <v>3122</v>
      </c>
      <c r="M837" s="44" t="s">
        <v>65</v>
      </c>
      <c r="N837" s="44" t="s">
        <v>21</v>
      </c>
      <c r="O837" s="44"/>
      <c r="P837" s="44"/>
      <c r="Q837" s="44"/>
      <c r="R837" s="44"/>
      <c r="S837" s="44"/>
      <c r="T837" s="44" t="s">
        <v>2615</v>
      </c>
      <c r="U837" s="44" t="s">
        <v>65</v>
      </c>
      <c r="V837" s="48" t="s">
        <v>23</v>
      </c>
      <c r="W837" s="45" t="s">
        <v>24</v>
      </c>
      <c r="X837" s="12"/>
    </row>
    <row r="838" spans="1:24" s="46" customFormat="1" ht="15" hidden="1" x14ac:dyDescent="0.25">
      <c r="A838" s="47">
        <f t="shared" si="48"/>
        <v>825</v>
      </c>
      <c r="B838" s="47"/>
      <c r="C838" s="50" t="s">
        <v>15</v>
      </c>
      <c r="D838" s="24" t="s">
        <v>34</v>
      </c>
      <c r="E838" s="28">
        <v>2023</v>
      </c>
      <c r="F838" s="8">
        <v>45062</v>
      </c>
      <c r="G838" s="19" t="s">
        <v>3123</v>
      </c>
      <c r="H838" s="63" t="s">
        <v>3175</v>
      </c>
      <c r="I838" s="63"/>
      <c r="J838" s="63"/>
      <c r="K838" s="63"/>
      <c r="L838" s="64" t="s">
        <v>3124</v>
      </c>
      <c r="M838" s="44" t="s">
        <v>55</v>
      </c>
      <c r="N838" s="44" t="s">
        <v>21</v>
      </c>
      <c r="O838" s="44"/>
      <c r="P838" s="44"/>
      <c r="Q838" s="44"/>
      <c r="R838" s="44"/>
      <c r="S838" s="44"/>
      <c r="T838" s="44" t="s">
        <v>3125</v>
      </c>
      <c r="U838" s="44" t="s">
        <v>55</v>
      </c>
      <c r="V838" s="48" t="s">
        <v>23</v>
      </c>
      <c r="W838" s="45" t="s">
        <v>24</v>
      </c>
      <c r="X838" s="12"/>
    </row>
    <row r="839" spans="1:24" s="46" customFormat="1" ht="25.5" hidden="1" x14ac:dyDescent="0.25">
      <c r="A839" s="47">
        <f t="shared" si="48"/>
        <v>826</v>
      </c>
      <c r="B839" s="47"/>
      <c r="C839" s="50" t="s">
        <v>15</v>
      </c>
      <c r="D839" s="24" t="s">
        <v>34</v>
      </c>
      <c r="E839" s="28">
        <v>2023</v>
      </c>
      <c r="F839" s="8">
        <v>45072</v>
      </c>
      <c r="G839" s="19" t="s">
        <v>3126</v>
      </c>
      <c r="H839" s="63" t="s">
        <v>3176</v>
      </c>
      <c r="I839" s="63"/>
      <c r="J839" s="63"/>
      <c r="K839" s="63"/>
      <c r="L839" s="64" t="s">
        <v>3127</v>
      </c>
      <c r="M839" s="44" t="s">
        <v>3126</v>
      </c>
      <c r="N839" s="44" t="s">
        <v>60</v>
      </c>
      <c r="O839" s="44"/>
      <c r="P839" s="44"/>
      <c r="Q839" s="44"/>
      <c r="R839" s="44"/>
      <c r="S839" s="44"/>
      <c r="T839" s="44" t="s">
        <v>3125</v>
      </c>
      <c r="U839" s="44" t="s">
        <v>3128</v>
      </c>
      <c r="V839" s="48" t="s">
        <v>61</v>
      </c>
      <c r="W839" s="45" t="s">
        <v>24</v>
      </c>
      <c r="X839" s="12"/>
    </row>
    <row r="840" spans="1:24" s="46" customFormat="1" ht="25.5" hidden="1" x14ac:dyDescent="0.25">
      <c r="A840" s="47">
        <f t="shared" si="48"/>
        <v>827</v>
      </c>
      <c r="B840" s="47"/>
      <c r="C840" s="50" t="s">
        <v>15</v>
      </c>
      <c r="D840" s="24" t="s">
        <v>34</v>
      </c>
      <c r="E840" s="28">
        <v>2023</v>
      </c>
      <c r="F840" s="8">
        <v>45077</v>
      </c>
      <c r="G840" s="19" t="s">
        <v>3133</v>
      </c>
      <c r="H840" s="63" t="s">
        <v>3179</v>
      </c>
      <c r="I840" s="63"/>
      <c r="J840" s="63"/>
      <c r="K840" s="63"/>
      <c r="L840" s="64" t="s">
        <v>3134</v>
      </c>
      <c r="M840" s="44" t="s">
        <v>20</v>
      </c>
      <c r="N840" s="12" t="s">
        <v>21</v>
      </c>
      <c r="O840" s="44"/>
      <c r="P840" s="44"/>
      <c r="Q840" s="44"/>
      <c r="R840" s="44"/>
      <c r="S840" s="44"/>
      <c r="T840" s="44" t="s">
        <v>3125</v>
      </c>
      <c r="U840" s="44" t="s">
        <v>20</v>
      </c>
      <c r="V840" s="48" t="s">
        <v>23</v>
      </c>
      <c r="W840" s="45" t="s">
        <v>24</v>
      </c>
      <c r="X840" s="12"/>
    </row>
    <row r="841" spans="1:24" s="46" customFormat="1" ht="15" hidden="1" x14ac:dyDescent="0.25">
      <c r="A841" s="47">
        <f t="shared" si="48"/>
        <v>828</v>
      </c>
      <c r="B841" s="47"/>
      <c r="C841" s="50" t="s">
        <v>15</v>
      </c>
      <c r="D841" s="24" t="s">
        <v>34</v>
      </c>
      <c r="E841" s="28">
        <v>2023</v>
      </c>
      <c r="F841" s="8">
        <v>45077</v>
      </c>
      <c r="G841" s="19" t="s">
        <v>3135</v>
      </c>
      <c r="H841" s="63" t="s">
        <v>3180</v>
      </c>
      <c r="I841" s="63"/>
      <c r="J841" s="63"/>
      <c r="K841" s="63"/>
      <c r="L841" s="64" t="s">
        <v>3136</v>
      </c>
      <c r="M841" s="44" t="s">
        <v>20</v>
      </c>
      <c r="N841" s="12" t="s">
        <v>21</v>
      </c>
      <c r="O841" s="44"/>
      <c r="P841" s="44"/>
      <c r="Q841" s="44"/>
      <c r="R841" s="44"/>
      <c r="S841" s="44"/>
      <c r="T841" s="44" t="s">
        <v>3125</v>
      </c>
      <c r="U841" s="44" t="s">
        <v>20</v>
      </c>
      <c r="V841" s="48" t="s">
        <v>23</v>
      </c>
      <c r="W841" s="45" t="s">
        <v>24</v>
      </c>
      <c r="X841" s="12"/>
    </row>
    <row r="842" spans="1:24" s="46" customFormat="1" ht="15" hidden="1" x14ac:dyDescent="0.2">
      <c r="A842" s="97">
        <f t="shared" si="48"/>
        <v>829</v>
      </c>
      <c r="B842" s="97"/>
      <c r="C842" s="98" t="s">
        <v>15</v>
      </c>
      <c r="D842" s="99" t="s">
        <v>34</v>
      </c>
      <c r="E842" s="100">
        <v>2023</v>
      </c>
      <c r="F842" s="101">
        <v>45077</v>
      </c>
      <c r="G842" s="111" t="s">
        <v>3137</v>
      </c>
      <c r="H842" s="102" t="s">
        <v>3181</v>
      </c>
      <c r="I842" s="112"/>
      <c r="J842" s="112"/>
      <c r="K842" s="112"/>
      <c r="L842" s="108" t="s">
        <v>3138</v>
      </c>
      <c r="M842" s="42" t="s">
        <v>243</v>
      </c>
      <c r="N842" s="12" t="s">
        <v>21</v>
      </c>
      <c r="O842" s="42"/>
      <c r="P842" s="42"/>
      <c r="Q842" s="42"/>
      <c r="R842" s="42"/>
      <c r="S842" s="42"/>
      <c r="T842" s="42" t="s">
        <v>3125</v>
      </c>
      <c r="U842" s="42" t="s">
        <v>243</v>
      </c>
      <c r="V842" s="103" t="s">
        <v>23</v>
      </c>
      <c r="W842" s="104" t="s">
        <v>24</v>
      </c>
      <c r="X842" s="12"/>
    </row>
    <row r="843" spans="1:24" s="46" customFormat="1" ht="15" hidden="1" x14ac:dyDescent="0.2">
      <c r="A843" s="10">
        <f t="shared" si="48"/>
        <v>830</v>
      </c>
      <c r="B843" s="10"/>
      <c r="C843" s="50" t="s">
        <v>15</v>
      </c>
      <c r="D843" s="24" t="s">
        <v>393</v>
      </c>
      <c r="E843" s="15">
        <v>2023</v>
      </c>
      <c r="F843" s="84">
        <v>45071</v>
      </c>
      <c r="G843" s="19" t="s">
        <v>3139</v>
      </c>
      <c r="H843" s="106" t="s">
        <v>3182</v>
      </c>
      <c r="I843" s="106"/>
      <c r="J843" s="106"/>
      <c r="K843" s="106"/>
      <c r="L843" s="109" t="s">
        <v>3140</v>
      </c>
      <c r="M843" s="12" t="s">
        <v>20</v>
      </c>
      <c r="N843" s="12" t="s">
        <v>21</v>
      </c>
      <c r="O843" s="12"/>
      <c r="P843" s="12"/>
      <c r="Q843" s="12"/>
      <c r="R843" s="12"/>
      <c r="S843" s="12"/>
      <c r="T843" s="12" t="s">
        <v>3125</v>
      </c>
      <c r="U843" s="12" t="s">
        <v>20</v>
      </c>
      <c r="V843" s="12" t="s">
        <v>23</v>
      </c>
      <c r="W843" s="58" t="s">
        <v>24</v>
      </c>
      <c r="X843" s="12"/>
    </row>
    <row r="844" spans="1:24" s="46" customFormat="1" ht="15" hidden="1" x14ac:dyDescent="0.2">
      <c r="A844" s="105">
        <f t="shared" si="48"/>
        <v>831</v>
      </c>
      <c r="B844" s="105"/>
      <c r="C844" s="50" t="s">
        <v>15</v>
      </c>
      <c r="D844" s="99" t="s">
        <v>34</v>
      </c>
      <c r="E844" s="15">
        <v>2023</v>
      </c>
      <c r="F844" s="8">
        <v>45075</v>
      </c>
      <c r="G844" s="19" t="s">
        <v>3142</v>
      </c>
      <c r="H844" s="106" t="s">
        <v>3141</v>
      </c>
      <c r="I844" s="106"/>
      <c r="J844" s="106"/>
      <c r="K844" s="106"/>
      <c r="L844" s="109" t="s">
        <v>3143</v>
      </c>
      <c r="M844" s="44" t="s">
        <v>3144</v>
      </c>
      <c r="N844" s="44" t="s">
        <v>60</v>
      </c>
      <c r="O844" s="44"/>
      <c r="P844" s="44"/>
      <c r="Q844" s="44"/>
      <c r="R844" s="44"/>
      <c r="S844" s="44"/>
      <c r="T844" s="12" t="s">
        <v>3125</v>
      </c>
      <c r="U844" s="44" t="s">
        <v>750</v>
      </c>
      <c r="V844" s="55" t="s">
        <v>61</v>
      </c>
      <c r="W844" s="58" t="s">
        <v>24</v>
      </c>
      <c r="X844" s="12"/>
    </row>
    <row r="845" spans="1:24" s="46" customFormat="1" ht="15" hidden="1" x14ac:dyDescent="0.2">
      <c r="A845" s="105">
        <f t="shared" si="48"/>
        <v>832</v>
      </c>
      <c r="B845" s="105"/>
      <c r="C845" s="50" t="s">
        <v>15</v>
      </c>
      <c r="D845" s="99" t="s">
        <v>34</v>
      </c>
      <c r="E845" s="15">
        <v>2023</v>
      </c>
      <c r="F845" s="8">
        <v>45089</v>
      </c>
      <c r="G845" s="19" t="s">
        <v>3145</v>
      </c>
      <c r="H845" s="106" t="s">
        <v>3194</v>
      </c>
      <c r="I845" s="106"/>
      <c r="J845" s="106"/>
      <c r="K845" s="106"/>
      <c r="L845" s="109" t="s">
        <v>3146</v>
      </c>
      <c r="M845" s="44" t="s">
        <v>3147</v>
      </c>
      <c r="N845" s="12" t="s">
        <v>21</v>
      </c>
      <c r="O845" s="44"/>
      <c r="P845" s="44"/>
      <c r="Q845" s="44"/>
      <c r="R845" s="44"/>
      <c r="S845" s="44"/>
      <c r="T845" s="12" t="s">
        <v>3125</v>
      </c>
      <c r="U845" s="44" t="s">
        <v>178</v>
      </c>
      <c r="V845" s="55" t="s">
        <v>23</v>
      </c>
      <c r="W845" s="58" t="s">
        <v>24</v>
      </c>
      <c r="X845" s="12"/>
    </row>
    <row r="846" spans="1:24" s="46" customFormat="1" ht="15" hidden="1" x14ac:dyDescent="0.2">
      <c r="A846" s="105">
        <f t="shared" si="48"/>
        <v>833</v>
      </c>
      <c r="B846" s="105"/>
      <c r="C846" s="50" t="s">
        <v>15</v>
      </c>
      <c r="D846" s="24" t="s">
        <v>34</v>
      </c>
      <c r="E846" s="15">
        <v>2023</v>
      </c>
      <c r="F846" s="8">
        <v>45090</v>
      </c>
      <c r="G846" s="19" t="s">
        <v>3148</v>
      </c>
      <c r="H846" s="106" t="s">
        <v>3195</v>
      </c>
      <c r="I846" s="106"/>
      <c r="J846" s="106"/>
      <c r="K846" s="106"/>
      <c r="L846" s="109" t="s">
        <v>3149</v>
      </c>
      <c r="M846" s="44" t="s">
        <v>3150</v>
      </c>
      <c r="N846" s="44" t="s">
        <v>21</v>
      </c>
      <c r="O846" s="44"/>
      <c r="P846" s="44"/>
      <c r="Q846" s="44"/>
      <c r="R846" s="44"/>
      <c r="S846" s="44"/>
      <c r="T846" s="12" t="s">
        <v>3125</v>
      </c>
      <c r="U846" s="44" t="s">
        <v>243</v>
      </c>
      <c r="V846" s="55" t="s">
        <v>23</v>
      </c>
      <c r="W846" s="58" t="s">
        <v>24</v>
      </c>
      <c r="X846" s="12"/>
    </row>
    <row r="847" spans="1:24" s="46" customFormat="1" ht="15" hidden="1" x14ac:dyDescent="0.2">
      <c r="A847" s="105">
        <f t="shared" si="48"/>
        <v>834</v>
      </c>
      <c r="B847" s="105"/>
      <c r="C847" s="50" t="s">
        <v>15</v>
      </c>
      <c r="D847" s="24" t="s">
        <v>34</v>
      </c>
      <c r="E847" s="15">
        <v>2023</v>
      </c>
      <c r="F847" s="8">
        <v>45093</v>
      </c>
      <c r="G847" s="19" t="s">
        <v>3153</v>
      </c>
      <c r="H847" s="106" t="s">
        <v>3158</v>
      </c>
      <c r="I847" s="106"/>
      <c r="J847" s="106"/>
      <c r="K847" s="106"/>
      <c r="L847" s="109" t="s">
        <v>3154</v>
      </c>
      <c r="M847" s="44" t="s">
        <v>136</v>
      </c>
      <c r="N847" s="44" t="s">
        <v>21</v>
      </c>
      <c r="O847" s="44"/>
      <c r="P847" s="44"/>
      <c r="Q847" s="44"/>
      <c r="R847" s="44"/>
      <c r="S847" s="44"/>
      <c r="T847" s="12" t="s">
        <v>3125</v>
      </c>
      <c r="U847" s="44" t="s">
        <v>136</v>
      </c>
      <c r="V847" s="55" t="s">
        <v>23</v>
      </c>
      <c r="W847" s="58" t="s">
        <v>24</v>
      </c>
      <c r="X847" s="12"/>
    </row>
    <row r="848" spans="1:24" s="46" customFormat="1" ht="25.5" hidden="1" x14ac:dyDescent="0.2">
      <c r="A848" s="105">
        <f t="shared" si="48"/>
        <v>835</v>
      </c>
      <c r="B848" s="105"/>
      <c r="C848" s="50" t="s">
        <v>15</v>
      </c>
      <c r="D848" s="24" t="s">
        <v>34</v>
      </c>
      <c r="E848" s="15">
        <v>2023</v>
      </c>
      <c r="F848" s="8">
        <v>45096</v>
      </c>
      <c r="G848" s="19" t="s">
        <v>3155</v>
      </c>
      <c r="H848" s="106" t="s">
        <v>3156</v>
      </c>
      <c r="I848" s="106"/>
      <c r="J848" s="106"/>
      <c r="K848" s="106"/>
      <c r="L848" s="110" t="s">
        <v>3157</v>
      </c>
      <c r="M848" s="44" t="s">
        <v>55</v>
      </c>
      <c r="N848" s="44" t="s">
        <v>21</v>
      </c>
      <c r="O848" s="44"/>
      <c r="P848" s="44"/>
      <c r="Q848" s="44"/>
      <c r="R848" s="44"/>
      <c r="S848" s="44"/>
      <c r="T848" s="12" t="s">
        <v>3125</v>
      </c>
      <c r="U848" s="44" t="s">
        <v>55</v>
      </c>
      <c r="V848" s="55" t="s">
        <v>23</v>
      </c>
      <c r="W848" s="58" t="s">
        <v>24</v>
      </c>
      <c r="X848" s="12"/>
    </row>
    <row r="849" spans="1:24" s="46" customFormat="1" ht="15" hidden="1" x14ac:dyDescent="0.2">
      <c r="A849" s="105">
        <f t="shared" si="48"/>
        <v>836</v>
      </c>
      <c r="B849" s="105"/>
      <c r="C849" s="50" t="s">
        <v>15</v>
      </c>
      <c r="D849" s="24" t="s">
        <v>34</v>
      </c>
      <c r="E849" s="15">
        <v>2023</v>
      </c>
      <c r="F849" s="8">
        <v>45097</v>
      </c>
      <c r="G849" s="19" t="s">
        <v>3159</v>
      </c>
      <c r="H849" s="106" t="s">
        <v>3160</v>
      </c>
      <c r="I849" s="106"/>
      <c r="J849" s="106"/>
      <c r="K849" s="106"/>
      <c r="L849" s="109" t="s">
        <v>3161</v>
      </c>
      <c r="M849" s="44" t="s">
        <v>55</v>
      </c>
      <c r="N849" s="44" t="s">
        <v>21</v>
      </c>
      <c r="O849" s="44"/>
      <c r="P849" s="44"/>
      <c r="Q849" s="44"/>
      <c r="R849" s="44"/>
      <c r="S849" s="44"/>
      <c r="T849" s="12" t="s">
        <v>3125</v>
      </c>
      <c r="U849" s="44" t="s">
        <v>55</v>
      </c>
      <c r="V849" s="55" t="s">
        <v>23</v>
      </c>
      <c r="W849" s="58" t="s">
        <v>24</v>
      </c>
      <c r="X849" s="12"/>
    </row>
    <row r="850" spans="1:24" s="46" customFormat="1" ht="15" hidden="1" x14ac:dyDescent="0.2">
      <c r="A850" s="105">
        <f t="shared" si="48"/>
        <v>837</v>
      </c>
      <c r="B850" s="105"/>
      <c r="C850" s="50" t="s">
        <v>15</v>
      </c>
      <c r="D850" s="24" t="s">
        <v>393</v>
      </c>
      <c r="E850" s="15">
        <v>2023</v>
      </c>
      <c r="F850" s="8">
        <v>45097</v>
      </c>
      <c r="G850" s="19" t="s">
        <v>3184</v>
      </c>
      <c r="H850" s="106" t="s">
        <v>3162</v>
      </c>
      <c r="I850" s="106"/>
      <c r="J850" s="106"/>
      <c r="K850" s="106"/>
      <c r="L850" s="109" t="s">
        <v>3192</v>
      </c>
      <c r="M850" s="44" t="s">
        <v>20</v>
      </c>
      <c r="N850" s="44" t="s">
        <v>21</v>
      </c>
      <c r="O850" s="44"/>
      <c r="P850" s="44"/>
      <c r="Q850" s="44"/>
      <c r="R850" s="44"/>
      <c r="S850" s="44"/>
      <c r="T850" s="12" t="s">
        <v>2615</v>
      </c>
      <c r="U850" s="44" t="s">
        <v>20</v>
      </c>
      <c r="V850" s="55" t="s">
        <v>23</v>
      </c>
      <c r="W850" s="58" t="s">
        <v>24</v>
      </c>
      <c r="X850" s="12"/>
    </row>
    <row r="851" spans="1:24" s="46" customFormat="1" ht="15" hidden="1" x14ac:dyDescent="0.2">
      <c r="A851" s="105">
        <f t="shared" si="48"/>
        <v>838</v>
      </c>
      <c r="B851" s="105"/>
      <c r="C851" s="50" t="s">
        <v>15</v>
      </c>
      <c r="D851" s="24" t="s">
        <v>393</v>
      </c>
      <c r="E851" s="15">
        <v>2023</v>
      </c>
      <c r="F851" s="8">
        <v>45099</v>
      </c>
      <c r="G851" s="19" t="s">
        <v>3163</v>
      </c>
      <c r="H851" s="106" t="s">
        <v>3164</v>
      </c>
      <c r="I851" s="106"/>
      <c r="J851" s="106"/>
      <c r="K851" s="106"/>
      <c r="L851" s="109" t="s">
        <v>3165</v>
      </c>
      <c r="M851" s="44" t="s">
        <v>59</v>
      </c>
      <c r="N851" s="44" t="s">
        <v>60</v>
      </c>
      <c r="O851" s="44"/>
      <c r="P851" s="44"/>
      <c r="Q851" s="44"/>
      <c r="R851" s="44"/>
      <c r="S851" s="44"/>
      <c r="T851" s="44" t="s">
        <v>2615</v>
      </c>
      <c r="U851" s="44" t="s">
        <v>59</v>
      </c>
      <c r="V851" s="55" t="s">
        <v>61</v>
      </c>
      <c r="W851" s="45" t="s">
        <v>24</v>
      </c>
      <c r="X851" s="12"/>
    </row>
    <row r="852" spans="1:24" s="46" customFormat="1" ht="15" hidden="1" x14ac:dyDescent="0.2">
      <c r="A852" s="105">
        <f t="shared" si="48"/>
        <v>839</v>
      </c>
      <c r="B852" s="105"/>
      <c r="C852" s="50" t="s">
        <v>15</v>
      </c>
      <c r="D852" s="24" t="s">
        <v>393</v>
      </c>
      <c r="E852" s="15">
        <v>2023</v>
      </c>
      <c r="F852" s="8">
        <v>45100</v>
      </c>
      <c r="G852" s="19" t="s">
        <v>3186</v>
      </c>
      <c r="H852" s="106" t="s">
        <v>3166</v>
      </c>
      <c r="I852" s="106"/>
      <c r="J852" s="106"/>
      <c r="K852" s="106"/>
      <c r="L852" s="109" t="s">
        <v>3167</v>
      </c>
      <c r="M852" s="44" t="s">
        <v>94</v>
      </c>
      <c r="N852" s="44" t="s">
        <v>21</v>
      </c>
      <c r="O852" s="44"/>
      <c r="P852" s="44"/>
      <c r="Q852" s="44"/>
      <c r="R852" s="44"/>
      <c r="S852" s="44"/>
      <c r="T852" s="44" t="s">
        <v>2615</v>
      </c>
      <c r="U852" s="44" t="s">
        <v>94</v>
      </c>
      <c r="V852" s="55" t="s">
        <v>23</v>
      </c>
      <c r="W852" s="45" t="s">
        <v>24</v>
      </c>
      <c r="X852" s="12"/>
    </row>
    <row r="853" spans="1:24" s="46" customFormat="1" ht="15" hidden="1" x14ac:dyDescent="0.2">
      <c r="A853" s="105">
        <f t="shared" si="48"/>
        <v>840</v>
      </c>
      <c r="B853" s="105"/>
      <c r="C853" s="50" t="s">
        <v>15</v>
      </c>
      <c r="D853" s="24" t="s">
        <v>34</v>
      </c>
      <c r="E853" s="15">
        <v>2023</v>
      </c>
      <c r="F853" s="8">
        <v>45100</v>
      </c>
      <c r="G853" s="19" t="s">
        <v>3168</v>
      </c>
      <c r="H853" s="106" t="s">
        <v>3169</v>
      </c>
      <c r="I853" s="106"/>
      <c r="J853" s="106"/>
      <c r="K853" s="106"/>
      <c r="L853" s="109" t="s">
        <v>3170</v>
      </c>
      <c r="M853" s="44" t="s">
        <v>3171</v>
      </c>
      <c r="N853" s="44" t="s">
        <v>21</v>
      </c>
      <c r="O853" s="44"/>
      <c r="P853" s="44"/>
      <c r="Q853" s="44"/>
      <c r="R853" s="44"/>
      <c r="S853" s="44"/>
      <c r="T853" s="44" t="s">
        <v>3066</v>
      </c>
      <c r="U853" s="44" t="s">
        <v>94</v>
      </c>
      <c r="V853" s="55" t="s">
        <v>23</v>
      </c>
      <c r="W853" s="45" t="s">
        <v>24</v>
      </c>
      <c r="X853" s="12"/>
    </row>
    <row r="854" spans="1:24" s="46" customFormat="1" ht="15" hidden="1" x14ac:dyDescent="0.2">
      <c r="A854" s="105">
        <f t="shared" si="48"/>
        <v>841</v>
      </c>
      <c r="B854" s="105"/>
      <c r="C854" s="50" t="s">
        <v>15</v>
      </c>
      <c r="D854" s="24" t="s">
        <v>393</v>
      </c>
      <c r="E854" s="15">
        <v>2023</v>
      </c>
      <c r="F854" s="8">
        <v>45100</v>
      </c>
      <c r="G854" s="19" t="s">
        <v>3193</v>
      </c>
      <c r="H854" s="106" t="s">
        <v>3172</v>
      </c>
      <c r="I854" s="106"/>
      <c r="J854" s="106"/>
      <c r="K854" s="106"/>
      <c r="L854" s="109" t="s">
        <v>3173</v>
      </c>
      <c r="M854" s="44" t="s">
        <v>20</v>
      </c>
      <c r="N854" s="44" t="s">
        <v>21</v>
      </c>
      <c r="O854" s="44"/>
      <c r="P854" s="44"/>
      <c r="Q854" s="44"/>
      <c r="R854" s="44"/>
      <c r="S854" s="44"/>
      <c r="T854" s="44" t="s">
        <v>2615</v>
      </c>
      <c r="U854" s="44" t="s">
        <v>20</v>
      </c>
      <c r="V854" s="55" t="s">
        <v>23</v>
      </c>
      <c r="W854" s="58" t="s">
        <v>24</v>
      </c>
      <c r="X854" s="12"/>
    </row>
    <row r="855" spans="1:24" s="46" customFormat="1" ht="15" x14ac:dyDescent="0.2">
      <c r="A855" s="105">
        <f t="shared" si="48"/>
        <v>842</v>
      </c>
      <c r="B855" s="105"/>
      <c r="C855" s="50" t="s">
        <v>15</v>
      </c>
      <c r="D855" s="24" t="s">
        <v>393</v>
      </c>
      <c r="E855" s="15">
        <v>2023</v>
      </c>
      <c r="F855" s="8">
        <v>45103</v>
      </c>
      <c r="G855" s="19" t="s">
        <v>3187</v>
      </c>
      <c r="H855" s="106" t="s">
        <v>3188</v>
      </c>
      <c r="I855" s="106"/>
      <c r="J855" s="106"/>
      <c r="K855" s="106"/>
      <c r="L855" s="109" t="s">
        <v>3189</v>
      </c>
      <c r="M855" s="44" t="s">
        <v>146</v>
      </c>
      <c r="N855" s="44" t="s">
        <v>60</v>
      </c>
      <c r="O855" s="44"/>
      <c r="P855" s="44"/>
      <c r="Q855" s="44"/>
      <c r="R855" s="44"/>
      <c r="S855" s="44"/>
      <c r="T855" s="44" t="s">
        <v>2615</v>
      </c>
      <c r="U855" s="44" t="s">
        <v>146</v>
      </c>
      <c r="V855" s="55" t="s">
        <v>125</v>
      </c>
      <c r="W855" s="58" t="s">
        <v>24</v>
      </c>
      <c r="X855" s="12"/>
    </row>
    <row r="856" spans="1:24" s="46" customFormat="1" ht="15" hidden="1" x14ac:dyDescent="0.2">
      <c r="A856" s="105">
        <f t="shared" si="48"/>
        <v>843</v>
      </c>
      <c r="B856" s="105"/>
      <c r="C856" s="50" t="s">
        <v>15</v>
      </c>
      <c r="D856" s="24" t="s">
        <v>34</v>
      </c>
      <c r="E856" s="15">
        <v>2023</v>
      </c>
      <c r="F856" s="8">
        <v>45096</v>
      </c>
      <c r="G856" s="19" t="s">
        <v>3190</v>
      </c>
      <c r="H856" s="106" t="s">
        <v>3196</v>
      </c>
      <c r="I856" s="106"/>
      <c r="J856" s="106"/>
      <c r="K856" s="106"/>
      <c r="L856" s="109" t="s">
        <v>3191</v>
      </c>
      <c r="M856" s="44" t="s">
        <v>361</v>
      </c>
      <c r="N856" s="44"/>
      <c r="O856" s="44"/>
      <c r="P856" s="44"/>
      <c r="Q856" s="44"/>
      <c r="R856" s="44"/>
      <c r="S856" s="44"/>
      <c r="T856" s="44" t="s">
        <v>3066</v>
      </c>
      <c r="U856" s="44" t="s">
        <v>882</v>
      </c>
      <c r="V856" s="55" t="s">
        <v>23</v>
      </c>
      <c r="W856" s="58" t="s">
        <v>24</v>
      </c>
      <c r="X856" s="12"/>
    </row>
    <row r="857" spans="1:24" s="46" customFormat="1" ht="25.5" hidden="1" x14ac:dyDescent="0.25">
      <c r="A857" s="105">
        <f t="shared" si="48"/>
        <v>844</v>
      </c>
      <c r="B857" s="47"/>
      <c r="C857" s="50" t="s">
        <v>1856</v>
      </c>
      <c r="D857" s="24" t="s">
        <v>393</v>
      </c>
      <c r="E857" s="28">
        <v>2022</v>
      </c>
      <c r="F857" s="8">
        <v>44922</v>
      </c>
      <c r="G857" s="107" t="s">
        <v>3048</v>
      </c>
      <c r="H857" s="63" t="s">
        <v>3049</v>
      </c>
      <c r="I857" s="63"/>
      <c r="J857" s="63"/>
      <c r="K857" s="63"/>
      <c r="L857" s="95" t="s">
        <v>3057</v>
      </c>
      <c r="M857" s="44" t="s">
        <v>48</v>
      </c>
      <c r="N857" s="44" t="s">
        <v>21</v>
      </c>
      <c r="O857" s="44"/>
      <c r="P857" s="44"/>
      <c r="Q857" s="44"/>
      <c r="R857" s="44" t="s">
        <v>2620</v>
      </c>
      <c r="S857" s="44" t="s">
        <v>2615</v>
      </c>
      <c r="T857" s="44" t="s">
        <v>2615</v>
      </c>
      <c r="U857" s="44" t="s">
        <v>48</v>
      </c>
      <c r="V857" s="48" t="s">
        <v>23</v>
      </c>
      <c r="W857" s="45" t="s">
        <v>24</v>
      </c>
      <c r="X857" s="12"/>
    </row>
    <row r="858" spans="1:24" s="46" customFormat="1" ht="15" hidden="1" x14ac:dyDescent="0.25">
      <c r="A858" s="105">
        <f t="shared" si="48"/>
        <v>845</v>
      </c>
      <c r="B858" s="47" t="e">
        <f>+B744+1</f>
        <v>#REF!</v>
      </c>
      <c r="C858" s="50" t="s">
        <v>1856</v>
      </c>
      <c r="D858" s="24" t="s">
        <v>34</v>
      </c>
      <c r="E858" s="15">
        <v>2022</v>
      </c>
      <c r="F858" s="8">
        <v>44676</v>
      </c>
      <c r="G858" s="12" t="s">
        <v>2657</v>
      </c>
      <c r="H858" s="18" t="s">
        <v>2673</v>
      </c>
      <c r="I858" s="18"/>
      <c r="J858" s="18"/>
      <c r="K858" s="18"/>
      <c r="L858" s="17" t="s">
        <v>2674</v>
      </c>
      <c r="M858" s="44" t="s">
        <v>83</v>
      </c>
      <c r="N858" s="12" t="s">
        <v>29</v>
      </c>
      <c r="O858" s="44"/>
      <c r="P858" s="44"/>
      <c r="Q858" s="44"/>
      <c r="R858" s="44" t="s">
        <v>29</v>
      </c>
      <c r="S858" s="44" t="s">
        <v>29</v>
      </c>
      <c r="T858" s="44" t="s">
        <v>3066</v>
      </c>
      <c r="U858" s="44" t="s">
        <v>83</v>
      </c>
      <c r="V858" s="48" t="s">
        <v>23</v>
      </c>
      <c r="W858" s="45" t="s">
        <v>24</v>
      </c>
      <c r="X858" s="12"/>
    </row>
    <row r="859" spans="1:24" s="46" customFormat="1" ht="15" hidden="1" x14ac:dyDescent="0.25">
      <c r="A859" s="105">
        <f t="shared" si="48"/>
        <v>846</v>
      </c>
      <c r="B859" s="47" t="e">
        <f t="shared" si="48"/>
        <v>#REF!</v>
      </c>
      <c r="C859" s="50" t="s">
        <v>1856</v>
      </c>
      <c r="D859" s="24" t="s">
        <v>393</v>
      </c>
      <c r="E859" s="15">
        <v>2021</v>
      </c>
      <c r="F859" s="8">
        <v>44560</v>
      </c>
      <c r="G859" s="12" t="s">
        <v>2899</v>
      </c>
      <c r="H859" s="18" t="s">
        <v>2859</v>
      </c>
      <c r="I859" s="18"/>
      <c r="J859" s="18"/>
      <c r="K859" s="18"/>
      <c r="L859" s="17" t="s">
        <v>2567</v>
      </c>
      <c r="M859" s="44" t="s">
        <v>28</v>
      </c>
      <c r="N859" s="12" t="s">
        <v>29</v>
      </c>
      <c r="O859" s="44" t="s">
        <v>2615</v>
      </c>
      <c r="P859" s="44" t="e">
        <v>#N/A</v>
      </c>
      <c r="Q859" s="44" t="e">
        <v>#N/A</v>
      </c>
      <c r="R859" s="44" t="s">
        <v>29</v>
      </c>
      <c r="S859" s="44" t="s">
        <v>2615</v>
      </c>
      <c r="T859" s="44" t="s">
        <v>2615</v>
      </c>
      <c r="U859" s="44" t="s">
        <v>28</v>
      </c>
      <c r="V859" s="48" t="s">
        <v>23</v>
      </c>
      <c r="W859" s="45" t="s">
        <v>24</v>
      </c>
      <c r="X859" s="12" t="s">
        <v>2573</v>
      </c>
    </row>
    <row r="860" spans="1:24" s="46" customFormat="1" ht="25.5" hidden="1" customHeight="1" x14ac:dyDescent="0.25">
      <c r="A860" s="105">
        <f t="shared" ref="A860:B875" si="49">+A859+1</f>
        <v>847</v>
      </c>
      <c r="B860" s="47" t="e">
        <f t="shared" si="49"/>
        <v>#REF!</v>
      </c>
      <c r="C860" s="12" t="s">
        <v>15</v>
      </c>
      <c r="D860" s="10" t="s">
        <v>34</v>
      </c>
      <c r="E860" s="10">
        <v>2023</v>
      </c>
      <c r="F860" s="8">
        <v>45077</v>
      </c>
      <c r="G860" s="19" t="s">
        <v>3151</v>
      </c>
      <c r="H860" s="27" t="s">
        <v>2307</v>
      </c>
      <c r="I860" s="27"/>
      <c r="J860" s="27"/>
      <c r="K860" s="27"/>
      <c r="L860" s="12" t="s">
        <v>2308</v>
      </c>
      <c r="M860" s="12" t="s">
        <v>59</v>
      </c>
      <c r="N860" s="12" t="s">
        <v>60</v>
      </c>
      <c r="O860" s="44" t="s">
        <v>60</v>
      </c>
      <c r="P860" s="44" t="s">
        <v>2703</v>
      </c>
      <c r="Q860" s="44" t="s">
        <v>2704</v>
      </c>
      <c r="R860" s="44" t="s">
        <v>60</v>
      </c>
      <c r="S860" s="44" t="s">
        <v>60</v>
      </c>
      <c r="T860" s="44" t="s">
        <v>3067</v>
      </c>
      <c r="U860" s="44" t="s">
        <v>59</v>
      </c>
      <c r="V860" s="12" t="s">
        <v>61</v>
      </c>
      <c r="W860" s="45" t="s">
        <v>24</v>
      </c>
      <c r="X860" s="12" t="s">
        <v>2573</v>
      </c>
    </row>
    <row r="861" spans="1:24" s="46" customFormat="1" ht="15" hidden="1" customHeight="1" x14ac:dyDescent="0.25">
      <c r="A861" s="105">
        <f t="shared" si="49"/>
        <v>848</v>
      </c>
      <c r="B861" s="47" t="e">
        <f>+#REF!+1</f>
        <v>#REF!</v>
      </c>
      <c r="C861" s="12" t="s">
        <v>1856</v>
      </c>
      <c r="D861" s="10" t="s">
        <v>34</v>
      </c>
      <c r="E861" s="10">
        <v>2010</v>
      </c>
      <c r="F861" s="8">
        <v>40359</v>
      </c>
      <c r="G861" s="12" t="s">
        <v>2312</v>
      </c>
      <c r="H861" s="27" t="s">
        <v>2313</v>
      </c>
      <c r="I861" s="27"/>
      <c r="J861" s="27"/>
      <c r="K861" s="27"/>
      <c r="L861" s="12" t="s">
        <v>2314</v>
      </c>
      <c r="M861" s="12" t="s">
        <v>28</v>
      </c>
      <c r="N861" s="12" t="s">
        <v>29</v>
      </c>
      <c r="O861" s="44" t="s">
        <v>29</v>
      </c>
      <c r="P861" s="44" t="s">
        <v>2701</v>
      </c>
      <c r="Q861" s="44" t="s">
        <v>2698</v>
      </c>
      <c r="R861" s="44" t="s">
        <v>29</v>
      </c>
      <c r="S861" s="44" t="s">
        <v>29</v>
      </c>
      <c r="T861" s="44" t="s">
        <v>3066</v>
      </c>
      <c r="U861" s="44" t="s">
        <v>28</v>
      </c>
      <c r="V861" s="12" t="s">
        <v>23</v>
      </c>
      <c r="W861" s="45" t="s">
        <v>24</v>
      </c>
      <c r="X861" s="12" t="s">
        <v>2573</v>
      </c>
    </row>
    <row r="862" spans="1:24" s="46" customFormat="1" ht="15" hidden="1" customHeight="1" x14ac:dyDescent="0.25">
      <c r="A862" s="105">
        <f t="shared" si="49"/>
        <v>849</v>
      </c>
      <c r="B862" s="47" t="e">
        <f t="shared" si="49"/>
        <v>#REF!</v>
      </c>
      <c r="C862" s="12" t="s">
        <v>15</v>
      </c>
      <c r="D862" s="10" t="s">
        <v>34</v>
      </c>
      <c r="E862" s="10">
        <v>2022</v>
      </c>
      <c r="F862" s="8">
        <v>44740</v>
      </c>
      <c r="G862" s="19" t="s">
        <v>2826</v>
      </c>
      <c r="H862" s="27" t="s">
        <v>2316</v>
      </c>
      <c r="I862" s="27"/>
      <c r="J862" s="27"/>
      <c r="K862" s="27"/>
      <c r="L862" s="12" t="s">
        <v>2317</v>
      </c>
      <c r="M862" s="12" t="s">
        <v>554</v>
      </c>
      <c r="N862" s="12" t="s">
        <v>29</v>
      </c>
      <c r="O862" s="44" t="s">
        <v>29</v>
      </c>
      <c r="P862" s="44" t="s">
        <v>2701</v>
      </c>
      <c r="Q862" s="44" t="s">
        <v>2707</v>
      </c>
      <c r="R862" s="44" t="s">
        <v>29</v>
      </c>
      <c r="S862" s="44" t="s">
        <v>29</v>
      </c>
      <c r="T862" s="44" t="s">
        <v>3066</v>
      </c>
      <c r="U862" s="44" t="s">
        <v>83</v>
      </c>
      <c r="V862" s="12" t="s">
        <v>23</v>
      </c>
      <c r="W862" s="45" t="s">
        <v>24</v>
      </c>
      <c r="X862" s="12" t="s">
        <v>2573</v>
      </c>
    </row>
    <row r="863" spans="1:24" s="46" customFormat="1" ht="25.5" hidden="1" customHeight="1" x14ac:dyDescent="0.25">
      <c r="A863" s="105">
        <f t="shared" si="49"/>
        <v>850</v>
      </c>
      <c r="B863" s="47" t="e">
        <f t="shared" si="49"/>
        <v>#REF!</v>
      </c>
      <c r="C863" s="12" t="s">
        <v>1856</v>
      </c>
      <c r="D863" s="10" t="s">
        <v>34</v>
      </c>
      <c r="E863" s="10">
        <v>2010</v>
      </c>
      <c r="F863" s="8">
        <v>40464</v>
      </c>
      <c r="G863" s="12" t="s">
        <v>2318</v>
      </c>
      <c r="H863" s="27" t="s">
        <v>2319</v>
      </c>
      <c r="I863" s="27"/>
      <c r="J863" s="27"/>
      <c r="K863" s="27"/>
      <c r="L863" s="19" t="s">
        <v>2320</v>
      </c>
      <c r="M863" s="12" t="s">
        <v>2321</v>
      </c>
      <c r="N863" s="12" t="s">
        <v>29</v>
      </c>
      <c r="O863" s="44" t="s">
        <v>29</v>
      </c>
      <c r="P863" s="44" t="s">
        <v>75</v>
      </c>
      <c r="Q863" s="44" t="s">
        <v>2706</v>
      </c>
      <c r="R863" s="44" t="s">
        <v>29</v>
      </c>
      <c r="S863" s="44" t="s">
        <v>29</v>
      </c>
      <c r="T863" s="44" t="s">
        <v>3066</v>
      </c>
      <c r="U863" s="44" t="s">
        <v>190</v>
      </c>
      <c r="V863" s="12" t="s">
        <v>23</v>
      </c>
      <c r="W863" s="45" t="s">
        <v>24</v>
      </c>
      <c r="X863" s="12" t="s">
        <v>2574</v>
      </c>
    </row>
    <row r="864" spans="1:24" s="46" customFormat="1" ht="15" x14ac:dyDescent="0.25">
      <c r="A864" s="105">
        <f t="shared" si="49"/>
        <v>851</v>
      </c>
      <c r="B864" s="47" t="e">
        <f t="shared" si="49"/>
        <v>#REF!</v>
      </c>
      <c r="C864" s="12" t="s">
        <v>1856</v>
      </c>
      <c r="D864" s="10" t="s">
        <v>34</v>
      </c>
      <c r="E864" s="10">
        <v>2013</v>
      </c>
      <c r="F864" s="8">
        <v>41386</v>
      </c>
      <c r="G864" s="19" t="s">
        <v>2322</v>
      </c>
      <c r="H864" s="27" t="s">
        <v>2323</v>
      </c>
      <c r="I864" s="27"/>
      <c r="J864" s="27"/>
      <c r="K864" s="27"/>
      <c r="L864" s="12" t="s">
        <v>2324</v>
      </c>
      <c r="M864" s="12" t="s">
        <v>146</v>
      </c>
      <c r="N864" s="12" t="s">
        <v>60</v>
      </c>
      <c r="O864" s="44" t="s">
        <v>60</v>
      </c>
      <c r="P864" s="44" t="s">
        <v>146</v>
      </c>
      <c r="Q864" s="44" t="s">
        <v>2718</v>
      </c>
      <c r="R864" s="44" t="s">
        <v>60</v>
      </c>
      <c r="S864" s="44" t="s">
        <v>60</v>
      </c>
      <c r="T864" s="44" t="s">
        <v>3067</v>
      </c>
      <c r="U864" s="44" t="s">
        <v>146</v>
      </c>
      <c r="V864" s="12" t="s">
        <v>125</v>
      </c>
      <c r="W864" s="45" t="s">
        <v>24</v>
      </c>
      <c r="X864" s="12" t="s">
        <v>2573</v>
      </c>
    </row>
    <row r="865" spans="1:25" s="46" customFormat="1" ht="15" customHeight="1" x14ac:dyDescent="0.25">
      <c r="A865" s="105">
        <f t="shared" si="49"/>
        <v>852</v>
      </c>
      <c r="B865" s="47" t="e">
        <f t="shared" si="49"/>
        <v>#REF!</v>
      </c>
      <c r="C865" s="12" t="s">
        <v>15</v>
      </c>
      <c r="D865" s="10" t="s">
        <v>34</v>
      </c>
      <c r="E865" s="10">
        <v>2022</v>
      </c>
      <c r="F865" s="8">
        <v>44726</v>
      </c>
      <c r="G865" s="12" t="s">
        <v>2325</v>
      </c>
      <c r="H865" s="27" t="s">
        <v>2326</v>
      </c>
      <c r="I865" s="27"/>
      <c r="J865" s="27"/>
      <c r="K865" s="27"/>
      <c r="L865" s="12" t="s">
        <v>2798</v>
      </c>
      <c r="M865" s="12" t="s">
        <v>146</v>
      </c>
      <c r="N865" s="12" t="s">
        <v>60</v>
      </c>
      <c r="O865" s="44" t="s">
        <v>60</v>
      </c>
      <c r="P865" s="44" t="s">
        <v>146</v>
      </c>
      <c r="Q865" s="44" t="s">
        <v>2712</v>
      </c>
      <c r="R865" s="44" t="s">
        <v>60</v>
      </c>
      <c r="S865" s="44" t="s">
        <v>60</v>
      </c>
      <c r="T865" s="44" t="s">
        <v>3067</v>
      </c>
      <c r="U865" s="44" t="s">
        <v>146</v>
      </c>
      <c r="V865" s="12" t="s">
        <v>125</v>
      </c>
      <c r="W865" s="45" t="s">
        <v>24</v>
      </c>
      <c r="X865" s="12" t="s">
        <v>2573</v>
      </c>
    </row>
    <row r="866" spans="1:25" s="46" customFormat="1" ht="15" customHeight="1" x14ac:dyDescent="0.25">
      <c r="A866" s="105">
        <f t="shared" si="49"/>
        <v>853</v>
      </c>
      <c r="B866" s="47" t="e">
        <f t="shared" si="49"/>
        <v>#REF!</v>
      </c>
      <c r="C866" s="12" t="s">
        <v>15</v>
      </c>
      <c r="D866" s="10" t="s">
        <v>34</v>
      </c>
      <c r="E866" s="10">
        <v>2022</v>
      </c>
      <c r="F866" s="8">
        <v>44707</v>
      </c>
      <c r="G866" s="19" t="s">
        <v>2785</v>
      </c>
      <c r="H866" s="27" t="s">
        <v>2329</v>
      </c>
      <c r="I866" s="27"/>
      <c r="J866" s="27"/>
      <c r="K866" s="27"/>
      <c r="L866" s="12" t="s">
        <v>2786</v>
      </c>
      <c r="M866" s="12" t="s">
        <v>146</v>
      </c>
      <c r="N866" s="12" t="s">
        <v>60</v>
      </c>
      <c r="O866" s="44" t="s">
        <v>60</v>
      </c>
      <c r="P866" s="44" t="s">
        <v>146</v>
      </c>
      <c r="Q866" s="44" t="s">
        <v>2712</v>
      </c>
      <c r="R866" s="44" t="s">
        <v>60</v>
      </c>
      <c r="S866" s="44" t="s">
        <v>60</v>
      </c>
      <c r="T866" s="44" t="s">
        <v>3067</v>
      </c>
      <c r="U866" s="44" t="s">
        <v>146</v>
      </c>
      <c r="V866" s="12" t="s">
        <v>125</v>
      </c>
      <c r="W866" s="45" t="s">
        <v>24</v>
      </c>
      <c r="X866" s="12" t="s">
        <v>2573</v>
      </c>
    </row>
    <row r="867" spans="1:25" s="46" customFormat="1" ht="15" hidden="1" x14ac:dyDescent="0.25">
      <c r="A867" s="105">
        <f t="shared" si="49"/>
        <v>854</v>
      </c>
      <c r="B867" s="47" t="e">
        <f t="shared" si="49"/>
        <v>#REF!</v>
      </c>
      <c r="C867" s="12" t="s">
        <v>15</v>
      </c>
      <c r="D867" s="10" t="s">
        <v>34</v>
      </c>
      <c r="E867" s="10">
        <v>2023</v>
      </c>
      <c r="F867" s="8">
        <v>45070</v>
      </c>
      <c r="G867" s="19" t="s">
        <v>3152</v>
      </c>
      <c r="H867" s="51" t="s">
        <v>2332</v>
      </c>
      <c r="I867" s="51"/>
      <c r="J867" s="51"/>
      <c r="K867" s="51"/>
      <c r="L867" s="12" t="s">
        <v>2333</v>
      </c>
      <c r="M867" s="12" t="s">
        <v>55</v>
      </c>
      <c r="N867" s="44" t="s">
        <v>21</v>
      </c>
      <c r="O867" s="44" t="s">
        <v>2618</v>
      </c>
      <c r="P867" s="44" t="s">
        <v>2702</v>
      </c>
      <c r="Q867" s="44" t="s">
        <v>55</v>
      </c>
      <c r="R867" s="44" t="s">
        <v>2618</v>
      </c>
      <c r="S867" s="44" t="s">
        <v>2618</v>
      </c>
      <c r="T867" s="44" t="s">
        <v>3064</v>
      </c>
      <c r="U867" s="44" t="s">
        <v>55</v>
      </c>
      <c r="V867" s="12" t="s">
        <v>23</v>
      </c>
      <c r="W867" s="45" t="s">
        <v>24</v>
      </c>
      <c r="X867" s="12" t="s">
        <v>2573</v>
      </c>
    </row>
    <row r="868" spans="1:25" s="46" customFormat="1" ht="15" hidden="1" customHeight="1" x14ac:dyDescent="0.25">
      <c r="A868" s="105">
        <f t="shared" si="49"/>
        <v>855</v>
      </c>
      <c r="B868" s="47" t="e">
        <f t="shared" si="49"/>
        <v>#REF!</v>
      </c>
      <c r="C868" s="12" t="s">
        <v>15</v>
      </c>
      <c r="D868" s="10" t="s">
        <v>34</v>
      </c>
      <c r="E868" s="10">
        <v>2021</v>
      </c>
      <c r="F868" s="8">
        <v>44356</v>
      </c>
      <c r="G868" s="19" t="s">
        <v>2334</v>
      </c>
      <c r="H868" s="51" t="s">
        <v>2335</v>
      </c>
      <c r="I868" s="51"/>
      <c r="J868" s="51"/>
      <c r="K868" s="51"/>
      <c r="L868" s="12" t="s">
        <v>2336</v>
      </c>
      <c r="M868" s="12" t="s">
        <v>2337</v>
      </c>
      <c r="N868" s="44" t="s">
        <v>21</v>
      </c>
      <c r="O868" s="44" t="s">
        <v>2620</v>
      </c>
      <c r="P868" s="44" t="s">
        <v>2620</v>
      </c>
      <c r="Q868" s="44" t="s">
        <v>79</v>
      </c>
      <c r="R868" s="44" t="s">
        <v>2620</v>
      </c>
      <c r="S868" s="44" t="s">
        <v>2620</v>
      </c>
      <c r="T868" s="44" t="s">
        <v>3065</v>
      </c>
      <c r="U868" s="44" t="s">
        <v>79</v>
      </c>
      <c r="V868" s="12" t="s">
        <v>23</v>
      </c>
      <c r="W868" s="45" t="s">
        <v>24</v>
      </c>
      <c r="X868" s="12" t="s">
        <v>2574</v>
      </c>
    </row>
    <row r="869" spans="1:25" s="46" customFormat="1" ht="15" hidden="1" customHeight="1" x14ac:dyDescent="0.25">
      <c r="A869" s="105">
        <f t="shared" si="49"/>
        <v>856</v>
      </c>
      <c r="B869" s="47" t="e">
        <f>+#REF!+1</f>
        <v>#REF!</v>
      </c>
      <c r="C869" s="12" t="s">
        <v>1856</v>
      </c>
      <c r="D869" s="10" t="s">
        <v>34</v>
      </c>
      <c r="E869" s="10">
        <v>2016</v>
      </c>
      <c r="F869" s="8">
        <v>42724</v>
      </c>
      <c r="G869" s="12" t="s">
        <v>2343</v>
      </c>
      <c r="H869" s="51" t="s">
        <v>2344</v>
      </c>
      <c r="I869" s="51"/>
      <c r="J869" s="51"/>
      <c r="K869" s="51"/>
      <c r="L869" s="12" t="s">
        <v>2345</v>
      </c>
      <c r="M869" s="12" t="s">
        <v>2346</v>
      </c>
      <c r="N869" s="44" t="s">
        <v>21</v>
      </c>
      <c r="O869" s="44" t="s">
        <v>2620</v>
      </c>
      <c r="P869" s="44" t="s">
        <v>2620</v>
      </c>
      <c r="Q869" s="44" t="s">
        <v>2717</v>
      </c>
      <c r="R869" s="44" t="s">
        <v>2620</v>
      </c>
      <c r="S869" s="44" t="s">
        <v>2620</v>
      </c>
      <c r="T869" s="44" t="s">
        <v>3065</v>
      </c>
      <c r="U869" s="44" t="s">
        <v>1726</v>
      </c>
      <c r="V869" s="12" t="s">
        <v>23</v>
      </c>
      <c r="W869" s="45" t="s">
        <v>24</v>
      </c>
      <c r="X869" s="12" t="s">
        <v>2574</v>
      </c>
    </row>
    <row r="870" spans="1:25" s="46" customFormat="1" ht="15" hidden="1" customHeight="1" x14ac:dyDescent="0.25">
      <c r="A870" s="105">
        <f t="shared" si="49"/>
        <v>857</v>
      </c>
      <c r="B870" s="47" t="e">
        <f t="shared" si="49"/>
        <v>#REF!</v>
      </c>
      <c r="C870" s="12" t="s">
        <v>15</v>
      </c>
      <c r="D870" s="10" t="s">
        <v>34</v>
      </c>
      <c r="E870" s="10">
        <v>2021</v>
      </c>
      <c r="F870" s="8">
        <v>44356</v>
      </c>
      <c r="G870" s="19" t="s">
        <v>2347</v>
      </c>
      <c r="H870" s="51" t="s">
        <v>2348</v>
      </c>
      <c r="I870" s="51"/>
      <c r="J870" s="51"/>
      <c r="K870" s="51"/>
      <c r="L870" s="12" t="s">
        <v>2349</v>
      </c>
      <c r="M870" s="12" t="s">
        <v>48</v>
      </c>
      <c r="N870" s="44" t="s">
        <v>21</v>
      </c>
      <c r="O870" s="44" t="s">
        <v>2620</v>
      </c>
      <c r="P870" s="44" t="s">
        <v>2620</v>
      </c>
      <c r="Q870" s="44" t="s">
        <v>2719</v>
      </c>
      <c r="R870" s="44" t="s">
        <v>2620</v>
      </c>
      <c r="S870" s="44" t="s">
        <v>2620</v>
      </c>
      <c r="T870" s="44" t="s">
        <v>3065</v>
      </c>
      <c r="U870" s="44" t="s">
        <v>48</v>
      </c>
      <c r="V870" s="12" t="s">
        <v>23</v>
      </c>
      <c r="W870" s="45" t="s">
        <v>24</v>
      </c>
      <c r="X870" s="12" t="s">
        <v>2573</v>
      </c>
    </row>
    <row r="871" spans="1:25" s="46" customFormat="1" ht="15" hidden="1" customHeight="1" x14ac:dyDescent="0.25">
      <c r="A871" s="105">
        <f t="shared" si="49"/>
        <v>858</v>
      </c>
      <c r="B871" s="47" t="e">
        <f t="shared" si="49"/>
        <v>#REF!</v>
      </c>
      <c r="C871" s="12" t="s">
        <v>1856</v>
      </c>
      <c r="D871" s="10" t="s">
        <v>34</v>
      </c>
      <c r="E871" s="10">
        <v>2016</v>
      </c>
      <c r="F871" s="8">
        <v>42731</v>
      </c>
      <c r="G871" s="12" t="s">
        <v>2350</v>
      </c>
      <c r="H871" s="51" t="s">
        <v>2351</v>
      </c>
      <c r="I871" s="51"/>
      <c r="J871" s="51"/>
      <c r="K871" s="51"/>
      <c r="L871" s="12" t="s">
        <v>2352</v>
      </c>
      <c r="M871" s="12" t="s">
        <v>28</v>
      </c>
      <c r="N871" s="12" t="s">
        <v>29</v>
      </c>
      <c r="O871" s="44" t="s">
        <v>29</v>
      </c>
      <c r="P871" s="44" t="s">
        <v>2701</v>
      </c>
      <c r="Q871" s="44" t="s">
        <v>2715</v>
      </c>
      <c r="R871" s="44" t="s">
        <v>29</v>
      </c>
      <c r="S871" s="44" t="s">
        <v>29</v>
      </c>
      <c r="T871" s="44" t="s">
        <v>3066</v>
      </c>
      <c r="U871" s="44" t="s">
        <v>28</v>
      </c>
      <c r="V871" s="12" t="s">
        <v>23</v>
      </c>
      <c r="W871" s="45" t="s">
        <v>24</v>
      </c>
      <c r="X871" s="12" t="s">
        <v>2573</v>
      </c>
    </row>
    <row r="872" spans="1:25" s="46" customFormat="1" ht="25.5" hidden="1" customHeight="1" x14ac:dyDescent="0.25">
      <c r="A872" s="105">
        <f t="shared" si="49"/>
        <v>859</v>
      </c>
      <c r="B872" s="47" t="e">
        <f t="shared" si="49"/>
        <v>#REF!</v>
      </c>
      <c r="C872" s="12" t="s">
        <v>1856</v>
      </c>
      <c r="D872" s="10" t="s">
        <v>34</v>
      </c>
      <c r="E872" s="10">
        <v>2017</v>
      </c>
      <c r="F872" s="8">
        <v>42895</v>
      </c>
      <c r="G872" s="19" t="s">
        <v>2353</v>
      </c>
      <c r="H872" s="51" t="s">
        <v>2354</v>
      </c>
      <c r="I872" s="51"/>
      <c r="J872" s="51"/>
      <c r="K872" s="51"/>
      <c r="L872" s="12" t="s">
        <v>2355</v>
      </c>
      <c r="M872" s="12" t="s">
        <v>178</v>
      </c>
      <c r="N872" s="44" t="s">
        <v>21</v>
      </c>
      <c r="O872" s="44" t="s">
        <v>2620</v>
      </c>
      <c r="P872" s="44" t="s">
        <v>2620</v>
      </c>
      <c r="Q872" s="44" t="s">
        <v>2717</v>
      </c>
      <c r="R872" s="44" t="s">
        <v>2620</v>
      </c>
      <c r="S872" s="44" t="s">
        <v>2620</v>
      </c>
      <c r="T872" s="44" t="s">
        <v>3065</v>
      </c>
      <c r="U872" s="44" t="s">
        <v>178</v>
      </c>
      <c r="V872" s="12" t="s">
        <v>23</v>
      </c>
      <c r="W872" s="45" t="s">
        <v>24</v>
      </c>
      <c r="X872" s="12" t="s">
        <v>2573</v>
      </c>
    </row>
    <row r="873" spans="1:25" s="46" customFormat="1" ht="25.5" hidden="1" customHeight="1" x14ac:dyDescent="0.25">
      <c r="A873" s="105">
        <f t="shared" si="49"/>
        <v>860</v>
      </c>
      <c r="B873" s="47" t="e">
        <f t="shared" si="49"/>
        <v>#REF!</v>
      </c>
      <c r="C873" s="12" t="s">
        <v>1856</v>
      </c>
      <c r="D873" s="10" t="s">
        <v>34</v>
      </c>
      <c r="E873" s="10" t="s">
        <v>2356</v>
      </c>
      <c r="F873" s="8">
        <v>41611</v>
      </c>
      <c r="G873" s="19" t="s">
        <v>2357</v>
      </c>
      <c r="H873" s="51" t="s">
        <v>2358</v>
      </c>
      <c r="I873" s="51"/>
      <c r="J873" s="51"/>
      <c r="K873" s="51"/>
      <c r="L873" s="12" t="s">
        <v>2359</v>
      </c>
      <c r="M873" s="12" t="s">
        <v>59</v>
      </c>
      <c r="N873" s="12" t="s">
        <v>60</v>
      </c>
      <c r="O873" s="44" t="s">
        <v>60</v>
      </c>
      <c r="P873" s="44" t="s">
        <v>2703</v>
      </c>
      <c r="Q873" s="44" t="s">
        <v>2704</v>
      </c>
      <c r="R873" s="44" t="s">
        <v>60</v>
      </c>
      <c r="S873" s="44" t="s">
        <v>60</v>
      </c>
      <c r="T873" s="44" t="s">
        <v>3067</v>
      </c>
      <c r="U873" s="44" t="s">
        <v>59</v>
      </c>
      <c r="V873" s="12" t="s">
        <v>61</v>
      </c>
      <c r="W873" s="45" t="s">
        <v>24</v>
      </c>
      <c r="X873" s="12" t="s">
        <v>2573</v>
      </c>
    </row>
    <row r="874" spans="1:25" s="46" customFormat="1" ht="25.5" hidden="1" x14ac:dyDescent="0.25">
      <c r="A874" s="105">
        <f t="shared" si="49"/>
        <v>861</v>
      </c>
      <c r="B874" s="47" t="e">
        <f t="shared" si="49"/>
        <v>#REF!</v>
      </c>
      <c r="C874" s="12" t="s">
        <v>1856</v>
      </c>
      <c r="D874" s="10" t="s">
        <v>393</v>
      </c>
      <c r="E874" s="10">
        <v>2017</v>
      </c>
      <c r="F874" s="8">
        <v>43096</v>
      </c>
      <c r="G874" s="19" t="s">
        <v>3055</v>
      </c>
      <c r="H874" s="51" t="s">
        <v>2360</v>
      </c>
      <c r="I874" s="51"/>
      <c r="J874" s="51"/>
      <c r="K874" s="51"/>
      <c r="L874" s="19" t="s">
        <v>2361</v>
      </c>
      <c r="M874" s="12" t="s">
        <v>28</v>
      </c>
      <c r="N874" s="12" t="s">
        <v>29</v>
      </c>
      <c r="O874" s="44" t="s">
        <v>2615</v>
      </c>
      <c r="P874" s="44" t="s">
        <v>2725</v>
      </c>
      <c r="Q874" s="44" t="s">
        <v>2729</v>
      </c>
      <c r="R874" s="44" t="s">
        <v>29</v>
      </c>
      <c r="S874" s="44" t="s">
        <v>2615</v>
      </c>
      <c r="T874" s="44" t="s">
        <v>2615</v>
      </c>
      <c r="U874" s="44" t="s">
        <v>28</v>
      </c>
      <c r="V874" s="12" t="s">
        <v>23</v>
      </c>
      <c r="W874" s="45" t="s">
        <v>24</v>
      </c>
      <c r="X874" s="12" t="s">
        <v>2573</v>
      </c>
    </row>
    <row r="875" spans="1:25" s="46" customFormat="1" ht="15" hidden="1" x14ac:dyDescent="0.25">
      <c r="A875" s="105">
        <f t="shared" si="49"/>
        <v>862</v>
      </c>
      <c r="B875" s="47" t="e">
        <f t="shared" si="49"/>
        <v>#REF!</v>
      </c>
      <c r="C875" s="12" t="s">
        <v>15</v>
      </c>
      <c r="D875" s="10" t="s">
        <v>34</v>
      </c>
      <c r="E875" s="10">
        <v>2021</v>
      </c>
      <c r="F875" s="8">
        <v>44407</v>
      </c>
      <c r="G875" s="19" t="s">
        <v>2362</v>
      </c>
      <c r="H875" s="51" t="s">
        <v>2363</v>
      </c>
      <c r="I875" s="51"/>
      <c r="J875" s="51"/>
      <c r="K875" s="51"/>
      <c r="L875" s="12" t="s">
        <v>2867</v>
      </c>
      <c r="M875" s="12" t="s">
        <v>133</v>
      </c>
      <c r="N875" s="44" t="s">
        <v>21</v>
      </c>
      <c r="O875" s="44" t="s">
        <v>2620</v>
      </c>
      <c r="P875" s="44" t="s">
        <v>2620</v>
      </c>
      <c r="Q875" s="44" t="s">
        <v>94</v>
      </c>
      <c r="R875" s="44" t="s">
        <v>2620</v>
      </c>
      <c r="S875" s="44" t="s">
        <v>2620</v>
      </c>
      <c r="T875" s="44" t="s">
        <v>3065</v>
      </c>
      <c r="U875" s="44" t="s">
        <v>136</v>
      </c>
      <c r="V875" s="12" t="s">
        <v>23</v>
      </c>
      <c r="W875" s="45" t="s">
        <v>24</v>
      </c>
      <c r="X875" s="12" t="s">
        <v>2574</v>
      </c>
    </row>
    <row r="876" spans="1:25" s="46" customFormat="1" ht="15" hidden="1" x14ac:dyDescent="0.25">
      <c r="A876" s="105">
        <f t="shared" ref="A876:B891" si="50">+A875+1</f>
        <v>863</v>
      </c>
      <c r="B876" s="47" t="e">
        <f t="shared" si="50"/>
        <v>#REF!</v>
      </c>
      <c r="C876" s="12" t="s">
        <v>15</v>
      </c>
      <c r="D876" s="10" t="s">
        <v>34</v>
      </c>
      <c r="E876" s="15">
        <v>2018</v>
      </c>
      <c r="F876" s="8">
        <v>43462</v>
      </c>
      <c r="G876" s="17" t="s">
        <v>2365</v>
      </c>
      <c r="H876" s="18" t="s">
        <v>2366</v>
      </c>
      <c r="I876" s="18"/>
      <c r="J876" s="18"/>
      <c r="K876" s="18"/>
      <c r="L876" s="16" t="s">
        <v>2367</v>
      </c>
      <c r="M876" s="12" t="s">
        <v>71</v>
      </c>
      <c r="N876" s="12" t="s">
        <v>60</v>
      </c>
      <c r="O876" s="44" t="s">
        <v>60</v>
      </c>
      <c r="P876" s="44" t="s">
        <v>71</v>
      </c>
      <c r="Q876" s="44" t="s">
        <v>71</v>
      </c>
      <c r="R876" s="44" t="s">
        <v>60</v>
      </c>
      <c r="S876" s="44" t="s">
        <v>60</v>
      </c>
      <c r="T876" s="44" t="s">
        <v>3067</v>
      </c>
      <c r="U876" s="44" t="s">
        <v>71</v>
      </c>
      <c r="V876" s="12" t="s">
        <v>61</v>
      </c>
      <c r="W876" s="45" t="s">
        <v>24</v>
      </c>
      <c r="X876" s="12" t="s">
        <v>2573</v>
      </c>
    </row>
    <row r="877" spans="1:25" s="46" customFormat="1" ht="15" hidden="1" customHeight="1" x14ac:dyDescent="0.25">
      <c r="A877" s="105">
        <f t="shared" si="50"/>
        <v>864</v>
      </c>
      <c r="B877" s="47" t="e">
        <f t="shared" si="50"/>
        <v>#REF!</v>
      </c>
      <c r="C877" s="12" t="s">
        <v>15</v>
      </c>
      <c r="D877" s="10" t="s">
        <v>34</v>
      </c>
      <c r="E877" s="10">
        <v>2021</v>
      </c>
      <c r="F877" s="8">
        <v>44356</v>
      </c>
      <c r="G877" s="12" t="s">
        <v>2368</v>
      </c>
      <c r="H877" s="51" t="s">
        <v>2369</v>
      </c>
      <c r="I877" s="51"/>
      <c r="J877" s="51"/>
      <c r="K877" s="51"/>
      <c r="L877" s="12" t="s">
        <v>2370</v>
      </c>
      <c r="M877" s="12" t="s">
        <v>389</v>
      </c>
      <c r="N877" s="44" t="s">
        <v>21</v>
      </c>
      <c r="O877" s="44" t="s">
        <v>2620</v>
      </c>
      <c r="P877" s="44" t="s">
        <v>2620</v>
      </c>
      <c r="Q877" s="44" t="s">
        <v>33</v>
      </c>
      <c r="R877" s="44" t="s">
        <v>2620</v>
      </c>
      <c r="S877" s="44" t="s">
        <v>2620</v>
      </c>
      <c r="T877" s="44" t="s">
        <v>3065</v>
      </c>
      <c r="U877" s="44" t="s">
        <v>389</v>
      </c>
      <c r="V877" s="12" t="s">
        <v>23</v>
      </c>
      <c r="W877" s="45" t="s">
        <v>24</v>
      </c>
      <c r="X877" s="12" t="s">
        <v>2573</v>
      </c>
    </row>
    <row r="878" spans="1:25" s="46" customFormat="1" ht="15" customHeight="1" x14ac:dyDescent="0.25">
      <c r="A878" s="105">
        <f t="shared" si="50"/>
        <v>865</v>
      </c>
      <c r="B878" s="47" t="e">
        <f t="shared" si="50"/>
        <v>#REF!</v>
      </c>
      <c r="C878" s="12" t="s">
        <v>15</v>
      </c>
      <c r="D878" s="10" t="s">
        <v>34</v>
      </c>
      <c r="E878" s="15">
        <v>2022</v>
      </c>
      <c r="F878" s="8">
        <v>44725</v>
      </c>
      <c r="G878" s="12" t="s">
        <v>2796</v>
      </c>
      <c r="H878" s="51" t="s">
        <v>2372</v>
      </c>
      <c r="I878" s="51"/>
      <c r="J878" s="51"/>
      <c r="K878" s="51"/>
      <c r="L878" s="12" t="s">
        <v>2797</v>
      </c>
      <c r="M878" s="12" t="s">
        <v>146</v>
      </c>
      <c r="N878" s="12" t="s">
        <v>60</v>
      </c>
      <c r="O878" s="44" t="s">
        <v>60</v>
      </c>
      <c r="P878" s="44" t="s">
        <v>146</v>
      </c>
      <c r="Q878" s="44" t="s">
        <v>2712</v>
      </c>
      <c r="R878" s="44" t="s">
        <v>60</v>
      </c>
      <c r="S878" s="44" t="s">
        <v>60</v>
      </c>
      <c r="T878" s="44" t="s">
        <v>3067</v>
      </c>
      <c r="U878" s="44" t="s">
        <v>146</v>
      </c>
      <c r="V878" s="12" t="s">
        <v>125</v>
      </c>
      <c r="W878" s="45" t="s">
        <v>24</v>
      </c>
      <c r="X878" s="12" t="s">
        <v>2573</v>
      </c>
    </row>
    <row r="879" spans="1:25" s="46" customFormat="1" ht="15" hidden="1" customHeight="1" x14ac:dyDescent="0.25">
      <c r="A879" s="105">
        <f t="shared" si="50"/>
        <v>866</v>
      </c>
      <c r="B879" s="47" t="e">
        <f t="shared" si="50"/>
        <v>#REF!</v>
      </c>
      <c r="C879" s="12" t="s">
        <v>1856</v>
      </c>
      <c r="D879" s="10" t="s">
        <v>34</v>
      </c>
      <c r="E879" s="28">
        <v>2021</v>
      </c>
      <c r="F879" s="8">
        <v>44238</v>
      </c>
      <c r="G879" s="12" t="s">
        <v>2374</v>
      </c>
      <c r="H879" s="57" t="s">
        <v>2375</v>
      </c>
      <c r="I879" s="57"/>
      <c r="J879" s="57"/>
      <c r="K879" s="57"/>
      <c r="L879" s="44" t="s">
        <v>2376</v>
      </c>
      <c r="M879" s="44" t="s">
        <v>20</v>
      </c>
      <c r="N879" s="44" t="s">
        <v>21</v>
      </c>
      <c r="O879" s="44" t="s">
        <v>2618</v>
      </c>
      <c r="P879" s="44" t="s">
        <v>20</v>
      </c>
      <c r="Q879" s="44" t="s">
        <v>2619</v>
      </c>
      <c r="R879" s="44" t="s">
        <v>2618</v>
      </c>
      <c r="S879" s="44" t="s">
        <v>2618</v>
      </c>
      <c r="T879" s="44" t="s">
        <v>3064</v>
      </c>
      <c r="U879" s="44" t="s">
        <v>20</v>
      </c>
      <c r="V879" s="44" t="s">
        <v>23</v>
      </c>
      <c r="W879" s="45" t="s">
        <v>24</v>
      </c>
      <c r="X879" s="12" t="s">
        <v>2573</v>
      </c>
    </row>
    <row r="880" spans="1:25" ht="15" hidden="1" x14ac:dyDescent="0.25">
      <c r="A880" s="105">
        <f t="shared" si="50"/>
        <v>867</v>
      </c>
      <c r="B880" s="47" t="e">
        <f t="shared" si="50"/>
        <v>#REF!</v>
      </c>
      <c r="C880" s="12" t="s">
        <v>15</v>
      </c>
      <c r="D880" s="10" t="s">
        <v>16</v>
      </c>
      <c r="E880" s="28">
        <v>1978</v>
      </c>
      <c r="F880" s="8">
        <v>28666</v>
      </c>
      <c r="G880" s="12" t="s">
        <v>2377</v>
      </c>
      <c r="H880" s="57" t="s">
        <v>2378</v>
      </c>
      <c r="I880" s="57" t="s">
        <v>3230</v>
      </c>
      <c r="J880" s="57"/>
      <c r="K880" s="57"/>
      <c r="L880" s="44" t="s">
        <v>2379</v>
      </c>
      <c r="M880" s="44" t="s">
        <v>59</v>
      </c>
      <c r="N880" s="12" t="s">
        <v>60</v>
      </c>
      <c r="O880" s="44" t="s">
        <v>2622</v>
      </c>
      <c r="P880" s="44" t="s">
        <v>2622</v>
      </c>
      <c r="Q880" s="44" t="s">
        <v>2622</v>
      </c>
      <c r="R880" s="44" t="s">
        <v>2622</v>
      </c>
      <c r="S880" s="44" t="s">
        <v>2622</v>
      </c>
      <c r="T880" s="44" t="s">
        <v>2622</v>
      </c>
      <c r="U880" s="44" t="s">
        <v>59</v>
      </c>
      <c r="V880" s="44" t="s">
        <v>61</v>
      </c>
      <c r="W880" s="58" t="s">
        <v>2380</v>
      </c>
      <c r="X880" s="12" t="s">
        <v>2573</v>
      </c>
      <c r="Y880" s="46"/>
    </row>
    <row r="881" spans="1:25" ht="15" hidden="1" x14ac:dyDescent="0.25">
      <c r="A881" s="105">
        <f t="shared" si="50"/>
        <v>868</v>
      </c>
      <c r="B881" s="47" t="e">
        <f t="shared" si="50"/>
        <v>#REF!</v>
      </c>
      <c r="C881" s="12" t="s">
        <v>15</v>
      </c>
      <c r="D881" s="10" t="s">
        <v>34</v>
      </c>
      <c r="E881" s="28">
        <v>2004</v>
      </c>
      <c r="F881" s="8">
        <v>38183</v>
      </c>
      <c r="G881" s="12" t="s">
        <v>2381</v>
      </c>
      <c r="H881" s="57" t="s">
        <v>2382</v>
      </c>
      <c r="I881" s="57" t="s">
        <v>3211</v>
      </c>
      <c r="J881" s="57" t="s">
        <v>3208</v>
      </c>
      <c r="K881" s="57"/>
      <c r="L881" s="44" t="s">
        <v>2383</v>
      </c>
      <c r="M881" s="44" t="s">
        <v>601</v>
      </c>
      <c r="N881" s="12" t="s">
        <v>29</v>
      </c>
      <c r="O881" s="44" t="s">
        <v>29</v>
      </c>
      <c r="P881" s="44" t="s">
        <v>2722</v>
      </c>
      <c r="Q881" s="44" t="s">
        <v>2723</v>
      </c>
      <c r="R881" s="44" t="s">
        <v>29</v>
      </c>
      <c r="S881" s="44" t="s">
        <v>29</v>
      </c>
      <c r="T881" s="44" t="s">
        <v>3066</v>
      </c>
      <c r="U881" s="44" t="s">
        <v>601</v>
      </c>
      <c r="V881" s="44" t="s">
        <v>75</v>
      </c>
      <c r="W881" s="58" t="s">
        <v>2380</v>
      </c>
      <c r="X881" s="12" t="s">
        <v>2573</v>
      </c>
      <c r="Y881" s="46"/>
    </row>
    <row r="882" spans="1:25" ht="15" hidden="1" x14ac:dyDescent="0.25">
      <c r="A882" s="105">
        <f t="shared" si="50"/>
        <v>869</v>
      </c>
      <c r="B882" s="47" t="e">
        <f t="shared" si="50"/>
        <v>#REF!</v>
      </c>
      <c r="C882" s="12" t="s">
        <v>15</v>
      </c>
      <c r="D882" s="10" t="s">
        <v>34</v>
      </c>
      <c r="E882" s="28">
        <v>2005</v>
      </c>
      <c r="F882" s="8">
        <v>38577</v>
      </c>
      <c r="G882" s="12" t="s">
        <v>2130</v>
      </c>
      <c r="H882" s="57" t="s">
        <v>2384</v>
      </c>
      <c r="I882" s="57"/>
      <c r="J882" s="57"/>
      <c r="K882" s="57"/>
      <c r="L882" s="44" t="s">
        <v>2385</v>
      </c>
      <c r="M882" s="44" t="s">
        <v>2130</v>
      </c>
      <c r="N882" s="44" t="s">
        <v>21</v>
      </c>
      <c r="O882" s="44" t="s">
        <v>2620</v>
      </c>
      <c r="P882" s="44" t="s">
        <v>2620</v>
      </c>
      <c r="Q882" s="44" t="s">
        <v>79</v>
      </c>
      <c r="R882" s="44" t="s">
        <v>2620</v>
      </c>
      <c r="S882" s="44" t="s">
        <v>2620</v>
      </c>
      <c r="T882" s="44" t="s">
        <v>3065</v>
      </c>
      <c r="U882" s="44" t="s">
        <v>284</v>
      </c>
      <c r="V882" s="44" t="s">
        <v>23</v>
      </c>
      <c r="W882" s="58" t="s">
        <v>2380</v>
      </c>
      <c r="X882" s="12" t="s">
        <v>2574</v>
      </c>
      <c r="Y882" s="46"/>
    </row>
    <row r="883" spans="1:25" ht="15" hidden="1" x14ac:dyDescent="0.25">
      <c r="A883" s="105">
        <f t="shared" si="50"/>
        <v>870</v>
      </c>
      <c r="B883" s="47" t="e">
        <f t="shared" si="50"/>
        <v>#REF!</v>
      </c>
      <c r="C883" s="12" t="s">
        <v>15</v>
      </c>
      <c r="D883" s="10" t="s">
        <v>34</v>
      </c>
      <c r="E883" s="28">
        <v>2005</v>
      </c>
      <c r="F883" s="8">
        <v>38509</v>
      </c>
      <c r="G883" s="12" t="s">
        <v>476</v>
      </c>
      <c r="H883" s="57" t="s">
        <v>2386</v>
      </c>
      <c r="I883" s="57"/>
      <c r="J883" s="57"/>
      <c r="K883" s="57"/>
      <c r="L883" s="44" t="s">
        <v>2387</v>
      </c>
      <c r="M883" s="44" t="s">
        <v>476</v>
      </c>
      <c r="N883" s="12" t="s">
        <v>29</v>
      </c>
      <c r="O883" s="44" t="s">
        <v>29</v>
      </c>
      <c r="P883" s="44" t="s">
        <v>29</v>
      </c>
      <c r="Q883" s="44" t="s">
        <v>199</v>
      </c>
      <c r="R883" s="44" t="s">
        <v>29</v>
      </c>
      <c r="S883" s="44" t="s">
        <v>29</v>
      </c>
      <c r="T883" s="44" t="s">
        <v>3066</v>
      </c>
      <c r="U883" s="44" t="s">
        <v>83</v>
      </c>
      <c r="V883" s="44" t="s">
        <v>23</v>
      </c>
      <c r="W883" s="58" t="s">
        <v>2380</v>
      </c>
      <c r="X883" s="12" t="s">
        <v>2573</v>
      </c>
      <c r="Y883" s="46"/>
    </row>
    <row r="884" spans="1:25" ht="15" hidden="1" x14ac:dyDescent="0.25">
      <c r="A884" s="105">
        <f t="shared" si="50"/>
        <v>871</v>
      </c>
      <c r="B884" s="47" t="e">
        <f t="shared" si="50"/>
        <v>#REF!</v>
      </c>
      <c r="C884" s="12" t="s">
        <v>15</v>
      </c>
      <c r="D884" s="10" t="s">
        <v>34</v>
      </c>
      <c r="E884" s="28">
        <v>2005</v>
      </c>
      <c r="F884" s="8">
        <v>38521</v>
      </c>
      <c r="G884" s="12" t="s">
        <v>2337</v>
      </c>
      <c r="H884" s="57" t="s">
        <v>2388</v>
      </c>
      <c r="I884" s="57"/>
      <c r="J884" s="57"/>
      <c r="K884" s="57"/>
      <c r="L884" s="44" t="s">
        <v>2389</v>
      </c>
      <c r="M884" s="44" t="s">
        <v>2337</v>
      </c>
      <c r="N884" s="44" t="s">
        <v>21</v>
      </c>
      <c r="O884" s="44" t="s">
        <v>2620</v>
      </c>
      <c r="P884" s="44" t="s">
        <v>2620</v>
      </c>
      <c r="Q884" s="44" t="s">
        <v>79</v>
      </c>
      <c r="R884" s="44" t="s">
        <v>2620</v>
      </c>
      <c r="S884" s="44" t="s">
        <v>2620</v>
      </c>
      <c r="T884" s="44" t="s">
        <v>3065</v>
      </c>
      <c r="U884" s="44" t="s">
        <v>79</v>
      </c>
      <c r="V884" s="44" t="s">
        <v>23</v>
      </c>
      <c r="W884" s="58" t="s">
        <v>2380</v>
      </c>
      <c r="X884" s="12" t="s">
        <v>2574</v>
      </c>
      <c r="Y884" s="46"/>
    </row>
    <row r="885" spans="1:25" ht="15" hidden="1" x14ac:dyDescent="0.25">
      <c r="A885" s="105">
        <f t="shared" si="50"/>
        <v>872</v>
      </c>
      <c r="B885" s="47" t="e">
        <f t="shared" si="50"/>
        <v>#REF!</v>
      </c>
      <c r="C885" s="12" t="s">
        <v>15</v>
      </c>
      <c r="D885" s="10" t="s">
        <v>34</v>
      </c>
      <c r="E885" s="28">
        <v>2005</v>
      </c>
      <c r="F885" s="8">
        <v>38614</v>
      </c>
      <c r="G885" s="12" t="s">
        <v>2390</v>
      </c>
      <c r="H885" s="57" t="s">
        <v>2391</v>
      </c>
      <c r="I885" s="57"/>
      <c r="J885" s="57"/>
      <c r="K885" s="57"/>
      <c r="L885" s="44" t="s">
        <v>2392</v>
      </c>
      <c r="M885" s="12" t="s">
        <v>1832</v>
      </c>
      <c r="N885" s="12" t="s">
        <v>60</v>
      </c>
      <c r="O885" s="44" t="s">
        <v>60</v>
      </c>
      <c r="P885" s="44" t="s">
        <v>146</v>
      </c>
      <c r="Q885" s="44" t="s">
        <v>87</v>
      </c>
      <c r="R885" s="44" t="s">
        <v>60</v>
      </c>
      <c r="S885" s="44" t="s">
        <v>60</v>
      </c>
      <c r="T885" s="44" t="s">
        <v>3067</v>
      </c>
      <c r="U885" s="12" t="s">
        <v>1832</v>
      </c>
      <c r="V885" s="44" t="s">
        <v>61</v>
      </c>
      <c r="W885" s="58" t="s">
        <v>2380</v>
      </c>
      <c r="X885" s="12" t="s">
        <v>2573</v>
      </c>
      <c r="Y885" s="46"/>
    </row>
    <row r="886" spans="1:25" ht="15" hidden="1" x14ac:dyDescent="0.25">
      <c r="A886" s="105">
        <f t="shared" si="50"/>
        <v>873</v>
      </c>
      <c r="B886" s="47" t="e">
        <f t="shared" si="50"/>
        <v>#REF!</v>
      </c>
      <c r="C886" s="12" t="s">
        <v>15</v>
      </c>
      <c r="D886" s="10" t="s">
        <v>34</v>
      </c>
      <c r="E886" s="28">
        <v>2007</v>
      </c>
      <c r="F886" s="8">
        <v>39447</v>
      </c>
      <c r="G886" s="12" t="s">
        <v>2393</v>
      </c>
      <c r="H886" s="57" t="s">
        <v>2394</v>
      </c>
      <c r="I886" s="57"/>
      <c r="J886" s="57"/>
      <c r="K886" s="57"/>
      <c r="L886" s="44" t="s">
        <v>2395</v>
      </c>
      <c r="M886" s="44" t="s">
        <v>2393</v>
      </c>
      <c r="N886" s="44" t="s">
        <v>21</v>
      </c>
      <c r="O886" s="44" t="s">
        <v>2620</v>
      </c>
      <c r="P886" s="44" t="s">
        <v>2620</v>
      </c>
      <c r="Q886" s="44" t="s">
        <v>79</v>
      </c>
      <c r="R886" s="44" t="s">
        <v>2620</v>
      </c>
      <c r="S886" s="44" t="s">
        <v>2620</v>
      </c>
      <c r="T886" s="44" t="s">
        <v>3065</v>
      </c>
      <c r="U886" s="44" t="s">
        <v>743</v>
      </c>
      <c r="V886" s="44" t="s">
        <v>23</v>
      </c>
      <c r="W886" s="58" t="s">
        <v>2380</v>
      </c>
      <c r="X886" s="12" t="s">
        <v>2574</v>
      </c>
      <c r="Y886" s="46"/>
    </row>
    <row r="887" spans="1:25" ht="15" hidden="1" x14ac:dyDescent="0.25">
      <c r="A887" s="105">
        <f t="shared" si="50"/>
        <v>874</v>
      </c>
      <c r="B887" s="47" t="e">
        <f t="shared" si="50"/>
        <v>#REF!</v>
      </c>
      <c r="C887" s="12" t="s">
        <v>15</v>
      </c>
      <c r="D887" s="10" t="s">
        <v>34</v>
      </c>
      <c r="E887" s="28">
        <v>2002</v>
      </c>
      <c r="F887" s="8">
        <v>37494</v>
      </c>
      <c r="G887" s="12" t="s">
        <v>1514</v>
      </c>
      <c r="H887" s="57" t="s">
        <v>2396</v>
      </c>
      <c r="I887" s="57" t="s">
        <v>3210</v>
      </c>
      <c r="J887" s="57"/>
      <c r="K887" s="57"/>
      <c r="L887" s="44" t="s">
        <v>2397</v>
      </c>
      <c r="M887" s="44" t="s">
        <v>1514</v>
      </c>
      <c r="N887" s="44" t="s">
        <v>21</v>
      </c>
      <c r="O887" s="44" t="s">
        <v>2620</v>
      </c>
      <c r="P887" s="44" t="s">
        <v>2620</v>
      </c>
      <c r="Q887" s="44" t="s">
        <v>2717</v>
      </c>
      <c r="R887" s="44" t="s">
        <v>2620</v>
      </c>
      <c r="S887" s="44" t="s">
        <v>2620</v>
      </c>
      <c r="T887" s="44" t="s">
        <v>3065</v>
      </c>
      <c r="U887" s="44" t="s">
        <v>1514</v>
      </c>
      <c r="V887" s="44" t="s">
        <v>23</v>
      </c>
      <c r="W887" s="58" t="s">
        <v>2380</v>
      </c>
      <c r="X887" s="12" t="s">
        <v>2574</v>
      </c>
      <c r="Y887" s="46"/>
    </row>
    <row r="888" spans="1:25" ht="15" hidden="1" x14ac:dyDescent="0.25">
      <c r="A888" s="105">
        <f t="shared" si="50"/>
        <v>875</v>
      </c>
      <c r="B888" s="47" t="e">
        <f t="shared" si="50"/>
        <v>#REF!</v>
      </c>
      <c r="C888" s="12" t="s">
        <v>15</v>
      </c>
      <c r="D888" s="10" t="s">
        <v>16</v>
      </c>
      <c r="E888" s="28">
        <v>2003</v>
      </c>
      <c r="F888" s="8">
        <v>37938</v>
      </c>
      <c r="G888" s="12" t="s">
        <v>2398</v>
      </c>
      <c r="H888" s="57" t="s">
        <v>2399</v>
      </c>
      <c r="I888" s="57"/>
      <c r="J888" s="57"/>
      <c r="K888" s="57"/>
      <c r="L888" s="44" t="s">
        <v>2400</v>
      </c>
      <c r="M888" s="44" t="s">
        <v>48</v>
      </c>
      <c r="N888" s="44" t="s">
        <v>21</v>
      </c>
      <c r="O888" s="44" t="s">
        <v>2622</v>
      </c>
      <c r="P888" s="44" t="s">
        <v>2622</v>
      </c>
      <c r="Q888" s="44" t="s">
        <v>2622</v>
      </c>
      <c r="R888" s="44" t="s">
        <v>2622</v>
      </c>
      <c r="S888" s="44" t="s">
        <v>2622</v>
      </c>
      <c r="T888" s="44" t="s">
        <v>2622</v>
      </c>
      <c r="U888" s="44" t="s">
        <v>48</v>
      </c>
      <c r="V888" s="44" t="s">
        <v>23</v>
      </c>
      <c r="W888" s="58" t="s">
        <v>2380</v>
      </c>
      <c r="X888" s="12" t="s">
        <v>2573</v>
      </c>
      <c r="Y888" s="46"/>
    </row>
    <row r="889" spans="1:25" ht="15" hidden="1" x14ac:dyDescent="0.25">
      <c r="A889" s="105">
        <f t="shared" si="50"/>
        <v>876</v>
      </c>
      <c r="B889" s="47" t="e">
        <f t="shared" si="50"/>
        <v>#REF!</v>
      </c>
      <c r="C889" s="12" t="s">
        <v>15</v>
      </c>
      <c r="D889" s="10" t="s">
        <v>34</v>
      </c>
      <c r="E889" s="28">
        <v>2005</v>
      </c>
      <c r="F889" s="8">
        <v>38551</v>
      </c>
      <c r="G889" s="12" t="s">
        <v>2401</v>
      </c>
      <c r="H889" s="57" t="s">
        <v>2402</v>
      </c>
      <c r="I889" s="57" t="s">
        <v>3271</v>
      </c>
      <c r="J889" s="57" t="s">
        <v>3249</v>
      </c>
      <c r="K889" s="57"/>
      <c r="L889" s="44" t="s">
        <v>2403</v>
      </c>
      <c r="M889" s="44" t="s">
        <v>48</v>
      </c>
      <c r="N889" s="44" t="s">
        <v>21</v>
      </c>
      <c r="O889" s="44" t="s">
        <v>2620</v>
      </c>
      <c r="P889" s="44" t="s">
        <v>2620</v>
      </c>
      <c r="Q889" s="44" t="s">
        <v>2719</v>
      </c>
      <c r="R889" s="44" t="s">
        <v>2620</v>
      </c>
      <c r="S889" s="44" t="s">
        <v>2620</v>
      </c>
      <c r="T889" s="44" t="s">
        <v>3065</v>
      </c>
      <c r="U889" s="44" t="s">
        <v>48</v>
      </c>
      <c r="V889" s="44" t="s">
        <v>23</v>
      </c>
      <c r="W889" s="58" t="s">
        <v>2380</v>
      </c>
      <c r="X889" s="12" t="s">
        <v>2573</v>
      </c>
      <c r="Y889" s="46"/>
    </row>
    <row r="890" spans="1:25" ht="15" hidden="1" x14ac:dyDescent="0.25">
      <c r="A890" s="105">
        <f t="shared" si="50"/>
        <v>877</v>
      </c>
      <c r="B890" s="47" t="e">
        <f t="shared" si="50"/>
        <v>#REF!</v>
      </c>
      <c r="C890" s="12" t="s">
        <v>15</v>
      </c>
      <c r="D890" s="10" t="s">
        <v>34</v>
      </c>
      <c r="E890" s="28">
        <v>2005</v>
      </c>
      <c r="F890" s="8">
        <v>38671</v>
      </c>
      <c r="G890" s="12" t="s">
        <v>2404</v>
      </c>
      <c r="H890" s="57" t="s">
        <v>2405</v>
      </c>
      <c r="I890" s="57" t="s">
        <v>3272</v>
      </c>
      <c r="J890" s="57" t="s">
        <v>3273</v>
      </c>
      <c r="K890" s="57"/>
      <c r="L890" s="44" t="s">
        <v>2406</v>
      </c>
      <c r="M890" s="44" t="s">
        <v>48</v>
      </c>
      <c r="N890" s="44" t="s">
        <v>21</v>
      </c>
      <c r="O890" s="44" t="s">
        <v>2620</v>
      </c>
      <c r="P890" s="44" t="s">
        <v>2620</v>
      </c>
      <c r="Q890" s="44" t="s">
        <v>2700</v>
      </c>
      <c r="R890" s="44" t="s">
        <v>2620</v>
      </c>
      <c r="S890" s="44" t="s">
        <v>2620</v>
      </c>
      <c r="T890" s="44" t="s">
        <v>3065</v>
      </c>
      <c r="U890" s="44" t="s">
        <v>48</v>
      </c>
      <c r="V890" s="44" t="s">
        <v>23</v>
      </c>
      <c r="W890" s="58" t="s">
        <v>2380</v>
      </c>
      <c r="X890" s="12" t="s">
        <v>2573</v>
      </c>
      <c r="Y890" s="46"/>
    </row>
    <row r="891" spans="1:25" ht="15" hidden="1" x14ac:dyDescent="0.25">
      <c r="A891" s="105">
        <f t="shared" si="50"/>
        <v>878</v>
      </c>
      <c r="B891" s="47" t="e">
        <f t="shared" si="50"/>
        <v>#REF!</v>
      </c>
      <c r="C891" s="12" t="s">
        <v>15</v>
      </c>
      <c r="D891" s="10" t="s">
        <v>34</v>
      </c>
      <c r="E891" s="28">
        <v>2005</v>
      </c>
      <c r="F891" s="8">
        <v>38663</v>
      </c>
      <c r="G891" s="12" t="s">
        <v>2407</v>
      </c>
      <c r="H891" s="57" t="s">
        <v>2408</v>
      </c>
      <c r="I891" s="57"/>
      <c r="J891" s="57"/>
      <c r="K891" s="57"/>
      <c r="L891" s="44" t="s">
        <v>2409</v>
      </c>
      <c r="M891" s="44" t="s">
        <v>48</v>
      </c>
      <c r="N891" s="44" t="s">
        <v>21</v>
      </c>
      <c r="O891" s="44" t="s">
        <v>2620</v>
      </c>
      <c r="P891" s="44" t="s">
        <v>2620</v>
      </c>
      <c r="Q891" s="44" t="s">
        <v>2700</v>
      </c>
      <c r="R891" s="44" t="s">
        <v>2620</v>
      </c>
      <c r="S891" s="44" t="s">
        <v>2620</v>
      </c>
      <c r="T891" s="44" t="s">
        <v>3065</v>
      </c>
      <c r="U891" s="44" t="s">
        <v>48</v>
      </c>
      <c r="V891" s="44" t="s">
        <v>23</v>
      </c>
      <c r="W891" s="58" t="s">
        <v>2380</v>
      </c>
      <c r="X891" s="12" t="s">
        <v>2573</v>
      </c>
      <c r="Y891" s="46"/>
    </row>
    <row r="892" spans="1:25" ht="15" hidden="1" x14ac:dyDescent="0.25">
      <c r="A892" s="105">
        <f t="shared" ref="A892:B907" si="51">+A891+1</f>
        <v>879</v>
      </c>
      <c r="B892" s="47" t="e">
        <f t="shared" si="51"/>
        <v>#REF!</v>
      </c>
      <c r="C892" s="12" t="s">
        <v>15</v>
      </c>
      <c r="D892" s="10" t="s">
        <v>34</v>
      </c>
      <c r="E892" s="28">
        <v>2005</v>
      </c>
      <c r="F892" s="8">
        <v>38593</v>
      </c>
      <c r="G892" s="12" t="s">
        <v>2410</v>
      </c>
      <c r="H892" s="57" t="s">
        <v>2411</v>
      </c>
      <c r="I892" s="57"/>
      <c r="J892" s="57"/>
      <c r="K892" s="57"/>
      <c r="L892" s="44" t="s">
        <v>2412</v>
      </c>
      <c r="M892" s="44" t="s">
        <v>48</v>
      </c>
      <c r="N892" s="44" t="s">
        <v>21</v>
      </c>
      <c r="O892" s="44" t="s">
        <v>2620</v>
      </c>
      <c r="P892" s="44" t="s">
        <v>2620</v>
      </c>
      <c r="Q892" s="44" t="s">
        <v>2700</v>
      </c>
      <c r="R892" s="44" t="s">
        <v>2620</v>
      </c>
      <c r="S892" s="44" t="s">
        <v>2620</v>
      </c>
      <c r="T892" s="44" t="s">
        <v>3065</v>
      </c>
      <c r="U892" s="44" t="s">
        <v>48</v>
      </c>
      <c r="V892" s="44" t="s">
        <v>23</v>
      </c>
      <c r="W892" s="58" t="s">
        <v>2380</v>
      </c>
      <c r="X892" s="12" t="s">
        <v>2573</v>
      </c>
      <c r="Y892" s="46"/>
    </row>
    <row r="893" spans="1:25" ht="15" hidden="1" x14ac:dyDescent="0.25">
      <c r="A893" s="105">
        <f t="shared" si="51"/>
        <v>880</v>
      </c>
      <c r="B893" s="47" t="e">
        <f t="shared" si="51"/>
        <v>#REF!</v>
      </c>
      <c r="C893" s="12" t="s">
        <v>15</v>
      </c>
      <c r="D893" s="10" t="s">
        <v>34</v>
      </c>
      <c r="E893" s="28">
        <v>2006</v>
      </c>
      <c r="F893" s="8">
        <v>39077</v>
      </c>
      <c r="G893" s="12" t="s">
        <v>882</v>
      </c>
      <c r="H893" s="57" t="s">
        <v>2413</v>
      </c>
      <c r="I893" s="57"/>
      <c r="J893" s="57"/>
      <c r="K893" s="57"/>
      <c r="L893" s="44" t="s">
        <v>2414</v>
      </c>
      <c r="M893" s="44" t="s">
        <v>882</v>
      </c>
      <c r="N893" s="12" t="s">
        <v>29</v>
      </c>
      <c r="O893" s="44" t="s">
        <v>29</v>
      </c>
      <c r="P893" s="44" t="s">
        <v>2722</v>
      </c>
      <c r="Q893" s="44" t="s">
        <v>2723</v>
      </c>
      <c r="R893" s="44" t="s">
        <v>29</v>
      </c>
      <c r="S893" s="44" t="s">
        <v>29</v>
      </c>
      <c r="T893" s="44" t="s">
        <v>3066</v>
      </c>
      <c r="U893" s="44" t="s">
        <v>882</v>
      </c>
      <c r="V893" s="44" t="s">
        <v>75</v>
      </c>
      <c r="W893" s="58" t="s">
        <v>2380</v>
      </c>
      <c r="X893" s="12" t="s">
        <v>2573</v>
      </c>
      <c r="Y893" s="46"/>
    </row>
    <row r="894" spans="1:25" ht="15" hidden="1" x14ac:dyDescent="0.25">
      <c r="A894" s="105">
        <f t="shared" si="51"/>
        <v>881</v>
      </c>
      <c r="B894" s="47" t="e">
        <f t="shared" si="51"/>
        <v>#REF!</v>
      </c>
      <c r="C894" s="12" t="s">
        <v>15</v>
      </c>
      <c r="D894" s="10" t="s">
        <v>34</v>
      </c>
      <c r="E894" s="28">
        <v>2005</v>
      </c>
      <c r="F894" s="8">
        <v>38667</v>
      </c>
      <c r="G894" s="12" t="s">
        <v>2415</v>
      </c>
      <c r="H894" s="57" t="s">
        <v>2416</v>
      </c>
      <c r="I894" s="57"/>
      <c r="J894" s="57"/>
      <c r="K894" s="57"/>
      <c r="L894" s="44" t="s">
        <v>2417</v>
      </c>
      <c r="M894" s="44" t="s">
        <v>2415</v>
      </c>
      <c r="N894" s="44" t="s">
        <v>21</v>
      </c>
      <c r="O894" s="44" t="s">
        <v>2620</v>
      </c>
      <c r="P894" s="44" t="s">
        <v>2620</v>
      </c>
      <c r="Q894" s="44" t="s">
        <v>94</v>
      </c>
      <c r="R894" s="44" t="s">
        <v>2620</v>
      </c>
      <c r="S894" s="44" t="s">
        <v>2620</v>
      </c>
      <c r="T894" s="44" t="s">
        <v>3065</v>
      </c>
      <c r="U894" s="44" t="s">
        <v>94</v>
      </c>
      <c r="V894" s="44" t="s">
        <v>23</v>
      </c>
      <c r="W894" s="58" t="s">
        <v>2380</v>
      </c>
      <c r="X894" s="12" t="s">
        <v>2574</v>
      </c>
      <c r="Y894" s="46"/>
    </row>
    <row r="895" spans="1:25" ht="15" hidden="1" x14ac:dyDescent="0.25">
      <c r="A895" s="105">
        <f t="shared" si="51"/>
        <v>882</v>
      </c>
      <c r="B895" s="47" t="e">
        <f t="shared" si="51"/>
        <v>#REF!</v>
      </c>
      <c r="C895" s="12" t="s">
        <v>15</v>
      </c>
      <c r="D895" s="10" t="s">
        <v>34</v>
      </c>
      <c r="E895" s="28">
        <v>2006</v>
      </c>
      <c r="F895" s="8">
        <v>38940</v>
      </c>
      <c r="G895" s="12" t="s">
        <v>2418</v>
      </c>
      <c r="H895" s="57" t="s">
        <v>2419</v>
      </c>
      <c r="I895" s="57" t="s">
        <v>3220</v>
      </c>
      <c r="J895" s="57" t="s">
        <v>3199</v>
      </c>
      <c r="K895" s="57"/>
      <c r="L895" s="44" t="s">
        <v>2420</v>
      </c>
      <c r="M895" s="44" t="s">
        <v>28</v>
      </c>
      <c r="N895" s="12" t="s">
        <v>29</v>
      </c>
      <c r="O895" s="44" t="s">
        <v>29</v>
      </c>
      <c r="P895" s="44" t="s">
        <v>2701</v>
      </c>
      <c r="Q895" s="44" t="s">
        <v>2715</v>
      </c>
      <c r="R895" s="44" t="s">
        <v>29</v>
      </c>
      <c r="S895" s="44" t="s">
        <v>29</v>
      </c>
      <c r="T895" s="44" t="s">
        <v>3066</v>
      </c>
      <c r="U895" s="44" t="s">
        <v>28</v>
      </c>
      <c r="V895" s="44" t="s">
        <v>23</v>
      </c>
      <c r="W895" s="58" t="s">
        <v>2380</v>
      </c>
      <c r="X895" s="12" t="s">
        <v>2573</v>
      </c>
      <c r="Y895" s="46"/>
    </row>
    <row r="896" spans="1:25" ht="15" hidden="1" x14ac:dyDescent="0.25">
      <c r="A896" s="105">
        <f t="shared" si="51"/>
        <v>883</v>
      </c>
      <c r="B896" s="47" t="e">
        <f t="shared" si="51"/>
        <v>#REF!</v>
      </c>
      <c r="C896" s="12" t="s">
        <v>15</v>
      </c>
      <c r="D896" s="10" t="s">
        <v>34</v>
      </c>
      <c r="E896" s="28">
        <v>2006</v>
      </c>
      <c r="F896" s="8">
        <v>39058</v>
      </c>
      <c r="G896" s="12" t="s">
        <v>900</v>
      </c>
      <c r="H896" s="57" t="s">
        <v>2421</v>
      </c>
      <c r="I896" s="57"/>
      <c r="J896" s="57"/>
      <c r="K896" s="57"/>
      <c r="L896" s="44" t="s">
        <v>2422</v>
      </c>
      <c r="M896" s="44" t="s">
        <v>900</v>
      </c>
      <c r="N896" s="44" t="s">
        <v>21</v>
      </c>
      <c r="O896" s="44" t="s">
        <v>2620</v>
      </c>
      <c r="P896" s="44" t="s">
        <v>2620</v>
      </c>
      <c r="Q896" s="44" t="s">
        <v>2719</v>
      </c>
      <c r="R896" s="44" t="s">
        <v>2620</v>
      </c>
      <c r="S896" s="44" t="s">
        <v>2620</v>
      </c>
      <c r="T896" s="44" t="s">
        <v>3065</v>
      </c>
      <c r="U896" s="44" t="s">
        <v>48</v>
      </c>
      <c r="V896" s="44" t="s">
        <v>23</v>
      </c>
      <c r="W896" s="58" t="s">
        <v>2380</v>
      </c>
      <c r="X896" s="12" t="s">
        <v>2574</v>
      </c>
      <c r="Y896" s="46"/>
    </row>
    <row r="897" spans="1:25" ht="15" hidden="1" x14ac:dyDescent="0.25">
      <c r="A897" s="105">
        <f t="shared" si="51"/>
        <v>884</v>
      </c>
      <c r="B897" s="47" t="e">
        <f t="shared" si="51"/>
        <v>#REF!</v>
      </c>
      <c r="C897" s="12" t="s">
        <v>15</v>
      </c>
      <c r="D897" s="10" t="s">
        <v>34</v>
      </c>
      <c r="E897" s="28">
        <v>1998</v>
      </c>
      <c r="F897" s="8">
        <v>36136</v>
      </c>
      <c r="G897" s="12" t="s">
        <v>2423</v>
      </c>
      <c r="H897" s="57" t="s">
        <v>2424</v>
      </c>
      <c r="I897" s="57" t="s">
        <v>3230</v>
      </c>
      <c r="J897" s="57"/>
      <c r="K897" s="57"/>
      <c r="L897" s="44" t="s">
        <v>2425</v>
      </c>
      <c r="M897" s="44" t="s">
        <v>59</v>
      </c>
      <c r="N897" s="12" t="s">
        <v>60</v>
      </c>
      <c r="O897" s="44" t="s">
        <v>60</v>
      </c>
      <c r="P897" s="44" t="s">
        <v>2710</v>
      </c>
      <c r="Q897" s="44" t="s">
        <v>2705</v>
      </c>
      <c r="R897" s="44" t="s">
        <v>60</v>
      </c>
      <c r="S897" s="44" t="s">
        <v>60</v>
      </c>
      <c r="T897" s="44" t="s">
        <v>3067</v>
      </c>
      <c r="U897" s="44" t="s">
        <v>59</v>
      </c>
      <c r="V897" s="44" t="s">
        <v>61</v>
      </c>
      <c r="W897" s="58" t="s">
        <v>2380</v>
      </c>
      <c r="X897" s="12" t="s">
        <v>2573</v>
      </c>
      <c r="Y897" s="46"/>
    </row>
    <row r="898" spans="1:25" ht="15" hidden="1" x14ac:dyDescent="0.25">
      <c r="A898" s="105">
        <f t="shared" si="51"/>
        <v>885</v>
      </c>
      <c r="B898" s="47" t="e">
        <f t="shared" si="51"/>
        <v>#REF!</v>
      </c>
      <c r="C898" s="12" t="s">
        <v>15</v>
      </c>
      <c r="D898" s="10" t="s">
        <v>34</v>
      </c>
      <c r="E898" s="28">
        <v>2000</v>
      </c>
      <c r="F898" s="8">
        <v>36879</v>
      </c>
      <c r="G898" s="12" t="s">
        <v>2426</v>
      </c>
      <c r="H898" s="57" t="s">
        <v>2427</v>
      </c>
      <c r="I898" s="57"/>
      <c r="J898" s="57"/>
      <c r="K898" s="57"/>
      <c r="L898" s="44" t="s">
        <v>2428</v>
      </c>
      <c r="M898" s="44" t="s">
        <v>59</v>
      </c>
      <c r="N898" s="12" t="s">
        <v>60</v>
      </c>
      <c r="O898" s="44" t="s">
        <v>60</v>
      </c>
      <c r="P898" s="44" t="s">
        <v>2710</v>
      </c>
      <c r="Q898" s="44" t="s">
        <v>2704</v>
      </c>
      <c r="R898" s="44" t="s">
        <v>60</v>
      </c>
      <c r="S898" s="44" t="s">
        <v>60</v>
      </c>
      <c r="T898" s="44" t="s">
        <v>3067</v>
      </c>
      <c r="U898" s="44" t="s">
        <v>59</v>
      </c>
      <c r="V898" s="44" t="s">
        <v>61</v>
      </c>
      <c r="W898" s="58" t="s">
        <v>2380</v>
      </c>
      <c r="X898" s="12" t="s">
        <v>2573</v>
      </c>
      <c r="Y898" s="46"/>
    </row>
    <row r="899" spans="1:25" ht="15" hidden="1" x14ac:dyDescent="0.25">
      <c r="A899" s="105">
        <f t="shared" si="51"/>
        <v>886</v>
      </c>
      <c r="B899" s="47" t="e">
        <f t="shared" si="51"/>
        <v>#REF!</v>
      </c>
      <c r="C899" s="12" t="s">
        <v>15</v>
      </c>
      <c r="D899" s="10" t="s">
        <v>34</v>
      </c>
      <c r="E899" s="28">
        <v>2000</v>
      </c>
      <c r="F899" s="8">
        <v>36883</v>
      </c>
      <c r="G899" s="12" t="s">
        <v>2429</v>
      </c>
      <c r="H899" s="57" t="s">
        <v>2430</v>
      </c>
      <c r="I899" s="57"/>
      <c r="J899" s="57"/>
      <c r="K899" s="57"/>
      <c r="L899" s="44" t="s">
        <v>2431</v>
      </c>
      <c r="M899" s="44" t="s">
        <v>59</v>
      </c>
      <c r="N899" s="12" t="s">
        <v>60</v>
      </c>
      <c r="O899" s="44" t="s">
        <v>60</v>
      </c>
      <c r="P899" s="44" t="s">
        <v>2703</v>
      </c>
      <c r="Q899" s="44" t="s">
        <v>2714</v>
      </c>
      <c r="R899" s="44" t="s">
        <v>60</v>
      </c>
      <c r="S899" s="44" t="s">
        <v>60</v>
      </c>
      <c r="T899" s="44" t="s">
        <v>3067</v>
      </c>
      <c r="U899" s="44" t="s">
        <v>59</v>
      </c>
      <c r="V899" s="44" t="s">
        <v>61</v>
      </c>
      <c r="W899" s="58" t="s">
        <v>2380</v>
      </c>
      <c r="X899" s="12" t="s">
        <v>2573</v>
      </c>
      <c r="Y899" s="46"/>
    </row>
    <row r="900" spans="1:25" ht="15" hidden="1" x14ac:dyDescent="0.25">
      <c r="A900" s="105">
        <f t="shared" si="51"/>
        <v>887</v>
      </c>
      <c r="B900" s="47" t="e">
        <f t="shared" si="51"/>
        <v>#REF!</v>
      </c>
      <c r="C900" s="12" t="s">
        <v>15</v>
      </c>
      <c r="D900" s="10" t="s">
        <v>34</v>
      </c>
      <c r="E900" s="28">
        <v>2005</v>
      </c>
      <c r="F900" s="8">
        <v>38624</v>
      </c>
      <c r="G900" s="12" t="s">
        <v>2432</v>
      </c>
      <c r="H900" s="57" t="s">
        <v>2433</v>
      </c>
      <c r="I900" s="57" t="s">
        <v>3230</v>
      </c>
      <c r="J900" s="57"/>
      <c r="K900" s="57"/>
      <c r="L900" s="44" t="s">
        <v>2434</v>
      </c>
      <c r="M900" s="44" t="s">
        <v>59</v>
      </c>
      <c r="N900" s="12" t="s">
        <v>60</v>
      </c>
      <c r="O900" s="44" t="s">
        <v>60</v>
      </c>
      <c r="P900" s="44" t="s">
        <v>2710</v>
      </c>
      <c r="Q900" s="44" t="s">
        <v>2724</v>
      </c>
      <c r="R900" s="44" t="s">
        <v>60</v>
      </c>
      <c r="S900" s="44" t="s">
        <v>60</v>
      </c>
      <c r="T900" s="44" t="s">
        <v>3067</v>
      </c>
      <c r="U900" s="44" t="s">
        <v>59</v>
      </c>
      <c r="V900" s="44" t="s">
        <v>61</v>
      </c>
      <c r="W900" s="58" t="s">
        <v>2380</v>
      </c>
      <c r="X900" s="12" t="s">
        <v>2573</v>
      </c>
      <c r="Y900" s="46"/>
    </row>
    <row r="901" spans="1:25" ht="15" hidden="1" x14ac:dyDescent="0.25">
      <c r="A901" s="105">
        <f t="shared" si="51"/>
        <v>888</v>
      </c>
      <c r="B901" s="47" t="e">
        <f t="shared" si="51"/>
        <v>#REF!</v>
      </c>
      <c r="C901" s="12" t="s">
        <v>15</v>
      </c>
      <c r="D901" s="10" t="s">
        <v>34</v>
      </c>
      <c r="E901" s="28">
        <v>2002</v>
      </c>
      <c r="F901" s="8">
        <v>37606</v>
      </c>
      <c r="G901" s="12" t="s">
        <v>2435</v>
      </c>
      <c r="H901" s="57" t="s">
        <v>2436</v>
      </c>
      <c r="I901" s="57" t="s">
        <v>3230</v>
      </c>
      <c r="J901" s="57"/>
      <c r="K901" s="57"/>
      <c r="L901" s="44" t="s">
        <v>2437</v>
      </c>
      <c r="M901" s="44" t="s">
        <v>59</v>
      </c>
      <c r="N901" s="12" t="s">
        <v>60</v>
      </c>
      <c r="O901" s="44" t="s">
        <v>60</v>
      </c>
      <c r="P901" s="44" t="s">
        <v>2710</v>
      </c>
      <c r="Q901" s="44" t="s">
        <v>2721</v>
      </c>
      <c r="R901" s="44" t="s">
        <v>60</v>
      </c>
      <c r="S901" s="44" t="s">
        <v>60</v>
      </c>
      <c r="T901" s="44" t="s">
        <v>3067</v>
      </c>
      <c r="U901" s="44" t="s">
        <v>59</v>
      </c>
      <c r="V901" s="44" t="s">
        <v>61</v>
      </c>
      <c r="W901" s="58" t="s">
        <v>2380</v>
      </c>
      <c r="X901" s="12" t="s">
        <v>2573</v>
      </c>
      <c r="Y901" s="46"/>
    </row>
    <row r="902" spans="1:25" ht="15" hidden="1" x14ac:dyDescent="0.25">
      <c r="A902" s="105">
        <f t="shared" si="51"/>
        <v>889</v>
      </c>
      <c r="B902" s="47" t="e">
        <f t="shared" si="51"/>
        <v>#REF!</v>
      </c>
      <c r="C902" s="12" t="s">
        <v>15</v>
      </c>
      <c r="D902" s="10" t="s">
        <v>34</v>
      </c>
      <c r="E902" s="28">
        <v>1998</v>
      </c>
      <c r="F902" s="8">
        <v>36136</v>
      </c>
      <c r="G902" s="12" t="s">
        <v>2438</v>
      </c>
      <c r="H902" s="57" t="s">
        <v>2439</v>
      </c>
      <c r="I902" s="57" t="s">
        <v>3230</v>
      </c>
      <c r="J902" s="57"/>
      <c r="K902" s="57"/>
      <c r="L902" s="44" t="s">
        <v>2440</v>
      </c>
      <c r="M902" s="44" t="s">
        <v>59</v>
      </c>
      <c r="N902" s="12" t="s">
        <v>60</v>
      </c>
      <c r="O902" s="44" t="s">
        <v>60</v>
      </c>
      <c r="P902" s="44" t="s">
        <v>2703</v>
      </c>
      <c r="Q902" s="44" t="s">
        <v>2724</v>
      </c>
      <c r="R902" s="44" t="s">
        <v>60</v>
      </c>
      <c r="S902" s="44" t="s">
        <v>60</v>
      </c>
      <c r="T902" s="44" t="s">
        <v>3067</v>
      </c>
      <c r="U902" s="44" t="s">
        <v>59</v>
      </c>
      <c r="V902" s="44" t="s">
        <v>61</v>
      </c>
      <c r="W902" s="58" t="s">
        <v>2380</v>
      </c>
      <c r="X902" s="12" t="s">
        <v>2573</v>
      </c>
      <c r="Y902" s="46"/>
    </row>
    <row r="903" spans="1:25" ht="15" hidden="1" x14ac:dyDescent="0.25">
      <c r="A903" s="105">
        <f t="shared" si="51"/>
        <v>890</v>
      </c>
      <c r="B903" s="47" t="e">
        <f t="shared" si="51"/>
        <v>#REF!</v>
      </c>
      <c r="C903" s="12" t="s">
        <v>15</v>
      </c>
      <c r="D903" s="10" t="s">
        <v>34</v>
      </c>
      <c r="E903" s="28">
        <v>2003</v>
      </c>
      <c r="F903" s="8">
        <v>37963</v>
      </c>
      <c r="G903" s="12" t="s">
        <v>2441</v>
      </c>
      <c r="H903" s="57" t="s">
        <v>2442</v>
      </c>
      <c r="I903" s="57"/>
      <c r="J903" s="57"/>
      <c r="K903" s="57"/>
      <c r="L903" s="44" t="s">
        <v>2443</v>
      </c>
      <c r="M903" s="44" t="s">
        <v>59</v>
      </c>
      <c r="N903" s="12" t="s">
        <v>60</v>
      </c>
      <c r="O903" s="44" t="s">
        <v>60</v>
      </c>
      <c r="P903" s="44" t="s">
        <v>2703</v>
      </c>
      <c r="Q903" s="44" t="s">
        <v>2714</v>
      </c>
      <c r="R903" s="44" t="s">
        <v>60</v>
      </c>
      <c r="S903" s="44" t="s">
        <v>60</v>
      </c>
      <c r="T903" s="44" t="s">
        <v>3067</v>
      </c>
      <c r="U903" s="44" t="s">
        <v>59</v>
      </c>
      <c r="V903" s="44" t="s">
        <v>61</v>
      </c>
      <c r="W903" s="58" t="s">
        <v>2380</v>
      </c>
      <c r="X903" s="12" t="s">
        <v>2573</v>
      </c>
      <c r="Y903" s="46"/>
    </row>
    <row r="904" spans="1:25" ht="15" hidden="1" x14ac:dyDescent="0.25">
      <c r="A904" s="105">
        <f t="shared" si="51"/>
        <v>891</v>
      </c>
      <c r="B904" s="47" t="e">
        <f t="shared" si="51"/>
        <v>#REF!</v>
      </c>
      <c r="C904" s="12" t="s">
        <v>15</v>
      </c>
      <c r="D904" s="10" t="s">
        <v>34</v>
      </c>
      <c r="E904" s="28">
        <v>2004</v>
      </c>
      <c r="F904" s="8">
        <v>38351</v>
      </c>
      <c r="G904" s="12" t="s">
        <v>2444</v>
      </c>
      <c r="H904" s="57" t="s">
        <v>2445</v>
      </c>
      <c r="I904" s="57"/>
      <c r="J904" s="57"/>
      <c r="K904" s="57"/>
      <c r="L904" s="44" t="s">
        <v>2446</v>
      </c>
      <c r="M904" s="44" t="s">
        <v>59</v>
      </c>
      <c r="N904" s="12" t="s">
        <v>60</v>
      </c>
      <c r="O904" s="44" t="s">
        <v>60</v>
      </c>
      <c r="P904" s="44" t="s">
        <v>2703</v>
      </c>
      <c r="Q904" s="44" t="s">
        <v>2704</v>
      </c>
      <c r="R904" s="44" t="s">
        <v>60</v>
      </c>
      <c r="S904" s="44" t="s">
        <v>60</v>
      </c>
      <c r="T904" s="44" t="s">
        <v>3067</v>
      </c>
      <c r="U904" s="44" t="s">
        <v>59</v>
      </c>
      <c r="V904" s="44" t="s">
        <v>61</v>
      </c>
      <c r="W904" s="58" t="s">
        <v>2380</v>
      </c>
      <c r="X904" s="12" t="s">
        <v>2573</v>
      </c>
      <c r="Y904" s="46"/>
    </row>
    <row r="905" spans="1:25" ht="15" hidden="1" x14ac:dyDescent="0.25">
      <c r="A905" s="105">
        <f t="shared" si="51"/>
        <v>892</v>
      </c>
      <c r="B905" s="47" t="e">
        <f t="shared" si="51"/>
        <v>#REF!</v>
      </c>
      <c r="C905" s="12" t="s">
        <v>15</v>
      </c>
      <c r="D905" s="10" t="s">
        <v>34</v>
      </c>
      <c r="E905" s="28">
        <v>1998</v>
      </c>
      <c r="F905" s="8">
        <v>35926</v>
      </c>
      <c r="G905" s="12" t="s">
        <v>2447</v>
      </c>
      <c r="H905" s="57" t="s">
        <v>2448</v>
      </c>
      <c r="I905" s="57"/>
      <c r="J905" s="57"/>
      <c r="K905" s="57"/>
      <c r="L905" s="44" t="s">
        <v>2449</v>
      </c>
      <c r="M905" s="44" t="s">
        <v>59</v>
      </c>
      <c r="N905" s="12" t="s">
        <v>60</v>
      </c>
      <c r="O905" s="44" t="s">
        <v>60</v>
      </c>
      <c r="P905" s="44" t="s">
        <v>2703</v>
      </c>
      <c r="Q905" s="44" t="s">
        <v>2704</v>
      </c>
      <c r="R905" s="44" t="s">
        <v>60</v>
      </c>
      <c r="S905" s="44" t="s">
        <v>60</v>
      </c>
      <c r="T905" s="44" t="s">
        <v>3067</v>
      </c>
      <c r="U905" s="44" t="s">
        <v>59</v>
      </c>
      <c r="V905" s="44" t="s">
        <v>61</v>
      </c>
      <c r="W905" s="58" t="s">
        <v>2380</v>
      </c>
      <c r="X905" s="12" t="s">
        <v>2573</v>
      </c>
      <c r="Y905" s="46"/>
    </row>
    <row r="906" spans="1:25" ht="15" hidden="1" x14ac:dyDescent="0.25">
      <c r="A906" s="105">
        <f t="shared" si="51"/>
        <v>893</v>
      </c>
      <c r="B906" s="47" t="e">
        <f t="shared" si="51"/>
        <v>#REF!</v>
      </c>
      <c r="C906" s="12" t="s">
        <v>15</v>
      </c>
      <c r="D906" s="10" t="s">
        <v>34</v>
      </c>
      <c r="E906" s="28">
        <v>2000</v>
      </c>
      <c r="F906" s="8">
        <v>36879</v>
      </c>
      <c r="G906" s="12" t="s">
        <v>2450</v>
      </c>
      <c r="H906" s="57" t="s">
        <v>2451</v>
      </c>
      <c r="I906" s="57"/>
      <c r="J906" s="57"/>
      <c r="K906" s="57"/>
      <c r="L906" s="44" t="s">
        <v>2452</v>
      </c>
      <c r="M906" s="44" t="s">
        <v>59</v>
      </c>
      <c r="N906" s="12" t="s">
        <v>60</v>
      </c>
      <c r="O906" s="44" t="s">
        <v>60</v>
      </c>
      <c r="P906" s="44" t="s">
        <v>2710</v>
      </c>
      <c r="Q906" s="44" t="s">
        <v>2711</v>
      </c>
      <c r="R906" s="44" t="s">
        <v>60</v>
      </c>
      <c r="S906" s="44" t="s">
        <v>60</v>
      </c>
      <c r="T906" s="44" t="s">
        <v>3067</v>
      </c>
      <c r="U906" s="44" t="s">
        <v>59</v>
      </c>
      <c r="V906" s="44" t="s">
        <v>61</v>
      </c>
      <c r="W906" s="58" t="s">
        <v>2380</v>
      </c>
      <c r="X906" s="12" t="s">
        <v>2573</v>
      </c>
      <c r="Y906" s="46"/>
    </row>
    <row r="907" spans="1:25" ht="15" hidden="1" x14ac:dyDescent="0.25">
      <c r="A907" s="105">
        <f t="shared" si="51"/>
        <v>894</v>
      </c>
      <c r="B907" s="47" t="e">
        <f t="shared" si="51"/>
        <v>#REF!</v>
      </c>
      <c r="C907" s="12" t="s">
        <v>15</v>
      </c>
      <c r="D907" s="10" t="s">
        <v>34</v>
      </c>
      <c r="E907" s="28">
        <v>2004</v>
      </c>
      <c r="F907" s="8">
        <v>38341</v>
      </c>
      <c r="G907" s="12" t="s">
        <v>2453</v>
      </c>
      <c r="H907" s="57" t="s">
        <v>2454</v>
      </c>
      <c r="I907" s="57" t="s">
        <v>3230</v>
      </c>
      <c r="J907" s="57"/>
      <c r="K907" s="57"/>
      <c r="L907" s="44" t="s">
        <v>2455</v>
      </c>
      <c r="M907" s="44" t="s">
        <v>59</v>
      </c>
      <c r="N907" s="12" t="s">
        <v>60</v>
      </c>
      <c r="O907" s="44" t="s">
        <v>60</v>
      </c>
      <c r="P907" s="44" t="s">
        <v>2710</v>
      </c>
      <c r="Q907" s="44" t="s">
        <v>2724</v>
      </c>
      <c r="R907" s="44" t="s">
        <v>60</v>
      </c>
      <c r="S907" s="44" t="s">
        <v>60</v>
      </c>
      <c r="T907" s="44" t="s">
        <v>3067</v>
      </c>
      <c r="U907" s="44" t="s">
        <v>59</v>
      </c>
      <c r="V907" s="44" t="s">
        <v>61</v>
      </c>
      <c r="W907" s="58" t="s">
        <v>2380</v>
      </c>
      <c r="X907" s="12" t="s">
        <v>2573</v>
      </c>
      <c r="Y907" s="46"/>
    </row>
    <row r="908" spans="1:25" ht="15" hidden="1" x14ac:dyDescent="0.25">
      <c r="A908" s="105">
        <f t="shared" ref="A908:B923" si="52">+A907+1</f>
        <v>895</v>
      </c>
      <c r="B908" s="47" t="e">
        <f t="shared" si="52"/>
        <v>#REF!</v>
      </c>
      <c r="C908" s="12" t="s">
        <v>15</v>
      </c>
      <c r="D908" s="10" t="s">
        <v>34</v>
      </c>
      <c r="E908" s="28">
        <v>2002</v>
      </c>
      <c r="F908" s="8">
        <v>37536</v>
      </c>
      <c r="G908" s="12" t="s">
        <v>2456</v>
      </c>
      <c r="H908" s="57" t="s">
        <v>2457</v>
      </c>
      <c r="I908" s="57"/>
      <c r="J908" s="57"/>
      <c r="K908" s="57"/>
      <c r="L908" s="44" t="s">
        <v>2458</v>
      </c>
      <c r="M908" s="44" t="s">
        <v>59</v>
      </c>
      <c r="N908" s="12" t="s">
        <v>60</v>
      </c>
      <c r="O908" s="44" t="s">
        <v>60</v>
      </c>
      <c r="P908" s="44" t="s">
        <v>2710</v>
      </c>
      <c r="Q908" s="44" t="s">
        <v>2724</v>
      </c>
      <c r="R908" s="44" t="s">
        <v>60</v>
      </c>
      <c r="S908" s="44" t="s">
        <v>60</v>
      </c>
      <c r="T908" s="44" t="s">
        <v>3067</v>
      </c>
      <c r="U908" s="44" t="s">
        <v>59</v>
      </c>
      <c r="V908" s="44" t="s">
        <v>61</v>
      </c>
      <c r="W908" s="58" t="s">
        <v>2380</v>
      </c>
      <c r="X908" s="12" t="s">
        <v>2573</v>
      </c>
      <c r="Y908" s="46"/>
    </row>
    <row r="909" spans="1:25" ht="15" hidden="1" x14ac:dyDescent="0.25">
      <c r="A909" s="105">
        <f t="shared" si="52"/>
        <v>896</v>
      </c>
      <c r="B909" s="47" t="e">
        <f t="shared" si="52"/>
        <v>#REF!</v>
      </c>
      <c r="C909" s="12" t="s">
        <v>15</v>
      </c>
      <c r="D909" s="10" t="s">
        <v>34</v>
      </c>
      <c r="E909" s="28">
        <v>2003</v>
      </c>
      <c r="F909" s="8">
        <v>37842</v>
      </c>
      <c r="G909" s="12" t="s">
        <v>2459</v>
      </c>
      <c r="H909" s="57" t="s">
        <v>2460</v>
      </c>
      <c r="I909" s="57"/>
      <c r="J909" s="57"/>
      <c r="K909" s="57"/>
      <c r="L909" s="44" t="s">
        <v>2461</v>
      </c>
      <c r="M909" s="44" t="s">
        <v>59</v>
      </c>
      <c r="N909" s="12" t="s">
        <v>60</v>
      </c>
      <c r="O909" s="44" t="s">
        <v>60</v>
      </c>
      <c r="P909" s="44" t="s">
        <v>2710</v>
      </c>
      <c r="Q909" s="44" t="s">
        <v>2724</v>
      </c>
      <c r="R909" s="44" t="s">
        <v>60</v>
      </c>
      <c r="S909" s="44" t="s">
        <v>60</v>
      </c>
      <c r="T909" s="44" t="s">
        <v>3067</v>
      </c>
      <c r="U909" s="44" t="s">
        <v>59</v>
      </c>
      <c r="V909" s="44" t="s">
        <v>61</v>
      </c>
      <c r="W909" s="58" t="s">
        <v>2380</v>
      </c>
      <c r="X909" s="12" t="s">
        <v>2573</v>
      </c>
      <c r="Y909" s="46"/>
    </row>
    <row r="910" spans="1:25" ht="15" hidden="1" x14ac:dyDescent="0.25">
      <c r="A910" s="105">
        <f t="shared" si="52"/>
        <v>897</v>
      </c>
      <c r="B910" s="47" t="e">
        <f t="shared" si="52"/>
        <v>#REF!</v>
      </c>
      <c r="C910" s="12" t="s">
        <v>15</v>
      </c>
      <c r="D910" s="10" t="s">
        <v>34</v>
      </c>
      <c r="E910" s="28">
        <v>2008</v>
      </c>
      <c r="F910" s="8">
        <v>39738</v>
      </c>
      <c r="G910" s="12" t="s">
        <v>2462</v>
      </c>
      <c r="H910" s="57" t="s">
        <v>2463</v>
      </c>
      <c r="I910" s="57"/>
      <c r="J910" s="57"/>
      <c r="K910" s="57"/>
      <c r="L910" s="44" t="s">
        <v>2464</v>
      </c>
      <c r="M910" s="44" t="s">
        <v>59</v>
      </c>
      <c r="N910" s="12" t="s">
        <v>60</v>
      </c>
      <c r="O910" s="44" t="s">
        <v>60</v>
      </c>
      <c r="P910" s="44" t="s">
        <v>2710</v>
      </c>
      <c r="Q910" s="44" t="s">
        <v>2711</v>
      </c>
      <c r="R910" s="44" t="s">
        <v>60</v>
      </c>
      <c r="S910" s="44" t="s">
        <v>60</v>
      </c>
      <c r="T910" s="44" t="s">
        <v>3067</v>
      </c>
      <c r="U910" s="44" t="s">
        <v>59</v>
      </c>
      <c r="V910" s="44" t="s">
        <v>61</v>
      </c>
      <c r="W910" s="58" t="s">
        <v>2380</v>
      </c>
      <c r="X910" s="12" t="s">
        <v>2573</v>
      </c>
      <c r="Y910" s="46"/>
    </row>
    <row r="911" spans="1:25" ht="15" hidden="1" x14ac:dyDescent="0.25">
      <c r="A911" s="105">
        <f t="shared" si="52"/>
        <v>898</v>
      </c>
      <c r="B911" s="47" t="e">
        <f t="shared" si="52"/>
        <v>#REF!</v>
      </c>
      <c r="C911" s="12" t="s">
        <v>15</v>
      </c>
      <c r="D911" s="10" t="s">
        <v>34</v>
      </c>
      <c r="E911" s="28">
        <v>2005</v>
      </c>
      <c r="F911" s="8">
        <v>38574</v>
      </c>
      <c r="G911" s="12" t="s">
        <v>2465</v>
      </c>
      <c r="H911" s="57" t="s">
        <v>2466</v>
      </c>
      <c r="I911" s="57" t="s">
        <v>3230</v>
      </c>
      <c r="J911" s="57"/>
      <c r="K911" s="57"/>
      <c r="L911" s="44" t="s">
        <v>2467</v>
      </c>
      <c r="M911" s="44" t="s">
        <v>59</v>
      </c>
      <c r="N911" s="12" t="s">
        <v>60</v>
      </c>
      <c r="O911" s="44" t="s">
        <v>60</v>
      </c>
      <c r="P911" s="44" t="s">
        <v>2710</v>
      </c>
      <c r="Q911" s="44" t="s">
        <v>2704</v>
      </c>
      <c r="R911" s="44" t="s">
        <v>60</v>
      </c>
      <c r="S911" s="44" t="s">
        <v>60</v>
      </c>
      <c r="T911" s="44" t="s">
        <v>3067</v>
      </c>
      <c r="U911" s="44" t="s">
        <v>59</v>
      </c>
      <c r="V911" s="44" t="s">
        <v>61</v>
      </c>
      <c r="W911" s="58" t="s">
        <v>2380</v>
      </c>
      <c r="X911" s="12" t="s">
        <v>2573</v>
      </c>
      <c r="Y911" s="46"/>
    </row>
    <row r="912" spans="1:25" ht="15" hidden="1" x14ac:dyDescent="0.25">
      <c r="A912" s="105">
        <f t="shared" si="52"/>
        <v>899</v>
      </c>
      <c r="B912" s="47" t="e">
        <f t="shared" si="52"/>
        <v>#REF!</v>
      </c>
      <c r="C912" s="12" t="s">
        <v>15</v>
      </c>
      <c r="D912" s="10" t="s">
        <v>34</v>
      </c>
      <c r="E912" s="28">
        <v>2008</v>
      </c>
      <c r="F912" s="8">
        <v>39735</v>
      </c>
      <c r="G912" s="12" t="s">
        <v>2468</v>
      </c>
      <c r="H912" s="57" t="s">
        <v>2469</v>
      </c>
      <c r="I912" s="57"/>
      <c r="J912" s="57"/>
      <c r="K912" s="57"/>
      <c r="L912" s="44" t="s">
        <v>2470</v>
      </c>
      <c r="M912" s="44" t="s">
        <v>59</v>
      </c>
      <c r="N912" s="12" t="s">
        <v>60</v>
      </c>
      <c r="O912" s="44" t="s">
        <v>60</v>
      </c>
      <c r="P912" s="44" t="s">
        <v>2703</v>
      </c>
      <c r="Q912" s="44" t="s">
        <v>2704</v>
      </c>
      <c r="R912" s="44" t="s">
        <v>60</v>
      </c>
      <c r="S912" s="44" t="s">
        <v>60</v>
      </c>
      <c r="T912" s="44" t="s">
        <v>3067</v>
      </c>
      <c r="U912" s="44" t="s">
        <v>59</v>
      </c>
      <c r="V912" s="44" t="s">
        <v>61</v>
      </c>
      <c r="W912" s="58" t="s">
        <v>2380</v>
      </c>
      <c r="X912" s="12" t="s">
        <v>2573</v>
      </c>
      <c r="Y912" s="46"/>
    </row>
    <row r="913" spans="1:25" ht="15" hidden="1" x14ac:dyDescent="0.25">
      <c r="A913" s="105">
        <f t="shared" si="52"/>
        <v>900</v>
      </c>
      <c r="B913" s="47" t="e">
        <f t="shared" si="52"/>
        <v>#REF!</v>
      </c>
      <c r="C913" s="12" t="s">
        <v>15</v>
      </c>
      <c r="D913" s="10" t="s">
        <v>34</v>
      </c>
      <c r="E913" s="28">
        <v>2004</v>
      </c>
      <c r="F913" s="8">
        <v>38231</v>
      </c>
      <c r="G913" s="12" t="s">
        <v>2471</v>
      </c>
      <c r="H913" s="57" t="s">
        <v>2472</v>
      </c>
      <c r="I913" s="57"/>
      <c r="J913" s="57"/>
      <c r="K913" s="57"/>
      <c r="L913" s="44" t="s">
        <v>2473</v>
      </c>
      <c r="M913" s="44" t="s">
        <v>59</v>
      </c>
      <c r="N913" s="12" t="s">
        <v>60</v>
      </c>
      <c r="O913" s="44" t="s">
        <v>60</v>
      </c>
      <c r="P913" s="44" t="s">
        <v>2703</v>
      </c>
      <c r="Q913" s="44" t="s">
        <v>2704</v>
      </c>
      <c r="R913" s="44" t="s">
        <v>60</v>
      </c>
      <c r="S913" s="44" t="s">
        <v>60</v>
      </c>
      <c r="T913" s="44" t="s">
        <v>3067</v>
      </c>
      <c r="U913" s="44" t="s">
        <v>59</v>
      </c>
      <c r="V913" s="44" t="s">
        <v>61</v>
      </c>
      <c r="W913" s="58" t="s">
        <v>2380</v>
      </c>
      <c r="X913" s="12" t="s">
        <v>2573</v>
      </c>
      <c r="Y913" s="46"/>
    </row>
    <row r="914" spans="1:25" ht="15" hidden="1" x14ac:dyDescent="0.25">
      <c r="A914" s="105">
        <f t="shared" si="52"/>
        <v>901</v>
      </c>
      <c r="B914" s="47" t="e">
        <f t="shared" si="52"/>
        <v>#REF!</v>
      </c>
      <c r="C914" s="12" t="s">
        <v>15</v>
      </c>
      <c r="D914" s="10" t="s">
        <v>34</v>
      </c>
      <c r="E914" s="28">
        <v>2006</v>
      </c>
      <c r="F914" s="8">
        <v>38916</v>
      </c>
      <c r="G914" s="12" t="s">
        <v>2474</v>
      </c>
      <c r="H914" s="57" t="s">
        <v>2475</v>
      </c>
      <c r="I914" s="57"/>
      <c r="J914" s="57"/>
      <c r="K914" s="57"/>
      <c r="L914" s="44" t="s">
        <v>2476</v>
      </c>
      <c r="M914" s="44" t="s">
        <v>59</v>
      </c>
      <c r="N914" s="12" t="s">
        <v>60</v>
      </c>
      <c r="O914" s="44" t="s">
        <v>60</v>
      </c>
      <c r="P914" s="44" t="s">
        <v>2710</v>
      </c>
      <c r="Q914" s="44" t="s">
        <v>2711</v>
      </c>
      <c r="R914" s="44" t="s">
        <v>60</v>
      </c>
      <c r="S914" s="44" t="s">
        <v>60</v>
      </c>
      <c r="T914" s="44" t="s">
        <v>3067</v>
      </c>
      <c r="U914" s="44" t="s">
        <v>59</v>
      </c>
      <c r="V914" s="44" t="s">
        <v>61</v>
      </c>
      <c r="W914" s="58" t="s">
        <v>2380</v>
      </c>
      <c r="X914" s="12" t="s">
        <v>2573</v>
      </c>
      <c r="Y914" s="46"/>
    </row>
    <row r="915" spans="1:25" ht="15" hidden="1" x14ac:dyDescent="0.25">
      <c r="A915" s="105">
        <f t="shared" si="52"/>
        <v>902</v>
      </c>
      <c r="B915" s="47" t="e">
        <f t="shared" si="52"/>
        <v>#REF!</v>
      </c>
      <c r="C915" s="12" t="s">
        <v>15</v>
      </c>
      <c r="D915" s="10" t="s">
        <v>34</v>
      </c>
      <c r="E915" s="28">
        <v>2001</v>
      </c>
      <c r="F915" s="8">
        <v>37252</v>
      </c>
      <c r="G915" s="12" t="s">
        <v>2477</v>
      </c>
      <c r="H915" s="57" t="s">
        <v>2478</v>
      </c>
      <c r="I915" s="57"/>
      <c r="J915" s="57"/>
      <c r="K915" s="57"/>
      <c r="L915" s="44" t="s">
        <v>2479</v>
      </c>
      <c r="M915" s="44" t="s">
        <v>59</v>
      </c>
      <c r="N915" s="12" t="s">
        <v>60</v>
      </c>
      <c r="O915" s="44" t="s">
        <v>60</v>
      </c>
      <c r="P915" s="44" t="s">
        <v>2710</v>
      </c>
      <c r="Q915" s="44" t="s">
        <v>2711</v>
      </c>
      <c r="R915" s="44" t="s">
        <v>60</v>
      </c>
      <c r="S915" s="44" t="s">
        <v>60</v>
      </c>
      <c r="T915" s="44" t="s">
        <v>3067</v>
      </c>
      <c r="U915" s="44" t="s">
        <v>59</v>
      </c>
      <c r="V915" s="44" t="s">
        <v>61</v>
      </c>
      <c r="W915" s="58" t="s">
        <v>2380</v>
      </c>
      <c r="X915" s="12" t="s">
        <v>2573</v>
      </c>
      <c r="Y915" s="46"/>
    </row>
    <row r="916" spans="1:25" ht="15" hidden="1" x14ac:dyDescent="0.25">
      <c r="A916" s="105">
        <f t="shared" si="52"/>
        <v>903</v>
      </c>
      <c r="B916" s="47" t="e">
        <f t="shared" si="52"/>
        <v>#REF!</v>
      </c>
      <c r="C916" s="12" t="s">
        <v>15</v>
      </c>
      <c r="D916" s="10" t="s">
        <v>34</v>
      </c>
      <c r="E916" s="28">
        <v>2007</v>
      </c>
      <c r="F916" s="8">
        <v>39440</v>
      </c>
      <c r="G916" s="12" t="s">
        <v>2480</v>
      </c>
      <c r="H916" s="57" t="s">
        <v>2481</v>
      </c>
      <c r="I916" s="57"/>
      <c r="J916" s="57"/>
      <c r="K916" s="57"/>
      <c r="L916" s="44" t="s">
        <v>2871</v>
      </c>
      <c r="M916" s="44" t="s">
        <v>59</v>
      </c>
      <c r="N916" s="12" t="s">
        <v>60</v>
      </c>
      <c r="O916" s="44" t="s">
        <v>60</v>
      </c>
      <c r="P916" s="44" t="s">
        <v>2703</v>
      </c>
      <c r="Q916" s="44" t="s">
        <v>2709</v>
      </c>
      <c r="R916" s="44" t="s">
        <v>60</v>
      </c>
      <c r="S916" s="44" t="s">
        <v>60</v>
      </c>
      <c r="T916" s="44" t="s">
        <v>3067</v>
      </c>
      <c r="U916" s="44" t="s">
        <v>59</v>
      </c>
      <c r="V916" s="44" t="s">
        <v>61</v>
      </c>
      <c r="W916" s="58" t="s">
        <v>24</v>
      </c>
      <c r="X916" s="12" t="s">
        <v>2573</v>
      </c>
      <c r="Y916" s="46"/>
    </row>
    <row r="917" spans="1:25" ht="15" hidden="1" x14ac:dyDescent="0.25">
      <c r="A917" s="105">
        <f t="shared" si="52"/>
        <v>904</v>
      </c>
      <c r="B917" s="47" t="e">
        <f t="shared" si="52"/>
        <v>#REF!</v>
      </c>
      <c r="C917" s="12" t="s">
        <v>15</v>
      </c>
      <c r="D917" s="10" t="s">
        <v>34</v>
      </c>
      <c r="E917" s="28">
        <v>2002</v>
      </c>
      <c r="F917" s="8">
        <v>37515</v>
      </c>
      <c r="G917" s="12" t="s">
        <v>2483</v>
      </c>
      <c r="H917" s="57" t="s">
        <v>2484</v>
      </c>
      <c r="I917" s="57"/>
      <c r="J917" s="57"/>
      <c r="K917" s="57"/>
      <c r="L917" s="44" t="s">
        <v>2485</v>
      </c>
      <c r="M917" s="44" t="s">
        <v>59</v>
      </c>
      <c r="N917" s="12" t="s">
        <v>60</v>
      </c>
      <c r="O917" s="44" t="s">
        <v>60</v>
      </c>
      <c r="P917" s="44" t="s">
        <v>2703</v>
      </c>
      <c r="Q917" s="44" t="s">
        <v>2704</v>
      </c>
      <c r="R917" s="44" t="s">
        <v>60</v>
      </c>
      <c r="S917" s="44" t="s">
        <v>60</v>
      </c>
      <c r="T917" s="44" t="s">
        <v>3067</v>
      </c>
      <c r="U917" s="44" t="s">
        <v>59</v>
      </c>
      <c r="V917" s="44" t="s">
        <v>61</v>
      </c>
      <c r="W917" s="58" t="s">
        <v>2380</v>
      </c>
      <c r="X917" s="12" t="s">
        <v>2573</v>
      </c>
      <c r="Y917" s="46"/>
    </row>
    <row r="918" spans="1:25" ht="15" hidden="1" x14ac:dyDescent="0.25">
      <c r="A918" s="105">
        <f t="shared" si="52"/>
        <v>905</v>
      </c>
      <c r="B918" s="47" t="e">
        <f t="shared" si="52"/>
        <v>#REF!</v>
      </c>
      <c r="C918" s="12" t="s">
        <v>15</v>
      </c>
      <c r="D918" s="10" t="s">
        <v>34</v>
      </c>
      <c r="E918" s="28">
        <v>2004</v>
      </c>
      <c r="F918" s="8">
        <v>38261</v>
      </c>
      <c r="G918" s="12" t="s">
        <v>2767</v>
      </c>
      <c r="H918" s="57" t="s">
        <v>2487</v>
      </c>
      <c r="I918" s="57" t="s">
        <v>3274</v>
      </c>
      <c r="J918" s="57" t="s">
        <v>3275</v>
      </c>
      <c r="K918" s="57"/>
      <c r="L918" s="44" t="s">
        <v>2488</v>
      </c>
      <c r="M918" s="44" t="s">
        <v>20</v>
      </c>
      <c r="N918" s="44" t="s">
        <v>21</v>
      </c>
      <c r="O918" s="44" t="s">
        <v>2618</v>
      </c>
      <c r="P918" s="44" t="s">
        <v>20</v>
      </c>
      <c r="Q918" s="44" t="s">
        <v>2699</v>
      </c>
      <c r="R918" s="44" t="s">
        <v>2618</v>
      </c>
      <c r="S918" s="44" t="s">
        <v>2618</v>
      </c>
      <c r="T918" s="44" t="s">
        <v>3064</v>
      </c>
      <c r="U918" s="44" t="s">
        <v>20</v>
      </c>
      <c r="V918" s="44" t="s">
        <v>23</v>
      </c>
      <c r="W918" s="58" t="s">
        <v>2380</v>
      </c>
      <c r="X918" s="12" t="s">
        <v>2573</v>
      </c>
      <c r="Y918" s="46"/>
    </row>
    <row r="919" spans="1:25" ht="15" hidden="1" x14ac:dyDescent="0.25">
      <c r="A919" s="105">
        <f t="shared" si="52"/>
        <v>906</v>
      </c>
      <c r="B919" s="47" t="e">
        <f t="shared" si="52"/>
        <v>#REF!</v>
      </c>
      <c r="C919" s="12" t="s">
        <v>15</v>
      </c>
      <c r="D919" s="10" t="s">
        <v>34</v>
      </c>
      <c r="E919" s="28">
        <v>2003</v>
      </c>
      <c r="F919" s="8">
        <v>37890</v>
      </c>
      <c r="G919" s="12" t="s">
        <v>2489</v>
      </c>
      <c r="H919" s="57" t="s">
        <v>2490</v>
      </c>
      <c r="I919" s="57" t="s">
        <v>3276</v>
      </c>
      <c r="J919" s="57" t="s">
        <v>3249</v>
      </c>
      <c r="K919" s="57"/>
      <c r="L919" s="44" t="s">
        <v>2491</v>
      </c>
      <c r="M919" s="44" t="s">
        <v>20</v>
      </c>
      <c r="N919" s="44" t="s">
        <v>21</v>
      </c>
      <c r="O919" s="44" t="s">
        <v>2618</v>
      </c>
      <c r="P919" s="44" t="s">
        <v>20</v>
      </c>
      <c r="Q919" s="44" t="s">
        <v>2708</v>
      </c>
      <c r="R919" s="44" t="s">
        <v>2618</v>
      </c>
      <c r="S919" s="44" t="s">
        <v>2618</v>
      </c>
      <c r="T919" s="44" t="s">
        <v>3064</v>
      </c>
      <c r="U919" s="44" t="s">
        <v>20</v>
      </c>
      <c r="V919" s="44" t="s">
        <v>23</v>
      </c>
      <c r="W919" s="58" t="s">
        <v>2380</v>
      </c>
      <c r="X919" s="12" t="s">
        <v>2573</v>
      </c>
      <c r="Y919" s="46"/>
    </row>
    <row r="920" spans="1:25" ht="15" hidden="1" x14ac:dyDescent="0.25">
      <c r="A920" s="105">
        <f t="shared" si="52"/>
        <v>907</v>
      </c>
      <c r="B920" s="47" t="e">
        <f t="shared" si="52"/>
        <v>#REF!</v>
      </c>
      <c r="C920" s="12" t="s">
        <v>15</v>
      </c>
      <c r="D920" s="10" t="s">
        <v>393</v>
      </c>
      <c r="E920" s="28">
        <v>2003</v>
      </c>
      <c r="F920" s="8">
        <v>37985</v>
      </c>
      <c r="G920" s="12" t="s">
        <v>2492</v>
      </c>
      <c r="H920" s="57" t="s">
        <v>2493</v>
      </c>
      <c r="I920" s="57" t="s">
        <v>3277</v>
      </c>
      <c r="J920" s="57" t="s">
        <v>3208</v>
      </c>
      <c r="K920" s="57"/>
      <c r="L920" s="44" t="s">
        <v>2494</v>
      </c>
      <c r="M920" s="44" t="s">
        <v>20</v>
      </c>
      <c r="N920" s="44" t="s">
        <v>21</v>
      </c>
      <c r="O920" s="44" t="s">
        <v>2615</v>
      </c>
      <c r="P920" s="44" t="s">
        <v>2730</v>
      </c>
      <c r="Q920" s="44" t="s">
        <v>2733</v>
      </c>
      <c r="R920" s="44" t="s">
        <v>2618</v>
      </c>
      <c r="S920" s="44" t="s">
        <v>2615</v>
      </c>
      <c r="T920" s="44" t="s">
        <v>2615</v>
      </c>
      <c r="U920" s="44" t="s">
        <v>20</v>
      </c>
      <c r="V920" s="44" t="s">
        <v>23</v>
      </c>
      <c r="W920" s="58" t="s">
        <v>2380</v>
      </c>
      <c r="X920" s="12" t="s">
        <v>2573</v>
      </c>
      <c r="Y920" s="46"/>
    </row>
    <row r="921" spans="1:25" ht="15" hidden="1" x14ac:dyDescent="0.25">
      <c r="A921" s="105">
        <f t="shared" si="52"/>
        <v>908</v>
      </c>
      <c r="B921" s="47" t="e">
        <f t="shared" si="52"/>
        <v>#REF!</v>
      </c>
      <c r="C921" s="12" t="s">
        <v>15</v>
      </c>
      <c r="D921" s="10" t="s">
        <v>34</v>
      </c>
      <c r="E921" s="28">
        <v>2000</v>
      </c>
      <c r="F921" s="8">
        <v>36801</v>
      </c>
      <c r="G921" s="12" t="s">
        <v>2495</v>
      </c>
      <c r="H921" s="57" t="s">
        <v>2496</v>
      </c>
      <c r="I921" s="57"/>
      <c r="J921" s="57"/>
      <c r="K921" s="57"/>
      <c r="L921" s="44" t="s">
        <v>2497</v>
      </c>
      <c r="M921" s="44" t="s">
        <v>20</v>
      </c>
      <c r="N921" s="44" t="s">
        <v>21</v>
      </c>
      <c r="O921" s="44" t="s">
        <v>2618</v>
      </c>
      <c r="P921" s="44" t="s">
        <v>20</v>
      </c>
      <c r="Q921" s="44" t="s">
        <v>2699</v>
      </c>
      <c r="R921" s="44" t="s">
        <v>2618</v>
      </c>
      <c r="S921" s="44" t="s">
        <v>2618</v>
      </c>
      <c r="T921" s="44" t="s">
        <v>3064</v>
      </c>
      <c r="U921" s="44" t="s">
        <v>20</v>
      </c>
      <c r="V921" s="44" t="s">
        <v>23</v>
      </c>
      <c r="W921" s="58" t="s">
        <v>2380</v>
      </c>
      <c r="X921" s="12" t="s">
        <v>2573</v>
      </c>
      <c r="Y921" s="46"/>
    </row>
    <row r="922" spans="1:25" ht="15" hidden="1" x14ac:dyDescent="0.25">
      <c r="A922" s="105">
        <f t="shared" si="52"/>
        <v>909</v>
      </c>
      <c r="B922" s="47" t="e">
        <f t="shared" si="52"/>
        <v>#REF!</v>
      </c>
      <c r="C922" s="12" t="s">
        <v>15</v>
      </c>
      <c r="D922" s="10" t="s">
        <v>34</v>
      </c>
      <c r="E922" s="28">
        <v>2001</v>
      </c>
      <c r="F922" s="8">
        <v>37254</v>
      </c>
      <c r="G922" s="12" t="s">
        <v>2498</v>
      </c>
      <c r="H922" s="57" t="s">
        <v>2499</v>
      </c>
      <c r="I922" s="57"/>
      <c r="J922" s="57"/>
      <c r="K922" s="57"/>
      <c r="L922" s="44" t="s">
        <v>2500</v>
      </c>
      <c r="M922" s="44" t="s">
        <v>20</v>
      </c>
      <c r="N922" s="44" t="s">
        <v>21</v>
      </c>
      <c r="O922" s="44" t="s">
        <v>2618</v>
      </c>
      <c r="P922" s="44" t="s">
        <v>20</v>
      </c>
      <c r="Q922" s="44" t="s">
        <v>2699</v>
      </c>
      <c r="R922" s="44" t="s">
        <v>2618</v>
      </c>
      <c r="S922" s="44" t="s">
        <v>2618</v>
      </c>
      <c r="T922" s="44" t="s">
        <v>3064</v>
      </c>
      <c r="U922" s="44" t="s">
        <v>20</v>
      </c>
      <c r="V922" s="44" t="s">
        <v>23</v>
      </c>
      <c r="W922" s="58" t="s">
        <v>2380</v>
      </c>
      <c r="X922" s="12" t="s">
        <v>2573</v>
      </c>
      <c r="Y922" s="46"/>
    </row>
    <row r="923" spans="1:25" ht="15" hidden="1" x14ac:dyDescent="0.25">
      <c r="A923" s="105">
        <f t="shared" si="52"/>
        <v>910</v>
      </c>
      <c r="B923" s="47" t="e">
        <f t="shared" si="52"/>
        <v>#REF!</v>
      </c>
      <c r="C923" s="12" t="s">
        <v>15</v>
      </c>
      <c r="D923" s="10" t="s">
        <v>34</v>
      </c>
      <c r="E923" s="28">
        <v>2004</v>
      </c>
      <c r="F923" s="8">
        <v>38103</v>
      </c>
      <c r="G923" s="12" t="s">
        <v>2501</v>
      </c>
      <c r="H923" s="57" t="s">
        <v>2502</v>
      </c>
      <c r="I923" s="57"/>
      <c r="J923" s="57"/>
      <c r="K923" s="57"/>
      <c r="L923" s="44" t="s">
        <v>2503</v>
      </c>
      <c r="M923" s="44" t="s">
        <v>20</v>
      </c>
      <c r="N923" s="44" t="s">
        <v>21</v>
      </c>
      <c r="O923" s="44" t="s">
        <v>2618</v>
      </c>
      <c r="P923" s="44" t="s">
        <v>20</v>
      </c>
      <c r="Q923" s="44" t="s">
        <v>2699</v>
      </c>
      <c r="R923" s="44" t="s">
        <v>2618</v>
      </c>
      <c r="S923" s="44" t="s">
        <v>2618</v>
      </c>
      <c r="T923" s="44" t="s">
        <v>3064</v>
      </c>
      <c r="U923" s="44" t="s">
        <v>20</v>
      </c>
      <c r="V923" s="44" t="s">
        <v>23</v>
      </c>
      <c r="W923" s="58" t="s">
        <v>2380</v>
      </c>
      <c r="X923" s="12" t="s">
        <v>2573</v>
      </c>
      <c r="Y923" s="46"/>
    </row>
    <row r="924" spans="1:25" ht="15" hidden="1" x14ac:dyDescent="0.25">
      <c r="A924" s="105">
        <f t="shared" ref="A924:B939" si="53">+A923+1</f>
        <v>911</v>
      </c>
      <c r="B924" s="47" t="e">
        <f t="shared" si="53"/>
        <v>#REF!</v>
      </c>
      <c r="C924" s="12" t="s">
        <v>15</v>
      </c>
      <c r="D924" s="10" t="s">
        <v>34</v>
      </c>
      <c r="E924" s="28">
        <v>2004</v>
      </c>
      <c r="F924" s="8">
        <v>38096</v>
      </c>
      <c r="G924" s="12" t="s">
        <v>2504</v>
      </c>
      <c r="H924" s="57" t="s">
        <v>2505</v>
      </c>
      <c r="I924" s="57" t="s">
        <v>3262</v>
      </c>
      <c r="J924" s="57" t="s">
        <v>3249</v>
      </c>
      <c r="K924" s="57"/>
      <c r="L924" s="44" t="s">
        <v>2506</v>
      </c>
      <c r="M924" s="44" t="s">
        <v>20</v>
      </c>
      <c r="N924" s="44" t="s">
        <v>21</v>
      </c>
      <c r="O924" s="44" t="s">
        <v>2618</v>
      </c>
      <c r="P924" s="44" t="s">
        <v>20</v>
      </c>
      <c r="Q924" s="44" t="s">
        <v>2619</v>
      </c>
      <c r="R924" s="44" t="s">
        <v>2618</v>
      </c>
      <c r="S924" s="44" t="s">
        <v>2618</v>
      </c>
      <c r="T924" s="44" t="s">
        <v>3064</v>
      </c>
      <c r="U924" s="44" t="s">
        <v>20</v>
      </c>
      <c r="V924" s="44" t="s">
        <v>23</v>
      </c>
      <c r="W924" s="58" t="s">
        <v>2380</v>
      </c>
      <c r="X924" s="12" t="s">
        <v>2573</v>
      </c>
      <c r="Y924" s="46"/>
    </row>
    <row r="925" spans="1:25" ht="15" hidden="1" x14ac:dyDescent="0.25">
      <c r="A925" s="105">
        <f t="shared" si="53"/>
        <v>912</v>
      </c>
      <c r="B925" s="47" t="e">
        <f t="shared" si="53"/>
        <v>#REF!</v>
      </c>
      <c r="C925" s="12" t="s">
        <v>15</v>
      </c>
      <c r="D925" s="10" t="s">
        <v>34</v>
      </c>
      <c r="E925" s="28">
        <v>2004</v>
      </c>
      <c r="F925" s="8">
        <v>38352</v>
      </c>
      <c r="G925" s="12" t="s">
        <v>2507</v>
      </c>
      <c r="H925" s="57" t="s">
        <v>2508</v>
      </c>
      <c r="I925" s="57"/>
      <c r="J925" s="57"/>
      <c r="K925" s="57"/>
      <c r="L925" s="44" t="s">
        <v>2509</v>
      </c>
      <c r="M925" s="44" t="s">
        <v>20</v>
      </c>
      <c r="N925" s="44" t="s">
        <v>21</v>
      </c>
      <c r="O925" s="44" t="s">
        <v>2618</v>
      </c>
      <c r="P925" s="44" t="s">
        <v>20</v>
      </c>
      <c r="Q925" s="44" t="s">
        <v>2619</v>
      </c>
      <c r="R925" s="44" t="s">
        <v>2618</v>
      </c>
      <c r="S925" s="44" t="s">
        <v>2618</v>
      </c>
      <c r="T925" s="44" t="s">
        <v>3064</v>
      </c>
      <c r="U925" s="44" t="s">
        <v>20</v>
      </c>
      <c r="V925" s="44" t="s">
        <v>23</v>
      </c>
      <c r="W925" s="58" t="s">
        <v>2380</v>
      </c>
      <c r="X925" s="12" t="s">
        <v>2573</v>
      </c>
      <c r="Y925" s="46"/>
    </row>
    <row r="926" spans="1:25" ht="15" hidden="1" x14ac:dyDescent="0.25">
      <c r="A926" s="105">
        <f t="shared" si="53"/>
        <v>913</v>
      </c>
      <c r="B926" s="47" t="e">
        <f t="shared" si="53"/>
        <v>#REF!</v>
      </c>
      <c r="C926" s="12" t="s">
        <v>15</v>
      </c>
      <c r="D926" s="10" t="s">
        <v>34</v>
      </c>
      <c r="E926" s="28">
        <v>2004</v>
      </c>
      <c r="F926" s="8">
        <v>38313</v>
      </c>
      <c r="G926" s="12" t="s">
        <v>730</v>
      </c>
      <c r="H926" s="57" t="s">
        <v>2510</v>
      </c>
      <c r="I926" s="57" t="s">
        <v>3230</v>
      </c>
      <c r="J926" s="57"/>
      <c r="K926" s="57"/>
      <c r="L926" s="44" t="s">
        <v>2511</v>
      </c>
      <c r="M926" s="44" t="s">
        <v>730</v>
      </c>
      <c r="N926" s="12" t="s">
        <v>29</v>
      </c>
      <c r="O926" s="44" t="s">
        <v>29</v>
      </c>
      <c r="P926" s="44" t="s">
        <v>29</v>
      </c>
      <c r="Q926" s="44" t="s">
        <v>199</v>
      </c>
      <c r="R926" s="44" t="s">
        <v>29</v>
      </c>
      <c r="S926" s="44" t="s">
        <v>29</v>
      </c>
      <c r="T926" s="44" t="s">
        <v>3066</v>
      </c>
      <c r="U926" s="44" t="s">
        <v>730</v>
      </c>
      <c r="V926" s="44" t="s">
        <v>23</v>
      </c>
      <c r="W926" s="58" t="s">
        <v>2380</v>
      </c>
      <c r="X926" s="12" t="s">
        <v>2573</v>
      </c>
      <c r="Y926" s="46"/>
    </row>
    <row r="927" spans="1:25" ht="15" hidden="1" x14ac:dyDescent="0.25">
      <c r="A927" s="105">
        <f t="shared" si="53"/>
        <v>914</v>
      </c>
      <c r="B927" s="47" t="e">
        <f t="shared" si="53"/>
        <v>#REF!</v>
      </c>
      <c r="C927" s="12" t="s">
        <v>15</v>
      </c>
      <c r="D927" s="10" t="s">
        <v>34</v>
      </c>
      <c r="E927" s="28">
        <v>2003</v>
      </c>
      <c r="F927" s="8">
        <v>37970</v>
      </c>
      <c r="G927" s="12" t="s">
        <v>2512</v>
      </c>
      <c r="H927" s="57" t="s">
        <v>2513</v>
      </c>
      <c r="I927" s="57"/>
      <c r="J927" s="57"/>
      <c r="K927" s="57"/>
      <c r="L927" s="44" t="s">
        <v>2514</v>
      </c>
      <c r="M927" s="44" t="s">
        <v>33</v>
      </c>
      <c r="N927" s="44" t="s">
        <v>21</v>
      </c>
      <c r="O927" s="44" t="s">
        <v>2620</v>
      </c>
      <c r="P927" s="44" t="s">
        <v>2620</v>
      </c>
      <c r="Q927" s="44" t="s">
        <v>33</v>
      </c>
      <c r="R927" s="44" t="s">
        <v>2620</v>
      </c>
      <c r="S927" s="44" t="s">
        <v>2620</v>
      </c>
      <c r="T927" s="44" t="s">
        <v>3065</v>
      </c>
      <c r="U927" s="44" t="s">
        <v>33</v>
      </c>
      <c r="V927" s="44" t="s">
        <v>23</v>
      </c>
      <c r="W927" s="58" t="s">
        <v>2380</v>
      </c>
      <c r="X927" s="12" t="s">
        <v>2573</v>
      </c>
      <c r="Y927" s="46"/>
    </row>
    <row r="928" spans="1:25" ht="15" hidden="1" x14ac:dyDescent="0.25">
      <c r="A928" s="105">
        <f t="shared" si="53"/>
        <v>915</v>
      </c>
      <c r="B928" s="47" t="e">
        <f t="shared" si="53"/>
        <v>#REF!</v>
      </c>
      <c r="C928" s="12" t="s">
        <v>15</v>
      </c>
      <c r="D928" s="10" t="s">
        <v>34</v>
      </c>
      <c r="E928" s="28">
        <v>2007</v>
      </c>
      <c r="F928" s="8">
        <v>39433</v>
      </c>
      <c r="G928" s="12" t="s">
        <v>2515</v>
      </c>
      <c r="H928" s="57" t="s">
        <v>2516</v>
      </c>
      <c r="I928" s="57"/>
      <c r="J928" s="57"/>
      <c r="K928" s="57"/>
      <c r="L928" s="44" t="s">
        <v>2517</v>
      </c>
      <c r="M928" s="44" t="s">
        <v>33</v>
      </c>
      <c r="N928" s="44" t="s">
        <v>21</v>
      </c>
      <c r="O928" s="44" t="s">
        <v>2620</v>
      </c>
      <c r="P928" s="44" t="s">
        <v>2620</v>
      </c>
      <c r="Q928" s="44" t="s">
        <v>33</v>
      </c>
      <c r="R928" s="44" t="s">
        <v>2620</v>
      </c>
      <c r="S928" s="44" t="s">
        <v>2620</v>
      </c>
      <c r="T928" s="44" t="s">
        <v>3065</v>
      </c>
      <c r="U928" s="44" t="s">
        <v>33</v>
      </c>
      <c r="V928" s="44" t="s">
        <v>23</v>
      </c>
      <c r="W928" s="58" t="s">
        <v>2380</v>
      </c>
      <c r="X928" s="12" t="s">
        <v>2573</v>
      </c>
      <c r="Y928" s="46"/>
    </row>
    <row r="929" spans="1:25" ht="15" hidden="1" x14ac:dyDescent="0.25">
      <c r="A929" s="105">
        <f t="shared" si="53"/>
        <v>916</v>
      </c>
      <c r="B929" s="47" t="e">
        <f t="shared" si="53"/>
        <v>#REF!</v>
      </c>
      <c r="C929" s="12" t="s">
        <v>15</v>
      </c>
      <c r="D929" s="10" t="s">
        <v>393</v>
      </c>
      <c r="E929" s="28">
        <v>2004</v>
      </c>
      <c r="F929" s="8">
        <v>38351</v>
      </c>
      <c r="G929" s="12" t="s">
        <v>2518</v>
      </c>
      <c r="H929" s="57" t="s">
        <v>2519</v>
      </c>
      <c r="I929" s="57" t="s">
        <v>3278</v>
      </c>
      <c r="J929" s="57" t="s">
        <v>3249</v>
      </c>
      <c r="K929" s="57"/>
      <c r="L929" s="44" t="s">
        <v>2520</v>
      </c>
      <c r="M929" s="44" t="s">
        <v>33</v>
      </c>
      <c r="N929" s="44" t="s">
        <v>21</v>
      </c>
      <c r="O929" s="44" t="s">
        <v>2615</v>
      </c>
      <c r="P929" s="44" t="s">
        <v>2727</v>
      </c>
      <c r="Q929" s="44" t="s">
        <v>2737</v>
      </c>
      <c r="R929" s="44" t="s">
        <v>2620</v>
      </c>
      <c r="S929" s="44" t="s">
        <v>2615</v>
      </c>
      <c r="T929" s="44" t="s">
        <v>2615</v>
      </c>
      <c r="U929" s="44" t="s">
        <v>33</v>
      </c>
      <c r="V929" s="44" t="s">
        <v>23</v>
      </c>
      <c r="W929" s="58" t="s">
        <v>2380</v>
      </c>
      <c r="X929" s="12" t="s">
        <v>2573</v>
      </c>
      <c r="Y929" s="46"/>
    </row>
    <row r="930" spans="1:25" ht="15" hidden="1" x14ac:dyDescent="0.25">
      <c r="A930" s="105">
        <f t="shared" si="53"/>
        <v>917</v>
      </c>
      <c r="B930" s="47" t="e">
        <f t="shared" si="53"/>
        <v>#REF!</v>
      </c>
      <c r="C930" s="12" t="s">
        <v>15</v>
      </c>
      <c r="D930" s="10" t="s">
        <v>34</v>
      </c>
      <c r="E930" s="28">
        <v>2004</v>
      </c>
      <c r="F930" s="8">
        <v>38168</v>
      </c>
      <c r="G930" s="12" t="s">
        <v>2521</v>
      </c>
      <c r="H930" s="57" t="s">
        <v>2522</v>
      </c>
      <c r="I930" s="57"/>
      <c r="J930" s="57"/>
      <c r="K930" s="57"/>
      <c r="L930" s="44" t="s">
        <v>2523</v>
      </c>
      <c r="M930" s="44" t="s">
        <v>743</v>
      </c>
      <c r="N930" s="44" t="s">
        <v>21</v>
      </c>
      <c r="O930" s="44" t="s">
        <v>2620</v>
      </c>
      <c r="P930" s="44" t="s">
        <v>2620</v>
      </c>
      <c r="Q930" s="44" t="s">
        <v>79</v>
      </c>
      <c r="R930" s="44" t="s">
        <v>2620</v>
      </c>
      <c r="S930" s="44" t="s">
        <v>2620</v>
      </c>
      <c r="T930" s="44" t="s">
        <v>3065</v>
      </c>
      <c r="U930" s="44" t="s">
        <v>743</v>
      </c>
      <c r="V930" s="44" t="s">
        <v>23</v>
      </c>
      <c r="W930" s="58" t="s">
        <v>2380</v>
      </c>
      <c r="X930" s="12" t="s">
        <v>2573</v>
      </c>
      <c r="Y930" s="46"/>
    </row>
    <row r="931" spans="1:25" ht="15" hidden="1" x14ac:dyDescent="0.25">
      <c r="A931" s="105">
        <f t="shared" si="53"/>
        <v>918</v>
      </c>
      <c r="B931" s="47" t="e">
        <f t="shared" si="53"/>
        <v>#REF!</v>
      </c>
      <c r="C931" s="12" t="s">
        <v>15</v>
      </c>
      <c r="D931" s="10" t="s">
        <v>34</v>
      </c>
      <c r="E931" s="28">
        <v>2008</v>
      </c>
      <c r="F931" s="8">
        <v>39779</v>
      </c>
      <c r="G931" s="12" t="s">
        <v>2524</v>
      </c>
      <c r="H931" s="57" t="s">
        <v>2525</v>
      </c>
      <c r="I931" s="57"/>
      <c r="J931" s="57"/>
      <c r="K931" s="57"/>
      <c r="L931" s="44" t="s">
        <v>2526</v>
      </c>
      <c r="M931" s="44" t="s">
        <v>2527</v>
      </c>
      <c r="N931" s="44" t="s">
        <v>21</v>
      </c>
      <c r="O931" s="44" t="s">
        <v>2620</v>
      </c>
      <c r="P931" s="44" t="s">
        <v>2620</v>
      </c>
      <c r="Q931" s="44" t="s">
        <v>79</v>
      </c>
      <c r="R931" s="44" t="s">
        <v>2620</v>
      </c>
      <c r="S931" s="44" t="s">
        <v>2620</v>
      </c>
      <c r="T931" s="44" t="s">
        <v>3065</v>
      </c>
      <c r="U931" s="44" t="s">
        <v>263</v>
      </c>
      <c r="V931" s="44" t="s">
        <v>23</v>
      </c>
      <c r="W931" s="58" t="s">
        <v>2380</v>
      </c>
      <c r="X931" s="12" t="s">
        <v>2574</v>
      </c>
      <c r="Y931" s="46"/>
    </row>
    <row r="932" spans="1:25" ht="15" hidden="1" x14ac:dyDescent="0.25">
      <c r="A932" s="105">
        <f t="shared" si="53"/>
        <v>919</v>
      </c>
      <c r="B932" s="47" t="e">
        <f t="shared" si="53"/>
        <v>#REF!</v>
      </c>
      <c r="C932" s="12" t="s">
        <v>15</v>
      </c>
      <c r="D932" s="10" t="s">
        <v>34</v>
      </c>
      <c r="E932" s="28">
        <v>1999</v>
      </c>
      <c r="F932" s="8">
        <v>36278</v>
      </c>
      <c r="G932" s="12" t="s">
        <v>2528</v>
      </c>
      <c r="H932" s="57" t="s">
        <v>2529</v>
      </c>
      <c r="I932" s="57" t="s">
        <v>3213</v>
      </c>
      <c r="J932" s="57" t="s">
        <v>3208</v>
      </c>
      <c r="K932" s="57"/>
      <c r="L932" s="44" t="s">
        <v>2530</v>
      </c>
      <c r="M932" s="44" t="s">
        <v>115</v>
      </c>
      <c r="N932" s="12" t="s">
        <v>29</v>
      </c>
      <c r="O932" s="44" t="s">
        <v>29</v>
      </c>
      <c r="P932" s="44" t="s">
        <v>75</v>
      </c>
      <c r="Q932" s="44" t="s">
        <v>2713</v>
      </c>
      <c r="R932" s="44" t="s">
        <v>29</v>
      </c>
      <c r="S932" s="44" t="s">
        <v>29</v>
      </c>
      <c r="T932" s="44" t="s">
        <v>3066</v>
      </c>
      <c r="U932" s="44" t="s">
        <v>115</v>
      </c>
      <c r="V932" s="44" t="s">
        <v>75</v>
      </c>
      <c r="W932" s="58" t="s">
        <v>2380</v>
      </c>
      <c r="X932" s="12" t="s">
        <v>2573</v>
      </c>
      <c r="Y932" s="46"/>
    </row>
    <row r="933" spans="1:25" ht="15" hidden="1" x14ac:dyDescent="0.25">
      <c r="A933" s="105">
        <f t="shared" si="53"/>
        <v>920</v>
      </c>
      <c r="B933" s="47" t="e">
        <f t="shared" si="53"/>
        <v>#REF!</v>
      </c>
      <c r="C933" s="12" t="s">
        <v>15</v>
      </c>
      <c r="D933" s="10" t="s">
        <v>34</v>
      </c>
      <c r="E933" s="28">
        <v>2005</v>
      </c>
      <c r="F933" s="8">
        <v>38517</v>
      </c>
      <c r="G933" s="12" t="s">
        <v>2531</v>
      </c>
      <c r="H933" s="57" t="s">
        <v>2532</v>
      </c>
      <c r="I933" s="57"/>
      <c r="J933" s="57"/>
      <c r="K933" s="57"/>
      <c r="L933" s="44" t="s">
        <v>2533</v>
      </c>
      <c r="M933" s="44" t="s">
        <v>115</v>
      </c>
      <c r="N933" s="12" t="s">
        <v>29</v>
      </c>
      <c r="O933" s="44" t="s">
        <v>29</v>
      </c>
      <c r="P933" s="44" t="s">
        <v>75</v>
      </c>
      <c r="Q933" s="44" t="s">
        <v>2706</v>
      </c>
      <c r="R933" s="44" t="s">
        <v>29</v>
      </c>
      <c r="S933" s="44" t="s">
        <v>29</v>
      </c>
      <c r="T933" s="44" t="s">
        <v>3066</v>
      </c>
      <c r="U933" s="44" t="s">
        <v>115</v>
      </c>
      <c r="V933" s="44" t="s">
        <v>75</v>
      </c>
      <c r="W933" s="58" t="s">
        <v>2380</v>
      </c>
      <c r="X933" s="12" t="s">
        <v>2573</v>
      </c>
      <c r="Y933" s="46"/>
    </row>
    <row r="934" spans="1:25" ht="15" x14ac:dyDescent="0.25">
      <c r="A934" s="105">
        <f t="shared" si="53"/>
        <v>921</v>
      </c>
      <c r="B934" s="47" t="e">
        <f t="shared" si="53"/>
        <v>#REF!</v>
      </c>
      <c r="C934" s="12" t="s">
        <v>15</v>
      </c>
      <c r="D934" s="10" t="s">
        <v>34</v>
      </c>
      <c r="E934" s="28">
        <v>2001</v>
      </c>
      <c r="F934" s="8">
        <v>37251</v>
      </c>
      <c r="G934" s="12" t="s">
        <v>2534</v>
      </c>
      <c r="H934" s="57" t="s">
        <v>2535</v>
      </c>
      <c r="I934" s="57" t="s">
        <v>3230</v>
      </c>
      <c r="J934" s="57"/>
      <c r="K934" s="57"/>
      <c r="L934" s="44" t="s">
        <v>2536</v>
      </c>
      <c r="M934" s="44" t="s">
        <v>146</v>
      </c>
      <c r="N934" s="12" t="s">
        <v>60</v>
      </c>
      <c r="O934" s="44" t="s">
        <v>60</v>
      </c>
      <c r="P934" s="44" t="s">
        <v>146</v>
      </c>
      <c r="Q934" s="44" t="s">
        <v>2718</v>
      </c>
      <c r="R934" s="44" t="s">
        <v>60</v>
      </c>
      <c r="S934" s="44" t="s">
        <v>60</v>
      </c>
      <c r="T934" s="44" t="s">
        <v>3067</v>
      </c>
      <c r="U934" s="44" t="s">
        <v>146</v>
      </c>
      <c r="V934" s="44" t="s">
        <v>125</v>
      </c>
      <c r="W934" s="58" t="s">
        <v>2380</v>
      </c>
      <c r="X934" s="12" t="s">
        <v>2573</v>
      </c>
      <c r="Y934" s="46"/>
    </row>
    <row r="935" spans="1:25" ht="15" hidden="1" x14ac:dyDescent="0.25">
      <c r="A935" s="105">
        <f t="shared" si="53"/>
        <v>922</v>
      </c>
      <c r="B935" s="47" t="e">
        <f t="shared" si="53"/>
        <v>#REF!</v>
      </c>
      <c r="C935" s="12" t="s">
        <v>15</v>
      </c>
      <c r="D935" s="10" t="s">
        <v>34</v>
      </c>
      <c r="E935" s="28">
        <v>2000</v>
      </c>
      <c r="F935" s="8">
        <v>36882</v>
      </c>
      <c r="G935" s="12" t="s">
        <v>178</v>
      </c>
      <c r="H935" s="57" t="s">
        <v>2537</v>
      </c>
      <c r="I935" s="57" t="s">
        <v>3210</v>
      </c>
      <c r="J935" s="57"/>
      <c r="K935" s="57"/>
      <c r="L935" s="44" t="s">
        <v>2538</v>
      </c>
      <c r="M935" s="44" t="s">
        <v>178</v>
      </c>
      <c r="N935" s="44" t="s">
        <v>21</v>
      </c>
      <c r="O935" s="44" t="s">
        <v>2620</v>
      </c>
      <c r="P935" s="44" t="s">
        <v>2620</v>
      </c>
      <c r="Q935" s="44" t="s">
        <v>2717</v>
      </c>
      <c r="R935" s="44" t="s">
        <v>2620</v>
      </c>
      <c r="S935" s="44" t="s">
        <v>2620</v>
      </c>
      <c r="T935" s="44" t="s">
        <v>3065</v>
      </c>
      <c r="U935" s="44" t="s">
        <v>178</v>
      </c>
      <c r="V935" s="44" t="s">
        <v>23</v>
      </c>
      <c r="W935" s="58" t="s">
        <v>2380</v>
      </c>
      <c r="X935" s="12" t="s">
        <v>2573</v>
      </c>
      <c r="Y935" s="46"/>
    </row>
    <row r="936" spans="1:25" ht="15" hidden="1" x14ac:dyDescent="0.25">
      <c r="A936" s="105">
        <f t="shared" si="53"/>
        <v>923</v>
      </c>
      <c r="B936" s="47" t="e">
        <f t="shared" si="53"/>
        <v>#REF!</v>
      </c>
      <c r="C936" s="12" t="s">
        <v>15</v>
      </c>
      <c r="D936" s="10" t="s">
        <v>34</v>
      </c>
      <c r="E936" s="28">
        <v>1979</v>
      </c>
      <c r="F936" s="8">
        <v>29492</v>
      </c>
      <c r="G936" s="12" t="s">
        <v>2539</v>
      </c>
      <c r="H936" s="57" t="s">
        <v>2540</v>
      </c>
      <c r="I936" s="57" t="s">
        <v>3215</v>
      </c>
      <c r="J936" s="57"/>
      <c r="K936" s="57"/>
      <c r="L936" s="44" t="s">
        <v>2541</v>
      </c>
      <c r="M936" s="44" t="s">
        <v>83</v>
      </c>
      <c r="N936" s="12" t="s">
        <v>29</v>
      </c>
      <c r="O936" s="44" t="s">
        <v>29</v>
      </c>
      <c r="P936" s="44" t="s">
        <v>2701</v>
      </c>
      <c r="Q936" s="44" t="s">
        <v>2707</v>
      </c>
      <c r="R936" s="44" t="s">
        <v>29</v>
      </c>
      <c r="S936" s="44" t="s">
        <v>29</v>
      </c>
      <c r="T936" s="44" t="s">
        <v>3066</v>
      </c>
      <c r="U936" s="44" t="s">
        <v>83</v>
      </c>
      <c r="V936" s="44" t="s">
        <v>23</v>
      </c>
      <c r="W936" s="58" t="s">
        <v>2380</v>
      </c>
      <c r="X936" s="12" t="s">
        <v>2573</v>
      </c>
      <c r="Y936" s="46"/>
    </row>
    <row r="937" spans="1:25" ht="15" hidden="1" x14ac:dyDescent="0.25">
      <c r="A937" s="105">
        <f t="shared" si="53"/>
        <v>924</v>
      </c>
      <c r="B937" s="47" t="e">
        <f t="shared" si="53"/>
        <v>#REF!</v>
      </c>
      <c r="C937" s="12" t="s">
        <v>15</v>
      </c>
      <c r="D937" s="10" t="s">
        <v>34</v>
      </c>
      <c r="E937" s="28">
        <v>2001</v>
      </c>
      <c r="F937" s="8">
        <v>37256</v>
      </c>
      <c r="G937" s="12" t="s">
        <v>199</v>
      </c>
      <c r="H937" s="57" t="s">
        <v>2542</v>
      </c>
      <c r="I937" s="57" t="s">
        <v>3228</v>
      </c>
      <c r="J937" s="57"/>
      <c r="K937" s="57"/>
      <c r="L937" s="44" t="s">
        <v>2543</v>
      </c>
      <c r="M937" s="12" t="s">
        <v>199</v>
      </c>
      <c r="N937" s="12" t="s">
        <v>29</v>
      </c>
      <c r="O937" s="44" t="s">
        <v>29</v>
      </c>
      <c r="P937" s="44" t="s">
        <v>29</v>
      </c>
      <c r="Q937" s="44" t="s">
        <v>199</v>
      </c>
      <c r="R937" s="44" t="s">
        <v>29</v>
      </c>
      <c r="S937" s="44" t="s">
        <v>29</v>
      </c>
      <c r="T937" s="44" t="s">
        <v>3066</v>
      </c>
      <c r="U937" s="44" t="s">
        <v>199</v>
      </c>
      <c r="V937" s="44" t="s">
        <v>23</v>
      </c>
      <c r="W937" s="58" t="s">
        <v>2380</v>
      </c>
      <c r="X937" s="12" t="s">
        <v>2573</v>
      </c>
      <c r="Y937" s="46"/>
    </row>
    <row r="938" spans="1:25" ht="15" hidden="1" x14ac:dyDescent="0.25">
      <c r="A938" s="105">
        <f t="shared" si="53"/>
        <v>925</v>
      </c>
      <c r="B938" s="47" t="e">
        <f t="shared" si="53"/>
        <v>#REF!</v>
      </c>
      <c r="C938" s="12" t="s">
        <v>15</v>
      </c>
      <c r="D938" s="10" t="s">
        <v>34</v>
      </c>
      <c r="E938" s="28">
        <v>1998</v>
      </c>
      <c r="F938" s="8">
        <v>35961</v>
      </c>
      <c r="G938" s="12" t="s">
        <v>2544</v>
      </c>
      <c r="H938" s="57" t="s">
        <v>2545</v>
      </c>
      <c r="I938" s="57" t="s">
        <v>3279</v>
      </c>
      <c r="J938" s="57" t="s">
        <v>3243</v>
      </c>
      <c r="K938" s="57"/>
      <c r="L938" s="44" t="s">
        <v>2546</v>
      </c>
      <c r="M938" s="44" t="s">
        <v>757</v>
      </c>
      <c r="N938" s="44" t="s">
        <v>21</v>
      </c>
      <c r="O938" s="44" t="s">
        <v>2618</v>
      </c>
      <c r="P938" s="44" t="s">
        <v>2702</v>
      </c>
      <c r="Q938" s="44" t="s">
        <v>757</v>
      </c>
      <c r="R938" s="44" t="s">
        <v>2618</v>
      </c>
      <c r="S938" s="44" t="s">
        <v>2618</v>
      </c>
      <c r="T938" s="44" t="s">
        <v>3064</v>
      </c>
      <c r="U938" s="44" t="s">
        <v>757</v>
      </c>
      <c r="V938" s="44" t="s">
        <v>23</v>
      </c>
      <c r="W938" s="58" t="s">
        <v>2380</v>
      </c>
      <c r="X938" s="12" t="s">
        <v>2573</v>
      </c>
      <c r="Y938" s="46"/>
    </row>
    <row r="939" spans="1:25" ht="15" hidden="1" x14ac:dyDescent="0.25">
      <c r="A939" s="105">
        <f t="shared" si="53"/>
        <v>926</v>
      </c>
      <c r="B939" s="47" t="e">
        <f t="shared" si="53"/>
        <v>#REF!</v>
      </c>
      <c r="C939" s="12" t="s">
        <v>15</v>
      </c>
      <c r="D939" s="10" t="s">
        <v>34</v>
      </c>
      <c r="E939" s="28">
        <v>2018</v>
      </c>
      <c r="F939" s="8">
        <v>43462</v>
      </c>
      <c r="G939" s="12" t="s">
        <v>2766</v>
      </c>
      <c r="H939" s="57" t="s">
        <v>2548</v>
      </c>
      <c r="I939" s="57" t="s">
        <v>3280</v>
      </c>
      <c r="J939" s="57" t="s">
        <v>3281</v>
      </c>
      <c r="K939" s="57"/>
      <c r="L939" s="44" t="s">
        <v>2549</v>
      </c>
      <c r="M939" s="44" t="s">
        <v>20</v>
      </c>
      <c r="N939" s="44" t="s">
        <v>21</v>
      </c>
      <c r="O939" s="44" t="s">
        <v>2618</v>
      </c>
      <c r="P939" s="44" t="s">
        <v>20</v>
      </c>
      <c r="Q939" s="44" t="s">
        <v>2720</v>
      </c>
      <c r="R939" s="44" t="s">
        <v>2618</v>
      </c>
      <c r="S939" s="44" t="s">
        <v>2618</v>
      </c>
      <c r="T939" s="44" t="s">
        <v>3064</v>
      </c>
      <c r="U939" s="44" t="s">
        <v>20</v>
      </c>
      <c r="V939" s="44" t="s">
        <v>23</v>
      </c>
      <c r="W939" s="58" t="s">
        <v>2380</v>
      </c>
      <c r="X939" s="12" t="s">
        <v>2573</v>
      </c>
      <c r="Y939" s="46"/>
    </row>
    <row r="940" spans="1:25" ht="15" hidden="1" x14ac:dyDescent="0.25">
      <c r="A940" s="105">
        <f t="shared" ref="A940:B944" si="54">+A939+1</f>
        <v>927</v>
      </c>
      <c r="B940" s="47" t="e">
        <f t="shared" si="54"/>
        <v>#REF!</v>
      </c>
      <c r="C940" s="12" t="s">
        <v>15</v>
      </c>
      <c r="D940" s="10" t="s">
        <v>393</v>
      </c>
      <c r="E940" s="28">
        <v>2019</v>
      </c>
      <c r="F940" s="8">
        <v>43825</v>
      </c>
      <c r="G940" s="12" t="s">
        <v>2752</v>
      </c>
      <c r="H940" s="57" t="s">
        <v>2551</v>
      </c>
      <c r="I940" s="57" t="s">
        <v>3282</v>
      </c>
      <c r="J940" s="57"/>
      <c r="K940" s="57"/>
      <c r="L940" s="44" t="s">
        <v>2552</v>
      </c>
      <c r="M940" s="44" t="s">
        <v>20</v>
      </c>
      <c r="N940" s="44" t="s">
        <v>21</v>
      </c>
      <c r="O940" s="44" t="s">
        <v>2615</v>
      </c>
      <c r="P940" s="44" t="s">
        <v>2730</v>
      </c>
      <c r="Q940" s="44" t="s">
        <v>2733</v>
      </c>
      <c r="R940" s="44" t="s">
        <v>2618</v>
      </c>
      <c r="S940" s="44" t="s">
        <v>2615</v>
      </c>
      <c r="T940" s="44" t="s">
        <v>2615</v>
      </c>
      <c r="U940" s="44" t="s">
        <v>20</v>
      </c>
      <c r="V940" s="44" t="s">
        <v>23</v>
      </c>
      <c r="W940" s="58" t="s">
        <v>2380</v>
      </c>
      <c r="X940" s="12" t="s">
        <v>2573</v>
      </c>
      <c r="Y940" s="46"/>
    </row>
    <row r="941" spans="1:25" ht="15" hidden="1" x14ac:dyDescent="0.25">
      <c r="A941" s="105">
        <f t="shared" si="54"/>
        <v>928</v>
      </c>
      <c r="B941" s="47" t="e">
        <f t="shared" si="54"/>
        <v>#REF!</v>
      </c>
      <c r="C941" s="12" t="s">
        <v>15</v>
      </c>
      <c r="D941" s="10" t="s">
        <v>393</v>
      </c>
      <c r="E941" s="28">
        <v>2019</v>
      </c>
      <c r="F941" s="8">
        <v>43795</v>
      </c>
      <c r="G941" s="12" t="s">
        <v>2553</v>
      </c>
      <c r="H941" s="57" t="s">
        <v>2554</v>
      </c>
      <c r="I941" s="57" t="s">
        <v>3210</v>
      </c>
      <c r="J941" s="57" t="s">
        <v>3208</v>
      </c>
      <c r="K941" s="57"/>
      <c r="L941" s="44" t="s">
        <v>2555</v>
      </c>
      <c r="M941" s="12" t="s">
        <v>55</v>
      </c>
      <c r="N941" s="44" t="s">
        <v>21</v>
      </c>
      <c r="O941" s="44" t="s">
        <v>2615</v>
      </c>
      <c r="P941" s="44" t="s">
        <v>2730</v>
      </c>
      <c r="Q941" s="44" t="s">
        <v>2731</v>
      </c>
      <c r="R941" s="44" t="s">
        <v>2618</v>
      </c>
      <c r="S941" s="44" t="s">
        <v>2615</v>
      </c>
      <c r="T941" s="44" t="s">
        <v>2615</v>
      </c>
      <c r="U941" s="44" t="s">
        <v>55</v>
      </c>
      <c r="V941" s="44" t="s">
        <v>23</v>
      </c>
      <c r="W941" s="58" t="s">
        <v>2380</v>
      </c>
      <c r="X941" s="12" t="s">
        <v>2573</v>
      </c>
      <c r="Y941" s="46"/>
    </row>
    <row r="942" spans="1:25" ht="15" hidden="1" x14ac:dyDescent="0.25">
      <c r="A942" s="105">
        <f t="shared" si="54"/>
        <v>929</v>
      </c>
      <c r="B942" s="47" t="e">
        <f t="shared" si="54"/>
        <v>#REF!</v>
      </c>
      <c r="C942" s="12" t="s">
        <v>15</v>
      </c>
      <c r="D942" s="10" t="s">
        <v>393</v>
      </c>
      <c r="E942" s="28">
        <v>2019</v>
      </c>
      <c r="F942" s="8">
        <v>37984</v>
      </c>
      <c r="G942" s="12" t="s">
        <v>2556</v>
      </c>
      <c r="H942" s="57" t="s">
        <v>2557</v>
      </c>
      <c r="I942" s="57" t="s">
        <v>3283</v>
      </c>
      <c r="J942" s="57" t="s">
        <v>3249</v>
      </c>
      <c r="K942" s="57"/>
      <c r="L942" s="44" t="s">
        <v>2558</v>
      </c>
      <c r="M942" s="44" t="s">
        <v>20</v>
      </c>
      <c r="N942" s="44" t="s">
        <v>21</v>
      </c>
      <c r="O942" s="44" t="s">
        <v>2615</v>
      </c>
      <c r="P942" s="44" t="s">
        <v>2730</v>
      </c>
      <c r="Q942" s="44" t="s">
        <v>2733</v>
      </c>
      <c r="R942" s="44" t="s">
        <v>2618</v>
      </c>
      <c r="S942" s="44" t="s">
        <v>2615</v>
      </c>
      <c r="T942" s="44" t="s">
        <v>2615</v>
      </c>
      <c r="U942" s="44" t="s">
        <v>20</v>
      </c>
      <c r="V942" s="44" t="s">
        <v>23</v>
      </c>
      <c r="W942" s="58" t="s">
        <v>2380</v>
      </c>
      <c r="X942" s="12" t="s">
        <v>2573</v>
      </c>
      <c r="Y942" s="46"/>
    </row>
    <row r="943" spans="1:25" ht="15" hidden="1" x14ac:dyDescent="0.25">
      <c r="A943" s="105">
        <f t="shared" si="54"/>
        <v>930</v>
      </c>
      <c r="B943" s="47" t="e">
        <f t="shared" si="54"/>
        <v>#REF!</v>
      </c>
      <c r="C943" s="12" t="s">
        <v>15</v>
      </c>
      <c r="D943" s="10" t="s">
        <v>34</v>
      </c>
      <c r="E943" s="28">
        <v>2019</v>
      </c>
      <c r="F943" s="8">
        <v>39811</v>
      </c>
      <c r="G943" s="12" t="s">
        <v>2559</v>
      </c>
      <c r="H943" s="57" t="s">
        <v>2560</v>
      </c>
      <c r="I943" s="57"/>
      <c r="J943" s="57"/>
      <c r="K943" s="57"/>
      <c r="L943" s="44" t="s">
        <v>2561</v>
      </c>
      <c r="M943" s="44" t="s">
        <v>33</v>
      </c>
      <c r="N943" s="44" t="s">
        <v>21</v>
      </c>
      <c r="O943" s="44" t="s">
        <v>2620</v>
      </c>
      <c r="P943" s="44" t="s">
        <v>2620</v>
      </c>
      <c r="Q943" s="44" t="s">
        <v>33</v>
      </c>
      <c r="R943" s="44" t="s">
        <v>2620</v>
      </c>
      <c r="S943" s="44" t="s">
        <v>2620</v>
      </c>
      <c r="T943" s="44" t="s">
        <v>3065</v>
      </c>
      <c r="U943" s="44" t="s">
        <v>33</v>
      </c>
      <c r="V943" s="44" t="s">
        <v>23</v>
      </c>
      <c r="W943" s="58" t="s">
        <v>2380</v>
      </c>
      <c r="X943" s="12" t="s">
        <v>2573</v>
      </c>
      <c r="Y943" s="46"/>
    </row>
    <row r="944" spans="1:25" ht="15" hidden="1" x14ac:dyDescent="0.25">
      <c r="A944" s="105">
        <f t="shared" si="54"/>
        <v>931</v>
      </c>
      <c r="B944" s="10"/>
      <c r="C944" s="12" t="s">
        <v>15</v>
      </c>
      <c r="D944" s="10" t="s">
        <v>34</v>
      </c>
      <c r="E944" s="15">
        <v>2022</v>
      </c>
      <c r="F944" s="84">
        <v>44922</v>
      </c>
      <c r="G944" s="12" t="s">
        <v>3009</v>
      </c>
      <c r="H944" s="85" t="s">
        <v>3010</v>
      </c>
      <c r="I944" s="85"/>
      <c r="J944" s="85"/>
      <c r="K944" s="85"/>
      <c r="L944" s="19" t="s">
        <v>3011</v>
      </c>
      <c r="M944" s="12" t="s">
        <v>33</v>
      </c>
      <c r="N944" s="12" t="s">
        <v>21</v>
      </c>
      <c r="O944" s="12" t="s">
        <v>2620</v>
      </c>
      <c r="P944" s="12" t="s">
        <v>2620</v>
      </c>
      <c r="Q944" s="12" t="s">
        <v>33</v>
      </c>
      <c r="R944" s="12" t="s">
        <v>2620</v>
      </c>
      <c r="S944" s="44" t="s">
        <v>2620</v>
      </c>
      <c r="T944" s="44" t="s">
        <v>3065</v>
      </c>
      <c r="U944" s="12" t="s">
        <v>33</v>
      </c>
      <c r="V944" s="12" t="s">
        <v>23</v>
      </c>
      <c r="W944" s="58" t="s">
        <v>2380</v>
      </c>
      <c r="X944" s="46"/>
      <c r="Y944" s="46"/>
    </row>
  </sheetData>
  <sheetProtection selectLockedCells="1" selectUnlockedCells="1"/>
  <autoFilter ref="A13:W944" xr:uid="{00000000-0009-0000-0000-00000A000000}">
    <filterColumn colId="21">
      <filters>
        <filter val="Baluchistan"/>
      </filters>
    </filterColumn>
  </autoFilter>
  <mergeCells count="1">
    <mergeCell ref="G2:H2"/>
  </mergeCells>
  <pageMargins left="0.17" right="0.17" top="0.44" bottom="0.17" header="0.26" footer="0.21"/>
  <pageSetup paperSize="9" scale="33" firstPageNumber="0" fitToHeight="0" orientation="landscape" r:id="rId1"/>
  <headerFooter scaleWithDoc="0" alignWithMargins="0">
    <oddFooter>&amp;CPage &amp;P&amp;L&amp;1#&amp;"Calibri"&amp;7&amp;K000000[BAFL Document]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5:BK6"/>
  <sheetViews>
    <sheetView workbookViewId="0">
      <selection activeCell="I6" sqref="I6"/>
    </sheetView>
  </sheetViews>
  <sheetFormatPr defaultRowHeight="15" x14ac:dyDescent="0.25"/>
  <sheetData>
    <row r="5" spans="1:63" x14ac:dyDescent="0.25">
      <c r="A5" s="65">
        <f t="shared" ref="A5:B6" si="0">+A4+1</f>
        <v>1</v>
      </c>
      <c r="B5" s="9">
        <f t="shared" si="0"/>
        <v>1</v>
      </c>
      <c r="C5" s="66" t="s">
        <v>1856</v>
      </c>
      <c r="D5" s="66" t="s">
        <v>1856</v>
      </c>
      <c r="E5" s="9" t="s">
        <v>34</v>
      </c>
      <c r="F5" s="10">
        <v>2016</v>
      </c>
      <c r="G5" s="8">
        <v>42689</v>
      </c>
      <c r="H5" s="67" t="s">
        <v>2338</v>
      </c>
      <c r="I5" s="68" t="s">
        <v>2339</v>
      </c>
      <c r="J5" s="66" t="s">
        <v>2340</v>
      </c>
      <c r="K5" s="66" t="s">
        <v>2341</v>
      </c>
      <c r="L5" s="66" t="s">
        <v>60</v>
      </c>
      <c r="M5" s="69" t="s">
        <v>2342</v>
      </c>
      <c r="N5" s="66" t="s">
        <v>61</v>
      </c>
      <c r="O5" s="70">
        <v>1000</v>
      </c>
      <c r="P5" s="70">
        <v>6050</v>
      </c>
      <c r="Q5" s="71" t="e">
        <f>INDEX([4]Consolidated!$M$3:$M$711,MATCH(I5,[4]Consolidated!$C$3:$C$712,0))</f>
        <v>#N/A</v>
      </c>
      <c r="R5" s="71"/>
      <c r="S5" s="71" t="e">
        <f t="shared" ref="S5:S6" si="1">+Q5-P5</f>
        <v>#N/A</v>
      </c>
      <c r="T5" s="71" t="s">
        <v>24</v>
      </c>
      <c r="U5" s="72">
        <v>43344</v>
      </c>
      <c r="V5" s="72">
        <v>43646</v>
      </c>
      <c r="W5" s="73" t="s">
        <v>2967</v>
      </c>
      <c r="X5" s="74">
        <v>0</v>
      </c>
      <c r="Y5" s="9">
        <v>0</v>
      </c>
      <c r="Z5" s="75">
        <f t="shared" ref="Z5:Z6" si="2">+Y5*12</f>
        <v>0</v>
      </c>
      <c r="AA5" s="75"/>
      <c r="AB5" s="76">
        <f t="shared" ref="AB5:AB6" si="3">EDATE(MID(U5,1,9),Z5)</f>
        <v>43344</v>
      </c>
      <c r="AC5" s="76">
        <f t="shared" ref="AC5:AV6" si="4">IF(AB5&gt;=$V5,"",(EDATE(MID(AB5,1,9),$Z5)))</f>
        <v>43344</v>
      </c>
      <c r="AD5" s="76">
        <f t="shared" si="4"/>
        <v>43344</v>
      </c>
      <c r="AE5" s="76">
        <f t="shared" si="4"/>
        <v>43344</v>
      </c>
      <c r="AF5" s="76">
        <f t="shared" si="4"/>
        <v>43344</v>
      </c>
      <c r="AG5" s="76">
        <f t="shared" si="4"/>
        <v>43344</v>
      </c>
      <c r="AH5" s="76">
        <f t="shared" si="4"/>
        <v>43344</v>
      </c>
      <c r="AI5" s="76">
        <f t="shared" si="4"/>
        <v>43344</v>
      </c>
      <c r="AJ5" s="76">
        <f t="shared" si="4"/>
        <v>43344</v>
      </c>
      <c r="AK5" s="76">
        <f t="shared" si="4"/>
        <v>43344</v>
      </c>
      <c r="AL5" s="76">
        <f t="shared" si="4"/>
        <v>43344</v>
      </c>
      <c r="AM5" s="76">
        <f t="shared" si="4"/>
        <v>43344</v>
      </c>
      <c r="AN5" s="76">
        <f t="shared" si="4"/>
        <v>43344</v>
      </c>
      <c r="AO5" s="76">
        <f t="shared" si="4"/>
        <v>43344</v>
      </c>
      <c r="AP5" s="76">
        <f t="shared" si="4"/>
        <v>43344</v>
      </c>
      <c r="AQ5" s="76">
        <f t="shared" si="4"/>
        <v>43344</v>
      </c>
      <c r="AR5" s="76">
        <f t="shared" si="4"/>
        <v>43344</v>
      </c>
      <c r="AS5" s="76">
        <f t="shared" si="4"/>
        <v>43344</v>
      </c>
      <c r="AT5" s="76">
        <f t="shared" si="4"/>
        <v>43344</v>
      </c>
      <c r="AU5" s="76">
        <f t="shared" si="4"/>
        <v>43344</v>
      </c>
      <c r="AV5" s="76">
        <f t="shared" si="4"/>
        <v>43344</v>
      </c>
      <c r="AW5" s="75"/>
      <c r="AX5" s="77"/>
      <c r="AY5" s="70">
        <f t="shared" ref="AY5:AY6" si="5">+P5</f>
        <v>6050</v>
      </c>
      <c r="AZ5" s="70">
        <f t="shared" ref="AZ5:BJ6" si="6">+AY5</f>
        <v>6050</v>
      </c>
      <c r="BA5" s="70">
        <f t="shared" si="6"/>
        <v>6050</v>
      </c>
      <c r="BB5" s="70">
        <f t="shared" si="6"/>
        <v>6050</v>
      </c>
      <c r="BC5" s="70">
        <f t="shared" si="6"/>
        <v>6050</v>
      </c>
      <c r="BD5" s="70">
        <f t="shared" si="6"/>
        <v>6050</v>
      </c>
      <c r="BE5" s="70">
        <f t="shared" si="6"/>
        <v>6050</v>
      </c>
      <c r="BF5" s="70">
        <f t="shared" si="6"/>
        <v>6050</v>
      </c>
      <c r="BG5" s="70">
        <f t="shared" si="6"/>
        <v>6050</v>
      </c>
      <c r="BH5" s="70">
        <f t="shared" si="6"/>
        <v>6050</v>
      </c>
      <c r="BI5" s="70">
        <f t="shared" si="6"/>
        <v>6050</v>
      </c>
      <c r="BJ5" s="70">
        <f t="shared" si="6"/>
        <v>6050</v>
      </c>
      <c r="BK5" s="78">
        <f t="shared" ref="BK5:BK6" si="7">+SUM(AY5:BJ5)</f>
        <v>72600</v>
      </c>
    </row>
    <row r="6" spans="1:63" ht="115.5" x14ac:dyDescent="0.25">
      <c r="A6" s="65">
        <f t="shared" si="0"/>
        <v>2</v>
      </c>
      <c r="B6" s="9">
        <f t="shared" si="0"/>
        <v>2</v>
      </c>
      <c r="C6" s="66" t="s">
        <v>1856</v>
      </c>
      <c r="D6" s="66" t="s">
        <v>1856</v>
      </c>
      <c r="E6" s="9" t="s">
        <v>34</v>
      </c>
      <c r="F6" s="10">
        <v>2009</v>
      </c>
      <c r="G6" s="8">
        <v>40149</v>
      </c>
      <c r="H6" s="67" t="s">
        <v>2309</v>
      </c>
      <c r="I6" s="79" t="s">
        <v>2310</v>
      </c>
      <c r="J6" s="80" t="s">
        <v>2311</v>
      </c>
      <c r="K6" s="66" t="s">
        <v>233</v>
      </c>
      <c r="L6" s="66" t="s">
        <v>60</v>
      </c>
      <c r="M6" s="69" t="s">
        <v>233</v>
      </c>
      <c r="N6" s="66" t="s">
        <v>61</v>
      </c>
      <c r="O6" s="81">
        <v>1400</v>
      </c>
      <c r="P6" s="70" t="s">
        <v>2968</v>
      </c>
      <c r="Q6" s="71" t="e">
        <f>INDEX([4]Consolidated!$M$3:$M$711,MATCH(I6,[4]Consolidated!$C$3:$C$712,0))</f>
        <v>#N/A</v>
      </c>
      <c r="R6" s="71"/>
      <c r="S6" s="71" t="e">
        <f t="shared" si="1"/>
        <v>#N/A</v>
      </c>
      <c r="T6" s="71" t="s">
        <v>24</v>
      </c>
      <c r="U6" s="72" t="s">
        <v>2969</v>
      </c>
      <c r="V6" s="72" t="s">
        <v>2969</v>
      </c>
      <c r="W6" s="82"/>
      <c r="X6" s="74">
        <v>0</v>
      </c>
      <c r="Y6" s="72" t="s">
        <v>2969</v>
      </c>
      <c r="Z6" s="75" t="e">
        <f t="shared" si="2"/>
        <v>#VALUE!</v>
      </c>
      <c r="AA6" s="75"/>
      <c r="AB6" s="76" t="e">
        <f t="shared" si="3"/>
        <v>#VALUE!</v>
      </c>
      <c r="AC6" s="76" t="e">
        <f t="shared" si="4"/>
        <v>#VALUE!</v>
      </c>
      <c r="AD6" s="76" t="e">
        <f t="shared" si="4"/>
        <v>#VALUE!</v>
      </c>
      <c r="AE6" s="76" t="e">
        <f t="shared" si="4"/>
        <v>#VALUE!</v>
      </c>
      <c r="AF6" s="76" t="e">
        <f t="shared" si="4"/>
        <v>#VALUE!</v>
      </c>
      <c r="AG6" s="76" t="e">
        <f t="shared" si="4"/>
        <v>#VALUE!</v>
      </c>
      <c r="AH6" s="76" t="e">
        <f t="shared" si="4"/>
        <v>#VALUE!</v>
      </c>
      <c r="AI6" s="76" t="e">
        <f t="shared" si="4"/>
        <v>#VALUE!</v>
      </c>
      <c r="AJ6" s="76" t="e">
        <f t="shared" si="4"/>
        <v>#VALUE!</v>
      </c>
      <c r="AK6" s="76" t="e">
        <f t="shared" si="4"/>
        <v>#VALUE!</v>
      </c>
      <c r="AL6" s="76" t="e">
        <f t="shared" si="4"/>
        <v>#VALUE!</v>
      </c>
      <c r="AM6" s="76" t="e">
        <f t="shared" si="4"/>
        <v>#VALUE!</v>
      </c>
      <c r="AN6" s="76" t="e">
        <f t="shared" si="4"/>
        <v>#VALUE!</v>
      </c>
      <c r="AO6" s="76" t="e">
        <f t="shared" si="4"/>
        <v>#VALUE!</v>
      </c>
      <c r="AP6" s="76" t="e">
        <f t="shared" si="4"/>
        <v>#VALUE!</v>
      </c>
      <c r="AQ6" s="76" t="e">
        <f t="shared" si="4"/>
        <v>#VALUE!</v>
      </c>
      <c r="AR6" s="76" t="e">
        <f t="shared" si="4"/>
        <v>#VALUE!</v>
      </c>
      <c r="AS6" s="76" t="e">
        <f t="shared" si="4"/>
        <v>#VALUE!</v>
      </c>
      <c r="AT6" s="76" t="e">
        <f t="shared" si="4"/>
        <v>#VALUE!</v>
      </c>
      <c r="AU6" s="76" t="e">
        <f t="shared" si="4"/>
        <v>#VALUE!</v>
      </c>
      <c r="AV6" s="76" t="e">
        <f t="shared" si="4"/>
        <v>#VALUE!</v>
      </c>
      <c r="AW6" s="83"/>
      <c r="AX6" s="77"/>
      <c r="AY6" s="70" t="str">
        <f t="shared" si="5"/>
        <v>Rent Free</v>
      </c>
      <c r="AZ6" s="70" t="str">
        <f t="shared" si="6"/>
        <v>Rent Free</v>
      </c>
      <c r="BA6" s="70" t="str">
        <f t="shared" si="6"/>
        <v>Rent Free</v>
      </c>
      <c r="BB6" s="70" t="str">
        <f t="shared" si="6"/>
        <v>Rent Free</v>
      </c>
      <c r="BC6" s="70" t="str">
        <f t="shared" si="6"/>
        <v>Rent Free</v>
      </c>
      <c r="BD6" s="70" t="str">
        <f t="shared" si="6"/>
        <v>Rent Free</v>
      </c>
      <c r="BE6" s="70" t="str">
        <f t="shared" si="6"/>
        <v>Rent Free</v>
      </c>
      <c r="BF6" s="70" t="str">
        <f t="shared" si="6"/>
        <v>Rent Free</v>
      </c>
      <c r="BG6" s="70" t="str">
        <f t="shared" si="6"/>
        <v>Rent Free</v>
      </c>
      <c r="BH6" s="70" t="str">
        <f t="shared" si="6"/>
        <v>Rent Free</v>
      </c>
      <c r="BI6" s="70" t="str">
        <f t="shared" si="6"/>
        <v>Rent Free</v>
      </c>
      <c r="BJ6" s="70" t="str">
        <f t="shared" si="6"/>
        <v>Rent Free</v>
      </c>
      <c r="BK6" s="78">
        <f t="shared" si="7"/>
        <v>0</v>
      </c>
    </row>
  </sheetData>
  <pageMargins left="0.7" right="0.7" top="0.75" bottom="0.75" header="0.3" footer="0.3"/>
  <pageSetup orientation="portrait" r:id="rId1"/>
  <headerFooter>
    <oddFooter>&amp;L&amp;1#&amp;"Calibri"&amp;7&amp;K000000[BAFL Document]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D4:H9"/>
  <sheetViews>
    <sheetView workbookViewId="0">
      <selection activeCell="F13" sqref="F13"/>
    </sheetView>
  </sheetViews>
  <sheetFormatPr defaultRowHeight="15" x14ac:dyDescent="0.25"/>
  <cols>
    <col min="4" max="4" width="12.85546875" bestFit="1" customWidth="1"/>
    <col min="5" max="5" width="15.85546875" customWidth="1"/>
    <col min="6" max="6" width="19.7109375" bestFit="1" customWidth="1"/>
    <col min="7" max="7" width="15.42578125" customWidth="1"/>
  </cols>
  <sheetData>
    <row r="4" spans="4:8" x14ac:dyDescent="0.25">
      <c r="D4" s="30" t="s">
        <v>4</v>
      </c>
      <c r="E4" s="30" t="s">
        <v>2623</v>
      </c>
      <c r="F4" s="30" t="s">
        <v>2625</v>
      </c>
      <c r="G4" s="30" t="s">
        <v>2624</v>
      </c>
      <c r="H4" s="30" t="s">
        <v>2626</v>
      </c>
    </row>
    <row r="5" spans="4:8" x14ac:dyDescent="0.25">
      <c r="D5" s="62" t="s">
        <v>16</v>
      </c>
      <c r="E5" s="31">
        <f>COUNTIF(Branches!$D$4:$D$856,Sheet4!D5)</f>
        <v>8</v>
      </c>
      <c r="F5" s="31">
        <v>0</v>
      </c>
      <c r="G5" s="31"/>
      <c r="H5" s="61">
        <f>SUM(E5:G5)</f>
        <v>8</v>
      </c>
    </row>
    <row r="6" spans="4:8" x14ac:dyDescent="0.25">
      <c r="D6" s="62" t="s">
        <v>34</v>
      </c>
      <c r="E6" s="31">
        <f>COUNTIF(Branches!$D$4:$D$856,Sheet4!D6)</f>
        <v>527</v>
      </c>
      <c r="F6" s="31">
        <v>4</v>
      </c>
      <c r="G6" s="31">
        <v>51</v>
      </c>
      <c r="H6" s="61">
        <f t="shared" ref="H6:H9" si="0">SUM(E6:G6)</f>
        <v>582</v>
      </c>
    </row>
    <row r="7" spans="4:8" x14ac:dyDescent="0.25">
      <c r="D7" s="62" t="s">
        <v>393</v>
      </c>
      <c r="E7" s="31">
        <f>COUNTIF(Branches!$D$4:$D$856,Sheet4!D7)</f>
        <v>318</v>
      </c>
      <c r="F7" s="31">
        <v>6</v>
      </c>
      <c r="G7" s="31">
        <v>65</v>
      </c>
      <c r="H7" s="61">
        <f t="shared" si="0"/>
        <v>389</v>
      </c>
    </row>
    <row r="8" spans="4:8" x14ac:dyDescent="0.25">
      <c r="D8" s="62" t="s">
        <v>1579</v>
      </c>
      <c r="E8" s="31">
        <f>COUNTIF(Branches!$D$4:$D$856,Sheet4!D8)</f>
        <v>0</v>
      </c>
      <c r="F8" s="31">
        <v>0</v>
      </c>
      <c r="G8" s="31"/>
      <c r="H8" s="61">
        <f t="shared" si="0"/>
        <v>0</v>
      </c>
    </row>
    <row r="9" spans="4:8" x14ac:dyDescent="0.25">
      <c r="D9" s="61" t="s">
        <v>2626</v>
      </c>
      <c r="E9" s="61">
        <f>SUM(E5:E8)</f>
        <v>853</v>
      </c>
      <c r="F9" s="61">
        <f>SUM(F5:F8)</f>
        <v>10</v>
      </c>
      <c r="G9" s="61">
        <f>SUM(G5:G8)</f>
        <v>116</v>
      </c>
      <c r="H9" s="61">
        <f t="shared" si="0"/>
        <v>979</v>
      </c>
    </row>
  </sheetData>
  <pageMargins left="0.7" right="0.7" top="0.75" bottom="0.75" header="0.3" footer="0.3"/>
  <pageSetup orientation="portrait" r:id="rId1"/>
  <headerFooter>
    <oddFooter>&amp;L&amp;1#&amp;"Calibri"&amp;7&amp;K000000[BAFL Document]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>
    <tabColor theme="4" tint="-0.249977111117893"/>
    <pageSetUpPr fitToPage="1"/>
  </sheetPr>
  <dimension ref="A1:O804"/>
  <sheetViews>
    <sheetView topLeftCell="J1" zoomScaleNormal="100" zoomScaleSheetLayoutView="85" workbookViewId="0">
      <pane ySplit="4" topLeftCell="A640" activePane="bottomLeft" state="frozen"/>
      <selection activeCell="B8" sqref="B8"/>
      <selection pane="bottomLeft" activeCell="B8" sqref="B8"/>
    </sheetView>
  </sheetViews>
  <sheetFormatPr defaultRowHeight="12.75" x14ac:dyDescent="0.25"/>
  <cols>
    <col min="1" max="1" width="10.42578125" style="35" customWidth="1"/>
    <col min="2" max="2" width="5" style="35" bestFit="1" customWidth="1"/>
    <col min="3" max="3" width="11.85546875" style="35" bestFit="1" customWidth="1"/>
    <col min="4" max="4" width="13.140625" style="1" bestFit="1" customWidth="1"/>
    <col min="5" max="5" width="14.140625" style="1" bestFit="1" customWidth="1"/>
    <col min="6" max="6" width="18.85546875" style="1" customWidth="1"/>
    <col min="7" max="7" width="48.28515625" style="35" customWidth="1"/>
    <col min="8" max="8" width="12.5703125" style="1" bestFit="1" customWidth="1"/>
    <col min="9" max="9" width="114.28515625" style="35" customWidth="1"/>
    <col min="10" max="10" width="15.5703125" style="35" bestFit="1" customWidth="1"/>
    <col min="11" max="11" width="12.140625" style="35" customWidth="1"/>
    <col min="12" max="12" width="15.28515625" style="35" bestFit="1" customWidth="1"/>
    <col min="13" max="13" width="12.85546875" style="35" bestFit="1" customWidth="1"/>
    <col min="14" max="14" width="10.140625" style="38" bestFit="1" customWidth="1"/>
    <col min="15" max="15" width="8.28515625" style="35" bestFit="1" customWidth="1"/>
    <col min="16" max="49" width="9.140625" style="35"/>
    <col min="50" max="50" width="23.85546875" style="35" customWidth="1"/>
    <col min="51" max="51" width="13.5703125" style="35" customWidth="1"/>
    <col min="52" max="52" width="13.7109375" style="35" customWidth="1"/>
    <col min="53" max="53" width="46.140625" style="35" customWidth="1"/>
    <col min="54" max="54" width="23" style="35" bestFit="1" customWidth="1"/>
    <col min="55" max="55" width="42" style="35" customWidth="1"/>
    <col min="56" max="62" width="9.140625" style="35"/>
    <col min="63" max="63" width="17.5703125" style="35" bestFit="1" customWidth="1"/>
    <col min="64" max="64" width="16.7109375" style="35" bestFit="1" customWidth="1"/>
    <col min="65" max="65" width="9.140625" style="35"/>
    <col min="66" max="66" width="11.42578125" style="35" bestFit="1" customWidth="1"/>
    <col min="67" max="67" width="15" style="35" customWidth="1"/>
    <col min="68" max="69" width="9.140625" style="35"/>
    <col min="70" max="70" width="10.28515625" style="35" customWidth="1"/>
    <col min="71" max="71" width="15.42578125" style="35" customWidth="1"/>
    <col min="72" max="72" width="13.5703125" style="35" bestFit="1" customWidth="1"/>
    <col min="73" max="73" width="13.5703125" style="35" customWidth="1"/>
    <col min="74" max="305" width="9.140625" style="35"/>
    <col min="306" max="306" width="23.85546875" style="35" customWidth="1"/>
    <col min="307" max="307" width="13.5703125" style="35" customWidth="1"/>
    <col min="308" max="308" width="13.7109375" style="35" customWidth="1"/>
    <col min="309" max="309" width="46.140625" style="35" customWidth="1"/>
    <col min="310" max="310" width="23" style="35" bestFit="1" customWidth="1"/>
    <col min="311" max="311" width="42" style="35" customWidth="1"/>
    <col min="312" max="318" width="9.140625" style="35"/>
    <col min="319" max="319" width="17.5703125" style="35" bestFit="1" customWidth="1"/>
    <col min="320" max="320" width="16.7109375" style="35" bestFit="1" customWidth="1"/>
    <col min="321" max="321" width="9.140625" style="35"/>
    <col min="322" max="322" width="11.42578125" style="35" bestFit="1" customWidth="1"/>
    <col min="323" max="323" width="15" style="35" customWidth="1"/>
    <col min="324" max="325" width="9.140625" style="35"/>
    <col min="326" max="326" width="10.28515625" style="35" customWidth="1"/>
    <col min="327" max="327" width="15.42578125" style="35" customWidth="1"/>
    <col min="328" max="328" width="13.5703125" style="35" bestFit="1" customWidth="1"/>
    <col min="329" max="329" width="13.5703125" style="35" customWidth="1"/>
    <col min="330" max="561" width="9.140625" style="35"/>
    <col min="562" max="562" width="23.85546875" style="35" customWidth="1"/>
    <col min="563" max="563" width="13.5703125" style="35" customWidth="1"/>
    <col min="564" max="564" width="13.7109375" style="35" customWidth="1"/>
    <col min="565" max="565" width="46.140625" style="35" customWidth="1"/>
    <col min="566" max="566" width="23" style="35" bestFit="1" customWidth="1"/>
    <col min="567" max="567" width="42" style="35" customWidth="1"/>
    <col min="568" max="574" width="9.140625" style="35"/>
    <col min="575" max="575" width="17.5703125" style="35" bestFit="1" customWidth="1"/>
    <col min="576" max="576" width="16.7109375" style="35" bestFit="1" customWidth="1"/>
    <col min="577" max="577" width="9.140625" style="35"/>
    <col min="578" max="578" width="11.42578125" style="35" bestFit="1" customWidth="1"/>
    <col min="579" max="579" width="15" style="35" customWidth="1"/>
    <col min="580" max="581" width="9.140625" style="35"/>
    <col min="582" max="582" width="10.28515625" style="35" customWidth="1"/>
    <col min="583" max="583" width="15.42578125" style="35" customWidth="1"/>
    <col min="584" max="584" width="13.5703125" style="35" bestFit="1" customWidth="1"/>
    <col min="585" max="585" width="13.5703125" style="35" customWidth="1"/>
    <col min="586" max="817" width="9.140625" style="35"/>
    <col min="818" max="818" width="23.85546875" style="35" customWidth="1"/>
    <col min="819" max="819" width="13.5703125" style="35" customWidth="1"/>
    <col min="820" max="820" width="13.7109375" style="35" customWidth="1"/>
    <col min="821" max="821" width="46.140625" style="35" customWidth="1"/>
    <col min="822" max="822" width="23" style="35" bestFit="1" customWidth="1"/>
    <col min="823" max="823" width="42" style="35" customWidth="1"/>
    <col min="824" max="830" width="9.140625" style="35"/>
    <col min="831" max="831" width="17.5703125" style="35" bestFit="1" customWidth="1"/>
    <col min="832" max="832" width="16.7109375" style="35" bestFit="1" customWidth="1"/>
    <col min="833" max="833" width="9.140625" style="35"/>
    <col min="834" max="834" width="11.42578125" style="35" bestFit="1" customWidth="1"/>
    <col min="835" max="835" width="15" style="35" customWidth="1"/>
    <col min="836" max="837" width="9.140625" style="35"/>
    <col min="838" max="838" width="10.28515625" style="35" customWidth="1"/>
    <col min="839" max="839" width="15.42578125" style="35" customWidth="1"/>
    <col min="840" max="840" width="13.5703125" style="35" bestFit="1" customWidth="1"/>
    <col min="841" max="841" width="13.5703125" style="35" customWidth="1"/>
    <col min="842" max="1073" width="9.140625" style="35"/>
    <col min="1074" max="1074" width="23.85546875" style="35" customWidth="1"/>
    <col min="1075" max="1075" width="13.5703125" style="35" customWidth="1"/>
    <col min="1076" max="1076" width="13.7109375" style="35" customWidth="1"/>
    <col min="1077" max="1077" width="46.140625" style="35" customWidth="1"/>
    <col min="1078" max="1078" width="23" style="35" bestFit="1" customWidth="1"/>
    <col min="1079" max="1079" width="42" style="35" customWidth="1"/>
    <col min="1080" max="1086" width="9.140625" style="35"/>
    <col min="1087" max="1087" width="17.5703125" style="35" bestFit="1" customWidth="1"/>
    <col min="1088" max="1088" width="16.7109375" style="35" bestFit="1" customWidth="1"/>
    <col min="1089" max="1089" width="9.140625" style="35"/>
    <col min="1090" max="1090" width="11.42578125" style="35" bestFit="1" customWidth="1"/>
    <col min="1091" max="1091" width="15" style="35" customWidth="1"/>
    <col min="1092" max="1093" width="9.140625" style="35"/>
    <col min="1094" max="1094" width="10.28515625" style="35" customWidth="1"/>
    <col min="1095" max="1095" width="15.42578125" style="35" customWidth="1"/>
    <col min="1096" max="1096" width="13.5703125" style="35" bestFit="1" customWidth="1"/>
    <col min="1097" max="1097" width="13.5703125" style="35" customWidth="1"/>
    <col min="1098" max="1329" width="9.140625" style="35"/>
    <col min="1330" max="1330" width="23.85546875" style="35" customWidth="1"/>
    <col min="1331" max="1331" width="13.5703125" style="35" customWidth="1"/>
    <col min="1332" max="1332" width="13.7109375" style="35" customWidth="1"/>
    <col min="1333" max="1333" width="46.140625" style="35" customWidth="1"/>
    <col min="1334" max="1334" width="23" style="35" bestFit="1" customWidth="1"/>
    <col min="1335" max="1335" width="42" style="35" customWidth="1"/>
    <col min="1336" max="1342" width="9.140625" style="35"/>
    <col min="1343" max="1343" width="17.5703125" style="35" bestFit="1" customWidth="1"/>
    <col min="1344" max="1344" width="16.7109375" style="35" bestFit="1" customWidth="1"/>
    <col min="1345" max="1345" width="9.140625" style="35"/>
    <col min="1346" max="1346" width="11.42578125" style="35" bestFit="1" customWidth="1"/>
    <col min="1347" max="1347" width="15" style="35" customWidth="1"/>
    <col min="1348" max="1349" width="9.140625" style="35"/>
    <col min="1350" max="1350" width="10.28515625" style="35" customWidth="1"/>
    <col min="1351" max="1351" width="15.42578125" style="35" customWidth="1"/>
    <col min="1352" max="1352" width="13.5703125" style="35" bestFit="1" customWidth="1"/>
    <col min="1353" max="1353" width="13.5703125" style="35" customWidth="1"/>
    <col min="1354" max="1585" width="9.140625" style="35"/>
    <col min="1586" max="1586" width="23.85546875" style="35" customWidth="1"/>
    <col min="1587" max="1587" width="13.5703125" style="35" customWidth="1"/>
    <col min="1588" max="1588" width="13.7109375" style="35" customWidth="1"/>
    <col min="1589" max="1589" width="46.140625" style="35" customWidth="1"/>
    <col min="1590" max="1590" width="23" style="35" bestFit="1" customWidth="1"/>
    <col min="1591" max="1591" width="42" style="35" customWidth="1"/>
    <col min="1592" max="1598" width="9.140625" style="35"/>
    <col min="1599" max="1599" width="17.5703125" style="35" bestFit="1" customWidth="1"/>
    <col min="1600" max="1600" width="16.7109375" style="35" bestFit="1" customWidth="1"/>
    <col min="1601" max="1601" width="9.140625" style="35"/>
    <col min="1602" max="1602" width="11.42578125" style="35" bestFit="1" customWidth="1"/>
    <col min="1603" max="1603" width="15" style="35" customWidth="1"/>
    <col min="1604" max="1605" width="9.140625" style="35"/>
    <col min="1606" max="1606" width="10.28515625" style="35" customWidth="1"/>
    <col min="1607" max="1607" width="15.42578125" style="35" customWidth="1"/>
    <col min="1608" max="1608" width="13.5703125" style="35" bestFit="1" customWidth="1"/>
    <col min="1609" max="1609" width="13.5703125" style="35" customWidth="1"/>
    <col min="1610" max="1841" width="9.140625" style="35"/>
    <col min="1842" max="1842" width="23.85546875" style="35" customWidth="1"/>
    <col min="1843" max="1843" width="13.5703125" style="35" customWidth="1"/>
    <col min="1844" max="1844" width="13.7109375" style="35" customWidth="1"/>
    <col min="1845" max="1845" width="46.140625" style="35" customWidth="1"/>
    <col min="1846" max="1846" width="23" style="35" bestFit="1" customWidth="1"/>
    <col min="1847" max="1847" width="42" style="35" customWidth="1"/>
    <col min="1848" max="1854" width="9.140625" style="35"/>
    <col min="1855" max="1855" width="17.5703125" style="35" bestFit="1" customWidth="1"/>
    <col min="1856" max="1856" width="16.7109375" style="35" bestFit="1" customWidth="1"/>
    <col min="1857" max="1857" width="9.140625" style="35"/>
    <col min="1858" max="1858" width="11.42578125" style="35" bestFit="1" customWidth="1"/>
    <col min="1859" max="1859" width="15" style="35" customWidth="1"/>
    <col min="1860" max="1861" width="9.140625" style="35"/>
    <col min="1862" max="1862" width="10.28515625" style="35" customWidth="1"/>
    <col min="1863" max="1863" width="15.42578125" style="35" customWidth="1"/>
    <col min="1864" max="1864" width="13.5703125" style="35" bestFit="1" customWidth="1"/>
    <col min="1865" max="1865" width="13.5703125" style="35" customWidth="1"/>
    <col min="1866" max="2097" width="9.140625" style="35"/>
    <col min="2098" max="2098" width="23.85546875" style="35" customWidth="1"/>
    <col min="2099" max="2099" width="13.5703125" style="35" customWidth="1"/>
    <col min="2100" max="2100" width="13.7109375" style="35" customWidth="1"/>
    <col min="2101" max="2101" width="46.140625" style="35" customWidth="1"/>
    <col min="2102" max="2102" width="23" style="35" bestFit="1" customWidth="1"/>
    <col min="2103" max="2103" width="42" style="35" customWidth="1"/>
    <col min="2104" max="2110" width="9.140625" style="35"/>
    <col min="2111" max="2111" width="17.5703125" style="35" bestFit="1" customWidth="1"/>
    <col min="2112" max="2112" width="16.7109375" style="35" bestFit="1" customWidth="1"/>
    <col min="2113" max="2113" width="9.140625" style="35"/>
    <col min="2114" max="2114" width="11.42578125" style="35" bestFit="1" customWidth="1"/>
    <col min="2115" max="2115" width="15" style="35" customWidth="1"/>
    <col min="2116" max="2117" width="9.140625" style="35"/>
    <col min="2118" max="2118" width="10.28515625" style="35" customWidth="1"/>
    <col min="2119" max="2119" width="15.42578125" style="35" customWidth="1"/>
    <col min="2120" max="2120" width="13.5703125" style="35" bestFit="1" customWidth="1"/>
    <col min="2121" max="2121" width="13.5703125" style="35" customWidth="1"/>
    <col min="2122" max="2353" width="9.140625" style="35"/>
    <col min="2354" max="2354" width="23.85546875" style="35" customWidth="1"/>
    <col min="2355" max="2355" width="13.5703125" style="35" customWidth="1"/>
    <col min="2356" max="2356" width="13.7109375" style="35" customWidth="1"/>
    <col min="2357" max="2357" width="46.140625" style="35" customWidth="1"/>
    <col min="2358" max="2358" width="23" style="35" bestFit="1" customWidth="1"/>
    <col min="2359" max="2359" width="42" style="35" customWidth="1"/>
    <col min="2360" max="2366" width="9.140625" style="35"/>
    <col min="2367" max="2367" width="17.5703125" style="35" bestFit="1" customWidth="1"/>
    <col min="2368" max="2368" width="16.7109375" style="35" bestFit="1" customWidth="1"/>
    <col min="2369" max="2369" width="9.140625" style="35"/>
    <col min="2370" max="2370" width="11.42578125" style="35" bestFit="1" customWidth="1"/>
    <col min="2371" max="2371" width="15" style="35" customWidth="1"/>
    <col min="2372" max="2373" width="9.140625" style="35"/>
    <col min="2374" max="2374" width="10.28515625" style="35" customWidth="1"/>
    <col min="2375" max="2375" width="15.42578125" style="35" customWidth="1"/>
    <col min="2376" max="2376" width="13.5703125" style="35" bestFit="1" customWidth="1"/>
    <col min="2377" max="2377" width="13.5703125" style="35" customWidth="1"/>
    <col min="2378" max="2609" width="9.140625" style="35"/>
    <col min="2610" max="2610" width="23.85546875" style="35" customWidth="1"/>
    <col min="2611" max="2611" width="13.5703125" style="35" customWidth="1"/>
    <col min="2612" max="2612" width="13.7109375" style="35" customWidth="1"/>
    <col min="2613" max="2613" width="46.140625" style="35" customWidth="1"/>
    <col min="2614" max="2614" width="23" style="35" bestFit="1" customWidth="1"/>
    <col min="2615" max="2615" width="42" style="35" customWidth="1"/>
    <col min="2616" max="2622" width="9.140625" style="35"/>
    <col min="2623" max="2623" width="17.5703125" style="35" bestFit="1" customWidth="1"/>
    <col min="2624" max="2624" width="16.7109375" style="35" bestFit="1" customWidth="1"/>
    <col min="2625" max="2625" width="9.140625" style="35"/>
    <col min="2626" max="2626" width="11.42578125" style="35" bestFit="1" customWidth="1"/>
    <col min="2627" max="2627" width="15" style="35" customWidth="1"/>
    <col min="2628" max="2629" width="9.140625" style="35"/>
    <col min="2630" max="2630" width="10.28515625" style="35" customWidth="1"/>
    <col min="2631" max="2631" width="15.42578125" style="35" customWidth="1"/>
    <col min="2632" max="2632" width="13.5703125" style="35" bestFit="1" customWidth="1"/>
    <col min="2633" max="2633" width="13.5703125" style="35" customWidth="1"/>
    <col min="2634" max="2865" width="9.140625" style="35"/>
    <col min="2866" max="2866" width="23.85546875" style="35" customWidth="1"/>
    <col min="2867" max="2867" width="13.5703125" style="35" customWidth="1"/>
    <col min="2868" max="2868" width="13.7109375" style="35" customWidth="1"/>
    <col min="2869" max="2869" width="46.140625" style="35" customWidth="1"/>
    <col min="2870" max="2870" width="23" style="35" bestFit="1" customWidth="1"/>
    <col min="2871" max="2871" width="42" style="35" customWidth="1"/>
    <col min="2872" max="2878" width="9.140625" style="35"/>
    <col min="2879" max="2879" width="17.5703125" style="35" bestFit="1" customWidth="1"/>
    <col min="2880" max="2880" width="16.7109375" style="35" bestFit="1" customWidth="1"/>
    <col min="2881" max="2881" width="9.140625" style="35"/>
    <col min="2882" max="2882" width="11.42578125" style="35" bestFit="1" customWidth="1"/>
    <col min="2883" max="2883" width="15" style="35" customWidth="1"/>
    <col min="2884" max="2885" width="9.140625" style="35"/>
    <col min="2886" max="2886" width="10.28515625" style="35" customWidth="1"/>
    <col min="2887" max="2887" width="15.42578125" style="35" customWidth="1"/>
    <col min="2888" max="2888" width="13.5703125" style="35" bestFit="1" customWidth="1"/>
    <col min="2889" max="2889" width="13.5703125" style="35" customWidth="1"/>
    <col min="2890" max="3121" width="9.140625" style="35"/>
    <col min="3122" max="3122" width="23.85546875" style="35" customWidth="1"/>
    <col min="3123" max="3123" width="13.5703125" style="35" customWidth="1"/>
    <col min="3124" max="3124" width="13.7109375" style="35" customWidth="1"/>
    <col min="3125" max="3125" width="46.140625" style="35" customWidth="1"/>
    <col min="3126" max="3126" width="23" style="35" bestFit="1" customWidth="1"/>
    <col min="3127" max="3127" width="42" style="35" customWidth="1"/>
    <col min="3128" max="3134" width="9.140625" style="35"/>
    <col min="3135" max="3135" width="17.5703125" style="35" bestFit="1" customWidth="1"/>
    <col min="3136" max="3136" width="16.7109375" style="35" bestFit="1" customWidth="1"/>
    <col min="3137" max="3137" width="9.140625" style="35"/>
    <col min="3138" max="3138" width="11.42578125" style="35" bestFit="1" customWidth="1"/>
    <col min="3139" max="3139" width="15" style="35" customWidth="1"/>
    <col min="3140" max="3141" width="9.140625" style="35"/>
    <col min="3142" max="3142" width="10.28515625" style="35" customWidth="1"/>
    <col min="3143" max="3143" width="15.42578125" style="35" customWidth="1"/>
    <col min="3144" max="3144" width="13.5703125" style="35" bestFit="1" customWidth="1"/>
    <col min="3145" max="3145" width="13.5703125" style="35" customWidth="1"/>
    <col min="3146" max="3377" width="9.140625" style="35"/>
    <col min="3378" max="3378" width="23.85546875" style="35" customWidth="1"/>
    <col min="3379" max="3379" width="13.5703125" style="35" customWidth="1"/>
    <col min="3380" max="3380" width="13.7109375" style="35" customWidth="1"/>
    <col min="3381" max="3381" width="46.140625" style="35" customWidth="1"/>
    <col min="3382" max="3382" width="23" style="35" bestFit="1" customWidth="1"/>
    <col min="3383" max="3383" width="42" style="35" customWidth="1"/>
    <col min="3384" max="3390" width="9.140625" style="35"/>
    <col min="3391" max="3391" width="17.5703125" style="35" bestFit="1" customWidth="1"/>
    <col min="3392" max="3392" width="16.7109375" style="35" bestFit="1" customWidth="1"/>
    <col min="3393" max="3393" width="9.140625" style="35"/>
    <col min="3394" max="3394" width="11.42578125" style="35" bestFit="1" customWidth="1"/>
    <col min="3395" max="3395" width="15" style="35" customWidth="1"/>
    <col min="3396" max="3397" width="9.140625" style="35"/>
    <col min="3398" max="3398" width="10.28515625" style="35" customWidth="1"/>
    <col min="3399" max="3399" width="15.42578125" style="35" customWidth="1"/>
    <col min="3400" max="3400" width="13.5703125" style="35" bestFit="1" customWidth="1"/>
    <col min="3401" max="3401" width="13.5703125" style="35" customWidth="1"/>
    <col min="3402" max="3633" width="9.140625" style="35"/>
    <col min="3634" max="3634" width="23.85546875" style="35" customWidth="1"/>
    <col min="3635" max="3635" width="13.5703125" style="35" customWidth="1"/>
    <col min="3636" max="3636" width="13.7109375" style="35" customWidth="1"/>
    <col min="3637" max="3637" width="46.140625" style="35" customWidth="1"/>
    <col min="3638" max="3638" width="23" style="35" bestFit="1" customWidth="1"/>
    <col min="3639" max="3639" width="42" style="35" customWidth="1"/>
    <col min="3640" max="3646" width="9.140625" style="35"/>
    <col min="3647" max="3647" width="17.5703125" style="35" bestFit="1" customWidth="1"/>
    <col min="3648" max="3648" width="16.7109375" style="35" bestFit="1" customWidth="1"/>
    <col min="3649" max="3649" width="9.140625" style="35"/>
    <col min="3650" max="3650" width="11.42578125" style="35" bestFit="1" customWidth="1"/>
    <col min="3651" max="3651" width="15" style="35" customWidth="1"/>
    <col min="3652" max="3653" width="9.140625" style="35"/>
    <col min="3654" max="3654" width="10.28515625" style="35" customWidth="1"/>
    <col min="3655" max="3655" width="15.42578125" style="35" customWidth="1"/>
    <col min="3656" max="3656" width="13.5703125" style="35" bestFit="1" customWidth="1"/>
    <col min="3657" max="3657" width="13.5703125" style="35" customWidth="1"/>
    <col min="3658" max="3889" width="9.140625" style="35"/>
    <col min="3890" max="3890" width="23.85546875" style="35" customWidth="1"/>
    <col min="3891" max="3891" width="13.5703125" style="35" customWidth="1"/>
    <col min="3892" max="3892" width="13.7109375" style="35" customWidth="1"/>
    <col min="3893" max="3893" width="46.140625" style="35" customWidth="1"/>
    <col min="3894" max="3894" width="23" style="35" bestFit="1" customWidth="1"/>
    <col min="3895" max="3895" width="42" style="35" customWidth="1"/>
    <col min="3896" max="3902" width="9.140625" style="35"/>
    <col min="3903" max="3903" width="17.5703125" style="35" bestFit="1" customWidth="1"/>
    <col min="3904" max="3904" width="16.7109375" style="35" bestFit="1" customWidth="1"/>
    <col min="3905" max="3905" width="9.140625" style="35"/>
    <col min="3906" max="3906" width="11.42578125" style="35" bestFit="1" customWidth="1"/>
    <col min="3907" max="3907" width="15" style="35" customWidth="1"/>
    <col min="3908" max="3909" width="9.140625" style="35"/>
    <col min="3910" max="3910" width="10.28515625" style="35" customWidth="1"/>
    <col min="3911" max="3911" width="15.42578125" style="35" customWidth="1"/>
    <col min="3912" max="3912" width="13.5703125" style="35" bestFit="1" customWidth="1"/>
    <col min="3913" max="3913" width="13.5703125" style="35" customWidth="1"/>
    <col min="3914" max="4145" width="9.140625" style="35"/>
    <col min="4146" max="4146" width="23.85546875" style="35" customWidth="1"/>
    <col min="4147" max="4147" width="13.5703125" style="35" customWidth="1"/>
    <col min="4148" max="4148" width="13.7109375" style="35" customWidth="1"/>
    <col min="4149" max="4149" width="46.140625" style="35" customWidth="1"/>
    <col min="4150" max="4150" width="23" style="35" bestFit="1" customWidth="1"/>
    <col min="4151" max="4151" width="42" style="35" customWidth="1"/>
    <col min="4152" max="4158" width="9.140625" style="35"/>
    <col min="4159" max="4159" width="17.5703125" style="35" bestFit="1" customWidth="1"/>
    <col min="4160" max="4160" width="16.7109375" style="35" bestFit="1" customWidth="1"/>
    <col min="4161" max="4161" width="9.140625" style="35"/>
    <col min="4162" max="4162" width="11.42578125" style="35" bestFit="1" customWidth="1"/>
    <col min="4163" max="4163" width="15" style="35" customWidth="1"/>
    <col min="4164" max="4165" width="9.140625" style="35"/>
    <col min="4166" max="4166" width="10.28515625" style="35" customWidth="1"/>
    <col min="4167" max="4167" width="15.42578125" style="35" customWidth="1"/>
    <col min="4168" max="4168" width="13.5703125" style="35" bestFit="1" customWidth="1"/>
    <col min="4169" max="4169" width="13.5703125" style="35" customWidth="1"/>
    <col min="4170" max="4401" width="9.140625" style="35"/>
    <col min="4402" max="4402" width="23.85546875" style="35" customWidth="1"/>
    <col min="4403" max="4403" width="13.5703125" style="35" customWidth="1"/>
    <col min="4404" max="4404" width="13.7109375" style="35" customWidth="1"/>
    <col min="4405" max="4405" width="46.140625" style="35" customWidth="1"/>
    <col min="4406" max="4406" width="23" style="35" bestFit="1" customWidth="1"/>
    <col min="4407" max="4407" width="42" style="35" customWidth="1"/>
    <col min="4408" max="4414" width="9.140625" style="35"/>
    <col min="4415" max="4415" width="17.5703125" style="35" bestFit="1" customWidth="1"/>
    <col min="4416" max="4416" width="16.7109375" style="35" bestFit="1" customWidth="1"/>
    <col min="4417" max="4417" width="9.140625" style="35"/>
    <col min="4418" max="4418" width="11.42578125" style="35" bestFit="1" customWidth="1"/>
    <col min="4419" max="4419" width="15" style="35" customWidth="1"/>
    <col min="4420" max="4421" width="9.140625" style="35"/>
    <col min="4422" max="4422" width="10.28515625" style="35" customWidth="1"/>
    <col min="4423" max="4423" width="15.42578125" style="35" customWidth="1"/>
    <col min="4424" max="4424" width="13.5703125" style="35" bestFit="1" customWidth="1"/>
    <col min="4425" max="4425" width="13.5703125" style="35" customWidth="1"/>
    <col min="4426" max="4657" width="9.140625" style="35"/>
    <col min="4658" max="4658" width="23.85546875" style="35" customWidth="1"/>
    <col min="4659" max="4659" width="13.5703125" style="35" customWidth="1"/>
    <col min="4660" max="4660" width="13.7109375" style="35" customWidth="1"/>
    <col min="4661" max="4661" width="46.140625" style="35" customWidth="1"/>
    <col min="4662" max="4662" width="23" style="35" bestFit="1" customWidth="1"/>
    <col min="4663" max="4663" width="42" style="35" customWidth="1"/>
    <col min="4664" max="4670" width="9.140625" style="35"/>
    <col min="4671" max="4671" width="17.5703125" style="35" bestFit="1" customWidth="1"/>
    <col min="4672" max="4672" width="16.7109375" style="35" bestFit="1" customWidth="1"/>
    <col min="4673" max="4673" width="9.140625" style="35"/>
    <col min="4674" max="4674" width="11.42578125" style="35" bestFit="1" customWidth="1"/>
    <col min="4675" max="4675" width="15" style="35" customWidth="1"/>
    <col min="4676" max="4677" width="9.140625" style="35"/>
    <col min="4678" max="4678" width="10.28515625" style="35" customWidth="1"/>
    <col min="4679" max="4679" width="15.42578125" style="35" customWidth="1"/>
    <col min="4680" max="4680" width="13.5703125" style="35" bestFit="1" customWidth="1"/>
    <col min="4681" max="4681" width="13.5703125" style="35" customWidth="1"/>
    <col min="4682" max="4913" width="9.140625" style="35"/>
    <col min="4914" max="4914" width="23.85546875" style="35" customWidth="1"/>
    <col min="4915" max="4915" width="13.5703125" style="35" customWidth="1"/>
    <col min="4916" max="4916" width="13.7109375" style="35" customWidth="1"/>
    <col min="4917" max="4917" width="46.140625" style="35" customWidth="1"/>
    <col min="4918" max="4918" width="23" style="35" bestFit="1" customWidth="1"/>
    <col min="4919" max="4919" width="42" style="35" customWidth="1"/>
    <col min="4920" max="4926" width="9.140625" style="35"/>
    <col min="4927" max="4927" width="17.5703125" style="35" bestFit="1" customWidth="1"/>
    <col min="4928" max="4928" width="16.7109375" style="35" bestFit="1" customWidth="1"/>
    <col min="4929" max="4929" width="9.140625" style="35"/>
    <col min="4930" max="4930" width="11.42578125" style="35" bestFit="1" customWidth="1"/>
    <col min="4931" max="4931" width="15" style="35" customWidth="1"/>
    <col min="4932" max="4933" width="9.140625" style="35"/>
    <col min="4934" max="4934" width="10.28515625" style="35" customWidth="1"/>
    <col min="4935" max="4935" width="15.42578125" style="35" customWidth="1"/>
    <col min="4936" max="4936" width="13.5703125" style="35" bestFit="1" customWidth="1"/>
    <col min="4937" max="4937" width="13.5703125" style="35" customWidth="1"/>
    <col min="4938" max="5169" width="9.140625" style="35"/>
    <col min="5170" max="5170" width="23.85546875" style="35" customWidth="1"/>
    <col min="5171" max="5171" width="13.5703125" style="35" customWidth="1"/>
    <col min="5172" max="5172" width="13.7109375" style="35" customWidth="1"/>
    <col min="5173" max="5173" width="46.140625" style="35" customWidth="1"/>
    <col min="5174" max="5174" width="23" style="35" bestFit="1" customWidth="1"/>
    <col min="5175" max="5175" width="42" style="35" customWidth="1"/>
    <col min="5176" max="5182" width="9.140625" style="35"/>
    <col min="5183" max="5183" width="17.5703125" style="35" bestFit="1" customWidth="1"/>
    <col min="5184" max="5184" width="16.7109375" style="35" bestFit="1" customWidth="1"/>
    <col min="5185" max="5185" width="9.140625" style="35"/>
    <col min="5186" max="5186" width="11.42578125" style="35" bestFit="1" customWidth="1"/>
    <col min="5187" max="5187" width="15" style="35" customWidth="1"/>
    <col min="5188" max="5189" width="9.140625" style="35"/>
    <col min="5190" max="5190" width="10.28515625" style="35" customWidth="1"/>
    <col min="5191" max="5191" width="15.42578125" style="35" customWidth="1"/>
    <col min="5192" max="5192" width="13.5703125" style="35" bestFit="1" customWidth="1"/>
    <col min="5193" max="5193" width="13.5703125" style="35" customWidth="1"/>
    <col min="5194" max="5425" width="9.140625" style="35"/>
    <col min="5426" max="5426" width="23.85546875" style="35" customWidth="1"/>
    <col min="5427" max="5427" width="13.5703125" style="35" customWidth="1"/>
    <col min="5428" max="5428" width="13.7109375" style="35" customWidth="1"/>
    <col min="5429" max="5429" width="46.140625" style="35" customWidth="1"/>
    <col min="5430" max="5430" width="23" style="35" bestFit="1" customWidth="1"/>
    <col min="5431" max="5431" width="42" style="35" customWidth="1"/>
    <col min="5432" max="5438" width="9.140625" style="35"/>
    <col min="5439" max="5439" width="17.5703125" style="35" bestFit="1" customWidth="1"/>
    <col min="5440" max="5440" width="16.7109375" style="35" bestFit="1" customWidth="1"/>
    <col min="5441" max="5441" width="9.140625" style="35"/>
    <col min="5442" max="5442" width="11.42578125" style="35" bestFit="1" customWidth="1"/>
    <col min="5443" max="5443" width="15" style="35" customWidth="1"/>
    <col min="5444" max="5445" width="9.140625" style="35"/>
    <col min="5446" max="5446" width="10.28515625" style="35" customWidth="1"/>
    <col min="5447" max="5447" width="15.42578125" style="35" customWidth="1"/>
    <col min="5448" max="5448" width="13.5703125" style="35" bestFit="1" customWidth="1"/>
    <col min="5449" max="5449" width="13.5703125" style="35" customWidth="1"/>
    <col min="5450" max="5681" width="9.140625" style="35"/>
    <col min="5682" max="5682" width="23.85546875" style="35" customWidth="1"/>
    <col min="5683" max="5683" width="13.5703125" style="35" customWidth="1"/>
    <col min="5684" max="5684" width="13.7109375" style="35" customWidth="1"/>
    <col min="5685" max="5685" width="46.140625" style="35" customWidth="1"/>
    <col min="5686" max="5686" width="23" style="35" bestFit="1" customWidth="1"/>
    <col min="5687" max="5687" width="42" style="35" customWidth="1"/>
    <col min="5688" max="5694" width="9.140625" style="35"/>
    <col min="5695" max="5695" width="17.5703125" style="35" bestFit="1" customWidth="1"/>
    <col min="5696" max="5696" width="16.7109375" style="35" bestFit="1" customWidth="1"/>
    <col min="5697" max="5697" width="9.140625" style="35"/>
    <col min="5698" max="5698" width="11.42578125" style="35" bestFit="1" customWidth="1"/>
    <col min="5699" max="5699" width="15" style="35" customWidth="1"/>
    <col min="5700" max="5701" width="9.140625" style="35"/>
    <col min="5702" max="5702" width="10.28515625" style="35" customWidth="1"/>
    <col min="5703" max="5703" width="15.42578125" style="35" customWidth="1"/>
    <col min="5704" max="5704" width="13.5703125" style="35" bestFit="1" customWidth="1"/>
    <col min="5705" max="5705" width="13.5703125" style="35" customWidth="1"/>
    <col min="5706" max="5937" width="9.140625" style="35"/>
    <col min="5938" max="5938" width="23.85546875" style="35" customWidth="1"/>
    <col min="5939" max="5939" width="13.5703125" style="35" customWidth="1"/>
    <col min="5940" max="5940" width="13.7109375" style="35" customWidth="1"/>
    <col min="5941" max="5941" width="46.140625" style="35" customWidth="1"/>
    <col min="5942" max="5942" width="23" style="35" bestFit="1" customWidth="1"/>
    <col min="5943" max="5943" width="42" style="35" customWidth="1"/>
    <col min="5944" max="5950" width="9.140625" style="35"/>
    <col min="5951" max="5951" width="17.5703125" style="35" bestFit="1" customWidth="1"/>
    <col min="5952" max="5952" width="16.7109375" style="35" bestFit="1" customWidth="1"/>
    <col min="5953" max="5953" width="9.140625" style="35"/>
    <col min="5954" max="5954" width="11.42578125" style="35" bestFit="1" customWidth="1"/>
    <col min="5955" max="5955" width="15" style="35" customWidth="1"/>
    <col min="5956" max="5957" width="9.140625" style="35"/>
    <col min="5958" max="5958" width="10.28515625" style="35" customWidth="1"/>
    <col min="5959" max="5959" width="15.42578125" style="35" customWidth="1"/>
    <col min="5960" max="5960" width="13.5703125" style="35" bestFit="1" customWidth="1"/>
    <col min="5961" max="5961" width="13.5703125" style="35" customWidth="1"/>
    <col min="5962" max="6193" width="9.140625" style="35"/>
    <col min="6194" max="6194" width="23.85546875" style="35" customWidth="1"/>
    <col min="6195" max="6195" width="13.5703125" style="35" customWidth="1"/>
    <col min="6196" max="6196" width="13.7109375" style="35" customWidth="1"/>
    <col min="6197" max="6197" width="46.140625" style="35" customWidth="1"/>
    <col min="6198" max="6198" width="23" style="35" bestFit="1" customWidth="1"/>
    <col min="6199" max="6199" width="42" style="35" customWidth="1"/>
    <col min="6200" max="6206" width="9.140625" style="35"/>
    <col min="6207" max="6207" width="17.5703125" style="35" bestFit="1" customWidth="1"/>
    <col min="6208" max="6208" width="16.7109375" style="35" bestFit="1" customWidth="1"/>
    <col min="6209" max="6209" width="9.140625" style="35"/>
    <col min="6210" max="6210" width="11.42578125" style="35" bestFit="1" customWidth="1"/>
    <col min="6211" max="6211" width="15" style="35" customWidth="1"/>
    <col min="6212" max="6213" width="9.140625" style="35"/>
    <col min="6214" max="6214" width="10.28515625" style="35" customWidth="1"/>
    <col min="6215" max="6215" width="15.42578125" style="35" customWidth="1"/>
    <col min="6216" max="6216" width="13.5703125" style="35" bestFit="1" customWidth="1"/>
    <col min="6217" max="6217" width="13.5703125" style="35" customWidth="1"/>
    <col min="6218" max="6449" width="9.140625" style="35"/>
    <col min="6450" max="6450" width="23.85546875" style="35" customWidth="1"/>
    <col min="6451" max="6451" width="13.5703125" style="35" customWidth="1"/>
    <col min="6452" max="6452" width="13.7109375" style="35" customWidth="1"/>
    <col min="6453" max="6453" width="46.140625" style="35" customWidth="1"/>
    <col min="6454" max="6454" width="23" style="35" bestFit="1" customWidth="1"/>
    <col min="6455" max="6455" width="42" style="35" customWidth="1"/>
    <col min="6456" max="6462" width="9.140625" style="35"/>
    <col min="6463" max="6463" width="17.5703125" style="35" bestFit="1" customWidth="1"/>
    <col min="6464" max="6464" width="16.7109375" style="35" bestFit="1" customWidth="1"/>
    <col min="6465" max="6465" width="9.140625" style="35"/>
    <col min="6466" max="6466" width="11.42578125" style="35" bestFit="1" customWidth="1"/>
    <col min="6467" max="6467" width="15" style="35" customWidth="1"/>
    <col min="6468" max="6469" width="9.140625" style="35"/>
    <col min="6470" max="6470" width="10.28515625" style="35" customWidth="1"/>
    <col min="6471" max="6471" width="15.42578125" style="35" customWidth="1"/>
    <col min="6472" max="6472" width="13.5703125" style="35" bestFit="1" customWidth="1"/>
    <col min="6473" max="6473" width="13.5703125" style="35" customWidth="1"/>
    <col min="6474" max="6705" width="9.140625" style="35"/>
    <col min="6706" max="6706" width="23.85546875" style="35" customWidth="1"/>
    <col min="6707" max="6707" width="13.5703125" style="35" customWidth="1"/>
    <col min="6708" max="6708" width="13.7109375" style="35" customWidth="1"/>
    <col min="6709" max="6709" width="46.140625" style="35" customWidth="1"/>
    <col min="6710" max="6710" width="23" style="35" bestFit="1" customWidth="1"/>
    <col min="6711" max="6711" width="42" style="35" customWidth="1"/>
    <col min="6712" max="6718" width="9.140625" style="35"/>
    <col min="6719" max="6719" width="17.5703125" style="35" bestFit="1" customWidth="1"/>
    <col min="6720" max="6720" width="16.7109375" style="35" bestFit="1" customWidth="1"/>
    <col min="6721" max="6721" width="9.140625" style="35"/>
    <col min="6722" max="6722" width="11.42578125" style="35" bestFit="1" customWidth="1"/>
    <col min="6723" max="6723" width="15" style="35" customWidth="1"/>
    <col min="6724" max="6725" width="9.140625" style="35"/>
    <col min="6726" max="6726" width="10.28515625" style="35" customWidth="1"/>
    <col min="6727" max="6727" width="15.42578125" style="35" customWidth="1"/>
    <col min="6728" max="6728" width="13.5703125" style="35" bestFit="1" customWidth="1"/>
    <col min="6729" max="6729" width="13.5703125" style="35" customWidth="1"/>
    <col min="6730" max="6961" width="9.140625" style="35"/>
    <col min="6962" max="6962" width="23.85546875" style="35" customWidth="1"/>
    <col min="6963" max="6963" width="13.5703125" style="35" customWidth="1"/>
    <col min="6964" max="6964" width="13.7109375" style="35" customWidth="1"/>
    <col min="6965" max="6965" width="46.140625" style="35" customWidth="1"/>
    <col min="6966" max="6966" width="23" style="35" bestFit="1" customWidth="1"/>
    <col min="6967" max="6967" width="42" style="35" customWidth="1"/>
    <col min="6968" max="6974" width="9.140625" style="35"/>
    <col min="6975" max="6975" width="17.5703125" style="35" bestFit="1" customWidth="1"/>
    <col min="6976" max="6976" width="16.7109375" style="35" bestFit="1" customWidth="1"/>
    <col min="6977" max="6977" width="9.140625" style="35"/>
    <col min="6978" max="6978" width="11.42578125" style="35" bestFit="1" customWidth="1"/>
    <col min="6979" max="6979" width="15" style="35" customWidth="1"/>
    <col min="6980" max="6981" width="9.140625" style="35"/>
    <col min="6982" max="6982" width="10.28515625" style="35" customWidth="1"/>
    <col min="6983" max="6983" width="15.42578125" style="35" customWidth="1"/>
    <col min="6984" max="6984" width="13.5703125" style="35" bestFit="1" customWidth="1"/>
    <col min="6985" max="6985" width="13.5703125" style="35" customWidth="1"/>
    <col min="6986" max="7217" width="9.140625" style="35"/>
    <col min="7218" max="7218" width="23.85546875" style="35" customWidth="1"/>
    <col min="7219" max="7219" width="13.5703125" style="35" customWidth="1"/>
    <col min="7220" max="7220" width="13.7109375" style="35" customWidth="1"/>
    <col min="7221" max="7221" width="46.140625" style="35" customWidth="1"/>
    <col min="7222" max="7222" width="23" style="35" bestFit="1" customWidth="1"/>
    <col min="7223" max="7223" width="42" style="35" customWidth="1"/>
    <col min="7224" max="7230" width="9.140625" style="35"/>
    <col min="7231" max="7231" width="17.5703125" style="35" bestFit="1" customWidth="1"/>
    <col min="7232" max="7232" width="16.7109375" style="35" bestFit="1" customWidth="1"/>
    <col min="7233" max="7233" width="9.140625" style="35"/>
    <col min="7234" max="7234" width="11.42578125" style="35" bestFit="1" customWidth="1"/>
    <col min="7235" max="7235" width="15" style="35" customWidth="1"/>
    <col min="7236" max="7237" width="9.140625" style="35"/>
    <col min="7238" max="7238" width="10.28515625" style="35" customWidth="1"/>
    <col min="7239" max="7239" width="15.42578125" style="35" customWidth="1"/>
    <col min="7240" max="7240" width="13.5703125" style="35" bestFit="1" customWidth="1"/>
    <col min="7241" max="7241" width="13.5703125" style="35" customWidth="1"/>
    <col min="7242" max="7473" width="9.140625" style="35"/>
    <col min="7474" max="7474" width="23.85546875" style="35" customWidth="1"/>
    <col min="7475" max="7475" width="13.5703125" style="35" customWidth="1"/>
    <col min="7476" max="7476" width="13.7109375" style="35" customWidth="1"/>
    <col min="7477" max="7477" width="46.140625" style="35" customWidth="1"/>
    <col min="7478" max="7478" width="23" style="35" bestFit="1" customWidth="1"/>
    <col min="7479" max="7479" width="42" style="35" customWidth="1"/>
    <col min="7480" max="7486" width="9.140625" style="35"/>
    <col min="7487" max="7487" width="17.5703125" style="35" bestFit="1" customWidth="1"/>
    <col min="7488" max="7488" width="16.7109375" style="35" bestFit="1" customWidth="1"/>
    <col min="7489" max="7489" width="9.140625" style="35"/>
    <col min="7490" max="7490" width="11.42578125" style="35" bestFit="1" customWidth="1"/>
    <col min="7491" max="7491" width="15" style="35" customWidth="1"/>
    <col min="7492" max="7493" width="9.140625" style="35"/>
    <col min="7494" max="7494" width="10.28515625" style="35" customWidth="1"/>
    <col min="7495" max="7495" width="15.42578125" style="35" customWidth="1"/>
    <col min="7496" max="7496" width="13.5703125" style="35" bestFit="1" customWidth="1"/>
    <col min="7497" max="7497" width="13.5703125" style="35" customWidth="1"/>
    <col min="7498" max="7729" width="9.140625" style="35"/>
    <col min="7730" max="7730" width="23.85546875" style="35" customWidth="1"/>
    <col min="7731" max="7731" width="13.5703125" style="35" customWidth="1"/>
    <col min="7732" max="7732" width="13.7109375" style="35" customWidth="1"/>
    <col min="7733" max="7733" width="46.140625" style="35" customWidth="1"/>
    <col min="7734" max="7734" width="23" style="35" bestFit="1" customWidth="1"/>
    <col min="7735" max="7735" width="42" style="35" customWidth="1"/>
    <col min="7736" max="7742" width="9.140625" style="35"/>
    <col min="7743" max="7743" width="17.5703125" style="35" bestFit="1" customWidth="1"/>
    <col min="7744" max="7744" width="16.7109375" style="35" bestFit="1" customWidth="1"/>
    <col min="7745" max="7745" width="9.140625" style="35"/>
    <col min="7746" max="7746" width="11.42578125" style="35" bestFit="1" customWidth="1"/>
    <col min="7747" max="7747" width="15" style="35" customWidth="1"/>
    <col min="7748" max="7749" width="9.140625" style="35"/>
    <col min="7750" max="7750" width="10.28515625" style="35" customWidth="1"/>
    <col min="7751" max="7751" width="15.42578125" style="35" customWidth="1"/>
    <col min="7752" max="7752" width="13.5703125" style="35" bestFit="1" customWidth="1"/>
    <col min="7753" max="7753" width="13.5703125" style="35" customWidth="1"/>
    <col min="7754" max="7985" width="9.140625" style="35"/>
    <col min="7986" max="7986" width="23.85546875" style="35" customWidth="1"/>
    <col min="7987" max="7987" width="13.5703125" style="35" customWidth="1"/>
    <col min="7988" max="7988" width="13.7109375" style="35" customWidth="1"/>
    <col min="7989" max="7989" width="46.140625" style="35" customWidth="1"/>
    <col min="7990" max="7990" width="23" style="35" bestFit="1" customWidth="1"/>
    <col min="7991" max="7991" width="42" style="35" customWidth="1"/>
    <col min="7992" max="7998" width="9.140625" style="35"/>
    <col min="7999" max="7999" width="17.5703125" style="35" bestFit="1" customWidth="1"/>
    <col min="8000" max="8000" width="16.7109375" style="35" bestFit="1" customWidth="1"/>
    <col min="8001" max="8001" width="9.140625" style="35"/>
    <col min="8002" max="8002" width="11.42578125" style="35" bestFit="1" customWidth="1"/>
    <col min="8003" max="8003" width="15" style="35" customWidth="1"/>
    <col min="8004" max="8005" width="9.140625" style="35"/>
    <col min="8006" max="8006" width="10.28515625" style="35" customWidth="1"/>
    <col min="8007" max="8007" width="15.42578125" style="35" customWidth="1"/>
    <col min="8008" max="8008" width="13.5703125" style="35" bestFit="1" customWidth="1"/>
    <col min="8009" max="8009" width="13.5703125" style="35" customWidth="1"/>
    <col min="8010" max="8241" width="9.140625" style="35"/>
    <col min="8242" max="8242" width="23.85546875" style="35" customWidth="1"/>
    <col min="8243" max="8243" width="13.5703125" style="35" customWidth="1"/>
    <col min="8244" max="8244" width="13.7109375" style="35" customWidth="1"/>
    <col min="8245" max="8245" width="46.140625" style="35" customWidth="1"/>
    <col min="8246" max="8246" width="23" style="35" bestFit="1" customWidth="1"/>
    <col min="8247" max="8247" width="42" style="35" customWidth="1"/>
    <col min="8248" max="8254" width="9.140625" style="35"/>
    <col min="8255" max="8255" width="17.5703125" style="35" bestFit="1" customWidth="1"/>
    <col min="8256" max="8256" width="16.7109375" style="35" bestFit="1" customWidth="1"/>
    <col min="8257" max="8257" width="9.140625" style="35"/>
    <col min="8258" max="8258" width="11.42578125" style="35" bestFit="1" customWidth="1"/>
    <col min="8259" max="8259" width="15" style="35" customWidth="1"/>
    <col min="8260" max="8261" width="9.140625" style="35"/>
    <col min="8262" max="8262" width="10.28515625" style="35" customWidth="1"/>
    <col min="8263" max="8263" width="15.42578125" style="35" customWidth="1"/>
    <col min="8264" max="8264" width="13.5703125" style="35" bestFit="1" customWidth="1"/>
    <col min="8265" max="8265" width="13.5703125" style="35" customWidth="1"/>
    <col min="8266" max="8497" width="9.140625" style="35"/>
    <col min="8498" max="8498" width="23.85546875" style="35" customWidth="1"/>
    <col min="8499" max="8499" width="13.5703125" style="35" customWidth="1"/>
    <col min="8500" max="8500" width="13.7109375" style="35" customWidth="1"/>
    <col min="8501" max="8501" width="46.140625" style="35" customWidth="1"/>
    <col min="8502" max="8502" width="23" style="35" bestFit="1" customWidth="1"/>
    <col min="8503" max="8503" width="42" style="35" customWidth="1"/>
    <col min="8504" max="8510" width="9.140625" style="35"/>
    <col min="8511" max="8511" width="17.5703125" style="35" bestFit="1" customWidth="1"/>
    <col min="8512" max="8512" width="16.7109375" style="35" bestFit="1" customWidth="1"/>
    <col min="8513" max="8513" width="9.140625" style="35"/>
    <col min="8514" max="8514" width="11.42578125" style="35" bestFit="1" customWidth="1"/>
    <col min="8515" max="8515" width="15" style="35" customWidth="1"/>
    <col min="8516" max="8517" width="9.140625" style="35"/>
    <col min="8518" max="8518" width="10.28515625" style="35" customWidth="1"/>
    <col min="8519" max="8519" width="15.42578125" style="35" customWidth="1"/>
    <col min="8520" max="8520" width="13.5703125" style="35" bestFit="1" customWidth="1"/>
    <col min="8521" max="8521" width="13.5703125" style="35" customWidth="1"/>
    <col min="8522" max="8753" width="9.140625" style="35"/>
    <col min="8754" max="8754" width="23.85546875" style="35" customWidth="1"/>
    <col min="8755" max="8755" width="13.5703125" style="35" customWidth="1"/>
    <col min="8756" max="8756" width="13.7109375" style="35" customWidth="1"/>
    <col min="8757" max="8757" width="46.140625" style="35" customWidth="1"/>
    <col min="8758" max="8758" width="23" style="35" bestFit="1" customWidth="1"/>
    <col min="8759" max="8759" width="42" style="35" customWidth="1"/>
    <col min="8760" max="8766" width="9.140625" style="35"/>
    <col min="8767" max="8767" width="17.5703125" style="35" bestFit="1" customWidth="1"/>
    <col min="8768" max="8768" width="16.7109375" style="35" bestFit="1" customWidth="1"/>
    <col min="8769" max="8769" width="9.140625" style="35"/>
    <col min="8770" max="8770" width="11.42578125" style="35" bestFit="1" customWidth="1"/>
    <col min="8771" max="8771" width="15" style="35" customWidth="1"/>
    <col min="8772" max="8773" width="9.140625" style="35"/>
    <col min="8774" max="8774" width="10.28515625" style="35" customWidth="1"/>
    <col min="8775" max="8775" width="15.42578125" style="35" customWidth="1"/>
    <col min="8776" max="8776" width="13.5703125" style="35" bestFit="1" customWidth="1"/>
    <col min="8777" max="8777" width="13.5703125" style="35" customWidth="1"/>
    <col min="8778" max="9009" width="9.140625" style="35"/>
    <col min="9010" max="9010" width="23.85546875" style="35" customWidth="1"/>
    <col min="9011" max="9011" width="13.5703125" style="35" customWidth="1"/>
    <col min="9012" max="9012" width="13.7109375" style="35" customWidth="1"/>
    <col min="9013" max="9013" width="46.140625" style="35" customWidth="1"/>
    <col min="9014" max="9014" width="23" style="35" bestFit="1" customWidth="1"/>
    <col min="9015" max="9015" width="42" style="35" customWidth="1"/>
    <col min="9016" max="9022" width="9.140625" style="35"/>
    <col min="9023" max="9023" width="17.5703125" style="35" bestFit="1" customWidth="1"/>
    <col min="9024" max="9024" width="16.7109375" style="35" bestFit="1" customWidth="1"/>
    <col min="9025" max="9025" width="9.140625" style="35"/>
    <col min="9026" max="9026" width="11.42578125" style="35" bestFit="1" customWidth="1"/>
    <col min="9027" max="9027" width="15" style="35" customWidth="1"/>
    <col min="9028" max="9029" width="9.140625" style="35"/>
    <col min="9030" max="9030" width="10.28515625" style="35" customWidth="1"/>
    <col min="9031" max="9031" width="15.42578125" style="35" customWidth="1"/>
    <col min="9032" max="9032" width="13.5703125" style="35" bestFit="1" customWidth="1"/>
    <col min="9033" max="9033" width="13.5703125" style="35" customWidth="1"/>
    <col min="9034" max="9265" width="9.140625" style="35"/>
    <col min="9266" max="9266" width="23.85546875" style="35" customWidth="1"/>
    <col min="9267" max="9267" width="13.5703125" style="35" customWidth="1"/>
    <col min="9268" max="9268" width="13.7109375" style="35" customWidth="1"/>
    <col min="9269" max="9269" width="46.140625" style="35" customWidth="1"/>
    <col min="9270" max="9270" width="23" style="35" bestFit="1" customWidth="1"/>
    <col min="9271" max="9271" width="42" style="35" customWidth="1"/>
    <col min="9272" max="9278" width="9.140625" style="35"/>
    <col min="9279" max="9279" width="17.5703125" style="35" bestFit="1" customWidth="1"/>
    <col min="9280" max="9280" width="16.7109375" style="35" bestFit="1" customWidth="1"/>
    <col min="9281" max="9281" width="9.140625" style="35"/>
    <col min="9282" max="9282" width="11.42578125" style="35" bestFit="1" customWidth="1"/>
    <col min="9283" max="9283" width="15" style="35" customWidth="1"/>
    <col min="9284" max="9285" width="9.140625" style="35"/>
    <col min="9286" max="9286" width="10.28515625" style="35" customWidth="1"/>
    <col min="9287" max="9287" width="15.42578125" style="35" customWidth="1"/>
    <col min="9288" max="9288" width="13.5703125" style="35" bestFit="1" customWidth="1"/>
    <col min="9289" max="9289" width="13.5703125" style="35" customWidth="1"/>
    <col min="9290" max="9521" width="9.140625" style="35"/>
    <col min="9522" max="9522" width="23.85546875" style="35" customWidth="1"/>
    <col min="9523" max="9523" width="13.5703125" style="35" customWidth="1"/>
    <col min="9524" max="9524" width="13.7109375" style="35" customWidth="1"/>
    <col min="9525" max="9525" width="46.140625" style="35" customWidth="1"/>
    <col min="9526" max="9526" width="23" style="35" bestFit="1" customWidth="1"/>
    <col min="9527" max="9527" width="42" style="35" customWidth="1"/>
    <col min="9528" max="9534" width="9.140625" style="35"/>
    <col min="9535" max="9535" width="17.5703125" style="35" bestFit="1" customWidth="1"/>
    <col min="9536" max="9536" width="16.7109375" style="35" bestFit="1" customWidth="1"/>
    <col min="9537" max="9537" width="9.140625" style="35"/>
    <col min="9538" max="9538" width="11.42578125" style="35" bestFit="1" customWidth="1"/>
    <col min="9539" max="9539" width="15" style="35" customWidth="1"/>
    <col min="9540" max="9541" width="9.140625" style="35"/>
    <col min="9542" max="9542" width="10.28515625" style="35" customWidth="1"/>
    <col min="9543" max="9543" width="15.42578125" style="35" customWidth="1"/>
    <col min="9544" max="9544" width="13.5703125" style="35" bestFit="1" customWidth="1"/>
    <col min="9545" max="9545" width="13.5703125" style="35" customWidth="1"/>
    <col min="9546" max="9777" width="9.140625" style="35"/>
    <col min="9778" max="9778" width="23.85546875" style="35" customWidth="1"/>
    <col min="9779" max="9779" width="13.5703125" style="35" customWidth="1"/>
    <col min="9780" max="9780" width="13.7109375" style="35" customWidth="1"/>
    <col min="9781" max="9781" width="46.140625" style="35" customWidth="1"/>
    <col min="9782" max="9782" width="23" style="35" bestFit="1" customWidth="1"/>
    <col min="9783" max="9783" width="42" style="35" customWidth="1"/>
    <col min="9784" max="9790" width="9.140625" style="35"/>
    <col min="9791" max="9791" width="17.5703125" style="35" bestFit="1" customWidth="1"/>
    <col min="9792" max="9792" width="16.7109375" style="35" bestFit="1" customWidth="1"/>
    <col min="9793" max="9793" width="9.140625" style="35"/>
    <col min="9794" max="9794" width="11.42578125" style="35" bestFit="1" customWidth="1"/>
    <col min="9795" max="9795" width="15" style="35" customWidth="1"/>
    <col min="9796" max="9797" width="9.140625" style="35"/>
    <col min="9798" max="9798" width="10.28515625" style="35" customWidth="1"/>
    <col min="9799" max="9799" width="15.42578125" style="35" customWidth="1"/>
    <col min="9800" max="9800" width="13.5703125" style="35" bestFit="1" customWidth="1"/>
    <col min="9801" max="9801" width="13.5703125" style="35" customWidth="1"/>
    <col min="9802" max="10033" width="9.140625" style="35"/>
    <col min="10034" max="10034" width="23.85546875" style="35" customWidth="1"/>
    <col min="10035" max="10035" width="13.5703125" style="35" customWidth="1"/>
    <col min="10036" max="10036" width="13.7109375" style="35" customWidth="1"/>
    <col min="10037" max="10037" width="46.140625" style="35" customWidth="1"/>
    <col min="10038" max="10038" width="23" style="35" bestFit="1" customWidth="1"/>
    <col min="10039" max="10039" width="42" style="35" customWidth="1"/>
    <col min="10040" max="10046" width="9.140625" style="35"/>
    <col min="10047" max="10047" width="17.5703125" style="35" bestFit="1" customWidth="1"/>
    <col min="10048" max="10048" width="16.7109375" style="35" bestFit="1" customWidth="1"/>
    <col min="10049" max="10049" width="9.140625" style="35"/>
    <col min="10050" max="10050" width="11.42578125" style="35" bestFit="1" customWidth="1"/>
    <col min="10051" max="10051" width="15" style="35" customWidth="1"/>
    <col min="10052" max="10053" width="9.140625" style="35"/>
    <col min="10054" max="10054" width="10.28515625" style="35" customWidth="1"/>
    <col min="10055" max="10055" width="15.42578125" style="35" customWidth="1"/>
    <col min="10056" max="10056" width="13.5703125" style="35" bestFit="1" customWidth="1"/>
    <col min="10057" max="10057" width="13.5703125" style="35" customWidth="1"/>
    <col min="10058" max="10289" width="9.140625" style="35"/>
    <col min="10290" max="10290" width="23.85546875" style="35" customWidth="1"/>
    <col min="10291" max="10291" width="13.5703125" style="35" customWidth="1"/>
    <col min="10292" max="10292" width="13.7109375" style="35" customWidth="1"/>
    <col min="10293" max="10293" width="46.140625" style="35" customWidth="1"/>
    <col min="10294" max="10294" width="23" style="35" bestFit="1" customWidth="1"/>
    <col min="10295" max="10295" width="42" style="35" customWidth="1"/>
    <col min="10296" max="10302" width="9.140625" style="35"/>
    <col min="10303" max="10303" width="17.5703125" style="35" bestFit="1" customWidth="1"/>
    <col min="10304" max="10304" width="16.7109375" style="35" bestFit="1" customWidth="1"/>
    <col min="10305" max="10305" width="9.140625" style="35"/>
    <col min="10306" max="10306" width="11.42578125" style="35" bestFit="1" customWidth="1"/>
    <col min="10307" max="10307" width="15" style="35" customWidth="1"/>
    <col min="10308" max="10309" width="9.140625" style="35"/>
    <col min="10310" max="10310" width="10.28515625" style="35" customWidth="1"/>
    <col min="10311" max="10311" width="15.42578125" style="35" customWidth="1"/>
    <col min="10312" max="10312" width="13.5703125" style="35" bestFit="1" customWidth="1"/>
    <col min="10313" max="10313" width="13.5703125" style="35" customWidth="1"/>
    <col min="10314" max="10545" width="9.140625" style="35"/>
    <col min="10546" max="10546" width="23.85546875" style="35" customWidth="1"/>
    <col min="10547" max="10547" width="13.5703125" style="35" customWidth="1"/>
    <col min="10548" max="10548" width="13.7109375" style="35" customWidth="1"/>
    <col min="10549" max="10549" width="46.140625" style="35" customWidth="1"/>
    <col min="10550" max="10550" width="23" style="35" bestFit="1" customWidth="1"/>
    <col min="10551" max="10551" width="42" style="35" customWidth="1"/>
    <col min="10552" max="10558" width="9.140625" style="35"/>
    <col min="10559" max="10559" width="17.5703125" style="35" bestFit="1" customWidth="1"/>
    <col min="10560" max="10560" width="16.7109375" style="35" bestFit="1" customWidth="1"/>
    <col min="10561" max="10561" width="9.140625" style="35"/>
    <col min="10562" max="10562" width="11.42578125" style="35" bestFit="1" customWidth="1"/>
    <col min="10563" max="10563" width="15" style="35" customWidth="1"/>
    <col min="10564" max="10565" width="9.140625" style="35"/>
    <col min="10566" max="10566" width="10.28515625" style="35" customWidth="1"/>
    <col min="10567" max="10567" width="15.42578125" style="35" customWidth="1"/>
    <col min="10568" max="10568" width="13.5703125" style="35" bestFit="1" customWidth="1"/>
    <col min="10569" max="10569" width="13.5703125" style="35" customWidth="1"/>
    <col min="10570" max="10801" width="9.140625" style="35"/>
    <col min="10802" max="10802" width="23.85546875" style="35" customWidth="1"/>
    <col min="10803" max="10803" width="13.5703125" style="35" customWidth="1"/>
    <col min="10804" max="10804" width="13.7109375" style="35" customWidth="1"/>
    <col min="10805" max="10805" width="46.140625" style="35" customWidth="1"/>
    <col min="10806" max="10806" width="23" style="35" bestFit="1" customWidth="1"/>
    <col min="10807" max="10807" width="42" style="35" customWidth="1"/>
    <col min="10808" max="10814" width="9.140625" style="35"/>
    <col min="10815" max="10815" width="17.5703125" style="35" bestFit="1" customWidth="1"/>
    <col min="10816" max="10816" width="16.7109375" style="35" bestFit="1" customWidth="1"/>
    <col min="10817" max="10817" width="9.140625" style="35"/>
    <col min="10818" max="10818" width="11.42578125" style="35" bestFit="1" customWidth="1"/>
    <col min="10819" max="10819" width="15" style="35" customWidth="1"/>
    <col min="10820" max="10821" width="9.140625" style="35"/>
    <col min="10822" max="10822" width="10.28515625" style="35" customWidth="1"/>
    <col min="10823" max="10823" width="15.42578125" style="35" customWidth="1"/>
    <col min="10824" max="10824" width="13.5703125" style="35" bestFit="1" customWidth="1"/>
    <col min="10825" max="10825" width="13.5703125" style="35" customWidth="1"/>
    <col min="10826" max="11057" width="9.140625" style="35"/>
    <col min="11058" max="11058" width="23.85546875" style="35" customWidth="1"/>
    <col min="11059" max="11059" width="13.5703125" style="35" customWidth="1"/>
    <col min="11060" max="11060" width="13.7109375" style="35" customWidth="1"/>
    <col min="11061" max="11061" width="46.140625" style="35" customWidth="1"/>
    <col min="11062" max="11062" width="23" style="35" bestFit="1" customWidth="1"/>
    <col min="11063" max="11063" width="42" style="35" customWidth="1"/>
    <col min="11064" max="11070" width="9.140625" style="35"/>
    <col min="11071" max="11071" width="17.5703125" style="35" bestFit="1" customWidth="1"/>
    <col min="11072" max="11072" width="16.7109375" style="35" bestFit="1" customWidth="1"/>
    <col min="11073" max="11073" width="9.140625" style="35"/>
    <col min="11074" max="11074" width="11.42578125" style="35" bestFit="1" customWidth="1"/>
    <col min="11075" max="11075" width="15" style="35" customWidth="1"/>
    <col min="11076" max="11077" width="9.140625" style="35"/>
    <col min="11078" max="11078" width="10.28515625" style="35" customWidth="1"/>
    <col min="11079" max="11079" width="15.42578125" style="35" customWidth="1"/>
    <col min="11080" max="11080" width="13.5703125" style="35" bestFit="1" customWidth="1"/>
    <col min="11081" max="11081" width="13.5703125" style="35" customWidth="1"/>
    <col min="11082" max="11313" width="9.140625" style="35"/>
    <col min="11314" max="11314" width="23.85546875" style="35" customWidth="1"/>
    <col min="11315" max="11315" width="13.5703125" style="35" customWidth="1"/>
    <col min="11316" max="11316" width="13.7109375" style="35" customWidth="1"/>
    <col min="11317" max="11317" width="46.140625" style="35" customWidth="1"/>
    <col min="11318" max="11318" width="23" style="35" bestFit="1" customWidth="1"/>
    <col min="11319" max="11319" width="42" style="35" customWidth="1"/>
    <col min="11320" max="11326" width="9.140625" style="35"/>
    <col min="11327" max="11327" width="17.5703125" style="35" bestFit="1" customWidth="1"/>
    <col min="11328" max="11328" width="16.7109375" style="35" bestFit="1" customWidth="1"/>
    <col min="11329" max="11329" width="9.140625" style="35"/>
    <col min="11330" max="11330" width="11.42578125" style="35" bestFit="1" customWidth="1"/>
    <col min="11331" max="11331" width="15" style="35" customWidth="1"/>
    <col min="11332" max="11333" width="9.140625" style="35"/>
    <col min="11334" max="11334" width="10.28515625" style="35" customWidth="1"/>
    <col min="11335" max="11335" width="15.42578125" style="35" customWidth="1"/>
    <col min="11336" max="11336" width="13.5703125" style="35" bestFit="1" customWidth="1"/>
    <col min="11337" max="11337" width="13.5703125" style="35" customWidth="1"/>
    <col min="11338" max="11569" width="9.140625" style="35"/>
    <col min="11570" max="11570" width="23.85546875" style="35" customWidth="1"/>
    <col min="11571" max="11571" width="13.5703125" style="35" customWidth="1"/>
    <col min="11572" max="11572" width="13.7109375" style="35" customWidth="1"/>
    <col min="11573" max="11573" width="46.140625" style="35" customWidth="1"/>
    <col min="11574" max="11574" width="23" style="35" bestFit="1" customWidth="1"/>
    <col min="11575" max="11575" width="42" style="35" customWidth="1"/>
    <col min="11576" max="11582" width="9.140625" style="35"/>
    <col min="11583" max="11583" width="17.5703125" style="35" bestFit="1" customWidth="1"/>
    <col min="11584" max="11584" width="16.7109375" style="35" bestFit="1" customWidth="1"/>
    <col min="11585" max="11585" width="9.140625" style="35"/>
    <col min="11586" max="11586" width="11.42578125" style="35" bestFit="1" customWidth="1"/>
    <col min="11587" max="11587" width="15" style="35" customWidth="1"/>
    <col min="11588" max="11589" width="9.140625" style="35"/>
    <col min="11590" max="11590" width="10.28515625" style="35" customWidth="1"/>
    <col min="11591" max="11591" width="15.42578125" style="35" customWidth="1"/>
    <col min="11592" max="11592" width="13.5703125" style="35" bestFit="1" customWidth="1"/>
    <col min="11593" max="11593" width="13.5703125" style="35" customWidth="1"/>
    <col min="11594" max="11825" width="9.140625" style="35"/>
    <col min="11826" max="11826" width="23.85546875" style="35" customWidth="1"/>
    <col min="11827" max="11827" width="13.5703125" style="35" customWidth="1"/>
    <col min="11828" max="11828" width="13.7109375" style="35" customWidth="1"/>
    <col min="11829" max="11829" width="46.140625" style="35" customWidth="1"/>
    <col min="11830" max="11830" width="23" style="35" bestFit="1" customWidth="1"/>
    <col min="11831" max="11831" width="42" style="35" customWidth="1"/>
    <col min="11832" max="11838" width="9.140625" style="35"/>
    <col min="11839" max="11839" width="17.5703125" style="35" bestFit="1" customWidth="1"/>
    <col min="11840" max="11840" width="16.7109375" style="35" bestFit="1" customWidth="1"/>
    <col min="11841" max="11841" width="9.140625" style="35"/>
    <col min="11842" max="11842" width="11.42578125" style="35" bestFit="1" customWidth="1"/>
    <col min="11843" max="11843" width="15" style="35" customWidth="1"/>
    <col min="11844" max="11845" width="9.140625" style="35"/>
    <col min="11846" max="11846" width="10.28515625" style="35" customWidth="1"/>
    <col min="11847" max="11847" width="15.42578125" style="35" customWidth="1"/>
    <col min="11848" max="11848" width="13.5703125" style="35" bestFit="1" customWidth="1"/>
    <col min="11849" max="11849" width="13.5703125" style="35" customWidth="1"/>
    <col min="11850" max="12081" width="9.140625" style="35"/>
    <col min="12082" max="12082" width="23.85546875" style="35" customWidth="1"/>
    <col min="12083" max="12083" width="13.5703125" style="35" customWidth="1"/>
    <col min="12084" max="12084" width="13.7109375" style="35" customWidth="1"/>
    <col min="12085" max="12085" width="46.140625" style="35" customWidth="1"/>
    <col min="12086" max="12086" width="23" style="35" bestFit="1" customWidth="1"/>
    <col min="12087" max="12087" width="42" style="35" customWidth="1"/>
    <col min="12088" max="12094" width="9.140625" style="35"/>
    <col min="12095" max="12095" width="17.5703125" style="35" bestFit="1" customWidth="1"/>
    <col min="12096" max="12096" width="16.7109375" style="35" bestFit="1" customWidth="1"/>
    <col min="12097" max="12097" width="9.140625" style="35"/>
    <col min="12098" max="12098" width="11.42578125" style="35" bestFit="1" customWidth="1"/>
    <col min="12099" max="12099" width="15" style="35" customWidth="1"/>
    <col min="12100" max="12101" width="9.140625" style="35"/>
    <col min="12102" max="12102" width="10.28515625" style="35" customWidth="1"/>
    <col min="12103" max="12103" width="15.42578125" style="35" customWidth="1"/>
    <col min="12104" max="12104" width="13.5703125" style="35" bestFit="1" customWidth="1"/>
    <col min="12105" max="12105" width="13.5703125" style="35" customWidth="1"/>
    <col min="12106" max="12337" width="9.140625" style="35"/>
    <col min="12338" max="12338" width="23.85546875" style="35" customWidth="1"/>
    <col min="12339" max="12339" width="13.5703125" style="35" customWidth="1"/>
    <col min="12340" max="12340" width="13.7109375" style="35" customWidth="1"/>
    <col min="12341" max="12341" width="46.140625" style="35" customWidth="1"/>
    <col min="12342" max="12342" width="23" style="35" bestFit="1" customWidth="1"/>
    <col min="12343" max="12343" width="42" style="35" customWidth="1"/>
    <col min="12344" max="12350" width="9.140625" style="35"/>
    <col min="12351" max="12351" width="17.5703125" style="35" bestFit="1" customWidth="1"/>
    <col min="12352" max="12352" width="16.7109375" style="35" bestFit="1" customWidth="1"/>
    <col min="12353" max="12353" width="9.140625" style="35"/>
    <col min="12354" max="12354" width="11.42578125" style="35" bestFit="1" customWidth="1"/>
    <col min="12355" max="12355" width="15" style="35" customWidth="1"/>
    <col min="12356" max="12357" width="9.140625" style="35"/>
    <col min="12358" max="12358" width="10.28515625" style="35" customWidth="1"/>
    <col min="12359" max="12359" width="15.42578125" style="35" customWidth="1"/>
    <col min="12360" max="12360" width="13.5703125" style="35" bestFit="1" customWidth="1"/>
    <col min="12361" max="12361" width="13.5703125" style="35" customWidth="1"/>
    <col min="12362" max="12593" width="9.140625" style="35"/>
    <col min="12594" max="12594" width="23.85546875" style="35" customWidth="1"/>
    <col min="12595" max="12595" width="13.5703125" style="35" customWidth="1"/>
    <col min="12596" max="12596" width="13.7109375" style="35" customWidth="1"/>
    <col min="12597" max="12597" width="46.140625" style="35" customWidth="1"/>
    <col min="12598" max="12598" width="23" style="35" bestFit="1" customWidth="1"/>
    <col min="12599" max="12599" width="42" style="35" customWidth="1"/>
    <col min="12600" max="12606" width="9.140625" style="35"/>
    <col min="12607" max="12607" width="17.5703125" style="35" bestFit="1" customWidth="1"/>
    <col min="12608" max="12608" width="16.7109375" style="35" bestFit="1" customWidth="1"/>
    <col min="12609" max="12609" width="9.140625" style="35"/>
    <col min="12610" max="12610" width="11.42578125" style="35" bestFit="1" customWidth="1"/>
    <col min="12611" max="12611" width="15" style="35" customWidth="1"/>
    <col min="12612" max="12613" width="9.140625" style="35"/>
    <col min="12614" max="12614" width="10.28515625" style="35" customWidth="1"/>
    <col min="12615" max="12615" width="15.42578125" style="35" customWidth="1"/>
    <col min="12616" max="12616" width="13.5703125" style="35" bestFit="1" customWidth="1"/>
    <col min="12617" max="12617" width="13.5703125" style="35" customWidth="1"/>
    <col min="12618" max="12849" width="9.140625" style="35"/>
    <col min="12850" max="12850" width="23.85546875" style="35" customWidth="1"/>
    <col min="12851" max="12851" width="13.5703125" style="35" customWidth="1"/>
    <col min="12852" max="12852" width="13.7109375" style="35" customWidth="1"/>
    <col min="12853" max="12853" width="46.140625" style="35" customWidth="1"/>
    <col min="12854" max="12854" width="23" style="35" bestFit="1" customWidth="1"/>
    <col min="12855" max="12855" width="42" style="35" customWidth="1"/>
    <col min="12856" max="12862" width="9.140625" style="35"/>
    <col min="12863" max="12863" width="17.5703125" style="35" bestFit="1" customWidth="1"/>
    <col min="12864" max="12864" width="16.7109375" style="35" bestFit="1" customWidth="1"/>
    <col min="12865" max="12865" width="9.140625" style="35"/>
    <col min="12866" max="12866" width="11.42578125" style="35" bestFit="1" customWidth="1"/>
    <col min="12867" max="12867" width="15" style="35" customWidth="1"/>
    <col min="12868" max="12869" width="9.140625" style="35"/>
    <col min="12870" max="12870" width="10.28515625" style="35" customWidth="1"/>
    <col min="12871" max="12871" width="15.42578125" style="35" customWidth="1"/>
    <col min="12872" max="12872" width="13.5703125" style="35" bestFit="1" customWidth="1"/>
    <col min="12873" max="12873" width="13.5703125" style="35" customWidth="1"/>
    <col min="12874" max="13105" width="9.140625" style="35"/>
    <col min="13106" max="13106" width="23.85546875" style="35" customWidth="1"/>
    <col min="13107" max="13107" width="13.5703125" style="35" customWidth="1"/>
    <col min="13108" max="13108" width="13.7109375" style="35" customWidth="1"/>
    <col min="13109" max="13109" width="46.140625" style="35" customWidth="1"/>
    <col min="13110" max="13110" width="23" style="35" bestFit="1" customWidth="1"/>
    <col min="13111" max="13111" width="42" style="35" customWidth="1"/>
    <col min="13112" max="13118" width="9.140625" style="35"/>
    <col min="13119" max="13119" width="17.5703125" style="35" bestFit="1" customWidth="1"/>
    <col min="13120" max="13120" width="16.7109375" style="35" bestFit="1" customWidth="1"/>
    <col min="13121" max="13121" width="9.140625" style="35"/>
    <col min="13122" max="13122" width="11.42578125" style="35" bestFit="1" customWidth="1"/>
    <col min="13123" max="13123" width="15" style="35" customWidth="1"/>
    <col min="13124" max="13125" width="9.140625" style="35"/>
    <col min="13126" max="13126" width="10.28515625" style="35" customWidth="1"/>
    <col min="13127" max="13127" width="15.42578125" style="35" customWidth="1"/>
    <col min="13128" max="13128" width="13.5703125" style="35" bestFit="1" customWidth="1"/>
    <col min="13129" max="13129" width="13.5703125" style="35" customWidth="1"/>
    <col min="13130" max="13361" width="9.140625" style="35"/>
    <col min="13362" max="13362" width="23.85546875" style="35" customWidth="1"/>
    <col min="13363" max="13363" width="13.5703125" style="35" customWidth="1"/>
    <col min="13364" max="13364" width="13.7109375" style="35" customWidth="1"/>
    <col min="13365" max="13365" width="46.140625" style="35" customWidth="1"/>
    <col min="13366" max="13366" width="23" style="35" bestFit="1" customWidth="1"/>
    <col min="13367" max="13367" width="42" style="35" customWidth="1"/>
    <col min="13368" max="13374" width="9.140625" style="35"/>
    <col min="13375" max="13375" width="17.5703125" style="35" bestFit="1" customWidth="1"/>
    <col min="13376" max="13376" width="16.7109375" style="35" bestFit="1" customWidth="1"/>
    <col min="13377" max="13377" width="9.140625" style="35"/>
    <col min="13378" max="13378" width="11.42578125" style="35" bestFit="1" customWidth="1"/>
    <col min="13379" max="13379" width="15" style="35" customWidth="1"/>
    <col min="13380" max="13381" width="9.140625" style="35"/>
    <col min="13382" max="13382" width="10.28515625" style="35" customWidth="1"/>
    <col min="13383" max="13383" width="15.42578125" style="35" customWidth="1"/>
    <col min="13384" max="13384" width="13.5703125" style="35" bestFit="1" customWidth="1"/>
    <col min="13385" max="13385" width="13.5703125" style="35" customWidth="1"/>
    <col min="13386" max="13617" width="9.140625" style="35"/>
    <col min="13618" max="13618" width="23.85546875" style="35" customWidth="1"/>
    <col min="13619" max="13619" width="13.5703125" style="35" customWidth="1"/>
    <col min="13620" max="13620" width="13.7109375" style="35" customWidth="1"/>
    <col min="13621" max="13621" width="46.140625" style="35" customWidth="1"/>
    <col min="13622" max="13622" width="23" style="35" bestFit="1" customWidth="1"/>
    <col min="13623" max="13623" width="42" style="35" customWidth="1"/>
    <col min="13624" max="13630" width="9.140625" style="35"/>
    <col min="13631" max="13631" width="17.5703125" style="35" bestFit="1" customWidth="1"/>
    <col min="13632" max="13632" width="16.7109375" style="35" bestFit="1" customWidth="1"/>
    <col min="13633" max="13633" width="9.140625" style="35"/>
    <col min="13634" max="13634" width="11.42578125" style="35" bestFit="1" customWidth="1"/>
    <col min="13635" max="13635" width="15" style="35" customWidth="1"/>
    <col min="13636" max="13637" width="9.140625" style="35"/>
    <col min="13638" max="13638" width="10.28515625" style="35" customWidth="1"/>
    <col min="13639" max="13639" width="15.42578125" style="35" customWidth="1"/>
    <col min="13640" max="13640" width="13.5703125" style="35" bestFit="1" customWidth="1"/>
    <col min="13641" max="13641" width="13.5703125" style="35" customWidth="1"/>
    <col min="13642" max="13873" width="9.140625" style="35"/>
    <col min="13874" max="13874" width="23.85546875" style="35" customWidth="1"/>
    <col min="13875" max="13875" width="13.5703125" style="35" customWidth="1"/>
    <col min="13876" max="13876" width="13.7109375" style="35" customWidth="1"/>
    <col min="13877" max="13877" width="46.140625" style="35" customWidth="1"/>
    <col min="13878" max="13878" width="23" style="35" bestFit="1" customWidth="1"/>
    <col min="13879" max="13879" width="42" style="35" customWidth="1"/>
    <col min="13880" max="13886" width="9.140625" style="35"/>
    <col min="13887" max="13887" width="17.5703125" style="35" bestFit="1" customWidth="1"/>
    <col min="13888" max="13888" width="16.7109375" style="35" bestFit="1" customWidth="1"/>
    <col min="13889" max="13889" width="9.140625" style="35"/>
    <col min="13890" max="13890" width="11.42578125" style="35" bestFit="1" customWidth="1"/>
    <col min="13891" max="13891" width="15" style="35" customWidth="1"/>
    <col min="13892" max="13893" width="9.140625" style="35"/>
    <col min="13894" max="13894" width="10.28515625" style="35" customWidth="1"/>
    <col min="13895" max="13895" width="15.42578125" style="35" customWidth="1"/>
    <col min="13896" max="13896" width="13.5703125" style="35" bestFit="1" customWidth="1"/>
    <col min="13897" max="13897" width="13.5703125" style="35" customWidth="1"/>
    <col min="13898" max="14129" width="9.140625" style="35"/>
    <col min="14130" max="14130" width="23.85546875" style="35" customWidth="1"/>
    <col min="14131" max="14131" width="13.5703125" style="35" customWidth="1"/>
    <col min="14132" max="14132" width="13.7109375" style="35" customWidth="1"/>
    <col min="14133" max="14133" width="46.140625" style="35" customWidth="1"/>
    <col min="14134" max="14134" width="23" style="35" bestFit="1" customWidth="1"/>
    <col min="14135" max="14135" width="42" style="35" customWidth="1"/>
    <col min="14136" max="14142" width="9.140625" style="35"/>
    <col min="14143" max="14143" width="17.5703125" style="35" bestFit="1" customWidth="1"/>
    <col min="14144" max="14144" width="16.7109375" style="35" bestFit="1" customWidth="1"/>
    <col min="14145" max="14145" width="9.140625" style="35"/>
    <col min="14146" max="14146" width="11.42578125" style="35" bestFit="1" customWidth="1"/>
    <col min="14147" max="14147" width="15" style="35" customWidth="1"/>
    <col min="14148" max="14149" width="9.140625" style="35"/>
    <col min="14150" max="14150" width="10.28515625" style="35" customWidth="1"/>
    <col min="14151" max="14151" width="15.42578125" style="35" customWidth="1"/>
    <col min="14152" max="14152" width="13.5703125" style="35" bestFit="1" customWidth="1"/>
    <col min="14153" max="14153" width="13.5703125" style="35" customWidth="1"/>
    <col min="14154" max="14385" width="9.140625" style="35"/>
    <col min="14386" max="14386" width="23.85546875" style="35" customWidth="1"/>
    <col min="14387" max="14387" width="13.5703125" style="35" customWidth="1"/>
    <col min="14388" max="14388" width="13.7109375" style="35" customWidth="1"/>
    <col min="14389" max="14389" width="46.140625" style="35" customWidth="1"/>
    <col min="14390" max="14390" width="23" style="35" bestFit="1" customWidth="1"/>
    <col min="14391" max="14391" width="42" style="35" customWidth="1"/>
    <col min="14392" max="14398" width="9.140625" style="35"/>
    <col min="14399" max="14399" width="17.5703125" style="35" bestFit="1" customWidth="1"/>
    <col min="14400" max="14400" width="16.7109375" style="35" bestFit="1" customWidth="1"/>
    <col min="14401" max="14401" width="9.140625" style="35"/>
    <col min="14402" max="14402" width="11.42578125" style="35" bestFit="1" customWidth="1"/>
    <col min="14403" max="14403" width="15" style="35" customWidth="1"/>
    <col min="14404" max="14405" width="9.140625" style="35"/>
    <col min="14406" max="14406" width="10.28515625" style="35" customWidth="1"/>
    <col min="14407" max="14407" width="15.42578125" style="35" customWidth="1"/>
    <col min="14408" max="14408" width="13.5703125" style="35" bestFit="1" customWidth="1"/>
    <col min="14409" max="14409" width="13.5703125" style="35" customWidth="1"/>
    <col min="14410" max="14641" width="9.140625" style="35"/>
    <col min="14642" max="14642" width="23.85546875" style="35" customWidth="1"/>
    <col min="14643" max="14643" width="13.5703125" style="35" customWidth="1"/>
    <col min="14644" max="14644" width="13.7109375" style="35" customWidth="1"/>
    <col min="14645" max="14645" width="46.140625" style="35" customWidth="1"/>
    <col min="14646" max="14646" width="23" style="35" bestFit="1" customWidth="1"/>
    <col min="14647" max="14647" width="42" style="35" customWidth="1"/>
    <col min="14648" max="14654" width="9.140625" style="35"/>
    <col min="14655" max="14655" width="17.5703125" style="35" bestFit="1" customWidth="1"/>
    <col min="14656" max="14656" width="16.7109375" style="35" bestFit="1" customWidth="1"/>
    <col min="14657" max="14657" width="9.140625" style="35"/>
    <col min="14658" max="14658" width="11.42578125" style="35" bestFit="1" customWidth="1"/>
    <col min="14659" max="14659" width="15" style="35" customWidth="1"/>
    <col min="14660" max="14661" width="9.140625" style="35"/>
    <col min="14662" max="14662" width="10.28515625" style="35" customWidth="1"/>
    <col min="14663" max="14663" width="15.42578125" style="35" customWidth="1"/>
    <col min="14664" max="14664" width="13.5703125" style="35" bestFit="1" customWidth="1"/>
    <col min="14665" max="14665" width="13.5703125" style="35" customWidth="1"/>
    <col min="14666" max="14897" width="9.140625" style="35"/>
    <col min="14898" max="14898" width="23.85546875" style="35" customWidth="1"/>
    <col min="14899" max="14899" width="13.5703125" style="35" customWidth="1"/>
    <col min="14900" max="14900" width="13.7109375" style="35" customWidth="1"/>
    <col min="14901" max="14901" width="46.140625" style="35" customWidth="1"/>
    <col min="14902" max="14902" width="23" style="35" bestFit="1" customWidth="1"/>
    <col min="14903" max="14903" width="42" style="35" customWidth="1"/>
    <col min="14904" max="14910" width="9.140625" style="35"/>
    <col min="14911" max="14911" width="17.5703125" style="35" bestFit="1" customWidth="1"/>
    <col min="14912" max="14912" width="16.7109375" style="35" bestFit="1" customWidth="1"/>
    <col min="14913" max="14913" width="9.140625" style="35"/>
    <col min="14914" max="14914" width="11.42578125" style="35" bestFit="1" customWidth="1"/>
    <col min="14915" max="14915" width="15" style="35" customWidth="1"/>
    <col min="14916" max="14917" width="9.140625" style="35"/>
    <col min="14918" max="14918" width="10.28515625" style="35" customWidth="1"/>
    <col min="14919" max="14919" width="15.42578125" style="35" customWidth="1"/>
    <col min="14920" max="14920" width="13.5703125" style="35" bestFit="1" customWidth="1"/>
    <col min="14921" max="14921" width="13.5703125" style="35" customWidth="1"/>
    <col min="14922" max="15153" width="9.140625" style="35"/>
    <col min="15154" max="15154" width="23.85546875" style="35" customWidth="1"/>
    <col min="15155" max="15155" width="13.5703125" style="35" customWidth="1"/>
    <col min="15156" max="15156" width="13.7109375" style="35" customWidth="1"/>
    <col min="15157" max="15157" width="46.140625" style="35" customWidth="1"/>
    <col min="15158" max="15158" width="23" style="35" bestFit="1" customWidth="1"/>
    <col min="15159" max="15159" width="42" style="35" customWidth="1"/>
    <col min="15160" max="15166" width="9.140625" style="35"/>
    <col min="15167" max="15167" width="17.5703125" style="35" bestFit="1" customWidth="1"/>
    <col min="15168" max="15168" width="16.7109375" style="35" bestFit="1" customWidth="1"/>
    <col min="15169" max="15169" width="9.140625" style="35"/>
    <col min="15170" max="15170" width="11.42578125" style="35" bestFit="1" customWidth="1"/>
    <col min="15171" max="15171" width="15" style="35" customWidth="1"/>
    <col min="15172" max="15173" width="9.140625" style="35"/>
    <col min="15174" max="15174" width="10.28515625" style="35" customWidth="1"/>
    <col min="15175" max="15175" width="15.42578125" style="35" customWidth="1"/>
    <col min="15176" max="15176" width="13.5703125" style="35" bestFit="1" customWidth="1"/>
    <col min="15177" max="15177" width="13.5703125" style="35" customWidth="1"/>
    <col min="15178" max="15409" width="9.140625" style="35"/>
    <col min="15410" max="15410" width="23.85546875" style="35" customWidth="1"/>
    <col min="15411" max="15411" width="13.5703125" style="35" customWidth="1"/>
    <col min="15412" max="15412" width="13.7109375" style="35" customWidth="1"/>
    <col min="15413" max="15413" width="46.140625" style="35" customWidth="1"/>
    <col min="15414" max="15414" width="23" style="35" bestFit="1" customWidth="1"/>
    <col min="15415" max="15415" width="42" style="35" customWidth="1"/>
    <col min="15416" max="15422" width="9.140625" style="35"/>
    <col min="15423" max="15423" width="17.5703125" style="35" bestFit="1" customWidth="1"/>
    <col min="15424" max="15424" width="16.7109375" style="35" bestFit="1" customWidth="1"/>
    <col min="15425" max="15425" width="9.140625" style="35"/>
    <col min="15426" max="15426" width="11.42578125" style="35" bestFit="1" customWidth="1"/>
    <col min="15427" max="15427" width="15" style="35" customWidth="1"/>
    <col min="15428" max="15429" width="9.140625" style="35"/>
    <col min="15430" max="15430" width="10.28515625" style="35" customWidth="1"/>
    <col min="15431" max="15431" width="15.42578125" style="35" customWidth="1"/>
    <col min="15432" max="15432" width="13.5703125" style="35" bestFit="1" customWidth="1"/>
    <col min="15433" max="15433" width="13.5703125" style="35" customWidth="1"/>
    <col min="15434" max="15665" width="9.140625" style="35"/>
    <col min="15666" max="15666" width="23.85546875" style="35" customWidth="1"/>
    <col min="15667" max="15667" width="13.5703125" style="35" customWidth="1"/>
    <col min="15668" max="15668" width="13.7109375" style="35" customWidth="1"/>
    <col min="15669" max="15669" width="46.140625" style="35" customWidth="1"/>
    <col min="15670" max="15670" width="23" style="35" bestFit="1" customWidth="1"/>
    <col min="15671" max="15671" width="42" style="35" customWidth="1"/>
    <col min="15672" max="15678" width="9.140625" style="35"/>
    <col min="15679" max="15679" width="17.5703125" style="35" bestFit="1" customWidth="1"/>
    <col min="15680" max="15680" width="16.7109375" style="35" bestFit="1" customWidth="1"/>
    <col min="15681" max="15681" width="9.140625" style="35"/>
    <col min="15682" max="15682" width="11.42578125" style="35" bestFit="1" customWidth="1"/>
    <col min="15683" max="15683" width="15" style="35" customWidth="1"/>
    <col min="15684" max="15685" width="9.140625" style="35"/>
    <col min="15686" max="15686" width="10.28515625" style="35" customWidth="1"/>
    <col min="15687" max="15687" width="15.42578125" style="35" customWidth="1"/>
    <col min="15688" max="15688" width="13.5703125" style="35" bestFit="1" customWidth="1"/>
    <col min="15689" max="15689" width="13.5703125" style="35" customWidth="1"/>
    <col min="15690" max="15921" width="9.140625" style="35"/>
    <col min="15922" max="15922" width="23.85546875" style="35" customWidth="1"/>
    <col min="15923" max="15923" width="13.5703125" style="35" customWidth="1"/>
    <col min="15924" max="15924" width="13.7109375" style="35" customWidth="1"/>
    <col min="15925" max="15925" width="46.140625" style="35" customWidth="1"/>
    <col min="15926" max="15926" width="23" style="35" bestFit="1" customWidth="1"/>
    <col min="15927" max="15927" width="42" style="35" customWidth="1"/>
    <col min="15928" max="15934" width="9.140625" style="35"/>
    <col min="15935" max="15935" width="17.5703125" style="35" bestFit="1" customWidth="1"/>
    <col min="15936" max="15936" width="16.7109375" style="35" bestFit="1" customWidth="1"/>
    <col min="15937" max="15937" width="9.140625" style="35"/>
    <col min="15938" max="15938" width="11.42578125" style="35" bestFit="1" customWidth="1"/>
    <col min="15939" max="15939" width="15" style="35" customWidth="1"/>
    <col min="15940" max="15941" width="9.140625" style="35"/>
    <col min="15942" max="15942" width="10.28515625" style="35" customWidth="1"/>
    <col min="15943" max="15943" width="15.42578125" style="35" customWidth="1"/>
    <col min="15944" max="15944" width="13.5703125" style="35" bestFit="1" customWidth="1"/>
    <col min="15945" max="15945" width="13.5703125" style="35" customWidth="1"/>
    <col min="15946" max="16158" width="9.140625" style="35"/>
    <col min="16159" max="16159" width="11.7109375" style="35" bestFit="1" customWidth="1"/>
    <col min="16160" max="16160" width="11.28515625" style="35" bestFit="1" customWidth="1"/>
    <col min="16161" max="16384" width="9.140625" style="35"/>
  </cols>
  <sheetData>
    <row r="1" spans="1:15" x14ac:dyDescent="0.25">
      <c r="J1" s="1"/>
      <c r="M1" s="1"/>
      <c r="N1" s="1"/>
    </row>
    <row r="2" spans="1:15" x14ac:dyDescent="0.25">
      <c r="G2" s="36"/>
      <c r="I2" s="1"/>
      <c r="K2" s="37"/>
    </row>
    <row r="3" spans="1:15" ht="22.5" customHeight="1" thickBot="1" x14ac:dyDescent="0.3">
      <c r="A3" s="39" t="s">
        <v>0</v>
      </c>
      <c r="B3" s="40"/>
      <c r="C3" s="40"/>
      <c r="D3" s="2"/>
    </row>
    <row r="4" spans="1:15" ht="32.25" customHeight="1" thickBot="1" x14ac:dyDescent="0.3">
      <c r="A4" s="3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5" t="s">
        <v>7</v>
      </c>
      <c r="H4" s="4" t="s">
        <v>8</v>
      </c>
      <c r="I4" s="4" t="s">
        <v>9</v>
      </c>
      <c r="J4" s="4" t="s">
        <v>10</v>
      </c>
      <c r="K4" s="4" t="s">
        <v>11</v>
      </c>
      <c r="L4" s="4" t="s">
        <v>12</v>
      </c>
      <c r="M4" s="4" t="s">
        <v>13</v>
      </c>
      <c r="N4" s="6" t="s">
        <v>14</v>
      </c>
      <c r="O4" s="29" t="s">
        <v>2572</v>
      </c>
    </row>
    <row r="5" spans="1:15" s="46" customFormat="1" ht="19.5" hidden="1" customHeight="1" x14ac:dyDescent="0.25">
      <c r="A5" s="7">
        <v>1</v>
      </c>
      <c r="B5" s="41">
        <v>1</v>
      </c>
      <c r="C5" s="42" t="s">
        <v>15</v>
      </c>
      <c r="D5" s="41" t="s">
        <v>16</v>
      </c>
      <c r="E5" s="7">
        <v>1998</v>
      </c>
      <c r="F5" s="8">
        <v>35968</v>
      </c>
      <c r="G5" s="12" t="s">
        <v>17</v>
      </c>
      <c r="H5" s="43" t="s">
        <v>18</v>
      </c>
      <c r="I5" s="44" t="s">
        <v>19</v>
      </c>
      <c r="J5" s="44" t="s">
        <v>20</v>
      </c>
      <c r="K5" s="44" t="s">
        <v>21</v>
      </c>
      <c r="L5" s="44" t="s">
        <v>22</v>
      </c>
      <c r="M5" s="44" t="s">
        <v>23</v>
      </c>
      <c r="N5" s="45" t="s">
        <v>24</v>
      </c>
      <c r="O5" s="12" t="s">
        <v>2573</v>
      </c>
    </row>
    <row r="6" spans="1:15" s="46" customFormat="1" ht="15" hidden="1" x14ac:dyDescent="0.25">
      <c r="A6" s="47">
        <f>+A5+1</f>
        <v>2</v>
      </c>
      <c r="B6" s="10">
        <f>+B5+1</f>
        <v>2</v>
      </c>
      <c r="C6" s="12" t="s">
        <v>15</v>
      </c>
      <c r="D6" s="10" t="s">
        <v>16</v>
      </c>
      <c r="E6" s="10">
        <v>2005</v>
      </c>
      <c r="F6" s="8">
        <v>38499</v>
      </c>
      <c r="G6" s="11" t="s">
        <v>25</v>
      </c>
      <c r="H6" s="13" t="s">
        <v>26</v>
      </c>
      <c r="I6" s="12" t="s">
        <v>27</v>
      </c>
      <c r="J6" s="12" t="s">
        <v>28</v>
      </c>
      <c r="K6" s="12" t="s">
        <v>29</v>
      </c>
      <c r="L6" s="44" t="s">
        <v>28</v>
      </c>
      <c r="M6" s="12" t="s">
        <v>23</v>
      </c>
      <c r="N6" s="45" t="s">
        <v>24</v>
      </c>
      <c r="O6" s="12" t="s">
        <v>2573</v>
      </c>
    </row>
    <row r="7" spans="1:15" s="46" customFormat="1" ht="19.5" hidden="1" customHeight="1" x14ac:dyDescent="0.25">
      <c r="A7" s="47">
        <f t="shared" ref="A7:B22" si="0">+A6+1</f>
        <v>3</v>
      </c>
      <c r="B7" s="10">
        <f t="shared" si="0"/>
        <v>3</v>
      </c>
      <c r="C7" s="12" t="s">
        <v>15</v>
      </c>
      <c r="D7" s="10" t="s">
        <v>16</v>
      </c>
      <c r="E7" s="10">
        <v>2010</v>
      </c>
      <c r="F7" s="8">
        <v>40542</v>
      </c>
      <c r="G7" s="12" t="s">
        <v>30</v>
      </c>
      <c r="H7" s="13" t="s">
        <v>31</v>
      </c>
      <c r="I7" s="12" t="s">
        <v>32</v>
      </c>
      <c r="J7" s="12" t="s">
        <v>33</v>
      </c>
      <c r="K7" s="44" t="s">
        <v>21</v>
      </c>
      <c r="L7" s="44" t="s">
        <v>33</v>
      </c>
      <c r="M7" s="12" t="s">
        <v>23</v>
      </c>
      <c r="N7" s="45" t="s">
        <v>24</v>
      </c>
      <c r="O7" s="12" t="s">
        <v>2573</v>
      </c>
    </row>
    <row r="8" spans="1:15" s="46" customFormat="1" ht="15.75" hidden="1" customHeight="1" x14ac:dyDescent="0.25">
      <c r="A8" s="47">
        <f t="shared" si="0"/>
        <v>4</v>
      </c>
      <c r="B8" s="10">
        <f t="shared" si="0"/>
        <v>4</v>
      </c>
      <c r="C8" s="12" t="s">
        <v>15</v>
      </c>
      <c r="D8" s="10" t="s">
        <v>34</v>
      </c>
      <c r="E8" s="10">
        <v>2018</v>
      </c>
      <c r="F8" s="8">
        <v>41610</v>
      </c>
      <c r="G8" s="12" t="s">
        <v>35</v>
      </c>
      <c r="H8" s="13" t="s">
        <v>36</v>
      </c>
      <c r="I8" s="12" t="s">
        <v>37</v>
      </c>
      <c r="J8" s="12" t="s">
        <v>20</v>
      </c>
      <c r="K8" s="44" t="s">
        <v>21</v>
      </c>
      <c r="L8" s="44" t="s">
        <v>22</v>
      </c>
      <c r="M8" s="12" t="s">
        <v>23</v>
      </c>
      <c r="N8" s="45" t="s">
        <v>24</v>
      </c>
      <c r="O8" s="12" t="s">
        <v>2573</v>
      </c>
    </row>
    <row r="9" spans="1:15" s="46" customFormat="1" ht="18.75" hidden="1" customHeight="1" x14ac:dyDescent="0.25">
      <c r="A9" s="47">
        <f t="shared" si="0"/>
        <v>5</v>
      </c>
      <c r="B9" s="10">
        <f t="shared" si="0"/>
        <v>5</v>
      </c>
      <c r="C9" s="12" t="s">
        <v>15</v>
      </c>
      <c r="D9" s="10" t="s">
        <v>34</v>
      </c>
      <c r="E9" s="10">
        <v>1999</v>
      </c>
      <c r="F9" s="8">
        <v>36285</v>
      </c>
      <c r="G9" s="12" t="s">
        <v>38</v>
      </c>
      <c r="H9" s="13" t="s">
        <v>39</v>
      </c>
      <c r="I9" s="12" t="s">
        <v>40</v>
      </c>
      <c r="J9" s="12" t="s">
        <v>33</v>
      </c>
      <c r="K9" s="44" t="s">
        <v>21</v>
      </c>
      <c r="L9" s="44" t="s">
        <v>41</v>
      </c>
      <c r="M9" s="12" t="s">
        <v>23</v>
      </c>
      <c r="N9" s="45" t="s">
        <v>24</v>
      </c>
      <c r="O9" s="12" t="s">
        <v>2573</v>
      </c>
    </row>
    <row r="10" spans="1:15" s="46" customFormat="1" ht="15" hidden="1" customHeight="1" x14ac:dyDescent="0.25">
      <c r="A10" s="47">
        <f t="shared" si="0"/>
        <v>6</v>
      </c>
      <c r="B10" s="10">
        <f t="shared" si="0"/>
        <v>6</v>
      </c>
      <c r="C10" s="44" t="s">
        <v>15</v>
      </c>
      <c r="D10" s="7" t="s">
        <v>34</v>
      </c>
      <c r="E10" s="10">
        <v>1999</v>
      </c>
      <c r="F10" s="8">
        <v>36199</v>
      </c>
      <c r="G10" s="12" t="s">
        <v>42</v>
      </c>
      <c r="H10" s="13" t="s">
        <v>43</v>
      </c>
      <c r="I10" s="12" t="s">
        <v>44</v>
      </c>
      <c r="J10" s="12" t="s">
        <v>20</v>
      </c>
      <c r="K10" s="44" t="s">
        <v>21</v>
      </c>
      <c r="L10" s="44" t="s">
        <v>20</v>
      </c>
      <c r="M10" s="12" t="s">
        <v>23</v>
      </c>
      <c r="N10" s="45" t="s">
        <v>24</v>
      </c>
      <c r="O10" s="12" t="s">
        <v>2573</v>
      </c>
    </row>
    <row r="11" spans="1:15" s="46" customFormat="1" ht="15" hidden="1" customHeight="1" x14ac:dyDescent="0.25">
      <c r="A11" s="47">
        <f t="shared" si="0"/>
        <v>7</v>
      </c>
      <c r="B11" s="10">
        <f t="shared" si="0"/>
        <v>7</v>
      </c>
      <c r="C11" s="12" t="s">
        <v>15</v>
      </c>
      <c r="D11" s="10" t="s">
        <v>34</v>
      </c>
      <c r="E11" s="10">
        <v>1999</v>
      </c>
      <c r="F11" s="8">
        <v>36224</v>
      </c>
      <c r="G11" s="12" t="s">
        <v>45</v>
      </c>
      <c r="H11" s="13" t="s">
        <v>46</v>
      </c>
      <c r="I11" s="12" t="s">
        <v>47</v>
      </c>
      <c r="J11" s="12" t="s">
        <v>48</v>
      </c>
      <c r="K11" s="44" t="s">
        <v>21</v>
      </c>
      <c r="L11" s="44" t="s">
        <v>48</v>
      </c>
      <c r="M11" s="12" t="s">
        <v>23</v>
      </c>
      <c r="N11" s="45" t="s">
        <v>24</v>
      </c>
      <c r="O11" s="12" t="s">
        <v>2573</v>
      </c>
    </row>
    <row r="12" spans="1:15" s="46" customFormat="1" ht="15.75" hidden="1" customHeight="1" x14ac:dyDescent="0.25">
      <c r="A12" s="47">
        <f t="shared" si="0"/>
        <v>8</v>
      </c>
      <c r="B12" s="10">
        <f t="shared" si="0"/>
        <v>8</v>
      </c>
      <c r="C12" s="12" t="s">
        <v>15</v>
      </c>
      <c r="D12" s="10" t="s">
        <v>34</v>
      </c>
      <c r="E12" s="10">
        <v>1999</v>
      </c>
      <c r="F12" s="8">
        <v>36284</v>
      </c>
      <c r="G12" s="12" t="s">
        <v>49</v>
      </c>
      <c r="H12" s="13" t="s">
        <v>50</v>
      </c>
      <c r="I12" s="12" t="s">
        <v>51</v>
      </c>
      <c r="J12" s="12" t="s">
        <v>28</v>
      </c>
      <c r="K12" s="12" t="s">
        <v>29</v>
      </c>
      <c r="L12" s="44" t="s">
        <v>28</v>
      </c>
      <c r="M12" s="12" t="s">
        <v>23</v>
      </c>
      <c r="N12" s="45" t="s">
        <v>24</v>
      </c>
      <c r="O12" s="12" t="s">
        <v>2573</v>
      </c>
    </row>
    <row r="13" spans="1:15" s="46" customFormat="1" ht="15" hidden="1" customHeight="1" x14ac:dyDescent="0.25">
      <c r="A13" s="47">
        <f t="shared" si="0"/>
        <v>9</v>
      </c>
      <c r="B13" s="10">
        <f t="shared" si="0"/>
        <v>9</v>
      </c>
      <c r="C13" s="12" t="s">
        <v>15</v>
      </c>
      <c r="D13" s="10" t="s">
        <v>34</v>
      </c>
      <c r="E13" s="10">
        <v>2000</v>
      </c>
      <c r="F13" s="8">
        <v>36886</v>
      </c>
      <c r="G13" s="12" t="s">
        <v>52</v>
      </c>
      <c r="H13" s="13" t="s">
        <v>53</v>
      </c>
      <c r="I13" s="12" t="s">
        <v>54</v>
      </c>
      <c r="J13" s="12" t="s">
        <v>55</v>
      </c>
      <c r="K13" s="44" t="s">
        <v>21</v>
      </c>
      <c r="L13" s="44" t="s">
        <v>55</v>
      </c>
      <c r="M13" s="12" t="s">
        <v>23</v>
      </c>
      <c r="N13" s="45" t="s">
        <v>24</v>
      </c>
      <c r="O13" s="12" t="s">
        <v>2573</v>
      </c>
    </row>
    <row r="14" spans="1:15" s="46" customFormat="1" ht="15" hidden="1" customHeight="1" x14ac:dyDescent="0.25">
      <c r="A14" s="47">
        <f t="shared" si="0"/>
        <v>10</v>
      </c>
      <c r="B14" s="10">
        <f t="shared" si="0"/>
        <v>10</v>
      </c>
      <c r="C14" s="12" t="s">
        <v>15</v>
      </c>
      <c r="D14" s="10" t="s">
        <v>34</v>
      </c>
      <c r="E14" s="10">
        <v>2000</v>
      </c>
      <c r="F14" s="8">
        <v>36806</v>
      </c>
      <c r="G14" s="12" t="s">
        <v>56</v>
      </c>
      <c r="H14" s="13" t="s">
        <v>57</v>
      </c>
      <c r="I14" s="12" t="s">
        <v>58</v>
      </c>
      <c r="J14" s="12" t="s">
        <v>59</v>
      </c>
      <c r="K14" s="12" t="s">
        <v>60</v>
      </c>
      <c r="L14" s="44" t="s">
        <v>59</v>
      </c>
      <c r="M14" s="12" t="s">
        <v>61</v>
      </c>
      <c r="N14" s="45" t="s">
        <v>24</v>
      </c>
      <c r="O14" s="12" t="s">
        <v>2573</v>
      </c>
    </row>
    <row r="15" spans="1:15" s="46" customFormat="1" ht="15" hidden="1" customHeight="1" x14ac:dyDescent="0.25">
      <c r="A15" s="47">
        <f t="shared" si="0"/>
        <v>11</v>
      </c>
      <c r="B15" s="10">
        <f t="shared" si="0"/>
        <v>11</v>
      </c>
      <c r="C15" s="12" t="s">
        <v>15</v>
      </c>
      <c r="D15" s="10" t="s">
        <v>34</v>
      </c>
      <c r="E15" s="10">
        <v>2000</v>
      </c>
      <c r="F15" s="8">
        <v>36859</v>
      </c>
      <c r="G15" s="12" t="s">
        <v>62</v>
      </c>
      <c r="H15" s="13" t="s">
        <v>63</v>
      </c>
      <c r="I15" s="12" t="s">
        <v>64</v>
      </c>
      <c r="J15" s="12" t="s">
        <v>59</v>
      </c>
      <c r="K15" s="12" t="s">
        <v>60</v>
      </c>
      <c r="L15" s="44" t="s">
        <v>59</v>
      </c>
      <c r="M15" s="12" t="s">
        <v>61</v>
      </c>
      <c r="N15" s="45" t="s">
        <v>24</v>
      </c>
      <c r="O15" s="12" t="s">
        <v>2573</v>
      </c>
    </row>
    <row r="16" spans="1:15" s="46" customFormat="1" ht="15" hidden="1" customHeight="1" x14ac:dyDescent="0.25">
      <c r="A16" s="47">
        <f t="shared" si="0"/>
        <v>12</v>
      </c>
      <c r="B16" s="10">
        <f t="shared" si="0"/>
        <v>12</v>
      </c>
      <c r="C16" s="12" t="s">
        <v>15</v>
      </c>
      <c r="D16" s="10" t="s">
        <v>34</v>
      </c>
      <c r="E16" s="10">
        <v>2001</v>
      </c>
      <c r="F16" s="8">
        <v>37256</v>
      </c>
      <c r="G16" s="12" t="s">
        <v>65</v>
      </c>
      <c r="H16" s="13" t="s">
        <v>66</v>
      </c>
      <c r="I16" s="12" t="s">
        <v>67</v>
      </c>
      <c r="J16" s="12" t="s">
        <v>65</v>
      </c>
      <c r="K16" s="12" t="s">
        <v>29</v>
      </c>
      <c r="L16" s="44" t="s">
        <v>65</v>
      </c>
      <c r="M16" s="12" t="s">
        <v>23</v>
      </c>
      <c r="N16" s="45" t="s">
        <v>24</v>
      </c>
      <c r="O16" s="12" t="s">
        <v>2573</v>
      </c>
    </row>
    <row r="17" spans="1:15" s="46" customFormat="1" ht="15" hidden="1" customHeight="1" x14ac:dyDescent="0.25">
      <c r="A17" s="47">
        <f t="shared" si="0"/>
        <v>13</v>
      </c>
      <c r="B17" s="10">
        <f t="shared" si="0"/>
        <v>13</v>
      </c>
      <c r="C17" s="12" t="s">
        <v>15</v>
      </c>
      <c r="D17" s="10" t="s">
        <v>34</v>
      </c>
      <c r="E17" s="10">
        <v>2001</v>
      </c>
      <c r="F17" s="8">
        <v>36972</v>
      </c>
      <c r="G17" s="12" t="s">
        <v>68</v>
      </c>
      <c r="H17" s="13" t="s">
        <v>69</v>
      </c>
      <c r="I17" s="12" t="s">
        <v>70</v>
      </c>
      <c r="J17" s="12" t="s">
        <v>71</v>
      </c>
      <c r="K17" s="12" t="s">
        <v>60</v>
      </c>
      <c r="L17" s="44" t="s">
        <v>71</v>
      </c>
      <c r="M17" s="12" t="s">
        <v>61</v>
      </c>
      <c r="N17" s="45" t="s">
        <v>24</v>
      </c>
      <c r="O17" s="12" t="s">
        <v>2573</v>
      </c>
    </row>
    <row r="18" spans="1:15" s="46" customFormat="1" ht="15.75" hidden="1" customHeight="1" x14ac:dyDescent="0.25">
      <c r="A18" s="47">
        <f t="shared" si="0"/>
        <v>14</v>
      </c>
      <c r="B18" s="10">
        <f t="shared" si="0"/>
        <v>14</v>
      </c>
      <c r="C18" s="12" t="s">
        <v>15</v>
      </c>
      <c r="D18" s="10" t="s">
        <v>34</v>
      </c>
      <c r="E18" s="10">
        <v>2001</v>
      </c>
      <c r="F18" s="8">
        <v>37256</v>
      </c>
      <c r="G18" s="12" t="s">
        <v>72</v>
      </c>
      <c r="H18" s="13" t="s">
        <v>73</v>
      </c>
      <c r="I18" s="12" t="s">
        <v>74</v>
      </c>
      <c r="J18" s="12" t="s">
        <v>72</v>
      </c>
      <c r="K18" s="12" t="s">
        <v>29</v>
      </c>
      <c r="L18" s="44" t="s">
        <v>72</v>
      </c>
      <c r="M18" s="12" t="s">
        <v>75</v>
      </c>
      <c r="N18" s="45" t="s">
        <v>24</v>
      </c>
      <c r="O18" s="12" t="s">
        <v>2573</v>
      </c>
    </row>
    <row r="19" spans="1:15" s="46" customFormat="1" ht="15" hidden="1" customHeight="1" x14ac:dyDescent="0.25">
      <c r="A19" s="47">
        <f t="shared" si="0"/>
        <v>15</v>
      </c>
      <c r="B19" s="10">
        <f t="shared" si="0"/>
        <v>15</v>
      </c>
      <c r="C19" s="12" t="s">
        <v>15</v>
      </c>
      <c r="D19" s="10" t="s">
        <v>34</v>
      </c>
      <c r="E19" s="10">
        <v>2001</v>
      </c>
      <c r="F19" s="8">
        <v>37253</v>
      </c>
      <c r="G19" s="12" t="s">
        <v>76</v>
      </c>
      <c r="H19" s="13" t="s">
        <v>77</v>
      </c>
      <c r="I19" s="12" t="s">
        <v>78</v>
      </c>
      <c r="J19" s="12" t="s">
        <v>79</v>
      </c>
      <c r="K19" s="44" t="s">
        <v>21</v>
      </c>
      <c r="L19" s="44" t="s">
        <v>79</v>
      </c>
      <c r="M19" s="12" t="s">
        <v>23</v>
      </c>
      <c r="N19" s="45" t="s">
        <v>24</v>
      </c>
      <c r="O19" s="12" t="s">
        <v>2573</v>
      </c>
    </row>
    <row r="20" spans="1:15" s="46" customFormat="1" ht="15" hidden="1" customHeight="1" x14ac:dyDescent="0.25">
      <c r="A20" s="47">
        <f t="shared" si="0"/>
        <v>16</v>
      </c>
      <c r="B20" s="10">
        <f t="shared" si="0"/>
        <v>16</v>
      </c>
      <c r="C20" s="12" t="s">
        <v>15</v>
      </c>
      <c r="D20" s="10" t="s">
        <v>34</v>
      </c>
      <c r="E20" s="10">
        <v>2001</v>
      </c>
      <c r="F20" s="8">
        <v>37256</v>
      </c>
      <c r="G20" s="12" t="s">
        <v>80</v>
      </c>
      <c r="H20" s="13" t="s">
        <v>81</v>
      </c>
      <c r="I20" s="12" t="s">
        <v>82</v>
      </c>
      <c r="J20" s="12" t="s">
        <v>83</v>
      </c>
      <c r="K20" s="12" t="s">
        <v>29</v>
      </c>
      <c r="L20" s="44" t="s">
        <v>83</v>
      </c>
      <c r="M20" s="48" t="s">
        <v>23</v>
      </c>
      <c r="N20" s="45" t="s">
        <v>24</v>
      </c>
      <c r="O20" s="12" t="s">
        <v>2573</v>
      </c>
    </row>
    <row r="21" spans="1:15" s="46" customFormat="1" ht="15" hidden="1" customHeight="1" x14ac:dyDescent="0.25">
      <c r="A21" s="47">
        <f t="shared" si="0"/>
        <v>17</v>
      </c>
      <c r="B21" s="10">
        <f t="shared" si="0"/>
        <v>17</v>
      </c>
      <c r="C21" s="12" t="s">
        <v>15</v>
      </c>
      <c r="D21" s="10" t="s">
        <v>34</v>
      </c>
      <c r="E21" s="10">
        <v>2001</v>
      </c>
      <c r="F21" s="8">
        <v>37251</v>
      </c>
      <c r="G21" s="12" t="s">
        <v>84</v>
      </c>
      <c r="H21" s="13" t="s">
        <v>85</v>
      </c>
      <c r="I21" s="12" t="s">
        <v>86</v>
      </c>
      <c r="J21" s="12" t="s">
        <v>87</v>
      </c>
      <c r="K21" s="12" t="s">
        <v>60</v>
      </c>
      <c r="L21" s="44" t="s">
        <v>87</v>
      </c>
      <c r="M21" s="12" t="s">
        <v>61</v>
      </c>
      <c r="N21" s="45" t="s">
        <v>24</v>
      </c>
      <c r="O21" s="12" t="s">
        <v>2573</v>
      </c>
    </row>
    <row r="22" spans="1:15" s="46" customFormat="1" ht="15" hidden="1" customHeight="1" x14ac:dyDescent="0.25">
      <c r="A22" s="47">
        <f t="shared" si="0"/>
        <v>18</v>
      </c>
      <c r="B22" s="10">
        <f t="shared" si="0"/>
        <v>18</v>
      </c>
      <c r="C22" s="12" t="s">
        <v>15</v>
      </c>
      <c r="D22" s="10" t="s">
        <v>34</v>
      </c>
      <c r="E22" s="10">
        <v>2001</v>
      </c>
      <c r="F22" s="8">
        <v>37064</v>
      </c>
      <c r="G22" s="12" t="s">
        <v>88</v>
      </c>
      <c r="H22" s="13" t="s">
        <v>89</v>
      </c>
      <c r="I22" s="12" t="s">
        <v>90</v>
      </c>
      <c r="J22" s="12" t="s">
        <v>20</v>
      </c>
      <c r="K22" s="44" t="s">
        <v>21</v>
      </c>
      <c r="L22" s="44" t="s">
        <v>22</v>
      </c>
      <c r="M22" s="12" t="s">
        <v>23</v>
      </c>
      <c r="N22" s="45" t="s">
        <v>24</v>
      </c>
      <c r="O22" s="12" t="s">
        <v>2573</v>
      </c>
    </row>
    <row r="23" spans="1:15" s="46" customFormat="1" ht="15" hidden="1" customHeight="1" x14ac:dyDescent="0.25">
      <c r="A23" s="47">
        <f t="shared" ref="A23:B38" si="1">+A22+1</f>
        <v>19</v>
      </c>
      <c r="B23" s="10">
        <f t="shared" si="1"/>
        <v>19</v>
      </c>
      <c r="C23" s="12" t="s">
        <v>15</v>
      </c>
      <c r="D23" s="10" t="s">
        <v>34</v>
      </c>
      <c r="E23" s="10">
        <v>2002</v>
      </c>
      <c r="F23" s="8">
        <v>37505</v>
      </c>
      <c r="G23" s="12" t="s">
        <v>91</v>
      </c>
      <c r="H23" s="13" t="s">
        <v>92</v>
      </c>
      <c r="I23" s="12" t="s">
        <v>93</v>
      </c>
      <c r="J23" s="12" t="s">
        <v>20</v>
      </c>
      <c r="K23" s="44" t="s">
        <v>21</v>
      </c>
      <c r="L23" s="44" t="s">
        <v>20</v>
      </c>
      <c r="M23" s="12" t="s">
        <v>23</v>
      </c>
      <c r="N23" s="45" t="s">
        <v>24</v>
      </c>
      <c r="O23" s="12" t="s">
        <v>2573</v>
      </c>
    </row>
    <row r="24" spans="1:15" s="46" customFormat="1" ht="15.75" hidden="1" customHeight="1" x14ac:dyDescent="0.25">
      <c r="A24" s="47">
        <f t="shared" si="1"/>
        <v>20</v>
      </c>
      <c r="B24" s="10">
        <f t="shared" si="1"/>
        <v>20</v>
      </c>
      <c r="C24" s="12" t="s">
        <v>15</v>
      </c>
      <c r="D24" s="10" t="s">
        <v>34</v>
      </c>
      <c r="E24" s="10">
        <v>2002</v>
      </c>
      <c r="F24" s="8">
        <v>37447</v>
      </c>
      <c r="G24" s="12" t="s">
        <v>94</v>
      </c>
      <c r="H24" s="13" t="s">
        <v>95</v>
      </c>
      <c r="I24" s="12" t="s">
        <v>96</v>
      </c>
      <c r="J24" s="12" t="s">
        <v>94</v>
      </c>
      <c r="K24" s="44" t="s">
        <v>21</v>
      </c>
      <c r="L24" s="44" t="s">
        <v>94</v>
      </c>
      <c r="M24" s="12" t="s">
        <v>23</v>
      </c>
      <c r="N24" s="45" t="s">
        <v>24</v>
      </c>
      <c r="O24" s="12" t="s">
        <v>2573</v>
      </c>
    </row>
    <row r="25" spans="1:15" s="46" customFormat="1" ht="15" hidden="1" customHeight="1" x14ac:dyDescent="0.25">
      <c r="A25" s="47">
        <f t="shared" si="1"/>
        <v>21</v>
      </c>
      <c r="B25" s="10">
        <f t="shared" si="1"/>
        <v>21</v>
      </c>
      <c r="C25" s="12" t="s">
        <v>15</v>
      </c>
      <c r="D25" s="10" t="s">
        <v>34</v>
      </c>
      <c r="E25" s="10">
        <v>2002</v>
      </c>
      <c r="F25" s="8">
        <v>37417</v>
      </c>
      <c r="G25" s="12" t="s">
        <v>97</v>
      </c>
      <c r="H25" s="13" t="s">
        <v>98</v>
      </c>
      <c r="I25" s="12" t="s">
        <v>99</v>
      </c>
      <c r="J25" s="12" t="s">
        <v>59</v>
      </c>
      <c r="K25" s="12" t="s">
        <v>60</v>
      </c>
      <c r="L25" s="44" t="s">
        <v>59</v>
      </c>
      <c r="M25" s="12" t="s">
        <v>61</v>
      </c>
      <c r="N25" s="45" t="s">
        <v>24</v>
      </c>
      <c r="O25" s="12" t="s">
        <v>2573</v>
      </c>
    </row>
    <row r="26" spans="1:15" s="46" customFormat="1" ht="19.5" hidden="1" customHeight="1" x14ac:dyDescent="0.25">
      <c r="A26" s="47">
        <f t="shared" si="1"/>
        <v>22</v>
      </c>
      <c r="B26" s="10">
        <f t="shared" si="1"/>
        <v>22</v>
      </c>
      <c r="C26" s="12" t="s">
        <v>15</v>
      </c>
      <c r="D26" s="10" t="s">
        <v>34</v>
      </c>
      <c r="E26" s="10">
        <v>2002</v>
      </c>
      <c r="F26" s="8">
        <v>37515</v>
      </c>
      <c r="G26" s="12" t="s">
        <v>100</v>
      </c>
      <c r="H26" s="13" t="s">
        <v>101</v>
      </c>
      <c r="I26" s="12" t="s">
        <v>102</v>
      </c>
      <c r="J26" s="12" t="s">
        <v>103</v>
      </c>
      <c r="K26" s="12" t="s">
        <v>29</v>
      </c>
      <c r="L26" s="44" t="s">
        <v>103</v>
      </c>
      <c r="M26" s="12" t="s">
        <v>23</v>
      </c>
      <c r="N26" s="45" t="s">
        <v>24</v>
      </c>
      <c r="O26" s="12" t="s">
        <v>2573</v>
      </c>
    </row>
    <row r="27" spans="1:15" s="46" customFormat="1" ht="15" customHeight="1" x14ac:dyDescent="0.25">
      <c r="A27" s="47">
        <f t="shared" si="1"/>
        <v>23</v>
      </c>
      <c r="B27" s="10">
        <f t="shared" si="1"/>
        <v>23</v>
      </c>
      <c r="C27" s="12" t="s">
        <v>15</v>
      </c>
      <c r="D27" s="10" t="s">
        <v>34</v>
      </c>
      <c r="E27" s="10">
        <v>2002</v>
      </c>
      <c r="F27" s="8">
        <v>37508</v>
      </c>
      <c r="G27" s="12" t="s">
        <v>104</v>
      </c>
      <c r="H27" s="13" t="s">
        <v>105</v>
      </c>
      <c r="I27" s="12" t="s">
        <v>106</v>
      </c>
      <c r="J27" s="12" t="s">
        <v>107</v>
      </c>
      <c r="K27" s="12" t="s">
        <v>29</v>
      </c>
      <c r="L27" s="44" t="s">
        <v>108</v>
      </c>
      <c r="M27" s="12" t="s">
        <v>75</v>
      </c>
      <c r="N27" s="45" t="s">
        <v>24</v>
      </c>
      <c r="O27" s="12" t="s">
        <v>2574</v>
      </c>
    </row>
    <row r="28" spans="1:15" s="46" customFormat="1" ht="15" hidden="1" customHeight="1" x14ac:dyDescent="0.25">
      <c r="A28" s="47">
        <f t="shared" si="1"/>
        <v>24</v>
      </c>
      <c r="B28" s="10">
        <f t="shared" si="1"/>
        <v>24</v>
      </c>
      <c r="C28" s="12" t="s">
        <v>15</v>
      </c>
      <c r="D28" s="10" t="s">
        <v>34</v>
      </c>
      <c r="E28" s="10">
        <v>2002</v>
      </c>
      <c r="F28" s="8">
        <v>37515</v>
      </c>
      <c r="G28" s="12" t="s">
        <v>109</v>
      </c>
      <c r="H28" s="13" t="s">
        <v>110</v>
      </c>
      <c r="I28" s="12" t="s">
        <v>111</v>
      </c>
      <c r="J28" s="12" t="s">
        <v>59</v>
      </c>
      <c r="K28" s="12" t="s">
        <v>60</v>
      </c>
      <c r="L28" s="44" t="s">
        <v>59</v>
      </c>
      <c r="M28" s="12" t="s">
        <v>61</v>
      </c>
      <c r="N28" s="45" t="s">
        <v>24</v>
      </c>
      <c r="O28" s="12" t="s">
        <v>2573</v>
      </c>
    </row>
    <row r="29" spans="1:15" s="46" customFormat="1" ht="15" hidden="1" customHeight="1" x14ac:dyDescent="0.25">
      <c r="A29" s="47">
        <f t="shared" si="1"/>
        <v>25</v>
      </c>
      <c r="B29" s="10">
        <f t="shared" si="1"/>
        <v>25</v>
      </c>
      <c r="C29" s="12" t="s">
        <v>15</v>
      </c>
      <c r="D29" s="10" t="s">
        <v>34</v>
      </c>
      <c r="E29" s="10">
        <v>2002</v>
      </c>
      <c r="F29" s="8">
        <v>37550</v>
      </c>
      <c r="G29" s="12" t="s">
        <v>112</v>
      </c>
      <c r="H29" s="13" t="s">
        <v>113</v>
      </c>
      <c r="I29" s="12" t="s">
        <v>114</v>
      </c>
      <c r="J29" s="12" t="s">
        <v>115</v>
      </c>
      <c r="K29" s="12" t="s">
        <v>29</v>
      </c>
      <c r="L29" s="44" t="s">
        <v>115</v>
      </c>
      <c r="M29" s="12" t="s">
        <v>75</v>
      </c>
      <c r="N29" s="45" t="s">
        <v>24</v>
      </c>
      <c r="O29" s="12" t="s">
        <v>2573</v>
      </c>
    </row>
    <row r="30" spans="1:15" s="46" customFormat="1" ht="25.5" hidden="1" customHeight="1" x14ac:dyDescent="0.25">
      <c r="A30" s="47">
        <f t="shared" si="1"/>
        <v>26</v>
      </c>
      <c r="B30" s="10">
        <f t="shared" si="1"/>
        <v>26</v>
      </c>
      <c r="C30" s="12" t="s">
        <v>15</v>
      </c>
      <c r="D30" s="10" t="s">
        <v>34</v>
      </c>
      <c r="E30" s="10">
        <v>2002</v>
      </c>
      <c r="F30" s="8">
        <v>37614</v>
      </c>
      <c r="G30" s="12" t="s">
        <v>116</v>
      </c>
      <c r="H30" s="13" t="s">
        <v>117</v>
      </c>
      <c r="I30" s="12" t="s">
        <v>118</v>
      </c>
      <c r="J30" s="12" t="s">
        <v>20</v>
      </c>
      <c r="K30" s="44" t="s">
        <v>21</v>
      </c>
      <c r="L30" s="44" t="s">
        <v>22</v>
      </c>
      <c r="M30" s="12" t="s">
        <v>23</v>
      </c>
      <c r="N30" s="45" t="s">
        <v>24</v>
      </c>
      <c r="O30" s="12" t="s">
        <v>2573</v>
      </c>
    </row>
    <row r="31" spans="1:15" s="46" customFormat="1" ht="15" hidden="1" customHeight="1" x14ac:dyDescent="0.25">
      <c r="A31" s="47">
        <f t="shared" si="1"/>
        <v>27</v>
      </c>
      <c r="B31" s="10">
        <f t="shared" si="1"/>
        <v>27</v>
      </c>
      <c r="C31" s="12" t="s">
        <v>15</v>
      </c>
      <c r="D31" s="10" t="s">
        <v>34</v>
      </c>
      <c r="E31" s="10">
        <v>2002</v>
      </c>
      <c r="F31" s="8">
        <v>37601</v>
      </c>
      <c r="G31" s="12" t="s">
        <v>119</v>
      </c>
      <c r="H31" s="13" t="s">
        <v>120</v>
      </c>
      <c r="I31" s="12" t="s">
        <v>121</v>
      </c>
      <c r="J31" s="12" t="s">
        <v>59</v>
      </c>
      <c r="K31" s="12" t="s">
        <v>60</v>
      </c>
      <c r="L31" s="44" t="s">
        <v>59</v>
      </c>
      <c r="M31" s="12" t="s">
        <v>61</v>
      </c>
      <c r="N31" s="45" t="s">
        <v>24</v>
      </c>
      <c r="O31" s="12" t="s">
        <v>2573</v>
      </c>
    </row>
    <row r="32" spans="1:15" s="46" customFormat="1" ht="15.75" hidden="1" customHeight="1" x14ac:dyDescent="0.25">
      <c r="A32" s="47">
        <f t="shared" si="1"/>
        <v>28</v>
      </c>
      <c r="B32" s="10">
        <f t="shared" si="1"/>
        <v>28</v>
      </c>
      <c r="C32" s="12" t="s">
        <v>15</v>
      </c>
      <c r="D32" s="10" t="s">
        <v>34</v>
      </c>
      <c r="E32" s="10">
        <v>2003</v>
      </c>
      <c r="F32" s="8">
        <v>37986</v>
      </c>
      <c r="G32" s="12" t="s">
        <v>122</v>
      </c>
      <c r="H32" s="49" t="s">
        <v>123</v>
      </c>
      <c r="I32" s="12" t="s">
        <v>124</v>
      </c>
      <c r="J32" s="12" t="s">
        <v>122</v>
      </c>
      <c r="K32" s="12" t="s">
        <v>60</v>
      </c>
      <c r="L32" s="44" t="s">
        <v>122</v>
      </c>
      <c r="M32" s="12" t="s">
        <v>125</v>
      </c>
      <c r="N32" s="45" t="s">
        <v>24</v>
      </c>
      <c r="O32" s="12" t="s">
        <v>2573</v>
      </c>
    </row>
    <row r="33" spans="1:15" s="46" customFormat="1" ht="25.5" hidden="1" customHeight="1" x14ac:dyDescent="0.25">
      <c r="A33" s="47">
        <f t="shared" si="1"/>
        <v>29</v>
      </c>
      <c r="B33" s="10">
        <f t="shared" si="1"/>
        <v>29</v>
      </c>
      <c r="C33" s="12" t="s">
        <v>15</v>
      </c>
      <c r="D33" s="10" t="s">
        <v>34</v>
      </c>
      <c r="E33" s="10">
        <v>2003</v>
      </c>
      <c r="F33" s="8">
        <v>37923</v>
      </c>
      <c r="G33" s="12" t="s">
        <v>126</v>
      </c>
      <c r="H33" s="13" t="s">
        <v>127</v>
      </c>
      <c r="I33" s="19" t="s">
        <v>128</v>
      </c>
      <c r="J33" s="12" t="s">
        <v>20</v>
      </c>
      <c r="K33" s="44" t="s">
        <v>21</v>
      </c>
      <c r="L33" s="44" t="s">
        <v>20</v>
      </c>
      <c r="M33" s="12" t="s">
        <v>23</v>
      </c>
      <c r="N33" s="45" t="s">
        <v>24</v>
      </c>
      <c r="O33" s="12" t="s">
        <v>2573</v>
      </c>
    </row>
    <row r="34" spans="1:15" s="46" customFormat="1" ht="15" hidden="1" customHeight="1" x14ac:dyDescent="0.25">
      <c r="A34" s="47">
        <f t="shared" si="1"/>
        <v>30</v>
      </c>
      <c r="B34" s="10">
        <f t="shared" si="1"/>
        <v>30</v>
      </c>
      <c r="C34" s="12" t="s">
        <v>15</v>
      </c>
      <c r="D34" s="10" t="s">
        <v>34</v>
      </c>
      <c r="E34" s="10">
        <v>2003</v>
      </c>
      <c r="F34" s="8">
        <v>37879</v>
      </c>
      <c r="G34" s="12" t="s">
        <v>129</v>
      </c>
      <c r="H34" s="13" t="s">
        <v>130</v>
      </c>
      <c r="I34" s="12" t="s">
        <v>131</v>
      </c>
      <c r="J34" s="12" t="s">
        <v>132</v>
      </c>
      <c r="K34" s="12" t="s">
        <v>29</v>
      </c>
      <c r="L34" s="44" t="s">
        <v>83</v>
      </c>
      <c r="M34" s="12" t="s">
        <v>23</v>
      </c>
      <c r="N34" s="45" t="s">
        <v>24</v>
      </c>
      <c r="O34" s="12" t="s">
        <v>2573</v>
      </c>
    </row>
    <row r="35" spans="1:15" s="46" customFormat="1" ht="15" hidden="1" customHeight="1" x14ac:dyDescent="0.25">
      <c r="A35" s="47">
        <f t="shared" si="1"/>
        <v>31</v>
      </c>
      <c r="B35" s="10">
        <f t="shared" si="1"/>
        <v>31</v>
      </c>
      <c r="C35" s="12" t="s">
        <v>15</v>
      </c>
      <c r="D35" s="10" t="s">
        <v>34</v>
      </c>
      <c r="E35" s="10">
        <v>2004</v>
      </c>
      <c r="F35" s="8">
        <v>38245</v>
      </c>
      <c r="G35" s="12" t="s">
        <v>133</v>
      </c>
      <c r="H35" s="13" t="s">
        <v>134</v>
      </c>
      <c r="I35" s="12" t="s">
        <v>135</v>
      </c>
      <c r="J35" s="12" t="s">
        <v>133</v>
      </c>
      <c r="K35" s="44" t="s">
        <v>21</v>
      </c>
      <c r="L35" s="44" t="s">
        <v>136</v>
      </c>
      <c r="M35" s="12" t="s">
        <v>23</v>
      </c>
      <c r="N35" s="45" t="s">
        <v>24</v>
      </c>
      <c r="O35" s="12" t="s">
        <v>2573</v>
      </c>
    </row>
    <row r="36" spans="1:15" s="46" customFormat="1" ht="15" hidden="1" customHeight="1" x14ac:dyDescent="0.25">
      <c r="A36" s="47">
        <f t="shared" si="1"/>
        <v>32</v>
      </c>
      <c r="B36" s="10">
        <f t="shared" si="1"/>
        <v>32</v>
      </c>
      <c r="C36" s="12" t="s">
        <v>15</v>
      </c>
      <c r="D36" s="10" t="s">
        <v>34</v>
      </c>
      <c r="E36" s="10">
        <v>2004</v>
      </c>
      <c r="F36" s="8">
        <v>38119</v>
      </c>
      <c r="G36" s="12" t="s">
        <v>137</v>
      </c>
      <c r="H36" s="13" t="s">
        <v>138</v>
      </c>
      <c r="I36" s="12" t="s">
        <v>139</v>
      </c>
      <c r="J36" s="12" t="s">
        <v>137</v>
      </c>
      <c r="K36" s="12" t="s">
        <v>29</v>
      </c>
      <c r="L36" s="44" t="s">
        <v>137</v>
      </c>
      <c r="M36" s="12" t="s">
        <v>75</v>
      </c>
      <c r="N36" s="45" t="s">
        <v>24</v>
      </c>
      <c r="O36" s="12" t="s">
        <v>2573</v>
      </c>
    </row>
    <row r="37" spans="1:15" s="46" customFormat="1" ht="15" hidden="1" customHeight="1" x14ac:dyDescent="0.25">
      <c r="A37" s="47">
        <f t="shared" si="1"/>
        <v>33</v>
      </c>
      <c r="B37" s="10">
        <f t="shared" si="1"/>
        <v>33</v>
      </c>
      <c r="C37" s="12" t="s">
        <v>15</v>
      </c>
      <c r="D37" s="10" t="s">
        <v>34</v>
      </c>
      <c r="E37" s="10">
        <v>2004</v>
      </c>
      <c r="F37" s="8">
        <v>38351</v>
      </c>
      <c r="G37" s="12" t="s">
        <v>140</v>
      </c>
      <c r="H37" s="13" t="s">
        <v>141</v>
      </c>
      <c r="I37" s="12" t="s">
        <v>142</v>
      </c>
      <c r="J37" s="12" t="s">
        <v>59</v>
      </c>
      <c r="K37" s="12" t="s">
        <v>60</v>
      </c>
      <c r="L37" s="44" t="s">
        <v>59</v>
      </c>
      <c r="M37" s="12" t="s">
        <v>61</v>
      </c>
      <c r="N37" s="45" t="s">
        <v>24</v>
      </c>
      <c r="O37" s="12" t="s">
        <v>2573</v>
      </c>
    </row>
    <row r="38" spans="1:15" s="46" customFormat="1" ht="15.75" hidden="1" customHeight="1" x14ac:dyDescent="0.25">
      <c r="A38" s="47">
        <f t="shared" si="1"/>
        <v>34</v>
      </c>
      <c r="B38" s="10">
        <f t="shared" si="1"/>
        <v>34</v>
      </c>
      <c r="C38" s="12" t="s">
        <v>15</v>
      </c>
      <c r="D38" s="10" t="s">
        <v>34</v>
      </c>
      <c r="E38" s="10">
        <v>2004</v>
      </c>
      <c r="F38" s="8">
        <v>38231</v>
      </c>
      <c r="G38" s="12" t="s">
        <v>143</v>
      </c>
      <c r="H38" s="13" t="s">
        <v>144</v>
      </c>
      <c r="I38" s="12" t="s">
        <v>145</v>
      </c>
      <c r="J38" s="12" t="s">
        <v>146</v>
      </c>
      <c r="K38" s="12" t="s">
        <v>60</v>
      </c>
      <c r="L38" s="44" t="s">
        <v>146</v>
      </c>
      <c r="M38" s="12" t="s">
        <v>125</v>
      </c>
      <c r="N38" s="45" t="s">
        <v>24</v>
      </c>
      <c r="O38" s="12" t="s">
        <v>2573</v>
      </c>
    </row>
    <row r="39" spans="1:15" s="46" customFormat="1" ht="15" hidden="1" customHeight="1" x14ac:dyDescent="0.25">
      <c r="A39" s="47">
        <f t="shared" ref="A39:B54" si="2">+A38+1</f>
        <v>35</v>
      </c>
      <c r="B39" s="10">
        <f t="shared" si="2"/>
        <v>35</v>
      </c>
      <c r="C39" s="12" t="s">
        <v>15</v>
      </c>
      <c r="D39" s="10" t="s">
        <v>34</v>
      </c>
      <c r="E39" s="10">
        <v>2004</v>
      </c>
      <c r="F39" s="8">
        <v>38351</v>
      </c>
      <c r="G39" s="12" t="s">
        <v>147</v>
      </c>
      <c r="H39" s="13" t="s">
        <v>148</v>
      </c>
      <c r="I39" s="12" t="s">
        <v>149</v>
      </c>
      <c r="J39" s="12" t="s">
        <v>59</v>
      </c>
      <c r="K39" s="12" t="s">
        <v>60</v>
      </c>
      <c r="L39" s="44" t="s">
        <v>59</v>
      </c>
      <c r="M39" s="12" t="s">
        <v>61</v>
      </c>
      <c r="N39" s="45" t="s">
        <v>24</v>
      </c>
      <c r="O39" s="12" t="s">
        <v>2573</v>
      </c>
    </row>
    <row r="40" spans="1:15" s="46" customFormat="1" ht="15" hidden="1" customHeight="1" x14ac:dyDescent="0.25">
      <c r="A40" s="47">
        <f t="shared" si="2"/>
        <v>36</v>
      </c>
      <c r="B40" s="10">
        <f t="shared" si="2"/>
        <v>36</v>
      </c>
      <c r="C40" s="12" t="s">
        <v>15</v>
      </c>
      <c r="D40" s="10" t="s">
        <v>34</v>
      </c>
      <c r="E40" s="10">
        <v>2004</v>
      </c>
      <c r="F40" s="8">
        <v>38161</v>
      </c>
      <c r="G40" s="12" t="s">
        <v>150</v>
      </c>
      <c r="H40" s="13" t="s">
        <v>151</v>
      </c>
      <c r="I40" s="12" t="s">
        <v>152</v>
      </c>
      <c r="J40" s="12" t="s">
        <v>28</v>
      </c>
      <c r="K40" s="12" t="s">
        <v>29</v>
      </c>
      <c r="L40" s="44" t="s">
        <v>153</v>
      </c>
      <c r="M40" s="12" t="s">
        <v>23</v>
      </c>
      <c r="N40" s="45" t="s">
        <v>24</v>
      </c>
      <c r="O40" s="12" t="s">
        <v>2573</v>
      </c>
    </row>
    <row r="41" spans="1:15" s="46" customFormat="1" ht="15" hidden="1" customHeight="1" x14ac:dyDescent="0.25">
      <c r="A41" s="47">
        <f t="shared" si="2"/>
        <v>37</v>
      </c>
      <c r="B41" s="10">
        <f t="shared" si="2"/>
        <v>37</v>
      </c>
      <c r="C41" s="12" t="s">
        <v>15</v>
      </c>
      <c r="D41" s="10" t="s">
        <v>34</v>
      </c>
      <c r="E41" s="10">
        <v>2004</v>
      </c>
      <c r="F41" s="8">
        <v>38233</v>
      </c>
      <c r="G41" s="12" t="s">
        <v>154</v>
      </c>
      <c r="H41" s="13" t="s">
        <v>155</v>
      </c>
      <c r="I41" s="12" t="s">
        <v>156</v>
      </c>
      <c r="J41" s="12" t="s">
        <v>154</v>
      </c>
      <c r="K41" s="44" t="s">
        <v>21</v>
      </c>
      <c r="L41" s="44" t="s">
        <v>154</v>
      </c>
      <c r="M41" s="12" t="s">
        <v>23</v>
      </c>
      <c r="N41" s="45" t="s">
        <v>24</v>
      </c>
      <c r="O41" s="12" t="s">
        <v>2573</v>
      </c>
    </row>
    <row r="42" spans="1:15" s="46" customFormat="1" ht="15" hidden="1" customHeight="1" x14ac:dyDescent="0.25">
      <c r="A42" s="47">
        <f t="shared" si="2"/>
        <v>38</v>
      </c>
      <c r="B42" s="10">
        <f t="shared" si="2"/>
        <v>38</v>
      </c>
      <c r="C42" s="12" t="s">
        <v>15</v>
      </c>
      <c r="D42" s="10" t="s">
        <v>34</v>
      </c>
      <c r="E42" s="10">
        <v>2004</v>
      </c>
      <c r="F42" s="8">
        <v>38153</v>
      </c>
      <c r="G42" s="12" t="s">
        <v>157</v>
      </c>
      <c r="H42" s="13" t="s">
        <v>158</v>
      </c>
      <c r="I42" s="12" t="s">
        <v>159</v>
      </c>
      <c r="J42" s="12" t="s">
        <v>83</v>
      </c>
      <c r="K42" s="12" t="s">
        <v>29</v>
      </c>
      <c r="L42" s="44" t="s">
        <v>160</v>
      </c>
      <c r="M42" s="12" t="s">
        <v>23</v>
      </c>
      <c r="N42" s="45" t="s">
        <v>24</v>
      </c>
      <c r="O42" s="12" t="s">
        <v>2573</v>
      </c>
    </row>
    <row r="43" spans="1:15" s="46" customFormat="1" ht="15" hidden="1" customHeight="1" x14ac:dyDescent="0.25">
      <c r="A43" s="47">
        <f t="shared" si="2"/>
        <v>39</v>
      </c>
      <c r="B43" s="10">
        <f t="shared" si="2"/>
        <v>39</v>
      </c>
      <c r="C43" s="12" t="s">
        <v>15</v>
      </c>
      <c r="D43" s="10" t="s">
        <v>34</v>
      </c>
      <c r="E43" s="10">
        <v>2004</v>
      </c>
      <c r="F43" s="8">
        <v>38253</v>
      </c>
      <c r="G43" s="12" t="s">
        <v>161</v>
      </c>
      <c r="H43" s="13" t="s">
        <v>162</v>
      </c>
      <c r="I43" s="12" t="s">
        <v>163</v>
      </c>
      <c r="J43" s="12" t="s">
        <v>161</v>
      </c>
      <c r="K43" s="12" t="s">
        <v>29</v>
      </c>
      <c r="L43" s="44" t="s">
        <v>161</v>
      </c>
      <c r="M43" s="12" t="s">
        <v>75</v>
      </c>
      <c r="N43" s="45" t="s">
        <v>24</v>
      </c>
      <c r="O43" s="12" t="s">
        <v>2573</v>
      </c>
    </row>
    <row r="44" spans="1:15" s="46" customFormat="1" ht="15.75" hidden="1" customHeight="1" x14ac:dyDescent="0.25">
      <c r="A44" s="47">
        <f t="shared" si="2"/>
        <v>40</v>
      </c>
      <c r="B44" s="10">
        <f t="shared" si="2"/>
        <v>40</v>
      </c>
      <c r="C44" s="12" t="s">
        <v>15</v>
      </c>
      <c r="D44" s="10" t="s">
        <v>34</v>
      </c>
      <c r="E44" s="10">
        <v>2004</v>
      </c>
      <c r="F44" s="8">
        <v>38349</v>
      </c>
      <c r="G44" s="12" t="s">
        <v>164</v>
      </c>
      <c r="H44" s="13" t="s">
        <v>165</v>
      </c>
      <c r="I44" s="12" t="s">
        <v>166</v>
      </c>
      <c r="J44" s="12" t="s">
        <v>164</v>
      </c>
      <c r="K44" s="12" t="s">
        <v>29</v>
      </c>
      <c r="L44" s="44" t="s">
        <v>65</v>
      </c>
      <c r="M44" s="12" t="s">
        <v>23</v>
      </c>
      <c r="N44" s="45" t="s">
        <v>24</v>
      </c>
      <c r="O44" s="12" t="s">
        <v>2573</v>
      </c>
    </row>
    <row r="45" spans="1:15" s="46" customFormat="1" ht="25.5" customHeight="1" x14ac:dyDescent="0.25">
      <c r="A45" s="47">
        <f t="shared" si="2"/>
        <v>41</v>
      </c>
      <c r="B45" s="10">
        <f t="shared" si="2"/>
        <v>41</v>
      </c>
      <c r="C45" s="12" t="s">
        <v>15</v>
      </c>
      <c r="D45" s="10" t="s">
        <v>34</v>
      </c>
      <c r="E45" s="10">
        <v>2004</v>
      </c>
      <c r="F45" s="8">
        <v>38103</v>
      </c>
      <c r="G45" s="12" t="s">
        <v>167</v>
      </c>
      <c r="H45" s="13" t="s">
        <v>168</v>
      </c>
      <c r="I45" s="12" t="s">
        <v>169</v>
      </c>
      <c r="J45" s="12" t="s">
        <v>170</v>
      </c>
      <c r="K45" s="44" t="s">
        <v>21</v>
      </c>
      <c r="L45" s="44" t="s">
        <v>171</v>
      </c>
      <c r="M45" s="12" t="s">
        <v>23</v>
      </c>
      <c r="N45" s="45" t="s">
        <v>24</v>
      </c>
      <c r="O45" s="12" t="s">
        <v>2574</v>
      </c>
    </row>
    <row r="46" spans="1:15" s="46" customFormat="1" ht="15" hidden="1" customHeight="1" x14ac:dyDescent="0.25">
      <c r="A46" s="47">
        <f t="shared" si="2"/>
        <v>42</v>
      </c>
      <c r="B46" s="10">
        <f t="shared" si="2"/>
        <v>42</v>
      </c>
      <c r="C46" s="12" t="s">
        <v>15</v>
      </c>
      <c r="D46" s="10" t="s">
        <v>34</v>
      </c>
      <c r="E46" s="10">
        <v>2004</v>
      </c>
      <c r="F46" s="8">
        <v>38257</v>
      </c>
      <c r="G46" s="12" t="s">
        <v>172</v>
      </c>
      <c r="H46" s="13" t="s">
        <v>173</v>
      </c>
      <c r="I46" s="12" t="s">
        <v>174</v>
      </c>
      <c r="J46" s="12" t="s">
        <v>20</v>
      </c>
      <c r="K46" s="44" t="s">
        <v>21</v>
      </c>
      <c r="L46" s="44" t="s">
        <v>22</v>
      </c>
      <c r="M46" s="12" t="s">
        <v>23</v>
      </c>
      <c r="N46" s="45" t="s">
        <v>24</v>
      </c>
      <c r="O46" s="12" t="s">
        <v>2573</v>
      </c>
    </row>
    <row r="47" spans="1:15" s="46" customFormat="1" ht="15" hidden="1" customHeight="1" x14ac:dyDescent="0.25">
      <c r="A47" s="47">
        <f t="shared" si="2"/>
        <v>43</v>
      </c>
      <c r="B47" s="10">
        <f t="shared" si="2"/>
        <v>43</v>
      </c>
      <c r="C47" s="12" t="s">
        <v>15</v>
      </c>
      <c r="D47" s="10" t="s">
        <v>34</v>
      </c>
      <c r="E47" s="10">
        <v>2004</v>
      </c>
      <c r="F47" s="8">
        <v>38262</v>
      </c>
      <c r="G47" s="12" t="s">
        <v>175</v>
      </c>
      <c r="H47" s="13" t="s">
        <v>176</v>
      </c>
      <c r="I47" s="12" t="s">
        <v>177</v>
      </c>
      <c r="J47" s="12" t="s">
        <v>175</v>
      </c>
      <c r="K47" s="44" t="s">
        <v>21</v>
      </c>
      <c r="L47" s="44" t="s">
        <v>178</v>
      </c>
      <c r="M47" s="12" t="s">
        <v>23</v>
      </c>
      <c r="N47" s="45" t="s">
        <v>24</v>
      </c>
      <c r="O47" s="12" t="s">
        <v>2573</v>
      </c>
    </row>
    <row r="48" spans="1:15" s="46" customFormat="1" ht="15" hidden="1" customHeight="1" x14ac:dyDescent="0.25">
      <c r="A48" s="47">
        <f t="shared" si="2"/>
        <v>44</v>
      </c>
      <c r="B48" s="10">
        <f t="shared" si="2"/>
        <v>44</v>
      </c>
      <c r="C48" s="12" t="s">
        <v>15</v>
      </c>
      <c r="D48" s="10" t="s">
        <v>34</v>
      </c>
      <c r="E48" s="10">
        <v>2004</v>
      </c>
      <c r="F48" s="8">
        <v>38118</v>
      </c>
      <c r="G48" s="12" t="s">
        <v>179</v>
      </c>
      <c r="H48" s="13" t="s">
        <v>180</v>
      </c>
      <c r="I48" s="12" t="s">
        <v>181</v>
      </c>
      <c r="J48" s="12" t="s">
        <v>179</v>
      </c>
      <c r="K48" s="44" t="s">
        <v>21</v>
      </c>
      <c r="L48" s="44" t="s">
        <v>182</v>
      </c>
      <c r="M48" s="12" t="s">
        <v>23</v>
      </c>
      <c r="N48" s="45" t="s">
        <v>24</v>
      </c>
      <c r="O48" s="12" t="s">
        <v>2573</v>
      </c>
    </row>
    <row r="49" spans="1:15" s="46" customFormat="1" ht="15" hidden="1" customHeight="1" x14ac:dyDescent="0.25">
      <c r="A49" s="47">
        <f t="shared" si="2"/>
        <v>45</v>
      </c>
      <c r="B49" s="10">
        <f t="shared" si="2"/>
        <v>45</v>
      </c>
      <c r="C49" s="12" t="s">
        <v>15</v>
      </c>
      <c r="D49" s="10" t="s">
        <v>34</v>
      </c>
      <c r="E49" s="10">
        <v>2004</v>
      </c>
      <c r="F49" s="8">
        <v>38236</v>
      </c>
      <c r="G49" s="12" t="s">
        <v>183</v>
      </c>
      <c r="H49" s="13" t="s">
        <v>184</v>
      </c>
      <c r="I49" s="12" t="s">
        <v>185</v>
      </c>
      <c r="J49" s="12" t="s">
        <v>183</v>
      </c>
      <c r="K49" s="44" t="s">
        <v>21</v>
      </c>
      <c r="L49" s="44" t="s">
        <v>183</v>
      </c>
      <c r="M49" s="12" t="s">
        <v>23</v>
      </c>
      <c r="N49" s="45" t="s">
        <v>24</v>
      </c>
      <c r="O49" s="12" t="s">
        <v>2573</v>
      </c>
    </row>
    <row r="50" spans="1:15" s="46" customFormat="1" ht="15" hidden="1" customHeight="1" x14ac:dyDescent="0.25">
      <c r="A50" s="47">
        <f t="shared" si="2"/>
        <v>46</v>
      </c>
      <c r="B50" s="10">
        <f t="shared" si="2"/>
        <v>46</v>
      </c>
      <c r="C50" s="12" t="s">
        <v>15</v>
      </c>
      <c r="D50" s="10" t="s">
        <v>34</v>
      </c>
      <c r="E50" s="10">
        <v>2005</v>
      </c>
      <c r="F50" s="8">
        <v>38600</v>
      </c>
      <c r="G50" s="12" t="s">
        <v>186</v>
      </c>
      <c r="H50" s="13" t="s">
        <v>187</v>
      </c>
      <c r="I50" s="12" t="s">
        <v>188</v>
      </c>
      <c r="J50" s="12" t="s">
        <v>189</v>
      </c>
      <c r="K50" s="44" t="s">
        <v>21</v>
      </c>
      <c r="L50" s="44" t="s">
        <v>94</v>
      </c>
      <c r="M50" s="12" t="s">
        <v>23</v>
      </c>
      <c r="N50" s="45" t="s">
        <v>24</v>
      </c>
      <c r="O50" s="12" t="s">
        <v>2573</v>
      </c>
    </row>
    <row r="51" spans="1:15" s="46" customFormat="1" ht="15" hidden="1" customHeight="1" x14ac:dyDescent="0.25">
      <c r="A51" s="47">
        <f t="shared" si="2"/>
        <v>47</v>
      </c>
      <c r="B51" s="10">
        <f t="shared" si="2"/>
        <v>47</v>
      </c>
      <c r="C51" s="12" t="s">
        <v>15</v>
      </c>
      <c r="D51" s="10" t="s">
        <v>34</v>
      </c>
      <c r="E51" s="10">
        <v>2005</v>
      </c>
      <c r="F51" s="8">
        <v>38497</v>
      </c>
      <c r="G51" s="12" t="s">
        <v>190</v>
      </c>
      <c r="H51" s="13" t="s">
        <v>191</v>
      </c>
      <c r="I51" s="12" t="s">
        <v>192</v>
      </c>
      <c r="J51" s="12" t="s">
        <v>190</v>
      </c>
      <c r="K51" s="12" t="s">
        <v>29</v>
      </c>
      <c r="L51" s="44" t="s">
        <v>190</v>
      </c>
      <c r="M51" s="12" t="s">
        <v>23</v>
      </c>
      <c r="N51" s="45" t="s">
        <v>24</v>
      </c>
      <c r="O51" s="12" t="s">
        <v>2573</v>
      </c>
    </row>
    <row r="52" spans="1:15" s="46" customFormat="1" ht="15" hidden="1" customHeight="1" x14ac:dyDescent="0.25">
      <c r="A52" s="47">
        <f t="shared" si="2"/>
        <v>48</v>
      </c>
      <c r="B52" s="10">
        <f t="shared" si="2"/>
        <v>48</v>
      </c>
      <c r="C52" s="12" t="s">
        <v>15</v>
      </c>
      <c r="D52" s="10" t="s">
        <v>34</v>
      </c>
      <c r="E52" s="10">
        <v>2005</v>
      </c>
      <c r="F52" s="8">
        <v>38471</v>
      </c>
      <c r="G52" s="12" t="s">
        <v>193</v>
      </c>
      <c r="H52" s="13" t="s">
        <v>194</v>
      </c>
      <c r="I52" s="12" t="s">
        <v>195</v>
      </c>
      <c r="J52" s="12" t="s">
        <v>20</v>
      </c>
      <c r="K52" s="44" t="s">
        <v>21</v>
      </c>
      <c r="L52" s="44" t="s">
        <v>20</v>
      </c>
      <c r="M52" s="12" t="s">
        <v>23</v>
      </c>
      <c r="N52" s="45" t="s">
        <v>24</v>
      </c>
      <c r="O52" s="12" t="s">
        <v>2573</v>
      </c>
    </row>
    <row r="53" spans="1:15" s="46" customFormat="1" ht="15" customHeight="1" x14ac:dyDescent="0.25">
      <c r="A53" s="47">
        <f t="shared" si="2"/>
        <v>49</v>
      </c>
      <c r="B53" s="10">
        <f t="shared" si="2"/>
        <v>49</v>
      </c>
      <c r="C53" s="12" t="s">
        <v>15</v>
      </c>
      <c r="D53" s="10" t="s">
        <v>34</v>
      </c>
      <c r="E53" s="10">
        <v>2005</v>
      </c>
      <c r="F53" s="8">
        <v>38713</v>
      </c>
      <c r="G53" s="12" t="s">
        <v>196</v>
      </c>
      <c r="H53" s="13" t="s">
        <v>197</v>
      </c>
      <c r="I53" s="12" t="s">
        <v>198</v>
      </c>
      <c r="J53" s="12" t="s">
        <v>196</v>
      </c>
      <c r="K53" s="12" t="s">
        <v>29</v>
      </c>
      <c r="L53" s="44" t="s">
        <v>199</v>
      </c>
      <c r="M53" s="12" t="s">
        <v>23</v>
      </c>
      <c r="N53" s="45" t="s">
        <v>24</v>
      </c>
      <c r="O53" s="12" t="s">
        <v>2574</v>
      </c>
    </row>
    <row r="54" spans="1:15" s="46" customFormat="1" ht="15" hidden="1" x14ac:dyDescent="0.25">
      <c r="A54" s="47">
        <f t="shared" si="2"/>
        <v>50</v>
      </c>
      <c r="B54" s="10">
        <f t="shared" si="2"/>
        <v>50</v>
      </c>
      <c r="C54" s="12" t="s">
        <v>15</v>
      </c>
      <c r="D54" s="10" t="s">
        <v>34</v>
      </c>
      <c r="E54" s="10">
        <v>2005</v>
      </c>
      <c r="F54" s="8">
        <v>38588</v>
      </c>
      <c r="G54" s="12" t="s">
        <v>200</v>
      </c>
      <c r="H54" s="13" t="s">
        <v>201</v>
      </c>
      <c r="I54" s="19" t="s">
        <v>202</v>
      </c>
      <c r="J54" s="12" t="s">
        <v>83</v>
      </c>
      <c r="K54" s="12" t="s">
        <v>29</v>
      </c>
      <c r="L54" s="44" t="s">
        <v>160</v>
      </c>
      <c r="M54" s="12" t="s">
        <v>23</v>
      </c>
      <c r="N54" s="45" t="s">
        <v>24</v>
      </c>
      <c r="O54" s="12" t="s">
        <v>2573</v>
      </c>
    </row>
    <row r="55" spans="1:15" s="46" customFormat="1" ht="15" hidden="1" customHeight="1" x14ac:dyDescent="0.25">
      <c r="A55" s="47">
        <f t="shared" ref="A55:B70" si="3">+A54+1</f>
        <v>51</v>
      </c>
      <c r="B55" s="10">
        <f t="shared" si="3"/>
        <v>51</v>
      </c>
      <c r="C55" s="12" t="s">
        <v>15</v>
      </c>
      <c r="D55" s="10" t="s">
        <v>34</v>
      </c>
      <c r="E55" s="10">
        <v>2005</v>
      </c>
      <c r="F55" s="8">
        <v>38694</v>
      </c>
      <c r="G55" s="12" t="s">
        <v>203</v>
      </c>
      <c r="H55" s="13" t="s">
        <v>204</v>
      </c>
      <c r="I55" s="12" t="s">
        <v>205</v>
      </c>
      <c r="J55" s="12" t="s">
        <v>203</v>
      </c>
      <c r="K55" s="12" t="s">
        <v>60</v>
      </c>
      <c r="L55" s="44" t="s">
        <v>206</v>
      </c>
      <c r="M55" s="12" t="s">
        <v>125</v>
      </c>
      <c r="N55" s="45" t="s">
        <v>24</v>
      </c>
      <c r="O55" s="12" t="s">
        <v>2573</v>
      </c>
    </row>
    <row r="56" spans="1:15" s="46" customFormat="1" ht="15" hidden="1" customHeight="1" x14ac:dyDescent="0.25">
      <c r="A56" s="47">
        <f t="shared" si="3"/>
        <v>52</v>
      </c>
      <c r="B56" s="10">
        <f t="shared" si="3"/>
        <v>52</v>
      </c>
      <c r="C56" s="12" t="s">
        <v>15</v>
      </c>
      <c r="D56" s="10" t="s">
        <v>34</v>
      </c>
      <c r="E56" s="10">
        <v>2005</v>
      </c>
      <c r="F56" s="8">
        <v>38533</v>
      </c>
      <c r="G56" s="12" t="s">
        <v>207</v>
      </c>
      <c r="H56" s="13" t="s">
        <v>208</v>
      </c>
      <c r="I56" s="12" t="s">
        <v>209</v>
      </c>
      <c r="J56" s="12" t="s">
        <v>210</v>
      </c>
      <c r="K56" s="44" t="s">
        <v>21</v>
      </c>
      <c r="L56" s="44" t="s">
        <v>210</v>
      </c>
      <c r="M56" s="12" t="s">
        <v>23</v>
      </c>
      <c r="N56" s="45" t="s">
        <v>24</v>
      </c>
      <c r="O56" s="12" t="s">
        <v>2573</v>
      </c>
    </row>
    <row r="57" spans="1:15" s="46" customFormat="1" ht="15" hidden="1" customHeight="1" x14ac:dyDescent="0.25">
      <c r="A57" s="47">
        <f t="shared" si="3"/>
        <v>53</v>
      </c>
      <c r="B57" s="10">
        <f t="shared" si="3"/>
        <v>53</v>
      </c>
      <c r="C57" s="12" t="s">
        <v>15</v>
      </c>
      <c r="D57" s="10" t="s">
        <v>34</v>
      </c>
      <c r="E57" s="10">
        <v>2005</v>
      </c>
      <c r="F57" s="8">
        <v>38701</v>
      </c>
      <c r="G57" s="12" t="s">
        <v>211</v>
      </c>
      <c r="H57" s="13" t="s">
        <v>212</v>
      </c>
      <c r="I57" s="12" t="s">
        <v>213</v>
      </c>
      <c r="J57" s="12" t="s">
        <v>33</v>
      </c>
      <c r="K57" s="44" t="s">
        <v>21</v>
      </c>
      <c r="L57" s="44" t="s">
        <v>41</v>
      </c>
      <c r="M57" s="12" t="s">
        <v>23</v>
      </c>
      <c r="N57" s="45" t="s">
        <v>24</v>
      </c>
      <c r="O57" s="12" t="s">
        <v>2573</v>
      </c>
    </row>
    <row r="58" spans="1:15" s="46" customFormat="1" ht="15" hidden="1" customHeight="1" x14ac:dyDescent="0.25">
      <c r="A58" s="47">
        <f t="shared" si="3"/>
        <v>54</v>
      </c>
      <c r="B58" s="10">
        <f t="shared" si="3"/>
        <v>54</v>
      </c>
      <c r="C58" s="12" t="s">
        <v>15</v>
      </c>
      <c r="D58" s="10" t="s">
        <v>34</v>
      </c>
      <c r="E58" s="10">
        <v>2005</v>
      </c>
      <c r="F58" s="8">
        <v>38530</v>
      </c>
      <c r="G58" s="12" t="s">
        <v>214</v>
      </c>
      <c r="H58" s="13" t="s">
        <v>215</v>
      </c>
      <c r="I58" s="12" t="s">
        <v>216</v>
      </c>
      <c r="J58" s="12" t="s">
        <v>83</v>
      </c>
      <c r="K58" s="12" t="s">
        <v>29</v>
      </c>
      <c r="L58" s="44" t="s">
        <v>83</v>
      </c>
      <c r="M58" s="12" t="s">
        <v>23</v>
      </c>
      <c r="N58" s="45" t="s">
        <v>24</v>
      </c>
      <c r="O58" s="12" t="s">
        <v>2573</v>
      </c>
    </row>
    <row r="59" spans="1:15" s="46" customFormat="1" ht="15" customHeight="1" x14ac:dyDescent="0.25">
      <c r="A59" s="47">
        <f t="shared" si="3"/>
        <v>55</v>
      </c>
      <c r="B59" s="10">
        <f t="shared" si="3"/>
        <v>55</v>
      </c>
      <c r="C59" s="12" t="s">
        <v>15</v>
      </c>
      <c r="D59" s="10" t="s">
        <v>34</v>
      </c>
      <c r="E59" s="10">
        <v>2005</v>
      </c>
      <c r="F59" s="8">
        <v>38533</v>
      </c>
      <c r="G59" s="12" t="s">
        <v>217</v>
      </c>
      <c r="H59" s="13" t="s">
        <v>218</v>
      </c>
      <c r="I59" s="12" t="s">
        <v>219</v>
      </c>
      <c r="J59" s="12" t="s">
        <v>217</v>
      </c>
      <c r="K59" s="44" t="s">
        <v>21</v>
      </c>
      <c r="L59" s="44" t="s">
        <v>220</v>
      </c>
      <c r="M59" s="12" t="s">
        <v>23</v>
      </c>
      <c r="N59" s="45" t="s">
        <v>24</v>
      </c>
      <c r="O59" s="12" t="s">
        <v>2574</v>
      </c>
    </row>
    <row r="60" spans="1:15" s="46" customFormat="1" ht="15" hidden="1" customHeight="1" x14ac:dyDescent="0.25">
      <c r="A60" s="47">
        <f t="shared" si="3"/>
        <v>56</v>
      </c>
      <c r="B60" s="10">
        <f t="shared" si="3"/>
        <v>56</v>
      </c>
      <c r="C60" s="12" t="s">
        <v>15</v>
      </c>
      <c r="D60" s="10" t="s">
        <v>34</v>
      </c>
      <c r="E60" s="10">
        <v>2005</v>
      </c>
      <c r="F60" s="8">
        <v>38481</v>
      </c>
      <c r="G60" s="12" t="s">
        <v>221</v>
      </c>
      <c r="H60" s="13" t="s">
        <v>222</v>
      </c>
      <c r="I60" s="12" t="s">
        <v>223</v>
      </c>
      <c r="J60" s="12" t="s">
        <v>20</v>
      </c>
      <c r="K60" s="44" t="s">
        <v>21</v>
      </c>
      <c r="L60" s="44" t="s">
        <v>20</v>
      </c>
      <c r="M60" s="12" t="s">
        <v>23</v>
      </c>
      <c r="N60" s="45" t="s">
        <v>24</v>
      </c>
      <c r="O60" s="12" t="s">
        <v>2573</v>
      </c>
    </row>
    <row r="61" spans="1:15" s="46" customFormat="1" ht="15" hidden="1" customHeight="1" x14ac:dyDescent="0.25">
      <c r="A61" s="47">
        <f t="shared" si="3"/>
        <v>57</v>
      </c>
      <c r="B61" s="10">
        <f t="shared" si="3"/>
        <v>57</v>
      </c>
      <c r="C61" s="12" t="s">
        <v>15</v>
      </c>
      <c r="D61" s="10" t="s">
        <v>34</v>
      </c>
      <c r="E61" s="10">
        <v>2005</v>
      </c>
      <c r="F61" s="8">
        <v>38408</v>
      </c>
      <c r="G61" s="12" t="s">
        <v>224</v>
      </c>
      <c r="H61" s="13" t="s">
        <v>225</v>
      </c>
      <c r="I61" s="12" t="s">
        <v>226</v>
      </c>
      <c r="J61" s="12" t="s">
        <v>59</v>
      </c>
      <c r="K61" s="12" t="s">
        <v>60</v>
      </c>
      <c r="L61" s="44" t="s">
        <v>59</v>
      </c>
      <c r="M61" s="12" t="s">
        <v>61</v>
      </c>
      <c r="N61" s="45" t="s">
        <v>24</v>
      </c>
      <c r="O61" s="12" t="s">
        <v>2573</v>
      </c>
    </row>
    <row r="62" spans="1:15" s="46" customFormat="1" ht="15" hidden="1" customHeight="1" x14ac:dyDescent="0.25">
      <c r="A62" s="47">
        <f t="shared" si="3"/>
        <v>58</v>
      </c>
      <c r="B62" s="10">
        <f t="shared" si="3"/>
        <v>58</v>
      </c>
      <c r="C62" s="12" t="s">
        <v>15</v>
      </c>
      <c r="D62" s="10" t="s">
        <v>34</v>
      </c>
      <c r="E62" s="10">
        <v>2005</v>
      </c>
      <c r="F62" s="8">
        <v>38477</v>
      </c>
      <c r="G62" s="12" t="s">
        <v>227</v>
      </c>
      <c r="H62" s="13" t="s">
        <v>228</v>
      </c>
      <c r="I62" s="12" t="s">
        <v>229</v>
      </c>
      <c r="J62" s="12" t="s">
        <v>28</v>
      </c>
      <c r="K62" s="12" t="s">
        <v>29</v>
      </c>
      <c r="L62" s="44" t="s">
        <v>28</v>
      </c>
      <c r="M62" s="12" t="s">
        <v>23</v>
      </c>
      <c r="N62" s="45" t="s">
        <v>24</v>
      </c>
      <c r="O62" s="12" t="s">
        <v>2573</v>
      </c>
    </row>
    <row r="63" spans="1:15" s="46" customFormat="1" ht="15.75" hidden="1" customHeight="1" x14ac:dyDescent="0.25">
      <c r="A63" s="47">
        <f t="shared" si="3"/>
        <v>59</v>
      </c>
      <c r="B63" s="10">
        <f t="shared" si="3"/>
        <v>59</v>
      </c>
      <c r="C63" s="12" t="s">
        <v>15</v>
      </c>
      <c r="D63" s="10" t="s">
        <v>34</v>
      </c>
      <c r="E63" s="10">
        <v>2005</v>
      </c>
      <c r="F63" s="8">
        <v>38572</v>
      </c>
      <c r="G63" s="12" t="s">
        <v>230</v>
      </c>
      <c r="H63" s="13" t="s">
        <v>231</v>
      </c>
      <c r="I63" s="12" t="s">
        <v>232</v>
      </c>
      <c r="J63" s="12" t="s">
        <v>20</v>
      </c>
      <c r="K63" s="44" t="s">
        <v>21</v>
      </c>
      <c r="L63" s="44" t="s">
        <v>20</v>
      </c>
      <c r="M63" s="12" t="s">
        <v>23</v>
      </c>
      <c r="N63" s="45" t="s">
        <v>24</v>
      </c>
      <c r="O63" s="12" t="s">
        <v>2573</v>
      </c>
    </row>
    <row r="64" spans="1:15" s="46" customFormat="1" ht="25.5" customHeight="1" x14ac:dyDescent="0.25">
      <c r="A64" s="47">
        <f t="shared" si="3"/>
        <v>60</v>
      </c>
      <c r="B64" s="10">
        <f t="shared" si="3"/>
        <v>60</v>
      </c>
      <c r="C64" s="12" t="s">
        <v>15</v>
      </c>
      <c r="D64" s="10" t="s">
        <v>34</v>
      </c>
      <c r="E64" s="10">
        <v>2005</v>
      </c>
      <c r="F64" s="8">
        <v>38615</v>
      </c>
      <c r="G64" s="12" t="s">
        <v>233</v>
      </c>
      <c r="H64" s="13" t="s">
        <v>234</v>
      </c>
      <c r="I64" s="19" t="s">
        <v>235</v>
      </c>
      <c r="J64" s="12" t="s">
        <v>233</v>
      </c>
      <c r="K64" s="12" t="s">
        <v>60</v>
      </c>
      <c r="L64" s="44" t="s">
        <v>233</v>
      </c>
      <c r="M64" s="12" t="s">
        <v>61</v>
      </c>
      <c r="N64" s="45" t="s">
        <v>24</v>
      </c>
      <c r="O64" s="12" t="s">
        <v>2574</v>
      </c>
    </row>
    <row r="65" spans="1:15" s="46" customFormat="1" ht="15.75" hidden="1" customHeight="1" x14ac:dyDescent="0.25">
      <c r="A65" s="47">
        <f t="shared" si="3"/>
        <v>61</v>
      </c>
      <c r="B65" s="10">
        <f t="shared" si="3"/>
        <v>61</v>
      </c>
      <c r="C65" s="12" t="s">
        <v>15</v>
      </c>
      <c r="D65" s="10" t="s">
        <v>34</v>
      </c>
      <c r="E65" s="10">
        <v>2005</v>
      </c>
      <c r="F65" s="8">
        <v>38654</v>
      </c>
      <c r="G65" s="12" t="s">
        <v>236</v>
      </c>
      <c r="H65" s="13" t="s">
        <v>237</v>
      </c>
      <c r="I65" s="12" t="s">
        <v>238</v>
      </c>
      <c r="J65" s="12" t="s">
        <v>236</v>
      </c>
      <c r="K65" s="12" t="s">
        <v>29</v>
      </c>
      <c r="L65" s="44" t="s">
        <v>236</v>
      </c>
      <c r="M65" s="12" t="s">
        <v>239</v>
      </c>
      <c r="N65" s="45" t="s">
        <v>24</v>
      </c>
      <c r="O65" s="12" t="s">
        <v>2573</v>
      </c>
    </row>
    <row r="66" spans="1:15" s="46" customFormat="1" ht="15" hidden="1" customHeight="1" x14ac:dyDescent="0.25">
      <c r="A66" s="47">
        <f t="shared" si="3"/>
        <v>62</v>
      </c>
      <c r="B66" s="10">
        <f t="shared" si="3"/>
        <v>62</v>
      </c>
      <c r="C66" s="12" t="s">
        <v>15</v>
      </c>
      <c r="D66" s="10" t="s">
        <v>34</v>
      </c>
      <c r="E66" s="10">
        <v>2005</v>
      </c>
      <c r="F66" s="8">
        <v>38576</v>
      </c>
      <c r="G66" s="12" t="s">
        <v>240</v>
      </c>
      <c r="H66" s="13" t="s">
        <v>241</v>
      </c>
      <c r="I66" s="12" t="s">
        <v>242</v>
      </c>
      <c r="J66" s="12" t="s">
        <v>243</v>
      </c>
      <c r="K66" s="12" t="s">
        <v>29</v>
      </c>
      <c r="L66" s="44" t="s">
        <v>243</v>
      </c>
      <c r="M66" s="12" t="s">
        <v>23</v>
      </c>
      <c r="N66" s="45" t="s">
        <v>24</v>
      </c>
      <c r="O66" s="12" t="s">
        <v>2573</v>
      </c>
    </row>
    <row r="67" spans="1:15" s="46" customFormat="1" ht="15" hidden="1" customHeight="1" x14ac:dyDescent="0.25">
      <c r="A67" s="47">
        <f t="shared" si="3"/>
        <v>63</v>
      </c>
      <c r="B67" s="10">
        <f t="shared" si="3"/>
        <v>63</v>
      </c>
      <c r="C67" s="12" t="s">
        <v>15</v>
      </c>
      <c r="D67" s="10" t="s">
        <v>34</v>
      </c>
      <c r="E67" s="10">
        <v>2005</v>
      </c>
      <c r="F67" s="8">
        <v>38516</v>
      </c>
      <c r="G67" s="12" t="s">
        <v>244</v>
      </c>
      <c r="H67" s="13" t="s">
        <v>245</v>
      </c>
      <c r="I67" s="12" t="s">
        <v>246</v>
      </c>
      <c r="J67" s="12" t="s">
        <v>244</v>
      </c>
      <c r="K67" s="12" t="s">
        <v>29</v>
      </c>
      <c r="L67" s="44" t="s">
        <v>244</v>
      </c>
      <c r="M67" s="12" t="s">
        <v>75</v>
      </c>
      <c r="N67" s="45" t="s">
        <v>24</v>
      </c>
      <c r="O67" s="12" t="s">
        <v>2573</v>
      </c>
    </row>
    <row r="68" spans="1:15" s="46" customFormat="1" ht="15" customHeight="1" x14ac:dyDescent="0.25">
      <c r="A68" s="47">
        <f t="shared" si="3"/>
        <v>64</v>
      </c>
      <c r="B68" s="10">
        <f t="shared" si="3"/>
        <v>64</v>
      </c>
      <c r="C68" s="12" t="s">
        <v>15</v>
      </c>
      <c r="D68" s="10" t="s">
        <v>34</v>
      </c>
      <c r="E68" s="10">
        <v>2005</v>
      </c>
      <c r="F68" s="8">
        <v>38666</v>
      </c>
      <c r="G68" s="12" t="s">
        <v>247</v>
      </c>
      <c r="H68" s="13" t="s">
        <v>248</v>
      </c>
      <c r="I68" s="12" t="s">
        <v>249</v>
      </c>
      <c r="J68" s="12" t="s">
        <v>247</v>
      </c>
      <c r="K68" s="44" t="s">
        <v>21</v>
      </c>
      <c r="L68" s="44" t="s">
        <v>250</v>
      </c>
      <c r="M68" s="12" t="s">
        <v>23</v>
      </c>
      <c r="N68" s="45" t="s">
        <v>24</v>
      </c>
      <c r="O68" s="12" t="s">
        <v>2574</v>
      </c>
    </row>
    <row r="69" spans="1:15" s="46" customFormat="1" ht="15" hidden="1" customHeight="1" x14ac:dyDescent="0.25">
      <c r="A69" s="47">
        <f t="shared" si="3"/>
        <v>65</v>
      </c>
      <c r="B69" s="10">
        <f t="shared" si="3"/>
        <v>65</v>
      </c>
      <c r="C69" s="12" t="s">
        <v>15</v>
      </c>
      <c r="D69" s="10" t="s">
        <v>34</v>
      </c>
      <c r="E69" s="10">
        <v>2005</v>
      </c>
      <c r="F69" s="8">
        <v>38483</v>
      </c>
      <c r="G69" s="12" t="s">
        <v>251</v>
      </c>
      <c r="H69" s="13" t="s">
        <v>252</v>
      </c>
      <c r="I69" s="12" t="s">
        <v>253</v>
      </c>
      <c r="J69" s="12" t="s">
        <v>59</v>
      </c>
      <c r="K69" s="12" t="s">
        <v>60</v>
      </c>
      <c r="L69" s="44" t="s">
        <v>59</v>
      </c>
      <c r="M69" s="12" t="s">
        <v>61</v>
      </c>
      <c r="N69" s="45" t="s">
        <v>24</v>
      </c>
      <c r="O69" s="12" t="s">
        <v>2573</v>
      </c>
    </row>
    <row r="70" spans="1:15" s="46" customFormat="1" ht="15" hidden="1" customHeight="1" x14ac:dyDescent="0.25">
      <c r="A70" s="47">
        <f t="shared" si="3"/>
        <v>66</v>
      </c>
      <c r="B70" s="10">
        <f t="shared" si="3"/>
        <v>66</v>
      </c>
      <c r="C70" s="12" t="s">
        <v>15</v>
      </c>
      <c r="D70" s="10" t="s">
        <v>34</v>
      </c>
      <c r="E70" s="10">
        <v>2005</v>
      </c>
      <c r="F70" s="8">
        <v>38691</v>
      </c>
      <c r="G70" s="12" t="s">
        <v>254</v>
      </c>
      <c r="H70" s="13" t="s">
        <v>255</v>
      </c>
      <c r="I70" s="12" t="s">
        <v>256</v>
      </c>
      <c r="J70" s="12" t="s">
        <v>33</v>
      </c>
      <c r="K70" s="44" t="s">
        <v>21</v>
      </c>
      <c r="L70" s="44" t="s">
        <v>41</v>
      </c>
      <c r="M70" s="12" t="s">
        <v>23</v>
      </c>
      <c r="N70" s="45" t="s">
        <v>24</v>
      </c>
      <c r="O70" s="12" t="s">
        <v>2573</v>
      </c>
    </row>
    <row r="71" spans="1:15" s="46" customFormat="1" ht="15" hidden="1" customHeight="1" x14ac:dyDescent="0.25">
      <c r="A71" s="47">
        <f t="shared" ref="A71:B86" si="4">+A70+1</f>
        <v>67</v>
      </c>
      <c r="B71" s="10">
        <f t="shared" si="4"/>
        <v>67</v>
      </c>
      <c r="C71" s="12" t="s">
        <v>15</v>
      </c>
      <c r="D71" s="10" t="s">
        <v>34</v>
      </c>
      <c r="E71" s="10">
        <v>2005</v>
      </c>
      <c r="F71" s="8">
        <v>38509</v>
      </c>
      <c r="G71" s="12" t="s">
        <v>257</v>
      </c>
      <c r="H71" s="13" t="s">
        <v>258</v>
      </c>
      <c r="I71" s="12" t="s">
        <v>259</v>
      </c>
      <c r="J71" s="12" t="s">
        <v>28</v>
      </c>
      <c r="K71" s="12" t="s">
        <v>29</v>
      </c>
      <c r="L71" s="44" t="s">
        <v>28</v>
      </c>
      <c r="M71" s="12" t="s">
        <v>23</v>
      </c>
      <c r="N71" s="45" t="s">
        <v>24</v>
      </c>
      <c r="O71" s="12" t="s">
        <v>2573</v>
      </c>
    </row>
    <row r="72" spans="1:15" s="46" customFormat="1" ht="15" hidden="1" customHeight="1" x14ac:dyDescent="0.25">
      <c r="A72" s="47">
        <f t="shared" si="4"/>
        <v>68</v>
      </c>
      <c r="B72" s="10">
        <f t="shared" si="4"/>
        <v>68</v>
      </c>
      <c r="C72" s="12" t="s">
        <v>15</v>
      </c>
      <c r="D72" s="10" t="s">
        <v>34</v>
      </c>
      <c r="E72" s="10">
        <v>2005</v>
      </c>
      <c r="F72" s="8">
        <v>38511</v>
      </c>
      <c r="G72" s="12" t="s">
        <v>260</v>
      </c>
      <c r="H72" s="13" t="s">
        <v>261</v>
      </c>
      <c r="I72" s="12" t="s">
        <v>262</v>
      </c>
      <c r="J72" s="12" t="s">
        <v>115</v>
      </c>
      <c r="K72" s="12" t="s">
        <v>29</v>
      </c>
      <c r="L72" s="44" t="s">
        <v>115</v>
      </c>
      <c r="M72" s="12" t="s">
        <v>75</v>
      </c>
      <c r="N72" s="45" t="s">
        <v>24</v>
      </c>
      <c r="O72" s="12" t="s">
        <v>2573</v>
      </c>
    </row>
    <row r="73" spans="1:15" s="46" customFormat="1" ht="15" hidden="1" customHeight="1" x14ac:dyDescent="0.25">
      <c r="A73" s="47">
        <f t="shared" si="4"/>
        <v>69</v>
      </c>
      <c r="B73" s="10">
        <f t="shared" si="4"/>
        <v>69</v>
      </c>
      <c r="C73" s="12" t="s">
        <v>15</v>
      </c>
      <c r="D73" s="10" t="s">
        <v>34</v>
      </c>
      <c r="E73" s="10">
        <v>2005</v>
      </c>
      <c r="F73" s="8">
        <v>38566</v>
      </c>
      <c r="G73" s="12" t="s">
        <v>263</v>
      </c>
      <c r="H73" s="13" t="s">
        <v>264</v>
      </c>
      <c r="I73" s="12" t="s">
        <v>265</v>
      </c>
      <c r="J73" s="12" t="s">
        <v>263</v>
      </c>
      <c r="K73" s="44" t="s">
        <v>21</v>
      </c>
      <c r="L73" s="44" t="s">
        <v>263</v>
      </c>
      <c r="M73" s="12" t="s">
        <v>23</v>
      </c>
      <c r="N73" s="45" t="s">
        <v>24</v>
      </c>
      <c r="O73" s="12" t="s">
        <v>2573</v>
      </c>
    </row>
    <row r="74" spans="1:15" s="46" customFormat="1" ht="15" customHeight="1" x14ac:dyDescent="0.25">
      <c r="A74" s="47">
        <f t="shared" si="4"/>
        <v>70</v>
      </c>
      <c r="B74" s="10">
        <f t="shared" si="4"/>
        <v>70</v>
      </c>
      <c r="C74" s="12" t="s">
        <v>15</v>
      </c>
      <c r="D74" s="10" t="s">
        <v>34</v>
      </c>
      <c r="E74" s="10">
        <v>2005</v>
      </c>
      <c r="F74" s="8">
        <v>38502</v>
      </c>
      <c r="G74" s="12" t="s">
        <v>266</v>
      </c>
      <c r="H74" s="13" t="s">
        <v>267</v>
      </c>
      <c r="I74" s="12" t="s">
        <v>268</v>
      </c>
      <c r="J74" s="12" t="s">
        <v>266</v>
      </c>
      <c r="K74" s="12" t="s">
        <v>29</v>
      </c>
      <c r="L74" s="44" t="s">
        <v>65</v>
      </c>
      <c r="M74" s="12" t="s">
        <v>23</v>
      </c>
      <c r="N74" s="45" t="s">
        <v>24</v>
      </c>
      <c r="O74" s="12" t="s">
        <v>2574</v>
      </c>
    </row>
    <row r="75" spans="1:15" s="46" customFormat="1" ht="15" hidden="1" customHeight="1" x14ac:dyDescent="0.25">
      <c r="A75" s="47">
        <f t="shared" si="4"/>
        <v>71</v>
      </c>
      <c r="B75" s="10">
        <f t="shared" si="4"/>
        <v>71</v>
      </c>
      <c r="C75" s="12" t="s">
        <v>15</v>
      </c>
      <c r="D75" s="10" t="s">
        <v>34</v>
      </c>
      <c r="E75" s="10">
        <v>2005</v>
      </c>
      <c r="F75" s="8">
        <v>38712</v>
      </c>
      <c r="G75" s="12" t="s">
        <v>269</v>
      </c>
      <c r="H75" s="13" t="s">
        <v>270</v>
      </c>
      <c r="I75" s="12" t="s">
        <v>271</v>
      </c>
      <c r="J75" s="12" t="s">
        <v>83</v>
      </c>
      <c r="K75" s="12" t="s">
        <v>29</v>
      </c>
      <c r="L75" s="44" t="s">
        <v>83</v>
      </c>
      <c r="M75" s="12" t="s">
        <v>23</v>
      </c>
      <c r="N75" s="45" t="s">
        <v>24</v>
      </c>
      <c r="O75" s="12" t="s">
        <v>2573</v>
      </c>
    </row>
    <row r="76" spans="1:15" s="46" customFormat="1" ht="15" hidden="1" customHeight="1" x14ac:dyDescent="0.25">
      <c r="A76" s="47">
        <f t="shared" si="4"/>
        <v>72</v>
      </c>
      <c r="B76" s="10">
        <f t="shared" si="4"/>
        <v>72</v>
      </c>
      <c r="C76" s="12" t="s">
        <v>15</v>
      </c>
      <c r="D76" s="10" t="s">
        <v>34</v>
      </c>
      <c r="E76" s="10">
        <v>2005</v>
      </c>
      <c r="F76" s="8">
        <v>38593</v>
      </c>
      <c r="G76" s="12" t="s">
        <v>272</v>
      </c>
      <c r="H76" s="13" t="s">
        <v>273</v>
      </c>
      <c r="I76" s="12" t="s">
        <v>274</v>
      </c>
      <c r="J76" s="12" t="s">
        <v>59</v>
      </c>
      <c r="K76" s="12" t="s">
        <v>60</v>
      </c>
      <c r="L76" s="44" t="s">
        <v>59</v>
      </c>
      <c r="M76" s="12" t="s">
        <v>61</v>
      </c>
      <c r="N76" s="45" t="s">
        <v>24</v>
      </c>
      <c r="O76" s="12" t="s">
        <v>2573</v>
      </c>
    </row>
    <row r="77" spans="1:15" s="46" customFormat="1" ht="15" hidden="1" customHeight="1" x14ac:dyDescent="0.25">
      <c r="A77" s="47">
        <f t="shared" si="4"/>
        <v>73</v>
      </c>
      <c r="B77" s="10">
        <f t="shared" si="4"/>
        <v>73</v>
      </c>
      <c r="C77" s="12" t="s">
        <v>15</v>
      </c>
      <c r="D77" s="10" t="s">
        <v>34</v>
      </c>
      <c r="E77" s="10">
        <v>2005</v>
      </c>
      <c r="F77" s="8">
        <v>38664</v>
      </c>
      <c r="G77" s="12" t="s">
        <v>275</v>
      </c>
      <c r="H77" s="13" t="s">
        <v>276</v>
      </c>
      <c r="I77" s="12" t="s">
        <v>277</v>
      </c>
      <c r="J77" s="12" t="s">
        <v>59</v>
      </c>
      <c r="K77" s="12" t="s">
        <v>60</v>
      </c>
      <c r="L77" s="44" t="s">
        <v>59</v>
      </c>
      <c r="M77" s="12" t="s">
        <v>61</v>
      </c>
      <c r="N77" s="45" t="s">
        <v>24</v>
      </c>
      <c r="O77" s="12" t="s">
        <v>2573</v>
      </c>
    </row>
    <row r="78" spans="1:15" s="46" customFormat="1" ht="15" hidden="1" customHeight="1" x14ac:dyDescent="0.25">
      <c r="A78" s="47">
        <f t="shared" si="4"/>
        <v>74</v>
      </c>
      <c r="B78" s="10">
        <f t="shared" si="4"/>
        <v>74</v>
      </c>
      <c r="C78" s="12" t="s">
        <v>15</v>
      </c>
      <c r="D78" s="10" t="s">
        <v>34</v>
      </c>
      <c r="E78" s="10">
        <v>2005</v>
      </c>
      <c r="F78" s="8">
        <v>38468</v>
      </c>
      <c r="G78" s="12" t="s">
        <v>278</v>
      </c>
      <c r="H78" s="13" t="s">
        <v>279</v>
      </c>
      <c r="I78" s="12" t="s">
        <v>280</v>
      </c>
      <c r="J78" s="12" t="s">
        <v>278</v>
      </c>
      <c r="K78" s="12" t="s">
        <v>60</v>
      </c>
      <c r="L78" s="44" t="s">
        <v>278</v>
      </c>
      <c r="M78" s="12" t="s">
        <v>61</v>
      </c>
      <c r="N78" s="45" t="s">
        <v>24</v>
      </c>
      <c r="O78" s="12" t="s">
        <v>2573</v>
      </c>
    </row>
    <row r="79" spans="1:15" s="46" customFormat="1" ht="15" hidden="1" customHeight="1" x14ac:dyDescent="0.25">
      <c r="A79" s="47">
        <f t="shared" si="4"/>
        <v>75</v>
      </c>
      <c r="B79" s="10">
        <f t="shared" si="4"/>
        <v>75</v>
      </c>
      <c r="C79" s="12" t="s">
        <v>15</v>
      </c>
      <c r="D79" s="10" t="s">
        <v>34</v>
      </c>
      <c r="E79" s="10">
        <v>2005</v>
      </c>
      <c r="F79" s="8">
        <v>38614</v>
      </c>
      <c r="G79" s="12" t="s">
        <v>281</v>
      </c>
      <c r="H79" s="13" t="s">
        <v>282</v>
      </c>
      <c r="I79" s="12" t="s">
        <v>283</v>
      </c>
      <c r="J79" s="12" t="s">
        <v>281</v>
      </c>
      <c r="K79" s="12" t="s">
        <v>60</v>
      </c>
      <c r="L79" s="44" t="s">
        <v>281</v>
      </c>
      <c r="M79" s="12" t="s">
        <v>61</v>
      </c>
      <c r="N79" s="45" t="s">
        <v>24</v>
      </c>
      <c r="O79" s="12" t="s">
        <v>2573</v>
      </c>
    </row>
    <row r="80" spans="1:15" s="46" customFormat="1" ht="15" hidden="1" customHeight="1" x14ac:dyDescent="0.25">
      <c r="A80" s="47">
        <f t="shared" si="4"/>
        <v>76</v>
      </c>
      <c r="B80" s="10">
        <f t="shared" si="4"/>
        <v>76</v>
      </c>
      <c r="C80" s="12" t="s">
        <v>15</v>
      </c>
      <c r="D80" s="10" t="s">
        <v>34</v>
      </c>
      <c r="E80" s="10">
        <v>2005</v>
      </c>
      <c r="F80" s="8">
        <v>38584</v>
      </c>
      <c r="G80" s="12" t="s">
        <v>284</v>
      </c>
      <c r="H80" s="13" t="s">
        <v>285</v>
      </c>
      <c r="I80" s="12" t="s">
        <v>286</v>
      </c>
      <c r="J80" s="12" t="s">
        <v>284</v>
      </c>
      <c r="K80" s="44" t="s">
        <v>21</v>
      </c>
      <c r="L80" s="44" t="s">
        <v>284</v>
      </c>
      <c r="M80" s="12" t="s">
        <v>23</v>
      </c>
      <c r="N80" s="45" t="s">
        <v>24</v>
      </c>
      <c r="O80" s="12" t="s">
        <v>2573</v>
      </c>
    </row>
    <row r="81" spans="1:15" s="46" customFormat="1" ht="25.5" hidden="1" customHeight="1" x14ac:dyDescent="0.25">
      <c r="A81" s="47">
        <f t="shared" si="4"/>
        <v>77</v>
      </c>
      <c r="B81" s="10">
        <f t="shared" si="4"/>
        <v>77</v>
      </c>
      <c r="C81" s="12" t="s">
        <v>15</v>
      </c>
      <c r="D81" s="10" t="s">
        <v>34</v>
      </c>
      <c r="E81" s="10">
        <v>2005</v>
      </c>
      <c r="F81" s="8">
        <v>38471</v>
      </c>
      <c r="G81" s="12" t="s">
        <v>287</v>
      </c>
      <c r="H81" s="13" t="s">
        <v>288</v>
      </c>
      <c r="I81" s="12" t="s">
        <v>289</v>
      </c>
      <c r="J81" s="12" t="s">
        <v>20</v>
      </c>
      <c r="K81" s="44" t="s">
        <v>21</v>
      </c>
      <c r="L81" s="44" t="s">
        <v>20</v>
      </c>
      <c r="M81" s="12" t="s">
        <v>23</v>
      </c>
      <c r="N81" s="45" t="s">
        <v>24</v>
      </c>
      <c r="O81" s="12" t="s">
        <v>2573</v>
      </c>
    </row>
    <row r="82" spans="1:15" s="46" customFormat="1" ht="25.5" hidden="1" customHeight="1" x14ac:dyDescent="0.25">
      <c r="A82" s="47">
        <f t="shared" si="4"/>
        <v>78</v>
      </c>
      <c r="B82" s="10">
        <f t="shared" si="4"/>
        <v>78</v>
      </c>
      <c r="C82" s="12" t="s">
        <v>15</v>
      </c>
      <c r="D82" s="10" t="s">
        <v>34</v>
      </c>
      <c r="E82" s="10">
        <v>2005</v>
      </c>
      <c r="F82" s="8">
        <v>38615</v>
      </c>
      <c r="G82" s="12" t="s">
        <v>290</v>
      </c>
      <c r="H82" s="13" t="s">
        <v>291</v>
      </c>
      <c r="I82" s="12" t="s">
        <v>292</v>
      </c>
      <c r="J82" s="12" t="s">
        <v>20</v>
      </c>
      <c r="K82" s="44" t="s">
        <v>21</v>
      </c>
      <c r="L82" s="44" t="s">
        <v>20</v>
      </c>
      <c r="M82" s="12" t="s">
        <v>23</v>
      </c>
      <c r="N82" s="45" t="s">
        <v>24</v>
      </c>
      <c r="O82" s="12" t="s">
        <v>2573</v>
      </c>
    </row>
    <row r="83" spans="1:15" s="46" customFormat="1" ht="15.75" hidden="1" customHeight="1" x14ac:dyDescent="0.25">
      <c r="A83" s="47">
        <f t="shared" si="4"/>
        <v>79</v>
      </c>
      <c r="B83" s="10">
        <f t="shared" si="4"/>
        <v>79</v>
      </c>
      <c r="C83" s="12" t="s">
        <v>15</v>
      </c>
      <c r="D83" s="10" t="s">
        <v>34</v>
      </c>
      <c r="E83" s="10">
        <v>2005</v>
      </c>
      <c r="F83" s="8">
        <v>38696</v>
      </c>
      <c r="G83" s="12" t="s">
        <v>293</v>
      </c>
      <c r="H83" s="13" t="s">
        <v>294</v>
      </c>
      <c r="I83" s="12" t="s">
        <v>295</v>
      </c>
      <c r="J83" s="12" t="s">
        <v>146</v>
      </c>
      <c r="K83" s="12" t="s">
        <v>60</v>
      </c>
      <c r="L83" s="44" t="s">
        <v>146</v>
      </c>
      <c r="M83" s="12" t="s">
        <v>125</v>
      </c>
      <c r="N83" s="45" t="s">
        <v>24</v>
      </c>
      <c r="O83" s="12" t="s">
        <v>2573</v>
      </c>
    </row>
    <row r="84" spans="1:15" s="46" customFormat="1" ht="15" hidden="1" customHeight="1" x14ac:dyDescent="0.25">
      <c r="A84" s="47">
        <f t="shared" si="4"/>
        <v>80</v>
      </c>
      <c r="B84" s="10">
        <f t="shared" si="4"/>
        <v>80</v>
      </c>
      <c r="C84" s="12" t="s">
        <v>15</v>
      </c>
      <c r="D84" s="10" t="s">
        <v>34</v>
      </c>
      <c r="E84" s="10">
        <v>2005</v>
      </c>
      <c r="F84" s="8">
        <v>38530</v>
      </c>
      <c r="G84" s="12" t="s">
        <v>296</v>
      </c>
      <c r="H84" s="13" t="s">
        <v>297</v>
      </c>
      <c r="I84" s="12" t="s">
        <v>298</v>
      </c>
      <c r="J84" s="12" t="s">
        <v>20</v>
      </c>
      <c r="K84" s="44" t="s">
        <v>21</v>
      </c>
      <c r="L84" s="44" t="s">
        <v>20</v>
      </c>
      <c r="M84" s="12" t="s">
        <v>23</v>
      </c>
      <c r="N84" s="45" t="s">
        <v>24</v>
      </c>
      <c r="O84" s="12" t="s">
        <v>2573</v>
      </c>
    </row>
    <row r="85" spans="1:15" s="46" customFormat="1" ht="15" hidden="1" customHeight="1" x14ac:dyDescent="0.25">
      <c r="A85" s="47">
        <f t="shared" si="4"/>
        <v>81</v>
      </c>
      <c r="B85" s="10">
        <f t="shared" si="4"/>
        <v>81</v>
      </c>
      <c r="C85" s="12" t="s">
        <v>15</v>
      </c>
      <c r="D85" s="10" t="s">
        <v>34</v>
      </c>
      <c r="E85" s="10">
        <v>2005</v>
      </c>
      <c r="F85" s="8">
        <v>38626</v>
      </c>
      <c r="G85" s="12" t="s">
        <v>299</v>
      </c>
      <c r="H85" s="13" t="s">
        <v>300</v>
      </c>
      <c r="I85" s="12" t="s">
        <v>301</v>
      </c>
      <c r="J85" s="12" t="s">
        <v>20</v>
      </c>
      <c r="K85" s="44" t="s">
        <v>21</v>
      </c>
      <c r="L85" s="44" t="s">
        <v>20</v>
      </c>
      <c r="M85" s="12" t="s">
        <v>23</v>
      </c>
      <c r="N85" s="45" t="s">
        <v>24</v>
      </c>
      <c r="O85" s="12" t="s">
        <v>2573</v>
      </c>
    </row>
    <row r="86" spans="1:15" s="46" customFormat="1" ht="19.5" hidden="1" customHeight="1" x14ac:dyDescent="0.25">
      <c r="A86" s="47">
        <f t="shared" si="4"/>
        <v>82</v>
      </c>
      <c r="B86" s="10">
        <f t="shared" si="4"/>
        <v>82</v>
      </c>
      <c r="C86" s="12" t="s">
        <v>15</v>
      </c>
      <c r="D86" s="10" t="s">
        <v>34</v>
      </c>
      <c r="E86" s="10">
        <v>2006</v>
      </c>
      <c r="F86" s="8">
        <v>39020</v>
      </c>
      <c r="G86" s="12" t="s">
        <v>302</v>
      </c>
      <c r="H86" s="13" t="s">
        <v>303</v>
      </c>
      <c r="I86" s="12" t="s">
        <v>304</v>
      </c>
      <c r="J86" s="12" t="s">
        <v>83</v>
      </c>
      <c r="K86" s="12" t="s">
        <v>29</v>
      </c>
      <c r="L86" s="44" t="s">
        <v>83</v>
      </c>
      <c r="M86" s="12" t="s">
        <v>23</v>
      </c>
      <c r="N86" s="45" t="s">
        <v>24</v>
      </c>
      <c r="O86" s="12" t="s">
        <v>2573</v>
      </c>
    </row>
    <row r="87" spans="1:15" s="46" customFormat="1" ht="15" hidden="1" customHeight="1" x14ac:dyDescent="0.25">
      <c r="A87" s="47">
        <f t="shared" ref="A87:B102" si="5">+A86+1</f>
        <v>83</v>
      </c>
      <c r="B87" s="10">
        <f t="shared" si="5"/>
        <v>83</v>
      </c>
      <c r="C87" s="12" t="s">
        <v>15</v>
      </c>
      <c r="D87" s="10" t="s">
        <v>34</v>
      </c>
      <c r="E87" s="10">
        <v>2006</v>
      </c>
      <c r="F87" s="8">
        <v>39063</v>
      </c>
      <c r="G87" s="12" t="s">
        <v>250</v>
      </c>
      <c r="H87" s="13" t="s">
        <v>305</v>
      </c>
      <c r="I87" s="12" t="s">
        <v>306</v>
      </c>
      <c r="J87" s="12" t="s">
        <v>250</v>
      </c>
      <c r="K87" s="44" t="s">
        <v>21</v>
      </c>
      <c r="L87" s="44" t="s">
        <v>250</v>
      </c>
      <c r="M87" s="12" t="s">
        <v>23</v>
      </c>
      <c r="N87" s="45" t="s">
        <v>24</v>
      </c>
      <c r="O87" s="12" t="s">
        <v>2573</v>
      </c>
    </row>
    <row r="88" spans="1:15" s="46" customFormat="1" ht="15" hidden="1" customHeight="1" x14ac:dyDescent="0.25">
      <c r="A88" s="47">
        <f t="shared" si="5"/>
        <v>84</v>
      </c>
      <c r="B88" s="10">
        <f t="shared" si="5"/>
        <v>84</v>
      </c>
      <c r="C88" s="12" t="s">
        <v>15</v>
      </c>
      <c r="D88" s="10" t="s">
        <v>34</v>
      </c>
      <c r="E88" s="10">
        <v>2006</v>
      </c>
      <c r="F88" s="8">
        <v>38919</v>
      </c>
      <c r="G88" s="12" t="s">
        <v>307</v>
      </c>
      <c r="H88" s="13" t="s">
        <v>308</v>
      </c>
      <c r="I88" s="12" t="s">
        <v>309</v>
      </c>
      <c r="J88" s="12" t="s">
        <v>307</v>
      </c>
      <c r="K88" s="12" t="s">
        <v>29</v>
      </c>
      <c r="L88" s="44" t="s">
        <v>307</v>
      </c>
      <c r="M88" s="12" t="s">
        <v>75</v>
      </c>
      <c r="N88" s="45" t="s">
        <v>24</v>
      </c>
      <c r="O88" s="12" t="s">
        <v>2573</v>
      </c>
    </row>
    <row r="89" spans="1:15" s="46" customFormat="1" ht="15" hidden="1" customHeight="1" x14ac:dyDescent="0.25">
      <c r="A89" s="47">
        <f t="shared" si="5"/>
        <v>85</v>
      </c>
      <c r="B89" s="10">
        <f t="shared" si="5"/>
        <v>85</v>
      </c>
      <c r="C89" s="12" t="s">
        <v>15</v>
      </c>
      <c r="D89" s="10" t="s">
        <v>34</v>
      </c>
      <c r="E89" s="10">
        <v>2006</v>
      </c>
      <c r="F89" s="8">
        <v>38836</v>
      </c>
      <c r="G89" s="12" t="s">
        <v>310</v>
      </c>
      <c r="H89" s="13" t="s">
        <v>311</v>
      </c>
      <c r="I89" s="12" t="s">
        <v>312</v>
      </c>
      <c r="J89" s="12" t="s">
        <v>20</v>
      </c>
      <c r="K89" s="44" t="s">
        <v>21</v>
      </c>
      <c r="L89" s="44" t="s">
        <v>20</v>
      </c>
      <c r="M89" s="12" t="s">
        <v>23</v>
      </c>
      <c r="N89" s="45" t="s">
        <v>24</v>
      </c>
      <c r="O89" s="12" t="s">
        <v>2573</v>
      </c>
    </row>
    <row r="90" spans="1:15" s="46" customFormat="1" ht="15" hidden="1" customHeight="1" x14ac:dyDescent="0.25">
      <c r="A90" s="47">
        <f t="shared" si="5"/>
        <v>86</v>
      </c>
      <c r="B90" s="10">
        <f t="shared" si="5"/>
        <v>86</v>
      </c>
      <c r="C90" s="12" t="s">
        <v>15</v>
      </c>
      <c r="D90" s="10" t="s">
        <v>34</v>
      </c>
      <c r="E90" s="10">
        <v>2006</v>
      </c>
      <c r="F90" s="8">
        <v>38968</v>
      </c>
      <c r="G90" s="12" t="s">
        <v>313</v>
      </c>
      <c r="H90" s="13" t="s">
        <v>314</v>
      </c>
      <c r="I90" s="12" t="s">
        <v>315</v>
      </c>
      <c r="J90" s="12" t="s">
        <v>20</v>
      </c>
      <c r="K90" s="44" t="s">
        <v>21</v>
      </c>
      <c r="L90" s="44" t="s">
        <v>20</v>
      </c>
      <c r="M90" s="12" t="s">
        <v>23</v>
      </c>
      <c r="N90" s="45" t="s">
        <v>24</v>
      </c>
      <c r="O90" s="12" t="s">
        <v>2573</v>
      </c>
    </row>
    <row r="91" spans="1:15" s="46" customFormat="1" ht="15" hidden="1" customHeight="1" x14ac:dyDescent="0.25">
      <c r="A91" s="47">
        <f t="shared" si="5"/>
        <v>87</v>
      </c>
      <c r="B91" s="10">
        <f t="shared" si="5"/>
        <v>87</v>
      </c>
      <c r="C91" s="12" t="s">
        <v>15</v>
      </c>
      <c r="D91" s="10" t="s">
        <v>34</v>
      </c>
      <c r="E91" s="10">
        <v>2006</v>
      </c>
      <c r="F91" s="8">
        <v>39024</v>
      </c>
      <c r="G91" s="12" t="s">
        <v>316</v>
      </c>
      <c r="H91" s="13" t="s">
        <v>317</v>
      </c>
      <c r="I91" s="12" t="s">
        <v>318</v>
      </c>
      <c r="J91" s="12" t="s">
        <v>59</v>
      </c>
      <c r="K91" s="12" t="s">
        <v>60</v>
      </c>
      <c r="L91" s="44" t="s">
        <v>59</v>
      </c>
      <c r="M91" s="12" t="s">
        <v>61</v>
      </c>
      <c r="N91" s="45" t="s">
        <v>24</v>
      </c>
      <c r="O91" s="12" t="s">
        <v>2573</v>
      </c>
    </row>
    <row r="92" spans="1:15" s="46" customFormat="1" ht="15" hidden="1" customHeight="1" x14ac:dyDescent="0.25">
      <c r="A92" s="47">
        <f t="shared" si="5"/>
        <v>88</v>
      </c>
      <c r="B92" s="10">
        <f t="shared" si="5"/>
        <v>88</v>
      </c>
      <c r="C92" s="12" t="s">
        <v>15</v>
      </c>
      <c r="D92" s="10" t="s">
        <v>34</v>
      </c>
      <c r="E92" s="10">
        <v>2006</v>
      </c>
      <c r="F92" s="8">
        <v>38869</v>
      </c>
      <c r="G92" s="12" t="s">
        <v>319</v>
      </c>
      <c r="H92" s="13" t="s">
        <v>320</v>
      </c>
      <c r="I92" s="12" t="s">
        <v>321</v>
      </c>
      <c r="J92" s="12" t="s">
        <v>319</v>
      </c>
      <c r="K92" s="12" t="s">
        <v>29</v>
      </c>
      <c r="L92" s="44" t="s">
        <v>319</v>
      </c>
      <c r="M92" s="12" t="s">
        <v>75</v>
      </c>
      <c r="N92" s="45" t="s">
        <v>24</v>
      </c>
      <c r="O92" s="12" t="s">
        <v>2573</v>
      </c>
    </row>
    <row r="93" spans="1:15" s="46" customFormat="1" ht="15" hidden="1" customHeight="1" x14ac:dyDescent="0.25">
      <c r="A93" s="47">
        <f t="shared" si="5"/>
        <v>89</v>
      </c>
      <c r="B93" s="10">
        <f t="shared" si="5"/>
        <v>89</v>
      </c>
      <c r="C93" s="12" t="s">
        <v>15</v>
      </c>
      <c r="D93" s="10" t="s">
        <v>34</v>
      </c>
      <c r="E93" s="10">
        <v>2006</v>
      </c>
      <c r="F93" s="8">
        <v>38982</v>
      </c>
      <c r="G93" s="12" t="s">
        <v>322</v>
      </c>
      <c r="H93" s="13" t="s">
        <v>323</v>
      </c>
      <c r="I93" s="12" t="s">
        <v>324</v>
      </c>
      <c r="J93" s="12" t="s">
        <v>20</v>
      </c>
      <c r="K93" s="44" t="s">
        <v>21</v>
      </c>
      <c r="L93" s="44" t="s">
        <v>20</v>
      </c>
      <c r="M93" s="12" t="s">
        <v>23</v>
      </c>
      <c r="N93" s="45" t="s">
        <v>24</v>
      </c>
      <c r="O93" s="12" t="s">
        <v>2573</v>
      </c>
    </row>
    <row r="94" spans="1:15" s="46" customFormat="1" ht="15" hidden="1" customHeight="1" x14ac:dyDescent="0.25">
      <c r="A94" s="47">
        <f t="shared" si="5"/>
        <v>90</v>
      </c>
      <c r="B94" s="10">
        <f t="shared" si="5"/>
        <v>90</v>
      </c>
      <c r="C94" s="12" t="s">
        <v>15</v>
      </c>
      <c r="D94" s="10" t="s">
        <v>34</v>
      </c>
      <c r="E94" s="10">
        <v>2006</v>
      </c>
      <c r="F94" s="8">
        <v>38934</v>
      </c>
      <c r="G94" s="12" t="s">
        <v>325</v>
      </c>
      <c r="H94" s="13" t="s">
        <v>326</v>
      </c>
      <c r="I94" s="12" t="s">
        <v>327</v>
      </c>
      <c r="J94" s="12" t="s">
        <v>20</v>
      </c>
      <c r="K94" s="44" t="s">
        <v>21</v>
      </c>
      <c r="L94" s="44" t="s">
        <v>20</v>
      </c>
      <c r="M94" s="12" t="s">
        <v>23</v>
      </c>
      <c r="N94" s="45" t="s">
        <v>24</v>
      </c>
      <c r="O94" s="12" t="s">
        <v>2573</v>
      </c>
    </row>
    <row r="95" spans="1:15" s="46" customFormat="1" ht="15" hidden="1" customHeight="1" x14ac:dyDescent="0.25">
      <c r="A95" s="47">
        <f t="shared" si="5"/>
        <v>91</v>
      </c>
      <c r="B95" s="10">
        <f t="shared" si="5"/>
        <v>91</v>
      </c>
      <c r="C95" s="12" t="s">
        <v>15</v>
      </c>
      <c r="D95" s="10" t="s">
        <v>34</v>
      </c>
      <c r="E95" s="10">
        <v>2006</v>
      </c>
      <c r="F95" s="8">
        <v>38978</v>
      </c>
      <c r="G95" s="12" t="s">
        <v>328</v>
      </c>
      <c r="H95" s="13" t="s">
        <v>329</v>
      </c>
      <c r="I95" s="12" t="s">
        <v>330</v>
      </c>
      <c r="J95" s="12" t="s">
        <v>59</v>
      </c>
      <c r="K95" s="12" t="s">
        <v>60</v>
      </c>
      <c r="L95" s="44" t="s">
        <v>59</v>
      </c>
      <c r="M95" s="12" t="s">
        <v>61</v>
      </c>
      <c r="N95" s="45" t="s">
        <v>24</v>
      </c>
      <c r="O95" s="12" t="s">
        <v>2573</v>
      </c>
    </row>
    <row r="96" spans="1:15" s="46" customFormat="1" ht="15" hidden="1" customHeight="1" x14ac:dyDescent="0.25">
      <c r="A96" s="47">
        <f t="shared" si="5"/>
        <v>92</v>
      </c>
      <c r="B96" s="10">
        <f t="shared" si="5"/>
        <v>92</v>
      </c>
      <c r="C96" s="12" t="s">
        <v>15</v>
      </c>
      <c r="D96" s="10" t="s">
        <v>34</v>
      </c>
      <c r="E96" s="10">
        <v>2006</v>
      </c>
      <c r="F96" s="8">
        <v>39077</v>
      </c>
      <c r="G96" s="12" t="s">
        <v>331</v>
      </c>
      <c r="H96" s="13" t="s">
        <v>332</v>
      </c>
      <c r="I96" s="12" t="s">
        <v>333</v>
      </c>
      <c r="J96" s="12" t="s">
        <v>65</v>
      </c>
      <c r="K96" s="12" t="s">
        <v>29</v>
      </c>
      <c r="L96" s="44" t="s">
        <v>65</v>
      </c>
      <c r="M96" s="12" t="s">
        <v>23</v>
      </c>
      <c r="N96" s="45" t="s">
        <v>24</v>
      </c>
      <c r="O96" s="12" t="s">
        <v>2573</v>
      </c>
    </row>
    <row r="97" spans="1:15" s="46" customFormat="1" ht="15" hidden="1" customHeight="1" x14ac:dyDescent="0.25">
      <c r="A97" s="47">
        <f t="shared" si="5"/>
        <v>93</v>
      </c>
      <c r="B97" s="10">
        <f t="shared" si="5"/>
        <v>93</v>
      </c>
      <c r="C97" s="12" t="s">
        <v>15</v>
      </c>
      <c r="D97" s="10" t="s">
        <v>34</v>
      </c>
      <c r="E97" s="10">
        <v>2006</v>
      </c>
      <c r="F97" s="8">
        <v>39077</v>
      </c>
      <c r="G97" s="12" t="s">
        <v>334</v>
      </c>
      <c r="H97" s="13" t="s">
        <v>335</v>
      </c>
      <c r="I97" s="12" t="s">
        <v>336</v>
      </c>
      <c r="J97" s="12" t="s">
        <v>146</v>
      </c>
      <c r="K97" s="12" t="s">
        <v>60</v>
      </c>
      <c r="L97" s="44" t="s">
        <v>146</v>
      </c>
      <c r="M97" s="12" t="s">
        <v>125</v>
      </c>
      <c r="N97" s="45" t="s">
        <v>24</v>
      </c>
      <c r="O97" s="12" t="s">
        <v>2573</v>
      </c>
    </row>
    <row r="98" spans="1:15" s="46" customFormat="1" ht="16.5" hidden="1" customHeight="1" x14ac:dyDescent="0.25">
      <c r="A98" s="47">
        <f t="shared" si="5"/>
        <v>94</v>
      </c>
      <c r="B98" s="10">
        <f t="shared" si="5"/>
        <v>94</v>
      </c>
      <c r="C98" s="12" t="s">
        <v>15</v>
      </c>
      <c r="D98" s="10" t="s">
        <v>34</v>
      </c>
      <c r="E98" s="10">
        <v>2006</v>
      </c>
      <c r="F98" s="8">
        <v>39051</v>
      </c>
      <c r="G98" s="12" t="s">
        <v>337</v>
      </c>
      <c r="H98" s="13" t="s">
        <v>338</v>
      </c>
      <c r="I98" s="12" t="s">
        <v>339</v>
      </c>
      <c r="J98" s="12" t="s">
        <v>28</v>
      </c>
      <c r="K98" s="12" t="s">
        <v>29</v>
      </c>
      <c r="L98" s="44" t="s">
        <v>28</v>
      </c>
      <c r="M98" s="12" t="s">
        <v>23</v>
      </c>
      <c r="N98" s="45" t="s">
        <v>24</v>
      </c>
      <c r="O98" s="12" t="s">
        <v>2573</v>
      </c>
    </row>
    <row r="99" spans="1:15" s="46" customFormat="1" ht="15" hidden="1" customHeight="1" x14ac:dyDescent="0.25">
      <c r="A99" s="47">
        <f t="shared" si="5"/>
        <v>95</v>
      </c>
      <c r="B99" s="10">
        <f t="shared" si="5"/>
        <v>95</v>
      </c>
      <c r="C99" s="12" t="s">
        <v>15</v>
      </c>
      <c r="D99" s="10" t="s">
        <v>34</v>
      </c>
      <c r="E99" s="10">
        <v>2017</v>
      </c>
      <c r="F99" s="8">
        <v>38990</v>
      </c>
      <c r="G99" s="19" t="s">
        <v>340</v>
      </c>
      <c r="H99" s="13" t="s">
        <v>341</v>
      </c>
      <c r="I99" s="12" t="s">
        <v>342</v>
      </c>
      <c r="J99" s="12" t="s">
        <v>28</v>
      </c>
      <c r="K99" s="12" t="s">
        <v>29</v>
      </c>
      <c r="L99" s="44" t="s">
        <v>28</v>
      </c>
      <c r="M99" s="12" t="s">
        <v>23</v>
      </c>
      <c r="N99" s="45" t="s">
        <v>24</v>
      </c>
      <c r="O99" s="12" t="s">
        <v>2573</v>
      </c>
    </row>
    <row r="100" spans="1:15" s="46" customFormat="1" ht="15" hidden="1" customHeight="1" x14ac:dyDescent="0.25">
      <c r="A100" s="47">
        <f t="shared" si="5"/>
        <v>96</v>
      </c>
      <c r="B100" s="10">
        <f t="shared" si="5"/>
        <v>96</v>
      </c>
      <c r="C100" s="12" t="s">
        <v>15</v>
      </c>
      <c r="D100" s="10" t="s">
        <v>34</v>
      </c>
      <c r="E100" s="10">
        <v>2006</v>
      </c>
      <c r="F100" s="8">
        <v>38861</v>
      </c>
      <c r="G100" s="12" t="s">
        <v>343</v>
      </c>
      <c r="H100" s="13" t="s">
        <v>344</v>
      </c>
      <c r="I100" s="12" t="s">
        <v>345</v>
      </c>
      <c r="J100" s="12" t="s">
        <v>20</v>
      </c>
      <c r="K100" s="44" t="s">
        <v>21</v>
      </c>
      <c r="L100" s="44" t="s">
        <v>20</v>
      </c>
      <c r="M100" s="12" t="s">
        <v>23</v>
      </c>
      <c r="N100" s="45" t="s">
        <v>24</v>
      </c>
      <c r="O100" s="12" t="s">
        <v>2573</v>
      </c>
    </row>
    <row r="101" spans="1:15" s="46" customFormat="1" ht="15" customHeight="1" x14ac:dyDescent="0.25">
      <c r="A101" s="47">
        <f t="shared" si="5"/>
        <v>97</v>
      </c>
      <c r="B101" s="10">
        <f t="shared" si="5"/>
        <v>97</v>
      </c>
      <c r="C101" s="12" t="s">
        <v>15</v>
      </c>
      <c r="D101" s="10" t="s">
        <v>34</v>
      </c>
      <c r="E101" s="10">
        <v>2006</v>
      </c>
      <c r="F101" s="8">
        <v>39037</v>
      </c>
      <c r="G101" s="12" t="s">
        <v>346</v>
      </c>
      <c r="H101" s="13" t="s">
        <v>347</v>
      </c>
      <c r="I101" s="12" t="s">
        <v>348</v>
      </c>
      <c r="J101" s="12" t="s">
        <v>346</v>
      </c>
      <c r="K101" s="44" t="s">
        <v>21</v>
      </c>
      <c r="L101" s="44" t="s">
        <v>183</v>
      </c>
      <c r="M101" s="12" t="s">
        <v>23</v>
      </c>
      <c r="N101" s="45" t="s">
        <v>24</v>
      </c>
      <c r="O101" s="12" t="s">
        <v>2574</v>
      </c>
    </row>
    <row r="102" spans="1:15" s="46" customFormat="1" ht="15" customHeight="1" x14ac:dyDescent="0.25">
      <c r="A102" s="47">
        <f t="shared" si="5"/>
        <v>98</v>
      </c>
      <c r="B102" s="10">
        <f t="shared" si="5"/>
        <v>98</v>
      </c>
      <c r="C102" s="12" t="s">
        <v>15</v>
      </c>
      <c r="D102" s="10" t="s">
        <v>34</v>
      </c>
      <c r="E102" s="10">
        <v>2006</v>
      </c>
      <c r="F102" s="8">
        <v>39020</v>
      </c>
      <c r="G102" s="12" t="s">
        <v>349</v>
      </c>
      <c r="H102" s="13" t="s">
        <v>350</v>
      </c>
      <c r="I102" s="12" t="s">
        <v>351</v>
      </c>
      <c r="J102" s="12" t="s">
        <v>349</v>
      </c>
      <c r="K102" s="12" t="s">
        <v>29</v>
      </c>
      <c r="L102" s="44" t="s">
        <v>83</v>
      </c>
      <c r="M102" s="12" t="s">
        <v>23</v>
      </c>
      <c r="N102" s="45" t="s">
        <v>24</v>
      </c>
      <c r="O102" s="12" t="s">
        <v>2574</v>
      </c>
    </row>
    <row r="103" spans="1:15" s="46" customFormat="1" ht="15" hidden="1" customHeight="1" x14ac:dyDescent="0.25">
      <c r="A103" s="47">
        <f t="shared" ref="A103:B118" si="6">+A102+1</f>
        <v>99</v>
      </c>
      <c r="B103" s="10">
        <f t="shared" si="6"/>
        <v>99</v>
      </c>
      <c r="C103" s="12" t="s">
        <v>15</v>
      </c>
      <c r="D103" s="10" t="s">
        <v>34</v>
      </c>
      <c r="E103" s="10">
        <v>2006</v>
      </c>
      <c r="F103" s="8">
        <v>38824</v>
      </c>
      <c r="G103" s="12" t="s">
        <v>352</v>
      </c>
      <c r="H103" s="13" t="s">
        <v>353</v>
      </c>
      <c r="I103" s="12" t="s">
        <v>354</v>
      </c>
      <c r="J103" s="12" t="s">
        <v>59</v>
      </c>
      <c r="K103" s="12" t="s">
        <v>60</v>
      </c>
      <c r="L103" s="44" t="s">
        <v>59</v>
      </c>
      <c r="M103" s="12" t="s">
        <v>61</v>
      </c>
      <c r="N103" s="45" t="s">
        <v>24</v>
      </c>
      <c r="O103" s="12" t="s">
        <v>2573</v>
      </c>
    </row>
    <row r="104" spans="1:15" s="46" customFormat="1" ht="15" hidden="1" customHeight="1" x14ac:dyDescent="0.25">
      <c r="A104" s="47">
        <f t="shared" si="6"/>
        <v>100</v>
      </c>
      <c r="B104" s="10">
        <f t="shared" si="6"/>
        <v>100</v>
      </c>
      <c r="C104" s="12" t="s">
        <v>15</v>
      </c>
      <c r="D104" s="10" t="s">
        <v>34</v>
      </c>
      <c r="E104" s="10">
        <v>2006</v>
      </c>
      <c r="F104" s="8">
        <v>38938</v>
      </c>
      <c r="G104" s="12" t="s">
        <v>355</v>
      </c>
      <c r="H104" s="13" t="s">
        <v>356</v>
      </c>
      <c r="I104" s="12" t="s">
        <v>357</v>
      </c>
      <c r="J104" s="12" t="s">
        <v>355</v>
      </c>
      <c r="K104" s="12" t="s">
        <v>29</v>
      </c>
      <c r="L104" s="44" t="s">
        <v>190</v>
      </c>
      <c r="M104" s="12" t="s">
        <v>23</v>
      </c>
      <c r="N104" s="45" t="s">
        <v>24</v>
      </c>
      <c r="O104" s="12" t="s">
        <v>2573</v>
      </c>
    </row>
    <row r="105" spans="1:15" s="46" customFormat="1" ht="15" customHeight="1" x14ac:dyDescent="0.25">
      <c r="A105" s="47">
        <f t="shared" si="6"/>
        <v>101</v>
      </c>
      <c r="B105" s="10">
        <f t="shared" si="6"/>
        <v>101</v>
      </c>
      <c r="C105" s="12" t="s">
        <v>15</v>
      </c>
      <c r="D105" s="10" t="s">
        <v>34</v>
      </c>
      <c r="E105" s="10">
        <v>2006</v>
      </c>
      <c r="F105" s="8">
        <v>38990</v>
      </c>
      <c r="G105" s="12" t="s">
        <v>358</v>
      </c>
      <c r="H105" s="13" t="s">
        <v>359</v>
      </c>
      <c r="I105" s="12" t="s">
        <v>360</v>
      </c>
      <c r="J105" s="12" t="s">
        <v>358</v>
      </c>
      <c r="K105" s="12" t="s">
        <v>29</v>
      </c>
      <c r="L105" s="44" t="s">
        <v>83</v>
      </c>
      <c r="M105" s="12" t="s">
        <v>23</v>
      </c>
      <c r="N105" s="45" t="s">
        <v>24</v>
      </c>
      <c r="O105" s="12" t="s">
        <v>2574</v>
      </c>
    </row>
    <row r="106" spans="1:15" s="46" customFormat="1" ht="15" customHeight="1" x14ac:dyDescent="0.25">
      <c r="A106" s="47">
        <f t="shared" si="6"/>
        <v>102</v>
      </c>
      <c r="B106" s="10">
        <f t="shared" si="6"/>
        <v>102</v>
      </c>
      <c r="C106" s="12" t="s">
        <v>15</v>
      </c>
      <c r="D106" s="10" t="s">
        <v>34</v>
      </c>
      <c r="E106" s="10">
        <v>2006</v>
      </c>
      <c r="F106" s="8">
        <v>39066</v>
      </c>
      <c r="G106" s="12" t="s">
        <v>361</v>
      </c>
      <c r="H106" s="13" t="s">
        <v>362</v>
      </c>
      <c r="I106" s="12" t="s">
        <v>363</v>
      </c>
      <c r="J106" s="12" t="s">
        <v>361</v>
      </c>
      <c r="K106" s="44" t="s">
        <v>21</v>
      </c>
      <c r="L106" s="44" t="s">
        <v>178</v>
      </c>
      <c r="M106" s="12" t="s">
        <v>23</v>
      </c>
      <c r="N106" s="45" t="s">
        <v>24</v>
      </c>
      <c r="O106" s="12" t="s">
        <v>2574</v>
      </c>
    </row>
    <row r="107" spans="1:15" s="46" customFormat="1" ht="15" hidden="1" customHeight="1" x14ac:dyDescent="0.25">
      <c r="A107" s="47">
        <f t="shared" si="6"/>
        <v>103</v>
      </c>
      <c r="B107" s="10">
        <f t="shared" si="6"/>
        <v>103</v>
      </c>
      <c r="C107" s="12" t="s">
        <v>15</v>
      </c>
      <c r="D107" s="10" t="s">
        <v>34</v>
      </c>
      <c r="E107" s="10">
        <v>2006</v>
      </c>
      <c r="F107" s="8">
        <v>38894</v>
      </c>
      <c r="G107" s="12" t="s">
        <v>364</v>
      </c>
      <c r="H107" s="13" t="s">
        <v>365</v>
      </c>
      <c r="I107" s="12" t="s">
        <v>366</v>
      </c>
      <c r="J107" s="12" t="s">
        <v>65</v>
      </c>
      <c r="K107" s="12" t="s">
        <v>29</v>
      </c>
      <c r="L107" s="44" t="s">
        <v>65</v>
      </c>
      <c r="M107" s="12" t="s">
        <v>23</v>
      </c>
      <c r="N107" s="45" t="s">
        <v>24</v>
      </c>
      <c r="O107" s="12" t="s">
        <v>2573</v>
      </c>
    </row>
    <row r="108" spans="1:15" s="46" customFormat="1" ht="15" hidden="1" customHeight="1" x14ac:dyDescent="0.25">
      <c r="A108" s="47">
        <f t="shared" si="6"/>
        <v>104</v>
      </c>
      <c r="B108" s="10">
        <f t="shared" si="6"/>
        <v>104</v>
      </c>
      <c r="C108" s="12" t="s">
        <v>15</v>
      </c>
      <c r="D108" s="10" t="s">
        <v>34</v>
      </c>
      <c r="E108" s="10">
        <v>2006</v>
      </c>
      <c r="F108" s="8">
        <v>38894</v>
      </c>
      <c r="G108" s="12" t="s">
        <v>367</v>
      </c>
      <c r="H108" s="13" t="s">
        <v>368</v>
      </c>
      <c r="I108" s="12" t="s">
        <v>369</v>
      </c>
      <c r="J108" s="12" t="s">
        <v>370</v>
      </c>
      <c r="K108" s="12" t="s">
        <v>60</v>
      </c>
      <c r="L108" s="44" t="s">
        <v>370</v>
      </c>
      <c r="M108" s="12" t="s">
        <v>61</v>
      </c>
      <c r="N108" s="45" t="s">
        <v>24</v>
      </c>
      <c r="O108" s="12" t="s">
        <v>2573</v>
      </c>
    </row>
    <row r="109" spans="1:15" s="46" customFormat="1" ht="17.25" hidden="1" customHeight="1" x14ac:dyDescent="0.25">
      <c r="A109" s="47">
        <f t="shared" si="6"/>
        <v>105</v>
      </c>
      <c r="B109" s="10">
        <f t="shared" si="6"/>
        <v>105</v>
      </c>
      <c r="C109" s="12" t="s">
        <v>15</v>
      </c>
      <c r="D109" s="10" t="s">
        <v>34</v>
      </c>
      <c r="E109" s="10">
        <v>2006</v>
      </c>
      <c r="F109" s="8">
        <v>39035</v>
      </c>
      <c r="G109" s="12" t="s">
        <v>371</v>
      </c>
      <c r="H109" s="13" t="s">
        <v>372</v>
      </c>
      <c r="I109" s="12" t="s">
        <v>373</v>
      </c>
      <c r="J109" s="12" t="s">
        <v>20</v>
      </c>
      <c r="K109" s="44" t="s">
        <v>21</v>
      </c>
      <c r="L109" s="44" t="s">
        <v>20</v>
      </c>
      <c r="M109" s="12" t="s">
        <v>23</v>
      </c>
      <c r="N109" s="45" t="s">
        <v>24</v>
      </c>
      <c r="O109" s="12" t="s">
        <v>2573</v>
      </c>
    </row>
    <row r="110" spans="1:15" s="46" customFormat="1" ht="15" customHeight="1" x14ac:dyDescent="0.25">
      <c r="A110" s="47">
        <f t="shared" si="6"/>
        <v>106</v>
      </c>
      <c r="B110" s="10">
        <f t="shared" si="6"/>
        <v>106</v>
      </c>
      <c r="C110" s="12" t="s">
        <v>15</v>
      </c>
      <c r="D110" s="10" t="s">
        <v>34</v>
      </c>
      <c r="E110" s="10">
        <v>2006</v>
      </c>
      <c r="F110" s="8">
        <v>38839</v>
      </c>
      <c r="G110" s="12" t="s">
        <v>374</v>
      </c>
      <c r="H110" s="13" t="s">
        <v>375</v>
      </c>
      <c r="I110" s="12" t="s">
        <v>376</v>
      </c>
      <c r="J110" s="12" t="s">
        <v>374</v>
      </c>
      <c r="K110" s="12" t="s">
        <v>29</v>
      </c>
      <c r="L110" s="44" t="s">
        <v>374</v>
      </c>
      <c r="M110" s="12" t="s">
        <v>75</v>
      </c>
      <c r="N110" s="45" t="s">
        <v>24</v>
      </c>
      <c r="O110" s="12" t="s">
        <v>2574</v>
      </c>
    </row>
    <row r="111" spans="1:15" s="46" customFormat="1" ht="15.75" hidden="1" customHeight="1" x14ac:dyDescent="0.25">
      <c r="A111" s="47">
        <f t="shared" si="6"/>
        <v>107</v>
      </c>
      <c r="B111" s="10">
        <f t="shared" si="6"/>
        <v>107</v>
      </c>
      <c r="C111" s="12" t="s">
        <v>15</v>
      </c>
      <c r="D111" s="10" t="s">
        <v>34</v>
      </c>
      <c r="E111" s="10">
        <v>2006</v>
      </c>
      <c r="F111" s="8">
        <v>38948</v>
      </c>
      <c r="G111" s="12" t="s">
        <v>377</v>
      </c>
      <c r="H111" s="13" t="s">
        <v>378</v>
      </c>
      <c r="I111" s="12" t="s">
        <v>379</v>
      </c>
      <c r="J111" s="12" t="s">
        <v>380</v>
      </c>
      <c r="K111" s="12" t="s">
        <v>29</v>
      </c>
      <c r="L111" s="44" t="s">
        <v>381</v>
      </c>
      <c r="M111" s="12" t="s">
        <v>382</v>
      </c>
      <c r="N111" s="45" t="s">
        <v>24</v>
      </c>
      <c r="O111" s="12" t="s">
        <v>2573</v>
      </c>
    </row>
    <row r="112" spans="1:15" s="46" customFormat="1" ht="25.5" hidden="1" customHeight="1" x14ac:dyDescent="0.25">
      <c r="A112" s="47">
        <f t="shared" si="6"/>
        <v>108</v>
      </c>
      <c r="B112" s="10">
        <f t="shared" si="6"/>
        <v>108</v>
      </c>
      <c r="C112" s="12" t="s">
        <v>15</v>
      </c>
      <c r="D112" s="10" t="s">
        <v>34</v>
      </c>
      <c r="E112" s="10">
        <v>2006</v>
      </c>
      <c r="F112" s="8">
        <v>38957</v>
      </c>
      <c r="G112" s="12" t="s">
        <v>383</v>
      </c>
      <c r="H112" s="13" t="s">
        <v>384</v>
      </c>
      <c r="I112" s="19" t="s">
        <v>385</v>
      </c>
      <c r="J112" s="12" t="s">
        <v>20</v>
      </c>
      <c r="K112" s="44" t="s">
        <v>21</v>
      </c>
      <c r="L112" s="44" t="s">
        <v>20</v>
      </c>
      <c r="M112" s="12" t="s">
        <v>23</v>
      </c>
      <c r="N112" s="45" t="s">
        <v>24</v>
      </c>
      <c r="O112" s="12" t="s">
        <v>2573</v>
      </c>
    </row>
    <row r="113" spans="1:15" s="46" customFormat="1" ht="15" hidden="1" x14ac:dyDescent="0.25">
      <c r="A113" s="47">
        <f t="shared" si="6"/>
        <v>109</v>
      </c>
      <c r="B113" s="10">
        <f t="shared" si="6"/>
        <v>109</v>
      </c>
      <c r="C113" s="12" t="s">
        <v>15</v>
      </c>
      <c r="D113" s="10" t="s">
        <v>34</v>
      </c>
      <c r="E113" s="10">
        <v>2006</v>
      </c>
      <c r="F113" s="8">
        <v>39065</v>
      </c>
      <c r="G113" s="12" t="s">
        <v>386</v>
      </c>
      <c r="H113" s="13" t="s">
        <v>387</v>
      </c>
      <c r="I113" s="19" t="s">
        <v>388</v>
      </c>
      <c r="J113" s="12" t="s">
        <v>389</v>
      </c>
      <c r="K113" s="44" t="s">
        <v>21</v>
      </c>
      <c r="L113" s="44" t="s">
        <v>389</v>
      </c>
      <c r="M113" s="12" t="s">
        <v>23</v>
      </c>
      <c r="N113" s="45" t="s">
        <v>24</v>
      </c>
      <c r="O113" s="12" t="s">
        <v>2573</v>
      </c>
    </row>
    <row r="114" spans="1:15" s="46" customFormat="1" ht="15" hidden="1" customHeight="1" x14ac:dyDescent="0.25">
      <c r="A114" s="47">
        <f t="shared" si="6"/>
        <v>110</v>
      </c>
      <c r="B114" s="10">
        <f t="shared" si="6"/>
        <v>110</v>
      </c>
      <c r="C114" s="12" t="s">
        <v>15</v>
      </c>
      <c r="D114" s="10" t="s">
        <v>34</v>
      </c>
      <c r="E114" s="10">
        <v>2006</v>
      </c>
      <c r="F114" s="8">
        <v>39050</v>
      </c>
      <c r="G114" s="12" t="s">
        <v>390</v>
      </c>
      <c r="H114" s="13" t="s">
        <v>391</v>
      </c>
      <c r="I114" s="12" t="s">
        <v>392</v>
      </c>
      <c r="J114" s="12" t="s">
        <v>390</v>
      </c>
      <c r="K114" s="44" t="s">
        <v>21</v>
      </c>
      <c r="L114" s="44" t="s">
        <v>182</v>
      </c>
      <c r="M114" s="12" t="s">
        <v>23</v>
      </c>
      <c r="N114" s="45" t="s">
        <v>24</v>
      </c>
      <c r="O114" s="12" t="s">
        <v>2573</v>
      </c>
    </row>
    <row r="115" spans="1:15" s="46" customFormat="1" ht="25.5" hidden="1" customHeight="1" x14ac:dyDescent="0.25">
      <c r="A115" s="47">
        <f t="shared" si="6"/>
        <v>111</v>
      </c>
      <c r="B115" s="10">
        <f t="shared" si="6"/>
        <v>111</v>
      </c>
      <c r="C115" s="50" t="s">
        <v>15</v>
      </c>
      <c r="D115" s="10" t="s">
        <v>393</v>
      </c>
      <c r="E115" s="10">
        <v>2021</v>
      </c>
      <c r="F115" s="8">
        <v>44558</v>
      </c>
      <c r="G115" s="12" t="s">
        <v>394</v>
      </c>
      <c r="H115" s="27" t="s">
        <v>395</v>
      </c>
      <c r="I115" s="19" t="s">
        <v>396</v>
      </c>
      <c r="J115" s="12" t="s">
        <v>59</v>
      </c>
      <c r="K115" s="12" t="s">
        <v>60</v>
      </c>
      <c r="L115" s="44" t="s">
        <v>59</v>
      </c>
      <c r="M115" s="12" t="s">
        <v>61</v>
      </c>
      <c r="N115" s="45" t="s">
        <v>24</v>
      </c>
      <c r="O115" s="12" t="s">
        <v>2573</v>
      </c>
    </row>
    <row r="116" spans="1:15" s="46" customFormat="1" ht="15" hidden="1" customHeight="1" x14ac:dyDescent="0.25">
      <c r="A116" s="47">
        <f t="shared" si="6"/>
        <v>112</v>
      </c>
      <c r="B116" s="10">
        <f t="shared" si="6"/>
        <v>112</v>
      </c>
      <c r="C116" s="12" t="s">
        <v>15</v>
      </c>
      <c r="D116" s="10" t="s">
        <v>34</v>
      </c>
      <c r="E116" s="10">
        <v>2006</v>
      </c>
      <c r="F116" s="8">
        <v>38883</v>
      </c>
      <c r="G116" s="12" t="s">
        <v>397</v>
      </c>
      <c r="H116" s="13" t="s">
        <v>398</v>
      </c>
      <c r="I116" s="12" t="s">
        <v>399</v>
      </c>
      <c r="J116" s="12" t="s">
        <v>83</v>
      </c>
      <c r="K116" s="12" t="s">
        <v>29</v>
      </c>
      <c r="L116" s="44" t="s">
        <v>83</v>
      </c>
      <c r="M116" s="12" t="s">
        <v>23</v>
      </c>
      <c r="N116" s="45" t="s">
        <v>24</v>
      </c>
      <c r="O116" s="12" t="s">
        <v>2573</v>
      </c>
    </row>
    <row r="117" spans="1:15" s="46" customFormat="1" ht="15" hidden="1" customHeight="1" x14ac:dyDescent="0.25">
      <c r="A117" s="47">
        <f t="shared" si="6"/>
        <v>113</v>
      </c>
      <c r="B117" s="10">
        <f t="shared" si="6"/>
        <v>113</v>
      </c>
      <c r="C117" s="12" t="s">
        <v>15</v>
      </c>
      <c r="D117" s="10" t="s">
        <v>34</v>
      </c>
      <c r="E117" s="10">
        <v>2006</v>
      </c>
      <c r="F117" s="8">
        <v>39024</v>
      </c>
      <c r="G117" s="12" t="s">
        <v>400</v>
      </c>
      <c r="H117" s="13" t="s">
        <v>401</v>
      </c>
      <c r="I117" s="12" t="s">
        <v>402</v>
      </c>
      <c r="J117" s="12" t="s">
        <v>59</v>
      </c>
      <c r="K117" s="12" t="s">
        <v>60</v>
      </c>
      <c r="L117" s="44" t="s">
        <v>59</v>
      </c>
      <c r="M117" s="12" t="s">
        <v>61</v>
      </c>
      <c r="N117" s="45" t="s">
        <v>24</v>
      </c>
      <c r="O117" s="12" t="s">
        <v>2573</v>
      </c>
    </row>
    <row r="118" spans="1:15" s="46" customFormat="1" ht="15" hidden="1" customHeight="1" x14ac:dyDescent="0.25">
      <c r="A118" s="47">
        <f t="shared" si="6"/>
        <v>114</v>
      </c>
      <c r="B118" s="10">
        <f t="shared" si="6"/>
        <v>114</v>
      </c>
      <c r="C118" s="12" t="s">
        <v>15</v>
      </c>
      <c r="D118" s="10" t="s">
        <v>34</v>
      </c>
      <c r="E118" s="10">
        <v>2006</v>
      </c>
      <c r="F118" s="8">
        <v>39039</v>
      </c>
      <c r="G118" s="12" t="s">
        <v>403</v>
      </c>
      <c r="H118" s="13" t="s">
        <v>404</v>
      </c>
      <c r="I118" s="12" t="s">
        <v>405</v>
      </c>
      <c r="J118" s="12" t="s">
        <v>48</v>
      </c>
      <c r="K118" s="44" t="s">
        <v>21</v>
      </c>
      <c r="L118" s="44" t="s">
        <v>48</v>
      </c>
      <c r="M118" s="12" t="s">
        <v>23</v>
      </c>
      <c r="N118" s="45" t="s">
        <v>24</v>
      </c>
      <c r="O118" s="12" t="s">
        <v>2573</v>
      </c>
    </row>
    <row r="119" spans="1:15" s="46" customFormat="1" ht="15" customHeight="1" x14ac:dyDescent="0.25">
      <c r="A119" s="47">
        <f t="shared" ref="A119:B134" si="7">+A118+1</f>
        <v>115</v>
      </c>
      <c r="B119" s="10">
        <f t="shared" si="7"/>
        <v>115</v>
      </c>
      <c r="C119" s="12" t="s">
        <v>15</v>
      </c>
      <c r="D119" s="10" t="s">
        <v>34</v>
      </c>
      <c r="E119" s="10">
        <v>2006</v>
      </c>
      <c r="F119" s="8">
        <v>39080</v>
      </c>
      <c r="G119" s="12" t="s">
        <v>406</v>
      </c>
      <c r="H119" s="13" t="s">
        <v>407</v>
      </c>
      <c r="I119" s="12" t="s">
        <v>408</v>
      </c>
      <c r="J119" s="12" t="s">
        <v>55</v>
      </c>
      <c r="K119" s="44" t="s">
        <v>21</v>
      </c>
      <c r="L119" s="44" t="s">
        <v>55</v>
      </c>
      <c r="M119" s="12" t="s">
        <v>23</v>
      </c>
      <c r="N119" s="45" t="s">
        <v>24</v>
      </c>
      <c r="O119" s="12" t="s">
        <v>2574</v>
      </c>
    </row>
    <row r="120" spans="1:15" s="46" customFormat="1" ht="15.75" hidden="1" customHeight="1" x14ac:dyDescent="0.25">
      <c r="A120" s="47">
        <f t="shared" si="7"/>
        <v>116</v>
      </c>
      <c r="B120" s="10">
        <f t="shared" si="7"/>
        <v>116</v>
      </c>
      <c r="C120" s="12" t="s">
        <v>15</v>
      </c>
      <c r="D120" s="10" t="s">
        <v>34</v>
      </c>
      <c r="E120" s="10">
        <v>2007</v>
      </c>
      <c r="F120" s="8">
        <v>39447</v>
      </c>
      <c r="G120" s="12" t="s">
        <v>409</v>
      </c>
      <c r="H120" s="13" t="s">
        <v>410</v>
      </c>
      <c r="I120" s="12" t="s">
        <v>411</v>
      </c>
      <c r="J120" s="12" t="s">
        <v>48</v>
      </c>
      <c r="K120" s="44" t="s">
        <v>21</v>
      </c>
      <c r="L120" s="44" t="s">
        <v>48</v>
      </c>
      <c r="M120" s="12" t="s">
        <v>23</v>
      </c>
      <c r="N120" s="45" t="s">
        <v>24</v>
      </c>
      <c r="O120" s="12" t="s">
        <v>2573</v>
      </c>
    </row>
    <row r="121" spans="1:15" s="46" customFormat="1" ht="15" hidden="1" customHeight="1" x14ac:dyDescent="0.25">
      <c r="A121" s="47">
        <f t="shared" si="7"/>
        <v>117</v>
      </c>
      <c r="B121" s="10">
        <f t="shared" si="7"/>
        <v>117</v>
      </c>
      <c r="C121" s="12" t="s">
        <v>15</v>
      </c>
      <c r="D121" s="10" t="s">
        <v>34</v>
      </c>
      <c r="E121" s="10">
        <v>2007</v>
      </c>
      <c r="F121" s="8">
        <v>39401</v>
      </c>
      <c r="G121" s="12" t="s">
        <v>412</v>
      </c>
      <c r="H121" s="13" t="s">
        <v>413</v>
      </c>
      <c r="I121" s="12" t="s">
        <v>414</v>
      </c>
      <c r="J121" s="12" t="s">
        <v>199</v>
      </c>
      <c r="K121" s="12" t="s">
        <v>29</v>
      </c>
      <c r="L121" s="44" t="s">
        <v>199</v>
      </c>
      <c r="M121" s="12" t="s">
        <v>23</v>
      </c>
      <c r="N121" s="45" t="s">
        <v>24</v>
      </c>
      <c r="O121" s="12" t="s">
        <v>2573</v>
      </c>
    </row>
    <row r="122" spans="1:15" s="46" customFormat="1" ht="15" customHeight="1" x14ac:dyDescent="0.25">
      <c r="A122" s="47">
        <f t="shared" si="7"/>
        <v>118</v>
      </c>
      <c r="B122" s="10">
        <f t="shared" si="7"/>
        <v>118</v>
      </c>
      <c r="C122" s="12" t="s">
        <v>15</v>
      </c>
      <c r="D122" s="10" t="s">
        <v>34</v>
      </c>
      <c r="E122" s="10">
        <v>2007</v>
      </c>
      <c r="F122" s="8">
        <v>39443</v>
      </c>
      <c r="G122" s="12" t="s">
        <v>415</v>
      </c>
      <c r="H122" s="13" t="s">
        <v>416</v>
      </c>
      <c r="I122" s="12" t="s">
        <v>417</v>
      </c>
      <c r="J122" s="12" t="s">
        <v>418</v>
      </c>
      <c r="K122" s="12" t="s">
        <v>29</v>
      </c>
      <c r="L122" s="44" t="s">
        <v>103</v>
      </c>
      <c r="M122" s="12" t="s">
        <v>23</v>
      </c>
      <c r="N122" s="45" t="s">
        <v>24</v>
      </c>
      <c r="O122" s="12" t="s">
        <v>2574</v>
      </c>
    </row>
    <row r="123" spans="1:15" s="46" customFormat="1" ht="15" customHeight="1" x14ac:dyDescent="0.25">
      <c r="A123" s="47">
        <f t="shared" si="7"/>
        <v>119</v>
      </c>
      <c r="B123" s="10">
        <f t="shared" si="7"/>
        <v>119</v>
      </c>
      <c r="C123" s="12" t="s">
        <v>15</v>
      </c>
      <c r="D123" s="10" t="s">
        <v>34</v>
      </c>
      <c r="E123" s="10">
        <v>2007</v>
      </c>
      <c r="F123" s="8">
        <v>39447</v>
      </c>
      <c r="G123" s="12" t="s">
        <v>419</v>
      </c>
      <c r="H123" s="13" t="s">
        <v>420</v>
      </c>
      <c r="I123" s="12" t="s">
        <v>421</v>
      </c>
      <c r="J123" s="12" t="s">
        <v>419</v>
      </c>
      <c r="K123" s="12" t="s">
        <v>29</v>
      </c>
      <c r="L123" s="44" t="s">
        <v>190</v>
      </c>
      <c r="M123" s="12" t="s">
        <v>23</v>
      </c>
      <c r="N123" s="45" t="s">
        <v>24</v>
      </c>
      <c r="O123" s="12" t="s">
        <v>2574</v>
      </c>
    </row>
    <row r="124" spans="1:15" s="46" customFormat="1" ht="15" hidden="1" customHeight="1" x14ac:dyDescent="0.25">
      <c r="A124" s="47">
        <f t="shared" si="7"/>
        <v>120</v>
      </c>
      <c r="B124" s="10">
        <f t="shared" si="7"/>
        <v>120</v>
      </c>
      <c r="C124" s="12" t="s">
        <v>15</v>
      </c>
      <c r="D124" s="10" t="s">
        <v>34</v>
      </c>
      <c r="E124" s="10">
        <v>2007</v>
      </c>
      <c r="F124" s="8">
        <v>39442</v>
      </c>
      <c r="G124" s="12" t="s">
        <v>422</v>
      </c>
      <c r="H124" s="13" t="s">
        <v>423</v>
      </c>
      <c r="I124" s="12" t="s">
        <v>424</v>
      </c>
      <c r="J124" s="12" t="s">
        <v>71</v>
      </c>
      <c r="K124" s="12" t="s">
        <v>60</v>
      </c>
      <c r="L124" s="44" t="s">
        <v>71</v>
      </c>
      <c r="M124" s="12" t="s">
        <v>61</v>
      </c>
      <c r="N124" s="45" t="s">
        <v>24</v>
      </c>
      <c r="O124" s="12" t="s">
        <v>2573</v>
      </c>
    </row>
    <row r="125" spans="1:15" s="46" customFormat="1" ht="15" hidden="1" customHeight="1" x14ac:dyDescent="0.25">
      <c r="A125" s="47">
        <f t="shared" si="7"/>
        <v>121</v>
      </c>
      <c r="B125" s="10">
        <f t="shared" si="7"/>
        <v>121</v>
      </c>
      <c r="C125" s="12" t="s">
        <v>15</v>
      </c>
      <c r="D125" s="10" t="s">
        <v>34</v>
      </c>
      <c r="E125" s="10">
        <v>2007</v>
      </c>
      <c r="F125" s="8">
        <v>39447</v>
      </c>
      <c r="G125" s="12" t="s">
        <v>425</v>
      </c>
      <c r="H125" s="13" t="s">
        <v>426</v>
      </c>
      <c r="I125" s="12" t="s">
        <v>427</v>
      </c>
      <c r="J125" s="12" t="s">
        <v>59</v>
      </c>
      <c r="K125" s="12" t="s">
        <v>60</v>
      </c>
      <c r="L125" s="44" t="s">
        <v>59</v>
      </c>
      <c r="M125" s="12" t="s">
        <v>61</v>
      </c>
      <c r="N125" s="45" t="s">
        <v>24</v>
      </c>
      <c r="O125" s="12" t="s">
        <v>2573</v>
      </c>
    </row>
    <row r="126" spans="1:15" s="46" customFormat="1" ht="15" customHeight="1" x14ac:dyDescent="0.25">
      <c r="A126" s="47">
        <f t="shared" si="7"/>
        <v>122</v>
      </c>
      <c r="B126" s="10">
        <f t="shared" si="7"/>
        <v>122</v>
      </c>
      <c r="C126" s="12" t="s">
        <v>15</v>
      </c>
      <c r="D126" s="10" t="s">
        <v>34</v>
      </c>
      <c r="E126" s="10">
        <v>2007</v>
      </c>
      <c r="F126" s="8">
        <v>39380</v>
      </c>
      <c r="G126" s="12" t="s">
        <v>428</v>
      </c>
      <c r="H126" s="13" t="s">
        <v>429</v>
      </c>
      <c r="I126" s="12" t="s">
        <v>430</v>
      </c>
      <c r="J126" s="12" t="s">
        <v>428</v>
      </c>
      <c r="K126" s="12" t="s">
        <v>29</v>
      </c>
      <c r="L126" s="44" t="s">
        <v>431</v>
      </c>
      <c r="M126" s="12" t="s">
        <v>23</v>
      </c>
      <c r="N126" s="45" t="s">
        <v>24</v>
      </c>
      <c r="O126" s="12" t="s">
        <v>2574</v>
      </c>
    </row>
    <row r="127" spans="1:15" s="46" customFormat="1" ht="15" hidden="1" customHeight="1" x14ac:dyDescent="0.25">
      <c r="A127" s="47">
        <f t="shared" si="7"/>
        <v>123</v>
      </c>
      <c r="B127" s="10">
        <f t="shared" si="7"/>
        <v>123</v>
      </c>
      <c r="C127" s="12" t="s">
        <v>15</v>
      </c>
      <c r="D127" s="10" t="s">
        <v>34</v>
      </c>
      <c r="E127" s="10">
        <v>2007</v>
      </c>
      <c r="F127" s="8">
        <v>39447</v>
      </c>
      <c r="G127" s="12" t="s">
        <v>432</v>
      </c>
      <c r="H127" s="13" t="s">
        <v>433</v>
      </c>
      <c r="I127" s="12" t="s">
        <v>434</v>
      </c>
      <c r="J127" s="12" t="s">
        <v>20</v>
      </c>
      <c r="K127" s="44" t="s">
        <v>21</v>
      </c>
      <c r="L127" s="44" t="s">
        <v>20</v>
      </c>
      <c r="M127" s="12" t="s">
        <v>23</v>
      </c>
      <c r="N127" s="45" t="s">
        <v>24</v>
      </c>
      <c r="O127" s="12" t="s">
        <v>2573</v>
      </c>
    </row>
    <row r="128" spans="1:15" s="46" customFormat="1" ht="15" customHeight="1" x14ac:dyDescent="0.25">
      <c r="A128" s="47">
        <f t="shared" si="7"/>
        <v>124</v>
      </c>
      <c r="B128" s="10">
        <f t="shared" si="7"/>
        <v>124</v>
      </c>
      <c r="C128" s="12" t="s">
        <v>15</v>
      </c>
      <c r="D128" s="10" t="s">
        <v>34</v>
      </c>
      <c r="E128" s="10">
        <v>2007</v>
      </c>
      <c r="F128" s="8">
        <v>39434</v>
      </c>
      <c r="G128" s="12" t="s">
        <v>435</v>
      </c>
      <c r="H128" s="13" t="s">
        <v>436</v>
      </c>
      <c r="I128" s="12" t="s">
        <v>437</v>
      </c>
      <c r="J128" s="12" t="s">
        <v>435</v>
      </c>
      <c r="K128" s="12" t="s">
        <v>29</v>
      </c>
      <c r="L128" s="44" t="s">
        <v>190</v>
      </c>
      <c r="M128" s="12" t="s">
        <v>23</v>
      </c>
      <c r="N128" s="45" t="s">
        <v>24</v>
      </c>
      <c r="O128" s="12" t="s">
        <v>2574</v>
      </c>
    </row>
    <row r="129" spans="1:15" s="46" customFormat="1" ht="15" hidden="1" customHeight="1" x14ac:dyDescent="0.25">
      <c r="A129" s="47">
        <f t="shared" si="7"/>
        <v>125</v>
      </c>
      <c r="B129" s="10">
        <f t="shared" si="7"/>
        <v>125</v>
      </c>
      <c r="C129" s="12" t="s">
        <v>15</v>
      </c>
      <c r="D129" s="10" t="s">
        <v>34</v>
      </c>
      <c r="E129" s="10">
        <v>2007</v>
      </c>
      <c r="F129" s="8">
        <v>39433</v>
      </c>
      <c r="G129" s="12" t="s">
        <v>171</v>
      </c>
      <c r="H129" s="13" t="s">
        <v>438</v>
      </c>
      <c r="I129" s="12" t="s">
        <v>439</v>
      </c>
      <c r="J129" s="12" t="s">
        <v>171</v>
      </c>
      <c r="K129" s="44" t="s">
        <v>21</v>
      </c>
      <c r="L129" s="44" t="s">
        <v>171</v>
      </c>
      <c r="M129" s="12" t="s">
        <v>23</v>
      </c>
      <c r="N129" s="45" t="s">
        <v>24</v>
      </c>
      <c r="O129" s="12" t="s">
        <v>2573</v>
      </c>
    </row>
    <row r="130" spans="1:15" s="46" customFormat="1" ht="15" hidden="1" customHeight="1" x14ac:dyDescent="0.25">
      <c r="A130" s="47">
        <f t="shared" si="7"/>
        <v>126</v>
      </c>
      <c r="B130" s="10">
        <f t="shared" si="7"/>
        <v>126</v>
      </c>
      <c r="C130" s="12" t="s">
        <v>15</v>
      </c>
      <c r="D130" s="10" t="s">
        <v>34</v>
      </c>
      <c r="E130" s="10">
        <v>2007</v>
      </c>
      <c r="F130" s="8">
        <v>39373</v>
      </c>
      <c r="G130" s="12" t="s">
        <v>440</v>
      </c>
      <c r="H130" s="13" t="s">
        <v>441</v>
      </c>
      <c r="I130" s="12" t="s">
        <v>442</v>
      </c>
      <c r="J130" s="12" t="s">
        <v>443</v>
      </c>
      <c r="K130" s="12" t="s">
        <v>29</v>
      </c>
      <c r="L130" s="44" t="s">
        <v>83</v>
      </c>
      <c r="M130" s="12" t="s">
        <v>23</v>
      </c>
      <c r="N130" s="45" t="s">
        <v>24</v>
      </c>
      <c r="O130" s="12" t="s">
        <v>2573</v>
      </c>
    </row>
    <row r="131" spans="1:15" s="46" customFormat="1" ht="21.75" customHeight="1" x14ac:dyDescent="0.25">
      <c r="A131" s="47">
        <f t="shared" si="7"/>
        <v>127</v>
      </c>
      <c r="B131" s="10">
        <f t="shared" si="7"/>
        <v>127</v>
      </c>
      <c r="C131" s="12" t="s">
        <v>15</v>
      </c>
      <c r="D131" s="10" t="s">
        <v>34</v>
      </c>
      <c r="E131" s="10">
        <v>2007</v>
      </c>
      <c r="F131" s="8">
        <v>39353</v>
      </c>
      <c r="G131" s="12" t="s">
        <v>444</v>
      </c>
      <c r="H131" s="13" t="s">
        <v>445</v>
      </c>
      <c r="I131" s="12" t="s">
        <v>446</v>
      </c>
      <c r="J131" s="12" t="s">
        <v>444</v>
      </c>
      <c r="K131" s="44" t="s">
        <v>21</v>
      </c>
      <c r="L131" s="44" t="s">
        <v>447</v>
      </c>
      <c r="M131" s="12" t="s">
        <v>23</v>
      </c>
      <c r="N131" s="45" t="s">
        <v>24</v>
      </c>
      <c r="O131" s="12" t="s">
        <v>2574</v>
      </c>
    </row>
    <row r="132" spans="1:15" s="46" customFormat="1" ht="25.5" hidden="1" customHeight="1" x14ac:dyDescent="0.25">
      <c r="A132" s="47">
        <f t="shared" si="7"/>
        <v>128</v>
      </c>
      <c r="B132" s="10">
        <f t="shared" si="7"/>
        <v>128</v>
      </c>
      <c r="C132" s="12" t="s">
        <v>15</v>
      </c>
      <c r="D132" s="10" t="s">
        <v>34</v>
      </c>
      <c r="E132" s="10">
        <v>2007</v>
      </c>
      <c r="F132" s="8">
        <v>39394</v>
      </c>
      <c r="G132" s="12" t="s">
        <v>448</v>
      </c>
      <c r="H132" s="13" t="s">
        <v>449</v>
      </c>
      <c r="I132" s="19" t="s">
        <v>450</v>
      </c>
      <c r="J132" s="12" t="s">
        <v>448</v>
      </c>
      <c r="K132" s="12" t="s">
        <v>29</v>
      </c>
      <c r="L132" s="44" t="s">
        <v>448</v>
      </c>
      <c r="M132" s="12" t="s">
        <v>23</v>
      </c>
      <c r="N132" s="45" t="s">
        <v>24</v>
      </c>
      <c r="O132" s="12" t="s">
        <v>2573</v>
      </c>
    </row>
    <row r="133" spans="1:15" s="46" customFormat="1" ht="15" hidden="1" customHeight="1" x14ac:dyDescent="0.25">
      <c r="A133" s="47">
        <f t="shared" si="7"/>
        <v>129</v>
      </c>
      <c r="B133" s="10">
        <f t="shared" si="7"/>
        <v>129</v>
      </c>
      <c r="C133" s="12" t="s">
        <v>15</v>
      </c>
      <c r="D133" s="10" t="s">
        <v>34</v>
      </c>
      <c r="E133" s="10">
        <v>2007</v>
      </c>
      <c r="F133" s="8">
        <v>39405</v>
      </c>
      <c r="G133" s="12" t="s">
        <v>451</v>
      </c>
      <c r="H133" s="13" t="s">
        <v>452</v>
      </c>
      <c r="I133" s="12" t="s">
        <v>453</v>
      </c>
      <c r="J133" s="12" t="s">
        <v>146</v>
      </c>
      <c r="K133" s="12" t="s">
        <v>60</v>
      </c>
      <c r="L133" s="44" t="s">
        <v>146</v>
      </c>
      <c r="M133" s="12" t="s">
        <v>125</v>
      </c>
      <c r="N133" s="45" t="s">
        <v>24</v>
      </c>
      <c r="O133" s="12" t="s">
        <v>2573</v>
      </c>
    </row>
    <row r="134" spans="1:15" s="46" customFormat="1" ht="15" hidden="1" customHeight="1" x14ac:dyDescent="0.25">
      <c r="A134" s="47">
        <f t="shared" si="7"/>
        <v>130</v>
      </c>
      <c r="B134" s="10">
        <f t="shared" si="7"/>
        <v>130</v>
      </c>
      <c r="C134" s="12" t="s">
        <v>15</v>
      </c>
      <c r="D134" s="10" t="s">
        <v>34</v>
      </c>
      <c r="E134" s="10">
        <v>2007</v>
      </c>
      <c r="F134" s="8">
        <v>39387</v>
      </c>
      <c r="G134" s="12" t="s">
        <v>454</v>
      </c>
      <c r="H134" s="13" t="s">
        <v>455</v>
      </c>
      <c r="I134" s="12" t="s">
        <v>456</v>
      </c>
      <c r="J134" s="12" t="s">
        <v>20</v>
      </c>
      <c r="K134" s="44" t="s">
        <v>21</v>
      </c>
      <c r="L134" s="44" t="s">
        <v>20</v>
      </c>
      <c r="M134" s="12" t="s">
        <v>23</v>
      </c>
      <c r="N134" s="45" t="s">
        <v>24</v>
      </c>
      <c r="O134" s="12" t="s">
        <v>2573</v>
      </c>
    </row>
    <row r="135" spans="1:15" s="46" customFormat="1" ht="15" hidden="1" x14ac:dyDescent="0.25">
      <c r="A135" s="47">
        <f t="shared" ref="A135:B150" si="8">+A134+1</f>
        <v>131</v>
      </c>
      <c r="B135" s="10">
        <f t="shared" si="8"/>
        <v>131</v>
      </c>
      <c r="C135" s="12" t="s">
        <v>15</v>
      </c>
      <c r="D135" s="10" t="s">
        <v>34</v>
      </c>
      <c r="E135" s="10">
        <v>2007</v>
      </c>
      <c r="F135" s="8">
        <v>39447</v>
      </c>
      <c r="G135" s="12" t="s">
        <v>457</v>
      </c>
      <c r="H135" s="13" t="s">
        <v>458</v>
      </c>
      <c r="I135" s="19" t="s">
        <v>459</v>
      </c>
      <c r="J135" s="12" t="s">
        <v>457</v>
      </c>
      <c r="K135" s="12" t="s">
        <v>29</v>
      </c>
      <c r="L135" s="44" t="s">
        <v>83</v>
      </c>
      <c r="M135" s="12" t="s">
        <v>23</v>
      </c>
      <c r="N135" s="45" t="s">
        <v>24</v>
      </c>
      <c r="O135" s="12" t="s">
        <v>2573</v>
      </c>
    </row>
    <row r="136" spans="1:15" s="46" customFormat="1" ht="15.75" customHeight="1" x14ac:dyDescent="0.25">
      <c r="A136" s="47">
        <f t="shared" si="8"/>
        <v>132</v>
      </c>
      <c r="B136" s="10">
        <f t="shared" si="8"/>
        <v>132</v>
      </c>
      <c r="C136" s="12" t="s">
        <v>15</v>
      </c>
      <c r="D136" s="10" t="s">
        <v>34</v>
      </c>
      <c r="E136" s="10">
        <v>2007</v>
      </c>
      <c r="F136" s="8">
        <v>39375</v>
      </c>
      <c r="G136" s="12" t="s">
        <v>460</v>
      </c>
      <c r="H136" s="13" t="s">
        <v>461</v>
      </c>
      <c r="I136" s="12" t="s">
        <v>462</v>
      </c>
      <c r="J136" s="12" t="s">
        <v>460</v>
      </c>
      <c r="K136" s="12" t="s">
        <v>29</v>
      </c>
      <c r="L136" s="44" t="s">
        <v>374</v>
      </c>
      <c r="M136" s="12" t="s">
        <v>75</v>
      </c>
      <c r="N136" s="45" t="s">
        <v>24</v>
      </c>
      <c r="O136" s="12" t="s">
        <v>2574</v>
      </c>
    </row>
    <row r="137" spans="1:15" s="46" customFormat="1" ht="15.75" hidden="1" customHeight="1" x14ac:dyDescent="0.25">
      <c r="A137" s="47">
        <f t="shared" si="8"/>
        <v>133</v>
      </c>
      <c r="B137" s="10">
        <f t="shared" si="8"/>
        <v>133</v>
      </c>
      <c r="C137" s="12" t="s">
        <v>15</v>
      </c>
      <c r="D137" s="10" t="s">
        <v>34</v>
      </c>
      <c r="E137" s="10">
        <v>2018</v>
      </c>
      <c r="F137" s="8">
        <v>39434</v>
      </c>
      <c r="G137" s="12" t="s">
        <v>463</v>
      </c>
      <c r="H137" s="13" t="s">
        <v>464</v>
      </c>
      <c r="I137" s="12" t="s">
        <v>465</v>
      </c>
      <c r="J137" s="12" t="s">
        <v>115</v>
      </c>
      <c r="K137" s="12" t="s">
        <v>29</v>
      </c>
      <c r="L137" s="44" t="s">
        <v>115</v>
      </c>
      <c r="M137" s="12" t="s">
        <v>75</v>
      </c>
      <c r="N137" s="45" t="s">
        <v>24</v>
      </c>
      <c r="O137" s="12" t="s">
        <v>2573</v>
      </c>
    </row>
    <row r="138" spans="1:15" s="46" customFormat="1" ht="25.5" customHeight="1" x14ac:dyDescent="0.25">
      <c r="A138" s="47">
        <f t="shared" si="8"/>
        <v>134</v>
      </c>
      <c r="B138" s="10">
        <f t="shared" si="8"/>
        <v>134</v>
      </c>
      <c r="C138" s="12" t="s">
        <v>15</v>
      </c>
      <c r="D138" s="10" t="s">
        <v>34</v>
      </c>
      <c r="E138" s="10">
        <v>2007</v>
      </c>
      <c r="F138" s="8">
        <v>39434</v>
      </c>
      <c r="G138" s="12" t="s">
        <v>466</v>
      </c>
      <c r="H138" s="13" t="s">
        <v>467</v>
      </c>
      <c r="I138" s="12" t="s">
        <v>468</v>
      </c>
      <c r="J138" s="12" t="s">
        <v>469</v>
      </c>
      <c r="K138" s="44" t="s">
        <v>21</v>
      </c>
      <c r="L138" s="44" t="s">
        <v>183</v>
      </c>
      <c r="M138" s="12" t="s">
        <v>23</v>
      </c>
      <c r="N138" s="45" t="s">
        <v>24</v>
      </c>
      <c r="O138" s="12" t="s">
        <v>2574</v>
      </c>
    </row>
    <row r="139" spans="1:15" s="46" customFormat="1" ht="15" hidden="1" customHeight="1" x14ac:dyDescent="0.25">
      <c r="A139" s="47">
        <f t="shared" si="8"/>
        <v>135</v>
      </c>
      <c r="B139" s="10">
        <f t="shared" si="8"/>
        <v>135</v>
      </c>
      <c r="C139" s="12" t="s">
        <v>15</v>
      </c>
      <c r="D139" s="10" t="s">
        <v>34</v>
      </c>
      <c r="E139" s="10">
        <v>2007</v>
      </c>
      <c r="F139" s="8">
        <v>39307</v>
      </c>
      <c r="G139" s="12" t="s">
        <v>470</v>
      </c>
      <c r="H139" s="13" t="s">
        <v>471</v>
      </c>
      <c r="I139" s="12" t="s">
        <v>472</v>
      </c>
      <c r="J139" s="12" t="s">
        <v>59</v>
      </c>
      <c r="K139" s="12" t="s">
        <v>60</v>
      </c>
      <c r="L139" s="44" t="s">
        <v>59</v>
      </c>
      <c r="M139" s="12" t="s">
        <v>61</v>
      </c>
      <c r="N139" s="45" t="s">
        <v>24</v>
      </c>
      <c r="O139" s="12" t="s">
        <v>2573</v>
      </c>
    </row>
    <row r="140" spans="1:15" s="46" customFormat="1" ht="15" customHeight="1" x14ac:dyDescent="0.25">
      <c r="A140" s="47">
        <f t="shared" si="8"/>
        <v>136</v>
      </c>
      <c r="B140" s="10">
        <f t="shared" si="8"/>
        <v>136</v>
      </c>
      <c r="C140" s="12" t="s">
        <v>15</v>
      </c>
      <c r="D140" s="10" t="s">
        <v>34</v>
      </c>
      <c r="E140" s="10">
        <v>2007</v>
      </c>
      <c r="F140" s="8">
        <v>39416</v>
      </c>
      <c r="G140" s="12" t="s">
        <v>473</v>
      </c>
      <c r="H140" s="13" t="s">
        <v>474</v>
      </c>
      <c r="I140" s="12" t="s">
        <v>475</v>
      </c>
      <c r="J140" s="12" t="s">
        <v>473</v>
      </c>
      <c r="K140" s="12" t="s">
        <v>29</v>
      </c>
      <c r="L140" s="44" t="s">
        <v>476</v>
      </c>
      <c r="M140" s="12" t="s">
        <v>23</v>
      </c>
      <c r="N140" s="45" t="s">
        <v>24</v>
      </c>
      <c r="O140" s="12" t="s">
        <v>2574</v>
      </c>
    </row>
    <row r="141" spans="1:15" s="46" customFormat="1" ht="15" hidden="1" customHeight="1" x14ac:dyDescent="0.25">
      <c r="A141" s="47">
        <f t="shared" si="8"/>
        <v>137</v>
      </c>
      <c r="B141" s="10">
        <f t="shared" si="8"/>
        <v>137</v>
      </c>
      <c r="C141" s="12" t="s">
        <v>15</v>
      </c>
      <c r="D141" s="10" t="s">
        <v>34</v>
      </c>
      <c r="E141" s="10">
        <v>2008</v>
      </c>
      <c r="F141" s="8">
        <v>39805</v>
      </c>
      <c r="G141" s="12" t="s">
        <v>477</v>
      </c>
      <c r="H141" s="13" t="s">
        <v>478</v>
      </c>
      <c r="I141" s="12" t="s">
        <v>479</v>
      </c>
      <c r="J141" s="12" t="s">
        <v>477</v>
      </c>
      <c r="K141" s="12" t="s">
        <v>29</v>
      </c>
      <c r="L141" s="44" t="s">
        <v>477</v>
      </c>
      <c r="M141" s="12" t="s">
        <v>75</v>
      </c>
      <c r="N141" s="45" t="s">
        <v>24</v>
      </c>
      <c r="O141" s="12" t="s">
        <v>2573</v>
      </c>
    </row>
    <row r="142" spans="1:15" s="46" customFormat="1" ht="15" hidden="1" customHeight="1" x14ac:dyDescent="0.25">
      <c r="A142" s="47">
        <f t="shared" si="8"/>
        <v>138</v>
      </c>
      <c r="B142" s="10">
        <f t="shared" si="8"/>
        <v>138</v>
      </c>
      <c r="C142" s="12" t="s">
        <v>15</v>
      </c>
      <c r="D142" s="10" t="s">
        <v>34</v>
      </c>
      <c r="E142" s="10">
        <v>2008</v>
      </c>
      <c r="F142" s="8">
        <v>39808</v>
      </c>
      <c r="G142" s="12" t="s">
        <v>480</v>
      </c>
      <c r="H142" s="13" t="s">
        <v>481</v>
      </c>
      <c r="I142" s="12" t="s">
        <v>480</v>
      </c>
      <c r="J142" s="12" t="s">
        <v>20</v>
      </c>
      <c r="K142" s="44" t="s">
        <v>21</v>
      </c>
      <c r="L142" s="44" t="s">
        <v>20</v>
      </c>
      <c r="M142" s="12" t="s">
        <v>23</v>
      </c>
      <c r="N142" s="45" t="s">
        <v>24</v>
      </c>
      <c r="O142" s="12" t="s">
        <v>2573</v>
      </c>
    </row>
    <row r="143" spans="1:15" s="46" customFormat="1" ht="15" customHeight="1" x14ac:dyDescent="0.25">
      <c r="A143" s="47">
        <f t="shared" si="8"/>
        <v>139</v>
      </c>
      <c r="B143" s="10">
        <f t="shared" si="8"/>
        <v>139</v>
      </c>
      <c r="C143" s="12" t="s">
        <v>15</v>
      </c>
      <c r="D143" s="10" t="s">
        <v>34</v>
      </c>
      <c r="E143" s="10">
        <v>2008</v>
      </c>
      <c r="F143" s="8">
        <v>39799</v>
      </c>
      <c r="G143" s="12" t="s">
        <v>482</v>
      </c>
      <c r="H143" s="13" t="s">
        <v>483</v>
      </c>
      <c r="I143" s="12" t="s">
        <v>484</v>
      </c>
      <c r="J143" s="12" t="s">
        <v>482</v>
      </c>
      <c r="K143" s="12" t="s">
        <v>29</v>
      </c>
      <c r="L143" s="44" t="s">
        <v>482</v>
      </c>
      <c r="M143" s="12" t="s">
        <v>23</v>
      </c>
      <c r="N143" s="45" t="s">
        <v>24</v>
      </c>
      <c r="O143" s="12" t="s">
        <v>2574</v>
      </c>
    </row>
    <row r="144" spans="1:15" s="46" customFormat="1" ht="15" hidden="1" customHeight="1" x14ac:dyDescent="0.25">
      <c r="A144" s="47">
        <f t="shared" si="8"/>
        <v>140</v>
      </c>
      <c r="B144" s="10">
        <f t="shared" si="8"/>
        <v>140</v>
      </c>
      <c r="C144" s="12" t="s">
        <v>15</v>
      </c>
      <c r="D144" s="10" t="s">
        <v>34</v>
      </c>
      <c r="E144" s="10">
        <v>2008</v>
      </c>
      <c r="F144" s="8">
        <v>39763</v>
      </c>
      <c r="G144" s="12" t="s">
        <v>485</v>
      </c>
      <c r="H144" s="13" t="s">
        <v>486</v>
      </c>
      <c r="I144" s="12" t="s">
        <v>487</v>
      </c>
      <c r="J144" s="12" t="s">
        <v>28</v>
      </c>
      <c r="K144" s="12" t="s">
        <v>29</v>
      </c>
      <c r="L144" s="44" t="s">
        <v>28</v>
      </c>
      <c r="M144" s="12" t="s">
        <v>23</v>
      </c>
      <c r="N144" s="45" t="s">
        <v>24</v>
      </c>
      <c r="O144" s="12" t="s">
        <v>2573</v>
      </c>
    </row>
    <row r="145" spans="1:15" s="46" customFormat="1" ht="15" hidden="1" customHeight="1" x14ac:dyDescent="0.25">
      <c r="A145" s="47">
        <f t="shared" si="8"/>
        <v>141</v>
      </c>
      <c r="B145" s="10">
        <f t="shared" si="8"/>
        <v>141</v>
      </c>
      <c r="C145" s="12" t="s">
        <v>15</v>
      </c>
      <c r="D145" s="10" t="s">
        <v>34</v>
      </c>
      <c r="E145" s="10">
        <v>2008</v>
      </c>
      <c r="F145" s="8">
        <v>39766</v>
      </c>
      <c r="G145" s="12" t="s">
        <v>488</v>
      </c>
      <c r="H145" s="13" t="s">
        <v>489</v>
      </c>
      <c r="I145" s="12" t="s">
        <v>490</v>
      </c>
      <c r="J145" s="12" t="s">
        <v>199</v>
      </c>
      <c r="K145" s="12" t="s">
        <v>29</v>
      </c>
      <c r="L145" s="44" t="s">
        <v>199</v>
      </c>
      <c r="M145" s="12" t="s">
        <v>23</v>
      </c>
      <c r="N145" s="45" t="s">
        <v>24</v>
      </c>
      <c r="O145" s="12" t="s">
        <v>2573</v>
      </c>
    </row>
    <row r="146" spans="1:15" s="46" customFormat="1" ht="15" hidden="1" customHeight="1" x14ac:dyDescent="0.25">
      <c r="A146" s="47">
        <f t="shared" si="8"/>
        <v>142</v>
      </c>
      <c r="B146" s="10">
        <f t="shared" si="8"/>
        <v>142</v>
      </c>
      <c r="C146" s="12" t="s">
        <v>15</v>
      </c>
      <c r="D146" s="10" t="s">
        <v>34</v>
      </c>
      <c r="E146" s="10">
        <v>2008</v>
      </c>
      <c r="F146" s="8">
        <v>39762</v>
      </c>
      <c r="G146" s="12" t="s">
        <v>491</v>
      </c>
      <c r="H146" s="13" t="s">
        <v>492</v>
      </c>
      <c r="I146" s="12" t="s">
        <v>493</v>
      </c>
      <c r="J146" s="12" t="s">
        <v>83</v>
      </c>
      <c r="K146" s="12" t="s">
        <v>29</v>
      </c>
      <c r="L146" s="44" t="s">
        <v>83</v>
      </c>
      <c r="M146" s="12" t="s">
        <v>23</v>
      </c>
      <c r="N146" s="45" t="s">
        <v>24</v>
      </c>
      <c r="O146" s="12" t="s">
        <v>2573</v>
      </c>
    </row>
    <row r="147" spans="1:15" s="46" customFormat="1" ht="15" hidden="1" customHeight="1" x14ac:dyDescent="0.25">
      <c r="A147" s="47">
        <f t="shared" si="8"/>
        <v>143</v>
      </c>
      <c r="B147" s="10">
        <f t="shared" si="8"/>
        <v>143</v>
      </c>
      <c r="C147" s="12" t="s">
        <v>15</v>
      </c>
      <c r="D147" s="10" t="s">
        <v>34</v>
      </c>
      <c r="E147" s="10">
        <v>2008</v>
      </c>
      <c r="F147" s="8">
        <v>39802</v>
      </c>
      <c r="G147" s="12" t="s">
        <v>494</v>
      </c>
      <c r="H147" s="13" t="s">
        <v>495</v>
      </c>
      <c r="I147" s="12" t="s">
        <v>494</v>
      </c>
      <c r="J147" s="12" t="s">
        <v>20</v>
      </c>
      <c r="K147" s="44" t="s">
        <v>21</v>
      </c>
      <c r="L147" s="44" t="s">
        <v>20</v>
      </c>
      <c r="M147" s="12" t="s">
        <v>23</v>
      </c>
      <c r="N147" s="45" t="s">
        <v>24</v>
      </c>
      <c r="O147" s="12" t="s">
        <v>2573</v>
      </c>
    </row>
    <row r="148" spans="1:15" s="46" customFormat="1" ht="15" customHeight="1" x14ac:dyDescent="0.25">
      <c r="A148" s="47">
        <f t="shared" si="8"/>
        <v>144</v>
      </c>
      <c r="B148" s="10">
        <f t="shared" si="8"/>
        <v>144</v>
      </c>
      <c r="C148" s="12" t="s">
        <v>15</v>
      </c>
      <c r="D148" s="10" t="s">
        <v>34</v>
      </c>
      <c r="E148" s="10">
        <v>2008</v>
      </c>
      <c r="F148" s="8">
        <v>39802</v>
      </c>
      <c r="G148" s="12" t="s">
        <v>496</v>
      </c>
      <c r="H148" s="13" t="s">
        <v>497</v>
      </c>
      <c r="I148" s="12" t="s">
        <v>498</v>
      </c>
      <c r="J148" s="12" t="s">
        <v>499</v>
      </c>
      <c r="K148" s="12" t="s">
        <v>29</v>
      </c>
      <c r="L148" s="44" t="s">
        <v>190</v>
      </c>
      <c r="M148" s="12" t="s">
        <v>23</v>
      </c>
      <c r="N148" s="45" t="s">
        <v>24</v>
      </c>
      <c r="O148" s="12" t="s">
        <v>2574</v>
      </c>
    </row>
    <row r="149" spans="1:15" s="46" customFormat="1" ht="15" hidden="1" customHeight="1" x14ac:dyDescent="0.25">
      <c r="A149" s="47">
        <f t="shared" si="8"/>
        <v>145</v>
      </c>
      <c r="B149" s="10">
        <f t="shared" si="8"/>
        <v>145</v>
      </c>
      <c r="C149" s="12" t="s">
        <v>15</v>
      </c>
      <c r="D149" s="10" t="s">
        <v>34</v>
      </c>
      <c r="E149" s="10">
        <v>2008</v>
      </c>
      <c r="F149" s="8">
        <v>39764</v>
      </c>
      <c r="G149" s="12" t="s">
        <v>500</v>
      </c>
      <c r="H149" s="13" t="s">
        <v>501</v>
      </c>
      <c r="I149" s="12" t="s">
        <v>502</v>
      </c>
      <c r="J149" s="12" t="s">
        <v>28</v>
      </c>
      <c r="K149" s="12" t="s">
        <v>29</v>
      </c>
      <c r="L149" s="44" t="s">
        <v>28</v>
      </c>
      <c r="M149" s="12" t="s">
        <v>23</v>
      </c>
      <c r="N149" s="45" t="s">
        <v>24</v>
      </c>
      <c r="O149" s="12" t="s">
        <v>2573</v>
      </c>
    </row>
    <row r="150" spans="1:15" s="46" customFormat="1" ht="15" hidden="1" x14ac:dyDescent="0.25">
      <c r="A150" s="47">
        <f t="shared" si="8"/>
        <v>146</v>
      </c>
      <c r="B150" s="10">
        <f t="shared" si="8"/>
        <v>146</v>
      </c>
      <c r="C150" s="12" t="s">
        <v>15</v>
      </c>
      <c r="D150" s="10" t="s">
        <v>34</v>
      </c>
      <c r="E150" s="10">
        <v>2008</v>
      </c>
      <c r="F150" s="8">
        <v>39640</v>
      </c>
      <c r="G150" s="12" t="s">
        <v>503</v>
      </c>
      <c r="H150" s="13" t="s">
        <v>504</v>
      </c>
      <c r="I150" s="19" t="s">
        <v>505</v>
      </c>
      <c r="J150" s="12" t="s">
        <v>59</v>
      </c>
      <c r="K150" s="12" t="s">
        <v>60</v>
      </c>
      <c r="L150" s="44" t="s">
        <v>59</v>
      </c>
      <c r="M150" s="12" t="s">
        <v>61</v>
      </c>
      <c r="N150" s="45" t="s">
        <v>24</v>
      </c>
      <c r="O150" s="12" t="s">
        <v>2573</v>
      </c>
    </row>
    <row r="151" spans="1:15" s="46" customFormat="1" ht="15" customHeight="1" x14ac:dyDescent="0.25">
      <c r="A151" s="47">
        <f t="shared" ref="A151:B166" si="9">+A150+1</f>
        <v>147</v>
      </c>
      <c r="B151" s="10">
        <f t="shared" si="9"/>
        <v>147</v>
      </c>
      <c r="C151" s="12" t="s">
        <v>15</v>
      </c>
      <c r="D151" s="10" t="s">
        <v>34</v>
      </c>
      <c r="E151" s="10">
        <v>2008</v>
      </c>
      <c r="F151" s="8">
        <v>39765</v>
      </c>
      <c r="G151" s="12" t="s">
        <v>506</v>
      </c>
      <c r="H151" s="13" t="s">
        <v>507</v>
      </c>
      <c r="I151" s="12" t="s">
        <v>508</v>
      </c>
      <c r="J151" s="12" t="s">
        <v>509</v>
      </c>
      <c r="K151" s="12" t="s">
        <v>29</v>
      </c>
      <c r="L151" s="44" t="s">
        <v>243</v>
      </c>
      <c r="M151" s="12" t="s">
        <v>23</v>
      </c>
      <c r="N151" s="45" t="s">
        <v>24</v>
      </c>
      <c r="O151" s="12" t="s">
        <v>2574</v>
      </c>
    </row>
    <row r="152" spans="1:15" s="46" customFormat="1" ht="15" hidden="1" customHeight="1" x14ac:dyDescent="0.25">
      <c r="A152" s="47">
        <f t="shared" si="9"/>
        <v>148</v>
      </c>
      <c r="B152" s="10">
        <f t="shared" si="9"/>
        <v>148</v>
      </c>
      <c r="C152" s="12" t="s">
        <v>15</v>
      </c>
      <c r="D152" s="10" t="s">
        <v>34</v>
      </c>
      <c r="E152" s="10">
        <v>2018</v>
      </c>
      <c r="F152" s="8">
        <v>39806</v>
      </c>
      <c r="G152" s="12" t="s">
        <v>510</v>
      </c>
      <c r="H152" s="13" t="s">
        <v>511</v>
      </c>
      <c r="I152" s="12" t="s">
        <v>512</v>
      </c>
      <c r="J152" s="12" t="s">
        <v>115</v>
      </c>
      <c r="K152" s="12" t="s">
        <v>29</v>
      </c>
      <c r="L152" s="44" t="s">
        <v>115</v>
      </c>
      <c r="M152" s="12" t="s">
        <v>75</v>
      </c>
      <c r="N152" s="45" t="s">
        <v>24</v>
      </c>
      <c r="O152" s="12" t="s">
        <v>2573</v>
      </c>
    </row>
    <row r="153" spans="1:15" s="46" customFormat="1" ht="15" customHeight="1" x14ac:dyDescent="0.25">
      <c r="A153" s="47">
        <f t="shared" si="9"/>
        <v>149</v>
      </c>
      <c r="B153" s="10">
        <f t="shared" si="9"/>
        <v>149</v>
      </c>
      <c r="C153" s="12" t="s">
        <v>15</v>
      </c>
      <c r="D153" s="10" t="s">
        <v>34</v>
      </c>
      <c r="E153" s="10">
        <v>2008</v>
      </c>
      <c r="F153" s="8">
        <v>39762</v>
      </c>
      <c r="G153" s="12" t="s">
        <v>513</v>
      </c>
      <c r="H153" s="13" t="s">
        <v>514</v>
      </c>
      <c r="I153" s="12" t="s">
        <v>515</v>
      </c>
      <c r="J153" s="12" t="s">
        <v>516</v>
      </c>
      <c r="K153" s="44" t="s">
        <v>21</v>
      </c>
      <c r="L153" s="44" t="s">
        <v>171</v>
      </c>
      <c r="M153" s="12" t="s">
        <v>23</v>
      </c>
      <c r="N153" s="45" t="s">
        <v>24</v>
      </c>
      <c r="O153" s="12" t="s">
        <v>2574</v>
      </c>
    </row>
    <row r="154" spans="1:15" s="46" customFormat="1" ht="15" hidden="1" customHeight="1" x14ac:dyDescent="0.25">
      <c r="A154" s="47">
        <f t="shared" si="9"/>
        <v>150</v>
      </c>
      <c r="B154" s="10">
        <f t="shared" si="9"/>
        <v>150</v>
      </c>
      <c r="C154" s="12" t="s">
        <v>15</v>
      </c>
      <c r="D154" s="10" t="s">
        <v>34</v>
      </c>
      <c r="E154" s="10">
        <v>2008</v>
      </c>
      <c r="F154" s="8">
        <v>39766</v>
      </c>
      <c r="G154" s="12" t="s">
        <v>517</v>
      </c>
      <c r="H154" s="13" t="s">
        <v>518</v>
      </c>
      <c r="I154" s="12" t="s">
        <v>519</v>
      </c>
      <c r="J154" s="12" t="s">
        <v>517</v>
      </c>
      <c r="K154" s="12" t="s">
        <v>29</v>
      </c>
      <c r="L154" s="44" t="s">
        <v>83</v>
      </c>
      <c r="M154" s="12" t="s">
        <v>23</v>
      </c>
      <c r="N154" s="45" t="s">
        <v>24</v>
      </c>
      <c r="O154" s="12" t="s">
        <v>2573</v>
      </c>
    </row>
    <row r="155" spans="1:15" s="46" customFormat="1" ht="15" customHeight="1" x14ac:dyDescent="0.25">
      <c r="A155" s="47">
        <f t="shared" si="9"/>
        <v>151</v>
      </c>
      <c r="B155" s="10">
        <f t="shared" si="9"/>
        <v>151</v>
      </c>
      <c r="C155" s="12" t="s">
        <v>15</v>
      </c>
      <c r="D155" s="10" t="s">
        <v>34</v>
      </c>
      <c r="E155" s="10">
        <v>2008</v>
      </c>
      <c r="F155" s="8">
        <v>39797</v>
      </c>
      <c r="G155" s="12" t="s">
        <v>520</v>
      </c>
      <c r="H155" s="13" t="s">
        <v>521</v>
      </c>
      <c r="I155" s="12" t="s">
        <v>522</v>
      </c>
      <c r="J155" s="12" t="s">
        <v>523</v>
      </c>
      <c r="K155" s="44" t="s">
        <v>21</v>
      </c>
      <c r="L155" s="44" t="s">
        <v>48</v>
      </c>
      <c r="M155" s="12" t="s">
        <v>23</v>
      </c>
      <c r="N155" s="45" t="s">
        <v>24</v>
      </c>
      <c r="O155" s="12" t="s">
        <v>2574</v>
      </c>
    </row>
    <row r="156" spans="1:15" s="46" customFormat="1" ht="15" customHeight="1" x14ac:dyDescent="0.25">
      <c r="A156" s="47">
        <f t="shared" si="9"/>
        <v>152</v>
      </c>
      <c r="B156" s="10">
        <f t="shared" si="9"/>
        <v>152</v>
      </c>
      <c r="C156" s="12" t="s">
        <v>15</v>
      </c>
      <c r="D156" s="10" t="s">
        <v>34</v>
      </c>
      <c r="E156" s="10">
        <v>2008</v>
      </c>
      <c r="F156" s="8">
        <v>39731</v>
      </c>
      <c r="G156" s="12" t="s">
        <v>524</v>
      </c>
      <c r="H156" s="13" t="s">
        <v>525</v>
      </c>
      <c r="I156" s="12" t="s">
        <v>526</v>
      </c>
      <c r="J156" s="12" t="s">
        <v>524</v>
      </c>
      <c r="K156" s="44" t="s">
        <v>21</v>
      </c>
      <c r="L156" s="44" t="s">
        <v>524</v>
      </c>
      <c r="M156" s="12" t="s">
        <v>23</v>
      </c>
      <c r="N156" s="45" t="s">
        <v>24</v>
      </c>
      <c r="O156" s="12" t="s">
        <v>2574</v>
      </c>
    </row>
    <row r="157" spans="1:15" s="46" customFormat="1" ht="15" customHeight="1" x14ac:dyDescent="0.25">
      <c r="A157" s="47">
        <f t="shared" si="9"/>
        <v>153</v>
      </c>
      <c r="B157" s="10">
        <f t="shared" si="9"/>
        <v>153</v>
      </c>
      <c r="C157" s="12" t="s">
        <v>15</v>
      </c>
      <c r="D157" s="10" t="s">
        <v>34</v>
      </c>
      <c r="E157" s="10">
        <v>2008</v>
      </c>
      <c r="F157" s="8">
        <v>39797</v>
      </c>
      <c r="G157" s="12" t="s">
        <v>527</v>
      </c>
      <c r="H157" s="13" t="s">
        <v>528</v>
      </c>
      <c r="I157" s="12" t="s">
        <v>529</v>
      </c>
      <c r="J157" s="12" t="s">
        <v>527</v>
      </c>
      <c r="K157" s="12" t="s">
        <v>60</v>
      </c>
      <c r="L157" s="44" t="s">
        <v>530</v>
      </c>
      <c r="M157" s="12" t="s">
        <v>125</v>
      </c>
      <c r="N157" s="45" t="s">
        <v>24</v>
      </c>
      <c r="O157" s="12" t="s">
        <v>2574</v>
      </c>
    </row>
    <row r="158" spans="1:15" s="46" customFormat="1" ht="15" hidden="1" customHeight="1" x14ac:dyDescent="0.25">
      <c r="A158" s="47">
        <f t="shared" si="9"/>
        <v>154</v>
      </c>
      <c r="B158" s="10">
        <f t="shared" si="9"/>
        <v>154</v>
      </c>
      <c r="C158" s="12" t="s">
        <v>15</v>
      </c>
      <c r="D158" s="10" t="s">
        <v>34</v>
      </c>
      <c r="E158" s="10">
        <v>2008</v>
      </c>
      <c r="F158" s="8">
        <v>39781</v>
      </c>
      <c r="G158" s="12" t="s">
        <v>531</v>
      </c>
      <c r="H158" s="13" t="s">
        <v>532</v>
      </c>
      <c r="I158" s="12" t="s">
        <v>533</v>
      </c>
      <c r="J158" s="12" t="s">
        <v>59</v>
      </c>
      <c r="K158" s="12" t="s">
        <v>60</v>
      </c>
      <c r="L158" s="44" t="s">
        <v>59</v>
      </c>
      <c r="M158" s="12" t="s">
        <v>61</v>
      </c>
      <c r="N158" s="45" t="s">
        <v>24</v>
      </c>
      <c r="O158" s="12" t="s">
        <v>2573</v>
      </c>
    </row>
    <row r="159" spans="1:15" s="46" customFormat="1" ht="15" customHeight="1" x14ac:dyDescent="0.25">
      <c r="A159" s="47">
        <f t="shared" si="9"/>
        <v>155</v>
      </c>
      <c r="B159" s="10">
        <f t="shared" si="9"/>
        <v>155</v>
      </c>
      <c r="C159" s="12" t="s">
        <v>15</v>
      </c>
      <c r="D159" s="10" t="s">
        <v>34</v>
      </c>
      <c r="E159" s="10">
        <v>2008</v>
      </c>
      <c r="F159" s="8">
        <v>39759</v>
      </c>
      <c r="G159" s="12" t="s">
        <v>534</v>
      </c>
      <c r="H159" s="13" t="s">
        <v>535</v>
      </c>
      <c r="I159" s="12" t="s">
        <v>536</v>
      </c>
      <c r="J159" s="12" t="s">
        <v>534</v>
      </c>
      <c r="K159" s="12" t="s">
        <v>29</v>
      </c>
      <c r="L159" s="44" t="s">
        <v>431</v>
      </c>
      <c r="M159" s="12" t="s">
        <v>23</v>
      </c>
      <c r="N159" s="45" t="s">
        <v>24</v>
      </c>
      <c r="O159" s="12" t="s">
        <v>2574</v>
      </c>
    </row>
    <row r="160" spans="1:15" s="46" customFormat="1" ht="15" hidden="1" customHeight="1" x14ac:dyDescent="0.25">
      <c r="A160" s="47">
        <f t="shared" si="9"/>
        <v>156</v>
      </c>
      <c r="B160" s="10">
        <f t="shared" si="9"/>
        <v>156</v>
      </c>
      <c r="C160" s="12" t="s">
        <v>15</v>
      </c>
      <c r="D160" s="10" t="s">
        <v>34</v>
      </c>
      <c r="E160" s="10">
        <v>2008</v>
      </c>
      <c r="F160" s="8">
        <v>39765</v>
      </c>
      <c r="G160" s="12" t="s">
        <v>447</v>
      </c>
      <c r="H160" s="13" t="s">
        <v>537</v>
      </c>
      <c r="I160" s="12" t="s">
        <v>538</v>
      </c>
      <c r="J160" s="12" t="s">
        <v>447</v>
      </c>
      <c r="K160" s="44" t="s">
        <v>21</v>
      </c>
      <c r="L160" s="44" t="s">
        <v>447</v>
      </c>
      <c r="M160" s="12" t="s">
        <v>23</v>
      </c>
      <c r="N160" s="45" t="s">
        <v>24</v>
      </c>
      <c r="O160" s="12" t="s">
        <v>2573</v>
      </c>
    </row>
    <row r="161" spans="1:15" s="46" customFormat="1" ht="15" hidden="1" customHeight="1" x14ac:dyDescent="0.25">
      <c r="A161" s="47">
        <f t="shared" si="9"/>
        <v>157</v>
      </c>
      <c r="B161" s="10">
        <f t="shared" si="9"/>
        <v>157</v>
      </c>
      <c r="C161" s="12" t="s">
        <v>15</v>
      </c>
      <c r="D161" s="10" t="s">
        <v>34</v>
      </c>
      <c r="E161" s="10">
        <v>2008</v>
      </c>
      <c r="F161" s="8">
        <v>39764</v>
      </c>
      <c r="G161" s="12" t="s">
        <v>539</v>
      </c>
      <c r="H161" s="13" t="s">
        <v>540</v>
      </c>
      <c r="I161" s="12" t="s">
        <v>541</v>
      </c>
      <c r="J161" s="12" t="s">
        <v>539</v>
      </c>
      <c r="K161" s="44" t="s">
        <v>21</v>
      </c>
      <c r="L161" s="44" t="s">
        <v>539</v>
      </c>
      <c r="M161" s="12" t="s">
        <v>23</v>
      </c>
      <c r="N161" s="45" t="s">
        <v>24</v>
      </c>
      <c r="O161" s="12" t="s">
        <v>2573</v>
      </c>
    </row>
    <row r="162" spans="1:15" s="46" customFormat="1" ht="15" hidden="1" customHeight="1" x14ac:dyDescent="0.25">
      <c r="A162" s="47">
        <f t="shared" si="9"/>
        <v>158</v>
      </c>
      <c r="B162" s="10">
        <f t="shared" si="9"/>
        <v>158</v>
      </c>
      <c r="C162" s="12" t="s">
        <v>15</v>
      </c>
      <c r="D162" s="10" t="s">
        <v>34</v>
      </c>
      <c r="E162" s="10">
        <v>2008</v>
      </c>
      <c r="F162" s="8">
        <v>39808</v>
      </c>
      <c r="G162" s="12" t="s">
        <v>542</v>
      </c>
      <c r="H162" s="13" t="s">
        <v>543</v>
      </c>
      <c r="I162" s="12" t="s">
        <v>544</v>
      </c>
      <c r="J162" s="12" t="s">
        <v>48</v>
      </c>
      <c r="K162" s="44" t="s">
        <v>21</v>
      </c>
      <c r="L162" s="44" t="s">
        <v>48</v>
      </c>
      <c r="M162" s="12" t="s">
        <v>23</v>
      </c>
      <c r="N162" s="45" t="s">
        <v>24</v>
      </c>
      <c r="O162" s="12" t="s">
        <v>2573</v>
      </c>
    </row>
    <row r="163" spans="1:15" s="46" customFormat="1" ht="15" customHeight="1" x14ac:dyDescent="0.25">
      <c r="A163" s="47">
        <f t="shared" si="9"/>
        <v>159</v>
      </c>
      <c r="B163" s="10">
        <f t="shared" si="9"/>
        <v>159</v>
      </c>
      <c r="C163" s="12" t="s">
        <v>15</v>
      </c>
      <c r="D163" s="10" t="s">
        <v>34</v>
      </c>
      <c r="E163" s="10">
        <v>2008</v>
      </c>
      <c r="F163" s="8">
        <v>39763</v>
      </c>
      <c r="G163" s="12" t="s">
        <v>545</v>
      </c>
      <c r="H163" s="13" t="s">
        <v>546</v>
      </c>
      <c r="I163" s="12" t="s">
        <v>547</v>
      </c>
      <c r="J163" s="12" t="s">
        <v>545</v>
      </c>
      <c r="K163" s="44" t="s">
        <v>21</v>
      </c>
      <c r="L163" s="44" t="s">
        <v>220</v>
      </c>
      <c r="M163" s="12" t="s">
        <v>23</v>
      </c>
      <c r="N163" s="45" t="s">
        <v>24</v>
      </c>
      <c r="O163" s="12" t="s">
        <v>2574</v>
      </c>
    </row>
    <row r="164" spans="1:15" s="46" customFormat="1" ht="15" hidden="1" customHeight="1" x14ac:dyDescent="0.25">
      <c r="A164" s="47">
        <f t="shared" si="9"/>
        <v>160</v>
      </c>
      <c r="B164" s="10">
        <f t="shared" si="9"/>
        <v>160</v>
      </c>
      <c r="C164" s="12" t="s">
        <v>15</v>
      </c>
      <c r="D164" s="10" t="s">
        <v>34</v>
      </c>
      <c r="E164" s="10">
        <v>2008</v>
      </c>
      <c r="F164" s="8">
        <v>39741</v>
      </c>
      <c r="G164" s="12" t="s">
        <v>548</v>
      </c>
      <c r="H164" s="13" t="s">
        <v>549</v>
      </c>
      <c r="I164" s="12" t="s">
        <v>550</v>
      </c>
      <c r="J164" s="12" t="s">
        <v>55</v>
      </c>
      <c r="K164" s="44" t="s">
        <v>21</v>
      </c>
      <c r="L164" s="44" t="s">
        <v>55</v>
      </c>
      <c r="M164" s="12" t="s">
        <v>23</v>
      </c>
      <c r="N164" s="45" t="s">
        <v>24</v>
      </c>
      <c r="O164" s="12" t="s">
        <v>2573</v>
      </c>
    </row>
    <row r="165" spans="1:15" s="46" customFormat="1" ht="15" hidden="1" customHeight="1" x14ac:dyDescent="0.25">
      <c r="A165" s="47">
        <f t="shared" si="9"/>
        <v>161</v>
      </c>
      <c r="B165" s="10">
        <f t="shared" si="9"/>
        <v>161</v>
      </c>
      <c r="C165" s="12" t="s">
        <v>15</v>
      </c>
      <c r="D165" s="10" t="s">
        <v>34</v>
      </c>
      <c r="E165" s="10">
        <v>2008</v>
      </c>
      <c r="F165" s="8">
        <v>39801</v>
      </c>
      <c r="G165" s="12" t="s">
        <v>551</v>
      </c>
      <c r="H165" s="13" t="s">
        <v>552</v>
      </c>
      <c r="I165" s="12" t="s">
        <v>553</v>
      </c>
      <c r="J165" s="12" t="s">
        <v>551</v>
      </c>
      <c r="K165" s="12" t="s">
        <v>29</v>
      </c>
      <c r="L165" s="44" t="s">
        <v>551</v>
      </c>
      <c r="M165" s="12" t="s">
        <v>75</v>
      </c>
      <c r="N165" s="45" t="s">
        <v>24</v>
      </c>
      <c r="O165" s="12" t="s">
        <v>2573</v>
      </c>
    </row>
    <row r="166" spans="1:15" s="46" customFormat="1" ht="15" hidden="1" customHeight="1" x14ac:dyDescent="0.25">
      <c r="A166" s="47">
        <f t="shared" si="9"/>
        <v>162</v>
      </c>
      <c r="B166" s="10">
        <f t="shared" si="9"/>
        <v>162</v>
      </c>
      <c r="C166" s="12" t="s">
        <v>15</v>
      </c>
      <c r="D166" s="10" t="s">
        <v>34</v>
      </c>
      <c r="E166" s="10">
        <v>2008</v>
      </c>
      <c r="F166" s="8">
        <v>39765</v>
      </c>
      <c r="G166" s="12" t="s">
        <v>554</v>
      </c>
      <c r="H166" s="13" t="s">
        <v>555</v>
      </c>
      <c r="I166" s="12" t="s">
        <v>556</v>
      </c>
      <c r="J166" s="12" t="s">
        <v>554</v>
      </c>
      <c r="K166" s="12" t="s">
        <v>29</v>
      </c>
      <c r="L166" s="44" t="s">
        <v>83</v>
      </c>
      <c r="M166" s="12" t="s">
        <v>23</v>
      </c>
      <c r="N166" s="45" t="s">
        <v>24</v>
      </c>
      <c r="O166" s="12" t="s">
        <v>2573</v>
      </c>
    </row>
    <row r="167" spans="1:15" s="46" customFormat="1" ht="15" customHeight="1" x14ac:dyDescent="0.25">
      <c r="A167" s="47">
        <f t="shared" ref="A167:B182" si="10">+A166+1</f>
        <v>163</v>
      </c>
      <c r="B167" s="10">
        <f t="shared" si="10"/>
        <v>163</v>
      </c>
      <c r="C167" s="12" t="s">
        <v>15</v>
      </c>
      <c r="D167" s="10" t="s">
        <v>34</v>
      </c>
      <c r="E167" s="10">
        <v>2008</v>
      </c>
      <c r="F167" s="8">
        <v>39804</v>
      </c>
      <c r="G167" s="12" t="s">
        <v>557</v>
      </c>
      <c r="H167" s="13" t="s">
        <v>558</v>
      </c>
      <c r="I167" s="12" t="s">
        <v>559</v>
      </c>
      <c r="J167" s="12" t="s">
        <v>557</v>
      </c>
      <c r="K167" s="12" t="s">
        <v>60</v>
      </c>
      <c r="L167" s="44" t="s">
        <v>557</v>
      </c>
      <c r="M167" s="12" t="s">
        <v>125</v>
      </c>
      <c r="N167" s="45" t="s">
        <v>24</v>
      </c>
      <c r="O167" s="12" t="s">
        <v>2574</v>
      </c>
    </row>
    <row r="168" spans="1:15" s="46" customFormat="1" ht="15" customHeight="1" x14ac:dyDescent="0.25">
      <c r="A168" s="47">
        <f t="shared" si="10"/>
        <v>164</v>
      </c>
      <c r="B168" s="10">
        <f t="shared" si="10"/>
        <v>164</v>
      </c>
      <c r="C168" s="12" t="s">
        <v>15</v>
      </c>
      <c r="D168" s="10" t="s">
        <v>34</v>
      </c>
      <c r="E168" s="10">
        <v>2008</v>
      </c>
      <c r="F168" s="8">
        <v>41094</v>
      </c>
      <c r="G168" s="12" t="s">
        <v>560</v>
      </c>
      <c r="H168" s="13" t="s">
        <v>561</v>
      </c>
      <c r="I168" s="12" t="s">
        <v>562</v>
      </c>
      <c r="J168" s="12" t="s">
        <v>560</v>
      </c>
      <c r="K168" s="44" t="s">
        <v>21</v>
      </c>
      <c r="L168" s="44" t="s">
        <v>94</v>
      </c>
      <c r="M168" s="12" t="s">
        <v>23</v>
      </c>
      <c r="N168" s="45" t="s">
        <v>24</v>
      </c>
      <c r="O168" s="12" t="s">
        <v>2574</v>
      </c>
    </row>
    <row r="169" spans="1:15" s="46" customFormat="1" ht="15" hidden="1" customHeight="1" x14ac:dyDescent="0.25">
      <c r="A169" s="47">
        <f t="shared" si="10"/>
        <v>165</v>
      </c>
      <c r="B169" s="10">
        <f t="shared" si="10"/>
        <v>165</v>
      </c>
      <c r="C169" s="12" t="s">
        <v>15</v>
      </c>
      <c r="D169" s="10" t="s">
        <v>34</v>
      </c>
      <c r="E169" s="10">
        <v>2008</v>
      </c>
      <c r="F169" s="8">
        <v>39780</v>
      </c>
      <c r="G169" s="12" t="s">
        <v>563</v>
      </c>
      <c r="H169" s="13" t="s">
        <v>564</v>
      </c>
      <c r="I169" s="12" t="s">
        <v>565</v>
      </c>
      <c r="J169" s="12" t="s">
        <v>20</v>
      </c>
      <c r="K169" s="44" t="s">
        <v>21</v>
      </c>
      <c r="L169" s="44" t="s">
        <v>20</v>
      </c>
      <c r="M169" s="12" t="s">
        <v>23</v>
      </c>
      <c r="N169" s="45" t="s">
        <v>24</v>
      </c>
      <c r="O169" s="12" t="s">
        <v>2573</v>
      </c>
    </row>
    <row r="170" spans="1:15" s="46" customFormat="1" ht="15" hidden="1" customHeight="1" x14ac:dyDescent="0.25">
      <c r="A170" s="47">
        <f t="shared" si="10"/>
        <v>166</v>
      </c>
      <c r="B170" s="10">
        <f t="shared" si="10"/>
        <v>166</v>
      </c>
      <c r="C170" s="12" t="s">
        <v>15</v>
      </c>
      <c r="D170" s="10" t="s">
        <v>34</v>
      </c>
      <c r="E170" s="10">
        <v>2008</v>
      </c>
      <c r="F170" s="8">
        <v>39766</v>
      </c>
      <c r="G170" s="12" t="s">
        <v>566</v>
      </c>
      <c r="H170" s="13" t="s">
        <v>567</v>
      </c>
      <c r="I170" s="12" t="s">
        <v>568</v>
      </c>
      <c r="J170" s="12" t="s">
        <v>59</v>
      </c>
      <c r="K170" s="12" t="s">
        <v>60</v>
      </c>
      <c r="L170" s="44" t="s">
        <v>59</v>
      </c>
      <c r="M170" s="12" t="s">
        <v>61</v>
      </c>
      <c r="N170" s="45" t="s">
        <v>24</v>
      </c>
      <c r="O170" s="12" t="s">
        <v>2573</v>
      </c>
    </row>
    <row r="171" spans="1:15" s="46" customFormat="1" ht="15" hidden="1" customHeight="1" x14ac:dyDescent="0.25">
      <c r="A171" s="47">
        <f t="shared" si="10"/>
        <v>167</v>
      </c>
      <c r="B171" s="10">
        <f t="shared" si="10"/>
        <v>167</v>
      </c>
      <c r="C171" s="12" t="s">
        <v>15</v>
      </c>
      <c r="D171" s="10" t="s">
        <v>34</v>
      </c>
      <c r="E171" s="10">
        <v>2009</v>
      </c>
      <c r="F171" s="8">
        <v>40176</v>
      </c>
      <c r="G171" s="12" t="s">
        <v>569</v>
      </c>
      <c r="H171" s="13" t="s">
        <v>570</v>
      </c>
      <c r="I171" s="12" t="s">
        <v>571</v>
      </c>
      <c r="J171" s="12" t="s">
        <v>59</v>
      </c>
      <c r="K171" s="12" t="s">
        <v>60</v>
      </c>
      <c r="L171" s="44" t="s">
        <v>59</v>
      </c>
      <c r="M171" s="12" t="s">
        <v>61</v>
      </c>
      <c r="N171" s="45" t="s">
        <v>24</v>
      </c>
      <c r="O171" s="12" t="s">
        <v>2573</v>
      </c>
    </row>
    <row r="172" spans="1:15" s="46" customFormat="1" ht="15" hidden="1" customHeight="1" x14ac:dyDescent="0.25">
      <c r="A172" s="47">
        <f t="shared" si="10"/>
        <v>168</v>
      </c>
      <c r="B172" s="10">
        <f t="shared" si="10"/>
        <v>168</v>
      </c>
      <c r="C172" s="12" t="s">
        <v>15</v>
      </c>
      <c r="D172" s="10" t="s">
        <v>34</v>
      </c>
      <c r="E172" s="10">
        <v>2009</v>
      </c>
      <c r="F172" s="8">
        <v>40134</v>
      </c>
      <c r="G172" s="12" t="s">
        <v>572</v>
      </c>
      <c r="H172" s="13" t="s">
        <v>573</v>
      </c>
      <c r="I172" s="12" t="s">
        <v>574</v>
      </c>
      <c r="J172" s="12" t="s">
        <v>83</v>
      </c>
      <c r="K172" s="12" t="s">
        <v>29</v>
      </c>
      <c r="L172" s="44" t="s">
        <v>83</v>
      </c>
      <c r="M172" s="12" t="s">
        <v>23</v>
      </c>
      <c r="N172" s="45" t="s">
        <v>24</v>
      </c>
      <c r="O172" s="12" t="s">
        <v>2573</v>
      </c>
    </row>
    <row r="173" spans="1:15" s="46" customFormat="1" ht="15" customHeight="1" x14ac:dyDescent="0.25">
      <c r="A173" s="47">
        <f t="shared" si="10"/>
        <v>169</v>
      </c>
      <c r="B173" s="10">
        <f t="shared" si="10"/>
        <v>169</v>
      </c>
      <c r="C173" s="12" t="s">
        <v>15</v>
      </c>
      <c r="D173" s="10" t="s">
        <v>34</v>
      </c>
      <c r="E173" s="10">
        <v>2009</v>
      </c>
      <c r="F173" s="8">
        <v>40177</v>
      </c>
      <c r="G173" s="12" t="s">
        <v>575</v>
      </c>
      <c r="H173" s="13" t="s">
        <v>576</v>
      </c>
      <c r="I173" s="12" t="s">
        <v>577</v>
      </c>
      <c r="J173" s="12" t="s">
        <v>575</v>
      </c>
      <c r="K173" s="12" t="s">
        <v>29</v>
      </c>
      <c r="L173" s="44" t="s">
        <v>115</v>
      </c>
      <c r="M173" s="12" t="s">
        <v>75</v>
      </c>
      <c r="N173" s="45" t="s">
        <v>24</v>
      </c>
      <c r="O173" s="12" t="s">
        <v>2574</v>
      </c>
    </row>
    <row r="174" spans="1:15" s="46" customFormat="1" ht="15" hidden="1" customHeight="1" x14ac:dyDescent="0.25">
      <c r="A174" s="47">
        <f t="shared" si="10"/>
        <v>170</v>
      </c>
      <c r="B174" s="10">
        <f t="shared" si="10"/>
        <v>170</v>
      </c>
      <c r="C174" s="12" t="s">
        <v>15</v>
      </c>
      <c r="D174" s="10" t="s">
        <v>578</v>
      </c>
      <c r="E174" s="10">
        <v>2009</v>
      </c>
      <c r="F174" s="8">
        <v>40176</v>
      </c>
      <c r="G174" s="12" t="s">
        <v>579</v>
      </c>
      <c r="H174" s="13" t="s">
        <v>580</v>
      </c>
      <c r="I174" s="12" t="s">
        <v>581</v>
      </c>
      <c r="J174" s="12" t="s">
        <v>20</v>
      </c>
      <c r="K174" s="44" t="s">
        <v>21</v>
      </c>
      <c r="L174" s="44" t="s">
        <v>20</v>
      </c>
      <c r="M174" s="12" t="s">
        <v>23</v>
      </c>
      <c r="N174" s="45" t="s">
        <v>24</v>
      </c>
      <c r="O174" s="12" t="s">
        <v>2573</v>
      </c>
    </row>
    <row r="175" spans="1:15" s="46" customFormat="1" ht="15" customHeight="1" x14ac:dyDescent="0.25">
      <c r="A175" s="47">
        <f t="shared" si="10"/>
        <v>171</v>
      </c>
      <c r="B175" s="10">
        <f t="shared" si="10"/>
        <v>171</v>
      </c>
      <c r="C175" s="12" t="s">
        <v>15</v>
      </c>
      <c r="D175" s="10" t="s">
        <v>34</v>
      </c>
      <c r="E175" s="10">
        <v>2009</v>
      </c>
      <c r="F175" s="8">
        <v>40177</v>
      </c>
      <c r="G175" s="12" t="s">
        <v>582</v>
      </c>
      <c r="H175" s="13" t="s">
        <v>583</v>
      </c>
      <c r="I175" s="12" t="s">
        <v>584</v>
      </c>
      <c r="J175" s="12" t="s">
        <v>585</v>
      </c>
      <c r="K175" s="44" t="s">
        <v>21</v>
      </c>
      <c r="L175" s="44" t="s">
        <v>210</v>
      </c>
      <c r="M175" s="12" t="s">
        <v>23</v>
      </c>
      <c r="N175" s="45" t="s">
        <v>24</v>
      </c>
      <c r="O175" s="12" t="s">
        <v>2574</v>
      </c>
    </row>
    <row r="176" spans="1:15" s="46" customFormat="1" ht="15" customHeight="1" x14ac:dyDescent="0.25">
      <c r="A176" s="47">
        <f t="shared" si="10"/>
        <v>172</v>
      </c>
      <c r="B176" s="10">
        <f t="shared" si="10"/>
        <v>172</v>
      </c>
      <c r="C176" s="12" t="s">
        <v>15</v>
      </c>
      <c r="D176" s="10" t="s">
        <v>34</v>
      </c>
      <c r="E176" s="10">
        <v>2009</v>
      </c>
      <c r="F176" s="8">
        <v>40142</v>
      </c>
      <c r="G176" s="12" t="s">
        <v>586</v>
      </c>
      <c r="H176" s="13" t="s">
        <v>587</v>
      </c>
      <c r="I176" s="12" t="s">
        <v>588</v>
      </c>
      <c r="J176" s="12" t="s">
        <v>586</v>
      </c>
      <c r="K176" s="44" t="s">
        <v>21</v>
      </c>
      <c r="L176" s="44" t="s">
        <v>250</v>
      </c>
      <c r="M176" s="12" t="s">
        <v>23</v>
      </c>
      <c r="N176" s="45" t="s">
        <v>24</v>
      </c>
      <c r="O176" s="12" t="s">
        <v>2574</v>
      </c>
    </row>
    <row r="177" spans="1:15" s="46" customFormat="1" ht="15.75" customHeight="1" x14ac:dyDescent="0.25">
      <c r="A177" s="47">
        <f t="shared" si="10"/>
        <v>173</v>
      </c>
      <c r="B177" s="10">
        <f t="shared" si="10"/>
        <v>173</v>
      </c>
      <c r="C177" s="12" t="s">
        <v>15</v>
      </c>
      <c r="D177" s="10" t="s">
        <v>34</v>
      </c>
      <c r="E177" s="10">
        <v>2009</v>
      </c>
      <c r="F177" s="8">
        <v>40173</v>
      </c>
      <c r="G177" s="12" t="s">
        <v>589</v>
      </c>
      <c r="H177" s="13" t="s">
        <v>590</v>
      </c>
      <c r="I177" s="12" t="s">
        <v>591</v>
      </c>
      <c r="J177" s="12" t="s">
        <v>589</v>
      </c>
      <c r="K177" s="12" t="s">
        <v>29</v>
      </c>
      <c r="L177" s="44" t="s">
        <v>476</v>
      </c>
      <c r="M177" s="12" t="s">
        <v>23</v>
      </c>
      <c r="N177" s="45" t="s">
        <v>24</v>
      </c>
      <c r="O177" s="12" t="s">
        <v>2574</v>
      </c>
    </row>
    <row r="178" spans="1:15" s="46" customFormat="1" ht="15" hidden="1" customHeight="1" x14ac:dyDescent="0.25">
      <c r="A178" s="47">
        <f t="shared" si="10"/>
        <v>174</v>
      </c>
      <c r="B178" s="10">
        <f t="shared" si="10"/>
        <v>174</v>
      </c>
      <c r="C178" s="12" t="s">
        <v>15</v>
      </c>
      <c r="D178" s="10" t="s">
        <v>34</v>
      </c>
      <c r="E178" s="10">
        <v>2009</v>
      </c>
      <c r="F178" s="8">
        <v>40178</v>
      </c>
      <c r="G178" s="12" t="s">
        <v>592</v>
      </c>
      <c r="H178" s="13" t="s">
        <v>593</v>
      </c>
      <c r="I178" s="12" t="s">
        <v>594</v>
      </c>
      <c r="J178" s="12" t="s">
        <v>20</v>
      </c>
      <c r="K178" s="44" t="s">
        <v>21</v>
      </c>
      <c r="L178" s="44" t="s">
        <v>20</v>
      </c>
      <c r="M178" s="12" t="s">
        <v>23</v>
      </c>
      <c r="N178" s="45" t="s">
        <v>24</v>
      </c>
      <c r="O178" s="12" t="s">
        <v>2573</v>
      </c>
    </row>
    <row r="179" spans="1:15" s="46" customFormat="1" ht="15" hidden="1" customHeight="1" x14ac:dyDescent="0.25">
      <c r="A179" s="47">
        <f t="shared" si="10"/>
        <v>175</v>
      </c>
      <c r="B179" s="10">
        <f t="shared" si="10"/>
        <v>175</v>
      </c>
      <c r="C179" s="12" t="s">
        <v>15</v>
      </c>
      <c r="D179" s="10" t="s">
        <v>34</v>
      </c>
      <c r="E179" s="10">
        <v>2009</v>
      </c>
      <c r="F179" s="8">
        <v>40103</v>
      </c>
      <c r="G179" s="12" t="s">
        <v>595</v>
      </c>
      <c r="H179" s="13" t="s">
        <v>596</v>
      </c>
      <c r="I179" s="12" t="s">
        <v>597</v>
      </c>
      <c r="J179" s="12" t="s">
        <v>28</v>
      </c>
      <c r="K179" s="12" t="s">
        <v>29</v>
      </c>
      <c r="L179" s="44" t="s">
        <v>28</v>
      </c>
      <c r="M179" s="12" t="s">
        <v>23</v>
      </c>
      <c r="N179" s="45" t="s">
        <v>24</v>
      </c>
      <c r="O179" s="12" t="s">
        <v>2573</v>
      </c>
    </row>
    <row r="180" spans="1:15" s="46" customFormat="1" ht="15" customHeight="1" x14ac:dyDescent="0.25">
      <c r="A180" s="47">
        <f t="shared" si="10"/>
        <v>176</v>
      </c>
      <c r="B180" s="10">
        <f t="shared" si="10"/>
        <v>176</v>
      </c>
      <c r="C180" s="12" t="s">
        <v>15</v>
      </c>
      <c r="D180" s="10" t="s">
        <v>34</v>
      </c>
      <c r="E180" s="10">
        <v>2009</v>
      </c>
      <c r="F180" s="8">
        <v>40177</v>
      </c>
      <c r="G180" s="12" t="s">
        <v>598</v>
      </c>
      <c r="H180" s="13" t="s">
        <v>599</v>
      </c>
      <c r="I180" s="12" t="s">
        <v>600</v>
      </c>
      <c r="J180" s="12" t="s">
        <v>598</v>
      </c>
      <c r="K180" s="12" t="s">
        <v>29</v>
      </c>
      <c r="L180" s="44" t="s">
        <v>601</v>
      </c>
      <c r="M180" s="12" t="s">
        <v>23</v>
      </c>
      <c r="N180" s="45" t="s">
        <v>24</v>
      </c>
      <c r="O180" s="12" t="s">
        <v>2574</v>
      </c>
    </row>
    <row r="181" spans="1:15" s="46" customFormat="1" ht="15" hidden="1" customHeight="1" x14ac:dyDescent="0.25">
      <c r="A181" s="47">
        <f t="shared" si="10"/>
        <v>177</v>
      </c>
      <c r="B181" s="10">
        <f t="shared" si="10"/>
        <v>177</v>
      </c>
      <c r="C181" s="12" t="s">
        <v>15</v>
      </c>
      <c r="D181" s="10" t="s">
        <v>34</v>
      </c>
      <c r="E181" s="10">
        <v>2009</v>
      </c>
      <c r="F181" s="8">
        <v>40178</v>
      </c>
      <c r="G181" s="12" t="s">
        <v>602</v>
      </c>
      <c r="H181" s="13" t="s">
        <v>603</v>
      </c>
      <c r="I181" s="12" t="s">
        <v>604</v>
      </c>
      <c r="J181" s="12" t="s">
        <v>59</v>
      </c>
      <c r="K181" s="12" t="s">
        <v>60</v>
      </c>
      <c r="L181" s="44" t="s">
        <v>59</v>
      </c>
      <c r="M181" s="12" t="s">
        <v>61</v>
      </c>
      <c r="N181" s="45" t="s">
        <v>24</v>
      </c>
      <c r="O181" s="12" t="s">
        <v>2573</v>
      </c>
    </row>
    <row r="182" spans="1:15" s="46" customFormat="1" ht="15" hidden="1" customHeight="1" x14ac:dyDescent="0.25">
      <c r="A182" s="47">
        <f t="shared" si="10"/>
        <v>178</v>
      </c>
      <c r="B182" s="10">
        <f t="shared" si="10"/>
        <v>178</v>
      </c>
      <c r="C182" s="12" t="s">
        <v>15</v>
      </c>
      <c r="D182" s="10" t="s">
        <v>34</v>
      </c>
      <c r="E182" s="10">
        <v>2009</v>
      </c>
      <c r="F182" s="8">
        <v>40173</v>
      </c>
      <c r="G182" s="12" t="s">
        <v>605</v>
      </c>
      <c r="H182" s="13" t="s">
        <v>606</v>
      </c>
      <c r="I182" s="12" t="s">
        <v>607</v>
      </c>
      <c r="J182" s="12" t="s">
        <v>20</v>
      </c>
      <c r="K182" s="44" t="s">
        <v>21</v>
      </c>
      <c r="L182" s="44" t="s">
        <v>20</v>
      </c>
      <c r="M182" s="12" t="s">
        <v>23</v>
      </c>
      <c r="N182" s="45" t="s">
        <v>24</v>
      </c>
      <c r="O182" s="12" t="s">
        <v>2573</v>
      </c>
    </row>
    <row r="183" spans="1:15" s="46" customFormat="1" ht="15" hidden="1" customHeight="1" x14ac:dyDescent="0.25">
      <c r="A183" s="47">
        <f t="shared" ref="A183:B198" si="11">+A182+1</f>
        <v>179</v>
      </c>
      <c r="B183" s="10">
        <f t="shared" si="11"/>
        <v>179</v>
      </c>
      <c r="C183" s="12" t="s">
        <v>15</v>
      </c>
      <c r="D183" s="10" t="s">
        <v>34</v>
      </c>
      <c r="E183" s="10">
        <v>2009</v>
      </c>
      <c r="F183" s="8">
        <v>40159</v>
      </c>
      <c r="G183" s="12" t="s">
        <v>608</v>
      </c>
      <c r="H183" s="13" t="s">
        <v>609</v>
      </c>
      <c r="I183" s="12" t="s">
        <v>610</v>
      </c>
      <c r="J183" s="12" t="s">
        <v>608</v>
      </c>
      <c r="K183" s="12" t="s">
        <v>60</v>
      </c>
      <c r="L183" s="44" t="s">
        <v>608</v>
      </c>
      <c r="M183" s="12" t="s">
        <v>61</v>
      </c>
      <c r="N183" s="45" t="s">
        <v>24</v>
      </c>
      <c r="O183" s="12" t="s">
        <v>2573</v>
      </c>
    </row>
    <row r="184" spans="1:15" s="46" customFormat="1" ht="15" customHeight="1" x14ac:dyDescent="0.25">
      <c r="A184" s="47">
        <f t="shared" si="11"/>
        <v>180</v>
      </c>
      <c r="B184" s="10">
        <f t="shared" si="11"/>
        <v>180</v>
      </c>
      <c r="C184" s="12" t="s">
        <v>15</v>
      </c>
      <c r="D184" s="10" t="s">
        <v>34</v>
      </c>
      <c r="E184" s="10">
        <v>2009</v>
      </c>
      <c r="F184" s="8">
        <v>40177</v>
      </c>
      <c r="G184" s="12" t="s">
        <v>611</v>
      </c>
      <c r="H184" s="13" t="s">
        <v>612</v>
      </c>
      <c r="I184" s="12" t="s">
        <v>613</v>
      </c>
      <c r="J184" s="12" t="s">
        <v>611</v>
      </c>
      <c r="K184" s="44" t="s">
        <v>21</v>
      </c>
      <c r="L184" s="44" t="s">
        <v>55</v>
      </c>
      <c r="M184" s="12" t="s">
        <v>23</v>
      </c>
      <c r="N184" s="45" t="s">
        <v>24</v>
      </c>
      <c r="O184" s="12" t="s">
        <v>2574</v>
      </c>
    </row>
    <row r="185" spans="1:15" s="46" customFormat="1" ht="25.5" hidden="1" customHeight="1" x14ac:dyDescent="0.25">
      <c r="A185" s="47">
        <f t="shared" si="11"/>
        <v>181</v>
      </c>
      <c r="B185" s="10">
        <f t="shared" si="11"/>
        <v>181</v>
      </c>
      <c r="C185" s="12" t="s">
        <v>15</v>
      </c>
      <c r="D185" s="10" t="s">
        <v>34</v>
      </c>
      <c r="E185" s="10">
        <v>2009</v>
      </c>
      <c r="F185" s="8">
        <v>40171</v>
      </c>
      <c r="G185" s="12" t="s">
        <v>614</v>
      </c>
      <c r="H185" s="13" t="s">
        <v>615</v>
      </c>
      <c r="I185" s="12" t="s">
        <v>614</v>
      </c>
      <c r="J185" s="12" t="s">
        <v>146</v>
      </c>
      <c r="K185" s="12" t="s">
        <v>60</v>
      </c>
      <c r="L185" s="44" t="s">
        <v>146</v>
      </c>
      <c r="M185" s="12" t="s">
        <v>125</v>
      </c>
      <c r="N185" s="45" t="s">
        <v>24</v>
      </c>
      <c r="O185" s="12" t="s">
        <v>2573</v>
      </c>
    </row>
    <row r="186" spans="1:15" s="46" customFormat="1" ht="25.5" hidden="1" customHeight="1" x14ac:dyDescent="0.25">
      <c r="A186" s="47">
        <f t="shared" si="11"/>
        <v>182</v>
      </c>
      <c r="B186" s="10">
        <f t="shared" si="11"/>
        <v>182</v>
      </c>
      <c r="C186" s="12" t="s">
        <v>15</v>
      </c>
      <c r="D186" s="10" t="s">
        <v>34</v>
      </c>
      <c r="E186" s="10">
        <v>2009</v>
      </c>
      <c r="F186" s="8">
        <v>40148</v>
      </c>
      <c r="G186" s="12" t="s">
        <v>616</v>
      </c>
      <c r="H186" s="13" t="s">
        <v>617</v>
      </c>
      <c r="I186" s="19" t="s">
        <v>618</v>
      </c>
      <c r="J186" s="12" t="s">
        <v>59</v>
      </c>
      <c r="K186" s="12" t="s">
        <v>60</v>
      </c>
      <c r="L186" s="44" t="s">
        <v>59</v>
      </c>
      <c r="M186" s="12" t="s">
        <v>61</v>
      </c>
      <c r="N186" s="45" t="s">
        <v>24</v>
      </c>
      <c r="O186" s="12" t="s">
        <v>2573</v>
      </c>
    </row>
    <row r="187" spans="1:15" s="46" customFormat="1" ht="15" hidden="1" customHeight="1" x14ac:dyDescent="0.25">
      <c r="A187" s="47">
        <f t="shared" si="11"/>
        <v>183</v>
      </c>
      <c r="B187" s="10">
        <f t="shared" si="11"/>
        <v>183</v>
      </c>
      <c r="C187" s="12" t="s">
        <v>15</v>
      </c>
      <c r="D187" s="10" t="s">
        <v>34</v>
      </c>
      <c r="E187" s="10">
        <v>2009</v>
      </c>
      <c r="F187" s="8">
        <v>40177</v>
      </c>
      <c r="G187" s="12" t="s">
        <v>619</v>
      </c>
      <c r="H187" s="13" t="s">
        <v>620</v>
      </c>
      <c r="I187" s="12" t="s">
        <v>621</v>
      </c>
      <c r="J187" s="12" t="s">
        <v>619</v>
      </c>
      <c r="K187" s="12" t="s">
        <v>60</v>
      </c>
      <c r="L187" s="44" t="s">
        <v>619</v>
      </c>
      <c r="M187" s="12" t="s">
        <v>125</v>
      </c>
      <c r="N187" s="45" t="s">
        <v>24</v>
      </c>
      <c r="O187" s="12" t="s">
        <v>2573</v>
      </c>
    </row>
    <row r="188" spans="1:15" s="46" customFormat="1" ht="15" hidden="1" customHeight="1" x14ac:dyDescent="0.25">
      <c r="A188" s="47">
        <f t="shared" si="11"/>
        <v>184</v>
      </c>
      <c r="B188" s="10">
        <f t="shared" si="11"/>
        <v>184</v>
      </c>
      <c r="C188" s="12" t="s">
        <v>15</v>
      </c>
      <c r="D188" s="10" t="s">
        <v>34</v>
      </c>
      <c r="E188" s="10">
        <v>2009</v>
      </c>
      <c r="F188" s="8">
        <v>40176</v>
      </c>
      <c r="G188" s="12" t="s">
        <v>622</v>
      </c>
      <c r="H188" s="13" t="s">
        <v>623</v>
      </c>
      <c r="I188" s="12" t="s">
        <v>624</v>
      </c>
      <c r="J188" s="12" t="s">
        <v>48</v>
      </c>
      <c r="K188" s="44" t="s">
        <v>21</v>
      </c>
      <c r="L188" s="44" t="s">
        <v>48</v>
      </c>
      <c r="M188" s="12" t="s">
        <v>23</v>
      </c>
      <c r="N188" s="45" t="s">
        <v>24</v>
      </c>
      <c r="O188" s="12" t="s">
        <v>2573</v>
      </c>
    </row>
    <row r="189" spans="1:15" s="46" customFormat="1" ht="15" customHeight="1" x14ac:dyDescent="0.25">
      <c r="A189" s="47">
        <f t="shared" si="11"/>
        <v>185</v>
      </c>
      <c r="B189" s="10">
        <f t="shared" si="11"/>
        <v>185</v>
      </c>
      <c r="C189" s="12" t="s">
        <v>15</v>
      </c>
      <c r="D189" s="10" t="s">
        <v>34</v>
      </c>
      <c r="E189" s="10">
        <v>2009</v>
      </c>
      <c r="F189" s="8">
        <v>40086</v>
      </c>
      <c r="G189" s="12" t="s">
        <v>625</v>
      </c>
      <c r="H189" s="13" t="s">
        <v>626</v>
      </c>
      <c r="I189" s="12" t="s">
        <v>627</v>
      </c>
      <c r="J189" s="12" t="s">
        <v>625</v>
      </c>
      <c r="K189" s="44" t="s">
        <v>21</v>
      </c>
      <c r="L189" s="44" t="s">
        <v>48</v>
      </c>
      <c r="M189" s="12" t="s">
        <v>23</v>
      </c>
      <c r="N189" s="45" t="s">
        <v>24</v>
      </c>
      <c r="O189" s="12" t="s">
        <v>2574</v>
      </c>
    </row>
    <row r="190" spans="1:15" s="46" customFormat="1" ht="15.75" customHeight="1" x14ac:dyDescent="0.25">
      <c r="A190" s="47">
        <f t="shared" si="11"/>
        <v>186</v>
      </c>
      <c r="B190" s="10">
        <f t="shared" si="11"/>
        <v>186</v>
      </c>
      <c r="C190" s="12" t="s">
        <v>15</v>
      </c>
      <c r="D190" s="10" t="s">
        <v>34</v>
      </c>
      <c r="E190" s="10">
        <v>2009</v>
      </c>
      <c r="F190" s="8">
        <v>40176</v>
      </c>
      <c r="G190" s="12" t="s">
        <v>628</v>
      </c>
      <c r="H190" s="13" t="s">
        <v>629</v>
      </c>
      <c r="I190" s="12" t="s">
        <v>630</v>
      </c>
      <c r="J190" s="12" t="s">
        <v>631</v>
      </c>
      <c r="K190" s="44" t="s">
        <v>21</v>
      </c>
      <c r="L190" s="44" t="s">
        <v>539</v>
      </c>
      <c r="M190" s="12" t="s">
        <v>23</v>
      </c>
      <c r="N190" s="45" t="s">
        <v>24</v>
      </c>
      <c r="O190" s="12" t="s">
        <v>2574</v>
      </c>
    </row>
    <row r="191" spans="1:15" s="46" customFormat="1" ht="15" customHeight="1" x14ac:dyDescent="0.25">
      <c r="A191" s="47">
        <f t="shared" si="11"/>
        <v>187</v>
      </c>
      <c r="B191" s="10">
        <f t="shared" si="11"/>
        <v>187</v>
      </c>
      <c r="C191" s="12" t="s">
        <v>15</v>
      </c>
      <c r="D191" s="10" t="s">
        <v>34</v>
      </c>
      <c r="E191" s="10">
        <v>2009</v>
      </c>
      <c r="F191" s="8">
        <v>40178</v>
      </c>
      <c r="G191" s="12" t="s">
        <v>632</v>
      </c>
      <c r="H191" s="13" t="s">
        <v>633</v>
      </c>
      <c r="I191" s="12" t="s">
        <v>634</v>
      </c>
      <c r="J191" s="12" t="s">
        <v>632</v>
      </c>
      <c r="K191" s="12" t="s">
        <v>29</v>
      </c>
      <c r="L191" s="44" t="s">
        <v>632</v>
      </c>
      <c r="M191" s="12" t="s">
        <v>75</v>
      </c>
      <c r="N191" s="45" t="s">
        <v>24</v>
      </c>
      <c r="O191" s="12" t="s">
        <v>2574</v>
      </c>
    </row>
    <row r="192" spans="1:15" s="46" customFormat="1" ht="15" customHeight="1" x14ac:dyDescent="0.25">
      <c r="A192" s="47">
        <f t="shared" si="11"/>
        <v>188</v>
      </c>
      <c r="B192" s="10">
        <f t="shared" si="11"/>
        <v>188</v>
      </c>
      <c r="C192" s="12" t="s">
        <v>15</v>
      </c>
      <c r="D192" s="10" t="s">
        <v>34</v>
      </c>
      <c r="E192" s="10">
        <v>2009</v>
      </c>
      <c r="F192" s="8">
        <v>40141</v>
      </c>
      <c r="G192" s="12" t="s">
        <v>635</v>
      </c>
      <c r="H192" s="13" t="s">
        <v>636</v>
      </c>
      <c r="I192" s="12" t="s">
        <v>637</v>
      </c>
      <c r="J192" s="12" t="s">
        <v>638</v>
      </c>
      <c r="K192" s="12" t="s">
        <v>29</v>
      </c>
      <c r="L192" s="44" t="s">
        <v>28</v>
      </c>
      <c r="M192" s="12" t="s">
        <v>23</v>
      </c>
      <c r="N192" s="45" t="s">
        <v>24</v>
      </c>
      <c r="O192" s="12" t="s">
        <v>2574</v>
      </c>
    </row>
    <row r="193" spans="1:15" s="46" customFormat="1" ht="15" customHeight="1" x14ac:dyDescent="0.25">
      <c r="A193" s="47">
        <f t="shared" si="11"/>
        <v>189</v>
      </c>
      <c r="B193" s="10">
        <f t="shared" si="11"/>
        <v>189</v>
      </c>
      <c r="C193" s="12" t="s">
        <v>15</v>
      </c>
      <c r="D193" s="10" t="s">
        <v>34</v>
      </c>
      <c r="E193" s="10">
        <v>2009</v>
      </c>
      <c r="F193" s="8">
        <v>40136</v>
      </c>
      <c r="G193" s="12" t="s">
        <v>639</v>
      </c>
      <c r="H193" s="13" t="s">
        <v>640</v>
      </c>
      <c r="I193" s="12" t="s">
        <v>641</v>
      </c>
      <c r="J193" s="12" t="s">
        <v>642</v>
      </c>
      <c r="K193" s="12" t="s">
        <v>29</v>
      </c>
      <c r="L193" s="44" t="s">
        <v>83</v>
      </c>
      <c r="M193" s="12" t="s">
        <v>23</v>
      </c>
      <c r="N193" s="45" t="s">
        <v>24</v>
      </c>
      <c r="O193" s="12" t="s">
        <v>2574</v>
      </c>
    </row>
    <row r="194" spans="1:15" s="46" customFormat="1" ht="25.5" hidden="1" customHeight="1" x14ac:dyDescent="0.25">
      <c r="A194" s="47">
        <f t="shared" si="11"/>
        <v>190</v>
      </c>
      <c r="B194" s="10">
        <f t="shared" si="11"/>
        <v>190</v>
      </c>
      <c r="C194" s="12" t="s">
        <v>15</v>
      </c>
      <c r="D194" s="10" t="s">
        <v>34</v>
      </c>
      <c r="E194" s="10">
        <v>2009</v>
      </c>
      <c r="F194" s="8">
        <v>40164</v>
      </c>
      <c r="G194" s="12" t="s">
        <v>643</v>
      </c>
      <c r="H194" s="13" t="s">
        <v>644</v>
      </c>
      <c r="I194" s="19" t="s">
        <v>645</v>
      </c>
      <c r="J194" s="12" t="s">
        <v>59</v>
      </c>
      <c r="K194" s="12" t="s">
        <v>60</v>
      </c>
      <c r="L194" s="44" t="s">
        <v>59</v>
      </c>
      <c r="M194" s="12" t="s">
        <v>61</v>
      </c>
      <c r="N194" s="45" t="s">
        <v>24</v>
      </c>
      <c r="O194" s="12" t="s">
        <v>2573</v>
      </c>
    </row>
    <row r="195" spans="1:15" s="46" customFormat="1" ht="15" hidden="1" customHeight="1" x14ac:dyDescent="0.25">
      <c r="A195" s="47">
        <f t="shared" si="11"/>
        <v>191</v>
      </c>
      <c r="B195" s="10">
        <f t="shared" si="11"/>
        <v>191</v>
      </c>
      <c r="C195" s="12" t="s">
        <v>15</v>
      </c>
      <c r="D195" s="10" t="s">
        <v>34</v>
      </c>
      <c r="E195" s="10">
        <v>2009</v>
      </c>
      <c r="F195" s="8">
        <v>40177</v>
      </c>
      <c r="G195" s="12" t="s">
        <v>646</v>
      </c>
      <c r="H195" s="13" t="s">
        <v>647</v>
      </c>
      <c r="I195" s="12" t="s">
        <v>648</v>
      </c>
      <c r="J195" s="12" t="s">
        <v>20</v>
      </c>
      <c r="K195" s="44" t="s">
        <v>21</v>
      </c>
      <c r="L195" s="44" t="s">
        <v>20</v>
      </c>
      <c r="M195" s="12" t="s">
        <v>23</v>
      </c>
      <c r="N195" s="45" t="s">
        <v>24</v>
      </c>
      <c r="O195" s="12" t="s">
        <v>2573</v>
      </c>
    </row>
    <row r="196" spans="1:15" s="46" customFormat="1" ht="15" hidden="1" customHeight="1" x14ac:dyDescent="0.25">
      <c r="A196" s="47">
        <f t="shared" si="11"/>
        <v>192</v>
      </c>
      <c r="B196" s="10">
        <f t="shared" si="11"/>
        <v>192</v>
      </c>
      <c r="C196" s="12" t="s">
        <v>15</v>
      </c>
      <c r="D196" s="10" t="s">
        <v>34</v>
      </c>
      <c r="E196" s="10">
        <v>2010</v>
      </c>
      <c r="F196" s="8">
        <v>40511</v>
      </c>
      <c r="G196" s="12" t="s">
        <v>649</v>
      </c>
      <c r="H196" s="13" t="s">
        <v>650</v>
      </c>
      <c r="I196" s="12" t="s">
        <v>651</v>
      </c>
      <c r="J196" s="12" t="s">
        <v>83</v>
      </c>
      <c r="K196" s="12" t="s">
        <v>29</v>
      </c>
      <c r="L196" s="44" t="s">
        <v>83</v>
      </c>
      <c r="M196" s="12" t="s">
        <v>23</v>
      </c>
      <c r="N196" s="45" t="s">
        <v>24</v>
      </c>
      <c r="O196" s="12" t="s">
        <v>2573</v>
      </c>
    </row>
    <row r="197" spans="1:15" s="46" customFormat="1" ht="15" hidden="1" customHeight="1" x14ac:dyDescent="0.25">
      <c r="A197" s="47">
        <f t="shared" si="11"/>
        <v>193</v>
      </c>
      <c r="B197" s="10">
        <f t="shared" si="11"/>
        <v>193</v>
      </c>
      <c r="C197" s="12" t="s">
        <v>15</v>
      </c>
      <c r="D197" s="10" t="s">
        <v>34</v>
      </c>
      <c r="E197" s="10">
        <v>2010</v>
      </c>
      <c r="F197" s="8">
        <v>40513</v>
      </c>
      <c r="G197" s="12" t="s">
        <v>652</v>
      </c>
      <c r="H197" s="13" t="s">
        <v>653</v>
      </c>
      <c r="I197" s="12" t="s">
        <v>654</v>
      </c>
      <c r="J197" s="12" t="s">
        <v>83</v>
      </c>
      <c r="K197" s="12" t="s">
        <v>29</v>
      </c>
      <c r="L197" s="44" t="s">
        <v>83</v>
      </c>
      <c r="M197" s="12" t="s">
        <v>23</v>
      </c>
      <c r="N197" s="45" t="s">
        <v>24</v>
      </c>
      <c r="O197" s="12" t="s">
        <v>2573</v>
      </c>
    </row>
    <row r="198" spans="1:15" s="46" customFormat="1" ht="15" hidden="1" customHeight="1" x14ac:dyDescent="0.25">
      <c r="A198" s="47">
        <f t="shared" si="11"/>
        <v>194</v>
      </c>
      <c r="B198" s="10">
        <f t="shared" si="11"/>
        <v>194</v>
      </c>
      <c r="C198" s="12" t="s">
        <v>15</v>
      </c>
      <c r="D198" s="10" t="s">
        <v>34</v>
      </c>
      <c r="E198" s="10">
        <v>2010</v>
      </c>
      <c r="F198" s="8">
        <v>40437</v>
      </c>
      <c r="G198" s="12" t="s">
        <v>655</v>
      </c>
      <c r="H198" s="13" t="s">
        <v>656</v>
      </c>
      <c r="I198" s="12" t="s">
        <v>657</v>
      </c>
      <c r="J198" s="12" t="s">
        <v>48</v>
      </c>
      <c r="K198" s="44" t="s">
        <v>21</v>
      </c>
      <c r="L198" s="44" t="s">
        <v>48</v>
      </c>
      <c r="M198" s="12" t="s">
        <v>23</v>
      </c>
      <c r="N198" s="45" t="s">
        <v>24</v>
      </c>
      <c r="O198" s="12" t="s">
        <v>2573</v>
      </c>
    </row>
    <row r="199" spans="1:15" s="46" customFormat="1" ht="15.75" hidden="1" customHeight="1" x14ac:dyDescent="0.25">
      <c r="A199" s="47">
        <f t="shared" ref="A199:B214" si="12">+A198+1</f>
        <v>195</v>
      </c>
      <c r="B199" s="10">
        <f t="shared" si="12"/>
        <v>195</v>
      </c>
      <c r="C199" s="12" t="s">
        <v>15</v>
      </c>
      <c r="D199" s="10" t="s">
        <v>34</v>
      </c>
      <c r="E199" s="10">
        <v>2010</v>
      </c>
      <c r="F199" s="8">
        <v>41087</v>
      </c>
      <c r="G199" s="12" t="s">
        <v>658</v>
      </c>
      <c r="H199" s="13" t="s">
        <v>659</v>
      </c>
      <c r="I199" s="12" t="s">
        <v>660</v>
      </c>
      <c r="J199" s="12" t="s">
        <v>83</v>
      </c>
      <c r="K199" s="12" t="s">
        <v>29</v>
      </c>
      <c r="L199" s="44" t="s">
        <v>83</v>
      </c>
      <c r="M199" s="12" t="s">
        <v>23</v>
      </c>
      <c r="N199" s="45" t="s">
        <v>24</v>
      </c>
      <c r="O199" s="12" t="s">
        <v>2573</v>
      </c>
    </row>
    <row r="200" spans="1:15" s="46" customFormat="1" ht="15" hidden="1" customHeight="1" x14ac:dyDescent="0.25">
      <c r="A200" s="47">
        <f t="shared" si="12"/>
        <v>196</v>
      </c>
      <c r="B200" s="10">
        <f t="shared" si="12"/>
        <v>196</v>
      </c>
      <c r="C200" s="12" t="s">
        <v>15</v>
      </c>
      <c r="D200" s="10" t="s">
        <v>34</v>
      </c>
      <c r="E200" s="10">
        <v>2010</v>
      </c>
      <c r="F200" s="8">
        <v>40540</v>
      </c>
      <c r="G200" s="12" t="s">
        <v>661</v>
      </c>
      <c r="H200" s="13" t="s">
        <v>662</v>
      </c>
      <c r="I200" s="12" t="s">
        <v>663</v>
      </c>
      <c r="J200" s="12" t="s">
        <v>59</v>
      </c>
      <c r="K200" s="12" t="s">
        <v>60</v>
      </c>
      <c r="L200" s="44" t="s">
        <v>59</v>
      </c>
      <c r="M200" s="12" t="s">
        <v>61</v>
      </c>
      <c r="N200" s="45" t="s">
        <v>24</v>
      </c>
      <c r="O200" s="12" t="s">
        <v>2573</v>
      </c>
    </row>
    <row r="201" spans="1:15" s="46" customFormat="1" ht="15" x14ac:dyDescent="0.25">
      <c r="A201" s="47">
        <f t="shared" si="12"/>
        <v>197</v>
      </c>
      <c r="B201" s="10">
        <f t="shared" si="12"/>
        <v>197</v>
      </c>
      <c r="C201" s="12" t="s">
        <v>15</v>
      </c>
      <c r="D201" s="10" t="s">
        <v>34</v>
      </c>
      <c r="E201" s="10">
        <v>2010</v>
      </c>
      <c r="F201" s="8">
        <v>40520</v>
      </c>
      <c r="G201" s="12" t="s">
        <v>664</v>
      </c>
      <c r="H201" s="13" t="s">
        <v>665</v>
      </c>
      <c r="I201" s="11" t="s">
        <v>666</v>
      </c>
      <c r="J201" s="12" t="s">
        <v>664</v>
      </c>
      <c r="K201" s="12" t="s">
        <v>29</v>
      </c>
      <c r="L201" s="44" t="s">
        <v>664</v>
      </c>
      <c r="M201" s="12" t="s">
        <v>75</v>
      </c>
      <c r="N201" s="45" t="s">
        <v>24</v>
      </c>
      <c r="O201" s="12" t="s">
        <v>2574</v>
      </c>
    </row>
    <row r="202" spans="1:15" s="46" customFormat="1" ht="15" customHeight="1" x14ac:dyDescent="0.25">
      <c r="A202" s="47">
        <f t="shared" si="12"/>
        <v>198</v>
      </c>
      <c r="B202" s="10">
        <f t="shared" si="12"/>
        <v>198</v>
      </c>
      <c r="C202" s="12" t="s">
        <v>15</v>
      </c>
      <c r="D202" s="10" t="s">
        <v>34</v>
      </c>
      <c r="E202" s="10">
        <v>2010</v>
      </c>
      <c r="F202" s="8">
        <v>40507</v>
      </c>
      <c r="G202" s="12" t="s">
        <v>667</v>
      </c>
      <c r="H202" s="13" t="s">
        <v>668</v>
      </c>
      <c r="I202" s="12" t="s">
        <v>669</v>
      </c>
      <c r="J202" s="12" t="s">
        <v>670</v>
      </c>
      <c r="K202" s="12" t="s">
        <v>29</v>
      </c>
      <c r="L202" s="44" t="s">
        <v>671</v>
      </c>
      <c r="M202" s="12" t="s">
        <v>239</v>
      </c>
      <c r="N202" s="45" t="s">
        <v>24</v>
      </c>
      <c r="O202" s="12" t="s">
        <v>2574</v>
      </c>
    </row>
    <row r="203" spans="1:15" s="46" customFormat="1" ht="25.5" hidden="1" x14ac:dyDescent="0.25">
      <c r="A203" s="47">
        <f t="shared" si="12"/>
        <v>199</v>
      </c>
      <c r="B203" s="10">
        <f t="shared" si="12"/>
        <v>199</v>
      </c>
      <c r="C203" s="12" t="s">
        <v>15</v>
      </c>
      <c r="D203" s="10" t="s">
        <v>34</v>
      </c>
      <c r="E203" s="10">
        <v>2010</v>
      </c>
      <c r="F203" s="8">
        <v>41061</v>
      </c>
      <c r="G203" s="12" t="s">
        <v>672</v>
      </c>
      <c r="H203" s="13" t="s">
        <v>673</v>
      </c>
      <c r="I203" s="19" t="s">
        <v>674</v>
      </c>
      <c r="J203" s="12" t="s">
        <v>59</v>
      </c>
      <c r="K203" s="12" t="s">
        <v>60</v>
      </c>
      <c r="L203" s="44" t="s">
        <v>59</v>
      </c>
      <c r="M203" s="12" t="s">
        <v>61</v>
      </c>
      <c r="N203" s="45" t="s">
        <v>24</v>
      </c>
      <c r="O203" s="12" t="s">
        <v>2573</v>
      </c>
    </row>
    <row r="204" spans="1:15" s="46" customFormat="1" ht="15" hidden="1" customHeight="1" x14ac:dyDescent="0.25">
      <c r="A204" s="47">
        <f t="shared" si="12"/>
        <v>200</v>
      </c>
      <c r="B204" s="10">
        <f t="shared" si="12"/>
        <v>200</v>
      </c>
      <c r="C204" s="12" t="s">
        <v>15</v>
      </c>
      <c r="D204" s="10" t="s">
        <v>34</v>
      </c>
      <c r="E204" s="10">
        <v>2010</v>
      </c>
      <c r="F204" s="8">
        <v>40437</v>
      </c>
      <c r="G204" s="12" t="s">
        <v>675</v>
      </c>
      <c r="H204" s="13" t="s">
        <v>676</v>
      </c>
      <c r="I204" s="12" t="s">
        <v>677</v>
      </c>
      <c r="J204" s="12" t="s">
        <v>28</v>
      </c>
      <c r="K204" s="12" t="s">
        <v>29</v>
      </c>
      <c r="L204" s="44" t="s">
        <v>28</v>
      </c>
      <c r="M204" s="12" t="s">
        <v>23</v>
      </c>
      <c r="N204" s="45" t="s">
        <v>24</v>
      </c>
      <c r="O204" s="12" t="s">
        <v>2573</v>
      </c>
    </row>
    <row r="205" spans="1:15" s="46" customFormat="1" ht="15.75" hidden="1" customHeight="1" x14ac:dyDescent="0.25">
      <c r="A205" s="47">
        <f t="shared" si="12"/>
        <v>201</v>
      </c>
      <c r="B205" s="10">
        <f t="shared" si="12"/>
        <v>201</v>
      </c>
      <c r="C205" s="12" t="s">
        <v>15</v>
      </c>
      <c r="D205" s="10" t="s">
        <v>34</v>
      </c>
      <c r="E205" s="10">
        <v>2010</v>
      </c>
      <c r="F205" s="8">
        <v>40505</v>
      </c>
      <c r="G205" s="12" t="s">
        <v>678</v>
      </c>
      <c r="H205" s="13" t="s">
        <v>679</v>
      </c>
      <c r="I205" s="12" t="s">
        <v>680</v>
      </c>
      <c r="J205" s="12" t="s">
        <v>83</v>
      </c>
      <c r="K205" s="12" t="s">
        <v>29</v>
      </c>
      <c r="L205" s="44" t="s">
        <v>83</v>
      </c>
      <c r="M205" s="12" t="s">
        <v>23</v>
      </c>
      <c r="N205" s="45" t="s">
        <v>24</v>
      </c>
      <c r="O205" s="12" t="s">
        <v>2573</v>
      </c>
    </row>
    <row r="206" spans="1:15" s="46" customFormat="1" ht="15" hidden="1" customHeight="1" x14ac:dyDescent="0.25">
      <c r="A206" s="47">
        <f t="shared" si="12"/>
        <v>202</v>
      </c>
      <c r="B206" s="10">
        <f t="shared" si="12"/>
        <v>202</v>
      </c>
      <c r="C206" s="12" t="s">
        <v>15</v>
      </c>
      <c r="D206" s="10" t="s">
        <v>34</v>
      </c>
      <c r="E206" s="10">
        <v>2010</v>
      </c>
      <c r="F206" s="8">
        <v>40536</v>
      </c>
      <c r="G206" s="12" t="s">
        <v>681</v>
      </c>
      <c r="H206" s="13" t="s">
        <v>682</v>
      </c>
      <c r="I206" s="12" t="s">
        <v>683</v>
      </c>
      <c r="J206" s="12" t="s">
        <v>20</v>
      </c>
      <c r="K206" s="44" t="s">
        <v>21</v>
      </c>
      <c r="L206" s="44" t="s">
        <v>20</v>
      </c>
      <c r="M206" s="12" t="s">
        <v>23</v>
      </c>
      <c r="N206" s="45" t="s">
        <v>24</v>
      </c>
      <c r="O206" s="12" t="s">
        <v>2573</v>
      </c>
    </row>
    <row r="207" spans="1:15" s="46" customFormat="1" ht="15" customHeight="1" x14ac:dyDescent="0.25">
      <c r="A207" s="47">
        <f t="shared" si="12"/>
        <v>203</v>
      </c>
      <c r="B207" s="10">
        <f t="shared" si="12"/>
        <v>203</v>
      </c>
      <c r="C207" s="12" t="s">
        <v>15</v>
      </c>
      <c r="D207" s="10" t="s">
        <v>34</v>
      </c>
      <c r="E207" s="10">
        <v>2010</v>
      </c>
      <c r="F207" s="8">
        <v>41095</v>
      </c>
      <c r="G207" s="12" t="s">
        <v>684</v>
      </c>
      <c r="H207" s="13" t="s">
        <v>685</v>
      </c>
      <c r="I207" s="12" t="s">
        <v>686</v>
      </c>
      <c r="J207" s="12" t="s">
        <v>684</v>
      </c>
      <c r="K207" s="44" t="s">
        <v>21</v>
      </c>
      <c r="L207" s="44" t="s">
        <v>687</v>
      </c>
      <c r="M207" s="12" t="s">
        <v>23</v>
      </c>
      <c r="N207" s="45" t="s">
        <v>24</v>
      </c>
      <c r="O207" s="12" t="s">
        <v>2574</v>
      </c>
    </row>
    <row r="208" spans="1:15" s="46" customFormat="1" ht="15" hidden="1" customHeight="1" x14ac:dyDescent="0.25">
      <c r="A208" s="47">
        <f t="shared" si="12"/>
        <v>204</v>
      </c>
      <c r="B208" s="10">
        <f t="shared" si="12"/>
        <v>204</v>
      </c>
      <c r="C208" s="12" t="s">
        <v>15</v>
      </c>
      <c r="D208" s="10" t="s">
        <v>34</v>
      </c>
      <c r="E208" s="10">
        <v>2010</v>
      </c>
      <c r="F208" s="8">
        <v>40469</v>
      </c>
      <c r="G208" s="12" t="s">
        <v>688</v>
      </c>
      <c r="H208" s="13" t="s">
        <v>689</v>
      </c>
      <c r="I208" s="12" t="s">
        <v>690</v>
      </c>
      <c r="J208" s="12" t="s">
        <v>20</v>
      </c>
      <c r="K208" s="44" t="s">
        <v>21</v>
      </c>
      <c r="L208" s="44" t="s">
        <v>20</v>
      </c>
      <c r="M208" s="12" t="s">
        <v>23</v>
      </c>
      <c r="N208" s="45" t="s">
        <v>24</v>
      </c>
      <c r="O208" s="12" t="s">
        <v>2573</v>
      </c>
    </row>
    <row r="209" spans="1:15" s="46" customFormat="1" ht="15.75" hidden="1" customHeight="1" x14ac:dyDescent="0.25">
      <c r="A209" s="47">
        <f t="shared" si="12"/>
        <v>205</v>
      </c>
      <c r="B209" s="10">
        <f t="shared" si="12"/>
        <v>205</v>
      </c>
      <c r="C209" s="12" t="s">
        <v>15</v>
      </c>
      <c r="D209" s="10" t="s">
        <v>34</v>
      </c>
      <c r="E209" s="10">
        <v>2010</v>
      </c>
      <c r="F209" s="8">
        <v>41411</v>
      </c>
      <c r="G209" s="12" t="s">
        <v>691</v>
      </c>
      <c r="H209" s="13" t="s">
        <v>692</v>
      </c>
      <c r="I209" s="12" t="s">
        <v>693</v>
      </c>
      <c r="J209" s="12" t="s">
        <v>59</v>
      </c>
      <c r="K209" s="12" t="s">
        <v>60</v>
      </c>
      <c r="L209" s="44" t="s">
        <v>59</v>
      </c>
      <c r="M209" s="12" t="s">
        <v>61</v>
      </c>
      <c r="N209" s="45" t="s">
        <v>24</v>
      </c>
      <c r="O209" s="12" t="s">
        <v>2573</v>
      </c>
    </row>
    <row r="210" spans="1:15" s="46" customFormat="1" ht="15" hidden="1" x14ac:dyDescent="0.25">
      <c r="A210" s="47">
        <f t="shared" si="12"/>
        <v>206</v>
      </c>
      <c r="B210" s="10">
        <f t="shared" si="12"/>
        <v>206</v>
      </c>
      <c r="C210" s="12" t="s">
        <v>15</v>
      </c>
      <c r="D210" s="10" t="s">
        <v>34</v>
      </c>
      <c r="E210" s="10">
        <v>2010</v>
      </c>
      <c r="F210" s="8">
        <v>40536</v>
      </c>
      <c r="G210" s="12" t="s">
        <v>694</v>
      </c>
      <c r="H210" s="13" t="s">
        <v>695</v>
      </c>
      <c r="I210" s="12" t="s">
        <v>696</v>
      </c>
      <c r="J210" s="12" t="s">
        <v>59</v>
      </c>
      <c r="K210" s="12" t="s">
        <v>60</v>
      </c>
      <c r="L210" s="44" t="s">
        <v>59</v>
      </c>
      <c r="M210" s="12" t="s">
        <v>61</v>
      </c>
      <c r="N210" s="45" t="s">
        <v>24</v>
      </c>
      <c r="O210" s="12" t="s">
        <v>2573</v>
      </c>
    </row>
    <row r="211" spans="1:15" s="46" customFormat="1" ht="15" customHeight="1" x14ac:dyDescent="0.25">
      <c r="A211" s="47">
        <f t="shared" si="12"/>
        <v>207</v>
      </c>
      <c r="B211" s="10">
        <f t="shared" si="12"/>
        <v>207</v>
      </c>
      <c r="C211" s="12" t="s">
        <v>15</v>
      </c>
      <c r="D211" s="10" t="s">
        <v>34</v>
      </c>
      <c r="E211" s="10">
        <v>2010</v>
      </c>
      <c r="F211" s="8">
        <v>40449</v>
      </c>
      <c r="G211" s="12" t="s">
        <v>697</v>
      </c>
      <c r="H211" s="13" t="s">
        <v>698</v>
      </c>
      <c r="I211" s="12" t="s">
        <v>699</v>
      </c>
      <c r="J211" s="12" t="s">
        <v>700</v>
      </c>
      <c r="K211" s="12" t="s">
        <v>29</v>
      </c>
      <c r="L211" s="44" t="s">
        <v>700</v>
      </c>
      <c r="M211" s="12" t="s">
        <v>382</v>
      </c>
      <c r="N211" s="45" t="s">
        <v>24</v>
      </c>
      <c r="O211" s="12" t="s">
        <v>2574</v>
      </c>
    </row>
    <row r="212" spans="1:15" s="46" customFormat="1" ht="15" hidden="1" customHeight="1" x14ac:dyDescent="0.25">
      <c r="A212" s="47">
        <f t="shared" si="12"/>
        <v>208</v>
      </c>
      <c r="B212" s="10">
        <f t="shared" si="12"/>
        <v>208</v>
      </c>
      <c r="C212" s="12" t="s">
        <v>15</v>
      </c>
      <c r="D212" s="10" t="s">
        <v>34</v>
      </c>
      <c r="E212" s="10">
        <v>2010</v>
      </c>
      <c r="F212" s="8">
        <v>40541</v>
      </c>
      <c r="G212" s="12" t="s">
        <v>701</v>
      </c>
      <c r="H212" s="13" t="s">
        <v>702</v>
      </c>
      <c r="I212" s="12" t="s">
        <v>703</v>
      </c>
      <c r="J212" s="12" t="s">
        <v>65</v>
      </c>
      <c r="K212" s="12" t="s">
        <v>29</v>
      </c>
      <c r="L212" s="44" t="s">
        <v>65</v>
      </c>
      <c r="M212" s="12" t="s">
        <v>23</v>
      </c>
      <c r="N212" s="45" t="s">
        <v>24</v>
      </c>
      <c r="O212" s="12" t="s">
        <v>2573</v>
      </c>
    </row>
    <row r="213" spans="1:15" s="46" customFormat="1" ht="15" hidden="1" customHeight="1" x14ac:dyDescent="0.25">
      <c r="A213" s="47">
        <f t="shared" si="12"/>
        <v>209</v>
      </c>
      <c r="B213" s="10">
        <f t="shared" si="12"/>
        <v>209</v>
      </c>
      <c r="C213" s="12" t="s">
        <v>15</v>
      </c>
      <c r="D213" s="10" t="s">
        <v>34</v>
      </c>
      <c r="E213" s="10">
        <v>2010</v>
      </c>
      <c r="F213" s="8">
        <v>41458</v>
      </c>
      <c r="G213" s="12" t="s">
        <v>704</v>
      </c>
      <c r="H213" s="13" t="s">
        <v>705</v>
      </c>
      <c r="I213" s="12" t="s">
        <v>706</v>
      </c>
      <c r="J213" s="12" t="s">
        <v>71</v>
      </c>
      <c r="K213" s="12" t="s">
        <v>60</v>
      </c>
      <c r="L213" s="44" t="s">
        <v>71</v>
      </c>
      <c r="M213" s="12" t="s">
        <v>61</v>
      </c>
      <c r="N213" s="45" t="s">
        <v>24</v>
      </c>
      <c r="O213" s="12" t="s">
        <v>2573</v>
      </c>
    </row>
    <row r="214" spans="1:15" s="46" customFormat="1" ht="15.75" customHeight="1" x14ac:dyDescent="0.25">
      <c r="A214" s="47">
        <f t="shared" si="12"/>
        <v>210</v>
      </c>
      <c r="B214" s="10">
        <f t="shared" si="12"/>
        <v>210</v>
      </c>
      <c r="C214" s="12" t="s">
        <v>15</v>
      </c>
      <c r="D214" s="10" t="s">
        <v>34</v>
      </c>
      <c r="E214" s="10">
        <v>2010</v>
      </c>
      <c r="F214" s="8">
        <v>40535</v>
      </c>
      <c r="G214" s="12" t="s">
        <v>707</v>
      </c>
      <c r="H214" s="13" t="s">
        <v>708</v>
      </c>
      <c r="I214" s="12" t="s">
        <v>709</v>
      </c>
      <c r="J214" s="12" t="s">
        <v>707</v>
      </c>
      <c r="K214" s="44" t="s">
        <v>21</v>
      </c>
      <c r="L214" s="44" t="s">
        <v>707</v>
      </c>
      <c r="M214" s="12" t="s">
        <v>23</v>
      </c>
      <c r="N214" s="45" t="s">
        <v>24</v>
      </c>
      <c r="O214" s="12" t="s">
        <v>2574</v>
      </c>
    </row>
    <row r="215" spans="1:15" s="46" customFormat="1" ht="15" hidden="1" customHeight="1" x14ac:dyDescent="0.25">
      <c r="A215" s="47">
        <f t="shared" ref="A215:B230" si="13">+A214+1</f>
        <v>211</v>
      </c>
      <c r="B215" s="10">
        <f t="shared" si="13"/>
        <v>211</v>
      </c>
      <c r="C215" s="12" t="s">
        <v>15</v>
      </c>
      <c r="D215" s="10" t="s">
        <v>34</v>
      </c>
      <c r="E215" s="10">
        <v>2010</v>
      </c>
      <c r="F215" s="8">
        <v>41271</v>
      </c>
      <c r="G215" s="12" t="s">
        <v>710</v>
      </c>
      <c r="H215" s="13" t="s">
        <v>711</v>
      </c>
      <c r="I215" s="12" t="s">
        <v>712</v>
      </c>
      <c r="J215" s="12" t="s">
        <v>161</v>
      </c>
      <c r="K215" s="12" t="s">
        <v>29</v>
      </c>
      <c r="L215" s="44" t="s">
        <v>161</v>
      </c>
      <c r="M215" s="12" t="s">
        <v>75</v>
      </c>
      <c r="N215" s="45" t="s">
        <v>24</v>
      </c>
      <c r="O215" s="12" t="s">
        <v>2573</v>
      </c>
    </row>
    <row r="216" spans="1:15" s="46" customFormat="1" ht="15" hidden="1" customHeight="1" x14ac:dyDescent="0.25">
      <c r="A216" s="47">
        <f t="shared" si="13"/>
        <v>212</v>
      </c>
      <c r="B216" s="10">
        <f t="shared" si="13"/>
        <v>212</v>
      </c>
      <c r="C216" s="12" t="s">
        <v>15</v>
      </c>
      <c r="D216" s="10" t="s">
        <v>34</v>
      </c>
      <c r="E216" s="10">
        <v>2010</v>
      </c>
      <c r="F216" s="8">
        <v>40541</v>
      </c>
      <c r="G216" s="12" t="s">
        <v>713</v>
      </c>
      <c r="H216" s="13" t="s">
        <v>714</v>
      </c>
      <c r="I216" s="12" t="s">
        <v>715</v>
      </c>
      <c r="J216" s="12" t="s">
        <v>716</v>
      </c>
      <c r="K216" s="12" t="s">
        <v>29</v>
      </c>
      <c r="L216" s="44" t="s">
        <v>716</v>
      </c>
      <c r="M216" s="12" t="s">
        <v>382</v>
      </c>
      <c r="N216" s="45" t="s">
        <v>24</v>
      </c>
      <c r="O216" s="12" t="s">
        <v>2573</v>
      </c>
    </row>
    <row r="217" spans="1:15" s="46" customFormat="1" ht="15" hidden="1" customHeight="1" x14ac:dyDescent="0.25">
      <c r="A217" s="47">
        <f t="shared" si="13"/>
        <v>213</v>
      </c>
      <c r="B217" s="10">
        <f t="shared" si="13"/>
        <v>213</v>
      </c>
      <c r="C217" s="12" t="s">
        <v>15</v>
      </c>
      <c r="D217" s="10" t="s">
        <v>34</v>
      </c>
      <c r="E217" s="10">
        <v>2010</v>
      </c>
      <c r="F217" s="8">
        <v>41449</v>
      </c>
      <c r="G217" s="12" t="s">
        <v>717</v>
      </c>
      <c r="H217" s="13" t="s">
        <v>718</v>
      </c>
      <c r="I217" s="12" t="s">
        <v>719</v>
      </c>
      <c r="J217" s="12" t="s">
        <v>236</v>
      </c>
      <c r="K217" s="12" t="s">
        <v>29</v>
      </c>
      <c r="L217" s="44" t="s">
        <v>236</v>
      </c>
      <c r="M217" s="12" t="s">
        <v>239</v>
      </c>
      <c r="N217" s="45" t="s">
        <v>24</v>
      </c>
      <c r="O217" s="12" t="s">
        <v>2573</v>
      </c>
    </row>
    <row r="218" spans="1:15" s="46" customFormat="1" ht="15" hidden="1" customHeight="1" x14ac:dyDescent="0.25">
      <c r="A218" s="47">
        <f t="shared" si="13"/>
        <v>214</v>
      </c>
      <c r="B218" s="10">
        <f t="shared" si="13"/>
        <v>214</v>
      </c>
      <c r="C218" s="12" t="s">
        <v>15</v>
      </c>
      <c r="D218" s="10" t="s">
        <v>34</v>
      </c>
      <c r="E218" s="10">
        <v>2010</v>
      </c>
      <c r="F218" s="8">
        <v>40542</v>
      </c>
      <c r="G218" s="12" t="s">
        <v>720</v>
      </c>
      <c r="H218" s="13" t="s">
        <v>721</v>
      </c>
      <c r="I218" s="12" t="s">
        <v>722</v>
      </c>
      <c r="J218" s="12" t="s">
        <v>720</v>
      </c>
      <c r="K218" s="12" t="s">
        <v>29</v>
      </c>
      <c r="L218" s="44" t="s">
        <v>720</v>
      </c>
      <c r="M218" s="12" t="s">
        <v>75</v>
      </c>
      <c r="N218" s="45" t="s">
        <v>24</v>
      </c>
      <c r="O218" s="12" t="s">
        <v>2573</v>
      </c>
    </row>
    <row r="219" spans="1:15" s="46" customFormat="1" ht="25.5" hidden="1" customHeight="1" x14ac:dyDescent="0.25">
      <c r="A219" s="47">
        <f t="shared" si="13"/>
        <v>215</v>
      </c>
      <c r="B219" s="10">
        <f t="shared" si="13"/>
        <v>215</v>
      </c>
      <c r="C219" s="12" t="s">
        <v>15</v>
      </c>
      <c r="D219" s="10" t="s">
        <v>34</v>
      </c>
      <c r="E219" s="10">
        <v>2010</v>
      </c>
      <c r="F219" s="8">
        <v>40536</v>
      </c>
      <c r="G219" s="12" t="s">
        <v>723</v>
      </c>
      <c r="H219" s="13" t="s">
        <v>724</v>
      </c>
      <c r="I219" s="12" t="s">
        <v>725</v>
      </c>
      <c r="J219" s="12" t="s">
        <v>59</v>
      </c>
      <c r="K219" s="12" t="s">
        <v>60</v>
      </c>
      <c r="L219" s="44" t="s">
        <v>59</v>
      </c>
      <c r="M219" s="12" t="s">
        <v>61</v>
      </c>
      <c r="N219" s="45" t="s">
        <v>24</v>
      </c>
      <c r="O219" s="12" t="s">
        <v>2573</v>
      </c>
    </row>
    <row r="220" spans="1:15" s="46" customFormat="1" ht="15" customHeight="1" x14ac:dyDescent="0.25">
      <c r="A220" s="47">
        <f t="shared" si="13"/>
        <v>216</v>
      </c>
      <c r="B220" s="10">
        <f t="shared" si="13"/>
        <v>216</v>
      </c>
      <c r="C220" s="12" t="s">
        <v>15</v>
      </c>
      <c r="D220" s="10" t="s">
        <v>34</v>
      </c>
      <c r="E220" s="10">
        <v>2010</v>
      </c>
      <c r="F220" s="8">
        <v>40403</v>
      </c>
      <c r="G220" s="12" t="s">
        <v>726</v>
      </c>
      <c r="H220" s="13" t="s">
        <v>727</v>
      </c>
      <c r="I220" s="12" t="s">
        <v>728</v>
      </c>
      <c r="J220" s="12" t="s">
        <v>729</v>
      </c>
      <c r="K220" s="12" t="s">
        <v>29</v>
      </c>
      <c r="L220" s="44" t="s">
        <v>730</v>
      </c>
      <c r="M220" s="12" t="s">
        <v>23</v>
      </c>
      <c r="N220" s="45" t="s">
        <v>24</v>
      </c>
      <c r="O220" s="12" t="s">
        <v>2574</v>
      </c>
    </row>
    <row r="221" spans="1:15" s="46" customFormat="1" ht="38.25" customHeight="1" x14ac:dyDescent="0.25">
      <c r="A221" s="47">
        <f t="shared" si="13"/>
        <v>217</v>
      </c>
      <c r="B221" s="10">
        <f t="shared" si="13"/>
        <v>217</v>
      </c>
      <c r="C221" s="12" t="s">
        <v>15</v>
      </c>
      <c r="D221" s="10" t="s">
        <v>34</v>
      </c>
      <c r="E221" s="10">
        <v>2010</v>
      </c>
      <c r="F221" s="8">
        <v>40519</v>
      </c>
      <c r="G221" s="12" t="s">
        <v>731</v>
      </c>
      <c r="H221" s="13" t="s">
        <v>732</v>
      </c>
      <c r="I221" s="19" t="s">
        <v>733</v>
      </c>
      <c r="J221" s="12" t="s">
        <v>731</v>
      </c>
      <c r="K221" s="44" t="s">
        <v>21</v>
      </c>
      <c r="L221" s="44" t="s">
        <v>284</v>
      </c>
      <c r="M221" s="12" t="s">
        <v>23</v>
      </c>
      <c r="N221" s="45" t="s">
        <v>24</v>
      </c>
      <c r="O221" s="12" t="s">
        <v>2574</v>
      </c>
    </row>
    <row r="222" spans="1:15" s="46" customFormat="1" ht="15" hidden="1" customHeight="1" x14ac:dyDescent="0.25">
      <c r="A222" s="47">
        <f t="shared" si="13"/>
        <v>218</v>
      </c>
      <c r="B222" s="10">
        <f t="shared" si="13"/>
        <v>218</v>
      </c>
      <c r="C222" s="12" t="s">
        <v>15</v>
      </c>
      <c r="D222" s="10" t="s">
        <v>34</v>
      </c>
      <c r="E222" s="10">
        <v>2010</v>
      </c>
      <c r="F222" s="8">
        <v>41061</v>
      </c>
      <c r="G222" s="12" t="s">
        <v>734</v>
      </c>
      <c r="H222" s="13" t="s">
        <v>735</v>
      </c>
      <c r="I222" s="12" t="s">
        <v>736</v>
      </c>
      <c r="J222" s="12" t="s">
        <v>71</v>
      </c>
      <c r="K222" s="12" t="s">
        <v>60</v>
      </c>
      <c r="L222" s="44" t="s">
        <v>71</v>
      </c>
      <c r="M222" s="12" t="s">
        <v>61</v>
      </c>
      <c r="N222" s="45" t="s">
        <v>24</v>
      </c>
      <c r="O222" s="12" t="s">
        <v>2573</v>
      </c>
    </row>
    <row r="223" spans="1:15" s="46" customFormat="1" ht="15" customHeight="1" x14ac:dyDescent="0.25">
      <c r="A223" s="47">
        <f t="shared" si="13"/>
        <v>219</v>
      </c>
      <c r="B223" s="10">
        <f t="shared" si="13"/>
        <v>219</v>
      </c>
      <c r="C223" s="12" t="s">
        <v>15</v>
      </c>
      <c r="D223" s="10" t="s">
        <v>34</v>
      </c>
      <c r="E223" s="10">
        <v>2010</v>
      </c>
      <c r="F223" s="8">
        <v>40455</v>
      </c>
      <c r="G223" s="12" t="s">
        <v>737</v>
      </c>
      <c r="H223" s="13" t="s">
        <v>738</v>
      </c>
      <c r="I223" s="12" t="s">
        <v>739</v>
      </c>
      <c r="J223" s="12" t="s">
        <v>737</v>
      </c>
      <c r="K223" s="12" t="s">
        <v>29</v>
      </c>
      <c r="L223" s="44" t="s">
        <v>28</v>
      </c>
      <c r="M223" s="12" t="s">
        <v>23</v>
      </c>
      <c r="N223" s="45" t="s">
        <v>24</v>
      </c>
      <c r="O223" s="12" t="s">
        <v>2574</v>
      </c>
    </row>
    <row r="224" spans="1:15" s="46" customFormat="1" ht="15" customHeight="1" x14ac:dyDescent="0.25">
      <c r="A224" s="47">
        <f t="shared" si="13"/>
        <v>220</v>
      </c>
      <c r="B224" s="10">
        <f t="shared" si="13"/>
        <v>220</v>
      </c>
      <c r="C224" s="12" t="s">
        <v>15</v>
      </c>
      <c r="D224" s="10" t="s">
        <v>34</v>
      </c>
      <c r="E224" s="10">
        <v>2010</v>
      </c>
      <c r="F224" s="8">
        <v>40508</v>
      </c>
      <c r="G224" s="12" t="s">
        <v>740</v>
      </c>
      <c r="H224" s="13" t="s">
        <v>741</v>
      </c>
      <c r="I224" s="12" t="s">
        <v>742</v>
      </c>
      <c r="J224" s="12" t="s">
        <v>740</v>
      </c>
      <c r="K224" s="44" t="s">
        <v>21</v>
      </c>
      <c r="L224" s="44" t="s">
        <v>743</v>
      </c>
      <c r="M224" s="12" t="s">
        <v>23</v>
      </c>
      <c r="N224" s="45" t="s">
        <v>24</v>
      </c>
      <c r="O224" s="12" t="s">
        <v>2574</v>
      </c>
    </row>
    <row r="225" spans="1:15" s="46" customFormat="1" ht="15" hidden="1" x14ac:dyDescent="0.25">
      <c r="A225" s="47">
        <f t="shared" si="13"/>
        <v>221</v>
      </c>
      <c r="B225" s="10">
        <f t="shared" si="13"/>
        <v>221</v>
      </c>
      <c r="C225" s="12" t="s">
        <v>15</v>
      </c>
      <c r="D225" s="10" t="s">
        <v>34</v>
      </c>
      <c r="E225" s="10">
        <v>2010</v>
      </c>
      <c r="F225" s="8">
        <v>40423</v>
      </c>
      <c r="G225" s="12" t="s">
        <v>744</v>
      </c>
      <c r="H225" s="13" t="s">
        <v>745</v>
      </c>
      <c r="I225" s="12" t="s">
        <v>746</v>
      </c>
      <c r="J225" s="12" t="s">
        <v>20</v>
      </c>
      <c r="K225" s="44" t="s">
        <v>21</v>
      </c>
      <c r="L225" s="44" t="s">
        <v>20</v>
      </c>
      <c r="M225" s="12" t="s">
        <v>23</v>
      </c>
      <c r="N225" s="45" t="s">
        <v>24</v>
      </c>
      <c r="O225" s="12" t="s">
        <v>2573</v>
      </c>
    </row>
    <row r="226" spans="1:15" s="46" customFormat="1" ht="15" customHeight="1" x14ac:dyDescent="0.25">
      <c r="A226" s="47">
        <f t="shared" si="13"/>
        <v>222</v>
      </c>
      <c r="B226" s="10">
        <f t="shared" si="13"/>
        <v>222</v>
      </c>
      <c r="C226" s="12" t="s">
        <v>15</v>
      </c>
      <c r="D226" s="10" t="s">
        <v>34</v>
      </c>
      <c r="E226" s="10">
        <v>2010</v>
      </c>
      <c r="F226" s="8">
        <v>40414</v>
      </c>
      <c r="G226" s="12" t="s">
        <v>747</v>
      </c>
      <c r="H226" s="13" t="s">
        <v>748</v>
      </c>
      <c r="I226" s="12" t="s">
        <v>749</v>
      </c>
      <c r="J226" s="12" t="s">
        <v>750</v>
      </c>
      <c r="K226" s="12" t="s">
        <v>60</v>
      </c>
      <c r="L226" s="44" t="s">
        <v>750</v>
      </c>
      <c r="M226" s="12" t="s">
        <v>61</v>
      </c>
      <c r="N226" s="45" t="s">
        <v>24</v>
      </c>
      <c r="O226" s="12" t="s">
        <v>2574</v>
      </c>
    </row>
    <row r="227" spans="1:15" s="46" customFormat="1" ht="15" hidden="1" customHeight="1" x14ac:dyDescent="0.25">
      <c r="A227" s="47">
        <f t="shared" si="13"/>
        <v>223</v>
      </c>
      <c r="B227" s="10">
        <f t="shared" si="13"/>
        <v>223</v>
      </c>
      <c r="C227" s="12" t="s">
        <v>15</v>
      </c>
      <c r="D227" s="10" t="s">
        <v>34</v>
      </c>
      <c r="E227" s="10">
        <v>2010</v>
      </c>
      <c r="F227" s="8">
        <v>40520</v>
      </c>
      <c r="G227" s="12" t="s">
        <v>751</v>
      </c>
      <c r="H227" s="13" t="s">
        <v>752</v>
      </c>
      <c r="I227" s="12" t="s">
        <v>753</v>
      </c>
      <c r="J227" s="12" t="s">
        <v>199</v>
      </c>
      <c r="K227" s="12" t="s">
        <v>29</v>
      </c>
      <c r="L227" s="44" t="s">
        <v>199</v>
      </c>
      <c r="M227" s="12" t="s">
        <v>23</v>
      </c>
      <c r="N227" s="45" t="s">
        <v>24</v>
      </c>
      <c r="O227" s="12" t="s">
        <v>2573</v>
      </c>
    </row>
    <row r="228" spans="1:15" s="46" customFormat="1" ht="15" hidden="1" customHeight="1" x14ac:dyDescent="0.25">
      <c r="A228" s="47">
        <f t="shared" si="13"/>
        <v>224</v>
      </c>
      <c r="B228" s="10">
        <f t="shared" si="13"/>
        <v>224</v>
      </c>
      <c r="C228" s="12" t="s">
        <v>15</v>
      </c>
      <c r="D228" s="10" t="s">
        <v>34</v>
      </c>
      <c r="E228" s="10">
        <v>2010</v>
      </c>
      <c r="F228" s="8">
        <v>40518</v>
      </c>
      <c r="G228" s="12" t="s">
        <v>754</v>
      </c>
      <c r="H228" s="13" t="s">
        <v>755</v>
      </c>
      <c r="I228" s="12" t="s">
        <v>756</v>
      </c>
      <c r="J228" s="12" t="s">
        <v>757</v>
      </c>
      <c r="K228" s="44" t="s">
        <v>21</v>
      </c>
      <c r="L228" s="44" t="s">
        <v>757</v>
      </c>
      <c r="M228" s="12" t="s">
        <v>23</v>
      </c>
      <c r="N228" s="45" t="s">
        <v>24</v>
      </c>
      <c r="O228" s="12" t="s">
        <v>2573</v>
      </c>
    </row>
    <row r="229" spans="1:15" s="46" customFormat="1" ht="15" hidden="1" customHeight="1" x14ac:dyDescent="0.25">
      <c r="A229" s="47">
        <f t="shared" si="13"/>
        <v>225</v>
      </c>
      <c r="B229" s="10">
        <f t="shared" si="13"/>
        <v>225</v>
      </c>
      <c r="C229" s="12" t="s">
        <v>15</v>
      </c>
      <c r="D229" s="10" t="s">
        <v>34</v>
      </c>
      <c r="E229" s="10">
        <v>2010</v>
      </c>
      <c r="F229" s="8">
        <v>41061</v>
      </c>
      <c r="G229" s="12" t="s">
        <v>758</v>
      </c>
      <c r="H229" s="13" t="s">
        <v>759</v>
      </c>
      <c r="I229" s="12" t="s">
        <v>760</v>
      </c>
      <c r="J229" s="12" t="s">
        <v>59</v>
      </c>
      <c r="K229" s="12" t="s">
        <v>60</v>
      </c>
      <c r="L229" s="44" t="s">
        <v>59</v>
      </c>
      <c r="M229" s="12" t="s">
        <v>61</v>
      </c>
      <c r="N229" s="45" t="s">
        <v>24</v>
      </c>
      <c r="O229" s="12" t="s">
        <v>2573</v>
      </c>
    </row>
    <row r="230" spans="1:15" s="46" customFormat="1" ht="15" hidden="1" customHeight="1" x14ac:dyDescent="0.25">
      <c r="A230" s="47">
        <f t="shared" si="13"/>
        <v>226</v>
      </c>
      <c r="B230" s="10">
        <f t="shared" si="13"/>
        <v>226</v>
      </c>
      <c r="C230" s="12" t="s">
        <v>15</v>
      </c>
      <c r="D230" s="10" t="s">
        <v>34</v>
      </c>
      <c r="E230" s="10">
        <v>2010</v>
      </c>
      <c r="F230" s="8">
        <v>40513</v>
      </c>
      <c r="G230" s="12" t="s">
        <v>761</v>
      </c>
      <c r="H230" s="13" t="s">
        <v>762</v>
      </c>
      <c r="I230" s="12" t="s">
        <v>763</v>
      </c>
      <c r="J230" s="12" t="s">
        <v>761</v>
      </c>
      <c r="K230" s="12" t="s">
        <v>60</v>
      </c>
      <c r="L230" s="44" t="s">
        <v>761</v>
      </c>
      <c r="M230" s="12" t="s">
        <v>125</v>
      </c>
      <c r="N230" s="45" t="s">
        <v>24</v>
      </c>
      <c r="O230" s="12" t="s">
        <v>2573</v>
      </c>
    </row>
    <row r="231" spans="1:15" s="46" customFormat="1" ht="15" hidden="1" customHeight="1" x14ac:dyDescent="0.25">
      <c r="A231" s="47">
        <f t="shared" ref="A231:B246" si="14">+A230+1</f>
        <v>227</v>
      </c>
      <c r="B231" s="10">
        <f t="shared" si="14"/>
        <v>227</v>
      </c>
      <c r="C231" s="12" t="s">
        <v>15</v>
      </c>
      <c r="D231" s="10" t="s">
        <v>34</v>
      </c>
      <c r="E231" s="10">
        <v>2014</v>
      </c>
      <c r="F231" s="8">
        <v>40430</v>
      </c>
      <c r="G231" s="12" t="s">
        <v>764</v>
      </c>
      <c r="H231" s="13" t="s">
        <v>765</v>
      </c>
      <c r="I231" s="12" t="s">
        <v>766</v>
      </c>
      <c r="J231" s="12" t="s">
        <v>146</v>
      </c>
      <c r="K231" s="12" t="s">
        <v>60</v>
      </c>
      <c r="L231" s="44" t="s">
        <v>146</v>
      </c>
      <c r="M231" s="12" t="s">
        <v>125</v>
      </c>
      <c r="N231" s="45" t="s">
        <v>24</v>
      </c>
      <c r="O231" s="12" t="s">
        <v>2573</v>
      </c>
    </row>
    <row r="232" spans="1:15" s="46" customFormat="1" ht="15" customHeight="1" x14ac:dyDescent="0.25">
      <c r="A232" s="47">
        <f t="shared" si="14"/>
        <v>228</v>
      </c>
      <c r="B232" s="10">
        <f t="shared" si="14"/>
        <v>228</v>
      </c>
      <c r="C232" s="12" t="s">
        <v>15</v>
      </c>
      <c r="D232" s="10" t="s">
        <v>34</v>
      </c>
      <c r="E232" s="10">
        <v>2010</v>
      </c>
      <c r="F232" s="8">
        <v>40414</v>
      </c>
      <c r="G232" s="12" t="s">
        <v>767</v>
      </c>
      <c r="H232" s="13" t="s">
        <v>768</v>
      </c>
      <c r="I232" s="12" t="s">
        <v>769</v>
      </c>
      <c r="J232" s="12" t="s">
        <v>767</v>
      </c>
      <c r="K232" s="12" t="s">
        <v>60</v>
      </c>
      <c r="L232" s="44" t="s">
        <v>767</v>
      </c>
      <c r="M232" s="12" t="s">
        <v>61</v>
      </c>
      <c r="N232" s="45" t="s">
        <v>24</v>
      </c>
      <c r="O232" s="12" t="s">
        <v>2574</v>
      </c>
    </row>
    <row r="233" spans="1:15" s="46" customFormat="1" ht="15" customHeight="1" x14ac:dyDescent="0.25">
      <c r="A233" s="47">
        <f t="shared" si="14"/>
        <v>229</v>
      </c>
      <c r="B233" s="10">
        <f t="shared" si="14"/>
        <v>229</v>
      </c>
      <c r="C233" s="12" t="s">
        <v>15</v>
      </c>
      <c r="D233" s="10" t="s">
        <v>34</v>
      </c>
      <c r="E233" s="10">
        <v>2010</v>
      </c>
      <c r="F233" s="8">
        <v>41249</v>
      </c>
      <c r="G233" s="12" t="s">
        <v>770</v>
      </c>
      <c r="H233" s="13" t="s">
        <v>771</v>
      </c>
      <c r="I233" s="12" t="s">
        <v>772</v>
      </c>
      <c r="J233" s="12" t="s">
        <v>773</v>
      </c>
      <c r="K233" s="12" t="s">
        <v>29</v>
      </c>
      <c r="L233" s="44" t="s">
        <v>774</v>
      </c>
      <c r="M233" s="12" t="s">
        <v>75</v>
      </c>
      <c r="N233" s="45" t="s">
        <v>24</v>
      </c>
      <c r="O233" s="12" t="s">
        <v>2574</v>
      </c>
    </row>
    <row r="234" spans="1:15" s="46" customFormat="1" ht="15" customHeight="1" x14ac:dyDescent="0.25">
      <c r="A234" s="47">
        <f t="shared" si="14"/>
        <v>230</v>
      </c>
      <c r="B234" s="10">
        <f t="shared" si="14"/>
        <v>230</v>
      </c>
      <c r="C234" s="12" t="s">
        <v>15</v>
      </c>
      <c r="D234" s="10" t="s">
        <v>34</v>
      </c>
      <c r="E234" s="10">
        <v>2010</v>
      </c>
      <c r="F234" s="8">
        <v>40465</v>
      </c>
      <c r="G234" s="12" t="s">
        <v>775</v>
      </c>
      <c r="H234" s="13" t="s">
        <v>776</v>
      </c>
      <c r="I234" s="12" t="s">
        <v>777</v>
      </c>
      <c r="J234" s="12" t="s">
        <v>775</v>
      </c>
      <c r="K234" s="12" t="s">
        <v>29</v>
      </c>
      <c r="L234" s="44" t="s">
        <v>190</v>
      </c>
      <c r="M234" s="12" t="s">
        <v>23</v>
      </c>
      <c r="N234" s="45" t="s">
        <v>24</v>
      </c>
      <c r="O234" s="12" t="s">
        <v>2574</v>
      </c>
    </row>
    <row r="235" spans="1:15" s="46" customFormat="1" ht="15" customHeight="1" x14ac:dyDescent="0.25">
      <c r="A235" s="47">
        <f t="shared" si="14"/>
        <v>231</v>
      </c>
      <c r="B235" s="10">
        <f t="shared" si="14"/>
        <v>231</v>
      </c>
      <c r="C235" s="12" t="s">
        <v>15</v>
      </c>
      <c r="D235" s="10" t="s">
        <v>34</v>
      </c>
      <c r="E235" s="10">
        <v>2010</v>
      </c>
      <c r="F235" s="8">
        <v>40536</v>
      </c>
      <c r="G235" s="12" t="s">
        <v>778</v>
      </c>
      <c r="H235" s="13" t="s">
        <v>779</v>
      </c>
      <c r="I235" s="12" t="s">
        <v>780</v>
      </c>
      <c r="J235" s="12" t="s">
        <v>778</v>
      </c>
      <c r="K235" s="44" t="s">
        <v>21</v>
      </c>
      <c r="L235" s="44" t="s">
        <v>94</v>
      </c>
      <c r="M235" s="12" t="s">
        <v>23</v>
      </c>
      <c r="N235" s="45" t="s">
        <v>24</v>
      </c>
      <c r="O235" s="12" t="s">
        <v>2574</v>
      </c>
    </row>
    <row r="236" spans="1:15" s="46" customFormat="1" ht="15" hidden="1" customHeight="1" x14ac:dyDescent="0.25">
      <c r="A236" s="47">
        <f t="shared" si="14"/>
        <v>232</v>
      </c>
      <c r="B236" s="10">
        <f t="shared" si="14"/>
        <v>232</v>
      </c>
      <c r="C236" s="12" t="s">
        <v>15</v>
      </c>
      <c r="D236" s="10" t="s">
        <v>34</v>
      </c>
      <c r="E236" s="10">
        <v>2011</v>
      </c>
      <c r="F236" s="8">
        <v>40872</v>
      </c>
      <c r="G236" s="12" t="s">
        <v>781</v>
      </c>
      <c r="H236" s="13" t="s">
        <v>782</v>
      </c>
      <c r="I236" s="12" t="s">
        <v>783</v>
      </c>
      <c r="J236" s="12" t="s">
        <v>601</v>
      </c>
      <c r="K236" s="12" t="s">
        <v>29</v>
      </c>
      <c r="L236" s="44" t="s">
        <v>601</v>
      </c>
      <c r="M236" s="12" t="s">
        <v>75</v>
      </c>
      <c r="N236" s="45" t="s">
        <v>24</v>
      </c>
      <c r="O236" s="12" t="s">
        <v>2573</v>
      </c>
    </row>
    <row r="237" spans="1:15" s="46" customFormat="1" ht="15" hidden="1" x14ac:dyDescent="0.25">
      <c r="A237" s="47">
        <f t="shared" si="14"/>
        <v>233</v>
      </c>
      <c r="B237" s="10">
        <f t="shared" si="14"/>
        <v>233</v>
      </c>
      <c r="C237" s="12" t="s">
        <v>15</v>
      </c>
      <c r="D237" s="10" t="s">
        <v>34</v>
      </c>
      <c r="E237" s="10">
        <v>2011</v>
      </c>
      <c r="F237" s="8">
        <v>40836</v>
      </c>
      <c r="G237" s="12" t="s">
        <v>784</v>
      </c>
      <c r="H237" s="13" t="s">
        <v>785</v>
      </c>
      <c r="I237" s="19" t="s">
        <v>786</v>
      </c>
      <c r="J237" s="12" t="s">
        <v>146</v>
      </c>
      <c r="K237" s="12" t="s">
        <v>60</v>
      </c>
      <c r="L237" s="44" t="s">
        <v>146</v>
      </c>
      <c r="M237" s="12" t="s">
        <v>125</v>
      </c>
      <c r="N237" s="45" t="s">
        <v>24</v>
      </c>
      <c r="O237" s="12" t="s">
        <v>2573</v>
      </c>
    </row>
    <row r="238" spans="1:15" s="46" customFormat="1" ht="15" hidden="1" customHeight="1" x14ac:dyDescent="0.25">
      <c r="A238" s="47">
        <f t="shared" si="14"/>
        <v>234</v>
      </c>
      <c r="B238" s="10">
        <f t="shared" si="14"/>
        <v>234</v>
      </c>
      <c r="C238" s="12" t="s">
        <v>15</v>
      </c>
      <c r="D238" s="10" t="s">
        <v>34</v>
      </c>
      <c r="E238" s="10">
        <v>2011</v>
      </c>
      <c r="F238" s="8">
        <v>40824</v>
      </c>
      <c r="G238" s="12" t="s">
        <v>787</v>
      </c>
      <c r="H238" s="13" t="s">
        <v>788</v>
      </c>
      <c r="I238" s="12" t="s">
        <v>789</v>
      </c>
      <c r="J238" s="12" t="s">
        <v>79</v>
      </c>
      <c r="K238" s="44" t="s">
        <v>21</v>
      </c>
      <c r="L238" s="44" t="s">
        <v>790</v>
      </c>
      <c r="M238" s="12" t="s">
        <v>23</v>
      </c>
      <c r="N238" s="45" t="s">
        <v>24</v>
      </c>
      <c r="O238" s="12" t="s">
        <v>2573</v>
      </c>
    </row>
    <row r="239" spans="1:15" s="46" customFormat="1" ht="25.5" hidden="1" customHeight="1" x14ac:dyDescent="0.25">
      <c r="A239" s="47">
        <f t="shared" si="14"/>
        <v>235</v>
      </c>
      <c r="B239" s="10">
        <f t="shared" si="14"/>
        <v>235</v>
      </c>
      <c r="C239" s="12" t="s">
        <v>15</v>
      </c>
      <c r="D239" s="10" t="s">
        <v>34</v>
      </c>
      <c r="E239" s="10">
        <v>2011</v>
      </c>
      <c r="F239" s="8">
        <v>40815</v>
      </c>
      <c r="G239" s="12" t="s">
        <v>791</v>
      </c>
      <c r="H239" s="13" t="s">
        <v>792</v>
      </c>
      <c r="I239" s="12" t="s">
        <v>793</v>
      </c>
      <c r="J239" s="12" t="s">
        <v>20</v>
      </c>
      <c r="K239" s="44" t="s">
        <v>21</v>
      </c>
      <c r="L239" s="44" t="s">
        <v>20</v>
      </c>
      <c r="M239" s="12" t="s">
        <v>23</v>
      </c>
      <c r="N239" s="45" t="s">
        <v>24</v>
      </c>
      <c r="O239" s="12" t="s">
        <v>2573</v>
      </c>
    </row>
    <row r="240" spans="1:15" s="46" customFormat="1" ht="15" hidden="1" customHeight="1" x14ac:dyDescent="0.25">
      <c r="A240" s="47">
        <f t="shared" si="14"/>
        <v>236</v>
      </c>
      <c r="B240" s="10">
        <f t="shared" si="14"/>
        <v>236</v>
      </c>
      <c r="C240" s="12" t="s">
        <v>15</v>
      </c>
      <c r="D240" s="10" t="s">
        <v>34</v>
      </c>
      <c r="E240" s="10">
        <v>2011</v>
      </c>
      <c r="F240" s="8">
        <v>41061</v>
      </c>
      <c r="G240" s="12" t="s">
        <v>794</v>
      </c>
      <c r="H240" s="13" t="s">
        <v>795</v>
      </c>
      <c r="I240" s="12" t="s">
        <v>796</v>
      </c>
      <c r="J240" s="12" t="s">
        <v>59</v>
      </c>
      <c r="K240" s="12" t="s">
        <v>60</v>
      </c>
      <c r="L240" s="44" t="s">
        <v>797</v>
      </c>
      <c r="M240" s="12" t="s">
        <v>61</v>
      </c>
      <c r="N240" s="45" t="s">
        <v>24</v>
      </c>
      <c r="O240" s="12" t="s">
        <v>2573</v>
      </c>
    </row>
    <row r="241" spans="1:15" s="46" customFormat="1" ht="15" hidden="1" customHeight="1" x14ac:dyDescent="0.25">
      <c r="A241" s="47">
        <f t="shared" si="14"/>
        <v>237</v>
      </c>
      <c r="B241" s="10">
        <f t="shared" si="14"/>
        <v>237</v>
      </c>
      <c r="C241" s="12" t="s">
        <v>15</v>
      </c>
      <c r="D241" s="10" t="s">
        <v>34</v>
      </c>
      <c r="E241" s="10">
        <v>2011</v>
      </c>
      <c r="F241" s="8">
        <v>40815</v>
      </c>
      <c r="G241" s="12" t="s">
        <v>798</v>
      </c>
      <c r="H241" s="13" t="s">
        <v>799</v>
      </c>
      <c r="I241" s="12" t="s">
        <v>800</v>
      </c>
      <c r="J241" s="12" t="s">
        <v>20</v>
      </c>
      <c r="K241" s="44" t="s">
        <v>21</v>
      </c>
      <c r="L241" s="44" t="s">
        <v>20</v>
      </c>
      <c r="M241" s="12" t="s">
        <v>23</v>
      </c>
      <c r="N241" s="45" t="s">
        <v>24</v>
      </c>
      <c r="O241" s="12" t="s">
        <v>2573</v>
      </c>
    </row>
    <row r="242" spans="1:15" s="46" customFormat="1" ht="15" customHeight="1" x14ac:dyDescent="0.25">
      <c r="A242" s="47">
        <f t="shared" si="14"/>
        <v>238</v>
      </c>
      <c r="B242" s="10">
        <f t="shared" si="14"/>
        <v>238</v>
      </c>
      <c r="C242" s="12" t="s">
        <v>15</v>
      </c>
      <c r="D242" s="10" t="s">
        <v>34</v>
      </c>
      <c r="E242" s="10">
        <v>2011</v>
      </c>
      <c r="F242" s="8">
        <v>40819</v>
      </c>
      <c r="G242" s="12" t="s">
        <v>801</v>
      </c>
      <c r="H242" s="13" t="s">
        <v>802</v>
      </c>
      <c r="I242" s="12" t="s">
        <v>803</v>
      </c>
      <c r="J242" s="12" t="s">
        <v>804</v>
      </c>
      <c r="K242" s="44" t="s">
        <v>21</v>
      </c>
      <c r="L242" s="44" t="s">
        <v>154</v>
      </c>
      <c r="M242" s="12" t="s">
        <v>23</v>
      </c>
      <c r="N242" s="45" t="s">
        <v>24</v>
      </c>
      <c r="O242" s="12" t="s">
        <v>2574</v>
      </c>
    </row>
    <row r="243" spans="1:15" s="46" customFormat="1" ht="15" hidden="1" customHeight="1" x14ac:dyDescent="0.25">
      <c r="A243" s="47">
        <f t="shared" si="14"/>
        <v>239</v>
      </c>
      <c r="B243" s="10">
        <f t="shared" si="14"/>
        <v>239</v>
      </c>
      <c r="C243" s="12" t="s">
        <v>15</v>
      </c>
      <c r="D243" s="10" t="s">
        <v>34</v>
      </c>
      <c r="E243" s="10">
        <v>2011</v>
      </c>
      <c r="F243" s="8">
        <v>40885</v>
      </c>
      <c r="G243" s="12" t="s">
        <v>805</v>
      </c>
      <c r="H243" s="13" t="s">
        <v>806</v>
      </c>
      <c r="I243" s="12" t="s">
        <v>807</v>
      </c>
      <c r="J243" s="12" t="s">
        <v>83</v>
      </c>
      <c r="K243" s="12" t="s">
        <v>29</v>
      </c>
      <c r="L243" s="44" t="s">
        <v>160</v>
      </c>
      <c r="M243" s="12" t="s">
        <v>23</v>
      </c>
      <c r="N243" s="45" t="s">
        <v>24</v>
      </c>
      <c r="O243" s="12" t="s">
        <v>2573</v>
      </c>
    </row>
    <row r="244" spans="1:15" s="46" customFormat="1" ht="15" hidden="1" customHeight="1" x14ac:dyDescent="0.25">
      <c r="A244" s="47">
        <f t="shared" si="14"/>
        <v>240</v>
      </c>
      <c r="B244" s="10">
        <f t="shared" si="14"/>
        <v>240</v>
      </c>
      <c r="C244" s="12" t="s">
        <v>15</v>
      </c>
      <c r="D244" s="10" t="s">
        <v>34</v>
      </c>
      <c r="E244" s="10">
        <v>2011</v>
      </c>
      <c r="F244" s="8">
        <v>40899</v>
      </c>
      <c r="G244" s="12" t="s">
        <v>808</v>
      </c>
      <c r="H244" s="13" t="s">
        <v>809</v>
      </c>
      <c r="I244" s="12" t="s">
        <v>810</v>
      </c>
      <c r="J244" s="12" t="s">
        <v>59</v>
      </c>
      <c r="K244" s="12" t="s">
        <v>60</v>
      </c>
      <c r="L244" s="44" t="s">
        <v>59</v>
      </c>
      <c r="M244" s="12" t="s">
        <v>61</v>
      </c>
      <c r="N244" s="45" t="s">
        <v>24</v>
      </c>
      <c r="O244" s="12" t="s">
        <v>2573</v>
      </c>
    </row>
    <row r="245" spans="1:15" s="46" customFormat="1" ht="15" hidden="1" customHeight="1" x14ac:dyDescent="0.25">
      <c r="A245" s="47">
        <f t="shared" si="14"/>
        <v>241</v>
      </c>
      <c r="B245" s="10">
        <f t="shared" si="14"/>
        <v>241</v>
      </c>
      <c r="C245" s="12" t="s">
        <v>15</v>
      </c>
      <c r="D245" s="10" t="s">
        <v>34</v>
      </c>
      <c r="E245" s="10">
        <v>2011</v>
      </c>
      <c r="F245" s="8">
        <v>40814</v>
      </c>
      <c r="G245" s="12" t="s">
        <v>811</v>
      </c>
      <c r="H245" s="13" t="s">
        <v>812</v>
      </c>
      <c r="I245" s="12" t="s">
        <v>813</v>
      </c>
      <c r="J245" s="12" t="s">
        <v>20</v>
      </c>
      <c r="K245" s="44" t="s">
        <v>21</v>
      </c>
      <c r="L245" s="44" t="s">
        <v>20</v>
      </c>
      <c r="M245" s="12" t="s">
        <v>23</v>
      </c>
      <c r="N245" s="45" t="s">
        <v>24</v>
      </c>
      <c r="O245" s="12" t="s">
        <v>2573</v>
      </c>
    </row>
    <row r="246" spans="1:15" s="46" customFormat="1" ht="15" hidden="1" customHeight="1" x14ac:dyDescent="0.25">
      <c r="A246" s="47">
        <f t="shared" si="14"/>
        <v>242</v>
      </c>
      <c r="B246" s="10">
        <f t="shared" si="14"/>
        <v>242</v>
      </c>
      <c r="C246" s="12" t="s">
        <v>15</v>
      </c>
      <c r="D246" s="10" t="s">
        <v>34</v>
      </c>
      <c r="E246" s="10">
        <v>2011</v>
      </c>
      <c r="F246" s="8">
        <v>40865</v>
      </c>
      <c r="G246" s="12" t="s">
        <v>814</v>
      </c>
      <c r="H246" s="13" t="s">
        <v>815</v>
      </c>
      <c r="I246" s="12" t="s">
        <v>816</v>
      </c>
      <c r="J246" s="12" t="s">
        <v>83</v>
      </c>
      <c r="K246" s="12" t="s">
        <v>29</v>
      </c>
      <c r="L246" s="44" t="s">
        <v>160</v>
      </c>
      <c r="M246" s="12" t="s">
        <v>23</v>
      </c>
      <c r="N246" s="45" t="s">
        <v>24</v>
      </c>
      <c r="O246" s="12" t="s">
        <v>2573</v>
      </c>
    </row>
    <row r="247" spans="1:15" s="46" customFormat="1" ht="15" customHeight="1" x14ac:dyDescent="0.25">
      <c r="A247" s="47">
        <f t="shared" ref="A247:B262" si="15">+A246+1</f>
        <v>243</v>
      </c>
      <c r="B247" s="10">
        <f t="shared" si="15"/>
        <v>243</v>
      </c>
      <c r="C247" s="12" t="s">
        <v>15</v>
      </c>
      <c r="D247" s="10" t="s">
        <v>34</v>
      </c>
      <c r="E247" s="10">
        <v>2011</v>
      </c>
      <c r="F247" s="8">
        <v>40899</v>
      </c>
      <c r="G247" s="12" t="s">
        <v>817</v>
      </c>
      <c r="H247" s="13" t="s">
        <v>818</v>
      </c>
      <c r="I247" s="12" t="s">
        <v>819</v>
      </c>
      <c r="J247" s="12" t="s">
        <v>820</v>
      </c>
      <c r="K247" s="12" t="s">
        <v>60</v>
      </c>
      <c r="L247" s="44" t="s">
        <v>750</v>
      </c>
      <c r="M247" s="12" t="s">
        <v>61</v>
      </c>
      <c r="N247" s="45" t="s">
        <v>24</v>
      </c>
      <c r="O247" s="12" t="s">
        <v>2574</v>
      </c>
    </row>
    <row r="248" spans="1:15" s="46" customFormat="1" ht="15" hidden="1" customHeight="1" x14ac:dyDescent="0.25">
      <c r="A248" s="47">
        <f t="shared" si="15"/>
        <v>244</v>
      </c>
      <c r="B248" s="10">
        <f t="shared" si="15"/>
        <v>244</v>
      </c>
      <c r="C248" s="12" t="s">
        <v>15</v>
      </c>
      <c r="D248" s="10" t="s">
        <v>34</v>
      </c>
      <c r="E248" s="10">
        <v>2011</v>
      </c>
      <c r="F248" s="8">
        <v>40836</v>
      </c>
      <c r="G248" s="12" t="s">
        <v>821</v>
      </c>
      <c r="H248" s="13" t="s">
        <v>822</v>
      </c>
      <c r="I248" s="12" t="s">
        <v>823</v>
      </c>
      <c r="J248" s="12" t="s">
        <v>146</v>
      </c>
      <c r="K248" s="12" t="s">
        <v>60</v>
      </c>
      <c r="L248" s="44" t="s">
        <v>146</v>
      </c>
      <c r="M248" s="12" t="s">
        <v>125</v>
      </c>
      <c r="N248" s="45" t="s">
        <v>24</v>
      </c>
      <c r="O248" s="12" t="s">
        <v>2573</v>
      </c>
    </row>
    <row r="249" spans="1:15" s="46" customFormat="1" ht="15" customHeight="1" x14ac:dyDescent="0.25">
      <c r="A249" s="47">
        <f t="shared" si="15"/>
        <v>245</v>
      </c>
      <c r="B249" s="10">
        <f t="shared" si="15"/>
        <v>245</v>
      </c>
      <c r="C249" s="12" t="s">
        <v>15</v>
      </c>
      <c r="D249" s="10" t="s">
        <v>34</v>
      </c>
      <c r="E249" s="10">
        <v>2011</v>
      </c>
      <c r="F249" s="8">
        <v>40899</v>
      </c>
      <c r="G249" s="12" t="s">
        <v>824</v>
      </c>
      <c r="H249" s="13" t="s">
        <v>825</v>
      </c>
      <c r="I249" s="12" t="s">
        <v>826</v>
      </c>
      <c r="J249" s="12" t="s">
        <v>824</v>
      </c>
      <c r="K249" s="12" t="s">
        <v>29</v>
      </c>
      <c r="L249" s="44" t="s">
        <v>827</v>
      </c>
      <c r="M249" s="12" t="s">
        <v>75</v>
      </c>
      <c r="N249" s="45" t="s">
        <v>24</v>
      </c>
      <c r="O249" s="12" t="s">
        <v>2574</v>
      </c>
    </row>
    <row r="250" spans="1:15" s="46" customFormat="1" ht="15" hidden="1" customHeight="1" x14ac:dyDescent="0.25">
      <c r="A250" s="47">
        <f t="shared" si="15"/>
        <v>246</v>
      </c>
      <c r="B250" s="10">
        <f t="shared" si="15"/>
        <v>246</v>
      </c>
      <c r="C250" s="12" t="s">
        <v>15</v>
      </c>
      <c r="D250" s="10" t="s">
        <v>34</v>
      </c>
      <c r="E250" s="10">
        <v>2011</v>
      </c>
      <c r="F250" s="8">
        <v>40889</v>
      </c>
      <c r="G250" s="12" t="s">
        <v>828</v>
      </c>
      <c r="H250" s="13" t="s">
        <v>829</v>
      </c>
      <c r="I250" s="12" t="s">
        <v>830</v>
      </c>
      <c r="J250" s="12" t="s">
        <v>115</v>
      </c>
      <c r="K250" s="12" t="s">
        <v>29</v>
      </c>
      <c r="L250" s="44" t="s">
        <v>115</v>
      </c>
      <c r="M250" s="12" t="s">
        <v>75</v>
      </c>
      <c r="N250" s="45" t="s">
        <v>24</v>
      </c>
      <c r="O250" s="12" t="s">
        <v>2573</v>
      </c>
    </row>
    <row r="251" spans="1:15" s="46" customFormat="1" ht="15" hidden="1" customHeight="1" x14ac:dyDescent="0.25">
      <c r="A251" s="47">
        <f t="shared" si="15"/>
        <v>247</v>
      </c>
      <c r="B251" s="10">
        <f t="shared" si="15"/>
        <v>247</v>
      </c>
      <c r="C251" s="12" t="s">
        <v>15</v>
      </c>
      <c r="D251" s="10" t="s">
        <v>34</v>
      </c>
      <c r="E251" s="10">
        <v>2012</v>
      </c>
      <c r="F251" s="8">
        <v>41271</v>
      </c>
      <c r="G251" s="12" t="s">
        <v>831</v>
      </c>
      <c r="H251" s="13" t="s">
        <v>832</v>
      </c>
      <c r="I251" s="12" t="s">
        <v>833</v>
      </c>
      <c r="J251" s="12" t="s">
        <v>59</v>
      </c>
      <c r="K251" s="12" t="s">
        <v>60</v>
      </c>
      <c r="L251" s="44" t="s">
        <v>59</v>
      </c>
      <c r="M251" s="12" t="s">
        <v>61</v>
      </c>
      <c r="N251" s="45" t="s">
        <v>24</v>
      </c>
      <c r="O251" s="12" t="s">
        <v>2573</v>
      </c>
    </row>
    <row r="252" spans="1:15" s="46" customFormat="1" ht="15" hidden="1" customHeight="1" x14ac:dyDescent="0.25">
      <c r="A252" s="47">
        <f t="shared" si="15"/>
        <v>248</v>
      </c>
      <c r="B252" s="10">
        <f t="shared" si="15"/>
        <v>248</v>
      </c>
      <c r="C252" s="12" t="s">
        <v>15</v>
      </c>
      <c r="D252" s="10" t="s">
        <v>34</v>
      </c>
      <c r="E252" s="10">
        <v>2012</v>
      </c>
      <c r="F252" s="8">
        <v>41269</v>
      </c>
      <c r="G252" s="12" t="s">
        <v>834</v>
      </c>
      <c r="H252" s="13" t="s">
        <v>835</v>
      </c>
      <c r="I252" s="12" t="s">
        <v>836</v>
      </c>
      <c r="J252" s="12" t="s">
        <v>83</v>
      </c>
      <c r="K252" s="12" t="s">
        <v>29</v>
      </c>
      <c r="L252" s="44" t="s">
        <v>83</v>
      </c>
      <c r="M252" s="12" t="s">
        <v>23</v>
      </c>
      <c r="N252" s="45" t="s">
        <v>24</v>
      </c>
      <c r="O252" s="12" t="s">
        <v>2573</v>
      </c>
    </row>
    <row r="253" spans="1:15" s="46" customFormat="1" ht="15" customHeight="1" x14ac:dyDescent="0.25">
      <c r="A253" s="47">
        <f t="shared" si="15"/>
        <v>249</v>
      </c>
      <c r="B253" s="10">
        <f t="shared" si="15"/>
        <v>249</v>
      </c>
      <c r="C253" s="12" t="s">
        <v>15</v>
      </c>
      <c r="D253" s="10" t="s">
        <v>34</v>
      </c>
      <c r="E253" s="10">
        <v>2012</v>
      </c>
      <c r="F253" s="8">
        <v>41271</v>
      </c>
      <c r="G253" s="12" t="s">
        <v>837</v>
      </c>
      <c r="H253" s="13" t="s">
        <v>838</v>
      </c>
      <c r="I253" s="12" t="s">
        <v>839</v>
      </c>
      <c r="J253" s="12" t="s">
        <v>840</v>
      </c>
      <c r="K253" s="12" t="s">
        <v>29</v>
      </c>
      <c r="L253" s="44" t="s">
        <v>841</v>
      </c>
      <c r="M253" s="12" t="s">
        <v>75</v>
      </c>
      <c r="N253" s="45" t="s">
        <v>24</v>
      </c>
      <c r="O253" s="12" t="s">
        <v>2574</v>
      </c>
    </row>
    <row r="254" spans="1:15" s="46" customFormat="1" ht="15" hidden="1" customHeight="1" x14ac:dyDescent="0.25">
      <c r="A254" s="47">
        <f t="shared" si="15"/>
        <v>250</v>
      </c>
      <c r="B254" s="10">
        <f t="shared" si="15"/>
        <v>250</v>
      </c>
      <c r="C254" s="12" t="s">
        <v>15</v>
      </c>
      <c r="D254" s="10" t="s">
        <v>34</v>
      </c>
      <c r="E254" s="10">
        <v>2012</v>
      </c>
      <c r="F254" s="8">
        <v>41271</v>
      </c>
      <c r="G254" s="12" t="s">
        <v>842</v>
      </c>
      <c r="H254" s="13" t="s">
        <v>843</v>
      </c>
      <c r="I254" s="12" t="s">
        <v>844</v>
      </c>
      <c r="J254" s="12" t="s">
        <v>59</v>
      </c>
      <c r="K254" s="12" t="s">
        <v>60</v>
      </c>
      <c r="L254" s="44" t="s">
        <v>59</v>
      </c>
      <c r="M254" s="12" t="s">
        <v>61</v>
      </c>
      <c r="N254" s="45" t="s">
        <v>24</v>
      </c>
      <c r="O254" s="12" t="s">
        <v>2573</v>
      </c>
    </row>
    <row r="255" spans="1:15" s="46" customFormat="1" ht="15" hidden="1" customHeight="1" x14ac:dyDescent="0.25">
      <c r="A255" s="47">
        <f t="shared" si="15"/>
        <v>251</v>
      </c>
      <c r="B255" s="10">
        <f t="shared" si="15"/>
        <v>251</v>
      </c>
      <c r="C255" s="12" t="s">
        <v>15</v>
      </c>
      <c r="D255" s="10" t="s">
        <v>34</v>
      </c>
      <c r="E255" s="10">
        <v>2012</v>
      </c>
      <c r="F255" s="8">
        <v>41240</v>
      </c>
      <c r="G255" s="12" t="s">
        <v>845</v>
      </c>
      <c r="H255" s="13" t="s">
        <v>846</v>
      </c>
      <c r="I255" s="12" t="s">
        <v>847</v>
      </c>
      <c r="J255" s="12" t="s">
        <v>20</v>
      </c>
      <c r="K255" s="44" t="s">
        <v>21</v>
      </c>
      <c r="L255" s="44" t="s">
        <v>20</v>
      </c>
      <c r="M255" s="12" t="s">
        <v>23</v>
      </c>
      <c r="N255" s="45" t="s">
        <v>24</v>
      </c>
      <c r="O255" s="12" t="s">
        <v>2573</v>
      </c>
    </row>
    <row r="256" spans="1:15" s="46" customFormat="1" ht="25.5" hidden="1" customHeight="1" x14ac:dyDescent="0.25">
      <c r="A256" s="47">
        <f t="shared" si="15"/>
        <v>252</v>
      </c>
      <c r="B256" s="10">
        <f t="shared" si="15"/>
        <v>252</v>
      </c>
      <c r="C256" s="12" t="s">
        <v>15</v>
      </c>
      <c r="D256" s="10" t="s">
        <v>34</v>
      </c>
      <c r="E256" s="10">
        <v>2012</v>
      </c>
      <c r="F256" s="8">
        <v>41271</v>
      </c>
      <c r="G256" s="12" t="s">
        <v>848</v>
      </c>
      <c r="H256" s="13" t="s">
        <v>849</v>
      </c>
      <c r="I256" s="19" t="s">
        <v>850</v>
      </c>
      <c r="J256" s="12" t="s">
        <v>59</v>
      </c>
      <c r="K256" s="12" t="s">
        <v>60</v>
      </c>
      <c r="L256" s="44" t="s">
        <v>59</v>
      </c>
      <c r="M256" s="12" t="s">
        <v>61</v>
      </c>
      <c r="N256" s="45" t="s">
        <v>24</v>
      </c>
      <c r="O256" s="12" t="s">
        <v>2573</v>
      </c>
    </row>
    <row r="257" spans="1:15" s="46" customFormat="1" ht="15" hidden="1" customHeight="1" x14ac:dyDescent="0.25">
      <c r="A257" s="47">
        <f t="shared" si="15"/>
        <v>253</v>
      </c>
      <c r="B257" s="10">
        <f t="shared" si="15"/>
        <v>253</v>
      </c>
      <c r="C257" s="12" t="s">
        <v>15</v>
      </c>
      <c r="D257" s="10" t="s">
        <v>34</v>
      </c>
      <c r="E257" s="10">
        <v>2012</v>
      </c>
      <c r="F257" s="8">
        <v>41271</v>
      </c>
      <c r="G257" s="12" t="s">
        <v>851</v>
      </c>
      <c r="H257" s="13" t="s">
        <v>852</v>
      </c>
      <c r="I257" s="12" t="s">
        <v>853</v>
      </c>
      <c r="J257" s="12" t="s">
        <v>59</v>
      </c>
      <c r="K257" s="12" t="s">
        <v>60</v>
      </c>
      <c r="L257" s="44" t="s">
        <v>59</v>
      </c>
      <c r="M257" s="12" t="s">
        <v>61</v>
      </c>
      <c r="N257" s="45" t="s">
        <v>24</v>
      </c>
      <c r="O257" s="12" t="s">
        <v>2573</v>
      </c>
    </row>
    <row r="258" spans="1:15" s="46" customFormat="1" ht="15" hidden="1" customHeight="1" x14ac:dyDescent="0.25">
      <c r="A258" s="47">
        <f t="shared" si="15"/>
        <v>254</v>
      </c>
      <c r="B258" s="10">
        <f t="shared" si="15"/>
        <v>254</v>
      </c>
      <c r="C258" s="12" t="s">
        <v>15</v>
      </c>
      <c r="D258" s="10" t="s">
        <v>34</v>
      </c>
      <c r="E258" s="10">
        <v>2012</v>
      </c>
      <c r="F258" s="8">
        <v>41270</v>
      </c>
      <c r="G258" s="12" t="s">
        <v>854</v>
      </c>
      <c r="H258" s="13" t="s">
        <v>855</v>
      </c>
      <c r="I258" s="12" t="s">
        <v>856</v>
      </c>
      <c r="J258" s="12" t="s">
        <v>115</v>
      </c>
      <c r="K258" s="12" t="s">
        <v>29</v>
      </c>
      <c r="L258" s="44" t="s">
        <v>115</v>
      </c>
      <c r="M258" s="12" t="s">
        <v>75</v>
      </c>
      <c r="N258" s="45" t="s">
        <v>24</v>
      </c>
      <c r="O258" s="12" t="s">
        <v>2573</v>
      </c>
    </row>
    <row r="259" spans="1:15" s="46" customFormat="1" ht="15" hidden="1" customHeight="1" x14ac:dyDescent="0.25">
      <c r="A259" s="47">
        <f t="shared" si="15"/>
        <v>255</v>
      </c>
      <c r="B259" s="10">
        <f t="shared" si="15"/>
        <v>255</v>
      </c>
      <c r="C259" s="12" t="s">
        <v>15</v>
      </c>
      <c r="D259" s="10" t="s">
        <v>34</v>
      </c>
      <c r="E259" s="10">
        <v>2012</v>
      </c>
      <c r="F259" s="8">
        <v>41271</v>
      </c>
      <c r="G259" s="12" t="s">
        <v>857</v>
      </c>
      <c r="H259" s="13" t="s">
        <v>858</v>
      </c>
      <c r="I259" s="12" t="s">
        <v>859</v>
      </c>
      <c r="J259" s="12" t="s">
        <v>20</v>
      </c>
      <c r="K259" s="44" t="s">
        <v>21</v>
      </c>
      <c r="L259" s="44" t="s">
        <v>20</v>
      </c>
      <c r="M259" s="12" t="s">
        <v>23</v>
      </c>
      <c r="N259" s="45" t="s">
        <v>24</v>
      </c>
      <c r="O259" s="12" t="s">
        <v>2573</v>
      </c>
    </row>
    <row r="260" spans="1:15" s="46" customFormat="1" ht="15" hidden="1" customHeight="1" x14ac:dyDescent="0.25">
      <c r="A260" s="47">
        <f t="shared" si="15"/>
        <v>256</v>
      </c>
      <c r="B260" s="10">
        <f t="shared" si="15"/>
        <v>256</v>
      </c>
      <c r="C260" s="12" t="s">
        <v>15</v>
      </c>
      <c r="D260" s="10" t="s">
        <v>34</v>
      </c>
      <c r="E260" s="10">
        <v>2012</v>
      </c>
      <c r="F260" s="8">
        <v>41271</v>
      </c>
      <c r="G260" s="12" t="s">
        <v>860</v>
      </c>
      <c r="H260" s="13" t="s">
        <v>861</v>
      </c>
      <c r="I260" s="12" t="s">
        <v>862</v>
      </c>
      <c r="J260" s="12" t="s">
        <v>28</v>
      </c>
      <c r="K260" s="12" t="s">
        <v>29</v>
      </c>
      <c r="L260" s="44" t="s">
        <v>28</v>
      </c>
      <c r="M260" s="12" t="s">
        <v>23</v>
      </c>
      <c r="N260" s="45" t="s">
        <v>24</v>
      </c>
      <c r="O260" s="12" t="s">
        <v>2573</v>
      </c>
    </row>
    <row r="261" spans="1:15" s="46" customFormat="1" ht="15" hidden="1" customHeight="1" x14ac:dyDescent="0.25">
      <c r="A261" s="47">
        <f t="shared" si="15"/>
        <v>257</v>
      </c>
      <c r="B261" s="10">
        <f t="shared" si="15"/>
        <v>257</v>
      </c>
      <c r="C261" s="12" t="s">
        <v>15</v>
      </c>
      <c r="D261" s="10" t="s">
        <v>34</v>
      </c>
      <c r="E261" s="10">
        <v>2012</v>
      </c>
      <c r="F261" s="8">
        <v>41271</v>
      </c>
      <c r="G261" s="12" t="s">
        <v>863</v>
      </c>
      <c r="H261" s="13" t="s">
        <v>864</v>
      </c>
      <c r="I261" s="12" t="s">
        <v>865</v>
      </c>
      <c r="J261" s="12" t="s">
        <v>65</v>
      </c>
      <c r="K261" s="12" t="s">
        <v>29</v>
      </c>
      <c r="L261" s="44" t="s">
        <v>65</v>
      </c>
      <c r="M261" s="12" t="s">
        <v>23</v>
      </c>
      <c r="N261" s="45" t="s">
        <v>24</v>
      </c>
      <c r="O261" s="12" t="s">
        <v>2573</v>
      </c>
    </row>
    <row r="262" spans="1:15" s="46" customFormat="1" ht="15" hidden="1" customHeight="1" x14ac:dyDescent="0.25">
      <c r="A262" s="47">
        <f t="shared" si="15"/>
        <v>258</v>
      </c>
      <c r="B262" s="10">
        <f t="shared" si="15"/>
        <v>258</v>
      </c>
      <c r="C262" s="12" t="s">
        <v>15</v>
      </c>
      <c r="D262" s="10" t="s">
        <v>34</v>
      </c>
      <c r="E262" s="10">
        <v>2012</v>
      </c>
      <c r="F262" s="8">
        <v>41264</v>
      </c>
      <c r="G262" s="12" t="s">
        <v>866</v>
      </c>
      <c r="H262" s="13" t="s">
        <v>867</v>
      </c>
      <c r="I262" s="12" t="s">
        <v>868</v>
      </c>
      <c r="J262" s="12" t="s">
        <v>199</v>
      </c>
      <c r="K262" s="12" t="s">
        <v>29</v>
      </c>
      <c r="L262" s="44" t="s">
        <v>199</v>
      </c>
      <c r="M262" s="12" t="s">
        <v>23</v>
      </c>
      <c r="N262" s="45" t="s">
        <v>24</v>
      </c>
      <c r="O262" s="12" t="s">
        <v>2573</v>
      </c>
    </row>
    <row r="263" spans="1:15" s="46" customFormat="1" ht="15" hidden="1" customHeight="1" x14ac:dyDescent="0.25">
      <c r="A263" s="47">
        <f t="shared" ref="A263:B278" si="16">+A262+1</f>
        <v>259</v>
      </c>
      <c r="B263" s="10">
        <f t="shared" si="16"/>
        <v>259</v>
      </c>
      <c r="C263" s="12" t="s">
        <v>15</v>
      </c>
      <c r="D263" s="10" t="s">
        <v>34</v>
      </c>
      <c r="E263" s="10">
        <v>2012</v>
      </c>
      <c r="F263" s="8">
        <v>41271</v>
      </c>
      <c r="G263" s="12" t="s">
        <v>869</v>
      </c>
      <c r="H263" s="13" t="s">
        <v>870</v>
      </c>
      <c r="I263" s="12" t="s">
        <v>871</v>
      </c>
      <c r="J263" s="12" t="s">
        <v>48</v>
      </c>
      <c r="K263" s="44" t="s">
        <v>21</v>
      </c>
      <c r="L263" s="44" t="s">
        <v>48</v>
      </c>
      <c r="M263" s="12" t="s">
        <v>23</v>
      </c>
      <c r="N263" s="45" t="s">
        <v>24</v>
      </c>
      <c r="O263" s="12" t="s">
        <v>2573</v>
      </c>
    </row>
    <row r="264" spans="1:15" s="46" customFormat="1" ht="15" hidden="1" customHeight="1" x14ac:dyDescent="0.25">
      <c r="A264" s="47">
        <f t="shared" si="16"/>
        <v>260</v>
      </c>
      <c r="B264" s="10">
        <f t="shared" si="16"/>
        <v>260</v>
      </c>
      <c r="C264" s="12" t="s">
        <v>15</v>
      </c>
      <c r="D264" s="10" t="s">
        <v>34</v>
      </c>
      <c r="E264" s="10">
        <v>2012</v>
      </c>
      <c r="F264" s="8">
        <v>41271</v>
      </c>
      <c r="G264" s="12" t="s">
        <v>872</v>
      </c>
      <c r="H264" s="13" t="s">
        <v>873</v>
      </c>
      <c r="I264" s="12" t="s">
        <v>874</v>
      </c>
      <c r="J264" s="12" t="s">
        <v>28</v>
      </c>
      <c r="K264" s="12" t="s">
        <v>29</v>
      </c>
      <c r="L264" s="44" t="s">
        <v>28</v>
      </c>
      <c r="M264" s="12" t="s">
        <v>23</v>
      </c>
      <c r="N264" s="45" t="s">
        <v>24</v>
      </c>
      <c r="O264" s="12" t="s">
        <v>2573</v>
      </c>
    </row>
    <row r="265" spans="1:15" s="46" customFormat="1" ht="15" hidden="1" customHeight="1" x14ac:dyDescent="0.25">
      <c r="A265" s="47">
        <f t="shared" si="16"/>
        <v>261</v>
      </c>
      <c r="B265" s="10">
        <f t="shared" si="16"/>
        <v>261</v>
      </c>
      <c r="C265" s="12" t="s">
        <v>15</v>
      </c>
      <c r="D265" s="10" t="s">
        <v>34</v>
      </c>
      <c r="E265" s="10">
        <v>2012</v>
      </c>
      <c r="F265" s="8">
        <v>41271</v>
      </c>
      <c r="G265" s="12" t="s">
        <v>875</v>
      </c>
      <c r="H265" s="13" t="s">
        <v>876</v>
      </c>
      <c r="I265" s="12" t="s">
        <v>877</v>
      </c>
      <c r="J265" s="12" t="s">
        <v>33</v>
      </c>
      <c r="K265" s="44" t="s">
        <v>21</v>
      </c>
      <c r="L265" s="44" t="s">
        <v>33</v>
      </c>
      <c r="M265" s="12" t="s">
        <v>23</v>
      </c>
      <c r="N265" s="45" t="s">
        <v>24</v>
      </c>
      <c r="O265" s="12" t="s">
        <v>2573</v>
      </c>
    </row>
    <row r="266" spans="1:15" s="46" customFormat="1" ht="15" customHeight="1" x14ac:dyDescent="0.25">
      <c r="A266" s="47">
        <f t="shared" si="16"/>
        <v>262</v>
      </c>
      <c r="B266" s="10">
        <f t="shared" si="16"/>
        <v>262</v>
      </c>
      <c r="C266" s="12" t="s">
        <v>15</v>
      </c>
      <c r="D266" s="10" t="s">
        <v>34</v>
      </c>
      <c r="E266" s="10">
        <v>2012</v>
      </c>
      <c r="F266" s="8">
        <v>41271</v>
      </c>
      <c r="G266" s="12" t="s">
        <v>878</v>
      </c>
      <c r="H266" s="13" t="s">
        <v>879</v>
      </c>
      <c r="I266" s="12" t="s">
        <v>880</v>
      </c>
      <c r="J266" s="12" t="s">
        <v>881</v>
      </c>
      <c r="K266" s="12" t="s">
        <v>29</v>
      </c>
      <c r="L266" s="44" t="s">
        <v>882</v>
      </c>
      <c r="M266" s="12" t="s">
        <v>75</v>
      </c>
      <c r="N266" s="45" t="s">
        <v>24</v>
      </c>
      <c r="O266" s="12" t="s">
        <v>2574</v>
      </c>
    </row>
    <row r="267" spans="1:15" s="46" customFormat="1" ht="15" customHeight="1" x14ac:dyDescent="0.25">
      <c r="A267" s="47">
        <f t="shared" si="16"/>
        <v>263</v>
      </c>
      <c r="B267" s="10">
        <f t="shared" si="16"/>
        <v>263</v>
      </c>
      <c r="C267" s="12" t="s">
        <v>15</v>
      </c>
      <c r="D267" s="10" t="s">
        <v>34</v>
      </c>
      <c r="E267" s="10">
        <v>2012</v>
      </c>
      <c r="F267" s="8">
        <v>41260</v>
      </c>
      <c r="G267" s="12" t="s">
        <v>883</v>
      </c>
      <c r="H267" s="13" t="s">
        <v>884</v>
      </c>
      <c r="I267" s="12" t="s">
        <v>885</v>
      </c>
      <c r="J267" s="12" t="s">
        <v>346</v>
      </c>
      <c r="K267" s="12" t="s">
        <v>29</v>
      </c>
      <c r="L267" s="44" t="s">
        <v>730</v>
      </c>
      <c r="M267" s="12" t="s">
        <v>23</v>
      </c>
      <c r="N267" s="45" t="s">
        <v>24</v>
      </c>
      <c r="O267" s="12" t="s">
        <v>2574</v>
      </c>
    </row>
    <row r="268" spans="1:15" s="46" customFormat="1" ht="15" hidden="1" customHeight="1" x14ac:dyDescent="0.25">
      <c r="A268" s="47">
        <f t="shared" si="16"/>
        <v>264</v>
      </c>
      <c r="B268" s="10">
        <f t="shared" si="16"/>
        <v>264</v>
      </c>
      <c r="C268" s="12" t="s">
        <v>15</v>
      </c>
      <c r="D268" s="10" t="s">
        <v>34</v>
      </c>
      <c r="E268" s="10">
        <v>2012</v>
      </c>
      <c r="F268" s="8">
        <v>41242</v>
      </c>
      <c r="G268" s="12" t="s">
        <v>886</v>
      </c>
      <c r="H268" s="13" t="s">
        <v>887</v>
      </c>
      <c r="I268" s="12" t="s">
        <v>888</v>
      </c>
      <c r="J268" s="12" t="s">
        <v>882</v>
      </c>
      <c r="K268" s="12" t="s">
        <v>29</v>
      </c>
      <c r="L268" s="44" t="s">
        <v>882</v>
      </c>
      <c r="M268" s="12" t="s">
        <v>75</v>
      </c>
      <c r="N268" s="45" t="s">
        <v>24</v>
      </c>
      <c r="O268" s="12" t="s">
        <v>2573</v>
      </c>
    </row>
    <row r="269" spans="1:15" s="46" customFormat="1" ht="15.75" customHeight="1" x14ac:dyDescent="0.25">
      <c r="A269" s="47">
        <f t="shared" si="16"/>
        <v>265</v>
      </c>
      <c r="B269" s="10">
        <f t="shared" si="16"/>
        <v>265</v>
      </c>
      <c r="C269" s="12" t="s">
        <v>15</v>
      </c>
      <c r="D269" s="10" t="s">
        <v>34</v>
      </c>
      <c r="E269" s="10">
        <v>2012</v>
      </c>
      <c r="F269" s="8">
        <v>41241</v>
      </c>
      <c r="G269" s="12" t="s">
        <v>889</v>
      </c>
      <c r="H269" s="13" t="s">
        <v>890</v>
      </c>
      <c r="I269" s="12" t="s">
        <v>891</v>
      </c>
      <c r="J269" s="12" t="s">
        <v>892</v>
      </c>
      <c r="K269" s="44" t="s">
        <v>21</v>
      </c>
      <c r="L269" s="44" t="s">
        <v>743</v>
      </c>
      <c r="M269" s="12" t="s">
        <v>23</v>
      </c>
      <c r="N269" s="45" t="s">
        <v>24</v>
      </c>
      <c r="O269" s="12" t="s">
        <v>2574</v>
      </c>
    </row>
    <row r="270" spans="1:15" s="46" customFormat="1" ht="15" customHeight="1" x14ac:dyDescent="0.25">
      <c r="A270" s="47">
        <f t="shared" si="16"/>
        <v>266</v>
      </c>
      <c r="B270" s="10">
        <f t="shared" si="16"/>
        <v>266</v>
      </c>
      <c r="C270" s="12" t="s">
        <v>15</v>
      </c>
      <c r="D270" s="10" t="s">
        <v>34</v>
      </c>
      <c r="E270" s="10">
        <v>2012</v>
      </c>
      <c r="F270" s="8">
        <v>41271</v>
      </c>
      <c r="G270" s="12" t="s">
        <v>893</v>
      </c>
      <c r="H270" s="13" t="s">
        <v>894</v>
      </c>
      <c r="I270" s="12" t="s">
        <v>895</v>
      </c>
      <c r="J270" s="12" t="s">
        <v>896</v>
      </c>
      <c r="K270" s="12" t="s">
        <v>29</v>
      </c>
      <c r="L270" s="44" t="s">
        <v>896</v>
      </c>
      <c r="M270" s="12" t="s">
        <v>239</v>
      </c>
      <c r="N270" s="45" t="s">
        <v>24</v>
      </c>
      <c r="O270" s="12" t="s">
        <v>2574</v>
      </c>
    </row>
    <row r="271" spans="1:15" s="46" customFormat="1" ht="15.75" customHeight="1" x14ac:dyDescent="0.25">
      <c r="A271" s="47">
        <f t="shared" si="16"/>
        <v>267</v>
      </c>
      <c r="B271" s="10">
        <f t="shared" si="16"/>
        <v>267</v>
      </c>
      <c r="C271" s="12" t="s">
        <v>15</v>
      </c>
      <c r="D271" s="10" t="s">
        <v>34</v>
      </c>
      <c r="E271" s="10">
        <v>2012</v>
      </c>
      <c r="F271" s="8">
        <v>41270</v>
      </c>
      <c r="G271" s="12" t="s">
        <v>897</v>
      </c>
      <c r="H271" s="13" t="s">
        <v>898</v>
      </c>
      <c r="I271" s="12" t="s">
        <v>899</v>
      </c>
      <c r="J271" s="12" t="s">
        <v>900</v>
      </c>
      <c r="K271" s="44" t="s">
        <v>21</v>
      </c>
      <c r="L271" s="44" t="s">
        <v>48</v>
      </c>
      <c r="M271" s="12" t="s">
        <v>23</v>
      </c>
      <c r="N271" s="45" t="s">
        <v>24</v>
      </c>
      <c r="O271" s="12" t="s">
        <v>2574</v>
      </c>
    </row>
    <row r="272" spans="1:15" s="46" customFormat="1" ht="15" customHeight="1" x14ac:dyDescent="0.25">
      <c r="A272" s="47">
        <f t="shared" si="16"/>
        <v>268</v>
      </c>
      <c r="B272" s="10">
        <f t="shared" si="16"/>
        <v>268</v>
      </c>
      <c r="C272" s="12" t="s">
        <v>15</v>
      </c>
      <c r="D272" s="10" t="s">
        <v>34</v>
      </c>
      <c r="E272" s="10">
        <v>2012</v>
      </c>
      <c r="F272" s="8">
        <v>41271</v>
      </c>
      <c r="G272" s="12" t="s">
        <v>901</v>
      </c>
      <c r="H272" s="13" t="s">
        <v>902</v>
      </c>
      <c r="I272" s="12" t="s">
        <v>903</v>
      </c>
      <c r="J272" s="12" t="s">
        <v>904</v>
      </c>
      <c r="K272" s="12" t="s">
        <v>60</v>
      </c>
      <c r="L272" s="44" t="s">
        <v>905</v>
      </c>
      <c r="M272" s="12" t="s">
        <v>61</v>
      </c>
      <c r="N272" s="45" t="s">
        <v>24</v>
      </c>
      <c r="O272" s="12" t="s">
        <v>2574</v>
      </c>
    </row>
    <row r="273" spans="1:15" s="46" customFormat="1" ht="15" hidden="1" customHeight="1" x14ac:dyDescent="0.25">
      <c r="A273" s="47">
        <f t="shared" si="16"/>
        <v>269</v>
      </c>
      <c r="B273" s="10">
        <f t="shared" si="16"/>
        <v>269</v>
      </c>
      <c r="C273" s="12" t="s">
        <v>15</v>
      </c>
      <c r="D273" s="10" t="s">
        <v>34</v>
      </c>
      <c r="E273" s="10">
        <v>2012</v>
      </c>
      <c r="F273" s="8">
        <v>41221</v>
      </c>
      <c r="G273" s="12" t="s">
        <v>906</v>
      </c>
      <c r="H273" s="13" t="s">
        <v>907</v>
      </c>
      <c r="I273" s="12" t="s">
        <v>908</v>
      </c>
      <c r="J273" s="12" t="s">
        <v>757</v>
      </c>
      <c r="K273" s="44" t="s">
        <v>21</v>
      </c>
      <c r="L273" s="44" t="s">
        <v>757</v>
      </c>
      <c r="M273" s="12" t="s">
        <v>23</v>
      </c>
      <c r="N273" s="45" t="s">
        <v>24</v>
      </c>
      <c r="O273" s="12" t="s">
        <v>2573</v>
      </c>
    </row>
    <row r="274" spans="1:15" s="46" customFormat="1" ht="15" hidden="1" customHeight="1" x14ac:dyDescent="0.25">
      <c r="A274" s="47">
        <f t="shared" si="16"/>
        <v>270</v>
      </c>
      <c r="B274" s="10">
        <f t="shared" si="16"/>
        <v>270</v>
      </c>
      <c r="C274" s="12" t="s">
        <v>15</v>
      </c>
      <c r="D274" s="10" t="s">
        <v>34</v>
      </c>
      <c r="E274" s="10">
        <v>2012</v>
      </c>
      <c r="F274" s="8">
        <v>41271</v>
      </c>
      <c r="G274" s="12" t="s">
        <v>909</v>
      </c>
      <c r="H274" s="13" t="s">
        <v>910</v>
      </c>
      <c r="I274" s="12" t="s">
        <v>911</v>
      </c>
      <c r="J274" s="12" t="s">
        <v>59</v>
      </c>
      <c r="K274" s="12" t="s">
        <v>60</v>
      </c>
      <c r="L274" s="44" t="s">
        <v>59</v>
      </c>
      <c r="M274" s="12" t="s">
        <v>61</v>
      </c>
      <c r="N274" s="45" t="s">
        <v>24</v>
      </c>
      <c r="O274" s="12" t="s">
        <v>2573</v>
      </c>
    </row>
    <row r="275" spans="1:15" s="46" customFormat="1" ht="15" hidden="1" customHeight="1" x14ac:dyDescent="0.25">
      <c r="A275" s="47">
        <f t="shared" si="16"/>
        <v>271</v>
      </c>
      <c r="B275" s="10">
        <f t="shared" si="16"/>
        <v>271</v>
      </c>
      <c r="C275" s="12" t="s">
        <v>15</v>
      </c>
      <c r="D275" s="10" t="s">
        <v>34</v>
      </c>
      <c r="E275" s="10">
        <v>2012</v>
      </c>
      <c r="F275" s="8">
        <v>41271</v>
      </c>
      <c r="G275" s="12" t="s">
        <v>912</v>
      </c>
      <c r="H275" s="13" t="s">
        <v>913</v>
      </c>
      <c r="I275" s="12" t="s">
        <v>914</v>
      </c>
      <c r="J275" s="12" t="s">
        <v>59</v>
      </c>
      <c r="K275" s="12" t="s">
        <v>60</v>
      </c>
      <c r="L275" s="44" t="s">
        <v>59</v>
      </c>
      <c r="M275" s="12" t="s">
        <v>61</v>
      </c>
      <c r="N275" s="45" t="s">
        <v>24</v>
      </c>
      <c r="O275" s="12" t="s">
        <v>2573</v>
      </c>
    </row>
    <row r="276" spans="1:15" s="46" customFormat="1" ht="15" hidden="1" customHeight="1" x14ac:dyDescent="0.25">
      <c r="A276" s="47">
        <f t="shared" si="16"/>
        <v>272</v>
      </c>
      <c r="B276" s="10">
        <f t="shared" si="16"/>
        <v>272</v>
      </c>
      <c r="C276" s="12" t="s">
        <v>15</v>
      </c>
      <c r="D276" s="10" t="s">
        <v>34</v>
      </c>
      <c r="E276" s="10">
        <v>2012</v>
      </c>
      <c r="F276" s="8">
        <v>41240</v>
      </c>
      <c r="G276" s="12" t="s">
        <v>915</v>
      </c>
      <c r="H276" s="13" t="s">
        <v>916</v>
      </c>
      <c r="I276" s="12" t="s">
        <v>917</v>
      </c>
      <c r="J276" s="12" t="s">
        <v>20</v>
      </c>
      <c r="K276" s="44" t="s">
        <v>21</v>
      </c>
      <c r="L276" s="44" t="s">
        <v>20</v>
      </c>
      <c r="M276" s="12" t="s">
        <v>23</v>
      </c>
      <c r="N276" s="45" t="s">
        <v>24</v>
      </c>
      <c r="O276" s="12" t="s">
        <v>2573</v>
      </c>
    </row>
    <row r="277" spans="1:15" s="46" customFormat="1" ht="15" customHeight="1" x14ac:dyDescent="0.25">
      <c r="A277" s="47">
        <f t="shared" si="16"/>
        <v>273</v>
      </c>
      <c r="B277" s="10">
        <f t="shared" si="16"/>
        <v>273</v>
      </c>
      <c r="C277" s="12" t="s">
        <v>15</v>
      </c>
      <c r="D277" s="10" t="s">
        <v>34</v>
      </c>
      <c r="E277" s="10">
        <v>2012</v>
      </c>
      <c r="F277" s="8">
        <v>41271</v>
      </c>
      <c r="G277" s="12" t="s">
        <v>918</v>
      </c>
      <c r="H277" s="13" t="s">
        <v>919</v>
      </c>
      <c r="I277" s="12" t="s">
        <v>920</v>
      </c>
      <c r="J277" s="12" t="s">
        <v>918</v>
      </c>
      <c r="K277" s="12" t="s">
        <v>60</v>
      </c>
      <c r="L277" s="44" t="s">
        <v>233</v>
      </c>
      <c r="M277" s="12" t="s">
        <v>61</v>
      </c>
      <c r="N277" s="45" t="s">
        <v>24</v>
      </c>
      <c r="O277" s="12" t="s">
        <v>2574</v>
      </c>
    </row>
    <row r="278" spans="1:15" s="46" customFormat="1" ht="15" customHeight="1" x14ac:dyDescent="0.25">
      <c r="A278" s="47">
        <f t="shared" si="16"/>
        <v>274</v>
      </c>
      <c r="B278" s="10">
        <f t="shared" si="16"/>
        <v>274</v>
      </c>
      <c r="C278" s="12" t="s">
        <v>15</v>
      </c>
      <c r="D278" s="10" t="s">
        <v>34</v>
      </c>
      <c r="E278" s="10">
        <v>2012</v>
      </c>
      <c r="F278" s="8">
        <v>41270</v>
      </c>
      <c r="G278" s="12" t="s">
        <v>921</v>
      </c>
      <c r="H278" s="13" t="s">
        <v>922</v>
      </c>
      <c r="I278" s="12" t="s">
        <v>923</v>
      </c>
      <c r="J278" s="12" t="s">
        <v>924</v>
      </c>
      <c r="K278" s="12" t="s">
        <v>60</v>
      </c>
      <c r="L278" s="44" t="s">
        <v>925</v>
      </c>
      <c r="M278" s="12" t="s">
        <v>61</v>
      </c>
      <c r="N278" s="45" t="s">
        <v>24</v>
      </c>
      <c r="O278" s="12" t="s">
        <v>2574</v>
      </c>
    </row>
    <row r="279" spans="1:15" s="46" customFormat="1" ht="15" hidden="1" customHeight="1" x14ac:dyDescent="0.25">
      <c r="A279" s="47">
        <f t="shared" ref="A279:B294" si="17">+A278+1</f>
        <v>275</v>
      </c>
      <c r="B279" s="10">
        <f t="shared" si="17"/>
        <v>275</v>
      </c>
      <c r="C279" s="12" t="s">
        <v>15</v>
      </c>
      <c r="D279" s="10" t="s">
        <v>34</v>
      </c>
      <c r="E279" s="10">
        <v>2012</v>
      </c>
      <c r="F279" s="8">
        <v>41264</v>
      </c>
      <c r="G279" s="12" t="s">
        <v>926</v>
      </c>
      <c r="H279" s="13" t="s">
        <v>927</v>
      </c>
      <c r="I279" s="12" t="s">
        <v>928</v>
      </c>
      <c r="J279" s="12" t="s">
        <v>20</v>
      </c>
      <c r="K279" s="44" t="s">
        <v>21</v>
      </c>
      <c r="L279" s="44" t="s">
        <v>20</v>
      </c>
      <c r="M279" s="12" t="s">
        <v>23</v>
      </c>
      <c r="N279" s="45" t="s">
        <v>24</v>
      </c>
      <c r="O279" s="12" t="s">
        <v>2573</v>
      </c>
    </row>
    <row r="280" spans="1:15" s="46" customFormat="1" ht="15" hidden="1" customHeight="1" x14ac:dyDescent="0.25">
      <c r="A280" s="47">
        <f t="shared" si="17"/>
        <v>276</v>
      </c>
      <c r="B280" s="10">
        <f t="shared" si="17"/>
        <v>276</v>
      </c>
      <c r="C280" s="12" t="s">
        <v>15</v>
      </c>
      <c r="D280" s="10" t="s">
        <v>34</v>
      </c>
      <c r="E280" s="10">
        <v>2012</v>
      </c>
      <c r="F280" s="8">
        <v>41234</v>
      </c>
      <c r="G280" s="12" t="s">
        <v>929</v>
      </c>
      <c r="H280" s="13" t="s">
        <v>930</v>
      </c>
      <c r="I280" s="12" t="s">
        <v>931</v>
      </c>
      <c r="J280" s="12" t="s">
        <v>28</v>
      </c>
      <c r="K280" s="12" t="s">
        <v>29</v>
      </c>
      <c r="L280" s="44" t="s">
        <v>28</v>
      </c>
      <c r="M280" s="12" t="s">
        <v>23</v>
      </c>
      <c r="N280" s="45" t="s">
        <v>24</v>
      </c>
      <c r="O280" s="12" t="s">
        <v>2573</v>
      </c>
    </row>
    <row r="281" spans="1:15" s="46" customFormat="1" ht="15" hidden="1" customHeight="1" x14ac:dyDescent="0.25">
      <c r="A281" s="47">
        <f t="shared" si="17"/>
        <v>277</v>
      </c>
      <c r="B281" s="10">
        <f t="shared" si="17"/>
        <v>277</v>
      </c>
      <c r="C281" s="12" t="s">
        <v>15</v>
      </c>
      <c r="D281" s="10" t="s">
        <v>34</v>
      </c>
      <c r="E281" s="10">
        <v>2012</v>
      </c>
      <c r="F281" s="8">
        <v>41241</v>
      </c>
      <c r="G281" s="12" t="s">
        <v>932</v>
      </c>
      <c r="H281" s="13" t="s">
        <v>933</v>
      </c>
      <c r="I281" s="12" t="s">
        <v>934</v>
      </c>
      <c r="J281" s="12" t="s">
        <v>55</v>
      </c>
      <c r="K281" s="44" t="s">
        <v>21</v>
      </c>
      <c r="L281" s="44" t="s">
        <v>55</v>
      </c>
      <c r="M281" s="12" t="s">
        <v>23</v>
      </c>
      <c r="N281" s="45" t="s">
        <v>24</v>
      </c>
      <c r="O281" s="12" t="s">
        <v>2573</v>
      </c>
    </row>
    <row r="282" spans="1:15" s="46" customFormat="1" ht="15" customHeight="1" x14ac:dyDescent="0.25">
      <c r="A282" s="47">
        <f t="shared" si="17"/>
        <v>278</v>
      </c>
      <c r="B282" s="10">
        <f t="shared" si="17"/>
        <v>278</v>
      </c>
      <c r="C282" s="12" t="s">
        <v>15</v>
      </c>
      <c r="D282" s="10" t="s">
        <v>34</v>
      </c>
      <c r="E282" s="10">
        <v>2012</v>
      </c>
      <c r="F282" s="8">
        <v>41271</v>
      </c>
      <c r="G282" s="12" t="s">
        <v>935</v>
      </c>
      <c r="H282" s="13" t="s">
        <v>936</v>
      </c>
      <c r="I282" s="12" t="s">
        <v>937</v>
      </c>
      <c r="J282" s="12" t="s">
        <v>687</v>
      </c>
      <c r="K282" s="44" t="s">
        <v>21</v>
      </c>
      <c r="L282" s="44" t="s">
        <v>687</v>
      </c>
      <c r="M282" s="12" t="s">
        <v>23</v>
      </c>
      <c r="N282" s="45" t="s">
        <v>24</v>
      </c>
      <c r="O282" s="12" t="s">
        <v>2574</v>
      </c>
    </row>
    <row r="283" spans="1:15" s="46" customFormat="1" ht="15" hidden="1" customHeight="1" x14ac:dyDescent="0.25">
      <c r="A283" s="47">
        <f t="shared" si="17"/>
        <v>279</v>
      </c>
      <c r="B283" s="10">
        <f t="shared" si="17"/>
        <v>279</v>
      </c>
      <c r="C283" s="12" t="s">
        <v>15</v>
      </c>
      <c r="D283" s="10" t="s">
        <v>34</v>
      </c>
      <c r="E283" s="10">
        <v>2012</v>
      </c>
      <c r="F283" s="8">
        <v>41271</v>
      </c>
      <c r="G283" s="12" t="s">
        <v>938</v>
      </c>
      <c r="H283" s="13" t="s">
        <v>939</v>
      </c>
      <c r="I283" s="12" t="s">
        <v>940</v>
      </c>
      <c r="J283" s="12" t="s">
        <v>59</v>
      </c>
      <c r="K283" s="12" t="s">
        <v>60</v>
      </c>
      <c r="L283" s="44" t="s">
        <v>59</v>
      </c>
      <c r="M283" s="12" t="s">
        <v>61</v>
      </c>
      <c r="N283" s="45" t="s">
        <v>24</v>
      </c>
      <c r="O283" s="12" t="s">
        <v>2573</v>
      </c>
    </row>
    <row r="284" spans="1:15" s="46" customFormat="1" ht="15" hidden="1" customHeight="1" x14ac:dyDescent="0.25">
      <c r="A284" s="47">
        <f t="shared" si="17"/>
        <v>280</v>
      </c>
      <c r="B284" s="10">
        <f t="shared" si="17"/>
        <v>280</v>
      </c>
      <c r="C284" s="12" t="s">
        <v>15</v>
      </c>
      <c r="D284" s="10" t="s">
        <v>34</v>
      </c>
      <c r="E284" s="10">
        <v>2012</v>
      </c>
      <c r="F284" s="8">
        <v>41228</v>
      </c>
      <c r="G284" s="12" t="s">
        <v>941</v>
      </c>
      <c r="H284" s="13" t="s">
        <v>942</v>
      </c>
      <c r="I284" s="12" t="s">
        <v>943</v>
      </c>
      <c r="J284" s="12" t="s">
        <v>55</v>
      </c>
      <c r="K284" s="44" t="s">
        <v>21</v>
      </c>
      <c r="L284" s="44" t="s">
        <v>55</v>
      </c>
      <c r="M284" s="12" t="s">
        <v>23</v>
      </c>
      <c r="N284" s="45" t="s">
        <v>24</v>
      </c>
      <c r="O284" s="12" t="s">
        <v>2573</v>
      </c>
    </row>
    <row r="285" spans="1:15" s="46" customFormat="1" ht="15" customHeight="1" x14ac:dyDescent="0.25">
      <c r="A285" s="47">
        <f t="shared" si="17"/>
        <v>281</v>
      </c>
      <c r="B285" s="10">
        <f t="shared" si="17"/>
        <v>281</v>
      </c>
      <c r="C285" s="12" t="s">
        <v>15</v>
      </c>
      <c r="D285" s="10" t="s">
        <v>34</v>
      </c>
      <c r="E285" s="10">
        <v>2012</v>
      </c>
      <c r="F285" s="8">
        <v>41232</v>
      </c>
      <c r="G285" s="12" t="s">
        <v>944</v>
      </c>
      <c r="H285" s="13" t="s">
        <v>945</v>
      </c>
      <c r="I285" s="12" t="s">
        <v>946</v>
      </c>
      <c r="J285" s="12" t="s">
        <v>947</v>
      </c>
      <c r="K285" s="12" t="s">
        <v>29</v>
      </c>
      <c r="L285" s="44" t="s">
        <v>374</v>
      </c>
      <c r="M285" s="12" t="s">
        <v>75</v>
      </c>
      <c r="N285" s="45" t="s">
        <v>24</v>
      </c>
      <c r="O285" s="12" t="s">
        <v>2574</v>
      </c>
    </row>
    <row r="286" spans="1:15" s="46" customFormat="1" ht="15" hidden="1" customHeight="1" x14ac:dyDescent="0.25">
      <c r="A286" s="47">
        <f t="shared" si="17"/>
        <v>282</v>
      </c>
      <c r="B286" s="10">
        <f t="shared" si="17"/>
        <v>282</v>
      </c>
      <c r="C286" s="12" t="s">
        <v>15</v>
      </c>
      <c r="D286" s="10" t="s">
        <v>34</v>
      </c>
      <c r="E286" s="10">
        <v>2012</v>
      </c>
      <c r="F286" s="8">
        <v>41109</v>
      </c>
      <c r="G286" s="12" t="s">
        <v>948</v>
      </c>
      <c r="H286" s="13" t="s">
        <v>949</v>
      </c>
      <c r="I286" s="12" t="s">
        <v>950</v>
      </c>
      <c r="J286" s="12" t="s">
        <v>146</v>
      </c>
      <c r="K286" s="12" t="s">
        <v>60</v>
      </c>
      <c r="L286" s="44" t="s">
        <v>146</v>
      </c>
      <c r="M286" s="12" t="s">
        <v>125</v>
      </c>
      <c r="N286" s="45" t="s">
        <v>24</v>
      </c>
      <c r="O286" s="12" t="s">
        <v>2573</v>
      </c>
    </row>
    <row r="287" spans="1:15" s="46" customFormat="1" ht="15" hidden="1" customHeight="1" x14ac:dyDescent="0.25">
      <c r="A287" s="47">
        <f t="shared" si="17"/>
        <v>283</v>
      </c>
      <c r="B287" s="10">
        <f t="shared" si="17"/>
        <v>283</v>
      </c>
      <c r="C287" s="12" t="s">
        <v>15</v>
      </c>
      <c r="D287" s="10" t="s">
        <v>34</v>
      </c>
      <c r="E287" s="10">
        <v>2013</v>
      </c>
      <c r="F287" s="8">
        <v>41502</v>
      </c>
      <c r="G287" s="12" t="s">
        <v>951</v>
      </c>
      <c r="H287" s="13" t="s">
        <v>952</v>
      </c>
      <c r="I287" s="12" t="s">
        <v>953</v>
      </c>
      <c r="J287" s="12" t="s">
        <v>59</v>
      </c>
      <c r="K287" s="12" t="s">
        <v>60</v>
      </c>
      <c r="L287" s="44" t="s">
        <v>59</v>
      </c>
      <c r="M287" s="12" t="s">
        <v>61</v>
      </c>
      <c r="N287" s="45" t="s">
        <v>24</v>
      </c>
      <c r="O287" s="12" t="s">
        <v>2573</v>
      </c>
    </row>
    <row r="288" spans="1:15" s="46" customFormat="1" ht="15" hidden="1" customHeight="1" x14ac:dyDescent="0.25">
      <c r="A288" s="47">
        <f t="shared" si="17"/>
        <v>284</v>
      </c>
      <c r="B288" s="10">
        <f t="shared" si="17"/>
        <v>284</v>
      </c>
      <c r="C288" s="12" t="s">
        <v>15</v>
      </c>
      <c r="D288" s="10" t="s">
        <v>34</v>
      </c>
      <c r="E288" s="10">
        <v>2013</v>
      </c>
      <c r="F288" s="8">
        <v>41508</v>
      </c>
      <c r="G288" s="12" t="s">
        <v>954</v>
      </c>
      <c r="H288" s="13" t="s">
        <v>955</v>
      </c>
      <c r="I288" s="12" t="s">
        <v>956</v>
      </c>
      <c r="J288" s="12" t="s">
        <v>59</v>
      </c>
      <c r="K288" s="12" t="s">
        <v>60</v>
      </c>
      <c r="L288" s="44" t="s">
        <v>59</v>
      </c>
      <c r="M288" s="12" t="s">
        <v>61</v>
      </c>
      <c r="N288" s="45" t="s">
        <v>24</v>
      </c>
      <c r="O288" s="12" t="s">
        <v>2573</v>
      </c>
    </row>
    <row r="289" spans="1:15" s="46" customFormat="1" ht="15" customHeight="1" x14ac:dyDescent="0.25">
      <c r="A289" s="47">
        <f t="shared" si="17"/>
        <v>285</v>
      </c>
      <c r="B289" s="10">
        <f t="shared" si="17"/>
        <v>285</v>
      </c>
      <c r="C289" s="12" t="s">
        <v>15</v>
      </c>
      <c r="D289" s="10" t="s">
        <v>34</v>
      </c>
      <c r="E289" s="10">
        <v>2013</v>
      </c>
      <c r="F289" s="8">
        <v>41513</v>
      </c>
      <c r="G289" s="12" t="s">
        <v>957</v>
      </c>
      <c r="H289" s="13" t="s">
        <v>958</v>
      </c>
      <c r="I289" s="12" t="s">
        <v>959</v>
      </c>
      <c r="J289" s="12" t="s">
        <v>960</v>
      </c>
      <c r="K289" s="12" t="s">
        <v>60</v>
      </c>
      <c r="L289" s="44" t="s">
        <v>957</v>
      </c>
      <c r="M289" s="12" t="s">
        <v>61</v>
      </c>
      <c r="N289" s="45" t="s">
        <v>24</v>
      </c>
      <c r="O289" s="12" t="s">
        <v>2574</v>
      </c>
    </row>
    <row r="290" spans="1:15" s="46" customFormat="1" ht="15" hidden="1" customHeight="1" x14ac:dyDescent="0.25">
      <c r="A290" s="47">
        <f t="shared" si="17"/>
        <v>286</v>
      </c>
      <c r="B290" s="10">
        <f t="shared" si="17"/>
        <v>286</v>
      </c>
      <c r="C290" s="12" t="s">
        <v>15</v>
      </c>
      <c r="D290" s="10" t="s">
        <v>34</v>
      </c>
      <c r="E290" s="10">
        <v>2013</v>
      </c>
      <c r="F290" s="8">
        <v>41515</v>
      </c>
      <c r="G290" s="12" t="s">
        <v>961</v>
      </c>
      <c r="H290" s="13" t="s">
        <v>962</v>
      </c>
      <c r="I290" s="12" t="s">
        <v>963</v>
      </c>
      <c r="J290" s="12" t="s">
        <v>964</v>
      </c>
      <c r="K290" s="12" t="s">
        <v>60</v>
      </c>
      <c r="L290" s="44" t="s">
        <v>965</v>
      </c>
      <c r="M290" s="12" t="s">
        <v>61</v>
      </c>
      <c r="N290" s="45" t="s">
        <v>24</v>
      </c>
      <c r="O290" s="12" t="s">
        <v>2573</v>
      </c>
    </row>
    <row r="291" spans="1:15" s="46" customFormat="1" ht="15" hidden="1" customHeight="1" x14ac:dyDescent="0.25">
      <c r="A291" s="47">
        <f t="shared" si="17"/>
        <v>287</v>
      </c>
      <c r="B291" s="10">
        <f t="shared" si="17"/>
        <v>287</v>
      </c>
      <c r="C291" s="12" t="s">
        <v>15</v>
      </c>
      <c r="D291" s="10" t="s">
        <v>34</v>
      </c>
      <c r="E291" s="10">
        <v>2013</v>
      </c>
      <c r="F291" s="8">
        <v>41521</v>
      </c>
      <c r="G291" s="12" t="s">
        <v>966</v>
      </c>
      <c r="H291" s="13" t="s">
        <v>967</v>
      </c>
      <c r="I291" s="12" t="s">
        <v>968</v>
      </c>
      <c r="J291" s="12" t="s">
        <v>969</v>
      </c>
      <c r="K291" s="12" t="s">
        <v>60</v>
      </c>
      <c r="L291" s="44" t="s">
        <v>970</v>
      </c>
      <c r="M291" s="12" t="s">
        <v>125</v>
      </c>
      <c r="N291" s="45" t="s">
        <v>24</v>
      </c>
      <c r="O291" s="12" t="s">
        <v>2573</v>
      </c>
    </row>
    <row r="292" spans="1:15" s="46" customFormat="1" ht="15" customHeight="1" x14ac:dyDescent="0.25">
      <c r="A292" s="47">
        <f t="shared" si="17"/>
        <v>288</v>
      </c>
      <c r="B292" s="10">
        <f t="shared" si="17"/>
        <v>288</v>
      </c>
      <c r="C292" s="12" t="s">
        <v>15</v>
      </c>
      <c r="D292" s="10" t="s">
        <v>34</v>
      </c>
      <c r="E292" s="10">
        <v>2013</v>
      </c>
      <c r="F292" s="8">
        <v>41547</v>
      </c>
      <c r="G292" s="12" t="s">
        <v>971</v>
      </c>
      <c r="H292" s="13" t="s">
        <v>972</v>
      </c>
      <c r="I292" s="12" t="s">
        <v>973</v>
      </c>
      <c r="J292" s="12" t="s">
        <v>974</v>
      </c>
      <c r="K292" s="12" t="s">
        <v>60</v>
      </c>
      <c r="L292" s="44" t="s">
        <v>975</v>
      </c>
      <c r="M292" s="12" t="s">
        <v>125</v>
      </c>
      <c r="N292" s="45" t="s">
        <v>24</v>
      </c>
      <c r="O292" s="12" t="s">
        <v>2574</v>
      </c>
    </row>
    <row r="293" spans="1:15" s="46" customFormat="1" ht="15" hidden="1" customHeight="1" x14ac:dyDescent="0.25">
      <c r="A293" s="47">
        <f t="shared" si="17"/>
        <v>289</v>
      </c>
      <c r="B293" s="10">
        <f t="shared" si="17"/>
        <v>289</v>
      </c>
      <c r="C293" s="12" t="s">
        <v>15</v>
      </c>
      <c r="D293" s="10" t="s">
        <v>34</v>
      </c>
      <c r="E293" s="10">
        <v>2013</v>
      </c>
      <c r="F293" s="8">
        <v>41519</v>
      </c>
      <c r="G293" s="12" t="s">
        <v>976</v>
      </c>
      <c r="H293" s="13" t="s">
        <v>977</v>
      </c>
      <c r="I293" s="12" t="s">
        <v>978</v>
      </c>
      <c r="J293" s="12" t="s">
        <v>83</v>
      </c>
      <c r="K293" s="12" t="s">
        <v>29</v>
      </c>
      <c r="L293" s="44" t="s">
        <v>979</v>
      </c>
      <c r="M293" s="12" t="s">
        <v>23</v>
      </c>
      <c r="N293" s="45" t="s">
        <v>24</v>
      </c>
      <c r="O293" s="12" t="s">
        <v>2573</v>
      </c>
    </row>
    <row r="294" spans="1:15" s="46" customFormat="1" ht="15" hidden="1" customHeight="1" x14ac:dyDescent="0.25">
      <c r="A294" s="47">
        <f t="shared" si="17"/>
        <v>290</v>
      </c>
      <c r="B294" s="10">
        <f t="shared" si="17"/>
        <v>290</v>
      </c>
      <c r="C294" s="12" t="s">
        <v>15</v>
      </c>
      <c r="D294" s="10" t="s">
        <v>34</v>
      </c>
      <c r="E294" s="10">
        <v>2013</v>
      </c>
      <c r="F294" s="8">
        <v>41505</v>
      </c>
      <c r="G294" s="12" t="s">
        <v>980</v>
      </c>
      <c r="H294" s="13" t="s">
        <v>981</v>
      </c>
      <c r="I294" s="12" t="s">
        <v>982</v>
      </c>
      <c r="J294" s="12" t="s">
        <v>48</v>
      </c>
      <c r="K294" s="44" t="s">
        <v>21</v>
      </c>
      <c r="L294" s="44" t="s">
        <v>48</v>
      </c>
      <c r="M294" s="12" t="s">
        <v>23</v>
      </c>
      <c r="N294" s="45" t="s">
        <v>24</v>
      </c>
      <c r="O294" s="12" t="s">
        <v>2573</v>
      </c>
    </row>
    <row r="295" spans="1:15" s="46" customFormat="1" ht="15" hidden="1" customHeight="1" x14ac:dyDescent="0.25">
      <c r="A295" s="47">
        <f t="shared" ref="A295:B310" si="18">+A294+1</f>
        <v>291</v>
      </c>
      <c r="B295" s="10">
        <f t="shared" si="18"/>
        <v>291</v>
      </c>
      <c r="C295" s="12" t="s">
        <v>15</v>
      </c>
      <c r="D295" s="10" t="s">
        <v>34</v>
      </c>
      <c r="E295" s="10">
        <v>2013</v>
      </c>
      <c r="F295" s="8">
        <v>41509</v>
      </c>
      <c r="G295" s="12" t="s">
        <v>983</v>
      </c>
      <c r="H295" s="13" t="s">
        <v>984</v>
      </c>
      <c r="I295" s="12" t="s">
        <v>985</v>
      </c>
      <c r="J295" s="12" t="s">
        <v>20</v>
      </c>
      <c r="K295" s="44" t="s">
        <v>21</v>
      </c>
      <c r="L295" s="44" t="s">
        <v>20</v>
      </c>
      <c r="M295" s="12" t="s">
        <v>23</v>
      </c>
      <c r="N295" s="45" t="s">
        <v>24</v>
      </c>
      <c r="O295" s="12" t="s">
        <v>2573</v>
      </c>
    </row>
    <row r="296" spans="1:15" s="46" customFormat="1" ht="15" hidden="1" customHeight="1" x14ac:dyDescent="0.25">
      <c r="A296" s="47">
        <f t="shared" si="18"/>
        <v>292</v>
      </c>
      <c r="B296" s="10">
        <f t="shared" si="18"/>
        <v>292</v>
      </c>
      <c r="C296" s="12" t="s">
        <v>15</v>
      </c>
      <c r="D296" s="10" t="s">
        <v>34</v>
      </c>
      <c r="E296" s="10">
        <v>2013</v>
      </c>
      <c r="F296" s="8">
        <v>41513</v>
      </c>
      <c r="G296" s="12" t="s">
        <v>986</v>
      </c>
      <c r="H296" s="13" t="s">
        <v>987</v>
      </c>
      <c r="I296" s="12" t="s">
        <v>988</v>
      </c>
      <c r="J296" s="12" t="s">
        <v>20</v>
      </c>
      <c r="K296" s="44" t="s">
        <v>21</v>
      </c>
      <c r="L296" s="44" t="s">
        <v>20</v>
      </c>
      <c r="M296" s="12" t="s">
        <v>23</v>
      </c>
      <c r="N296" s="45" t="s">
        <v>24</v>
      </c>
      <c r="O296" s="12" t="s">
        <v>2573</v>
      </c>
    </row>
    <row r="297" spans="1:15" s="46" customFormat="1" ht="15" hidden="1" customHeight="1" x14ac:dyDescent="0.25">
      <c r="A297" s="47">
        <f t="shared" si="18"/>
        <v>293</v>
      </c>
      <c r="B297" s="10">
        <f t="shared" si="18"/>
        <v>293</v>
      </c>
      <c r="C297" s="12" t="s">
        <v>15</v>
      </c>
      <c r="D297" s="10" t="s">
        <v>34</v>
      </c>
      <c r="E297" s="10">
        <v>2013</v>
      </c>
      <c r="F297" s="8">
        <v>41515</v>
      </c>
      <c r="G297" s="12" t="s">
        <v>989</v>
      </c>
      <c r="H297" s="13" t="s">
        <v>990</v>
      </c>
      <c r="I297" s="12" t="s">
        <v>991</v>
      </c>
      <c r="J297" s="12" t="s">
        <v>20</v>
      </c>
      <c r="K297" s="44" t="s">
        <v>21</v>
      </c>
      <c r="L297" s="44" t="s">
        <v>20</v>
      </c>
      <c r="M297" s="12" t="s">
        <v>23</v>
      </c>
      <c r="N297" s="45" t="s">
        <v>24</v>
      </c>
      <c r="O297" s="12" t="s">
        <v>2573</v>
      </c>
    </row>
    <row r="298" spans="1:15" s="46" customFormat="1" ht="15" customHeight="1" x14ac:dyDescent="0.25">
      <c r="A298" s="47">
        <f t="shared" si="18"/>
        <v>294</v>
      </c>
      <c r="B298" s="10">
        <f t="shared" si="18"/>
        <v>294</v>
      </c>
      <c r="C298" s="12" t="s">
        <v>15</v>
      </c>
      <c r="D298" s="10" t="s">
        <v>34</v>
      </c>
      <c r="E298" s="10">
        <v>2013</v>
      </c>
      <c r="F298" s="8">
        <v>41515</v>
      </c>
      <c r="G298" s="12" t="s">
        <v>992</v>
      </c>
      <c r="H298" s="13" t="s">
        <v>993</v>
      </c>
      <c r="I298" s="12" t="s">
        <v>994</v>
      </c>
      <c r="J298" s="12" t="s">
        <v>992</v>
      </c>
      <c r="K298" s="44" t="s">
        <v>21</v>
      </c>
      <c r="L298" s="44" t="s">
        <v>182</v>
      </c>
      <c r="M298" s="12" t="s">
        <v>23</v>
      </c>
      <c r="N298" s="45" t="s">
        <v>24</v>
      </c>
      <c r="O298" s="12" t="s">
        <v>2574</v>
      </c>
    </row>
    <row r="299" spans="1:15" s="46" customFormat="1" ht="15" hidden="1" customHeight="1" x14ac:dyDescent="0.25">
      <c r="A299" s="47">
        <f t="shared" si="18"/>
        <v>295</v>
      </c>
      <c r="B299" s="10">
        <f t="shared" si="18"/>
        <v>295</v>
      </c>
      <c r="C299" s="12" t="s">
        <v>15</v>
      </c>
      <c r="D299" s="10" t="s">
        <v>34</v>
      </c>
      <c r="E299" s="10">
        <v>2013</v>
      </c>
      <c r="F299" s="8">
        <v>41515</v>
      </c>
      <c r="G299" s="12" t="s">
        <v>995</v>
      </c>
      <c r="H299" s="13" t="s">
        <v>996</v>
      </c>
      <c r="I299" s="12" t="s">
        <v>997</v>
      </c>
      <c r="J299" s="12" t="s">
        <v>179</v>
      </c>
      <c r="K299" s="44" t="s">
        <v>21</v>
      </c>
      <c r="L299" s="44" t="s">
        <v>182</v>
      </c>
      <c r="M299" s="12" t="s">
        <v>23</v>
      </c>
      <c r="N299" s="45" t="s">
        <v>24</v>
      </c>
      <c r="O299" s="12" t="s">
        <v>2573</v>
      </c>
    </row>
    <row r="300" spans="1:15" s="46" customFormat="1" ht="15" hidden="1" customHeight="1" x14ac:dyDescent="0.25">
      <c r="A300" s="47">
        <f t="shared" si="18"/>
        <v>296</v>
      </c>
      <c r="B300" s="10">
        <f t="shared" si="18"/>
        <v>296</v>
      </c>
      <c r="C300" s="12" t="s">
        <v>15</v>
      </c>
      <c r="D300" s="10" t="s">
        <v>34</v>
      </c>
      <c r="E300" s="10">
        <v>2013</v>
      </c>
      <c r="F300" s="8">
        <v>41516</v>
      </c>
      <c r="G300" s="12" t="s">
        <v>998</v>
      </c>
      <c r="H300" s="13" t="s">
        <v>999</v>
      </c>
      <c r="I300" s="12" t="s">
        <v>1000</v>
      </c>
      <c r="J300" s="12" t="s">
        <v>998</v>
      </c>
      <c r="K300" s="44" t="s">
        <v>21</v>
      </c>
      <c r="L300" s="44" t="s">
        <v>55</v>
      </c>
      <c r="M300" s="12" t="s">
        <v>23</v>
      </c>
      <c r="N300" s="45" t="s">
        <v>24</v>
      </c>
      <c r="O300" s="12" t="s">
        <v>2573</v>
      </c>
    </row>
    <row r="301" spans="1:15" s="46" customFormat="1" ht="15" customHeight="1" x14ac:dyDescent="0.25">
      <c r="A301" s="47">
        <f t="shared" si="18"/>
        <v>297</v>
      </c>
      <c r="B301" s="10">
        <f t="shared" si="18"/>
        <v>297</v>
      </c>
      <c r="C301" s="12" t="s">
        <v>15</v>
      </c>
      <c r="D301" s="10" t="s">
        <v>34</v>
      </c>
      <c r="E301" s="10">
        <v>2013</v>
      </c>
      <c r="F301" s="8">
        <v>41526</v>
      </c>
      <c r="G301" s="12" t="s">
        <v>1001</v>
      </c>
      <c r="H301" s="13" t="s">
        <v>1002</v>
      </c>
      <c r="I301" s="12" t="s">
        <v>1003</v>
      </c>
      <c r="J301" s="12" t="s">
        <v>1001</v>
      </c>
      <c r="K301" s="44" t="s">
        <v>21</v>
      </c>
      <c r="L301" s="44" t="s">
        <v>389</v>
      </c>
      <c r="M301" s="12" t="s">
        <v>23</v>
      </c>
      <c r="N301" s="45" t="s">
        <v>24</v>
      </c>
      <c r="O301" s="12" t="s">
        <v>2574</v>
      </c>
    </row>
    <row r="302" spans="1:15" s="46" customFormat="1" ht="15" customHeight="1" x14ac:dyDescent="0.25">
      <c r="A302" s="47">
        <f t="shared" si="18"/>
        <v>298</v>
      </c>
      <c r="B302" s="10">
        <f t="shared" si="18"/>
        <v>298</v>
      </c>
      <c r="C302" s="12" t="s">
        <v>15</v>
      </c>
      <c r="D302" s="10" t="s">
        <v>34</v>
      </c>
      <c r="E302" s="10">
        <v>2013</v>
      </c>
      <c r="F302" s="8">
        <v>41526</v>
      </c>
      <c r="G302" s="12" t="s">
        <v>1004</v>
      </c>
      <c r="H302" s="13" t="s">
        <v>1005</v>
      </c>
      <c r="I302" s="12" t="s">
        <v>1006</v>
      </c>
      <c r="J302" s="12" t="s">
        <v>1007</v>
      </c>
      <c r="K302" s="44" t="s">
        <v>21</v>
      </c>
      <c r="L302" s="44" t="s">
        <v>250</v>
      </c>
      <c r="M302" s="12" t="s">
        <v>23</v>
      </c>
      <c r="N302" s="45" t="s">
        <v>24</v>
      </c>
      <c r="O302" s="12" t="s">
        <v>2574</v>
      </c>
    </row>
    <row r="303" spans="1:15" s="46" customFormat="1" ht="15" customHeight="1" x14ac:dyDescent="0.25">
      <c r="A303" s="47">
        <f t="shared" si="18"/>
        <v>299</v>
      </c>
      <c r="B303" s="10">
        <f t="shared" si="18"/>
        <v>299</v>
      </c>
      <c r="C303" s="12" t="s">
        <v>15</v>
      </c>
      <c r="D303" s="10" t="s">
        <v>34</v>
      </c>
      <c r="E303" s="10">
        <v>2013</v>
      </c>
      <c r="F303" s="8">
        <v>41527</v>
      </c>
      <c r="G303" s="12" t="s">
        <v>1008</v>
      </c>
      <c r="H303" s="13" t="s">
        <v>1009</v>
      </c>
      <c r="I303" s="12" t="s">
        <v>1010</v>
      </c>
      <c r="J303" s="12" t="s">
        <v>1008</v>
      </c>
      <c r="K303" s="44" t="s">
        <v>21</v>
      </c>
      <c r="L303" s="44" t="s">
        <v>48</v>
      </c>
      <c r="M303" s="12" t="s">
        <v>23</v>
      </c>
      <c r="N303" s="45" t="s">
        <v>24</v>
      </c>
      <c r="O303" s="12" t="s">
        <v>2574</v>
      </c>
    </row>
    <row r="304" spans="1:15" s="46" customFormat="1" ht="15" customHeight="1" x14ac:dyDescent="0.25">
      <c r="A304" s="47">
        <f t="shared" si="18"/>
        <v>300</v>
      </c>
      <c r="B304" s="10">
        <f t="shared" si="18"/>
        <v>300</v>
      </c>
      <c r="C304" s="12" t="s">
        <v>15</v>
      </c>
      <c r="D304" s="10" t="s">
        <v>34</v>
      </c>
      <c r="E304" s="10">
        <v>2013</v>
      </c>
      <c r="F304" s="8">
        <v>41536</v>
      </c>
      <c r="G304" s="12" t="s">
        <v>1011</v>
      </c>
      <c r="H304" s="13" t="s">
        <v>1012</v>
      </c>
      <c r="I304" s="12" t="s">
        <v>1013</v>
      </c>
      <c r="J304" s="12" t="s">
        <v>1011</v>
      </c>
      <c r="K304" s="44" t="s">
        <v>21</v>
      </c>
      <c r="L304" s="44" t="s">
        <v>33</v>
      </c>
      <c r="M304" s="12" t="s">
        <v>23</v>
      </c>
      <c r="N304" s="45" t="s">
        <v>24</v>
      </c>
      <c r="O304" s="12" t="s">
        <v>2574</v>
      </c>
    </row>
    <row r="305" spans="1:15" s="46" customFormat="1" ht="15" hidden="1" customHeight="1" x14ac:dyDescent="0.25">
      <c r="A305" s="47">
        <f t="shared" si="18"/>
        <v>301</v>
      </c>
      <c r="B305" s="10">
        <f t="shared" si="18"/>
        <v>301</v>
      </c>
      <c r="C305" s="12" t="s">
        <v>15</v>
      </c>
      <c r="D305" s="10" t="s">
        <v>34</v>
      </c>
      <c r="E305" s="10">
        <v>2013</v>
      </c>
      <c r="F305" s="8">
        <v>41548</v>
      </c>
      <c r="G305" s="12" t="s">
        <v>1014</v>
      </c>
      <c r="H305" s="13" t="s">
        <v>1015</v>
      </c>
      <c r="I305" s="12" t="s">
        <v>1016</v>
      </c>
      <c r="J305" s="12" t="s">
        <v>48</v>
      </c>
      <c r="K305" s="44" t="s">
        <v>21</v>
      </c>
      <c r="L305" s="44" t="s">
        <v>48</v>
      </c>
      <c r="M305" s="12" t="s">
        <v>23</v>
      </c>
      <c r="N305" s="45" t="s">
        <v>24</v>
      </c>
      <c r="O305" s="12" t="s">
        <v>2573</v>
      </c>
    </row>
    <row r="306" spans="1:15" s="46" customFormat="1" ht="15" customHeight="1" x14ac:dyDescent="0.25">
      <c r="A306" s="47">
        <f t="shared" si="18"/>
        <v>302</v>
      </c>
      <c r="B306" s="10">
        <f t="shared" si="18"/>
        <v>302</v>
      </c>
      <c r="C306" s="12" t="s">
        <v>15</v>
      </c>
      <c r="D306" s="10" t="s">
        <v>34</v>
      </c>
      <c r="E306" s="10">
        <v>2013</v>
      </c>
      <c r="F306" s="8">
        <v>41556</v>
      </c>
      <c r="G306" s="12" t="s">
        <v>1017</v>
      </c>
      <c r="H306" s="13" t="s">
        <v>1018</v>
      </c>
      <c r="I306" s="12" t="s">
        <v>1019</v>
      </c>
      <c r="J306" s="12" t="s">
        <v>1017</v>
      </c>
      <c r="K306" s="44" t="s">
        <v>21</v>
      </c>
      <c r="L306" s="44" t="s">
        <v>199</v>
      </c>
      <c r="M306" s="12" t="s">
        <v>23</v>
      </c>
      <c r="N306" s="45" t="s">
        <v>24</v>
      </c>
      <c r="O306" s="12" t="s">
        <v>2574</v>
      </c>
    </row>
    <row r="307" spans="1:15" s="46" customFormat="1" ht="15" customHeight="1" x14ac:dyDescent="0.25">
      <c r="A307" s="47">
        <f t="shared" si="18"/>
        <v>303</v>
      </c>
      <c r="B307" s="10">
        <f t="shared" si="18"/>
        <v>303</v>
      </c>
      <c r="C307" s="12" t="s">
        <v>15</v>
      </c>
      <c r="D307" s="10" t="s">
        <v>34</v>
      </c>
      <c r="E307" s="10">
        <v>2013</v>
      </c>
      <c r="F307" s="8">
        <v>41558</v>
      </c>
      <c r="G307" s="12" t="s">
        <v>1020</v>
      </c>
      <c r="H307" s="13" t="s">
        <v>1021</v>
      </c>
      <c r="I307" s="12" t="s">
        <v>1022</v>
      </c>
      <c r="J307" s="12" t="s">
        <v>1020</v>
      </c>
      <c r="K307" s="12" t="s">
        <v>29</v>
      </c>
      <c r="L307" s="44" t="s">
        <v>730</v>
      </c>
      <c r="M307" s="12" t="s">
        <v>23</v>
      </c>
      <c r="N307" s="45" t="s">
        <v>24</v>
      </c>
      <c r="O307" s="12" t="s">
        <v>2574</v>
      </c>
    </row>
    <row r="308" spans="1:15" s="46" customFormat="1" ht="15" hidden="1" customHeight="1" x14ac:dyDescent="0.25">
      <c r="A308" s="47">
        <f t="shared" si="18"/>
        <v>304</v>
      </c>
      <c r="B308" s="10">
        <f t="shared" si="18"/>
        <v>304</v>
      </c>
      <c r="C308" s="12" t="s">
        <v>15</v>
      </c>
      <c r="D308" s="10" t="s">
        <v>34</v>
      </c>
      <c r="E308" s="10">
        <v>2013</v>
      </c>
      <c r="F308" s="8">
        <v>41571</v>
      </c>
      <c r="G308" s="12" t="s">
        <v>1023</v>
      </c>
      <c r="H308" s="13" t="s">
        <v>1024</v>
      </c>
      <c r="I308" s="12" t="s">
        <v>1025</v>
      </c>
      <c r="J308" s="12" t="s">
        <v>28</v>
      </c>
      <c r="K308" s="12" t="s">
        <v>29</v>
      </c>
      <c r="L308" s="44" t="s">
        <v>28</v>
      </c>
      <c r="M308" s="12" t="s">
        <v>23</v>
      </c>
      <c r="N308" s="45" t="s">
        <v>24</v>
      </c>
      <c r="O308" s="12" t="s">
        <v>2573</v>
      </c>
    </row>
    <row r="309" spans="1:15" s="46" customFormat="1" ht="15" customHeight="1" x14ac:dyDescent="0.25">
      <c r="A309" s="47">
        <f t="shared" si="18"/>
        <v>305</v>
      </c>
      <c r="B309" s="10">
        <f t="shared" si="18"/>
        <v>305</v>
      </c>
      <c r="C309" s="12" t="s">
        <v>15</v>
      </c>
      <c r="D309" s="10" t="s">
        <v>34</v>
      </c>
      <c r="E309" s="10">
        <v>2013</v>
      </c>
      <c r="F309" s="8">
        <v>41576</v>
      </c>
      <c r="G309" s="12" t="s">
        <v>1026</v>
      </c>
      <c r="H309" s="13" t="s">
        <v>1027</v>
      </c>
      <c r="I309" s="12" t="s">
        <v>1028</v>
      </c>
      <c r="J309" s="12" t="s">
        <v>530</v>
      </c>
      <c r="K309" s="12" t="s">
        <v>60</v>
      </c>
      <c r="L309" s="44" t="s">
        <v>530</v>
      </c>
      <c r="M309" s="12" t="s">
        <v>125</v>
      </c>
      <c r="N309" s="45" t="s">
        <v>24</v>
      </c>
      <c r="O309" s="12" t="s">
        <v>2574</v>
      </c>
    </row>
    <row r="310" spans="1:15" s="46" customFormat="1" ht="15" hidden="1" customHeight="1" x14ac:dyDescent="0.25">
      <c r="A310" s="47">
        <f t="shared" si="18"/>
        <v>306</v>
      </c>
      <c r="B310" s="10">
        <f t="shared" si="18"/>
        <v>306</v>
      </c>
      <c r="C310" s="12" t="s">
        <v>15</v>
      </c>
      <c r="D310" s="10" t="s">
        <v>34</v>
      </c>
      <c r="E310" s="10">
        <v>2013</v>
      </c>
      <c r="F310" s="8">
        <v>41576</v>
      </c>
      <c r="G310" s="12" t="s">
        <v>1029</v>
      </c>
      <c r="H310" s="13" t="s">
        <v>1030</v>
      </c>
      <c r="I310" s="12" t="s">
        <v>1031</v>
      </c>
      <c r="J310" s="12" t="s">
        <v>115</v>
      </c>
      <c r="K310" s="12" t="s">
        <v>29</v>
      </c>
      <c r="L310" s="44" t="s">
        <v>115</v>
      </c>
      <c r="M310" s="12" t="s">
        <v>75</v>
      </c>
      <c r="N310" s="45" t="s">
        <v>24</v>
      </c>
      <c r="O310" s="12" t="s">
        <v>2573</v>
      </c>
    </row>
    <row r="311" spans="1:15" s="46" customFormat="1" ht="15" hidden="1" customHeight="1" x14ac:dyDescent="0.25">
      <c r="A311" s="47">
        <f t="shared" ref="A311:B326" si="19">+A310+1</f>
        <v>307</v>
      </c>
      <c r="B311" s="10">
        <f t="shared" si="19"/>
        <v>307</v>
      </c>
      <c r="C311" s="12" t="s">
        <v>15</v>
      </c>
      <c r="D311" s="10" t="s">
        <v>34</v>
      </c>
      <c r="E311" s="10">
        <v>2013</v>
      </c>
      <c r="F311" s="8">
        <v>41576</v>
      </c>
      <c r="G311" s="12" t="s">
        <v>1032</v>
      </c>
      <c r="H311" s="13" t="s">
        <v>1033</v>
      </c>
      <c r="I311" s="12" t="s">
        <v>1034</v>
      </c>
      <c r="J311" s="12" t="s">
        <v>59</v>
      </c>
      <c r="K311" s="12" t="s">
        <v>60</v>
      </c>
      <c r="L311" s="44" t="s">
        <v>59</v>
      </c>
      <c r="M311" s="12" t="s">
        <v>61</v>
      </c>
      <c r="N311" s="45" t="s">
        <v>24</v>
      </c>
      <c r="O311" s="12" t="s">
        <v>2573</v>
      </c>
    </row>
    <row r="312" spans="1:15" s="46" customFormat="1" ht="15" customHeight="1" x14ac:dyDescent="0.25">
      <c r="A312" s="47">
        <f t="shared" si="19"/>
        <v>308</v>
      </c>
      <c r="B312" s="10">
        <f t="shared" si="19"/>
        <v>308</v>
      </c>
      <c r="C312" s="12" t="s">
        <v>15</v>
      </c>
      <c r="D312" s="10" t="s">
        <v>34</v>
      </c>
      <c r="E312" s="10">
        <v>2013</v>
      </c>
      <c r="F312" s="8">
        <v>41577</v>
      </c>
      <c r="G312" s="12" t="s">
        <v>1035</v>
      </c>
      <c r="H312" s="13" t="s">
        <v>1036</v>
      </c>
      <c r="I312" s="12" t="s">
        <v>1037</v>
      </c>
      <c r="J312" s="12" t="s">
        <v>1038</v>
      </c>
      <c r="K312" s="12" t="s">
        <v>29</v>
      </c>
      <c r="L312" s="44" t="s">
        <v>83</v>
      </c>
      <c r="M312" s="12" t="s">
        <v>23</v>
      </c>
      <c r="N312" s="45" t="s">
        <v>24</v>
      </c>
      <c r="O312" s="12" t="s">
        <v>2574</v>
      </c>
    </row>
    <row r="313" spans="1:15" s="46" customFormat="1" ht="15" customHeight="1" x14ac:dyDescent="0.25">
      <c r="A313" s="47">
        <f t="shared" si="19"/>
        <v>309</v>
      </c>
      <c r="B313" s="10">
        <f t="shared" si="19"/>
        <v>309</v>
      </c>
      <c r="C313" s="12" t="s">
        <v>15</v>
      </c>
      <c r="D313" s="10" t="s">
        <v>34</v>
      </c>
      <c r="E313" s="10">
        <v>2013</v>
      </c>
      <c r="F313" s="8">
        <v>41577</v>
      </c>
      <c r="G313" s="12" t="s">
        <v>1039</v>
      </c>
      <c r="H313" s="13" t="s">
        <v>1040</v>
      </c>
      <c r="I313" s="12" t="s">
        <v>1041</v>
      </c>
      <c r="J313" s="12" t="s">
        <v>1042</v>
      </c>
      <c r="K313" s="12" t="s">
        <v>29</v>
      </c>
      <c r="L313" s="44" t="s">
        <v>103</v>
      </c>
      <c r="M313" s="12" t="s">
        <v>23</v>
      </c>
      <c r="N313" s="45" t="s">
        <v>24</v>
      </c>
      <c r="O313" s="12" t="s">
        <v>2574</v>
      </c>
    </row>
    <row r="314" spans="1:15" s="46" customFormat="1" ht="15" customHeight="1" x14ac:dyDescent="0.25">
      <c r="A314" s="47">
        <f t="shared" si="19"/>
        <v>310</v>
      </c>
      <c r="B314" s="10">
        <f t="shared" si="19"/>
        <v>310</v>
      </c>
      <c r="C314" s="12" t="s">
        <v>15</v>
      </c>
      <c r="D314" s="10" t="s">
        <v>34</v>
      </c>
      <c r="E314" s="10">
        <v>2013</v>
      </c>
      <c r="F314" s="8">
        <v>41577</v>
      </c>
      <c r="G314" s="12" t="s">
        <v>1043</v>
      </c>
      <c r="H314" s="13" t="s">
        <v>1044</v>
      </c>
      <c r="I314" s="12" t="s">
        <v>1045</v>
      </c>
      <c r="J314" s="12" t="s">
        <v>1046</v>
      </c>
      <c r="K314" s="12" t="s">
        <v>29</v>
      </c>
      <c r="L314" s="44" t="s">
        <v>199</v>
      </c>
      <c r="M314" s="12" t="s">
        <v>23</v>
      </c>
      <c r="N314" s="45" t="s">
        <v>24</v>
      </c>
      <c r="O314" s="12" t="s">
        <v>2574</v>
      </c>
    </row>
    <row r="315" spans="1:15" s="46" customFormat="1" ht="15" hidden="1" customHeight="1" x14ac:dyDescent="0.25">
      <c r="A315" s="47">
        <f t="shared" si="19"/>
        <v>311</v>
      </c>
      <c r="B315" s="10">
        <f t="shared" si="19"/>
        <v>311</v>
      </c>
      <c r="C315" s="12" t="s">
        <v>15</v>
      </c>
      <c r="D315" s="10" t="s">
        <v>34</v>
      </c>
      <c r="E315" s="10">
        <v>2013</v>
      </c>
      <c r="F315" s="8">
        <v>41577</v>
      </c>
      <c r="G315" s="12" t="s">
        <v>1047</v>
      </c>
      <c r="H315" s="13" t="s">
        <v>1048</v>
      </c>
      <c r="I315" s="12" t="s">
        <v>1049</v>
      </c>
      <c r="J315" s="12" t="s">
        <v>103</v>
      </c>
      <c r="K315" s="12" t="s">
        <v>29</v>
      </c>
      <c r="L315" s="44" t="s">
        <v>103</v>
      </c>
      <c r="M315" s="12" t="s">
        <v>23</v>
      </c>
      <c r="N315" s="45" t="s">
        <v>24</v>
      </c>
      <c r="O315" s="12" t="s">
        <v>2573</v>
      </c>
    </row>
    <row r="316" spans="1:15" s="46" customFormat="1" ht="15" hidden="1" customHeight="1" x14ac:dyDescent="0.25">
      <c r="A316" s="47">
        <f t="shared" si="19"/>
        <v>312</v>
      </c>
      <c r="B316" s="10">
        <f t="shared" si="19"/>
        <v>312</v>
      </c>
      <c r="C316" s="12" t="s">
        <v>15</v>
      </c>
      <c r="D316" s="10" t="s">
        <v>34</v>
      </c>
      <c r="E316" s="10">
        <v>2013</v>
      </c>
      <c r="F316" s="8">
        <v>41577</v>
      </c>
      <c r="G316" s="12" t="s">
        <v>1050</v>
      </c>
      <c r="H316" s="13" t="s">
        <v>1051</v>
      </c>
      <c r="I316" s="12" t="s">
        <v>1052</v>
      </c>
      <c r="J316" s="12" t="s">
        <v>554</v>
      </c>
      <c r="K316" s="12" t="s">
        <v>29</v>
      </c>
      <c r="L316" s="44" t="s">
        <v>83</v>
      </c>
      <c r="M316" s="12" t="s">
        <v>23</v>
      </c>
      <c r="N316" s="45" t="s">
        <v>24</v>
      </c>
      <c r="O316" s="12" t="s">
        <v>2573</v>
      </c>
    </row>
    <row r="317" spans="1:15" s="46" customFormat="1" ht="15" customHeight="1" x14ac:dyDescent="0.25">
      <c r="A317" s="47">
        <f t="shared" si="19"/>
        <v>313</v>
      </c>
      <c r="B317" s="10">
        <f t="shared" si="19"/>
        <v>313</v>
      </c>
      <c r="C317" s="12" t="s">
        <v>15</v>
      </c>
      <c r="D317" s="10" t="s">
        <v>34</v>
      </c>
      <c r="E317" s="10">
        <v>2013</v>
      </c>
      <c r="F317" s="8">
        <v>41584</v>
      </c>
      <c r="G317" s="12" t="s">
        <v>1053</v>
      </c>
      <c r="H317" s="13" t="s">
        <v>1054</v>
      </c>
      <c r="I317" s="12" t="s">
        <v>1055</v>
      </c>
      <c r="J317" s="12" t="s">
        <v>1056</v>
      </c>
      <c r="K317" s="12" t="s">
        <v>60</v>
      </c>
      <c r="L317" s="44" t="s">
        <v>527</v>
      </c>
      <c r="M317" s="12" t="s">
        <v>125</v>
      </c>
      <c r="N317" s="45" t="s">
        <v>24</v>
      </c>
      <c r="O317" s="12" t="s">
        <v>2574</v>
      </c>
    </row>
    <row r="318" spans="1:15" s="46" customFormat="1" ht="15" hidden="1" customHeight="1" x14ac:dyDescent="0.25">
      <c r="A318" s="47">
        <f t="shared" si="19"/>
        <v>314</v>
      </c>
      <c r="B318" s="10">
        <f t="shared" si="19"/>
        <v>314</v>
      </c>
      <c r="C318" s="12" t="s">
        <v>15</v>
      </c>
      <c r="D318" s="10" t="s">
        <v>34</v>
      </c>
      <c r="E318" s="10">
        <v>2013</v>
      </c>
      <c r="F318" s="8">
        <v>41586</v>
      </c>
      <c r="G318" s="12" t="s">
        <v>1057</v>
      </c>
      <c r="H318" s="13" t="s">
        <v>1058</v>
      </c>
      <c r="I318" s="12" t="s">
        <v>1059</v>
      </c>
      <c r="J318" s="12" t="s">
        <v>59</v>
      </c>
      <c r="K318" s="12" t="s">
        <v>60</v>
      </c>
      <c r="L318" s="44" t="s">
        <v>59</v>
      </c>
      <c r="M318" s="12" t="s">
        <v>61</v>
      </c>
      <c r="N318" s="45" t="s">
        <v>24</v>
      </c>
      <c r="O318" s="12" t="s">
        <v>2573</v>
      </c>
    </row>
    <row r="319" spans="1:15" s="46" customFormat="1" ht="25.5" hidden="1" customHeight="1" x14ac:dyDescent="0.25">
      <c r="A319" s="47">
        <f t="shared" si="19"/>
        <v>315</v>
      </c>
      <c r="B319" s="10">
        <f t="shared" si="19"/>
        <v>315</v>
      </c>
      <c r="C319" s="12" t="s">
        <v>15</v>
      </c>
      <c r="D319" s="10" t="s">
        <v>34</v>
      </c>
      <c r="E319" s="10">
        <v>2007</v>
      </c>
      <c r="F319" s="8">
        <v>39447</v>
      </c>
      <c r="G319" s="19" t="s">
        <v>1060</v>
      </c>
      <c r="H319" s="51" t="s">
        <v>1061</v>
      </c>
      <c r="I319" s="12" t="s">
        <v>1062</v>
      </c>
      <c r="J319" s="12" t="s">
        <v>59</v>
      </c>
      <c r="K319" s="12" t="s">
        <v>60</v>
      </c>
      <c r="L319" s="44" t="s">
        <v>59</v>
      </c>
      <c r="M319" s="12" t="s">
        <v>61</v>
      </c>
      <c r="N319" s="45" t="s">
        <v>24</v>
      </c>
      <c r="O319" s="12" t="s">
        <v>2573</v>
      </c>
    </row>
    <row r="320" spans="1:15" s="46" customFormat="1" ht="15" hidden="1" customHeight="1" x14ac:dyDescent="0.25">
      <c r="A320" s="47">
        <f t="shared" si="19"/>
        <v>316</v>
      </c>
      <c r="B320" s="10">
        <f t="shared" si="19"/>
        <v>316</v>
      </c>
      <c r="C320" s="12" t="s">
        <v>15</v>
      </c>
      <c r="D320" s="10" t="s">
        <v>34</v>
      </c>
      <c r="E320" s="10">
        <v>2013</v>
      </c>
      <c r="F320" s="8">
        <v>41613</v>
      </c>
      <c r="G320" s="12" t="s">
        <v>1063</v>
      </c>
      <c r="H320" s="13" t="s">
        <v>1064</v>
      </c>
      <c r="I320" s="12" t="s">
        <v>1065</v>
      </c>
      <c r="J320" s="12" t="s">
        <v>1066</v>
      </c>
      <c r="K320" s="12" t="s">
        <v>60</v>
      </c>
      <c r="L320" s="44" t="s">
        <v>1066</v>
      </c>
      <c r="M320" s="12" t="s">
        <v>61</v>
      </c>
      <c r="N320" s="45" t="s">
        <v>24</v>
      </c>
      <c r="O320" s="12" t="s">
        <v>2573</v>
      </c>
    </row>
    <row r="321" spans="1:15" s="46" customFormat="1" ht="15" customHeight="1" x14ac:dyDescent="0.25">
      <c r="A321" s="47">
        <f t="shared" si="19"/>
        <v>317</v>
      </c>
      <c r="B321" s="10">
        <f t="shared" si="19"/>
        <v>317</v>
      </c>
      <c r="C321" s="12" t="s">
        <v>15</v>
      </c>
      <c r="D321" s="10" t="s">
        <v>34</v>
      </c>
      <c r="E321" s="10">
        <v>2013</v>
      </c>
      <c r="F321" s="8">
        <v>41614</v>
      </c>
      <c r="G321" s="12" t="s">
        <v>1067</v>
      </c>
      <c r="H321" s="13" t="s">
        <v>1068</v>
      </c>
      <c r="I321" s="12" t="s">
        <v>1069</v>
      </c>
      <c r="J321" s="12" t="s">
        <v>1070</v>
      </c>
      <c r="K321" s="12" t="s">
        <v>29</v>
      </c>
      <c r="L321" s="44" t="s">
        <v>1071</v>
      </c>
      <c r="M321" s="12" t="s">
        <v>75</v>
      </c>
      <c r="N321" s="45" t="s">
        <v>24</v>
      </c>
      <c r="O321" s="12" t="s">
        <v>2574</v>
      </c>
    </row>
    <row r="322" spans="1:15" s="46" customFormat="1" ht="15" hidden="1" customHeight="1" x14ac:dyDescent="0.25">
      <c r="A322" s="47">
        <f t="shared" si="19"/>
        <v>318</v>
      </c>
      <c r="B322" s="10">
        <f t="shared" si="19"/>
        <v>318</v>
      </c>
      <c r="C322" s="12" t="s">
        <v>15</v>
      </c>
      <c r="D322" s="10" t="s">
        <v>34</v>
      </c>
      <c r="E322" s="10">
        <v>2013</v>
      </c>
      <c r="F322" s="8">
        <v>41614</v>
      </c>
      <c r="G322" s="12" t="s">
        <v>1072</v>
      </c>
      <c r="H322" s="13" t="s">
        <v>1073</v>
      </c>
      <c r="I322" s="12" t="s">
        <v>1074</v>
      </c>
      <c r="J322" s="12" t="s">
        <v>28</v>
      </c>
      <c r="K322" s="12" t="s">
        <v>29</v>
      </c>
      <c r="L322" s="44" t="s">
        <v>28</v>
      </c>
      <c r="M322" s="12" t="s">
        <v>23</v>
      </c>
      <c r="N322" s="45" t="s">
        <v>24</v>
      </c>
      <c r="O322" s="12" t="s">
        <v>2573</v>
      </c>
    </row>
    <row r="323" spans="1:15" s="46" customFormat="1" ht="15" customHeight="1" x14ac:dyDescent="0.25">
      <c r="A323" s="47">
        <f t="shared" si="19"/>
        <v>319</v>
      </c>
      <c r="B323" s="10">
        <f t="shared" si="19"/>
        <v>319</v>
      </c>
      <c r="C323" s="12" t="s">
        <v>15</v>
      </c>
      <c r="D323" s="10" t="s">
        <v>34</v>
      </c>
      <c r="E323" s="10">
        <v>2013</v>
      </c>
      <c r="F323" s="8">
        <v>41614</v>
      </c>
      <c r="G323" s="12" t="s">
        <v>1075</v>
      </c>
      <c r="H323" s="13" t="s">
        <v>1076</v>
      </c>
      <c r="I323" s="12" t="s">
        <v>1077</v>
      </c>
      <c r="J323" s="12" t="s">
        <v>107</v>
      </c>
      <c r="K323" s="12" t="s">
        <v>29</v>
      </c>
      <c r="L323" s="44" t="s">
        <v>1078</v>
      </c>
      <c r="M323" s="12" t="s">
        <v>75</v>
      </c>
      <c r="N323" s="45" t="s">
        <v>24</v>
      </c>
      <c r="O323" s="12" t="s">
        <v>2574</v>
      </c>
    </row>
    <row r="324" spans="1:15" s="46" customFormat="1" ht="15" hidden="1" customHeight="1" x14ac:dyDescent="0.25">
      <c r="A324" s="47">
        <f t="shared" si="19"/>
        <v>320</v>
      </c>
      <c r="B324" s="10">
        <f t="shared" si="19"/>
        <v>320</v>
      </c>
      <c r="C324" s="12" t="s">
        <v>15</v>
      </c>
      <c r="D324" s="10" t="s">
        <v>34</v>
      </c>
      <c r="E324" s="10">
        <v>2013</v>
      </c>
      <c r="F324" s="8">
        <v>41614</v>
      </c>
      <c r="G324" s="12" t="s">
        <v>1079</v>
      </c>
      <c r="H324" s="13" t="s">
        <v>1080</v>
      </c>
      <c r="I324" s="12" t="s">
        <v>1079</v>
      </c>
      <c r="J324" s="12" t="s">
        <v>476</v>
      </c>
      <c r="K324" s="12" t="s">
        <v>29</v>
      </c>
      <c r="L324" s="44" t="s">
        <v>476</v>
      </c>
      <c r="M324" s="12" t="s">
        <v>23</v>
      </c>
      <c r="N324" s="45" t="s">
        <v>24</v>
      </c>
      <c r="O324" s="12" t="s">
        <v>2573</v>
      </c>
    </row>
    <row r="325" spans="1:15" s="46" customFormat="1" ht="15.75" customHeight="1" x14ac:dyDescent="0.25">
      <c r="A325" s="47">
        <f t="shared" si="19"/>
        <v>321</v>
      </c>
      <c r="B325" s="10">
        <f t="shared" si="19"/>
        <v>321</v>
      </c>
      <c r="C325" s="12" t="s">
        <v>15</v>
      </c>
      <c r="D325" s="10" t="s">
        <v>34</v>
      </c>
      <c r="E325" s="10">
        <v>2013</v>
      </c>
      <c r="F325" s="8">
        <v>42366</v>
      </c>
      <c r="G325" s="12" t="s">
        <v>1081</v>
      </c>
      <c r="H325" s="13" t="s">
        <v>1082</v>
      </c>
      <c r="I325" s="12" t="s">
        <v>1083</v>
      </c>
      <c r="J325" s="12" t="s">
        <v>1084</v>
      </c>
      <c r="K325" s="44" t="s">
        <v>21</v>
      </c>
      <c r="L325" s="44" t="s">
        <v>178</v>
      </c>
      <c r="M325" s="12" t="s">
        <v>23</v>
      </c>
      <c r="N325" s="45" t="s">
        <v>24</v>
      </c>
      <c r="O325" s="12" t="s">
        <v>2574</v>
      </c>
    </row>
    <row r="326" spans="1:15" s="46" customFormat="1" ht="15.75" hidden="1" customHeight="1" x14ac:dyDescent="0.25">
      <c r="A326" s="47">
        <f t="shared" si="19"/>
        <v>322</v>
      </c>
      <c r="B326" s="10">
        <f t="shared" si="19"/>
        <v>322</v>
      </c>
      <c r="C326" s="12" t="s">
        <v>15</v>
      </c>
      <c r="D326" s="10" t="s">
        <v>34</v>
      </c>
      <c r="E326" s="10">
        <v>2013</v>
      </c>
      <c r="F326" s="8">
        <v>41614</v>
      </c>
      <c r="G326" s="12" t="s">
        <v>1085</v>
      </c>
      <c r="H326" s="13" t="s">
        <v>1086</v>
      </c>
      <c r="I326" s="12" t="s">
        <v>1087</v>
      </c>
      <c r="J326" s="12" t="s">
        <v>59</v>
      </c>
      <c r="K326" s="12" t="s">
        <v>60</v>
      </c>
      <c r="L326" s="44" t="s">
        <v>59</v>
      </c>
      <c r="M326" s="12" t="s">
        <v>61</v>
      </c>
      <c r="N326" s="45" t="s">
        <v>24</v>
      </c>
      <c r="O326" s="12" t="s">
        <v>2573</v>
      </c>
    </row>
    <row r="327" spans="1:15" s="46" customFormat="1" ht="15" hidden="1" customHeight="1" x14ac:dyDescent="0.25">
      <c r="A327" s="47">
        <f t="shared" ref="A327:B342" si="20">+A326+1</f>
        <v>323</v>
      </c>
      <c r="B327" s="10">
        <f t="shared" si="20"/>
        <v>323</v>
      </c>
      <c r="C327" s="12" t="s">
        <v>15</v>
      </c>
      <c r="D327" s="10" t="s">
        <v>34</v>
      </c>
      <c r="E327" s="10">
        <v>2013</v>
      </c>
      <c r="F327" s="8">
        <v>41620</v>
      </c>
      <c r="G327" s="12" t="s">
        <v>1088</v>
      </c>
      <c r="H327" s="13" t="s">
        <v>1089</v>
      </c>
      <c r="I327" s="12" t="s">
        <v>1090</v>
      </c>
      <c r="J327" s="12" t="s">
        <v>83</v>
      </c>
      <c r="K327" s="12" t="s">
        <v>29</v>
      </c>
      <c r="L327" s="44" t="s">
        <v>83</v>
      </c>
      <c r="M327" s="12" t="s">
        <v>23</v>
      </c>
      <c r="N327" s="45" t="s">
        <v>24</v>
      </c>
      <c r="O327" s="12" t="s">
        <v>2573</v>
      </c>
    </row>
    <row r="328" spans="1:15" s="46" customFormat="1" ht="15" hidden="1" customHeight="1" x14ac:dyDescent="0.25">
      <c r="A328" s="47">
        <f t="shared" si="20"/>
        <v>324</v>
      </c>
      <c r="B328" s="10">
        <f t="shared" si="20"/>
        <v>324</v>
      </c>
      <c r="C328" s="12" t="s">
        <v>15</v>
      </c>
      <c r="D328" s="10" t="s">
        <v>34</v>
      </c>
      <c r="E328" s="10">
        <v>2013</v>
      </c>
      <c r="F328" s="8">
        <v>41620</v>
      </c>
      <c r="G328" s="12" t="s">
        <v>1091</v>
      </c>
      <c r="H328" s="13" t="s">
        <v>1092</v>
      </c>
      <c r="I328" s="12" t="s">
        <v>1093</v>
      </c>
      <c r="J328" s="12" t="s">
        <v>83</v>
      </c>
      <c r="K328" s="12" t="s">
        <v>29</v>
      </c>
      <c r="L328" s="44" t="s">
        <v>83</v>
      </c>
      <c r="M328" s="12" t="s">
        <v>23</v>
      </c>
      <c r="N328" s="45" t="s">
        <v>24</v>
      </c>
      <c r="O328" s="12" t="s">
        <v>2573</v>
      </c>
    </row>
    <row r="329" spans="1:15" s="46" customFormat="1" ht="15" customHeight="1" x14ac:dyDescent="0.25">
      <c r="A329" s="47">
        <f t="shared" si="20"/>
        <v>325</v>
      </c>
      <c r="B329" s="10">
        <f t="shared" si="20"/>
        <v>325</v>
      </c>
      <c r="C329" s="12" t="s">
        <v>15</v>
      </c>
      <c r="D329" s="10" t="s">
        <v>34</v>
      </c>
      <c r="E329" s="10">
        <v>2013</v>
      </c>
      <c r="F329" s="8">
        <v>41621</v>
      </c>
      <c r="G329" s="12" t="s">
        <v>1094</v>
      </c>
      <c r="H329" s="13" t="s">
        <v>1095</v>
      </c>
      <c r="I329" s="12" t="s">
        <v>1096</v>
      </c>
      <c r="J329" s="12" t="s">
        <v>1097</v>
      </c>
      <c r="K329" s="12" t="s">
        <v>60</v>
      </c>
      <c r="L329" s="44" t="s">
        <v>1097</v>
      </c>
      <c r="M329" s="12" t="s">
        <v>61</v>
      </c>
      <c r="N329" s="45" t="s">
        <v>24</v>
      </c>
      <c r="O329" s="12" t="s">
        <v>2574</v>
      </c>
    </row>
    <row r="330" spans="1:15" s="46" customFormat="1" ht="15" hidden="1" customHeight="1" x14ac:dyDescent="0.25">
      <c r="A330" s="47">
        <f t="shared" si="20"/>
        <v>326</v>
      </c>
      <c r="B330" s="10">
        <f t="shared" si="20"/>
        <v>326</v>
      </c>
      <c r="C330" s="12" t="s">
        <v>15</v>
      </c>
      <c r="D330" s="10" t="s">
        <v>34</v>
      </c>
      <c r="E330" s="10">
        <v>2013</v>
      </c>
      <c r="F330" s="8">
        <v>41621</v>
      </c>
      <c r="G330" s="12" t="s">
        <v>1098</v>
      </c>
      <c r="H330" s="13" t="s">
        <v>1099</v>
      </c>
      <c r="I330" s="12" t="s">
        <v>1100</v>
      </c>
      <c r="J330" s="12" t="s">
        <v>28</v>
      </c>
      <c r="K330" s="12" t="s">
        <v>29</v>
      </c>
      <c r="L330" s="44" t="s">
        <v>28</v>
      </c>
      <c r="M330" s="12" t="s">
        <v>23</v>
      </c>
      <c r="N330" s="45" t="s">
        <v>24</v>
      </c>
      <c r="O330" s="12" t="s">
        <v>2573</v>
      </c>
    </row>
    <row r="331" spans="1:15" s="46" customFormat="1" ht="15" hidden="1" customHeight="1" x14ac:dyDescent="0.25">
      <c r="A331" s="47">
        <f t="shared" si="20"/>
        <v>327</v>
      </c>
      <c r="B331" s="10">
        <f t="shared" si="20"/>
        <v>327</v>
      </c>
      <c r="C331" s="12" t="s">
        <v>15</v>
      </c>
      <c r="D331" s="10" t="s">
        <v>34</v>
      </c>
      <c r="E331" s="10">
        <v>2013</v>
      </c>
      <c r="F331" s="8">
        <v>41621</v>
      </c>
      <c r="G331" s="12" t="s">
        <v>1101</v>
      </c>
      <c r="H331" s="13" t="s">
        <v>1102</v>
      </c>
      <c r="I331" s="12" t="s">
        <v>1103</v>
      </c>
      <c r="J331" s="12" t="s">
        <v>20</v>
      </c>
      <c r="K331" s="44" t="s">
        <v>21</v>
      </c>
      <c r="L331" s="44" t="s">
        <v>20</v>
      </c>
      <c r="M331" s="12" t="s">
        <v>23</v>
      </c>
      <c r="N331" s="45" t="s">
        <v>24</v>
      </c>
      <c r="O331" s="12" t="s">
        <v>2573</v>
      </c>
    </row>
    <row r="332" spans="1:15" s="46" customFormat="1" ht="15" customHeight="1" x14ac:dyDescent="0.25">
      <c r="A332" s="47">
        <f t="shared" si="20"/>
        <v>328</v>
      </c>
      <c r="B332" s="10">
        <f t="shared" si="20"/>
        <v>328</v>
      </c>
      <c r="C332" s="12" t="s">
        <v>15</v>
      </c>
      <c r="D332" s="10" t="s">
        <v>34</v>
      </c>
      <c r="E332" s="10">
        <v>2013</v>
      </c>
      <c r="F332" s="8">
        <v>41624</v>
      </c>
      <c r="G332" s="12" t="s">
        <v>1104</v>
      </c>
      <c r="H332" s="13" t="s">
        <v>1105</v>
      </c>
      <c r="I332" s="12" t="s">
        <v>1106</v>
      </c>
      <c r="J332" s="12" t="s">
        <v>1107</v>
      </c>
      <c r="K332" s="12" t="s">
        <v>60</v>
      </c>
      <c r="L332" s="44" t="s">
        <v>1107</v>
      </c>
      <c r="M332" s="12" t="s">
        <v>61</v>
      </c>
      <c r="N332" s="45" t="s">
        <v>24</v>
      </c>
      <c r="O332" s="12" t="s">
        <v>2574</v>
      </c>
    </row>
    <row r="333" spans="1:15" s="46" customFormat="1" ht="15" customHeight="1" x14ac:dyDescent="0.25">
      <c r="A333" s="47">
        <f t="shared" si="20"/>
        <v>329</v>
      </c>
      <c r="B333" s="10">
        <f t="shared" si="20"/>
        <v>329</v>
      </c>
      <c r="C333" s="12" t="s">
        <v>15</v>
      </c>
      <c r="D333" s="10" t="s">
        <v>34</v>
      </c>
      <c r="E333" s="10">
        <v>2013</v>
      </c>
      <c r="F333" s="8">
        <v>41624</v>
      </c>
      <c r="G333" s="12" t="s">
        <v>1108</v>
      </c>
      <c r="H333" s="13" t="s">
        <v>1109</v>
      </c>
      <c r="I333" s="12" t="s">
        <v>1110</v>
      </c>
      <c r="J333" s="12" t="s">
        <v>1111</v>
      </c>
      <c r="K333" s="44" t="s">
        <v>21</v>
      </c>
      <c r="L333" s="44" t="s">
        <v>539</v>
      </c>
      <c r="M333" s="12" t="s">
        <v>23</v>
      </c>
      <c r="N333" s="45" t="s">
        <v>24</v>
      </c>
      <c r="O333" s="12" t="s">
        <v>2574</v>
      </c>
    </row>
    <row r="334" spans="1:15" s="46" customFormat="1" ht="15" customHeight="1" x14ac:dyDescent="0.25">
      <c r="A334" s="47">
        <f t="shared" si="20"/>
        <v>330</v>
      </c>
      <c r="B334" s="10">
        <f t="shared" si="20"/>
        <v>330</v>
      </c>
      <c r="C334" s="12" t="s">
        <v>15</v>
      </c>
      <c r="D334" s="10" t="s">
        <v>34</v>
      </c>
      <c r="E334" s="10">
        <v>2013</v>
      </c>
      <c r="F334" s="8">
        <v>41626</v>
      </c>
      <c r="G334" s="12" t="s">
        <v>1112</v>
      </c>
      <c r="H334" s="13" t="s">
        <v>1113</v>
      </c>
      <c r="I334" s="12" t="s">
        <v>1114</v>
      </c>
      <c r="J334" s="12" t="s">
        <v>1115</v>
      </c>
      <c r="K334" s="44" t="s">
        <v>21</v>
      </c>
      <c r="L334" s="44" t="s">
        <v>263</v>
      </c>
      <c r="M334" s="12" t="s">
        <v>23</v>
      </c>
      <c r="N334" s="45" t="s">
        <v>24</v>
      </c>
      <c r="O334" s="12" t="s">
        <v>2574</v>
      </c>
    </row>
    <row r="335" spans="1:15" s="46" customFormat="1" ht="15" hidden="1" customHeight="1" x14ac:dyDescent="0.25">
      <c r="A335" s="47">
        <f t="shared" si="20"/>
        <v>331</v>
      </c>
      <c r="B335" s="10">
        <f t="shared" si="20"/>
        <v>331</v>
      </c>
      <c r="C335" s="12" t="s">
        <v>15</v>
      </c>
      <c r="D335" s="10" t="s">
        <v>34</v>
      </c>
      <c r="E335" s="10">
        <v>2013</v>
      </c>
      <c r="F335" s="8">
        <v>41626</v>
      </c>
      <c r="G335" s="12" t="s">
        <v>1116</v>
      </c>
      <c r="H335" s="13" t="s">
        <v>1117</v>
      </c>
      <c r="I335" s="12" t="s">
        <v>1118</v>
      </c>
      <c r="J335" s="12" t="s">
        <v>71</v>
      </c>
      <c r="K335" s="12" t="s">
        <v>60</v>
      </c>
      <c r="L335" s="44" t="s">
        <v>71</v>
      </c>
      <c r="M335" s="12" t="s">
        <v>61</v>
      </c>
      <c r="N335" s="45" t="s">
        <v>24</v>
      </c>
      <c r="O335" s="12" t="s">
        <v>2573</v>
      </c>
    </row>
    <row r="336" spans="1:15" s="46" customFormat="1" ht="15" hidden="1" customHeight="1" x14ac:dyDescent="0.25">
      <c r="A336" s="47">
        <f t="shared" si="20"/>
        <v>332</v>
      </c>
      <c r="B336" s="10">
        <f t="shared" si="20"/>
        <v>332</v>
      </c>
      <c r="C336" s="12" t="s">
        <v>15</v>
      </c>
      <c r="D336" s="10" t="s">
        <v>34</v>
      </c>
      <c r="E336" s="10">
        <v>2013</v>
      </c>
      <c r="F336" s="8">
        <v>41627</v>
      </c>
      <c r="G336" s="12" t="s">
        <v>1119</v>
      </c>
      <c r="H336" s="13" t="s">
        <v>1120</v>
      </c>
      <c r="I336" s="12" t="s">
        <v>1121</v>
      </c>
      <c r="J336" s="12" t="s">
        <v>179</v>
      </c>
      <c r="K336" s="44" t="s">
        <v>21</v>
      </c>
      <c r="L336" s="44" t="s">
        <v>182</v>
      </c>
      <c r="M336" s="12" t="s">
        <v>23</v>
      </c>
      <c r="N336" s="45" t="s">
        <v>24</v>
      </c>
      <c r="O336" s="12" t="s">
        <v>2573</v>
      </c>
    </row>
    <row r="337" spans="1:15" s="46" customFormat="1" ht="15" hidden="1" customHeight="1" x14ac:dyDescent="0.25">
      <c r="A337" s="47">
        <f t="shared" si="20"/>
        <v>333</v>
      </c>
      <c r="B337" s="10">
        <f t="shared" si="20"/>
        <v>333</v>
      </c>
      <c r="C337" s="12" t="s">
        <v>15</v>
      </c>
      <c r="D337" s="10" t="s">
        <v>34</v>
      </c>
      <c r="E337" s="10">
        <v>2013</v>
      </c>
      <c r="F337" s="8">
        <v>41628</v>
      </c>
      <c r="G337" s="12" t="s">
        <v>1122</v>
      </c>
      <c r="H337" s="13" t="s">
        <v>1123</v>
      </c>
      <c r="I337" s="12" t="s">
        <v>1124</v>
      </c>
      <c r="J337" s="12" t="s">
        <v>20</v>
      </c>
      <c r="K337" s="44" t="s">
        <v>21</v>
      </c>
      <c r="L337" s="44" t="s">
        <v>20</v>
      </c>
      <c r="M337" s="12" t="s">
        <v>23</v>
      </c>
      <c r="N337" s="45" t="s">
        <v>24</v>
      </c>
      <c r="O337" s="12" t="s">
        <v>2573</v>
      </c>
    </row>
    <row r="338" spans="1:15" s="46" customFormat="1" ht="15" customHeight="1" x14ac:dyDescent="0.25">
      <c r="A338" s="47">
        <f t="shared" si="20"/>
        <v>334</v>
      </c>
      <c r="B338" s="10">
        <f t="shared" si="20"/>
        <v>334</v>
      </c>
      <c r="C338" s="12" t="s">
        <v>15</v>
      </c>
      <c r="D338" s="10" t="s">
        <v>34</v>
      </c>
      <c r="E338" s="10">
        <v>2013</v>
      </c>
      <c r="F338" s="8">
        <v>41631</v>
      </c>
      <c r="G338" s="12" t="s">
        <v>1125</v>
      </c>
      <c r="H338" s="13" t="s">
        <v>1126</v>
      </c>
      <c r="I338" s="12" t="s">
        <v>1127</v>
      </c>
      <c r="J338" s="12" t="s">
        <v>1128</v>
      </c>
      <c r="K338" s="12" t="s">
        <v>29</v>
      </c>
      <c r="L338" s="44" t="s">
        <v>1128</v>
      </c>
      <c r="M338" s="12" t="s">
        <v>75</v>
      </c>
      <c r="N338" s="45" t="s">
        <v>24</v>
      </c>
      <c r="O338" s="12" t="s">
        <v>2574</v>
      </c>
    </row>
    <row r="339" spans="1:15" s="46" customFormat="1" ht="15" hidden="1" customHeight="1" x14ac:dyDescent="0.25">
      <c r="A339" s="47">
        <f t="shared" si="20"/>
        <v>335</v>
      </c>
      <c r="B339" s="10">
        <f t="shared" si="20"/>
        <v>335</v>
      </c>
      <c r="C339" s="12" t="s">
        <v>15</v>
      </c>
      <c r="D339" s="10" t="s">
        <v>34</v>
      </c>
      <c r="E339" s="10">
        <v>2013</v>
      </c>
      <c r="F339" s="8">
        <v>41638</v>
      </c>
      <c r="G339" s="12" t="s">
        <v>1129</v>
      </c>
      <c r="H339" s="13" t="s">
        <v>1130</v>
      </c>
      <c r="I339" s="12" t="s">
        <v>1131</v>
      </c>
      <c r="J339" s="12" t="s">
        <v>59</v>
      </c>
      <c r="K339" s="12" t="s">
        <v>60</v>
      </c>
      <c r="L339" s="44" t="s">
        <v>59</v>
      </c>
      <c r="M339" s="12" t="s">
        <v>61</v>
      </c>
      <c r="N339" s="45" t="s">
        <v>24</v>
      </c>
      <c r="O339" s="12" t="s">
        <v>2573</v>
      </c>
    </row>
    <row r="340" spans="1:15" s="46" customFormat="1" ht="15" hidden="1" customHeight="1" x14ac:dyDescent="0.25">
      <c r="A340" s="47">
        <f t="shared" si="20"/>
        <v>336</v>
      </c>
      <c r="B340" s="10">
        <f t="shared" si="20"/>
        <v>336</v>
      </c>
      <c r="C340" s="12" t="s">
        <v>15</v>
      </c>
      <c r="D340" s="10" t="s">
        <v>34</v>
      </c>
      <c r="E340" s="10">
        <v>2014</v>
      </c>
      <c r="F340" s="8">
        <v>41807</v>
      </c>
      <c r="G340" s="12" t="s">
        <v>1132</v>
      </c>
      <c r="H340" s="13" t="s">
        <v>1133</v>
      </c>
      <c r="I340" s="12" t="s">
        <v>1134</v>
      </c>
      <c r="J340" s="12" t="s">
        <v>20</v>
      </c>
      <c r="K340" s="44" t="s">
        <v>21</v>
      </c>
      <c r="L340" s="44" t="s">
        <v>20</v>
      </c>
      <c r="M340" s="12" t="s">
        <v>23</v>
      </c>
      <c r="N340" s="45" t="s">
        <v>24</v>
      </c>
      <c r="O340" s="12" t="s">
        <v>2573</v>
      </c>
    </row>
    <row r="341" spans="1:15" s="46" customFormat="1" ht="15" hidden="1" customHeight="1" x14ac:dyDescent="0.25">
      <c r="A341" s="47">
        <f t="shared" si="20"/>
        <v>337</v>
      </c>
      <c r="B341" s="10">
        <f t="shared" si="20"/>
        <v>337</v>
      </c>
      <c r="C341" s="12" t="s">
        <v>15</v>
      </c>
      <c r="D341" s="10" t="s">
        <v>34</v>
      </c>
      <c r="E341" s="10">
        <v>2014</v>
      </c>
      <c r="F341" s="8">
        <v>41834</v>
      </c>
      <c r="G341" s="12" t="s">
        <v>1135</v>
      </c>
      <c r="H341" s="13" t="s">
        <v>1136</v>
      </c>
      <c r="I341" s="12" t="s">
        <v>1137</v>
      </c>
      <c r="J341" s="12" t="s">
        <v>28</v>
      </c>
      <c r="K341" s="12" t="s">
        <v>29</v>
      </c>
      <c r="L341" s="44" t="s">
        <v>28</v>
      </c>
      <c r="M341" s="12" t="s">
        <v>23</v>
      </c>
      <c r="N341" s="45" t="s">
        <v>24</v>
      </c>
      <c r="O341" s="12" t="s">
        <v>2573</v>
      </c>
    </row>
    <row r="342" spans="1:15" s="46" customFormat="1" ht="15" hidden="1" customHeight="1" x14ac:dyDescent="0.25">
      <c r="A342" s="47">
        <f t="shared" si="20"/>
        <v>338</v>
      </c>
      <c r="B342" s="10">
        <f t="shared" si="20"/>
        <v>338</v>
      </c>
      <c r="C342" s="12" t="s">
        <v>15</v>
      </c>
      <c r="D342" s="10" t="s">
        <v>34</v>
      </c>
      <c r="E342" s="10">
        <v>2014</v>
      </c>
      <c r="F342" s="8">
        <v>41838</v>
      </c>
      <c r="G342" s="12" t="s">
        <v>1138</v>
      </c>
      <c r="H342" s="13" t="s">
        <v>1139</v>
      </c>
      <c r="I342" s="12" t="s">
        <v>1140</v>
      </c>
      <c r="J342" s="12" t="s">
        <v>757</v>
      </c>
      <c r="K342" s="44" t="s">
        <v>21</v>
      </c>
      <c r="L342" s="44" t="s">
        <v>757</v>
      </c>
      <c r="M342" s="12" t="s">
        <v>23</v>
      </c>
      <c r="N342" s="45" t="s">
        <v>24</v>
      </c>
      <c r="O342" s="12" t="s">
        <v>2573</v>
      </c>
    </row>
    <row r="343" spans="1:15" s="46" customFormat="1" ht="15" hidden="1" customHeight="1" x14ac:dyDescent="0.25">
      <c r="A343" s="47">
        <f t="shared" ref="A343:B358" si="21">+A342+1</f>
        <v>339</v>
      </c>
      <c r="B343" s="10">
        <f t="shared" si="21"/>
        <v>339</v>
      </c>
      <c r="C343" s="12" t="s">
        <v>15</v>
      </c>
      <c r="D343" s="10" t="s">
        <v>34</v>
      </c>
      <c r="E343" s="10">
        <v>2014</v>
      </c>
      <c r="F343" s="8">
        <v>41838</v>
      </c>
      <c r="G343" s="12" t="s">
        <v>1141</v>
      </c>
      <c r="H343" s="13" t="s">
        <v>1142</v>
      </c>
      <c r="I343" s="12" t="s">
        <v>1143</v>
      </c>
      <c r="J343" s="12" t="s">
        <v>20</v>
      </c>
      <c r="K343" s="44" t="s">
        <v>21</v>
      </c>
      <c r="L343" s="44" t="s">
        <v>20</v>
      </c>
      <c r="M343" s="12" t="s">
        <v>23</v>
      </c>
      <c r="N343" s="45" t="s">
        <v>24</v>
      </c>
      <c r="O343" s="12" t="s">
        <v>2573</v>
      </c>
    </row>
    <row r="344" spans="1:15" s="46" customFormat="1" ht="15" hidden="1" x14ac:dyDescent="0.25">
      <c r="A344" s="47">
        <f t="shared" si="21"/>
        <v>340</v>
      </c>
      <c r="B344" s="10">
        <f t="shared" si="21"/>
        <v>340</v>
      </c>
      <c r="C344" s="12" t="s">
        <v>15</v>
      </c>
      <c r="D344" s="10" t="s">
        <v>393</v>
      </c>
      <c r="E344" s="10">
        <v>2003</v>
      </c>
      <c r="F344" s="8">
        <v>37985</v>
      </c>
      <c r="G344" s="12" t="s">
        <v>1144</v>
      </c>
      <c r="H344" s="13" t="s">
        <v>1145</v>
      </c>
      <c r="I344" s="19" t="s">
        <v>1146</v>
      </c>
      <c r="J344" s="12" t="s">
        <v>28</v>
      </c>
      <c r="K344" s="12" t="s">
        <v>29</v>
      </c>
      <c r="L344" s="44" t="s">
        <v>28</v>
      </c>
      <c r="M344" s="12" t="s">
        <v>23</v>
      </c>
      <c r="N344" s="45" t="s">
        <v>24</v>
      </c>
      <c r="O344" s="12" t="s">
        <v>2573</v>
      </c>
    </row>
    <row r="345" spans="1:15" s="46" customFormat="1" ht="15" hidden="1" customHeight="1" x14ac:dyDescent="0.25">
      <c r="A345" s="47">
        <f t="shared" si="21"/>
        <v>341</v>
      </c>
      <c r="B345" s="10">
        <f t="shared" si="21"/>
        <v>341</v>
      </c>
      <c r="C345" s="12" t="s">
        <v>15</v>
      </c>
      <c r="D345" s="10" t="s">
        <v>393</v>
      </c>
      <c r="E345" s="10">
        <v>2003</v>
      </c>
      <c r="F345" s="8">
        <v>37984</v>
      </c>
      <c r="G345" s="12" t="s">
        <v>1147</v>
      </c>
      <c r="H345" s="13" t="s">
        <v>1148</v>
      </c>
      <c r="I345" s="12" t="s">
        <v>1149</v>
      </c>
      <c r="J345" s="12" t="s">
        <v>48</v>
      </c>
      <c r="K345" s="44" t="s">
        <v>21</v>
      </c>
      <c r="L345" s="44" t="s">
        <v>48</v>
      </c>
      <c r="M345" s="12" t="s">
        <v>23</v>
      </c>
      <c r="N345" s="45" t="s">
        <v>24</v>
      </c>
      <c r="O345" s="12" t="s">
        <v>2573</v>
      </c>
    </row>
    <row r="346" spans="1:15" s="46" customFormat="1" ht="15" hidden="1" customHeight="1" x14ac:dyDescent="0.25">
      <c r="A346" s="47">
        <f t="shared" si="21"/>
        <v>342</v>
      </c>
      <c r="B346" s="10">
        <f t="shared" si="21"/>
        <v>342</v>
      </c>
      <c r="C346" s="12" t="s">
        <v>15</v>
      </c>
      <c r="D346" s="10" t="s">
        <v>393</v>
      </c>
      <c r="E346" s="10">
        <v>2003</v>
      </c>
      <c r="F346" s="8">
        <v>37986</v>
      </c>
      <c r="G346" s="12" t="s">
        <v>1150</v>
      </c>
      <c r="H346" s="13" t="s">
        <v>1151</v>
      </c>
      <c r="I346" s="12" t="s">
        <v>1152</v>
      </c>
      <c r="J346" s="12" t="s">
        <v>59</v>
      </c>
      <c r="K346" s="12" t="s">
        <v>60</v>
      </c>
      <c r="L346" s="44" t="s">
        <v>59</v>
      </c>
      <c r="M346" s="12" t="s">
        <v>61</v>
      </c>
      <c r="N346" s="45" t="s">
        <v>24</v>
      </c>
      <c r="O346" s="12" t="s">
        <v>2573</v>
      </c>
    </row>
    <row r="347" spans="1:15" s="46" customFormat="1" ht="15" hidden="1" customHeight="1" x14ac:dyDescent="0.25">
      <c r="A347" s="47">
        <f t="shared" si="21"/>
        <v>343</v>
      </c>
      <c r="B347" s="10">
        <f t="shared" si="21"/>
        <v>343</v>
      </c>
      <c r="C347" s="12" t="s">
        <v>15</v>
      </c>
      <c r="D347" s="10" t="s">
        <v>393</v>
      </c>
      <c r="E347" s="10">
        <v>2004</v>
      </c>
      <c r="F347" s="8">
        <v>38352</v>
      </c>
      <c r="G347" s="12" t="s">
        <v>1153</v>
      </c>
      <c r="H347" s="13" t="s">
        <v>1154</v>
      </c>
      <c r="I347" s="12" t="s">
        <v>1155</v>
      </c>
      <c r="J347" s="12" t="s">
        <v>83</v>
      </c>
      <c r="K347" s="12" t="s">
        <v>29</v>
      </c>
      <c r="L347" s="44" t="s">
        <v>83</v>
      </c>
      <c r="M347" s="12" t="s">
        <v>23</v>
      </c>
      <c r="N347" s="45" t="s">
        <v>24</v>
      </c>
      <c r="O347" s="12" t="s">
        <v>2573</v>
      </c>
    </row>
    <row r="348" spans="1:15" s="46" customFormat="1" ht="15" hidden="1" customHeight="1" x14ac:dyDescent="0.25">
      <c r="A348" s="47">
        <f t="shared" si="21"/>
        <v>344</v>
      </c>
      <c r="B348" s="10">
        <f t="shared" si="21"/>
        <v>344</v>
      </c>
      <c r="C348" s="12" t="s">
        <v>15</v>
      </c>
      <c r="D348" s="10" t="s">
        <v>393</v>
      </c>
      <c r="E348" s="10">
        <v>2004</v>
      </c>
      <c r="F348" s="8">
        <v>38202</v>
      </c>
      <c r="G348" s="12" t="s">
        <v>1156</v>
      </c>
      <c r="H348" s="13" t="s">
        <v>1157</v>
      </c>
      <c r="I348" s="12" t="s">
        <v>1158</v>
      </c>
      <c r="J348" s="12" t="s">
        <v>55</v>
      </c>
      <c r="K348" s="44" t="s">
        <v>21</v>
      </c>
      <c r="L348" s="44" t="s">
        <v>55</v>
      </c>
      <c r="M348" s="12" t="s">
        <v>23</v>
      </c>
      <c r="N348" s="45" t="s">
        <v>24</v>
      </c>
      <c r="O348" s="12" t="s">
        <v>2573</v>
      </c>
    </row>
    <row r="349" spans="1:15" s="46" customFormat="1" ht="15" hidden="1" customHeight="1" x14ac:dyDescent="0.25">
      <c r="A349" s="47">
        <f t="shared" si="21"/>
        <v>345</v>
      </c>
      <c r="B349" s="10">
        <f t="shared" si="21"/>
        <v>345</v>
      </c>
      <c r="C349" s="12" t="s">
        <v>15</v>
      </c>
      <c r="D349" s="10" t="s">
        <v>393</v>
      </c>
      <c r="E349" s="10">
        <v>2004</v>
      </c>
      <c r="F349" s="8">
        <v>38352</v>
      </c>
      <c r="G349" s="12" t="s">
        <v>1159</v>
      </c>
      <c r="H349" s="13" t="s">
        <v>1160</v>
      </c>
      <c r="I349" s="12" t="s">
        <v>1161</v>
      </c>
      <c r="J349" s="12" t="s">
        <v>115</v>
      </c>
      <c r="K349" s="12" t="s">
        <v>29</v>
      </c>
      <c r="L349" s="44" t="s">
        <v>115</v>
      </c>
      <c r="M349" s="12" t="s">
        <v>75</v>
      </c>
      <c r="N349" s="45" t="s">
        <v>24</v>
      </c>
      <c r="O349" s="12" t="s">
        <v>2573</v>
      </c>
    </row>
    <row r="350" spans="1:15" s="46" customFormat="1" ht="15" hidden="1" customHeight="1" x14ac:dyDescent="0.25">
      <c r="A350" s="47">
        <f t="shared" si="21"/>
        <v>346</v>
      </c>
      <c r="B350" s="10">
        <f t="shared" si="21"/>
        <v>346</v>
      </c>
      <c r="C350" s="12" t="s">
        <v>15</v>
      </c>
      <c r="D350" s="10" t="s">
        <v>393</v>
      </c>
      <c r="E350" s="10">
        <v>2004</v>
      </c>
      <c r="F350" s="8">
        <v>38103</v>
      </c>
      <c r="G350" s="12" t="s">
        <v>1162</v>
      </c>
      <c r="H350" s="13" t="s">
        <v>1163</v>
      </c>
      <c r="I350" s="12" t="s">
        <v>1164</v>
      </c>
      <c r="J350" s="12" t="s">
        <v>20</v>
      </c>
      <c r="K350" s="44" t="s">
        <v>21</v>
      </c>
      <c r="L350" s="44" t="s">
        <v>20</v>
      </c>
      <c r="M350" s="12" t="s">
        <v>23</v>
      </c>
      <c r="N350" s="45" t="s">
        <v>24</v>
      </c>
      <c r="O350" s="12" t="s">
        <v>2573</v>
      </c>
    </row>
    <row r="351" spans="1:15" s="46" customFormat="1" ht="15" hidden="1" customHeight="1" x14ac:dyDescent="0.25">
      <c r="A351" s="47">
        <f t="shared" si="21"/>
        <v>347</v>
      </c>
      <c r="B351" s="10">
        <f t="shared" si="21"/>
        <v>347</v>
      </c>
      <c r="C351" s="12" t="s">
        <v>15</v>
      </c>
      <c r="D351" s="10" t="s">
        <v>393</v>
      </c>
      <c r="E351" s="10">
        <v>2004</v>
      </c>
      <c r="F351" s="8">
        <v>38351</v>
      </c>
      <c r="G351" s="12" t="s">
        <v>1165</v>
      </c>
      <c r="H351" s="13" t="s">
        <v>1166</v>
      </c>
      <c r="I351" s="12" t="s">
        <v>1167</v>
      </c>
      <c r="J351" s="12" t="s">
        <v>20</v>
      </c>
      <c r="K351" s="44" t="s">
        <v>21</v>
      </c>
      <c r="L351" s="44" t="s">
        <v>20</v>
      </c>
      <c r="M351" s="12" t="s">
        <v>23</v>
      </c>
      <c r="N351" s="45" t="s">
        <v>24</v>
      </c>
      <c r="O351" s="12" t="s">
        <v>2573</v>
      </c>
    </row>
    <row r="352" spans="1:15" s="46" customFormat="1" ht="15" hidden="1" customHeight="1" x14ac:dyDescent="0.25">
      <c r="A352" s="47">
        <f t="shared" si="21"/>
        <v>348</v>
      </c>
      <c r="B352" s="10">
        <f t="shared" si="21"/>
        <v>348</v>
      </c>
      <c r="C352" s="12" t="s">
        <v>15</v>
      </c>
      <c r="D352" s="10" t="s">
        <v>393</v>
      </c>
      <c r="E352" s="10">
        <v>2005</v>
      </c>
      <c r="F352" s="8">
        <v>38383</v>
      </c>
      <c r="G352" s="12" t="s">
        <v>1168</v>
      </c>
      <c r="H352" s="13" t="s">
        <v>1169</v>
      </c>
      <c r="I352" s="12" t="s">
        <v>1170</v>
      </c>
      <c r="J352" s="12" t="s">
        <v>20</v>
      </c>
      <c r="K352" s="44" t="s">
        <v>21</v>
      </c>
      <c r="L352" s="44" t="s">
        <v>20</v>
      </c>
      <c r="M352" s="12" t="s">
        <v>23</v>
      </c>
      <c r="N352" s="45" t="s">
        <v>24</v>
      </c>
      <c r="O352" s="12" t="s">
        <v>2573</v>
      </c>
    </row>
    <row r="353" spans="1:15" s="46" customFormat="1" ht="15" hidden="1" customHeight="1" x14ac:dyDescent="0.25">
      <c r="A353" s="47">
        <f t="shared" si="21"/>
        <v>349</v>
      </c>
      <c r="B353" s="10">
        <f t="shared" si="21"/>
        <v>349</v>
      </c>
      <c r="C353" s="12" t="s">
        <v>15</v>
      </c>
      <c r="D353" s="10" t="s">
        <v>393</v>
      </c>
      <c r="E353" s="10">
        <v>2005</v>
      </c>
      <c r="F353" s="8">
        <v>38380</v>
      </c>
      <c r="G353" s="12" t="s">
        <v>1171</v>
      </c>
      <c r="H353" s="13" t="s">
        <v>1172</v>
      </c>
      <c r="I353" s="12" t="s">
        <v>1173</v>
      </c>
      <c r="J353" s="12" t="s">
        <v>757</v>
      </c>
      <c r="K353" s="44" t="s">
        <v>21</v>
      </c>
      <c r="L353" s="44" t="s">
        <v>757</v>
      </c>
      <c r="M353" s="12" t="s">
        <v>23</v>
      </c>
      <c r="N353" s="45" t="s">
        <v>24</v>
      </c>
      <c r="O353" s="12" t="s">
        <v>2573</v>
      </c>
    </row>
    <row r="354" spans="1:15" s="46" customFormat="1" ht="15" hidden="1" customHeight="1" x14ac:dyDescent="0.25">
      <c r="A354" s="47">
        <f t="shared" si="21"/>
        <v>350</v>
      </c>
      <c r="B354" s="10">
        <f t="shared" si="21"/>
        <v>350</v>
      </c>
      <c r="C354" s="12" t="s">
        <v>15</v>
      </c>
      <c r="D354" s="10" t="s">
        <v>393</v>
      </c>
      <c r="E354" s="10">
        <v>2005</v>
      </c>
      <c r="F354" s="8">
        <v>38383</v>
      </c>
      <c r="G354" s="12" t="s">
        <v>1174</v>
      </c>
      <c r="H354" s="13" t="s">
        <v>1175</v>
      </c>
      <c r="I354" s="12" t="s">
        <v>1176</v>
      </c>
      <c r="J354" s="12" t="s">
        <v>48</v>
      </c>
      <c r="K354" s="44" t="s">
        <v>21</v>
      </c>
      <c r="L354" s="44" t="s">
        <v>48</v>
      </c>
      <c r="M354" s="12" t="s">
        <v>23</v>
      </c>
      <c r="N354" s="45" t="s">
        <v>24</v>
      </c>
      <c r="O354" s="12" t="s">
        <v>2573</v>
      </c>
    </row>
    <row r="355" spans="1:15" s="46" customFormat="1" ht="15" hidden="1" customHeight="1" x14ac:dyDescent="0.25">
      <c r="A355" s="47">
        <f t="shared" si="21"/>
        <v>351</v>
      </c>
      <c r="B355" s="10">
        <f t="shared" si="21"/>
        <v>351</v>
      </c>
      <c r="C355" s="12" t="s">
        <v>15</v>
      </c>
      <c r="D355" s="10" t="s">
        <v>393</v>
      </c>
      <c r="E355" s="10">
        <v>2005</v>
      </c>
      <c r="F355" s="8">
        <v>38383</v>
      </c>
      <c r="G355" s="12" t="s">
        <v>1177</v>
      </c>
      <c r="H355" s="13" t="s">
        <v>1178</v>
      </c>
      <c r="I355" s="12" t="s">
        <v>1179</v>
      </c>
      <c r="J355" s="12" t="s">
        <v>59</v>
      </c>
      <c r="K355" s="12" t="s">
        <v>60</v>
      </c>
      <c r="L355" s="44" t="s">
        <v>59</v>
      </c>
      <c r="M355" s="12" t="s">
        <v>61</v>
      </c>
      <c r="N355" s="45" t="s">
        <v>24</v>
      </c>
      <c r="O355" s="12" t="s">
        <v>2573</v>
      </c>
    </row>
    <row r="356" spans="1:15" s="46" customFormat="1" ht="15" hidden="1" customHeight="1" x14ac:dyDescent="0.25">
      <c r="A356" s="47">
        <f t="shared" si="21"/>
        <v>352</v>
      </c>
      <c r="B356" s="10">
        <f t="shared" si="21"/>
        <v>352</v>
      </c>
      <c r="C356" s="12" t="s">
        <v>15</v>
      </c>
      <c r="D356" s="10" t="s">
        <v>393</v>
      </c>
      <c r="E356" s="10">
        <v>2006</v>
      </c>
      <c r="F356" s="8">
        <v>39079</v>
      </c>
      <c r="G356" s="12" t="s">
        <v>1180</v>
      </c>
      <c r="H356" s="13" t="s">
        <v>1181</v>
      </c>
      <c r="I356" s="12" t="s">
        <v>1182</v>
      </c>
      <c r="J356" s="12" t="s">
        <v>59</v>
      </c>
      <c r="K356" s="12" t="s">
        <v>60</v>
      </c>
      <c r="L356" s="44" t="s">
        <v>59</v>
      </c>
      <c r="M356" s="12" t="s">
        <v>61</v>
      </c>
      <c r="N356" s="45" t="s">
        <v>24</v>
      </c>
      <c r="O356" s="12" t="s">
        <v>2573</v>
      </c>
    </row>
    <row r="357" spans="1:15" s="46" customFormat="1" ht="15" hidden="1" customHeight="1" x14ac:dyDescent="0.25">
      <c r="A357" s="47">
        <f t="shared" si="21"/>
        <v>353</v>
      </c>
      <c r="B357" s="10">
        <f t="shared" si="21"/>
        <v>353</v>
      </c>
      <c r="C357" s="12" t="s">
        <v>15</v>
      </c>
      <c r="D357" s="10" t="s">
        <v>393</v>
      </c>
      <c r="E357" s="10">
        <v>2006</v>
      </c>
      <c r="F357" s="8">
        <v>39073</v>
      </c>
      <c r="G357" s="12" t="s">
        <v>1183</v>
      </c>
      <c r="H357" s="13" t="s">
        <v>1184</v>
      </c>
      <c r="I357" s="12" t="s">
        <v>1185</v>
      </c>
      <c r="J357" s="12" t="s">
        <v>59</v>
      </c>
      <c r="K357" s="12" t="s">
        <v>60</v>
      </c>
      <c r="L357" s="44" t="s">
        <v>59</v>
      </c>
      <c r="M357" s="12" t="s">
        <v>61</v>
      </c>
      <c r="N357" s="45" t="s">
        <v>24</v>
      </c>
      <c r="O357" s="12" t="s">
        <v>2573</v>
      </c>
    </row>
    <row r="358" spans="1:15" s="46" customFormat="1" ht="15" hidden="1" customHeight="1" x14ac:dyDescent="0.25">
      <c r="A358" s="47">
        <f t="shared" si="21"/>
        <v>354</v>
      </c>
      <c r="B358" s="10">
        <f t="shared" si="21"/>
        <v>354</v>
      </c>
      <c r="C358" s="12" t="s">
        <v>15</v>
      </c>
      <c r="D358" s="10" t="s">
        <v>393</v>
      </c>
      <c r="E358" s="10">
        <v>2006</v>
      </c>
      <c r="F358" s="8">
        <v>39080</v>
      </c>
      <c r="G358" s="12" t="s">
        <v>1186</v>
      </c>
      <c r="H358" s="13" t="s">
        <v>1187</v>
      </c>
      <c r="I358" s="12" t="s">
        <v>1188</v>
      </c>
      <c r="J358" s="12" t="s">
        <v>20</v>
      </c>
      <c r="K358" s="44" t="s">
        <v>21</v>
      </c>
      <c r="L358" s="44" t="s">
        <v>20</v>
      </c>
      <c r="M358" s="12" t="s">
        <v>23</v>
      </c>
      <c r="N358" s="45" t="s">
        <v>24</v>
      </c>
      <c r="O358" s="12" t="s">
        <v>2573</v>
      </c>
    </row>
    <row r="359" spans="1:15" s="46" customFormat="1" ht="15" hidden="1" customHeight="1" x14ac:dyDescent="0.25">
      <c r="A359" s="47">
        <f t="shared" ref="A359:B374" si="22">+A358+1</f>
        <v>355</v>
      </c>
      <c r="B359" s="10">
        <f t="shared" si="22"/>
        <v>355</v>
      </c>
      <c r="C359" s="12" t="s">
        <v>15</v>
      </c>
      <c r="D359" s="10" t="s">
        <v>393</v>
      </c>
      <c r="E359" s="10">
        <v>2006</v>
      </c>
      <c r="F359" s="8">
        <v>39078</v>
      </c>
      <c r="G359" s="12" t="s">
        <v>1189</v>
      </c>
      <c r="H359" s="13" t="s">
        <v>1190</v>
      </c>
      <c r="I359" s="12" t="s">
        <v>1191</v>
      </c>
      <c r="J359" s="12" t="s">
        <v>59</v>
      </c>
      <c r="K359" s="12" t="s">
        <v>60</v>
      </c>
      <c r="L359" s="44" t="s">
        <v>59</v>
      </c>
      <c r="M359" s="12" t="s">
        <v>61</v>
      </c>
      <c r="N359" s="45" t="s">
        <v>24</v>
      </c>
      <c r="O359" s="12" t="s">
        <v>2573</v>
      </c>
    </row>
    <row r="360" spans="1:15" s="46" customFormat="1" ht="25.5" hidden="1" customHeight="1" x14ac:dyDescent="0.25">
      <c r="A360" s="47">
        <f t="shared" si="22"/>
        <v>356</v>
      </c>
      <c r="B360" s="10">
        <f t="shared" si="22"/>
        <v>356</v>
      </c>
      <c r="C360" s="12" t="s">
        <v>15</v>
      </c>
      <c r="D360" s="10" t="s">
        <v>393</v>
      </c>
      <c r="E360" s="10">
        <v>2006</v>
      </c>
      <c r="F360" s="8">
        <v>39072</v>
      </c>
      <c r="G360" s="12" t="s">
        <v>1192</v>
      </c>
      <c r="H360" s="13" t="s">
        <v>1193</v>
      </c>
      <c r="I360" s="19" t="s">
        <v>1194</v>
      </c>
      <c r="J360" s="12" t="s">
        <v>59</v>
      </c>
      <c r="K360" s="12" t="s">
        <v>60</v>
      </c>
      <c r="L360" s="44" t="s">
        <v>59</v>
      </c>
      <c r="M360" s="12" t="s">
        <v>61</v>
      </c>
      <c r="N360" s="45" t="s">
        <v>24</v>
      </c>
      <c r="O360" s="12" t="s">
        <v>2573</v>
      </c>
    </row>
    <row r="361" spans="1:15" s="46" customFormat="1" ht="15" hidden="1" customHeight="1" x14ac:dyDescent="0.25">
      <c r="A361" s="47">
        <f t="shared" si="22"/>
        <v>357</v>
      </c>
      <c r="B361" s="10">
        <f t="shared" si="22"/>
        <v>357</v>
      </c>
      <c r="C361" s="12" t="s">
        <v>15</v>
      </c>
      <c r="D361" s="10" t="s">
        <v>393</v>
      </c>
      <c r="E361" s="10">
        <v>2006</v>
      </c>
      <c r="F361" s="8">
        <v>39079</v>
      </c>
      <c r="G361" s="12" t="s">
        <v>1195</v>
      </c>
      <c r="H361" s="13" t="s">
        <v>1196</v>
      </c>
      <c r="I361" s="12" t="s">
        <v>1197</v>
      </c>
      <c r="J361" s="12" t="s">
        <v>20</v>
      </c>
      <c r="K361" s="44" t="s">
        <v>21</v>
      </c>
      <c r="L361" s="44" t="s">
        <v>20</v>
      </c>
      <c r="M361" s="12" t="s">
        <v>23</v>
      </c>
      <c r="N361" s="45" t="s">
        <v>24</v>
      </c>
      <c r="O361" s="12" t="s">
        <v>2573</v>
      </c>
    </row>
    <row r="362" spans="1:15" s="46" customFormat="1" ht="25.5" hidden="1" customHeight="1" x14ac:dyDescent="0.25">
      <c r="A362" s="47">
        <f t="shared" si="22"/>
        <v>358</v>
      </c>
      <c r="B362" s="10">
        <f t="shared" si="22"/>
        <v>358</v>
      </c>
      <c r="C362" s="12" t="s">
        <v>15</v>
      </c>
      <c r="D362" s="10" t="s">
        <v>393</v>
      </c>
      <c r="E362" s="10">
        <v>2006</v>
      </c>
      <c r="F362" s="8">
        <v>39055</v>
      </c>
      <c r="G362" s="12" t="s">
        <v>1198</v>
      </c>
      <c r="H362" s="13" t="s">
        <v>1199</v>
      </c>
      <c r="I362" s="19" t="s">
        <v>1200</v>
      </c>
      <c r="J362" s="12" t="s">
        <v>178</v>
      </c>
      <c r="K362" s="44" t="s">
        <v>21</v>
      </c>
      <c r="L362" s="44" t="s">
        <v>178</v>
      </c>
      <c r="M362" s="12" t="s">
        <v>23</v>
      </c>
      <c r="N362" s="45" t="s">
        <v>24</v>
      </c>
      <c r="O362" s="12" t="s">
        <v>2573</v>
      </c>
    </row>
    <row r="363" spans="1:15" s="46" customFormat="1" ht="15" hidden="1" customHeight="1" x14ac:dyDescent="0.25">
      <c r="A363" s="47">
        <f t="shared" si="22"/>
        <v>359</v>
      </c>
      <c r="B363" s="10">
        <f t="shared" si="22"/>
        <v>359</v>
      </c>
      <c r="C363" s="12" t="s">
        <v>15</v>
      </c>
      <c r="D363" s="10" t="s">
        <v>393</v>
      </c>
      <c r="E363" s="10">
        <v>2006</v>
      </c>
      <c r="F363" s="8">
        <v>39080</v>
      </c>
      <c r="G363" s="12" t="s">
        <v>1201</v>
      </c>
      <c r="H363" s="13" t="s">
        <v>1202</v>
      </c>
      <c r="I363" s="12" t="s">
        <v>1203</v>
      </c>
      <c r="J363" s="12" t="s">
        <v>20</v>
      </c>
      <c r="K363" s="44" t="s">
        <v>21</v>
      </c>
      <c r="L363" s="44" t="s">
        <v>20</v>
      </c>
      <c r="M363" s="12" t="s">
        <v>23</v>
      </c>
      <c r="N363" s="45" t="s">
        <v>24</v>
      </c>
      <c r="O363" s="12" t="s">
        <v>2573</v>
      </c>
    </row>
    <row r="364" spans="1:15" s="46" customFormat="1" ht="15" hidden="1" customHeight="1" x14ac:dyDescent="0.25">
      <c r="A364" s="47">
        <f t="shared" si="22"/>
        <v>360</v>
      </c>
      <c r="B364" s="10">
        <f t="shared" si="22"/>
        <v>360</v>
      </c>
      <c r="C364" s="12" t="s">
        <v>15</v>
      </c>
      <c r="D364" s="10" t="s">
        <v>393</v>
      </c>
      <c r="E364" s="10">
        <v>2007</v>
      </c>
      <c r="F364" s="8">
        <v>39423</v>
      </c>
      <c r="G364" s="12" t="s">
        <v>1204</v>
      </c>
      <c r="H364" s="13" t="s">
        <v>1205</v>
      </c>
      <c r="I364" s="12" t="s">
        <v>1206</v>
      </c>
      <c r="J364" s="12" t="s">
        <v>137</v>
      </c>
      <c r="K364" s="12" t="s">
        <v>29</v>
      </c>
      <c r="L364" s="44" t="s">
        <v>137</v>
      </c>
      <c r="M364" s="12" t="s">
        <v>75</v>
      </c>
      <c r="N364" s="45" t="s">
        <v>24</v>
      </c>
      <c r="O364" s="12" t="s">
        <v>2573</v>
      </c>
    </row>
    <row r="365" spans="1:15" s="46" customFormat="1" ht="15" hidden="1" customHeight="1" x14ac:dyDescent="0.25">
      <c r="A365" s="47">
        <f t="shared" si="22"/>
        <v>361</v>
      </c>
      <c r="B365" s="10">
        <f t="shared" si="22"/>
        <v>361</v>
      </c>
      <c r="C365" s="12" t="s">
        <v>15</v>
      </c>
      <c r="D365" s="10" t="s">
        <v>393</v>
      </c>
      <c r="E365" s="10">
        <v>2007</v>
      </c>
      <c r="F365" s="8">
        <v>39447</v>
      </c>
      <c r="G365" s="12" t="s">
        <v>1207</v>
      </c>
      <c r="H365" s="13" t="s">
        <v>1208</v>
      </c>
      <c r="I365" s="12" t="s">
        <v>1209</v>
      </c>
      <c r="J365" s="12" t="s">
        <v>59</v>
      </c>
      <c r="K365" s="12" t="s">
        <v>60</v>
      </c>
      <c r="L365" s="44" t="s">
        <v>59</v>
      </c>
      <c r="M365" s="12" t="s">
        <v>61</v>
      </c>
      <c r="N365" s="45" t="s">
        <v>24</v>
      </c>
      <c r="O365" s="12" t="s">
        <v>2573</v>
      </c>
    </row>
    <row r="366" spans="1:15" s="46" customFormat="1" ht="25.5" hidden="1" customHeight="1" x14ac:dyDescent="0.25">
      <c r="A366" s="47">
        <f t="shared" si="22"/>
        <v>362</v>
      </c>
      <c r="B366" s="10">
        <f t="shared" si="22"/>
        <v>362</v>
      </c>
      <c r="C366" s="12" t="s">
        <v>15</v>
      </c>
      <c r="D366" s="10" t="s">
        <v>393</v>
      </c>
      <c r="E366" s="10">
        <v>2007</v>
      </c>
      <c r="F366" s="8">
        <v>39416</v>
      </c>
      <c r="G366" s="12" t="s">
        <v>1210</v>
      </c>
      <c r="H366" s="13" t="s">
        <v>1211</v>
      </c>
      <c r="I366" s="19" t="s">
        <v>1212</v>
      </c>
      <c r="J366" s="12" t="s">
        <v>59</v>
      </c>
      <c r="K366" s="12" t="s">
        <v>60</v>
      </c>
      <c r="L366" s="44" t="s">
        <v>59</v>
      </c>
      <c r="M366" s="12" t="s">
        <v>61</v>
      </c>
      <c r="N366" s="45" t="s">
        <v>24</v>
      </c>
      <c r="O366" s="12" t="s">
        <v>2573</v>
      </c>
    </row>
    <row r="367" spans="1:15" s="46" customFormat="1" ht="15" hidden="1" customHeight="1" x14ac:dyDescent="0.25">
      <c r="A367" s="47">
        <f t="shared" si="22"/>
        <v>363</v>
      </c>
      <c r="B367" s="10">
        <f t="shared" si="22"/>
        <v>363</v>
      </c>
      <c r="C367" s="12" t="s">
        <v>15</v>
      </c>
      <c r="D367" s="10" t="s">
        <v>393</v>
      </c>
      <c r="E367" s="10">
        <v>2007</v>
      </c>
      <c r="F367" s="8">
        <v>39443</v>
      </c>
      <c r="G367" s="12" t="s">
        <v>1213</v>
      </c>
      <c r="H367" s="13" t="s">
        <v>1214</v>
      </c>
      <c r="I367" s="12" t="s">
        <v>1215</v>
      </c>
      <c r="J367" s="12" t="s">
        <v>28</v>
      </c>
      <c r="K367" s="12" t="s">
        <v>29</v>
      </c>
      <c r="L367" s="44" t="s">
        <v>28</v>
      </c>
      <c r="M367" s="12" t="s">
        <v>23</v>
      </c>
      <c r="N367" s="45" t="s">
        <v>24</v>
      </c>
      <c r="O367" s="12" t="s">
        <v>2573</v>
      </c>
    </row>
    <row r="368" spans="1:15" s="46" customFormat="1" ht="15" hidden="1" customHeight="1" x14ac:dyDescent="0.25">
      <c r="A368" s="47">
        <f t="shared" si="22"/>
        <v>364</v>
      </c>
      <c r="B368" s="10">
        <f t="shared" si="22"/>
        <v>364</v>
      </c>
      <c r="C368" s="12" t="s">
        <v>15</v>
      </c>
      <c r="D368" s="10" t="s">
        <v>393</v>
      </c>
      <c r="E368" s="10">
        <v>2007</v>
      </c>
      <c r="F368" s="8">
        <v>39374</v>
      </c>
      <c r="G368" s="12" t="s">
        <v>1216</v>
      </c>
      <c r="H368" s="13" t="s">
        <v>1217</v>
      </c>
      <c r="I368" s="12" t="s">
        <v>1218</v>
      </c>
      <c r="J368" s="12" t="s">
        <v>20</v>
      </c>
      <c r="K368" s="44" t="s">
        <v>21</v>
      </c>
      <c r="L368" s="44" t="s">
        <v>20</v>
      </c>
      <c r="M368" s="12" t="s">
        <v>23</v>
      </c>
      <c r="N368" s="45" t="s">
        <v>24</v>
      </c>
      <c r="O368" s="12" t="s">
        <v>2573</v>
      </c>
    </row>
    <row r="369" spans="1:15" s="46" customFormat="1" ht="15" hidden="1" customHeight="1" x14ac:dyDescent="0.25">
      <c r="A369" s="47">
        <f t="shared" si="22"/>
        <v>365</v>
      </c>
      <c r="B369" s="10">
        <f t="shared" si="22"/>
        <v>365</v>
      </c>
      <c r="C369" s="12" t="s">
        <v>15</v>
      </c>
      <c r="D369" s="10" t="s">
        <v>393</v>
      </c>
      <c r="E369" s="10">
        <v>2007</v>
      </c>
      <c r="F369" s="8">
        <v>39435</v>
      </c>
      <c r="G369" s="12" t="s">
        <v>1219</v>
      </c>
      <c r="H369" s="13" t="s">
        <v>1220</v>
      </c>
      <c r="I369" s="12" t="s">
        <v>1221</v>
      </c>
      <c r="J369" s="12" t="s">
        <v>20</v>
      </c>
      <c r="K369" s="44" t="s">
        <v>21</v>
      </c>
      <c r="L369" s="44" t="s">
        <v>20</v>
      </c>
      <c r="M369" s="12" t="s">
        <v>23</v>
      </c>
      <c r="N369" s="45" t="s">
        <v>24</v>
      </c>
      <c r="O369" s="12" t="s">
        <v>2573</v>
      </c>
    </row>
    <row r="370" spans="1:15" s="46" customFormat="1" ht="15" hidden="1" customHeight="1" x14ac:dyDescent="0.25">
      <c r="A370" s="47">
        <f t="shared" si="22"/>
        <v>366</v>
      </c>
      <c r="B370" s="10">
        <f t="shared" si="22"/>
        <v>366</v>
      </c>
      <c r="C370" s="12" t="s">
        <v>15</v>
      </c>
      <c r="D370" s="10" t="s">
        <v>393</v>
      </c>
      <c r="E370" s="10">
        <v>2007</v>
      </c>
      <c r="F370" s="8">
        <v>39434</v>
      </c>
      <c r="G370" s="12" t="s">
        <v>1222</v>
      </c>
      <c r="H370" s="13" t="s">
        <v>1223</v>
      </c>
      <c r="I370" s="12" t="s">
        <v>1224</v>
      </c>
      <c r="J370" s="12" t="s">
        <v>59</v>
      </c>
      <c r="K370" s="12" t="s">
        <v>60</v>
      </c>
      <c r="L370" s="44" t="s">
        <v>59</v>
      </c>
      <c r="M370" s="12" t="s">
        <v>61</v>
      </c>
      <c r="N370" s="45" t="s">
        <v>24</v>
      </c>
      <c r="O370" s="12" t="s">
        <v>2573</v>
      </c>
    </row>
    <row r="371" spans="1:15" s="46" customFormat="1" ht="15" hidden="1" customHeight="1" x14ac:dyDescent="0.25">
      <c r="A371" s="47">
        <f t="shared" si="22"/>
        <v>367</v>
      </c>
      <c r="B371" s="10">
        <f t="shared" si="22"/>
        <v>367</v>
      </c>
      <c r="C371" s="12" t="s">
        <v>15</v>
      </c>
      <c r="D371" s="10" t="s">
        <v>393</v>
      </c>
      <c r="E371" s="10">
        <v>2007</v>
      </c>
      <c r="F371" s="8">
        <v>39431</v>
      </c>
      <c r="G371" s="12" t="s">
        <v>1225</v>
      </c>
      <c r="H371" s="13" t="s">
        <v>1226</v>
      </c>
      <c r="I371" s="12" t="s">
        <v>1227</v>
      </c>
      <c r="J371" s="12" t="s">
        <v>83</v>
      </c>
      <c r="K371" s="12" t="s">
        <v>29</v>
      </c>
      <c r="L371" s="44" t="s">
        <v>83</v>
      </c>
      <c r="M371" s="12" t="s">
        <v>23</v>
      </c>
      <c r="N371" s="45" t="s">
        <v>24</v>
      </c>
      <c r="O371" s="12" t="s">
        <v>2573</v>
      </c>
    </row>
    <row r="372" spans="1:15" s="46" customFormat="1" ht="15" hidden="1" customHeight="1" x14ac:dyDescent="0.25">
      <c r="A372" s="47">
        <f t="shared" si="22"/>
        <v>368</v>
      </c>
      <c r="B372" s="10">
        <f t="shared" si="22"/>
        <v>368</v>
      </c>
      <c r="C372" s="12" t="s">
        <v>15</v>
      </c>
      <c r="D372" s="10" t="s">
        <v>393</v>
      </c>
      <c r="E372" s="10">
        <v>2007</v>
      </c>
      <c r="F372" s="8">
        <v>39447</v>
      </c>
      <c r="G372" s="12" t="s">
        <v>1228</v>
      </c>
      <c r="H372" s="13" t="s">
        <v>1229</v>
      </c>
      <c r="I372" s="12" t="s">
        <v>1230</v>
      </c>
      <c r="J372" s="12" t="s">
        <v>20</v>
      </c>
      <c r="K372" s="44" t="s">
        <v>21</v>
      </c>
      <c r="L372" s="44" t="s">
        <v>20</v>
      </c>
      <c r="M372" s="12" t="s">
        <v>23</v>
      </c>
      <c r="N372" s="45" t="s">
        <v>24</v>
      </c>
      <c r="O372" s="12" t="s">
        <v>2573</v>
      </c>
    </row>
    <row r="373" spans="1:15" s="46" customFormat="1" ht="15" hidden="1" customHeight="1" x14ac:dyDescent="0.25">
      <c r="A373" s="47">
        <f t="shared" si="22"/>
        <v>369</v>
      </c>
      <c r="B373" s="10">
        <f t="shared" si="22"/>
        <v>369</v>
      </c>
      <c r="C373" s="12" t="s">
        <v>15</v>
      </c>
      <c r="D373" s="10" t="s">
        <v>393</v>
      </c>
      <c r="E373" s="10">
        <v>2008</v>
      </c>
      <c r="F373" s="8">
        <v>39813</v>
      </c>
      <c r="G373" s="12" t="s">
        <v>1231</v>
      </c>
      <c r="H373" s="13" t="s">
        <v>1232</v>
      </c>
      <c r="I373" s="12" t="s">
        <v>1233</v>
      </c>
      <c r="J373" s="12" t="s">
        <v>601</v>
      </c>
      <c r="K373" s="12" t="s">
        <v>29</v>
      </c>
      <c r="L373" s="44" t="s">
        <v>601</v>
      </c>
      <c r="M373" s="12" t="s">
        <v>75</v>
      </c>
      <c r="N373" s="45" t="s">
        <v>24</v>
      </c>
      <c r="O373" s="12" t="s">
        <v>2573</v>
      </c>
    </row>
    <row r="374" spans="1:15" s="46" customFormat="1" ht="25.5" hidden="1" customHeight="1" x14ac:dyDescent="0.25">
      <c r="A374" s="47">
        <f t="shared" si="22"/>
        <v>370</v>
      </c>
      <c r="B374" s="10">
        <f t="shared" si="22"/>
        <v>370</v>
      </c>
      <c r="C374" s="12" t="s">
        <v>15</v>
      </c>
      <c r="D374" s="10" t="s">
        <v>393</v>
      </c>
      <c r="E374" s="10">
        <v>2008</v>
      </c>
      <c r="F374" s="8">
        <v>39812</v>
      </c>
      <c r="G374" s="12" t="s">
        <v>1234</v>
      </c>
      <c r="H374" s="13" t="s">
        <v>1235</v>
      </c>
      <c r="I374" s="12" t="s">
        <v>1236</v>
      </c>
      <c r="J374" s="12" t="s">
        <v>48</v>
      </c>
      <c r="K374" s="44" t="s">
        <v>21</v>
      </c>
      <c r="L374" s="44" t="s">
        <v>48</v>
      </c>
      <c r="M374" s="12" t="s">
        <v>23</v>
      </c>
      <c r="N374" s="45" t="s">
        <v>24</v>
      </c>
      <c r="O374" s="12" t="s">
        <v>2573</v>
      </c>
    </row>
    <row r="375" spans="1:15" s="46" customFormat="1" ht="15" hidden="1" customHeight="1" x14ac:dyDescent="0.25">
      <c r="A375" s="47">
        <f t="shared" ref="A375:B390" si="23">+A374+1</f>
        <v>371</v>
      </c>
      <c r="B375" s="10">
        <f t="shared" si="23"/>
        <v>371</v>
      </c>
      <c r="C375" s="12" t="s">
        <v>15</v>
      </c>
      <c r="D375" s="10" t="s">
        <v>393</v>
      </c>
      <c r="E375" s="10">
        <v>2008</v>
      </c>
      <c r="F375" s="8">
        <v>39813</v>
      </c>
      <c r="G375" s="12" t="s">
        <v>1237</v>
      </c>
      <c r="H375" s="13" t="s">
        <v>1238</v>
      </c>
      <c r="I375" s="12" t="s">
        <v>1239</v>
      </c>
      <c r="J375" s="12" t="s">
        <v>20</v>
      </c>
      <c r="K375" s="44" t="s">
        <v>21</v>
      </c>
      <c r="L375" s="44" t="s">
        <v>20</v>
      </c>
      <c r="M375" s="12" t="s">
        <v>23</v>
      </c>
      <c r="N375" s="45" t="s">
        <v>24</v>
      </c>
      <c r="O375" s="12" t="s">
        <v>2573</v>
      </c>
    </row>
    <row r="376" spans="1:15" s="46" customFormat="1" ht="15" hidden="1" customHeight="1" x14ac:dyDescent="0.25">
      <c r="A376" s="47">
        <f t="shared" si="23"/>
        <v>372</v>
      </c>
      <c r="B376" s="10">
        <f t="shared" si="23"/>
        <v>372</v>
      </c>
      <c r="C376" s="12" t="s">
        <v>15</v>
      </c>
      <c r="D376" s="10" t="s">
        <v>393</v>
      </c>
      <c r="E376" s="10">
        <v>2008</v>
      </c>
      <c r="F376" s="8">
        <v>39757</v>
      </c>
      <c r="G376" s="12" t="s">
        <v>1240</v>
      </c>
      <c r="H376" s="13" t="s">
        <v>1241</v>
      </c>
      <c r="I376" s="12" t="s">
        <v>1242</v>
      </c>
      <c r="J376" s="12" t="s">
        <v>20</v>
      </c>
      <c r="K376" s="44" t="s">
        <v>21</v>
      </c>
      <c r="L376" s="44" t="s">
        <v>20</v>
      </c>
      <c r="M376" s="12" t="s">
        <v>23</v>
      </c>
      <c r="N376" s="45" t="s">
        <v>24</v>
      </c>
      <c r="O376" s="12" t="s">
        <v>2573</v>
      </c>
    </row>
    <row r="377" spans="1:15" s="46" customFormat="1" ht="15" customHeight="1" x14ac:dyDescent="0.25">
      <c r="A377" s="47">
        <f t="shared" si="23"/>
        <v>373</v>
      </c>
      <c r="B377" s="10">
        <f t="shared" si="23"/>
        <v>373</v>
      </c>
      <c r="C377" s="12" t="s">
        <v>15</v>
      </c>
      <c r="D377" s="10" t="s">
        <v>393</v>
      </c>
      <c r="E377" s="10">
        <v>2008</v>
      </c>
      <c r="F377" s="8">
        <v>39811</v>
      </c>
      <c r="G377" s="12" t="s">
        <v>1243</v>
      </c>
      <c r="H377" s="13" t="s">
        <v>1244</v>
      </c>
      <c r="I377" s="12" t="s">
        <v>1245</v>
      </c>
      <c r="J377" s="12" t="s">
        <v>1246</v>
      </c>
      <c r="K377" s="12" t="s">
        <v>29</v>
      </c>
      <c r="L377" s="44" t="s">
        <v>476</v>
      </c>
      <c r="M377" s="12" t="s">
        <v>23</v>
      </c>
      <c r="N377" s="45" t="s">
        <v>24</v>
      </c>
      <c r="O377" s="12" t="s">
        <v>2574</v>
      </c>
    </row>
    <row r="378" spans="1:15" s="46" customFormat="1" ht="15" hidden="1" customHeight="1" x14ac:dyDescent="0.25">
      <c r="A378" s="47">
        <f t="shared" si="23"/>
        <v>374</v>
      </c>
      <c r="B378" s="10">
        <f t="shared" si="23"/>
        <v>374</v>
      </c>
      <c r="C378" s="12" t="s">
        <v>15</v>
      </c>
      <c r="D378" s="10" t="s">
        <v>393</v>
      </c>
      <c r="E378" s="10">
        <v>2008</v>
      </c>
      <c r="F378" s="8">
        <v>39800</v>
      </c>
      <c r="G378" s="12" t="s">
        <v>1247</v>
      </c>
      <c r="H378" s="13" t="s">
        <v>1248</v>
      </c>
      <c r="I378" s="12" t="s">
        <v>1249</v>
      </c>
      <c r="J378" s="12" t="s">
        <v>59</v>
      </c>
      <c r="K378" s="12" t="s">
        <v>60</v>
      </c>
      <c r="L378" s="44" t="s">
        <v>59</v>
      </c>
      <c r="M378" s="12" t="s">
        <v>61</v>
      </c>
      <c r="N378" s="45" t="s">
        <v>24</v>
      </c>
      <c r="O378" s="12" t="s">
        <v>2573</v>
      </c>
    </row>
    <row r="379" spans="1:15" s="46" customFormat="1" ht="15" hidden="1" customHeight="1" x14ac:dyDescent="0.25">
      <c r="A379" s="47">
        <f t="shared" si="23"/>
        <v>375</v>
      </c>
      <c r="B379" s="10">
        <f t="shared" si="23"/>
        <v>375</v>
      </c>
      <c r="C379" s="12" t="s">
        <v>15</v>
      </c>
      <c r="D379" s="10" t="s">
        <v>393</v>
      </c>
      <c r="E379" s="10">
        <v>2008</v>
      </c>
      <c r="F379" s="8">
        <v>39813</v>
      </c>
      <c r="G379" s="12" t="s">
        <v>1250</v>
      </c>
      <c r="H379" s="13" t="s">
        <v>1251</v>
      </c>
      <c r="I379" s="12" t="s">
        <v>1252</v>
      </c>
      <c r="J379" s="12" t="s">
        <v>65</v>
      </c>
      <c r="K379" s="44" t="s">
        <v>21</v>
      </c>
      <c r="L379" s="44" t="s">
        <v>65</v>
      </c>
      <c r="M379" s="12" t="s">
        <v>23</v>
      </c>
      <c r="N379" s="45" t="s">
        <v>24</v>
      </c>
      <c r="O379" s="12" t="s">
        <v>2573</v>
      </c>
    </row>
    <row r="380" spans="1:15" s="46" customFormat="1" ht="15" hidden="1" customHeight="1" x14ac:dyDescent="0.25">
      <c r="A380" s="47">
        <f t="shared" si="23"/>
        <v>376</v>
      </c>
      <c r="B380" s="10">
        <f t="shared" si="23"/>
        <v>376</v>
      </c>
      <c r="C380" s="12" t="s">
        <v>15</v>
      </c>
      <c r="D380" s="10" t="s">
        <v>393</v>
      </c>
      <c r="E380" s="10">
        <v>2008</v>
      </c>
      <c r="F380" s="8">
        <v>39802</v>
      </c>
      <c r="G380" s="12" t="s">
        <v>1253</v>
      </c>
      <c r="H380" s="13" t="s">
        <v>1254</v>
      </c>
      <c r="I380" s="12" t="s">
        <v>1255</v>
      </c>
      <c r="J380" s="12" t="s">
        <v>71</v>
      </c>
      <c r="K380" s="12" t="s">
        <v>60</v>
      </c>
      <c r="L380" s="44" t="s">
        <v>71</v>
      </c>
      <c r="M380" s="12" t="s">
        <v>61</v>
      </c>
      <c r="N380" s="45" t="s">
        <v>24</v>
      </c>
      <c r="O380" s="12" t="s">
        <v>2573</v>
      </c>
    </row>
    <row r="381" spans="1:15" s="46" customFormat="1" ht="15" hidden="1" customHeight="1" x14ac:dyDescent="0.25">
      <c r="A381" s="47">
        <f t="shared" si="23"/>
        <v>377</v>
      </c>
      <c r="B381" s="10">
        <f t="shared" si="23"/>
        <v>377</v>
      </c>
      <c r="C381" s="12" t="s">
        <v>15</v>
      </c>
      <c r="D381" s="10" t="s">
        <v>393</v>
      </c>
      <c r="E381" s="10">
        <v>2008</v>
      </c>
      <c r="F381" s="8">
        <v>39780</v>
      </c>
      <c r="G381" s="12" t="s">
        <v>1256</v>
      </c>
      <c r="H381" s="13" t="s">
        <v>1257</v>
      </c>
      <c r="I381" s="12" t="s">
        <v>1258</v>
      </c>
      <c r="J381" s="12" t="s">
        <v>28</v>
      </c>
      <c r="K381" s="12" t="s">
        <v>29</v>
      </c>
      <c r="L381" s="44" t="s">
        <v>28</v>
      </c>
      <c r="M381" s="12" t="s">
        <v>23</v>
      </c>
      <c r="N381" s="45" t="s">
        <v>24</v>
      </c>
      <c r="O381" s="12" t="s">
        <v>2573</v>
      </c>
    </row>
    <row r="382" spans="1:15" s="46" customFormat="1" ht="15" customHeight="1" x14ac:dyDescent="0.25">
      <c r="A382" s="47">
        <f t="shared" si="23"/>
        <v>378</v>
      </c>
      <c r="B382" s="10">
        <f t="shared" si="23"/>
        <v>378</v>
      </c>
      <c r="C382" s="12" t="s">
        <v>15</v>
      </c>
      <c r="D382" s="10" t="s">
        <v>393</v>
      </c>
      <c r="E382" s="10">
        <v>2008</v>
      </c>
      <c r="F382" s="8">
        <v>39785</v>
      </c>
      <c r="G382" s="12" t="s">
        <v>1259</v>
      </c>
      <c r="H382" s="13" t="s">
        <v>1260</v>
      </c>
      <c r="I382" s="12" t="s">
        <v>1261</v>
      </c>
      <c r="J382" s="12" t="s">
        <v>1262</v>
      </c>
      <c r="K382" s="44" t="s">
        <v>21</v>
      </c>
      <c r="L382" s="44" t="s">
        <v>182</v>
      </c>
      <c r="M382" s="12" t="s">
        <v>23</v>
      </c>
      <c r="N382" s="45" t="s">
        <v>24</v>
      </c>
      <c r="O382" s="12" t="s">
        <v>2574</v>
      </c>
    </row>
    <row r="383" spans="1:15" s="46" customFormat="1" ht="15" customHeight="1" x14ac:dyDescent="0.25">
      <c r="A383" s="47">
        <f t="shared" si="23"/>
        <v>379</v>
      </c>
      <c r="B383" s="10">
        <f t="shared" si="23"/>
        <v>379</v>
      </c>
      <c r="C383" s="12" t="s">
        <v>15</v>
      </c>
      <c r="D383" s="10" t="s">
        <v>393</v>
      </c>
      <c r="E383" s="10">
        <v>2008</v>
      </c>
      <c r="F383" s="8">
        <v>39659</v>
      </c>
      <c r="G383" s="12" t="s">
        <v>1263</v>
      </c>
      <c r="H383" s="13" t="s">
        <v>1264</v>
      </c>
      <c r="I383" s="12" t="s">
        <v>1265</v>
      </c>
      <c r="J383" s="12" t="s">
        <v>1266</v>
      </c>
      <c r="K383" s="12" t="s">
        <v>29</v>
      </c>
      <c r="L383" s="44" t="s">
        <v>190</v>
      </c>
      <c r="M383" s="12" t="s">
        <v>23</v>
      </c>
      <c r="N383" s="45" t="s">
        <v>24</v>
      </c>
      <c r="O383" s="12" t="s">
        <v>2574</v>
      </c>
    </row>
    <row r="384" spans="1:15" s="46" customFormat="1" ht="15" hidden="1" customHeight="1" x14ac:dyDescent="0.25">
      <c r="A384" s="47">
        <f t="shared" si="23"/>
        <v>380</v>
      </c>
      <c r="B384" s="10">
        <f t="shared" si="23"/>
        <v>380</v>
      </c>
      <c r="C384" s="12" t="s">
        <v>15</v>
      </c>
      <c r="D384" s="10" t="s">
        <v>393</v>
      </c>
      <c r="E384" s="10">
        <v>2008</v>
      </c>
      <c r="F384" s="8">
        <v>39762</v>
      </c>
      <c r="G384" s="12" t="s">
        <v>1267</v>
      </c>
      <c r="H384" s="13" t="s">
        <v>1268</v>
      </c>
      <c r="I384" s="12" t="s">
        <v>1269</v>
      </c>
      <c r="J384" s="12" t="s">
        <v>59</v>
      </c>
      <c r="K384" s="12" t="s">
        <v>60</v>
      </c>
      <c r="L384" s="44" t="s">
        <v>59</v>
      </c>
      <c r="M384" s="12" t="s">
        <v>61</v>
      </c>
      <c r="N384" s="45" t="s">
        <v>24</v>
      </c>
      <c r="O384" s="12" t="s">
        <v>2573</v>
      </c>
    </row>
    <row r="385" spans="1:15" s="46" customFormat="1" ht="15" hidden="1" customHeight="1" x14ac:dyDescent="0.25">
      <c r="A385" s="47">
        <f t="shared" si="23"/>
        <v>381</v>
      </c>
      <c r="B385" s="10">
        <f t="shared" si="23"/>
        <v>381</v>
      </c>
      <c r="C385" s="12" t="s">
        <v>15</v>
      </c>
      <c r="D385" s="10" t="s">
        <v>393</v>
      </c>
      <c r="E385" s="10">
        <v>2008</v>
      </c>
      <c r="F385" s="8">
        <v>39808</v>
      </c>
      <c r="G385" s="12" t="s">
        <v>1270</v>
      </c>
      <c r="H385" s="13" t="s">
        <v>1271</v>
      </c>
      <c r="I385" s="12" t="s">
        <v>1272</v>
      </c>
      <c r="J385" s="12" t="s">
        <v>146</v>
      </c>
      <c r="K385" s="12" t="s">
        <v>60</v>
      </c>
      <c r="L385" s="44" t="s">
        <v>146</v>
      </c>
      <c r="M385" s="12" t="s">
        <v>125</v>
      </c>
      <c r="N385" s="45" t="s">
        <v>24</v>
      </c>
      <c r="O385" s="12" t="s">
        <v>2573</v>
      </c>
    </row>
    <row r="386" spans="1:15" s="46" customFormat="1" ht="15" hidden="1" customHeight="1" x14ac:dyDescent="0.25">
      <c r="A386" s="47">
        <f t="shared" si="23"/>
        <v>382</v>
      </c>
      <c r="B386" s="10">
        <f t="shared" si="23"/>
        <v>382</v>
      </c>
      <c r="C386" s="12" t="s">
        <v>15</v>
      </c>
      <c r="D386" s="10" t="s">
        <v>393</v>
      </c>
      <c r="E386" s="10">
        <v>2008</v>
      </c>
      <c r="F386" s="8">
        <v>39811</v>
      </c>
      <c r="G386" s="12" t="s">
        <v>1273</v>
      </c>
      <c r="H386" s="13" t="s">
        <v>1274</v>
      </c>
      <c r="I386" s="12" t="s">
        <v>1275</v>
      </c>
      <c r="J386" s="12" t="s">
        <v>199</v>
      </c>
      <c r="K386" s="44" t="s">
        <v>21</v>
      </c>
      <c r="L386" s="44" t="s">
        <v>199</v>
      </c>
      <c r="M386" s="12" t="s">
        <v>23</v>
      </c>
      <c r="N386" s="45" t="s">
        <v>24</v>
      </c>
      <c r="O386" s="12" t="s">
        <v>2573</v>
      </c>
    </row>
    <row r="387" spans="1:15" s="46" customFormat="1" ht="15" hidden="1" customHeight="1" x14ac:dyDescent="0.25">
      <c r="A387" s="47">
        <f t="shared" si="23"/>
        <v>383</v>
      </c>
      <c r="B387" s="10">
        <f t="shared" si="23"/>
        <v>383</v>
      </c>
      <c r="C387" s="12" t="s">
        <v>15</v>
      </c>
      <c r="D387" s="10" t="s">
        <v>393</v>
      </c>
      <c r="E387" s="10">
        <v>2008</v>
      </c>
      <c r="F387" s="8">
        <v>39800</v>
      </c>
      <c r="G387" s="12" t="s">
        <v>1276</v>
      </c>
      <c r="H387" s="13" t="s">
        <v>1277</v>
      </c>
      <c r="I387" s="12" t="s">
        <v>1278</v>
      </c>
      <c r="J387" s="12" t="s">
        <v>48</v>
      </c>
      <c r="K387" s="44" t="s">
        <v>21</v>
      </c>
      <c r="L387" s="44" t="s">
        <v>48</v>
      </c>
      <c r="M387" s="12" t="s">
        <v>23</v>
      </c>
      <c r="N387" s="45" t="s">
        <v>24</v>
      </c>
      <c r="O387" s="12" t="s">
        <v>2573</v>
      </c>
    </row>
    <row r="388" spans="1:15" s="46" customFormat="1" ht="15" hidden="1" customHeight="1" x14ac:dyDescent="0.25">
      <c r="A388" s="47">
        <f t="shared" si="23"/>
        <v>384</v>
      </c>
      <c r="B388" s="10">
        <f t="shared" si="23"/>
        <v>384</v>
      </c>
      <c r="C388" s="12" t="s">
        <v>15</v>
      </c>
      <c r="D388" s="10" t="s">
        <v>393</v>
      </c>
      <c r="E388" s="10">
        <v>2008</v>
      </c>
      <c r="F388" s="8">
        <v>39811</v>
      </c>
      <c r="G388" s="12" t="s">
        <v>1279</v>
      </c>
      <c r="H388" s="13" t="s">
        <v>1280</v>
      </c>
      <c r="I388" s="12" t="s">
        <v>1281</v>
      </c>
      <c r="J388" s="12" t="s">
        <v>59</v>
      </c>
      <c r="K388" s="12" t="s">
        <v>60</v>
      </c>
      <c r="L388" s="44" t="s">
        <v>59</v>
      </c>
      <c r="M388" s="12" t="s">
        <v>61</v>
      </c>
      <c r="N388" s="45" t="s">
        <v>24</v>
      </c>
      <c r="O388" s="12" t="s">
        <v>2573</v>
      </c>
    </row>
    <row r="389" spans="1:15" s="46" customFormat="1" ht="15.75" customHeight="1" x14ac:dyDescent="0.25">
      <c r="A389" s="47">
        <f t="shared" si="23"/>
        <v>385</v>
      </c>
      <c r="B389" s="10">
        <f t="shared" si="23"/>
        <v>385</v>
      </c>
      <c r="C389" s="12" t="s">
        <v>15</v>
      </c>
      <c r="D389" s="10" t="s">
        <v>393</v>
      </c>
      <c r="E389" s="10">
        <v>2009</v>
      </c>
      <c r="F389" s="8">
        <v>40171</v>
      </c>
      <c r="G389" s="12" t="s">
        <v>1282</v>
      </c>
      <c r="H389" s="13" t="s">
        <v>1283</v>
      </c>
      <c r="I389" s="12" t="s">
        <v>1284</v>
      </c>
      <c r="J389" s="12" t="s">
        <v>1285</v>
      </c>
      <c r="K389" s="12" t="s">
        <v>29</v>
      </c>
      <c r="L389" s="44" t="s">
        <v>83</v>
      </c>
      <c r="M389" s="12" t="s">
        <v>23</v>
      </c>
      <c r="N389" s="45" t="s">
        <v>24</v>
      </c>
      <c r="O389" s="12" t="s">
        <v>2574</v>
      </c>
    </row>
    <row r="390" spans="1:15" s="46" customFormat="1" ht="25.5" customHeight="1" x14ac:dyDescent="0.25">
      <c r="A390" s="47">
        <f t="shared" si="23"/>
        <v>386</v>
      </c>
      <c r="B390" s="10">
        <f t="shared" si="23"/>
        <v>386</v>
      </c>
      <c r="C390" s="12" t="s">
        <v>15</v>
      </c>
      <c r="D390" s="10" t="s">
        <v>393</v>
      </c>
      <c r="E390" s="10">
        <v>2009</v>
      </c>
      <c r="F390" s="8">
        <v>40163</v>
      </c>
      <c r="G390" s="12" t="s">
        <v>1286</v>
      </c>
      <c r="H390" s="13" t="s">
        <v>1287</v>
      </c>
      <c r="I390" s="19" t="s">
        <v>1288</v>
      </c>
      <c r="J390" s="12" t="s">
        <v>1289</v>
      </c>
      <c r="K390" s="12" t="s">
        <v>29</v>
      </c>
      <c r="L390" s="44" t="s">
        <v>190</v>
      </c>
      <c r="M390" s="12" t="s">
        <v>23</v>
      </c>
      <c r="N390" s="45" t="s">
        <v>24</v>
      </c>
      <c r="O390" s="12" t="s">
        <v>2574</v>
      </c>
    </row>
    <row r="391" spans="1:15" s="46" customFormat="1" ht="15" customHeight="1" x14ac:dyDescent="0.25">
      <c r="A391" s="47">
        <f t="shared" ref="A391:B406" si="24">+A390+1</f>
        <v>387</v>
      </c>
      <c r="B391" s="10">
        <f t="shared" si="24"/>
        <v>387</v>
      </c>
      <c r="C391" s="12" t="s">
        <v>15</v>
      </c>
      <c r="D391" s="10" t="s">
        <v>393</v>
      </c>
      <c r="E391" s="10">
        <v>2009</v>
      </c>
      <c r="F391" s="8">
        <v>40173</v>
      </c>
      <c r="G391" s="12" t="s">
        <v>1290</v>
      </c>
      <c r="H391" s="13" t="s">
        <v>1291</v>
      </c>
      <c r="I391" s="12" t="s">
        <v>1292</v>
      </c>
      <c r="J391" s="12" t="s">
        <v>1293</v>
      </c>
      <c r="K391" s="44" t="s">
        <v>21</v>
      </c>
      <c r="L391" s="44" t="s">
        <v>65</v>
      </c>
      <c r="M391" s="12" t="s">
        <v>23</v>
      </c>
      <c r="N391" s="45" t="s">
        <v>24</v>
      </c>
      <c r="O391" s="12" t="s">
        <v>2574</v>
      </c>
    </row>
    <row r="392" spans="1:15" s="46" customFormat="1" ht="15" customHeight="1" x14ac:dyDescent="0.25">
      <c r="A392" s="47">
        <f t="shared" si="24"/>
        <v>388</v>
      </c>
      <c r="B392" s="10">
        <f t="shared" si="24"/>
        <v>388</v>
      </c>
      <c r="C392" s="12" t="s">
        <v>15</v>
      </c>
      <c r="D392" s="10" t="s">
        <v>393</v>
      </c>
      <c r="E392" s="10">
        <v>2009</v>
      </c>
      <c r="F392" s="8">
        <v>40178</v>
      </c>
      <c r="G392" s="12" t="s">
        <v>1294</v>
      </c>
      <c r="H392" s="13" t="s">
        <v>1295</v>
      </c>
      <c r="I392" s="12" t="s">
        <v>1296</v>
      </c>
      <c r="J392" s="12" t="s">
        <v>1297</v>
      </c>
      <c r="K392" s="44" t="s">
        <v>21</v>
      </c>
      <c r="L392" s="44" t="s">
        <v>183</v>
      </c>
      <c r="M392" s="12" t="s">
        <v>23</v>
      </c>
      <c r="N392" s="45" t="s">
        <v>24</v>
      </c>
      <c r="O392" s="12" t="s">
        <v>2574</v>
      </c>
    </row>
    <row r="393" spans="1:15" s="46" customFormat="1" ht="15" hidden="1" customHeight="1" x14ac:dyDescent="0.25">
      <c r="A393" s="47">
        <f t="shared" si="24"/>
        <v>389</v>
      </c>
      <c r="B393" s="10">
        <f t="shared" si="24"/>
        <v>389</v>
      </c>
      <c r="C393" s="12" t="s">
        <v>15</v>
      </c>
      <c r="D393" s="10" t="s">
        <v>393</v>
      </c>
      <c r="E393" s="10">
        <v>2009</v>
      </c>
      <c r="F393" s="8">
        <v>40177</v>
      </c>
      <c r="G393" s="12" t="s">
        <v>1298</v>
      </c>
      <c r="H393" s="13" t="s">
        <v>1299</v>
      </c>
      <c r="I393" s="12" t="s">
        <v>1300</v>
      </c>
      <c r="J393" s="12" t="s">
        <v>431</v>
      </c>
      <c r="K393" s="44" t="s">
        <v>21</v>
      </c>
      <c r="L393" s="44" t="s">
        <v>431</v>
      </c>
      <c r="M393" s="12" t="s">
        <v>23</v>
      </c>
      <c r="N393" s="45" t="s">
        <v>24</v>
      </c>
      <c r="O393" s="12" t="s">
        <v>2573</v>
      </c>
    </row>
    <row r="394" spans="1:15" s="46" customFormat="1" ht="15" customHeight="1" x14ac:dyDescent="0.25">
      <c r="A394" s="47">
        <f t="shared" si="24"/>
        <v>390</v>
      </c>
      <c r="B394" s="10">
        <f t="shared" si="24"/>
        <v>390</v>
      </c>
      <c r="C394" s="12" t="s">
        <v>15</v>
      </c>
      <c r="D394" s="10" t="s">
        <v>393</v>
      </c>
      <c r="E394" s="10">
        <v>2009</v>
      </c>
      <c r="F394" s="8">
        <v>40178</v>
      </c>
      <c r="G394" s="12" t="s">
        <v>1301</v>
      </c>
      <c r="H394" s="13" t="s">
        <v>1302</v>
      </c>
      <c r="I394" s="12" t="s">
        <v>1303</v>
      </c>
      <c r="J394" s="12" t="s">
        <v>1304</v>
      </c>
      <c r="K394" s="44" t="s">
        <v>21</v>
      </c>
      <c r="L394" s="44" t="s">
        <v>136</v>
      </c>
      <c r="M394" s="12" t="s">
        <v>23</v>
      </c>
      <c r="N394" s="45" t="s">
        <v>24</v>
      </c>
      <c r="O394" s="12" t="s">
        <v>2574</v>
      </c>
    </row>
    <row r="395" spans="1:15" s="46" customFormat="1" ht="15" hidden="1" customHeight="1" x14ac:dyDescent="0.25">
      <c r="A395" s="47">
        <f t="shared" si="24"/>
        <v>391</v>
      </c>
      <c r="B395" s="10">
        <f t="shared" si="24"/>
        <v>391</v>
      </c>
      <c r="C395" s="12" t="s">
        <v>15</v>
      </c>
      <c r="D395" s="10" t="s">
        <v>393</v>
      </c>
      <c r="E395" s="10">
        <v>2009</v>
      </c>
      <c r="F395" s="8">
        <v>40178</v>
      </c>
      <c r="G395" s="12" t="s">
        <v>1305</v>
      </c>
      <c r="H395" s="13" t="s">
        <v>1306</v>
      </c>
      <c r="I395" s="12" t="s">
        <v>1307</v>
      </c>
      <c r="J395" s="12" t="s">
        <v>33</v>
      </c>
      <c r="K395" s="44" t="s">
        <v>21</v>
      </c>
      <c r="L395" s="44" t="s">
        <v>33</v>
      </c>
      <c r="M395" s="12" t="s">
        <v>23</v>
      </c>
      <c r="N395" s="45" t="s">
        <v>24</v>
      </c>
      <c r="O395" s="12" t="s">
        <v>2573</v>
      </c>
    </row>
    <row r="396" spans="1:15" s="46" customFormat="1" ht="15" hidden="1" customHeight="1" x14ac:dyDescent="0.25">
      <c r="A396" s="47">
        <f t="shared" si="24"/>
        <v>392</v>
      </c>
      <c r="B396" s="10">
        <f t="shared" si="24"/>
        <v>392</v>
      </c>
      <c r="C396" s="12" t="s">
        <v>15</v>
      </c>
      <c r="D396" s="10" t="s">
        <v>393</v>
      </c>
      <c r="E396" s="10">
        <v>2009</v>
      </c>
      <c r="F396" s="8">
        <v>40176</v>
      </c>
      <c r="G396" s="12" t="s">
        <v>1308</v>
      </c>
      <c r="H396" s="13" t="s">
        <v>1309</v>
      </c>
      <c r="I396" s="12" t="s">
        <v>1310</v>
      </c>
      <c r="J396" s="12" t="s">
        <v>59</v>
      </c>
      <c r="K396" s="12" t="s">
        <v>60</v>
      </c>
      <c r="L396" s="44" t="s">
        <v>59</v>
      </c>
      <c r="M396" s="12" t="s">
        <v>61</v>
      </c>
      <c r="N396" s="45" t="s">
        <v>24</v>
      </c>
      <c r="O396" s="12" t="s">
        <v>2573</v>
      </c>
    </row>
    <row r="397" spans="1:15" s="46" customFormat="1" ht="15" hidden="1" customHeight="1" x14ac:dyDescent="0.25">
      <c r="A397" s="47">
        <f t="shared" si="24"/>
        <v>393</v>
      </c>
      <c r="B397" s="10">
        <f t="shared" si="24"/>
        <v>393</v>
      </c>
      <c r="C397" s="12" t="s">
        <v>15</v>
      </c>
      <c r="D397" s="10" t="s">
        <v>393</v>
      </c>
      <c r="E397" s="10">
        <v>2009</v>
      </c>
      <c r="F397" s="8">
        <v>40147</v>
      </c>
      <c r="G397" s="12" t="s">
        <v>1311</v>
      </c>
      <c r="H397" s="13" t="s">
        <v>1312</v>
      </c>
      <c r="I397" s="12" t="s">
        <v>1313</v>
      </c>
      <c r="J397" s="12" t="s">
        <v>59</v>
      </c>
      <c r="K397" s="12" t="s">
        <v>60</v>
      </c>
      <c r="L397" s="44" t="s">
        <v>59</v>
      </c>
      <c r="M397" s="12" t="s">
        <v>61</v>
      </c>
      <c r="N397" s="45" t="s">
        <v>24</v>
      </c>
      <c r="O397" s="12" t="s">
        <v>2573</v>
      </c>
    </row>
    <row r="398" spans="1:15" s="46" customFormat="1" ht="15" hidden="1" customHeight="1" x14ac:dyDescent="0.25">
      <c r="A398" s="47">
        <f t="shared" si="24"/>
        <v>394</v>
      </c>
      <c r="B398" s="10">
        <f t="shared" si="24"/>
        <v>394</v>
      </c>
      <c r="C398" s="12" t="s">
        <v>15</v>
      </c>
      <c r="D398" s="10" t="s">
        <v>393</v>
      </c>
      <c r="E398" s="10">
        <v>2009</v>
      </c>
      <c r="F398" s="8">
        <v>40177</v>
      </c>
      <c r="G398" s="12" t="s">
        <v>1314</v>
      </c>
      <c r="H398" s="13" t="s">
        <v>1315</v>
      </c>
      <c r="I398" s="12" t="s">
        <v>1316</v>
      </c>
      <c r="J398" s="12" t="s">
        <v>447</v>
      </c>
      <c r="K398" s="44" t="s">
        <v>21</v>
      </c>
      <c r="L398" s="44" t="s">
        <v>1317</v>
      </c>
      <c r="M398" s="12" t="s">
        <v>23</v>
      </c>
      <c r="N398" s="45" t="s">
        <v>24</v>
      </c>
      <c r="O398" s="12" t="s">
        <v>2573</v>
      </c>
    </row>
    <row r="399" spans="1:15" s="46" customFormat="1" ht="15" customHeight="1" x14ac:dyDescent="0.25">
      <c r="A399" s="47">
        <f t="shared" si="24"/>
        <v>395</v>
      </c>
      <c r="B399" s="10">
        <f t="shared" si="24"/>
        <v>395</v>
      </c>
      <c r="C399" s="12" t="s">
        <v>15</v>
      </c>
      <c r="D399" s="10" t="s">
        <v>393</v>
      </c>
      <c r="E399" s="10">
        <v>2009</v>
      </c>
      <c r="F399" s="8">
        <v>40177</v>
      </c>
      <c r="G399" s="12" t="s">
        <v>1318</v>
      </c>
      <c r="H399" s="13" t="s">
        <v>1319</v>
      </c>
      <c r="I399" s="12" t="s">
        <v>1320</v>
      </c>
      <c r="J399" s="12" t="s">
        <v>1321</v>
      </c>
      <c r="K399" s="12" t="s">
        <v>29</v>
      </c>
      <c r="L399" s="44" t="s">
        <v>65</v>
      </c>
      <c r="M399" s="12" t="s">
        <v>23</v>
      </c>
      <c r="N399" s="45" t="s">
        <v>24</v>
      </c>
      <c r="O399" s="12" t="s">
        <v>2574</v>
      </c>
    </row>
    <row r="400" spans="1:15" s="46" customFormat="1" ht="15" hidden="1" customHeight="1" x14ac:dyDescent="0.25">
      <c r="A400" s="47">
        <f t="shared" si="24"/>
        <v>396</v>
      </c>
      <c r="B400" s="10">
        <f t="shared" si="24"/>
        <v>396</v>
      </c>
      <c r="C400" s="12" t="s">
        <v>15</v>
      </c>
      <c r="D400" s="10" t="s">
        <v>393</v>
      </c>
      <c r="E400" s="10">
        <v>2009</v>
      </c>
      <c r="F400" s="8">
        <v>40178</v>
      </c>
      <c r="G400" s="12" t="s">
        <v>1322</v>
      </c>
      <c r="H400" s="13" t="s">
        <v>1323</v>
      </c>
      <c r="I400" s="12" t="s">
        <v>1324</v>
      </c>
      <c r="J400" s="12" t="s">
        <v>136</v>
      </c>
      <c r="K400" s="44" t="s">
        <v>21</v>
      </c>
      <c r="L400" s="44" t="s">
        <v>136</v>
      </c>
      <c r="M400" s="12" t="s">
        <v>23</v>
      </c>
      <c r="N400" s="45" t="s">
        <v>24</v>
      </c>
      <c r="O400" s="12" t="s">
        <v>2573</v>
      </c>
    </row>
    <row r="401" spans="1:15" s="46" customFormat="1" ht="25.5" hidden="1" customHeight="1" x14ac:dyDescent="0.25">
      <c r="A401" s="47">
        <f t="shared" si="24"/>
        <v>397</v>
      </c>
      <c r="B401" s="10">
        <f t="shared" si="24"/>
        <v>397</v>
      </c>
      <c r="C401" s="12" t="s">
        <v>15</v>
      </c>
      <c r="D401" s="10" t="s">
        <v>393</v>
      </c>
      <c r="E401" s="10">
        <v>2010</v>
      </c>
      <c r="F401" s="8">
        <v>40536</v>
      </c>
      <c r="G401" s="12" t="s">
        <v>1325</v>
      </c>
      <c r="H401" s="13" t="s">
        <v>1326</v>
      </c>
      <c r="I401" s="12" t="s">
        <v>1327</v>
      </c>
      <c r="J401" s="12" t="s">
        <v>94</v>
      </c>
      <c r="K401" s="44" t="s">
        <v>21</v>
      </c>
      <c r="L401" s="44" t="s">
        <v>94</v>
      </c>
      <c r="M401" s="12" t="s">
        <v>23</v>
      </c>
      <c r="N401" s="45" t="s">
        <v>24</v>
      </c>
      <c r="O401" s="12" t="s">
        <v>2573</v>
      </c>
    </row>
    <row r="402" spans="1:15" s="46" customFormat="1" ht="15" hidden="1" customHeight="1" x14ac:dyDescent="0.25">
      <c r="A402" s="47">
        <f t="shared" si="24"/>
        <v>398</v>
      </c>
      <c r="B402" s="10">
        <f t="shared" si="24"/>
        <v>398</v>
      </c>
      <c r="C402" s="12" t="s">
        <v>15</v>
      </c>
      <c r="D402" s="10" t="s">
        <v>393</v>
      </c>
      <c r="E402" s="10">
        <v>2010</v>
      </c>
      <c r="F402" s="8">
        <v>40420</v>
      </c>
      <c r="G402" s="12" t="s">
        <v>1328</v>
      </c>
      <c r="H402" s="13" t="s">
        <v>1329</v>
      </c>
      <c r="I402" s="12" t="s">
        <v>1330</v>
      </c>
      <c r="J402" s="12" t="s">
        <v>59</v>
      </c>
      <c r="K402" s="12" t="s">
        <v>60</v>
      </c>
      <c r="L402" s="44" t="s">
        <v>59</v>
      </c>
      <c r="M402" s="12" t="s">
        <v>61</v>
      </c>
      <c r="N402" s="45" t="s">
        <v>24</v>
      </c>
      <c r="O402" s="12" t="s">
        <v>2573</v>
      </c>
    </row>
    <row r="403" spans="1:15" s="46" customFormat="1" ht="15" hidden="1" customHeight="1" x14ac:dyDescent="0.25">
      <c r="A403" s="47">
        <f t="shared" si="24"/>
        <v>399</v>
      </c>
      <c r="B403" s="10">
        <f t="shared" si="24"/>
        <v>399</v>
      </c>
      <c r="C403" s="12" t="s">
        <v>15</v>
      </c>
      <c r="D403" s="10" t="s">
        <v>393</v>
      </c>
      <c r="E403" s="10">
        <v>2010</v>
      </c>
      <c r="F403" s="8">
        <v>40408</v>
      </c>
      <c r="G403" s="12" t="s">
        <v>1331</v>
      </c>
      <c r="H403" s="13" t="s">
        <v>1332</v>
      </c>
      <c r="I403" s="12" t="s">
        <v>1333</v>
      </c>
      <c r="J403" s="12" t="s">
        <v>59</v>
      </c>
      <c r="K403" s="12" t="s">
        <v>60</v>
      </c>
      <c r="L403" s="44" t="s">
        <v>59</v>
      </c>
      <c r="M403" s="12" t="s">
        <v>61</v>
      </c>
      <c r="N403" s="45" t="s">
        <v>24</v>
      </c>
      <c r="O403" s="12" t="s">
        <v>2573</v>
      </c>
    </row>
    <row r="404" spans="1:15" s="46" customFormat="1" ht="15" hidden="1" customHeight="1" x14ac:dyDescent="0.25">
      <c r="A404" s="47">
        <f t="shared" si="24"/>
        <v>400</v>
      </c>
      <c r="B404" s="10">
        <f t="shared" si="24"/>
        <v>400</v>
      </c>
      <c r="C404" s="12" t="s">
        <v>15</v>
      </c>
      <c r="D404" s="10" t="s">
        <v>393</v>
      </c>
      <c r="E404" s="10">
        <v>2010</v>
      </c>
      <c r="F404" s="8">
        <v>40414</v>
      </c>
      <c r="G404" s="12" t="s">
        <v>1334</v>
      </c>
      <c r="H404" s="13" t="s">
        <v>1335</v>
      </c>
      <c r="I404" s="12" t="s">
        <v>1336</v>
      </c>
      <c r="J404" s="12" t="s">
        <v>59</v>
      </c>
      <c r="K404" s="12" t="s">
        <v>60</v>
      </c>
      <c r="L404" s="44" t="s">
        <v>59</v>
      </c>
      <c r="M404" s="12" t="s">
        <v>61</v>
      </c>
      <c r="N404" s="45" t="s">
        <v>24</v>
      </c>
      <c r="O404" s="12" t="s">
        <v>2573</v>
      </c>
    </row>
    <row r="405" spans="1:15" s="46" customFormat="1" ht="15.75" hidden="1" customHeight="1" x14ac:dyDescent="0.25">
      <c r="A405" s="47">
        <f t="shared" si="24"/>
        <v>401</v>
      </c>
      <c r="B405" s="10">
        <f t="shared" si="24"/>
        <v>401</v>
      </c>
      <c r="C405" s="12" t="s">
        <v>15</v>
      </c>
      <c r="D405" s="10" t="s">
        <v>393</v>
      </c>
      <c r="E405" s="10">
        <v>2010</v>
      </c>
      <c r="F405" s="8">
        <v>40542</v>
      </c>
      <c r="G405" s="12" t="s">
        <v>1337</v>
      </c>
      <c r="H405" s="13" t="s">
        <v>1338</v>
      </c>
      <c r="I405" s="12" t="s">
        <v>1339</v>
      </c>
      <c r="J405" s="12" t="s">
        <v>20</v>
      </c>
      <c r="K405" s="44" t="s">
        <v>21</v>
      </c>
      <c r="L405" s="44" t="s">
        <v>20</v>
      </c>
      <c r="M405" s="12" t="s">
        <v>23</v>
      </c>
      <c r="N405" s="45" t="s">
        <v>24</v>
      </c>
      <c r="O405" s="12" t="s">
        <v>2573</v>
      </c>
    </row>
    <row r="406" spans="1:15" s="46" customFormat="1" ht="15.75" hidden="1" customHeight="1" x14ac:dyDescent="0.25">
      <c r="A406" s="47">
        <f t="shared" si="24"/>
        <v>402</v>
      </c>
      <c r="B406" s="10">
        <f t="shared" si="24"/>
        <v>402</v>
      </c>
      <c r="C406" s="12" t="s">
        <v>15</v>
      </c>
      <c r="D406" s="10" t="s">
        <v>393</v>
      </c>
      <c r="E406" s="10">
        <v>2010</v>
      </c>
      <c r="F406" s="8">
        <v>40541</v>
      </c>
      <c r="G406" s="12" t="s">
        <v>1340</v>
      </c>
      <c r="H406" s="13" t="s">
        <v>1341</v>
      </c>
      <c r="I406" s="12" t="s">
        <v>1342</v>
      </c>
      <c r="J406" s="12" t="s">
        <v>28</v>
      </c>
      <c r="K406" s="12" t="s">
        <v>29</v>
      </c>
      <c r="L406" s="44" t="s">
        <v>28</v>
      </c>
      <c r="M406" s="12" t="s">
        <v>23</v>
      </c>
      <c r="N406" s="45" t="s">
        <v>24</v>
      </c>
      <c r="O406" s="12" t="s">
        <v>2573</v>
      </c>
    </row>
    <row r="407" spans="1:15" s="46" customFormat="1" ht="15" hidden="1" customHeight="1" x14ac:dyDescent="0.25">
      <c r="A407" s="47">
        <f t="shared" ref="A407:B422" si="25">+A406+1</f>
        <v>403</v>
      </c>
      <c r="B407" s="10">
        <f t="shared" si="25"/>
        <v>403</v>
      </c>
      <c r="C407" s="12" t="s">
        <v>15</v>
      </c>
      <c r="D407" s="10" t="s">
        <v>393</v>
      </c>
      <c r="E407" s="10">
        <v>2010</v>
      </c>
      <c r="F407" s="8">
        <v>40541</v>
      </c>
      <c r="G407" s="12" t="s">
        <v>1343</v>
      </c>
      <c r="H407" s="13" t="s">
        <v>1344</v>
      </c>
      <c r="I407" s="12" t="s">
        <v>1345</v>
      </c>
      <c r="J407" s="12" t="s">
        <v>20</v>
      </c>
      <c r="K407" s="44" t="s">
        <v>21</v>
      </c>
      <c r="L407" s="44" t="s">
        <v>20</v>
      </c>
      <c r="M407" s="12" t="s">
        <v>23</v>
      </c>
      <c r="N407" s="45" t="s">
        <v>24</v>
      </c>
      <c r="O407" s="12" t="s">
        <v>2573</v>
      </c>
    </row>
    <row r="408" spans="1:15" s="46" customFormat="1" ht="15" hidden="1" customHeight="1" x14ac:dyDescent="0.25">
      <c r="A408" s="47">
        <f t="shared" si="25"/>
        <v>404</v>
      </c>
      <c r="B408" s="10">
        <f t="shared" si="25"/>
        <v>404</v>
      </c>
      <c r="C408" s="12" t="s">
        <v>15</v>
      </c>
      <c r="D408" s="10" t="s">
        <v>393</v>
      </c>
      <c r="E408" s="10">
        <v>2010</v>
      </c>
      <c r="F408" s="8">
        <v>40542</v>
      </c>
      <c r="G408" s="12" t="s">
        <v>1346</v>
      </c>
      <c r="H408" s="13" t="s">
        <v>1347</v>
      </c>
      <c r="I408" s="12" t="s">
        <v>1348</v>
      </c>
      <c r="J408" s="12" t="s">
        <v>20</v>
      </c>
      <c r="K408" s="44" t="s">
        <v>21</v>
      </c>
      <c r="L408" s="44" t="s">
        <v>20</v>
      </c>
      <c r="M408" s="12" t="s">
        <v>23</v>
      </c>
      <c r="N408" s="45" t="s">
        <v>24</v>
      </c>
      <c r="O408" s="12" t="s">
        <v>2573</v>
      </c>
    </row>
    <row r="409" spans="1:15" s="46" customFormat="1" ht="15" hidden="1" customHeight="1" x14ac:dyDescent="0.25">
      <c r="A409" s="47">
        <f t="shared" si="25"/>
        <v>405</v>
      </c>
      <c r="B409" s="10">
        <f t="shared" si="25"/>
        <v>405</v>
      </c>
      <c r="C409" s="12" t="s">
        <v>15</v>
      </c>
      <c r="D409" s="10" t="s">
        <v>393</v>
      </c>
      <c r="E409" s="10">
        <v>2010</v>
      </c>
      <c r="F409" s="8">
        <v>40490</v>
      </c>
      <c r="G409" s="12" t="s">
        <v>1349</v>
      </c>
      <c r="H409" s="13" t="s">
        <v>1350</v>
      </c>
      <c r="I409" s="12" t="s">
        <v>1351</v>
      </c>
      <c r="J409" s="12" t="s">
        <v>28</v>
      </c>
      <c r="K409" s="12" t="s">
        <v>29</v>
      </c>
      <c r="L409" s="44" t="s">
        <v>28</v>
      </c>
      <c r="M409" s="12" t="s">
        <v>23</v>
      </c>
      <c r="N409" s="45" t="s">
        <v>24</v>
      </c>
      <c r="O409" s="12" t="s">
        <v>2573</v>
      </c>
    </row>
    <row r="410" spans="1:15" s="46" customFormat="1" ht="15" hidden="1" customHeight="1" x14ac:dyDescent="0.25">
      <c r="A410" s="47">
        <f t="shared" si="25"/>
        <v>406</v>
      </c>
      <c r="B410" s="10">
        <f t="shared" si="25"/>
        <v>406</v>
      </c>
      <c r="C410" s="12" t="s">
        <v>15</v>
      </c>
      <c r="D410" s="10" t="s">
        <v>393</v>
      </c>
      <c r="E410" s="10">
        <v>2010</v>
      </c>
      <c r="F410" s="8">
        <v>40534</v>
      </c>
      <c r="G410" s="12" t="s">
        <v>1352</v>
      </c>
      <c r="H410" s="13" t="s">
        <v>1353</v>
      </c>
      <c r="I410" s="12" t="s">
        <v>1354</v>
      </c>
      <c r="J410" s="12" t="s">
        <v>28</v>
      </c>
      <c r="K410" s="12" t="s">
        <v>29</v>
      </c>
      <c r="L410" s="44" t="s">
        <v>28</v>
      </c>
      <c r="M410" s="12" t="s">
        <v>23</v>
      </c>
      <c r="N410" s="45" t="s">
        <v>24</v>
      </c>
      <c r="O410" s="12" t="s">
        <v>2573</v>
      </c>
    </row>
    <row r="411" spans="1:15" s="46" customFormat="1" ht="15" hidden="1" customHeight="1" x14ac:dyDescent="0.25">
      <c r="A411" s="47">
        <f t="shared" si="25"/>
        <v>407</v>
      </c>
      <c r="B411" s="10">
        <f t="shared" si="25"/>
        <v>407</v>
      </c>
      <c r="C411" s="12" t="s">
        <v>15</v>
      </c>
      <c r="D411" s="10" t="s">
        <v>393</v>
      </c>
      <c r="E411" s="10">
        <v>2010</v>
      </c>
      <c r="F411" s="8">
        <v>40540</v>
      </c>
      <c r="G411" s="12" t="s">
        <v>1355</v>
      </c>
      <c r="H411" s="13" t="s">
        <v>1356</v>
      </c>
      <c r="I411" s="12" t="s">
        <v>1357</v>
      </c>
      <c r="J411" s="12" t="s">
        <v>48</v>
      </c>
      <c r="K411" s="44" t="s">
        <v>21</v>
      </c>
      <c r="L411" s="44" t="s">
        <v>48</v>
      </c>
      <c r="M411" s="12" t="s">
        <v>23</v>
      </c>
      <c r="N411" s="45" t="s">
        <v>24</v>
      </c>
      <c r="O411" s="12" t="s">
        <v>2573</v>
      </c>
    </row>
    <row r="412" spans="1:15" s="46" customFormat="1" ht="15" customHeight="1" x14ac:dyDescent="0.25">
      <c r="A412" s="47">
        <f t="shared" si="25"/>
        <v>408</v>
      </c>
      <c r="B412" s="10">
        <f t="shared" si="25"/>
        <v>408</v>
      </c>
      <c r="C412" s="12" t="s">
        <v>15</v>
      </c>
      <c r="D412" s="10" t="s">
        <v>393</v>
      </c>
      <c r="E412" s="10">
        <v>2010</v>
      </c>
      <c r="F412" s="8">
        <v>40542</v>
      </c>
      <c r="G412" s="12" t="s">
        <v>1358</v>
      </c>
      <c r="H412" s="13" t="s">
        <v>1359</v>
      </c>
      <c r="I412" s="12" t="s">
        <v>1360</v>
      </c>
      <c r="J412" s="12" t="s">
        <v>1361</v>
      </c>
      <c r="K412" s="44" t="s">
        <v>21</v>
      </c>
      <c r="L412" s="44" t="s">
        <v>171</v>
      </c>
      <c r="M412" s="12" t="s">
        <v>23</v>
      </c>
      <c r="N412" s="45" t="s">
        <v>24</v>
      </c>
      <c r="O412" s="12" t="s">
        <v>2574</v>
      </c>
    </row>
    <row r="413" spans="1:15" s="46" customFormat="1" ht="15" hidden="1" customHeight="1" x14ac:dyDescent="0.25">
      <c r="A413" s="47">
        <f t="shared" si="25"/>
        <v>409</v>
      </c>
      <c r="B413" s="10">
        <f t="shared" si="25"/>
        <v>409</v>
      </c>
      <c r="C413" s="12" t="s">
        <v>15</v>
      </c>
      <c r="D413" s="10" t="s">
        <v>393</v>
      </c>
      <c r="E413" s="10">
        <v>2010</v>
      </c>
      <c r="F413" s="8">
        <v>40509</v>
      </c>
      <c r="G413" s="12" t="s">
        <v>1362</v>
      </c>
      <c r="H413" s="13" t="s">
        <v>1363</v>
      </c>
      <c r="I413" s="12" t="s">
        <v>1364</v>
      </c>
      <c r="J413" s="12" t="s">
        <v>20</v>
      </c>
      <c r="K413" s="44" t="s">
        <v>21</v>
      </c>
      <c r="L413" s="44" t="s">
        <v>20</v>
      </c>
      <c r="M413" s="12" t="s">
        <v>23</v>
      </c>
      <c r="N413" s="45" t="s">
        <v>24</v>
      </c>
      <c r="O413" s="12" t="s">
        <v>2573</v>
      </c>
    </row>
    <row r="414" spans="1:15" s="46" customFormat="1" ht="38.25" hidden="1" customHeight="1" x14ac:dyDescent="0.25">
      <c r="A414" s="47">
        <f t="shared" si="25"/>
        <v>410</v>
      </c>
      <c r="B414" s="10">
        <f t="shared" si="25"/>
        <v>410</v>
      </c>
      <c r="C414" s="12" t="s">
        <v>15</v>
      </c>
      <c r="D414" s="10" t="s">
        <v>393</v>
      </c>
      <c r="E414" s="10">
        <v>2010</v>
      </c>
      <c r="F414" s="8">
        <v>40492</v>
      </c>
      <c r="G414" s="12" t="s">
        <v>1365</v>
      </c>
      <c r="H414" s="13" t="s">
        <v>1366</v>
      </c>
      <c r="I414" s="19" t="s">
        <v>1367</v>
      </c>
      <c r="J414" s="12" t="s">
        <v>83</v>
      </c>
      <c r="K414" s="12" t="s">
        <v>29</v>
      </c>
      <c r="L414" s="44" t="s">
        <v>83</v>
      </c>
      <c r="M414" s="12" t="s">
        <v>23</v>
      </c>
      <c r="N414" s="45" t="s">
        <v>24</v>
      </c>
      <c r="O414" s="12" t="s">
        <v>2573</v>
      </c>
    </row>
    <row r="415" spans="1:15" s="46" customFormat="1" ht="25.5" customHeight="1" x14ac:dyDescent="0.25">
      <c r="A415" s="47">
        <f t="shared" si="25"/>
        <v>411</v>
      </c>
      <c r="B415" s="10">
        <f t="shared" si="25"/>
        <v>411</v>
      </c>
      <c r="C415" s="12" t="s">
        <v>15</v>
      </c>
      <c r="D415" s="10" t="s">
        <v>393</v>
      </c>
      <c r="E415" s="10">
        <v>2010</v>
      </c>
      <c r="F415" s="8">
        <v>40540</v>
      </c>
      <c r="G415" s="12" t="s">
        <v>1368</v>
      </c>
      <c r="H415" s="13" t="s">
        <v>1369</v>
      </c>
      <c r="I415" s="12" t="s">
        <v>1370</v>
      </c>
      <c r="J415" s="12" t="s">
        <v>1371</v>
      </c>
      <c r="K415" s="44" t="s">
        <v>21</v>
      </c>
      <c r="L415" s="44" t="s">
        <v>389</v>
      </c>
      <c r="M415" s="12" t="s">
        <v>23</v>
      </c>
      <c r="N415" s="45" t="s">
        <v>24</v>
      </c>
      <c r="O415" s="12" t="s">
        <v>2574</v>
      </c>
    </row>
    <row r="416" spans="1:15" s="46" customFormat="1" ht="15" hidden="1" customHeight="1" x14ac:dyDescent="0.25">
      <c r="A416" s="47">
        <f t="shared" si="25"/>
        <v>412</v>
      </c>
      <c r="B416" s="10">
        <f t="shared" si="25"/>
        <v>412</v>
      </c>
      <c r="C416" s="12" t="s">
        <v>15</v>
      </c>
      <c r="D416" s="10" t="s">
        <v>393</v>
      </c>
      <c r="E416" s="10">
        <v>2010</v>
      </c>
      <c r="F416" s="8">
        <v>40480</v>
      </c>
      <c r="G416" s="12" t="s">
        <v>1372</v>
      </c>
      <c r="H416" s="13" t="s">
        <v>1373</v>
      </c>
      <c r="I416" s="12" t="s">
        <v>1374</v>
      </c>
      <c r="J416" s="12" t="s">
        <v>146</v>
      </c>
      <c r="K416" s="12" t="s">
        <v>60</v>
      </c>
      <c r="L416" s="44" t="s">
        <v>146</v>
      </c>
      <c r="M416" s="12" t="s">
        <v>125</v>
      </c>
      <c r="N416" s="45" t="s">
        <v>24</v>
      </c>
      <c r="O416" s="12" t="s">
        <v>2573</v>
      </c>
    </row>
    <row r="417" spans="1:15" s="46" customFormat="1" ht="15.75" hidden="1" customHeight="1" x14ac:dyDescent="0.25">
      <c r="A417" s="47">
        <f t="shared" si="25"/>
        <v>413</v>
      </c>
      <c r="B417" s="10">
        <f t="shared" si="25"/>
        <v>413</v>
      </c>
      <c r="C417" s="12" t="s">
        <v>15</v>
      </c>
      <c r="D417" s="10" t="s">
        <v>393</v>
      </c>
      <c r="E417" s="10">
        <v>2010</v>
      </c>
      <c r="F417" s="8">
        <v>40542</v>
      </c>
      <c r="G417" s="12" t="s">
        <v>1375</v>
      </c>
      <c r="H417" s="13" t="s">
        <v>1376</v>
      </c>
      <c r="I417" s="12" t="s">
        <v>1377</v>
      </c>
      <c r="J417" s="12" t="s">
        <v>20</v>
      </c>
      <c r="K417" s="44" t="s">
        <v>21</v>
      </c>
      <c r="L417" s="44" t="s">
        <v>20</v>
      </c>
      <c r="M417" s="12" t="s">
        <v>23</v>
      </c>
      <c r="N417" s="45" t="s">
        <v>24</v>
      </c>
      <c r="O417" s="12" t="s">
        <v>2573</v>
      </c>
    </row>
    <row r="418" spans="1:15" s="46" customFormat="1" ht="15" customHeight="1" x14ac:dyDescent="0.25">
      <c r="A418" s="47">
        <f t="shared" si="25"/>
        <v>414</v>
      </c>
      <c r="B418" s="10">
        <f t="shared" si="25"/>
        <v>414</v>
      </c>
      <c r="C418" s="12" t="s">
        <v>15</v>
      </c>
      <c r="D418" s="10" t="s">
        <v>393</v>
      </c>
      <c r="E418" s="10">
        <v>2010</v>
      </c>
      <c r="F418" s="8">
        <v>40539</v>
      </c>
      <c r="G418" s="12" t="s">
        <v>1378</v>
      </c>
      <c r="H418" s="13" t="s">
        <v>1379</v>
      </c>
      <c r="I418" s="12" t="s">
        <v>1380</v>
      </c>
      <c r="J418" s="12" t="s">
        <v>1381</v>
      </c>
      <c r="K418" s="44" t="s">
        <v>21</v>
      </c>
      <c r="L418" s="44" t="s">
        <v>447</v>
      </c>
      <c r="M418" s="12" t="s">
        <v>23</v>
      </c>
      <c r="N418" s="45" t="s">
        <v>24</v>
      </c>
      <c r="O418" s="12" t="s">
        <v>2574</v>
      </c>
    </row>
    <row r="419" spans="1:15" s="46" customFormat="1" ht="15" hidden="1" customHeight="1" x14ac:dyDescent="0.25">
      <c r="A419" s="47">
        <f t="shared" si="25"/>
        <v>415</v>
      </c>
      <c r="B419" s="10">
        <f t="shared" si="25"/>
        <v>415</v>
      </c>
      <c r="C419" s="12" t="s">
        <v>15</v>
      </c>
      <c r="D419" s="10" t="s">
        <v>393</v>
      </c>
      <c r="E419" s="10">
        <v>2018</v>
      </c>
      <c r="F419" s="8">
        <v>40540</v>
      </c>
      <c r="G419" s="12" t="s">
        <v>1382</v>
      </c>
      <c r="H419" s="13" t="s">
        <v>1383</v>
      </c>
      <c r="I419" s="12" t="s">
        <v>1384</v>
      </c>
      <c r="J419" s="12" t="s">
        <v>59</v>
      </c>
      <c r="K419" s="12" t="s">
        <v>60</v>
      </c>
      <c r="L419" s="44" t="s">
        <v>59</v>
      </c>
      <c r="M419" s="12" t="s">
        <v>61</v>
      </c>
      <c r="N419" s="45" t="s">
        <v>24</v>
      </c>
      <c r="O419" s="12" t="s">
        <v>2573</v>
      </c>
    </row>
    <row r="420" spans="1:15" s="46" customFormat="1" ht="15" hidden="1" customHeight="1" x14ac:dyDescent="0.25">
      <c r="A420" s="47">
        <f t="shared" si="25"/>
        <v>416</v>
      </c>
      <c r="B420" s="10">
        <f t="shared" si="25"/>
        <v>416</v>
      </c>
      <c r="C420" s="12" t="s">
        <v>15</v>
      </c>
      <c r="D420" s="10" t="s">
        <v>393</v>
      </c>
      <c r="E420" s="10">
        <v>2010</v>
      </c>
      <c r="F420" s="8">
        <v>40511</v>
      </c>
      <c r="G420" s="12" t="s">
        <v>1385</v>
      </c>
      <c r="H420" s="13" t="s">
        <v>1386</v>
      </c>
      <c r="I420" s="12" t="s">
        <v>1387</v>
      </c>
      <c r="J420" s="12" t="s">
        <v>87</v>
      </c>
      <c r="K420" s="12" t="s">
        <v>60</v>
      </c>
      <c r="L420" s="44" t="s">
        <v>87</v>
      </c>
      <c r="M420" s="12" t="s">
        <v>61</v>
      </c>
      <c r="N420" s="45" t="s">
        <v>24</v>
      </c>
      <c r="O420" s="12" t="s">
        <v>2573</v>
      </c>
    </row>
    <row r="421" spans="1:15" s="46" customFormat="1" ht="15" hidden="1" customHeight="1" x14ac:dyDescent="0.25">
      <c r="A421" s="47">
        <f t="shared" si="25"/>
        <v>417</v>
      </c>
      <c r="B421" s="10">
        <f t="shared" si="25"/>
        <v>417</v>
      </c>
      <c r="C421" s="12" t="s">
        <v>15</v>
      </c>
      <c r="D421" s="10" t="s">
        <v>393</v>
      </c>
      <c r="E421" s="10">
        <v>2011</v>
      </c>
      <c r="F421" s="8">
        <v>40904</v>
      </c>
      <c r="G421" s="12" t="s">
        <v>1388</v>
      </c>
      <c r="H421" s="13" t="s">
        <v>1389</v>
      </c>
      <c r="I421" s="12" t="s">
        <v>1390</v>
      </c>
      <c r="J421" s="12" t="s">
        <v>20</v>
      </c>
      <c r="K421" s="44" t="s">
        <v>21</v>
      </c>
      <c r="L421" s="44" t="s">
        <v>20</v>
      </c>
      <c r="M421" s="12" t="s">
        <v>23</v>
      </c>
      <c r="N421" s="45" t="s">
        <v>24</v>
      </c>
      <c r="O421" s="12" t="s">
        <v>2573</v>
      </c>
    </row>
    <row r="422" spans="1:15" s="46" customFormat="1" ht="15" hidden="1" customHeight="1" x14ac:dyDescent="0.25">
      <c r="A422" s="47">
        <f t="shared" si="25"/>
        <v>418</v>
      </c>
      <c r="B422" s="10">
        <f t="shared" si="25"/>
        <v>418</v>
      </c>
      <c r="C422" s="12" t="s">
        <v>15</v>
      </c>
      <c r="D422" s="10" t="s">
        <v>393</v>
      </c>
      <c r="E422" s="10">
        <v>2011</v>
      </c>
      <c r="F422" s="8">
        <v>40906</v>
      </c>
      <c r="G422" s="12" t="s">
        <v>1391</v>
      </c>
      <c r="H422" s="13" t="s">
        <v>1392</v>
      </c>
      <c r="I422" s="12" t="s">
        <v>1393</v>
      </c>
      <c r="J422" s="12" t="s">
        <v>115</v>
      </c>
      <c r="K422" s="12" t="s">
        <v>29</v>
      </c>
      <c r="L422" s="44" t="s">
        <v>115</v>
      </c>
      <c r="M422" s="12" t="s">
        <v>75</v>
      </c>
      <c r="N422" s="45" t="s">
        <v>24</v>
      </c>
      <c r="O422" s="12" t="s">
        <v>2573</v>
      </c>
    </row>
    <row r="423" spans="1:15" s="46" customFormat="1" ht="15" hidden="1" customHeight="1" x14ac:dyDescent="0.25">
      <c r="A423" s="47">
        <f t="shared" ref="A423:B438" si="26">+A422+1</f>
        <v>419</v>
      </c>
      <c r="B423" s="10">
        <f t="shared" si="26"/>
        <v>419</v>
      </c>
      <c r="C423" s="12" t="s">
        <v>15</v>
      </c>
      <c r="D423" s="10" t="s">
        <v>393</v>
      </c>
      <c r="E423" s="10">
        <v>2011</v>
      </c>
      <c r="F423" s="8">
        <v>40871</v>
      </c>
      <c r="G423" s="12" t="s">
        <v>1394</v>
      </c>
      <c r="H423" s="13" t="s">
        <v>1395</v>
      </c>
      <c r="I423" s="12" t="s">
        <v>1396</v>
      </c>
      <c r="J423" s="12" t="s">
        <v>103</v>
      </c>
      <c r="K423" s="12" t="s">
        <v>29</v>
      </c>
      <c r="L423" s="44" t="s">
        <v>103</v>
      </c>
      <c r="M423" s="12" t="s">
        <v>23</v>
      </c>
      <c r="N423" s="45" t="s">
        <v>24</v>
      </c>
      <c r="O423" s="12" t="s">
        <v>2573</v>
      </c>
    </row>
    <row r="424" spans="1:15" s="46" customFormat="1" ht="15" hidden="1" customHeight="1" x14ac:dyDescent="0.25">
      <c r="A424" s="47">
        <f t="shared" si="26"/>
        <v>420</v>
      </c>
      <c r="B424" s="10">
        <f t="shared" si="26"/>
        <v>420</v>
      </c>
      <c r="C424" s="12" t="s">
        <v>15</v>
      </c>
      <c r="D424" s="10" t="s">
        <v>393</v>
      </c>
      <c r="E424" s="10">
        <v>2011</v>
      </c>
      <c r="F424" s="8">
        <v>40834</v>
      </c>
      <c r="G424" s="12" t="s">
        <v>1397</v>
      </c>
      <c r="H424" s="13" t="s">
        <v>1398</v>
      </c>
      <c r="I424" s="12" t="s">
        <v>1399</v>
      </c>
      <c r="J424" s="12" t="s">
        <v>146</v>
      </c>
      <c r="K424" s="12" t="s">
        <v>60</v>
      </c>
      <c r="L424" s="44" t="s">
        <v>146</v>
      </c>
      <c r="M424" s="12" t="s">
        <v>125</v>
      </c>
      <c r="N424" s="45" t="s">
        <v>24</v>
      </c>
      <c r="O424" s="12" t="s">
        <v>2573</v>
      </c>
    </row>
    <row r="425" spans="1:15" s="46" customFormat="1" ht="15" hidden="1" customHeight="1" x14ac:dyDescent="0.25">
      <c r="A425" s="47">
        <f t="shared" si="26"/>
        <v>421</v>
      </c>
      <c r="B425" s="10">
        <f t="shared" si="26"/>
        <v>421</v>
      </c>
      <c r="C425" s="12" t="s">
        <v>15</v>
      </c>
      <c r="D425" s="10" t="s">
        <v>393</v>
      </c>
      <c r="E425" s="10">
        <v>2011</v>
      </c>
      <c r="F425" s="8">
        <v>40814</v>
      </c>
      <c r="G425" s="12" t="s">
        <v>1400</v>
      </c>
      <c r="H425" s="13" t="s">
        <v>1401</v>
      </c>
      <c r="I425" s="12" t="s">
        <v>1402</v>
      </c>
      <c r="J425" s="12" t="s">
        <v>1403</v>
      </c>
      <c r="K425" s="44" t="s">
        <v>21</v>
      </c>
      <c r="L425" s="44" t="s">
        <v>178</v>
      </c>
      <c r="M425" s="12" t="s">
        <v>23</v>
      </c>
      <c r="N425" s="45" t="s">
        <v>24</v>
      </c>
      <c r="O425" s="12" t="s">
        <v>2573</v>
      </c>
    </row>
    <row r="426" spans="1:15" s="46" customFormat="1" ht="15" hidden="1" customHeight="1" x14ac:dyDescent="0.25">
      <c r="A426" s="47">
        <f t="shared" si="26"/>
        <v>422</v>
      </c>
      <c r="B426" s="10">
        <f t="shared" si="26"/>
        <v>422</v>
      </c>
      <c r="C426" s="12" t="s">
        <v>15</v>
      </c>
      <c r="D426" s="10" t="s">
        <v>393</v>
      </c>
      <c r="E426" s="10">
        <v>2012</v>
      </c>
      <c r="F426" s="8">
        <v>41271</v>
      </c>
      <c r="G426" s="12" t="s">
        <v>1404</v>
      </c>
      <c r="H426" s="13" t="s">
        <v>1405</v>
      </c>
      <c r="I426" s="12" t="s">
        <v>1406</v>
      </c>
      <c r="J426" s="12" t="s">
        <v>59</v>
      </c>
      <c r="K426" s="12" t="s">
        <v>60</v>
      </c>
      <c r="L426" s="44" t="s">
        <v>59</v>
      </c>
      <c r="M426" s="12" t="s">
        <v>61</v>
      </c>
      <c r="N426" s="45" t="s">
        <v>24</v>
      </c>
      <c r="O426" s="12" t="s">
        <v>2573</v>
      </c>
    </row>
    <row r="427" spans="1:15" s="46" customFormat="1" ht="15" hidden="1" customHeight="1" x14ac:dyDescent="0.25">
      <c r="A427" s="47">
        <f t="shared" si="26"/>
        <v>423</v>
      </c>
      <c r="B427" s="10">
        <f t="shared" si="26"/>
        <v>423</v>
      </c>
      <c r="C427" s="12" t="s">
        <v>15</v>
      </c>
      <c r="D427" s="10" t="s">
        <v>393</v>
      </c>
      <c r="E427" s="10">
        <v>2012</v>
      </c>
      <c r="F427" s="8">
        <v>41257</v>
      </c>
      <c r="G427" s="12" t="s">
        <v>1407</v>
      </c>
      <c r="H427" s="13" t="s">
        <v>1408</v>
      </c>
      <c r="I427" s="12" t="s">
        <v>1409</v>
      </c>
      <c r="J427" s="12" t="s">
        <v>59</v>
      </c>
      <c r="K427" s="12" t="s">
        <v>60</v>
      </c>
      <c r="L427" s="44" t="s">
        <v>59</v>
      </c>
      <c r="M427" s="12" t="s">
        <v>61</v>
      </c>
      <c r="N427" s="45" t="s">
        <v>24</v>
      </c>
      <c r="O427" s="12" t="s">
        <v>2573</v>
      </c>
    </row>
    <row r="428" spans="1:15" s="46" customFormat="1" ht="25.5" hidden="1" customHeight="1" x14ac:dyDescent="0.25">
      <c r="A428" s="47">
        <f t="shared" si="26"/>
        <v>424</v>
      </c>
      <c r="B428" s="10">
        <f t="shared" si="26"/>
        <v>424</v>
      </c>
      <c r="C428" s="12" t="s">
        <v>15</v>
      </c>
      <c r="D428" s="10" t="s">
        <v>393</v>
      </c>
      <c r="E428" s="10">
        <v>2012</v>
      </c>
      <c r="F428" s="8">
        <v>41271</v>
      </c>
      <c r="G428" s="12" t="s">
        <v>1410</v>
      </c>
      <c r="H428" s="13" t="s">
        <v>1411</v>
      </c>
      <c r="I428" s="19" t="s">
        <v>1412</v>
      </c>
      <c r="J428" s="12" t="s">
        <v>59</v>
      </c>
      <c r="K428" s="12" t="s">
        <v>60</v>
      </c>
      <c r="L428" s="44" t="s">
        <v>59</v>
      </c>
      <c r="M428" s="12" t="s">
        <v>61</v>
      </c>
      <c r="N428" s="45" t="s">
        <v>24</v>
      </c>
      <c r="O428" s="12" t="s">
        <v>2573</v>
      </c>
    </row>
    <row r="429" spans="1:15" s="46" customFormat="1" ht="15" hidden="1" customHeight="1" x14ac:dyDescent="0.25">
      <c r="A429" s="47">
        <f t="shared" si="26"/>
        <v>425</v>
      </c>
      <c r="B429" s="10">
        <f t="shared" si="26"/>
        <v>425</v>
      </c>
      <c r="C429" s="12" t="s">
        <v>15</v>
      </c>
      <c r="D429" s="10" t="s">
        <v>393</v>
      </c>
      <c r="E429" s="10">
        <v>2012</v>
      </c>
      <c r="F429" s="8">
        <v>41271</v>
      </c>
      <c r="G429" s="12" t="s">
        <v>1413</v>
      </c>
      <c r="H429" s="13" t="s">
        <v>1414</v>
      </c>
      <c r="I429" s="12" t="s">
        <v>1415</v>
      </c>
      <c r="J429" s="12" t="s">
        <v>154</v>
      </c>
      <c r="K429" s="44" t="s">
        <v>21</v>
      </c>
      <c r="L429" s="44" t="s">
        <v>154</v>
      </c>
      <c r="M429" s="12" t="s">
        <v>23</v>
      </c>
      <c r="N429" s="45" t="s">
        <v>24</v>
      </c>
      <c r="O429" s="12" t="s">
        <v>2573</v>
      </c>
    </row>
    <row r="430" spans="1:15" s="46" customFormat="1" ht="15" hidden="1" customHeight="1" x14ac:dyDescent="0.25">
      <c r="A430" s="47">
        <f t="shared" si="26"/>
        <v>426</v>
      </c>
      <c r="B430" s="10">
        <f t="shared" si="26"/>
        <v>426</v>
      </c>
      <c r="C430" s="12" t="s">
        <v>15</v>
      </c>
      <c r="D430" s="10" t="s">
        <v>393</v>
      </c>
      <c r="E430" s="10">
        <v>2012</v>
      </c>
      <c r="F430" s="8">
        <v>41255</v>
      </c>
      <c r="G430" s="12" t="s">
        <v>1416</v>
      </c>
      <c r="H430" s="13" t="s">
        <v>1417</v>
      </c>
      <c r="I430" s="12" t="s">
        <v>1418</v>
      </c>
      <c r="J430" s="12" t="s">
        <v>33</v>
      </c>
      <c r="K430" s="44" t="s">
        <v>21</v>
      </c>
      <c r="L430" s="44" t="s">
        <v>33</v>
      </c>
      <c r="M430" s="12" t="s">
        <v>23</v>
      </c>
      <c r="N430" s="45" t="s">
        <v>24</v>
      </c>
      <c r="O430" s="12" t="s">
        <v>2573</v>
      </c>
    </row>
    <row r="431" spans="1:15" s="46" customFormat="1" ht="15" hidden="1" customHeight="1" x14ac:dyDescent="0.25">
      <c r="A431" s="47">
        <f t="shared" si="26"/>
        <v>427</v>
      </c>
      <c r="B431" s="10">
        <f t="shared" si="26"/>
        <v>427</v>
      </c>
      <c r="C431" s="12" t="s">
        <v>15</v>
      </c>
      <c r="D431" s="10" t="s">
        <v>393</v>
      </c>
      <c r="E431" s="10">
        <v>2012</v>
      </c>
      <c r="F431" s="8">
        <v>41271</v>
      </c>
      <c r="G431" s="12" t="s">
        <v>1419</v>
      </c>
      <c r="H431" s="13" t="s">
        <v>1420</v>
      </c>
      <c r="I431" s="12" t="s">
        <v>1421</v>
      </c>
      <c r="J431" s="12" t="s">
        <v>20</v>
      </c>
      <c r="K431" s="44" t="s">
        <v>21</v>
      </c>
      <c r="L431" s="44" t="s">
        <v>20</v>
      </c>
      <c r="M431" s="12" t="s">
        <v>23</v>
      </c>
      <c r="N431" s="45" t="s">
        <v>24</v>
      </c>
      <c r="O431" s="12" t="s">
        <v>2573</v>
      </c>
    </row>
    <row r="432" spans="1:15" s="46" customFormat="1" ht="15" hidden="1" customHeight="1" x14ac:dyDescent="0.25">
      <c r="A432" s="47">
        <f t="shared" si="26"/>
        <v>428</v>
      </c>
      <c r="B432" s="10">
        <f t="shared" si="26"/>
        <v>428</v>
      </c>
      <c r="C432" s="12" t="s">
        <v>15</v>
      </c>
      <c r="D432" s="10" t="s">
        <v>393</v>
      </c>
      <c r="E432" s="10">
        <v>2012</v>
      </c>
      <c r="F432" s="8">
        <v>41274</v>
      </c>
      <c r="G432" s="12" t="s">
        <v>1422</v>
      </c>
      <c r="H432" s="13" t="s">
        <v>1423</v>
      </c>
      <c r="I432" s="12" t="s">
        <v>1424</v>
      </c>
      <c r="J432" s="12" t="s">
        <v>59</v>
      </c>
      <c r="K432" s="12" t="s">
        <v>60</v>
      </c>
      <c r="L432" s="44" t="s">
        <v>59</v>
      </c>
      <c r="M432" s="12" t="s">
        <v>61</v>
      </c>
      <c r="N432" s="45" t="s">
        <v>24</v>
      </c>
      <c r="O432" s="12" t="s">
        <v>2573</v>
      </c>
    </row>
    <row r="433" spans="1:15" s="46" customFormat="1" ht="15" hidden="1" customHeight="1" x14ac:dyDescent="0.25">
      <c r="A433" s="47">
        <f t="shared" si="26"/>
        <v>429</v>
      </c>
      <c r="B433" s="10">
        <f t="shared" si="26"/>
        <v>429</v>
      </c>
      <c r="C433" s="12" t="s">
        <v>15</v>
      </c>
      <c r="D433" s="10" t="s">
        <v>393</v>
      </c>
      <c r="E433" s="10">
        <v>2012</v>
      </c>
      <c r="F433" s="8">
        <v>41271</v>
      </c>
      <c r="G433" s="12" t="s">
        <v>1425</v>
      </c>
      <c r="H433" s="13" t="s">
        <v>1426</v>
      </c>
      <c r="I433" s="12" t="s">
        <v>1427</v>
      </c>
      <c r="J433" s="12" t="s">
        <v>20</v>
      </c>
      <c r="K433" s="44" t="s">
        <v>21</v>
      </c>
      <c r="L433" s="44" t="s">
        <v>20</v>
      </c>
      <c r="M433" s="12" t="s">
        <v>23</v>
      </c>
      <c r="N433" s="45" t="s">
        <v>24</v>
      </c>
      <c r="O433" s="12" t="s">
        <v>2573</v>
      </c>
    </row>
    <row r="434" spans="1:15" s="46" customFormat="1" ht="15" hidden="1" customHeight="1" x14ac:dyDescent="0.25">
      <c r="A434" s="47">
        <f t="shared" si="26"/>
        <v>430</v>
      </c>
      <c r="B434" s="10">
        <f t="shared" si="26"/>
        <v>430</v>
      </c>
      <c r="C434" s="12" t="s">
        <v>15</v>
      </c>
      <c r="D434" s="10" t="s">
        <v>393</v>
      </c>
      <c r="E434" s="10">
        <v>2012</v>
      </c>
      <c r="F434" s="8">
        <v>41263</v>
      </c>
      <c r="G434" s="12" t="s">
        <v>1428</v>
      </c>
      <c r="H434" s="13" t="s">
        <v>1429</v>
      </c>
      <c r="I434" s="12" t="s">
        <v>1430</v>
      </c>
      <c r="J434" s="12" t="s">
        <v>28</v>
      </c>
      <c r="K434" s="12" t="s">
        <v>29</v>
      </c>
      <c r="L434" s="44" t="s">
        <v>28</v>
      </c>
      <c r="M434" s="12" t="s">
        <v>23</v>
      </c>
      <c r="N434" s="45" t="s">
        <v>24</v>
      </c>
      <c r="O434" s="12" t="s">
        <v>2573</v>
      </c>
    </row>
    <row r="435" spans="1:15" s="46" customFormat="1" ht="15" hidden="1" customHeight="1" x14ac:dyDescent="0.25">
      <c r="A435" s="47">
        <f t="shared" si="26"/>
        <v>431</v>
      </c>
      <c r="B435" s="10">
        <f t="shared" si="26"/>
        <v>431</v>
      </c>
      <c r="C435" s="12" t="s">
        <v>15</v>
      </c>
      <c r="D435" s="10" t="s">
        <v>393</v>
      </c>
      <c r="E435" s="10">
        <v>2012</v>
      </c>
      <c r="F435" s="8">
        <v>41243</v>
      </c>
      <c r="G435" s="12" t="s">
        <v>1431</v>
      </c>
      <c r="H435" s="13" t="s">
        <v>1432</v>
      </c>
      <c r="I435" s="12" t="s">
        <v>1433</v>
      </c>
      <c r="J435" s="12" t="s">
        <v>743</v>
      </c>
      <c r="K435" s="44" t="s">
        <v>21</v>
      </c>
      <c r="L435" s="44" t="s">
        <v>743</v>
      </c>
      <c r="M435" s="12" t="s">
        <v>23</v>
      </c>
      <c r="N435" s="45" t="s">
        <v>24</v>
      </c>
      <c r="O435" s="12" t="s">
        <v>2573</v>
      </c>
    </row>
    <row r="436" spans="1:15" s="46" customFormat="1" ht="15" hidden="1" customHeight="1" x14ac:dyDescent="0.25">
      <c r="A436" s="47">
        <f t="shared" si="26"/>
        <v>432</v>
      </c>
      <c r="B436" s="10">
        <f t="shared" si="26"/>
        <v>432</v>
      </c>
      <c r="C436" s="12" t="s">
        <v>15</v>
      </c>
      <c r="D436" s="10" t="s">
        <v>393</v>
      </c>
      <c r="E436" s="10">
        <v>2012</v>
      </c>
      <c r="F436" s="8">
        <v>41243</v>
      </c>
      <c r="G436" s="12" t="s">
        <v>1434</v>
      </c>
      <c r="H436" s="13" t="s">
        <v>1435</v>
      </c>
      <c r="I436" s="12" t="s">
        <v>1436</v>
      </c>
      <c r="J436" s="12" t="s">
        <v>115</v>
      </c>
      <c r="K436" s="12" t="s">
        <v>29</v>
      </c>
      <c r="L436" s="44" t="s">
        <v>115</v>
      </c>
      <c r="M436" s="12" t="s">
        <v>75</v>
      </c>
      <c r="N436" s="45" t="s">
        <v>24</v>
      </c>
      <c r="O436" s="12" t="s">
        <v>2573</v>
      </c>
    </row>
    <row r="437" spans="1:15" s="46" customFormat="1" ht="15" hidden="1" customHeight="1" x14ac:dyDescent="0.25">
      <c r="A437" s="47">
        <f t="shared" si="26"/>
        <v>433</v>
      </c>
      <c r="B437" s="10">
        <f t="shared" si="26"/>
        <v>433</v>
      </c>
      <c r="C437" s="12" t="s">
        <v>15</v>
      </c>
      <c r="D437" s="10" t="s">
        <v>393</v>
      </c>
      <c r="E437" s="10">
        <v>2012</v>
      </c>
      <c r="F437" s="8">
        <v>41274</v>
      </c>
      <c r="G437" s="12" t="s">
        <v>1437</v>
      </c>
      <c r="H437" s="13" t="s">
        <v>1438</v>
      </c>
      <c r="I437" s="12" t="s">
        <v>1439</v>
      </c>
      <c r="J437" s="12" t="s">
        <v>59</v>
      </c>
      <c r="K437" s="12" t="s">
        <v>60</v>
      </c>
      <c r="L437" s="44" t="s">
        <v>59</v>
      </c>
      <c r="M437" s="12" t="s">
        <v>61</v>
      </c>
      <c r="N437" s="45" t="s">
        <v>24</v>
      </c>
      <c r="O437" s="12" t="s">
        <v>2573</v>
      </c>
    </row>
    <row r="438" spans="1:15" s="46" customFormat="1" ht="15" hidden="1" customHeight="1" x14ac:dyDescent="0.25">
      <c r="A438" s="47">
        <f t="shared" si="26"/>
        <v>434</v>
      </c>
      <c r="B438" s="10">
        <f t="shared" si="26"/>
        <v>434</v>
      </c>
      <c r="C438" s="12" t="s">
        <v>15</v>
      </c>
      <c r="D438" s="10" t="s">
        <v>393</v>
      </c>
      <c r="E438" s="10">
        <v>2012</v>
      </c>
      <c r="F438" s="8">
        <v>41227</v>
      </c>
      <c r="G438" s="12" t="s">
        <v>1440</v>
      </c>
      <c r="H438" s="13" t="s">
        <v>1441</v>
      </c>
      <c r="I438" s="12" t="s">
        <v>1442</v>
      </c>
      <c r="J438" s="12" t="s">
        <v>83</v>
      </c>
      <c r="K438" s="12" t="s">
        <v>29</v>
      </c>
      <c r="L438" s="44" t="s">
        <v>83</v>
      </c>
      <c r="M438" s="12" t="s">
        <v>23</v>
      </c>
      <c r="N438" s="45" t="s">
        <v>24</v>
      </c>
      <c r="O438" s="12" t="s">
        <v>2573</v>
      </c>
    </row>
    <row r="439" spans="1:15" s="46" customFormat="1" ht="15" hidden="1" customHeight="1" x14ac:dyDescent="0.25">
      <c r="A439" s="47">
        <f t="shared" ref="A439:B454" si="27">+A438+1</f>
        <v>435</v>
      </c>
      <c r="B439" s="10">
        <f t="shared" si="27"/>
        <v>435</v>
      </c>
      <c r="C439" s="12" t="s">
        <v>15</v>
      </c>
      <c r="D439" s="10" t="s">
        <v>393</v>
      </c>
      <c r="E439" s="10">
        <v>2012</v>
      </c>
      <c r="F439" s="8">
        <v>41254</v>
      </c>
      <c r="G439" s="12" t="s">
        <v>1443</v>
      </c>
      <c r="H439" s="13" t="s">
        <v>1444</v>
      </c>
      <c r="I439" s="12" t="s">
        <v>1445</v>
      </c>
      <c r="J439" s="12" t="s">
        <v>59</v>
      </c>
      <c r="K439" s="12" t="s">
        <v>60</v>
      </c>
      <c r="L439" s="44" t="s">
        <v>59</v>
      </c>
      <c r="M439" s="12" t="s">
        <v>61</v>
      </c>
      <c r="N439" s="45" t="s">
        <v>24</v>
      </c>
      <c r="O439" s="12" t="s">
        <v>2573</v>
      </c>
    </row>
    <row r="440" spans="1:15" s="46" customFormat="1" ht="15" hidden="1" customHeight="1" x14ac:dyDescent="0.25">
      <c r="A440" s="47">
        <f t="shared" si="27"/>
        <v>436</v>
      </c>
      <c r="B440" s="10">
        <f t="shared" si="27"/>
        <v>436</v>
      </c>
      <c r="C440" s="12" t="s">
        <v>15</v>
      </c>
      <c r="D440" s="10" t="s">
        <v>393</v>
      </c>
      <c r="E440" s="10">
        <v>2012</v>
      </c>
      <c r="F440" s="8">
        <v>41271</v>
      </c>
      <c r="G440" s="12" t="s">
        <v>1446</v>
      </c>
      <c r="H440" s="13" t="s">
        <v>1447</v>
      </c>
      <c r="I440" s="12" t="s">
        <v>1448</v>
      </c>
      <c r="J440" s="12" t="s">
        <v>48</v>
      </c>
      <c r="K440" s="44" t="s">
        <v>21</v>
      </c>
      <c r="L440" s="44" t="s">
        <v>48</v>
      </c>
      <c r="M440" s="12" t="s">
        <v>23</v>
      </c>
      <c r="N440" s="45" t="s">
        <v>24</v>
      </c>
      <c r="O440" s="12" t="s">
        <v>2573</v>
      </c>
    </row>
    <row r="441" spans="1:15" s="46" customFormat="1" ht="15" hidden="1" customHeight="1" x14ac:dyDescent="0.25">
      <c r="A441" s="47">
        <f t="shared" si="27"/>
        <v>437</v>
      </c>
      <c r="B441" s="10">
        <f t="shared" si="27"/>
        <v>437</v>
      </c>
      <c r="C441" s="12" t="s">
        <v>15</v>
      </c>
      <c r="D441" s="10" t="s">
        <v>393</v>
      </c>
      <c r="E441" s="10">
        <v>2012</v>
      </c>
      <c r="F441" s="8">
        <v>41248</v>
      </c>
      <c r="G441" s="12" t="s">
        <v>1449</v>
      </c>
      <c r="H441" s="13" t="s">
        <v>1450</v>
      </c>
      <c r="I441" s="12" t="s">
        <v>1451</v>
      </c>
      <c r="J441" s="12" t="s">
        <v>83</v>
      </c>
      <c r="K441" s="12" t="s">
        <v>29</v>
      </c>
      <c r="L441" s="44" t="s">
        <v>83</v>
      </c>
      <c r="M441" s="12" t="s">
        <v>23</v>
      </c>
      <c r="N441" s="45" t="s">
        <v>24</v>
      </c>
      <c r="O441" s="12" t="s">
        <v>2573</v>
      </c>
    </row>
    <row r="442" spans="1:15" s="46" customFormat="1" ht="15" customHeight="1" x14ac:dyDescent="0.25">
      <c r="A442" s="47">
        <f t="shared" si="27"/>
        <v>438</v>
      </c>
      <c r="B442" s="10">
        <f t="shared" si="27"/>
        <v>438</v>
      </c>
      <c r="C442" s="12" t="s">
        <v>15</v>
      </c>
      <c r="D442" s="10" t="s">
        <v>393</v>
      </c>
      <c r="E442" s="10">
        <v>2012</v>
      </c>
      <c r="F442" s="8">
        <v>41271</v>
      </c>
      <c r="G442" s="12" t="s">
        <v>1452</v>
      </c>
      <c r="H442" s="13" t="s">
        <v>1453</v>
      </c>
      <c r="I442" s="12" t="s">
        <v>1454</v>
      </c>
      <c r="J442" s="12" t="s">
        <v>374</v>
      </c>
      <c r="K442" s="12" t="s">
        <v>29</v>
      </c>
      <c r="L442" s="44" t="s">
        <v>374</v>
      </c>
      <c r="M442" s="12" t="s">
        <v>75</v>
      </c>
      <c r="N442" s="45" t="s">
        <v>24</v>
      </c>
      <c r="O442" s="12" t="s">
        <v>2574</v>
      </c>
    </row>
    <row r="443" spans="1:15" s="46" customFormat="1" ht="15" hidden="1" customHeight="1" x14ac:dyDescent="0.25">
      <c r="A443" s="47">
        <f t="shared" si="27"/>
        <v>439</v>
      </c>
      <c r="B443" s="10">
        <f t="shared" si="27"/>
        <v>439</v>
      </c>
      <c r="C443" s="12" t="s">
        <v>15</v>
      </c>
      <c r="D443" s="10" t="s">
        <v>393</v>
      </c>
      <c r="E443" s="10">
        <v>2012</v>
      </c>
      <c r="F443" s="8">
        <v>41248</v>
      </c>
      <c r="G443" s="12" t="s">
        <v>1455</v>
      </c>
      <c r="H443" s="13" t="s">
        <v>1456</v>
      </c>
      <c r="I443" s="12" t="s">
        <v>1457</v>
      </c>
      <c r="J443" s="12" t="s">
        <v>55</v>
      </c>
      <c r="K443" s="44" t="s">
        <v>21</v>
      </c>
      <c r="L443" s="44" t="s">
        <v>55</v>
      </c>
      <c r="M443" s="12" t="s">
        <v>23</v>
      </c>
      <c r="N443" s="45" t="s">
        <v>24</v>
      </c>
      <c r="O443" s="12" t="s">
        <v>2573</v>
      </c>
    </row>
    <row r="444" spans="1:15" s="46" customFormat="1" ht="15" hidden="1" customHeight="1" x14ac:dyDescent="0.25">
      <c r="A444" s="47">
        <f t="shared" si="27"/>
        <v>440</v>
      </c>
      <c r="B444" s="10">
        <f t="shared" si="27"/>
        <v>440</v>
      </c>
      <c r="C444" s="12" t="s">
        <v>15</v>
      </c>
      <c r="D444" s="10" t="s">
        <v>393</v>
      </c>
      <c r="E444" s="10">
        <v>2012</v>
      </c>
      <c r="F444" s="8">
        <v>41271</v>
      </c>
      <c r="G444" s="12" t="s">
        <v>1458</v>
      </c>
      <c r="H444" s="13" t="s">
        <v>1459</v>
      </c>
      <c r="I444" s="12" t="s">
        <v>1460</v>
      </c>
      <c r="J444" s="12" t="s">
        <v>20</v>
      </c>
      <c r="K444" s="44" t="s">
        <v>21</v>
      </c>
      <c r="L444" s="44" t="s">
        <v>20</v>
      </c>
      <c r="M444" s="12" t="s">
        <v>23</v>
      </c>
      <c r="N444" s="45" t="s">
        <v>24</v>
      </c>
      <c r="O444" s="12" t="s">
        <v>2573</v>
      </c>
    </row>
    <row r="445" spans="1:15" s="46" customFormat="1" ht="15" hidden="1" customHeight="1" x14ac:dyDescent="0.25">
      <c r="A445" s="47">
        <f t="shared" si="27"/>
        <v>441</v>
      </c>
      <c r="B445" s="10">
        <f t="shared" si="27"/>
        <v>441</v>
      </c>
      <c r="C445" s="12" t="s">
        <v>15</v>
      </c>
      <c r="D445" s="10" t="s">
        <v>393</v>
      </c>
      <c r="E445" s="10">
        <v>2012</v>
      </c>
      <c r="F445" s="8">
        <v>41255</v>
      </c>
      <c r="G445" s="12" t="s">
        <v>1461</v>
      </c>
      <c r="H445" s="13" t="s">
        <v>1462</v>
      </c>
      <c r="I445" s="12" t="s">
        <v>1463</v>
      </c>
      <c r="J445" s="12" t="s">
        <v>59</v>
      </c>
      <c r="K445" s="12" t="s">
        <v>60</v>
      </c>
      <c r="L445" s="44" t="s">
        <v>59</v>
      </c>
      <c r="M445" s="12" t="s">
        <v>61</v>
      </c>
      <c r="N445" s="45" t="s">
        <v>24</v>
      </c>
      <c r="O445" s="12" t="s">
        <v>2573</v>
      </c>
    </row>
    <row r="446" spans="1:15" s="46" customFormat="1" ht="15" hidden="1" customHeight="1" x14ac:dyDescent="0.25">
      <c r="A446" s="47">
        <f t="shared" si="27"/>
        <v>442</v>
      </c>
      <c r="B446" s="10">
        <f t="shared" si="27"/>
        <v>442</v>
      </c>
      <c r="C446" s="12" t="s">
        <v>15</v>
      </c>
      <c r="D446" s="10" t="s">
        <v>393</v>
      </c>
      <c r="E446" s="10">
        <v>2012</v>
      </c>
      <c r="F446" s="8">
        <v>41271</v>
      </c>
      <c r="G446" s="12" t="s">
        <v>1464</v>
      </c>
      <c r="H446" s="13" t="s">
        <v>1465</v>
      </c>
      <c r="I446" s="12" t="s">
        <v>1466</v>
      </c>
      <c r="J446" s="12" t="s">
        <v>48</v>
      </c>
      <c r="K446" s="44" t="s">
        <v>21</v>
      </c>
      <c r="L446" s="44" t="s">
        <v>48</v>
      </c>
      <c r="M446" s="12" t="s">
        <v>23</v>
      </c>
      <c r="N446" s="45" t="s">
        <v>24</v>
      </c>
      <c r="O446" s="12" t="s">
        <v>2573</v>
      </c>
    </row>
    <row r="447" spans="1:15" s="46" customFormat="1" ht="15" hidden="1" customHeight="1" x14ac:dyDescent="0.25">
      <c r="A447" s="47">
        <f t="shared" si="27"/>
        <v>443</v>
      </c>
      <c r="B447" s="10">
        <f t="shared" si="27"/>
        <v>443</v>
      </c>
      <c r="C447" s="12" t="s">
        <v>15</v>
      </c>
      <c r="D447" s="10" t="s">
        <v>393</v>
      </c>
      <c r="E447" s="10">
        <v>2012</v>
      </c>
      <c r="F447" s="8">
        <v>41271</v>
      </c>
      <c r="G447" s="12" t="s">
        <v>1467</v>
      </c>
      <c r="H447" s="13" t="s">
        <v>1468</v>
      </c>
      <c r="I447" s="12" t="s">
        <v>1469</v>
      </c>
      <c r="J447" s="12" t="s">
        <v>146</v>
      </c>
      <c r="K447" s="12" t="s">
        <v>60</v>
      </c>
      <c r="L447" s="44" t="s">
        <v>146</v>
      </c>
      <c r="M447" s="12" t="s">
        <v>125</v>
      </c>
      <c r="N447" s="45" t="s">
        <v>24</v>
      </c>
      <c r="O447" s="12" t="s">
        <v>2573</v>
      </c>
    </row>
    <row r="448" spans="1:15" s="46" customFormat="1" ht="25.5" hidden="1" customHeight="1" x14ac:dyDescent="0.25">
      <c r="A448" s="47">
        <f t="shared" si="27"/>
        <v>444</v>
      </c>
      <c r="B448" s="10">
        <f t="shared" si="27"/>
        <v>444</v>
      </c>
      <c r="C448" s="12" t="s">
        <v>15</v>
      </c>
      <c r="D448" s="10" t="s">
        <v>393</v>
      </c>
      <c r="E448" s="10">
        <v>2012</v>
      </c>
      <c r="F448" s="8">
        <v>41219</v>
      </c>
      <c r="G448" s="12" t="s">
        <v>1470</v>
      </c>
      <c r="H448" s="13" t="s">
        <v>1471</v>
      </c>
      <c r="I448" s="12" t="s">
        <v>1472</v>
      </c>
      <c r="J448" s="12" t="s">
        <v>59</v>
      </c>
      <c r="K448" s="12" t="s">
        <v>60</v>
      </c>
      <c r="L448" s="44" t="s">
        <v>59</v>
      </c>
      <c r="M448" s="12" t="s">
        <v>61</v>
      </c>
      <c r="N448" s="45" t="s">
        <v>24</v>
      </c>
      <c r="O448" s="12" t="s">
        <v>2573</v>
      </c>
    </row>
    <row r="449" spans="1:15" s="46" customFormat="1" ht="15" hidden="1" customHeight="1" x14ac:dyDescent="0.25">
      <c r="A449" s="47">
        <f t="shared" si="27"/>
        <v>445</v>
      </c>
      <c r="B449" s="10">
        <f t="shared" si="27"/>
        <v>445</v>
      </c>
      <c r="C449" s="12" t="s">
        <v>15</v>
      </c>
      <c r="D449" s="10" t="s">
        <v>393</v>
      </c>
      <c r="E449" s="10">
        <v>2012</v>
      </c>
      <c r="F449" s="8">
        <v>41271</v>
      </c>
      <c r="G449" s="12" t="s">
        <v>1473</v>
      </c>
      <c r="H449" s="13" t="s">
        <v>1474</v>
      </c>
      <c r="I449" s="12" t="s">
        <v>1475</v>
      </c>
      <c r="J449" s="12" t="s">
        <v>757</v>
      </c>
      <c r="K449" s="44" t="s">
        <v>21</v>
      </c>
      <c r="L449" s="44" t="s">
        <v>757</v>
      </c>
      <c r="M449" s="12" t="s">
        <v>23</v>
      </c>
      <c r="N449" s="45" t="s">
        <v>24</v>
      </c>
      <c r="O449" s="12" t="s">
        <v>2573</v>
      </c>
    </row>
    <row r="450" spans="1:15" s="46" customFormat="1" ht="15" hidden="1" customHeight="1" x14ac:dyDescent="0.25">
      <c r="A450" s="47">
        <f t="shared" si="27"/>
        <v>446</v>
      </c>
      <c r="B450" s="10">
        <f t="shared" si="27"/>
        <v>446</v>
      </c>
      <c r="C450" s="12" t="s">
        <v>15</v>
      </c>
      <c r="D450" s="10" t="s">
        <v>393</v>
      </c>
      <c r="E450" s="10">
        <v>2013</v>
      </c>
      <c r="F450" s="8">
        <v>41493</v>
      </c>
      <c r="G450" s="12" t="s">
        <v>1476</v>
      </c>
      <c r="H450" s="13" t="s">
        <v>1477</v>
      </c>
      <c r="I450" s="12" t="s">
        <v>1478</v>
      </c>
      <c r="J450" s="12" t="s">
        <v>48</v>
      </c>
      <c r="K450" s="44" t="s">
        <v>21</v>
      </c>
      <c r="L450" s="44" t="s">
        <v>48</v>
      </c>
      <c r="M450" s="12" t="s">
        <v>23</v>
      </c>
      <c r="N450" s="45" t="s">
        <v>24</v>
      </c>
      <c r="O450" s="12" t="s">
        <v>2573</v>
      </c>
    </row>
    <row r="451" spans="1:15" s="46" customFormat="1" ht="15" hidden="1" customHeight="1" x14ac:dyDescent="0.25">
      <c r="A451" s="47">
        <f t="shared" si="27"/>
        <v>447</v>
      </c>
      <c r="B451" s="10">
        <f t="shared" si="27"/>
        <v>447</v>
      </c>
      <c r="C451" s="12" t="s">
        <v>15</v>
      </c>
      <c r="D451" s="10" t="s">
        <v>393</v>
      </c>
      <c r="E451" s="10">
        <v>2013</v>
      </c>
      <c r="F451" s="8">
        <v>41501</v>
      </c>
      <c r="G451" s="12" t="s">
        <v>1479</v>
      </c>
      <c r="H451" s="13" t="s">
        <v>1480</v>
      </c>
      <c r="I451" s="12" t="s">
        <v>1481</v>
      </c>
      <c r="J451" s="12" t="s">
        <v>20</v>
      </c>
      <c r="K451" s="44" t="s">
        <v>21</v>
      </c>
      <c r="L451" s="44" t="s">
        <v>20</v>
      </c>
      <c r="M451" s="12" t="s">
        <v>23</v>
      </c>
      <c r="N451" s="45" t="s">
        <v>24</v>
      </c>
      <c r="O451" s="12" t="s">
        <v>2573</v>
      </c>
    </row>
    <row r="452" spans="1:15" s="46" customFormat="1" ht="15" hidden="1" customHeight="1" x14ac:dyDescent="0.25">
      <c r="A452" s="47">
        <f t="shared" si="27"/>
        <v>448</v>
      </c>
      <c r="B452" s="10">
        <f t="shared" si="27"/>
        <v>448</v>
      </c>
      <c r="C452" s="12" t="s">
        <v>15</v>
      </c>
      <c r="D452" s="10" t="s">
        <v>393</v>
      </c>
      <c r="E452" s="10">
        <v>2013</v>
      </c>
      <c r="F452" s="8">
        <v>41526</v>
      </c>
      <c r="G452" s="12" t="s">
        <v>1482</v>
      </c>
      <c r="H452" s="13" t="s">
        <v>1483</v>
      </c>
      <c r="I452" s="12" t="s">
        <v>1484</v>
      </c>
      <c r="J452" s="12" t="s">
        <v>83</v>
      </c>
      <c r="K452" s="12" t="s">
        <v>29</v>
      </c>
      <c r="L452" s="44" t="s">
        <v>83</v>
      </c>
      <c r="M452" s="12" t="s">
        <v>23</v>
      </c>
      <c r="N452" s="45" t="s">
        <v>24</v>
      </c>
      <c r="O452" s="12" t="s">
        <v>2573</v>
      </c>
    </row>
    <row r="453" spans="1:15" s="46" customFormat="1" ht="15" hidden="1" customHeight="1" x14ac:dyDescent="0.25">
      <c r="A453" s="47">
        <f t="shared" si="27"/>
        <v>449</v>
      </c>
      <c r="B453" s="10">
        <f t="shared" si="27"/>
        <v>449</v>
      </c>
      <c r="C453" s="12" t="s">
        <v>15</v>
      </c>
      <c r="D453" s="10" t="s">
        <v>393</v>
      </c>
      <c r="E453" s="10">
        <v>2013</v>
      </c>
      <c r="F453" s="8">
        <v>41541</v>
      </c>
      <c r="G453" s="12" t="s">
        <v>1485</v>
      </c>
      <c r="H453" s="13" t="s">
        <v>1486</v>
      </c>
      <c r="I453" s="12" t="s">
        <v>1487</v>
      </c>
      <c r="J453" s="12" t="s">
        <v>83</v>
      </c>
      <c r="K453" s="12" t="s">
        <v>29</v>
      </c>
      <c r="L453" s="44" t="s">
        <v>83</v>
      </c>
      <c r="M453" s="12" t="s">
        <v>23</v>
      </c>
      <c r="N453" s="45" t="s">
        <v>24</v>
      </c>
      <c r="O453" s="12" t="s">
        <v>2573</v>
      </c>
    </row>
    <row r="454" spans="1:15" s="46" customFormat="1" ht="15" hidden="1" customHeight="1" x14ac:dyDescent="0.25">
      <c r="A454" s="47">
        <f t="shared" si="27"/>
        <v>450</v>
      </c>
      <c r="B454" s="10">
        <f t="shared" si="27"/>
        <v>450</v>
      </c>
      <c r="C454" s="12" t="s">
        <v>15</v>
      </c>
      <c r="D454" s="10" t="s">
        <v>393</v>
      </c>
      <c r="E454" s="10">
        <v>2013</v>
      </c>
      <c r="F454" s="8">
        <v>41548</v>
      </c>
      <c r="G454" s="12" t="s">
        <v>1488</v>
      </c>
      <c r="H454" s="13" t="s">
        <v>1489</v>
      </c>
      <c r="I454" s="12" t="s">
        <v>1490</v>
      </c>
      <c r="J454" s="12" t="s">
        <v>28</v>
      </c>
      <c r="K454" s="12" t="s">
        <v>29</v>
      </c>
      <c r="L454" s="44" t="s">
        <v>28</v>
      </c>
      <c r="M454" s="12" t="s">
        <v>23</v>
      </c>
      <c r="N454" s="45" t="s">
        <v>24</v>
      </c>
      <c r="O454" s="12" t="s">
        <v>2573</v>
      </c>
    </row>
    <row r="455" spans="1:15" s="46" customFormat="1" ht="15" customHeight="1" x14ac:dyDescent="0.25">
      <c r="A455" s="47">
        <f t="shared" ref="A455:B470" si="28">+A454+1</f>
        <v>451</v>
      </c>
      <c r="B455" s="10">
        <f t="shared" si="28"/>
        <v>451</v>
      </c>
      <c r="C455" s="12" t="s">
        <v>15</v>
      </c>
      <c r="D455" s="10" t="s">
        <v>393</v>
      </c>
      <c r="E455" s="10">
        <v>2013</v>
      </c>
      <c r="F455" s="8">
        <v>41557</v>
      </c>
      <c r="G455" s="12" t="s">
        <v>1491</v>
      </c>
      <c r="H455" s="13" t="s">
        <v>1492</v>
      </c>
      <c r="I455" s="12" t="s">
        <v>1493</v>
      </c>
      <c r="J455" s="12" t="s">
        <v>1494</v>
      </c>
      <c r="K455" s="44" t="s">
        <v>21</v>
      </c>
      <c r="L455" s="44" t="s">
        <v>182</v>
      </c>
      <c r="M455" s="12" t="s">
        <v>23</v>
      </c>
      <c r="N455" s="45" t="s">
        <v>24</v>
      </c>
      <c r="O455" s="12" t="s">
        <v>2574</v>
      </c>
    </row>
    <row r="456" spans="1:15" s="46" customFormat="1" ht="15" hidden="1" customHeight="1" x14ac:dyDescent="0.25">
      <c r="A456" s="47">
        <f t="shared" si="28"/>
        <v>452</v>
      </c>
      <c r="B456" s="10">
        <f t="shared" si="28"/>
        <v>452</v>
      </c>
      <c r="C456" s="12" t="s">
        <v>15</v>
      </c>
      <c r="D456" s="10" t="s">
        <v>393</v>
      </c>
      <c r="E456" s="10">
        <v>2013</v>
      </c>
      <c r="F456" s="8">
        <v>41568</v>
      </c>
      <c r="G456" s="12" t="s">
        <v>1495</v>
      </c>
      <c r="H456" s="13" t="s">
        <v>1496</v>
      </c>
      <c r="I456" s="12" t="s">
        <v>1497</v>
      </c>
      <c r="J456" s="12" t="s">
        <v>71</v>
      </c>
      <c r="K456" s="12" t="s">
        <v>60</v>
      </c>
      <c r="L456" s="44" t="s">
        <v>71</v>
      </c>
      <c r="M456" s="12" t="s">
        <v>61</v>
      </c>
      <c r="N456" s="45" t="s">
        <v>24</v>
      </c>
      <c r="O456" s="12" t="s">
        <v>2573</v>
      </c>
    </row>
    <row r="457" spans="1:15" s="46" customFormat="1" ht="15" hidden="1" customHeight="1" x14ac:dyDescent="0.25">
      <c r="A457" s="47">
        <f t="shared" si="28"/>
        <v>453</v>
      </c>
      <c r="B457" s="10">
        <f t="shared" si="28"/>
        <v>453</v>
      </c>
      <c r="C457" s="12" t="s">
        <v>15</v>
      </c>
      <c r="D457" s="10" t="s">
        <v>393</v>
      </c>
      <c r="E457" s="10">
        <v>2013</v>
      </c>
      <c r="F457" s="8">
        <v>41577</v>
      </c>
      <c r="G457" s="12" t="s">
        <v>1498</v>
      </c>
      <c r="H457" s="13" t="s">
        <v>1499</v>
      </c>
      <c r="I457" s="12" t="s">
        <v>1500</v>
      </c>
      <c r="J457" s="12" t="s">
        <v>33</v>
      </c>
      <c r="K457" s="44" t="s">
        <v>21</v>
      </c>
      <c r="L457" s="44" t="s">
        <v>33</v>
      </c>
      <c r="M457" s="12" t="s">
        <v>23</v>
      </c>
      <c r="N457" s="45" t="s">
        <v>24</v>
      </c>
      <c r="O457" s="12" t="s">
        <v>2573</v>
      </c>
    </row>
    <row r="458" spans="1:15" s="46" customFormat="1" ht="15" hidden="1" customHeight="1" x14ac:dyDescent="0.25">
      <c r="A458" s="47">
        <f t="shared" si="28"/>
        <v>454</v>
      </c>
      <c r="B458" s="10">
        <f t="shared" si="28"/>
        <v>454</v>
      </c>
      <c r="C458" s="12" t="s">
        <v>15</v>
      </c>
      <c r="D458" s="10" t="s">
        <v>393</v>
      </c>
      <c r="E458" s="10">
        <v>2013</v>
      </c>
      <c r="F458" s="8">
        <v>41577</v>
      </c>
      <c r="G458" s="12" t="s">
        <v>1501</v>
      </c>
      <c r="H458" s="13" t="s">
        <v>1502</v>
      </c>
      <c r="I458" s="12" t="s">
        <v>1503</v>
      </c>
      <c r="J458" s="12" t="s">
        <v>115</v>
      </c>
      <c r="K458" s="12" t="s">
        <v>29</v>
      </c>
      <c r="L458" s="44" t="s">
        <v>115</v>
      </c>
      <c r="M458" s="12" t="s">
        <v>75</v>
      </c>
      <c r="N458" s="45" t="s">
        <v>24</v>
      </c>
      <c r="O458" s="12" t="s">
        <v>2573</v>
      </c>
    </row>
    <row r="459" spans="1:15" s="46" customFormat="1" ht="15" hidden="1" customHeight="1" x14ac:dyDescent="0.25">
      <c r="A459" s="47">
        <f t="shared" si="28"/>
        <v>455</v>
      </c>
      <c r="B459" s="10">
        <f t="shared" si="28"/>
        <v>455</v>
      </c>
      <c r="C459" s="12" t="s">
        <v>15</v>
      </c>
      <c r="D459" s="10" t="s">
        <v>393</v>
      </c>
      <c r="E459" s="10">
        <v>2013</v>
      </c>
      <c r="F459" s="8">
        <v>41585</v>
      </c>
      <c r="G459" s="12" t="s">
        <v>1504</v>
      </c>
      <c r="H459" s="13" t="s">
        <v>1505</v>
      </c>
      <c r="I459" s="12" t="s">
        <v>1506</v>
      </c>
      <c r="J459" s="12" t="s">
        <v>59</v>
      </c>
      <c r="K459" s="12" t="s">
        <v>60</v>
      </c>
      <c r="L459" s="44" t="s">
        <v>59</v>
      </c>
      <c r="M459" s="12" t="s">
        <v>61</v>
      </c>
      <c r="N459" s="45" t="s">
        <v>24</v>
      </c>
      <c r="O459" s="12" t="s">
        <v>2573</v>
      </c>
    </row>
    <row r="460" spans="1:15" s="46" customFormat="1" ht="15" hidden="1" customHeight="1" x14ac:dyDescent="0.25">
      <c r="A460" s="47">
        <f t="shared" si="28"/>
        <v>456</v>
      </c>
      <c r="B460" s="10">
        <f t="shared" si="28"/>
        <v>456</v>
      </c>
      <c r="C460" s="12" t="s">
        <v>15</v>
      </c>
      <c r="D460" s="10" t="s">
        <v>393</v>
      </c>
      <c r="E460" s="10">
        <v>2013</v>
      </c>
      <c r="F460" s="8">
        <v>41589</v>
      </c>
      <c r="G460" s="12" t="s">
        <v>1507</v>
      </c>
      <c r="H460" s="13" t="s">
        <v>1508</v>
      </c>
      <c r="I460" s="12" t="s">
        <v>1509</v>
      </c>
      <c r="J460" s="12" t="s">
        <v>20</v>
      </c>
      <c r="K460" s="44" t="s">
        <v>21</v>
      </c>
      <c r="L460" s="44" t="s">
        <v>20</v>
      </c>
      <c r="M460" s="12" t="s">
        <v>23</v>
      </c>
      <c r="N460" s="45" t="s">
        <v>24</v>
      </c>
      <c r="O460" s="12" t="s">
        <v>2573</v>
      </c>
    </row>
    <row r="461" spans="1:15" s="46" customFormat="1" ht="15" customHeight="1" x14ac:dyDescent="0.25">
      <c r="A461" s="47">
        <f t="shared" si="28"/>
        <v>457</v>
      </c>
      <c r="B461" s="10">
        <f t="shared" si="28"/>
        <v>457</v>
      </c>
      <c r="C461" s="12" t="s">
        <v>15</v>
      </c>
      <c r="D461" s="10" t="s">
        <v>393</v>
      </c>
      <c r="E461" s="10">
        <v>2013</v>
      </c>
      <c r="F461" s="8">
        <v>41589</v>
      </c>
      <c r="G461" s="12" t="s">
        <v>1510</v>
      </c>
      <c r="H461" s="13" t="s">
        <v>1511</v>
      </c>
      <c r="I461" s="12" t="s">
        <v>1512</v>
      </c>
      <c r="J461" s="12" t="s">
        <v>1513</v>
      </c>
      <c r="K461" s="44" t="s">
        <v>21</v>
      </c>
      <c r="L461" s="44" t="s">
        <v>1514</v>
      </c>
      <c r="M461" s="12" t="s">
        <v>23</v>
      </c>
      <c r="N461" s="45" t="s">
        <v>24</v>
      </c>
      <c r="O461" s="12" t="s">
        <v>2574</v>
      </c>
    </row>
    <row r="462" spans="1:15" s="46" customFormat="1" ht="15" hidden="1" customHeight="1" x14ac:dyDescent="0.25">
      <c r="A462" s="47">
        <f t="shared" si="28"/>
        <v>458</v>
      </c>
      <c r="B462" s="10">
        <f t="shared" si="28"/>
        <v>458</v>
      </c>
      <c r="C462" s="12" t="s">
        <v>15</v>
      </c>
      <c r="D462" s="10" t="s">
        <v>393</v>
      </c>
      <c r="E462" s="10">
        <v>2013</v>
      </c>
      <c r="F462" s="8">
        <v>41589</v>
      </c>
      <c r="G462" s="12" t="s">
        <v>1515</v>
      </c>
      <c r="H462" s="13" t="s">
        <v>1516</v>
      </c>
      <c r="I462" s="12" t="s">
        <v>1517</v>
      </c>
      <c r="J462" s="12" t="s">
        <v>20</v>
      </c>
      <c r="K462" s="44" t="s">
        <v>21</v>
      </c>
      <c r="L462" s="44" t="s">
        <v>20</v>
      </c>
      <c r="M462" s="12" t="s">
        <v>23</v>
      </c>
      <c r="N462" s="45" t="s">
        <v>24</v>
      </c>
      <c r="O462" s="12" t="s">
        <v>2573</v>
      </c>
    </row>
    <row r="463" spans="1:15" s="46" customFormat="1" ht="15" hidden="1" customHeight="1" x14ac:dyDescent="0.25">
      <c r="A463" s="47">
        <f t="shared" si="28"/>
        <v>459</v>
      </c>
      <c r="B463" s="10">
        <f t="shared" si="28"/>
        <v>459</v>
      </c>
      <c r="C463" s="12" t="s">
        <v>15</v>
      </c>
      <c r="D463" s="10" t="s">
        <v>393</v>
      </c>
      <c r="E463" s="10">
        <v>2013</v>
      </c>
      <c r="F463" s="8">
        <v>41596</v>
      </c>
      <c r="G463" s="12" t="s">
        <v>1518</v>
      </c>
      <c r="H463" s="13" t="s">
        <v>1519</v>
      </c>
      <c r="I463" s="12" t="s">
        <v>1520</v>
      </c>
      <c r="J463" s="12" t="s">
        <v>59</v>
      </c>
      <c r="K463" s="12" t="s">
        <v>60</v>
      </c>
      <c r="L463" s="44" t="s">
        <v>59</v>
      </c>
      <c r="M463" s="12" t="s">
        <v>61</v>
      </c>
      <c r="N463" s="45" t="s">
        <v>24</v>
      </c>
      <c r="O463" s="12" t="s">
        <v>2573</v>
      </c>
    </row>
    <row r="464" spans="1:15" s="46" customFormat="1" ht="15" hidden="1" customHeight="1" x14ac:dyDescent="0.25">
      <c r="A464" s="47">
        <f t="shared" si="28"/>
        <v>460</v>
      </c>
      <c r="B464" s="10">
        <f t="shared" si="28"/>
        <v>460</v>
      </c>
      <c r="C464" s="12" t="s">
        <v>15</v>
      </c>
      <c r="D464" s="10" t="s">
        <v>393</v>
      </c>
      <c r="E464" s="10">
        <v>2013</v>
      </c>
      <c r="F464" s="8">
        <v>41597</v>
      </c>
      <c r="G464" s="12" t="s">
        <v>1521</v>
      </c>
      <c r="H464" s="13" t="s">
        <v>1522</v>
      </c>
      <c r="I464" s="12" t="s">
        <v>1523</v>
      </c>
      <c r="J464" s="12" t="s">
        <v>48</v>
      </c>
      <c r="K464" s="44" t="s">
        <v>21</v>
      </c>
      <c r="L464" s="44" t="s">
        <v>48</v>
      </c>
      <c r="M464" s="12" t="s">
        <v>23</v>
      </c>
      <c r="N464" s="45" t="s">
        <v>24</v>
      </c>
      <c r="O464" s="12" t="s">
        <v>2573</v>
      </c>
    </row>
    <row r="465" spans="1:15" s="46" customFormat="1" ht="15" hidden="1" customHeight="1" x14ac:dyDescent="0.25">
      <c r="A465" s="47">
        <f t="shared" si="28"/>
        <v>461</v>
      </c>
      <c r="B465" s="10">
        <f t="shared" si="28"/>
        <v>461</v>
      </c>
      <c r="C465" s="12" t="s">
        <v>15</v>
      </c>
      <c r="D465" s="10" t="s">
        <v>393</v>
      </c>
      <c r="E465" s="10">
        <v>2013</v>
      </c>
      <c r="F465" s="8">
        <v>41597</v>
      </c>
      <c r="G465" s="12" t="s">
        <v>1524</v>
      </c>
      <c r="H465" s="13" t="s">
        <v>1525</v>
      </c>
      <c r="I465" s="12" t="s">
        <v>1526</v>
      </c>
      <c r="J465" s="12" t="s">
        <v>59</v>
      </c>
      <c r="K465" s="12" t="s">
        <v>60</v>
      </c>
      <c r="L465" s="44" t="s">
        <v>59</v>
      </c>
      <c r="M465" s="12" t="s">
        <v>61</v>
      </c>
      <c r="N465" s="45" t="s">
        <v>24</v>
      </c>
      <c r="O465" s="12" t="s">
        <v>2573</v>
      </c>
    </row>
    <row r="466" spans="1:15" s="46" customFormat="1" ht="15" hidden="1" x14ac:dyDescent="0.25">
      <c r="A466" s="47">
        <f t="shared" si="28"/>
        <v>462</v>
      </c>
      <c r="B466" s="10">
        <f t="shared" si="28"/>
        <v>462</v>
      </c>
      <c r="C466" s="12" t="s">
        <v>15</v>
      </c>
      <c r="D466" s="10" t="s">
        <v>393</v>
      </c>
      <c r="E466" s="10">
        <v>2013</v>
      </c>
      <c r="F466" s="8">
        <v>41600</v>
      </c>
      <c r="G466" s="12" t="s">
        <v>1527</v>
      </c>
      <c r="H466" s="13" t="s">
        <v>1528</v>
      </c>
      <c r="I466" s="19" t="s">
        <v>1529</v>
      </c>
      <c r="J466" s="12" t="s">
        <v>28</v>
      </c>
      <c r="K466" s="12" t="s">
        <v>29</v>
      </c>
      <c r="L466" s="44" t="s">
        <v>28</v>
      </c>
      <c r="M466" s="12" t="s">
        <v>23</v>
      </c>
      <c r="N466" s="45" t="s">
        <v>24</v>
      </c>
      <c r="O466" s="12" t="s">
        <v>2573</v>
      </c>
    </row>
    <row r="467" spans="1:15" s="46" customFormat="1" ht="15" hidden="1" customHeight="1" x14ac:dyDescent="0.25">
      <c r="A467" s="47">
        <f t="shared" si="28"/>
        <v>463</v>
      </c>
      <c r="B467" s="10">
        <f t="shared" si="28"/>
        <v>463</v>
      </c>
      <c r="C467" s="12" t="s">
        <v>15</v>
      </c>
      <c r="D467" s="10" t="s">
        <v>393</v>
      </c>
      <c r="E467" s="10">
        <v>2013</v>
      </c>
      <c r="F467" s="8">
        <v>41600</v>
      </c>
      <c r="G467" s="12" t="s">
        <v>1530</v>
      </c>
      <c r="H467" s="13" t="s">
        <v>1531</v>
      </c>
      <c r="I467" s="12" t="s">
        <v>1532</v>
      </c>
      <c r="J467" s="12" t="s">
        <v>59</v>
      </c>
      <c r="K467" s="12" t="s">
        <v>60</v>
      </c>
      <c r="L467" s="44" t="s">
        <v>59</v>
      </c>
      <c r="M467" s="12" t="s">
        <v>61</v>
      </c>
      <c r="N467" s="45" t="s">
        <v>24</v>
      </c>
      <c r="O467" s="12" t="s">
        <v>2573</v>
      </c>
    </row>
    <row r="468" spans="1:15" s="46" customFormat="1" ht="15" hidden="1" customHeight="1" x14ac:dyDescent="0.25">
      <c r="A468" s="47">
        <f t="shared" si="28"/>
        <v>464</v>
      </c>
      <c r="B468" s="10">
        <f t="shared" si="28"/>
        <v>464</v>
      </c>
      <c r="C468" s="12" t="s">
        <v>15</v>
      </c>
      <c r="D468" s="10" t="s">
        <v>393</v>
      </c>
      <c r="E468" s="10">
        <v>2013</v>
      </c>
      <c r="F468" s="8">
        <v>41603</v>
      </c>
      <c r="G468" s="12" t="s">
        <v>1533</v>
      </c>
      <c r="H468" s="13" t="s">
        <v>1534</v>
      </c>
      <c r="I468" s="12" t="s">
        <v>1535</v>
      </c>
      <c r="J468" s="12" t="s">
        <v>20</v>
      </c>
      <c r="K468" s="44" t="s">
        <v>21</v>
      </c>
      <c r="L468" s="44" t="s">
        <v>20</v>
      </c>
      <c r="M468" s="12" t="s">
        <v>23</v>
      </c>
      <c r="N468" s="45" t="s">
        <v>24</v>
      </c>
      <c r="O468" s="12" t="s">
        <v>2573</v>
      </c>
    </row>
    <row r="469" spans="1:15" s="46" customFormat="1" ht="15" hidden="1" customHeight="1" x14ac:dyDescent="0.25">
      <c r="A469" s="47">
        <f t="shared" si="28"/>
        <v>465</v>
      </c>
      <c r="B469" s="10">
        <f t="shared" si="28"/>
        <v>465</v>
      </c>
      <c r="C469" s="12" t="s">
        <v>15</v>
      </c>
      <c r="D469" s="10" t="s">
        <v>393</v>
      </c>
      <c r="E469" s="10">
        <v>2013</v>
      </c>
      <c r="F469" s="8">
        <v>41603</v>
      </c>
      <c r="G469" s="12" t="s">
        <v>1536</v>
      </c>
      <c r="H469" s="13" t="s">
        <v>1537</v>
      </c>
      <c r="I469" s="12" t="s">
        <v>1538</v>
      </c>
      <c r="J469" s="12" t="s">
        <v>20</v>
      </c>
      <c r="K469" s="44" t="s">
        <v>21</v>
      </c>
      <c r="L469" s="44" t="s">
        <v>20</v>
      </c>
      <c r="M469" s="12" t="s">
        <v>23</v>
      </c>
      <c r="N469" s="45" t="s">
        <v>24</v>
      </c>
      <c r="O469" s="12" t="s">
        <v>2573</v>
      </c>
    </row>
    <row r="470" spans="1:15" s="46" customFormat="1" ht="15" customHeight="1" x14ac:dyDescent="0.25">
      <c r="A470" s="47">
        <f t="shared" si="28"/>
        <v>466</v>
      </c>
      <c r="B470" s="10">
        <f t="shared" si="28"/>
        <v>466</v>
      </c>
      <c r="C470" s="12" t="s">
        <v>15</v>
      </c>
      <c r="D470" s="10" t="s">
        <v>393</v>
      </c>
      <c r="E470" s="10">
        <v>2013</v>
      </c>
      <c r="F470" s="8">
        <v>41612</v>
      </c>
      <c r="G470" s="12" t="s">
        <v>1539</v>
      </c>
      <c r="H470" s="13" t="s">
        <v>1540</v>
      </c>
      <c r="I470" s="12" t="s">
        <v>1541</v>
      </c>
      <c r="J470" s="12" t="s">
        <v>107</v>
      </c>
      <c r="K470" s="12" t="s">
        <v>29</v>
      </c>
      <c r="L470" s="44" t="s">
        <v>1078</v>
      </c>
      <c r="M470" s="12" t="s">
        <v>75</v>
      </c>
      <c r="N470" s="45" t="s">
        <v>24</v>
      </c>
      <c r="O470" s="12" t="s">
        <v>2574</v>
      </c>
    </row>
    <row r="471" spans="1:15" s="46" customFormat="1" ht="15" hidden="1" customHeight="1" x14ac:dyDescent="0.25">
      <c r="A471" s="47">
        <f t="shared" ref="A471:B486" si="29">+A470+1</f>
        <v>467</v>
      </c>
      <c r="B471" s="10">
        <f t="shared" si="29"/>
        <v>467</v>
      </c>
      <c r="C471" s="12" t="s">
        <v>15</v>
      </c>
      <c r="D471" s="10" t="s">
        <v>393</v>
      </c>
      <c r="E471" s="10">
        <v>2013</v>
      </c>
      <c r="F471" s="8">
        <v>41613</v>
      </c>
      <c r="G471" s="12" t="s">
        <v>1542</v>
      </c>
      <c r="H471" s="13" t="s">
        <v>1543</v>
      </c>
      <c r="I471" s="12" t="s">
        <v>1544</v>
      </c>
      <c r="J471" s="12" t="s">
        <v>59</v>
      </c>
      <c r="K471" s="12" t="s">
        <v>60</v>
      </c>
      <c r="L471" s="44" t="s">
        <v>59</v>
      </c>
      <c r="M471" s="12" t="s">
        <v>61</v>
      </c>
      <c r="N471" s="45" t="s">
        <v>24</v>
      </c>
      <c r="O471" s="12" t="s">
        <v>2573</v>
      </c>
    </row>
    <row r="472" spans="1:15" s="46" customFormat="1" ht="15" hidden="1" customHeight="1" x14ac:dyDescent="0.25">
      <c r="A472" s="47">
        <f t="shared" si="29"/>
        <v>468</v>
      </c>
      <c r="B472" s="10">
        <f t="shared" si="29"/>
        <v>468</v>
      </c>
      <c r="C472" s="12" t="s">
        <v>15</v>
      </c>
      <c r="D472" s="10" t="s">
        <v>393</v>
      </c>
      <c r="E472" s="10">
        <v>2013</v>
      </c>
      <c r="F472" s="8">
        <v>41624</v>
      </c>
      <c r="G472" s="12" t="s">
        <v>1545</v>
      </c>
      <c r="H472" s="13" t="s">
        <v>1546</v>
      </c>
      <c r="I472" s="12" t="s">
        <v>1547</v>
      </c>
      <c r="J472" s="12" t="s">
        <v>59</v>
      </c>
      <c r="K472" s="12" t="s">
        <v>60</v>
      </c>
      <c r="L472" s="44" t="s">
        <v>59</v>
      </c>
      <c r="M472" s="12" t="s">
        <v>61</v>
      </c>
      <c r="N472" s="45" t="s">
        <v>24</v>
      </c>
      <c r="O472" s="12" t="s">
        <v>2573</v>
      </c>
    </row>
    <row r="473" spans="1:15" s="46" customFormat="1" ht="15" hidden="1" customHeight="1" x14ac:dyDescent="0.25">
      <c r="A473" s="47">
        <f t="shared" si="29"/>
        <v>469</v>
      </c>
      <c r="B473" s="10">
        <f t="shared" si="29"/>
        <v>469</v>
      </c>
      <c r="C473" s="12" t="s">
        <v>15</v>
      </c>
      <c r="D473" s="10" t="s">
        <v>393</v>
      </c>
      <c r="E473" s="10">
        <v>2013</v>
      </c>
      <c r="F473" s="8">
        <v>41625</v>
      </c>
      <c r="G473" s="12" t="s">
        <v>1548</v>
      </c>
      <c r="H473" s="13" t="s">
        <v>1549</v>
      </c>
      <c r="I473" s="12" t="s">
        <v>1550</v>
      </c>
      <c r="J473" s="12" t="s">
        <v>278</v>
      </c>
      <c r="K473" s="12" t="s">
        <v>60</v>
      </c>
      <c r="L473" s="44" t="s">
        <v>278</v>
      </c>
      <c r="M473" s="12" t="s">
        <v>61</v>
      </c>
      <c r="N473" s="45" t="s">
        <v>24</v>
      </c>
      <c r="O473" s="12" t="s">
        <v>2573</v>
      </c>
    </row>
    <row r="474" spans="1:15" s="46" customFormat="1" ht="15" hidden="1" customHeight="1" x14ac:dyDescent="0.25">
      <c r="A474" s="47">
        <f t="shared" si="29"/>
        <v>470</v>
      </c>
      <c r="B474" s="10">
        <f t="shared" si="29"/>
        <v>470</v>
      </c>
      <c r="C474" s="12" t="s">
        <v>15</v>
      </c>
      <c r="D474" s="10" t="s">
        <v>393</v>
      </c>
      <c r="E474" s="10">
        <v>2013</v>
      </c>
      <c r="F474" s="8">
        <v>41628</v>
      </c>
      <c r="G474" s="12" t="s">
        <v>1551</v>
      </c>
      <c r="H474" s="13" t="s">
        <v>1552</v>
      </c>
      <c r="I474" s="12" t="s">
        <v>1553</v>
      </c>
      <c r="J474" s="12" t="s">
        <v>33</v>
      </c>
      <c r="K474" s="44" t="s">
        <v>21</v>
      </c>
      <c r="L474" s="44" t="s">
        <v>33</v>
      </c>
      <c r="M474" s="12" t="s">
        <v>23</v>
      </c>
      <c r="N474" s="45" t="s">
        <v>24</v>
      </c>
      <c r="O474" s="12" t="s">
        <v>2573</v>
      </c>
    </row>
    <row r="475" spans="1:15" s="46" customFormat="1" ht="15" hidden="1" customHeight="1" x14ac:dyDescent="0.25">
      <c r="A475" s="47">
        <f t="shared" si="29"/>
        <v>471</v>
      </c>
      <c r="B475" s="10">
        <f t="shared" si="29"/>
        <v>471</v>
      </c>
      <c r="C475" s="12" t="s">
        <v>15</v>
      </c>
      <c r="D475" s="10" t="s">
        <v>393</v>
      </c>
      <c r="E475" s="10">
        <v>2013</v>
      </c>
      <c r="F475" s="8">
        <v>41628</v>
      </c>
      <c r="G475" s="12" t="s">
        <v>1554</v>
      </c>
      <c r="H475" s="13" t="s">
        <v>1555</v>
      </c>
      <c r="I475" s="12" t="s">
        <v>1556</v>
      </c>
      <c r="J475" s="12" t="s">
        <v>59</v>
      </c>
      <c r="K475" s="12" t="s">
        <v>60</v>
      </c>
      <c r="L475" s="44" t="s">
        <v>59</v>
      </c>
      <c r="M475" s="12" t="s">
        <v>61</v>
      </c>
      <c r="N475" s="45" t="s">
        <v>24</v>
      </c>
      <c r="O475" s="12" t="s">
        <v>2573</v>
      </c>
    </row>
    <row r="476" spans="1:15" s="46" customFormat="1" ht="15" hidden="1" customHeight="1" x14ac:dyDescent="0.25">
      <c r="A476" s="47">
        <f t="shared" si="29"/>
        <v>472</v>
      </c>
      <c r="B476" s="10">
        <f t="shared" si="29"/>
        <v>472</v>
      </c>
      <c r="C476" s="12" t="s">
        <v>15</v>
      </c>
      <c r="D476" s="10" t="s">
        <v>393</v>
      </c>
      <c r="E476" s="10">
        <v>2013</v>
      </c>
      <c r="F476" s="8">
        <v>41634</v>
      </c>
      <c r="G476" s="12" t="s">
        <v>1557</v>
      </c>
      <c r="H476" s="13" t="s">
        <v>1558</v>
      </c>
      <c r="I476" s="12" t="s">
        <v>1559</v>
      </c>
      <c r="J476" s="12" t="s">
        <v>59</v>
      </c>
      <c r="K476" s="12" t="s">
        <v>60</v>
      </c>
      <c r="L476" s="44" t="s">
        <v>59</v>
      </c>
      <c r="M476" s="12" t="s">
        <v>61</v>
      </c>
      <c r="N476" s="45" t="s">
        <v>24</v>
      </c>
      <c r="O476" s="12" t="s">
        <v>2573</v>
      </c>
    </row>
    <row r="477" spans="1:15" s="46" customFormat="1" ht="15" hidden="1" customHeight="1" x14ac:dyDescent="0.25">
      <c r="A477" s="47">
        <f t="shared" si="29"/>
        <v>473</v>
      </c>
      <c r="B477" s="10">
        <f t="shared" si="29"/>
        <v>473</v>
      </c>
      <c r="C477" s="12" t="s">
        <v>15</v>
      </c>
      <c r="D477" s="10" t="s">
        <v>393</v>
      </c>
      <c r="E477" s="10">
        <v>2013</v>
      </c>
      <c r="F477" s="8">
        <v>41638</v>
      </c>
      <c r="G477" s="12" t="s">
        <v>1560</v>
      </c>
      <c r="H477" s="13" t="s">
        <v>1561</v>
      </c>
      <c r="I477" s="12" t="s">
        <v>1562</v>
      </c>
      <c r="J477" s="12" t="s">
        <v>1563</v>
      </c>
      <c r="K477" s="12" t="s">
        <v>60</v>
      </c>
      <c r="L477" s="44" t="s">
        <v>1563</v>
      </c>
      <c r="M477" s="12" t="s">
        <v>125</v>
      </c>
      <c r="N477" s="45" t="s">
        <v>24</v>
      </c>
      <c r="O477" s="12" t="s">
        <v>2573</v>
      </c>
    </row>
    <row r="478" spans="1:15" s="46" customFormat="1" ht="15" hidden="1" customHeight="1" x14ac:dyDescent="0.25">
      <c r="A478" s="47">
        <f t="shared" si="29"/>
        <v>474</v>
      </c>
      <c r="B478" s="10">
        <f t="shared" si="29"/>
        <v>474</v>
      </c>
      <c r="C478" s="12" t="s">
        <v>15</v>
      </c>
      <c r="D478" s="10" t="s">
        <v>393</v>
      </c>
      <c r="E478" s="10">
        <v>2014</v>
      </c>
      <c r="F478" s="8">
        <v>41782</v>
      </c>
      <c r="G478" s="12" t="s">
        <v>1564</v>
      </c>
      <c r="H478" s="13" t="s">
        <v>1565</v>
      </c>
      <c r="I478" s="12" t="s">
        <v>1566</v>
      </c>
      <c r="J478" s="12" t="s">
        <v>65</v>
      </c>
      <c r="K478" s="44" t="s">
        <v>21</v>
      </c>
      <c r="L478" s="44" t="s">
        <v>65</v>
      </c>
      <c r="M478" s="12" t="s">
        <v>23</v>
      </c>
      <c r="N478" s="45" t="s">
        <v>24</v>
      </c>
      <c r="O478" s="12" t="s">
        <v>2573</v>
      </c>
    </row>
    <row r="479" spans="1:15" s="46" customFormat="1" ht="15" hidden="1" customHeight="1" x14ac:dyDescent="0.25">
      <c r="A479" s="47">
        <f t="shared" si="29"/>
        <v>475</v>
      </c>
      <c r="B479" s="10">
        <f t="shared" si="29"/>
        <v>475</v>
      </c>
      <c r="C479" s="12" t="s">
        <v>15</v>
      </c>
      <c r="D479" s="10" t="s">
        <v>393</v>
      </c>
      <c r="E479" s="10">
        <v>2014</v>
      </c>
      <c r="F479" s="8">
        <v>41841</v>
      </c>
      <c r="G479" s="12" t="s">
        <v>1567</v>
      </c>
      <c r="H479" s="13" t="s">
        <v>1568</v>
      </c>
      <c r="I479" s="12" t="s">
        <v>1569</v>
      </c>
      <c r="J479" s="12" t="s">
        <v>20</v>
      </c>
      <c r="K479" s="44" t="s">
        <v>21</v>
      </c>
      <c r="L479" s="44" t="s">
        <v>20</v>
      </c>
      <c r="M479" s="12" t="s">
        <v>23</v>
      </c>
      <c r="N479" s="45" t="s">
        <v>24</v>
      </c>
      <c r="O479" s="12" t="s">
        <v>2573</v>
      </c>
    </row>
    <row r="480" spans="1:15" s="46" customFormat="1" ht="15" hidden="1" customHeight="1" x14ac:dyDescent="0.25">
      <c r="A480" s="47">
        <f t="shared" si="29"/>
        <v>476</v>
      </c>
      <c r="B480" s="10">
        <f t="shared" si="29"/>
        <v>476</v>
      </c>
      <c r="C480" s="12" t="s">
        <v>15</v>
      </c>
      <c r="D480" s="10" t="s">
        <v>393</v>
      </c>
      <c r="E480" s="10">
        <v>2014</v>
      </c>
      <c r="F480" s="8">
        <v>41843</v>
      </c>
      <c r="G480" s="12" t="s">
        <v>1570</v>
      </c>
      <c r="H480" s="13" t="s">
        <v>1571</v>
      </c>
      <c r="I480" s="12" t="s">
        <v>1572</v>
      </c>
      <c r="J480" s="12" t="s">
        <v>20</v>
      </c>
      <c r="K480" s="44" t="s">
        <v>21</v>
      </c>
      <c r="L480" s="44" t="s">
        <v>20</v>
      </c>
      <c r="M480" s="12" t="s">
        <v>23</v>
      </c>
      <c r="N480" s="45" t="s">
        <v>24</v>
      </c>
      <c r="O480" s="12" t="s">
        <v>2573</v>
      </c>
    </row>
    <row r="481" spans="1:15" s="46" customFormat="1" ht="15" hidden="1" customHeight="1" x14ac:dyDescent="0.25">
      <c r="A481" s="47">
        <f t="shared" si="29"/>
        <v>477</v>
      </c>
      <c r="B481" s="10">
        <f t="shared" si="29"/>
        <v>477</v>
      </c>
      <c r="C481" s="12" t="s">
        <v>15</v>
      </c>
      <c r="D481" s="10" t="s">
        <v>393</v>
      </c>
      <c r="E481" s="10">
        <v>2014</v>
      </c>
      <c r="F481" s="8">
        <v>41859</v>
      </c>
      <c r="G481" s="12" t="s">
        <v>1573</v>
      </c>
      <c r="H481" s="13" t="s">
        <v>1574</v>
      </c>
      <c r="I481" s="12" t="s">
        <v>1575</v>
      </c>
      <c r="J481" s="12" t="s">
        <v>448</v>
      </c>
      <c r="K481" s="44" t="s">
        <v>21</v>
      </c>
      <c r="L481" s="44" t="s">
        <v>448</v>
      </c>
      <c r="M481" s="12" t="s">
        <v>23</v>
      </c>
      <c r="N481" s="45" t="s">
        <v>24</v>
      </c>
      <c r="O481" s="12" t="s">
        <v>2573</v>
      </c>
    </row>
    <row r="482" spans="1:15" s="46" customFormat="1" ht="15" hidden="1" customHeight="1" x14ac:dyDescent="0.25">
      <c r="A482" s="47">
        <f t="shared" si="29"/>
        <v>478</v>
      </c>
      <c r="B482" s="10">
        <f t="shared" si="29"/>
        <v>478</v>
      </c>
      <c r="C482" s="12" t="s">
        <v>15</v>
      </c>
      <c r="D482" s="10" t="s">
        <v>393</v>
      </c>
      <c r="E482" s="10">
        <v>2014</v>
      </c>
      <c r="F482" s="8">
        <v>41862</v>
      </c>
      <c r="G482" s="12" t="s">
        <v>1576</v>
      </c>
      <c r="H482" s="13" t="s">
        <v>1577</v>
      </c>
      <c r="I482" s="12" t="s">
        <v>1578</v>
      </c>
      <c r="J482" s="12" t="s">
        <v>757</v>
      </c>
      <c r="K482" s="44" t="s">
        <v>21</v>
      </c>
      <c r="L482" s="44" t="s">
        <v>757</v>
      </c>
      <c r="M482" s="12" t="s">
        <v>23</v>
      </c>
      <c r="N482" s="45" t="s">
        <v>24</v>
      </c>
      <c r="O482" s="12" t="s">
        <v>2573</v>
      </c>
    </row>
    <row r="483" spans="1:15" s="46" customFormat="1" ht="15" hidden="1" customHeight="1" x14ac:dyDescent="0.25">
      <c r="A483" s="47">
        <f t="shared" si="29"/>
        <v>479</v>
      </c>
      <c r="B483" s="10">
        <f t="shared" si="29"/>
        <v>479</v>
      </c>
      <c r="C483" s="12" t="s">
        <v>15</v>
      </c>
      <c r="D483" s="10" t="s">
        <v>1579</v>
      </c>
      <c r="E483" s="10">
        <v>2005</v>
      </c>
      <c r="F483" s="8">
        <v>38715</v>
      </c>
      <c r="G483" s="12" t="s">
        <v>1580</v>
      </c>
      <c r="H483" s="13" t="s">
        <v>1581</v>
      </c>
      <c r="I483" s="12" t="s">
        <v>1582</v>
      </c>
      <c r="J483" s="12" t="s">
        <v>1583</v>
      </c>
      <c r="K483" s="12" t="s">
        <v>1579</v>
      </c>
      <c r="L483" s="14" t="s">
        <v>1584</v>
      </c>
      <c r="M483" s="12" t="s">
        <v>1583</v>
      </c>
      <c r="N483" s="45" t="s">
        <v>24</v>
      </c>
      <c r="O483" s="12" t="s">
        <v>1579</v>
      </c>
    </row>
    <row r="484" spans="1:15" s="46" customFormat="1" ht="15" hidden="1" customHeight="1" x14ac:dyDescent="0.25">
      <c r="A484" s="47">
        <f t="shared" si="29"/>
        <v>480</v>
      </c>
      <c r="B484" s="10">
        <f t="shared" si="29"/>
        <v>480</v>
      </c>
      <c r="C484" s="12" t="s">
        <v>15</v>
      </c>
      <c r="D484" s="10" t="s">
        <v>1579</v>
      </c>
      <c r="E484" s="10">
        <v>2005</v>
      </c>
      <c r="F484" s="8">
        <v>38488</v>
      </c>
      <c r="G484" s="12" t="s">
        <v>1585</v>
      </c>
      <c r="H484" s="13" t="s">
        <v>1586</v>
      </c>
      <c r="I484" s="12" t="s">
        <v>1587</v>
      </c>
      <c r="J484" s="12" t="s">
        <v>1583</v>
      </c>
      <c r="K484" s="12" t="s">
        <v>1579</v>
      </c>
      <c r="L484" s="44" t="s">
        <v>1588</v>
      </c>
      <c r="M484" s="12" t="s">
        <v>1583</v>
      </c>
      <c r="N484" s="45" t="s">
        <v>24</v>
      </c>
      <c r="O484" s="12" t="s">
        <v>1579</v>
      </c>
    </row>
    <row r="485" spans="1:15" s="46" customFormat="1" ht="15" hidden="1" customHeight="1" x14ac:dyDescent="0.25">
      <c r="A485" s="47">
        <f t="shared" si="29"/>
        <v>481</v>
      </c>
      <c r="B485" s="10">
        <f t="shared" si="29"/>
        <v>481</v>
      </c>
      <c r="C485" s="12" t="s">
        <v>15</v>
      </c>
      <c r="D485" s="10" t="s">
        <v>1579</v>
      </c>
      <c r="E485" s="10">
        <v>2005</v>
      </c>
      <c r="F485" s="8">
        <v>38715</v>
      </c>
      <c r="G485" s="12" t="s">
        <v>1589</v>
      </c>
      <c r="H485" s="13" t="s">
        <v>1590</v>
      </c>
      <c r="I485" s="12" t="s">
        <v>1591</v>
      </c>
      <c r="J485" s="12" t="s">
        <v>1583</v>
      </c>
      <c r="K485" s="12" t="s">
        <v>1579</v>
      </c>
      <c r="L485" s="44" t="s">
        <v>1588</v>
      </c>
      <c r="M485" s="12" t="s">
        <v>1583</v>
      </c>
      <c r="N485" s="45" t="s">
        <v>24</v>
      </c>
      <c r="O485" s="12" t="s">
        <v>1579</v>
      </c>
    </row>
    <row r="486" spans="1:15" s="46" customFormat="1" ht="15" hidden="1" customHeight="1" x14ac:dyDescent="0.25">
      <c r="A486" s="47">
        <f t="shared" si="29"/>
        <v>482</v>
      </c>
      <c r="B486" s="10">
        <f t="shared" si="29"/>
        <v>482</v>
      </c>
      <c r="C486" s="12" t="s">
        <v>15</v>
      </c>
      <c r="D486" s="10" t="s">
        <v>1579</v>
      </c>
      <c r="E486" s="10">
        <v>2005</v>
      </c>
      <c r="F486" s="8">
        <v>38599</v>
      </c>
      <c r="G486" s="12" t="s">
        <v>1592</v>
      </c>
      <c r="H486" s="13" t="s">
        <v>1593</v>
      </c>
      <c r="I486" s="12" t="s">
        <v>1594</v>
      </c>
      <c r="J486" s="12" t="s">
        <v>1595</v>
      </c>
      <c r="K486" s="12" t="s">
        <v>1579</v>
      </c>
      <c r="L486" s="44" t="s">
        <v>1596</v>
      </c>
      <c r="M486" s="12" t="s">
        <v>1595</v>
      </c>
      <c r="N486" s="45" t="s">
        <v>24</v>
      </c>
      <c r="O486" s="12" t="s">
        <v>1579</v>
      </c>
    </row>
    <row r="487" spans="1:15" s="46" customFormat="1" ht="15" hidden="1" customHeight="1" x14ac:dyDescent="0.25">
      <c r="A487" s="47">
        <f t="shared" ref="A487:B502" si="30">+A486+1</f>
        <v>483</v>
      </c>
      <c r="B487" s="10">
        <f t="shared" si="30"/>
        <v>483</v>
      </c>
      <c r="C487" s="12" t="s">
        <v>15</v>
      </c>
      <c r="D487" s="10" t="s">
        <v>1579</v>
      </c>
      <c r="E487" s="10">
        <v>2006</v>
      </c>
      <c r="F487" s="8">
        <v>38909</v>
      </c>
      <c r="G487" s="12" t="s">
        <v>1597</v>
      </c>
      <c r="H487" s="13" t="s">
        <v>1598</v>
      </c>
      <c r="I487" s="12" t="s">
        <v>1599</v>
      </c>
      <c r="J487" s="12" t="s">
        <v>1595</v>
      </c>
      <c r="K487" s="12" t="s">
        <v>1579</v>
      </c>
      <c r="L487" s="44" t="s">
        <v>1600</v>
      </c>
      <c r="M487" s="12" t="s">
        <v>1595</v>
      </c>
      <c r="N487" s="45" t="s">
        <v>24</v>
      </c>
      <c r="O487" s="12" t="s">
        <v>1579</v>
      </c>
    </row>
    <row r="488" spans="1:15" s="46" customFormat="1" ht="15" hidden="1" customHeight="1" x14ac:dyDescent="0.25">
      <c r="A488" s="47">
        <f t="shared" si="30"/>
        <v>484</v>
      </c>
      <c r="B488" s="10">
        <f t="shared" si="30"/>
        <v>484</v>
      </c>
      <c r="C488" s="12" t="s">
        <v>15</v>
      </c>
      <c r="D488" s="10" t="s">
        <v>1579</v>
      </c>
      <c r="E488" s="10">
        <v>2006</v>
      </c>
      <c r="F488" s="8">
        <v>39077</v>
      </c>
      <c r="G488" s="12" t="s">
        <v>1601</v>
      </c>
      <c r="H488" s="13" t="s">
        <v>1602</v>
      </c>
      <c r="I488" s="12" t="s">
        <v>1603</v>
      </c>
      <c r="J488" s="12" t="s">
        <v>1604</v>
      </c>
      <c r="K488" s="12" t="s">
        <v>1579</v>
      </c>
      <c r="L488" s="44" t="s">
        <v>1605</v>
      </c>
      <c r="M488" s="12" t="s">
        <v>1604</v>
      </c>
      <c r="N488" s="45" t="s">
        <v>24</v>
      </c>
      <c r="O488" s="12" t="s">
        <v>1579</v>
      </c>
    </row>
    <row r="489" spans="1:15" s="46" customFormat="1" ht="15" hidden="1" customHeight="1" x14ac:dyDescent="0.25">
      <c r="A489" s="47">
        <f t="shared" si="30"/>
        <v>485</v>
      </c>
      <c r="B489" s="10">
        <f t="shared" si="30"/>
        <v>485</v>
      </c>
      <c r="C489" s="12" t="s">
        <v>15</v>
      </c>
      <c r="D489" s="10" t="s">
        <v>1579</v>
      </c>
      <c r="E489" s="10">
        <v>2007</v>
      </c>
      <c r="F489" s="8">
        <v>39344</v>
      </c>
      <c r="G489" s="12" t="s">
        <v>1606</v>
      </c>
      <c r="H489" s="13" t="s">
        <v>1607</v>
      </c>
      <c r="I489" s="12" t="s">
        <v>1608</v>
      </c>
      <c r="J489" s="12" t="s">
        <v>1583</v>
      </c>
      <c r="K489" s="12" t="s">
        <v>1579</v>
      </c>
      <c r="L489" s="44" t="s">
        <v>1588</v>
      </c>
      <c r="M489" s="12" t="s">
        <v>1583</v>
      </c>
      <c r="N489" s="45" t="s">
        <v>24</v>
      </c>
      <c r="O489" s="12" t="s">
        <v>1579</v>
      </c>
    </row>
    <row r="490" spans="1:15" s="46" customFormat="1" ht="25.5" hidden="1" customHeight="1" x14ac:dyDescent="0.25">
      <c r="A490" s="47">
        <f t="shared" si="30"/>
        <v>486</v>
      </c>
      <c r="B490" s="10">
        <f t="shared" si="30"/>
        <v>486</v>
      </c>
      <c r="C490" s="12" t="s">
        <v>15</v>
      </c>
      <c r="D490" s="10" t="s">
        <v>1579</v>
      </c>
      <c r="E490" s="10">
        <v>2007</v>
      </c>
      <c r="F490" s="8">
        <v>39296</v>
      </c>
      <c r="G490" s="12" t="s">
        <v>1609</v>
      </c>
      <c r="H490" s="13" t="s">
        <v>1610</v>
      </c>
      <c r="I490" s="19" t="s">
        <v>1611</v>
      </c>
      <c r="J490" s="12" t="s">
        <v>1583</v>
      </c>
      <c r="K490" s="12" t="s">
        <v>1579</v>
      </c>
      <c r="L490" s="44" t="s">
        <v>1612</v>
      </c>
      <c r="M490" s="12" t="s">
        <v>1583</v>
      </c>
      <c r="N490" s="45" t="s">
        <v>24</v>
      </c>
      <c r="O490" s="12" t="s">
        <v>1579</v>
      </c>
    </row>
    <row r="491" spans="1:15" s="46" customFormat="1" ht="15" hidden="1" customHeight="1" x14ac:dyDescent="0.25">
      <c r="A491" s="47">
        <f t="shared" si="30"/>
        <v>487</v>
      </c>
      <c r="B491" s="10">
        <f t="shared" si="30"/>
        <v>487</v>
      </c>
      <c r="C491" s="12" t="s">
        <v>15</v>
      </c>
      <c r="D491" s="10" t="s">
        <v>1579</v>
      </c>
      <c r="E491" s="10">
        <v>2013</v>
      </c>
      <c r="F491" s="8">
        <v>41525</v>
      </c>
      <c r="G491" s="12" t="s">
        <v>1613</v>
      </c>
      <c r="H491" s="13" t="s">
        <v>1614</v>
      </c>
      <c r="I491" s="12" t="s">
        <v>1615</v>
      </c>
      <c r="J491" s="12" t="s">
        <v>1583</v>
      </c>
      <c r="K491" s="12" t="s">
        <v>1579</v>
      </c>
      <c r="L491" s="44" t="s">
        <v>1588</v>
      </c>
      <c r="M491" s="12" t="s">
        <v>1583</v>
      </c>
      <c r="N491" s="45" t="s">
        <v>24</v>
      </c>
      <c r="O491" s="12" t="s">
        <v>1579</v>
      </c>
    </row>
    <row r="492" spans="1:15" s="46" customFormat="1" ht="15" hidden="1" customHeight="1" x14ac:dyDescent="0.25">
      <c r="A492" s="47">
        <f t="shared" si="30"/>
        <v>488</v>
      </c>
      <c r="B492" s="10">
        <f t="shared" si="30"/>
        <v>488</v>
      </c>
      <c r="C492" s="12" t="s">
        <v>15</v>
      </c>
      <c r="D492" s="10" t="s">
        <v>1579</v>
      </c>
      <c r="E492" s="10">
        <v>2013</v>
      </c>
      <c r="F492" s="8">
        <v>41525</v>
      </c>
      <c r="G492" s="12" t="s">
        <v>1616</v>
      </c>
      <c r="H492" s="13" t="s">
        <v>1617</v>
      </c>
      <c r="I492" s="12" t="s">
        <v>1618</v>
      </c>
      <c r="J492" s="12" t="s">
        <v>1583</v>
      </c>
      <c r="K492" s="12" t="s">
        <v>1579</v>
      </c>
      <c r="L492" s="44" t="s">
        <v>1588</v>
      </c>
      <c r="M492" s="12" t="s">
        <v>1583</v>
      </c>
      <c r="N492" s="45" t="s">
        <v>24</v>
      </c>
      <c r="O492" s="12" t="s">
        <v>1579</v>
      </c>
    </row>
    <row r="493" spans="1:15" s="46" customFormat="1" ht="15" hidden="1" customHeight="1" x14ac:dyDescent="0.25">
      <c r="A493" s="47">
        <f t="shared" si="30"/>
        <v>489</v>
      </c>
      <c r="B493" s="10">
        <f t="shared" si="30"/>
        <v>489</v>
      </c>
      <c r="C493" s="12" t="s">
        <v>15</v>
      </c>
      <c r="D493" s="10" t="s">
        <v>1579</v>
      </c>
      <c r="E493" s="10">
        <v>2017</v>
      </c>
      <c r="F493" s="8">
        <v>43038</v>
      </c>
      <c r="G493" s="19" t="s">
        <v>1619</v>
      </c>
      <c r="H493" s="13" t="s">
        <v>1620</v>
      </c>
      <c r="I493" s="12" t="s">
        <v>1621</v>
      </c>
      <c r="J493" s="12" t="s">
        <v>1622</v>
      </c>
      <c r="K493" s="12" t="s">
        <v>1579</v>
      </c>
      <c r="L493" s="44" t="s">
        <v>1623</v>
      </c>
      <c r="M493" s="12" t="s">
        <v>1622</v>
      </c>
      <c r="N493" s="45" t="s">
        <v>24</v>
      </c>
      <c r="O493" s="12" t="s">
        <v>1579</v>
      </c>
    </row>
    <row r="494" spans="1:15" s="46" customFormat="1" ht="15" customHeight="1" x14ac:dyDescent="0.25">
      <c r="A494" s="47">
        <f t="shared" si="30"/>
        <v>490</v>
      </c>
      <c r="B494" s="10">
        <f t="shared" si="30"/>
        <v>490</v>
      </c>
      <c r="C494" s="12" t="s">
        <v>15</v>
      </c>
      <c r="D494" s="10" t="s">
        <v>34</v>
      </c>
      <c r="E494" s="10">
        <v>2014</v>
      </c>
      <c r="F494" s="8">
        <v>41901</v>
      </c>
      <c r="G494" s="12" t="s">
        <v>1624</v>
      </c>
      <c r="H494" s="13" t="s">
        <v>1625</v>
      </c>
      <c r="I494" s="12" t="s">
        <v>1626</v>
      </c>
      <c r="J494" s="12" t="s">
        <v>1627</v>
      </c>
      <c r="K494" s="12" t="s">
        <v>29</v>
      </c>
      <c r="L494" s="44" t="s">
        <v>1627</v>
      </c>
      <c r="M494" s="12" t="s">
        <v>382</v>
      </c>
      <c r="N494" s="45" t="s">
        <v>24</v>
      </c>
      <c r="O494" s="12" t="s">
        <v>2574</v>
      </c>
    </row>
    <row r="495" spans="1:15" s="46" customFormat="1" ht="15" customHeight="1" x14ac:dyDescent="0.25">
      <c r="A495" s="47">
        <f t="shared" si="30"/>
        <v>491</v>
      </c>
      <c r="B495" s="10">
        <f t="shared" si="30"/>
        <v>491</v>
      </c>
      <c r="C495" s="12" t="s">
        <v>15</v>
      </c>
      <c r="D495" s="10" t="s">
        <v>34</v>
      </c>
      <c r="E495" s="10">
        <v>2014</v>
      </c>
      <c r="F495" s="8">
        <v>41901</v>
      </c>
      <c r="G495" s="12" t="s">
        <v>1628</v>
      </c>
      <c r="H495" s="13" t="s">
        <v>1629</v>
      </c>
      <c r="I495" s="12" t="s">
        <v>1630</v>
      </c>
      <c r="J495" s="12" t="s">
        <v>1631</v>
      </c>
      <c r="K495" s="44" t="s">
        <v>21</v>
      </c>
      <c r="L495" s="44" t="s">
        <v>707</v>
      </c>
      <c r="M495" s="12" t="s">
        <v>23</v>
      </c>
      <c r="N495" s="45" t="s">
        <v>24</v>
      </c>
      <c r="O495" s="12" t="s">
        <v>2574</v>
      </c>
    </row>
    <row r="496" spans="1:15" s="46" customFormat="1" ht="15" hidden="1" customHeight="1" x14ac:dyDescent="0.25">
      <c r="A496" s="47">
        <f t="shared" si="30"/>
        <v>492</v>
      </c>
      <c r="B496" s="10">
        <f t="shared" si="30"/>
        <v>492</v>
      </c>
      <c r="C496" s="12" t="s">
        <v>15</v>
      </c>
      <c r="D496" s="10" t="s">
        <v>34</v>
      </c>
      <c r="E496" s="10">
        <v>2014</v>
      </c>
      <c r="F496" s="8">
        <v>41901</v>
      </c>
      <c r="G496" s="12" t="s">
        <v>1632</v>
      </c>
      <c r="H496" s="13" t="s">
        <v>1633</v>
      </c>
      <c r="I496" s="12" t="s">
        <v>1634</v>
      </c>
      <c r="J496" s="12" t="s">
        <v>115</v>
      </c>
      <c r="K496" s="12" t="s">
        <v>29</v>
      </c>
      <c r="L496" s="44" t="s">
        <v>115</v>
      </c>
      <c r="M496" s="12" t="s">
        <v>75</v>
      </c>
      <c r="N496" s="45" t="s">
        <v>24</v>
      </c>
      <c r="O496" s="12" t="s">
        <v>2573</v>
      </c>
    </row>
    <row r="497" spans="1:15" s="46" customFormat="1" ht="15" hidden="1" customHeight="1" x14ac:dyDescent="0.25">
      <c r="A497" s="47">
        <f t="shared" si="30"/>
        <v>493</v>
      </c>
      <c r="B497" s="10">
        <f t="shared" si="30"/>
        <v>493</v>
      </c>
      <c r="C497" s="12" t="s">
        <v>15</v>
      </c>
      <c r="D497" s="10" t="s">
        <v>34</v>
      </c>
      <c r="E497" s="10">
        <v>2014</v>
      </c>
      <c r="F497" s="8">
        <v>41901</v>
      </c>
      <c r="G497" s="12" t="s">
        <v>1635</v>
      </c>
      <c r="H497" s="13" t="s">
        <v>1636</v>
      </c>
      <c r="I497" s="12" t="s">
        <v>1637</v>
      </c>
      <c r="J497" s="12" t="s">
        <v>83</v>
      </c>
      <c r="K497" s="12" t="s">
        <v>29</v>
      </c>
      <c r="L497" s="44" t="s">
        <v>83</v>
      </c>
      <c r="M497" s="12" t="s">
        <v>23</v>
      </c>
      <c r="N497" s="45" t="s">
        <v>24</v>
      </c>
      <c r="O497" s="12" t="s">
        <v>2573</v>
      </c>
    </row>
    <row r="498" spans="1:15" s="46" customFormat="1" ht="15" customHeight="1" x14ac:dyDescent="0.25">
      <c r="A498" s="47">
        <f t="shared" si="30"/>
        <v>494</v>
      </c>
      <c r="B498" s="10">
        <f t="shared" si="30"/>
        <v>494</v>
      </c>
      <c r="C498" s="12" t="s">
        <v>15</v>
      </c>
      <c r="D498" s="10" t="s">
        <v>34</v>
      </c>
      <c r="E498" s="10">
        <v>2014</v>
      </c>
      <c r="F498" s="8">
        <v>41904</v>
      </c>
      <c r="G498" s="12" t="s">
        <v>1638</v>
      </c>
      <c r="H498" s="13" t="s">
        <v>1639</v>
      </c>
      <c r="I498" s="12" t="s">
        <v>1640</v>
      </c>
      <c r="J498" s="12" t="s">
        <v>1641</v>
      </c>
      <c r="K498" s="12" t="s">
        <v>29</v>
      </c>
      <c r="L498" s="44" t="s">
        <v>700</v>
      </c>
      <c r="M498" s="12" t="s">
        <v>382</v>
      </c>
      <c r="N498" s="45" t="s">
        <v>24</v>
      </c>
      <c r="O498" s="12" t="s">
        <v>2574</v>
      </c>
    </row>
    <row r="499" spans="1:15" s="46" customFormat="1" ht="15" customHeight="1" x14ac:dyDescent="0.25">
      <c r="A499" s="47">
        <f t="shared" si="30"/>
        <v>495</v>
      </c>
      <c r="B499" s="10">
        <f t="shared" si="30"/>
        <v>495</v>
      </c>
      <c r="C499" s="12" t="s">
        <v>15</v>
      </c>
      <c r="D499" s="10" t="s">
        <v>34</v>
      </c>
      <c r="E499" s="10">
        <v>2014</v>
      </c>
      <c r="F499" s="8">
        <v>41905</v>
      </c>
      <c r="G499" s="12" t="s">
        <v>1642</v>
      </c>
      <c r="H499" s="13" t="s">
        <v>1643</v>
      </c>
      <c r="I499" s="12" t="s">
        <v>1644</v>
      </c>
      <c r="J499" s="12" t="s">
        <v>1645</v>
      </c>
      <c r="K499" s="12" t="s">
        <v>60</v>
      </c>
      <c r="L499" s="44" t="s">
        <v>87</v>
      </c>
      <c r="M499" s="12" t="s">
        <v>61</v>
      </c>
      <c r="N499" s="45" t="s">
        <v>24</v>
      </c>
      <c r="O499" s="12" t="s">
        <v>2574</v>
      </c>
    </row>
    <row r="500" spans="1:15" s="46" customFormat="1" ht="15" hidden="1" customHeight="1" x14ac:dyDescent="0.25">
      <c r="A500" s="47">
        <f t="shared" si="30"/>
        <v>496</v>
      </c>
      <c r="B500" s="10">
        <f t="shared" si="30"/>
        <v>496</v>
      </c>
      <c r="C500" s="12" t="s">
        <v>15</v>
      </c>
      <c r="D500" s="10" t="s">
        <v>34</v>
      </c>
      <c r="E500" s="10">
        <v>2014</v>
      </c>
      <c r="F500" s="8">
        <v>41906</v>
      </c>
      <c r="G500" s="12" t="s">
        <v>1646</v>
      </c>
      <c r="H500" s="13" t="s">
        <v>1647</v>
      </c>
      <c r="I500" s="12" t="s">
        <v>1648</v>
      </c>
      <c r="J500" s="12" t="s">
        <v>743</v>
      </c>
      <c r="K500" s="44" t="s">
        <v>21</v>
      </c>
      <c r="L500" s="44" t="s">
        <v>743</v>
      </c>
      <c r="M500" s="12" t="s">
        <v>23</v>
      </c>
      <c r="N500" s="45" t="s">
        <v>24</v>
      </c>
      <c r="O500" s="12" t="s">
        <v>2573</v>
      </c>
    </row>
    <row r="501" spans="1:15" s="46" customFormat="1" ht="15" hidden="1" customHeight="1" x14ac:dyDescent="0.25">
      <c r="A501" s="47">
        <f t="shared" si="30"/>
        <v>497</v>
      </c>
      <c r="B501" s="10">
        <f t="shared" si="30"/>
        <v>497</v>
      </c>
      <c r="C501" s="12" t="s">
        <v>15</v>
      </c>
      <c r="D501" s="10" t="s">
        <v>393</v>
      </c>
      <c r="E501" s="10">
        <v>2014</v>
      </c>
      <c r="F501" s="8">
        <v>41907</v>
      </c>
      <c r="G501" s="12" t="s">
        <v>1649</v>
      </c>
      <c r="H501" s="13" t="s">
        <v>1650</v>
      </c>
      <c r="I501" s="12" t="s">
        <v>1651</v>
      </c>
      <c r="J501" s="12" t="s">
        <v>199</v>
      </c>
      <c r="K501" s="44" t="s">
        <v>21</v>
      </c>
      <c r="L501" s="44" t="s">
        <v>199</v>
      </c>
      <c r="M501" s="12" t="s">
        <v>23</v>
      </c>
      <c r="N501" s="45" t="s">
        <v>24</v>
      </c>
      <c r="O501" s="12" t="s">
        <v>2573</v>
      </c>
    </row>
    <row r="502" spans="1:15" s="46" customFormat="1" ht="15" hidden="1" customHeight="1" x14ac:dyDescent="0.25">
      <c r="A502" s="47">
        <f t="shared" si="30"/>
        <v>498</v>
      </c>
      <c r="B502" s="10">
        <f t="shared" si="30"/>
        <v>498</v>
      </c>
      <c r="C502" s="12" t="s">
        <v>15</v>
      </c>
      <c r="D502" s="10" t="s">
        <v>34</v>
      </c>
      <c r="E502" s="10">
        <v>2014</v>
      </c>
      <c r="F502" s="8">
        <v>41908</v>
      </c>
      <c r="G502" s="12" t="s">
        <v>1652</v>
      </c>
      <c r="H502" s="13" t="s">
        <v>1653</v>
      </c>
      <c r="I502" s="12" t="s">
        <v>1654</v>
      </c>
      <c r="J502" s="12" t="s">
        <v>94</v>
      </c>
      <c r="K502" s="44" t="s">
        <v>21</v>
      </c>
      <c r="L502" s="44" t="s">
        <v>94</v>
      </c>
      <c r="M502" s="12" t="s">
        <v>23</v>
      </c>
      <c r="N502" s="45" t="s">
        <v>24</v>
      </c>
      <c r="O502" s="12" t="s">
        <v>2573</v>
      </c>
    </row>
    <row r="503" spans="1:15" s="46" customFormat="1" ht="15" hidden="1" customHeight="1" x14ac:dyDescent="0.25">
      <c r="A503" s="47">
        <f t="shared" ref="A503:B518" si="31">+A502+1</f>
        <v>499</v>
      </c>
      <c r="B503" s="10">
        <f t="shared" si="31"/>
        <v>499</v>
      </c>
      <c r="C503" s="12" t="s">
        <v>15</v>
      </c>
      <c r="D503" s="10" t="s">
        <v>34</v>
      </c>
      <c r="E503" s="10">
        <v>2014</v>
      </c>
      <c r="F503" s="8">
        <v>41911</v>
      </c>
      <c r="G503" s="12" t="s">
        <v>1655</v>
      </c>
      <c r="H503" s="13" t="s">
        <v>1656</v>
      </c>
      <c r="I503" s="12" t="s">
        <v>1657</v>
      </c>
      <c r="J503" s="12" t="s">
        <v>20</v>
      </c>
      <c r="K503" s="44" t="s">
        <v>21</v>
      </c>
      <c r="L503" s="44" t="s">
        <v>20</v>
      </c>
      <c r="M503" s="12" t="s">
        <v>23</v>
      </c>
      <c r="N503" s="45" t="s">
        <v>24</v>
      </c>
      <c r="O503" s="12" t="s">
        <v>2573</v>
      </c>
    </row>
    <row r="504" spans="1:15" s="46" customFormat="1" ht="15" hidden="1" customHeight="1" x14ac:dyDescent="0.25">
      <c r="A504" s="47">
        <f t="shared" si="31"/>
        <v>500</v>
      </c>
      <c r="B504" s="10">
        <f t="shared" si="31"/>
        <v>500</v>
      </c>
      <c r="C504" s="12" t="s">
        <v>15</v>
      </c>
      <c r="D504" s="10" t="s">
        <v>34</v>
      </c>
      <c r="E504" s="10">
        <v>2014</v>
      </c>
      <c r="F504" s="8">
        <v>41912</v>
      </c>
      <c r="G504" s="12" t="s">
        <v>1658</v>
      </c>
      <c r="H504" s="13" t="s">
        <v>1659</v>
      </c>
      <c r="I504" s="12" t="s">
        <v>1660</v>
      </c>
      <c r="J504" s="12" t="s">
        <v>1661</v>
      </c>
      <c r="K504" s="44" t="s">
        <v>21</v>
      </c>
      <c r="L504" s="44" t="s">
        <v>48</v>
      </c>
      <c r="M504" s="12" t="s">
        <v>23</v>
      </c>
      <c r="N504" s="45" t="s">
        <v>24</v>
      </c>
      <c r="O504" s="12" t="s">
        <v>2573</v>
      </c>
    </row>
    <row r="505" spans="1:15" s="46" customFormat="1" ht="15" hidden="1" customHeight="1" x14ac:dyDescent="0.25">
      <c r="A505" s="47">
        <f t="shared" si="31"/>
        <v>501</v>
      </c>
      <c r="B505" s="10">
        <f t="shared" si="31"/>
        <v>501</v>
      </c>
      <c r="C505" s="12" t="s">
        <v>15</v>
      </c>
      <c r="D505" s="10" t="s">
        <v>34</v>
      </c>
      <c r="E505" s="10">
        <v>2014</v>
      </c>
      <c r="F505" s="8">
        <v>42003</v>
      </c>
      <c r="G505" s="12" t="s">
        <v>1662</v>
      </c>
      <c r="H505" s="13" t="s">
        <v>1663</v>
      </c>
      <c r="I505" s="12" t="s">
        <v>1664</v>
      </c>
      <c r="J505" s="12" t="s">
        <v>71</v>
      </c>
      <c r="K505" s="12" t="s">
        <v>60</v>
      </c>
      <c r="L505" s="44" t="s">
        <v>71</v>
      </c>
      <c r="M505" s="12" t="s">
        <v>61</v>
      </c>
      <c r="N505" s="45" t="s">
        <v>24</v>
      </c>
      <c r="O505" s="12" t="s">
        <v>2573</v>
      </c>
    </row>
    <row r="506" spans="1:15" s="46" customFormat="1" ht="15" customHeight="1" x14ac:dyDescent="0.25">
      <c r="A506" s="47">
        <f t="shared" si="31"/>
        <v>502</v>
      </c>
      <c r="B506" s="10">
        <f t="shared" si="31"/>
        <v>502</v>
      </c>
      <c r="C506" s="12" t="s">
        <v>15</v>
      </c>
      <c r="D506" s="10" t="s">
        <v>34</v>
      </c>
      <c r="E506" s="10">
        <v>2021</v>
      </c>
      <c r="F506" s="8" t="s">
        <v>2612</v>
      </c>
      <c r="G506" s="12" t="s">
        <v>1665</v>
      </c>
      <c r="H506" s="27" t="s">
        <v>1666</v>
      </c>
      <c r="I506" s="12" t="s">
        <v>1667</v>
      </c>
      <c r="J506" s="12" t="s">
        <v>1668</v>
      </c>
      <c r="K506" s="12" t="s">
        <v>29</v>
      </c>
      <c r="L506" s="44" t="s">
        <v>700</v>
      </c>
      <c r="M506" s="48" t="s">
        <v>382</v>
      </c>
      <c r="N506" s="45" t="s">
        <v>24</v>
      </c>
      <c r="O506" s="12" t="s">
        <v>2574</v>
      </c>
    </row>
    <row r="507" spans="1:15" s="46" customFormat="1" ht="15" customHeight="1" x14ac:dyDescent="0.25">
      <c r="A507" s="47">
        <f t="shared" si="31"/>
        <v>503</v>
      </c>
      <c r="B507" s="10">
        <f t="shared" si="31"/>
        <v>503</v>
      </c>
      <c r="C507" s="12" t="s">
        <v>15</v>
      </c>
      <c r="D507" s="10" t="s">
        <v>34</v>
      </c>
      <c r="E507" s="10">
        <v>2014</v>
      </c>
      <c r="F507" s="8">
        <v>41999</v>
      </c>
      <c r="G507" s="12" t="s">
        <v>1669</v>
      </c>
      <c r="H507" s="13" t="s">
        <v>1670</v>
      </c>
      <c r="I507" s="12" t="s">
        <v>1671</v>
      </c>
      <c r="J507" s="12" t="s">
        <v>1672</v>
      </c>
      <c r="K507" s="44" t="s">
        <v>21</v>
      </c>
      <c r="L507" s="44" t="s">
        <v>263</v>
      </c>
      <c r="M507" s="12" t="s">
        <v>23</v>
      </c>
      <c r="N507" s="45" t="s">
        <v>24</v>
      </c>
      <c r="O507" s="12" t="s">
        <v>2574</v>
      </c>
    </row>
    <row r="508" spans="1:15" s="46" customFormat="1" ht="15" hidden="1" customHeight="1" x14ac:dyDescent="0.25">
      <c r="A508" s="47">
        <f t="shared" si="31"/>
        <v>504</v>
      </c>
      <c r="B508" s="10">
        <f t="shared" si="31"/>
        <v>504</v>
      </c>
      <c r="C508" s="12" t="s">
        <v>15</v>
      </c>
      <c r="D508" s="10" t="s">
        <v>34</v>
      </c>
      <c r="E508" s="10">
        <v>2014</v>
      </c>
      <c r="F508" s="8">
        <v>41943</v>
      </c>
      <c r="G508" s="12" t="s">
        <v>1673</v>
      </c>
      <c r="H508" s="13" t="s">
        <v>1674</v>
      </c>
      <c r="I508" s="12" t="s">
        <v>1675</v>
      </c>
      <c r="J508" s="12" t="s">
        <v>55</v>
      </c>
      <c r="K508" s="44" t="s">
        <v>21</v>
      </c>
      <c r="L508" s="44" t="s">
        <v>55</v>
      </c>
      <c r="M508" s="12" t="s">
        <v>23</v>
      </c>
      <c r="N508" s="45" t="s">
        <v>24</v>
      </c>
      <c r="O508" s="12" t="s">
        <v>2573</v>
      </c>
    </row>
    <row r="509" spans="1:15" s="46" customFormat="1" ht="15" hidden="1" customHeight="1" x14ac:dyDescent="0.25">
      <c r="A509" s="47">
        <f t="shared" si="31"/>
        <v>505</v>
      </c>
      <c r="B509" s="10">
        <f t="shared" si="31"/>
        <v>505</v>
      </c>
      <c r="C509" s="12" t="s">
        <v>15</v>
      </c>
      <c r="D509" s="10" t="s">
        <v>34</v>
      </c>
      <c r="E509" s="10">
        <v>2014</v>
      </c>
      <c r="F509" s="8">
        <v>41943</v>
      </c>
      <c r="G509" s="12" t="s">
        <v>1676</v>
      </c>
      <c r="H509" s="13" t="s">
        <v>1677</v>
      </c>
      <c r="I509" s="12" t="s">
        <v>1678</v>
      </c>
      <c r="J509" s="12" t="s">
        <v>178</v>
      </c>
      <c r="K509" s="44" t="s">
        <v>21</v>
      </c>
      <c r="L509" s="44" t="s">
        <v>178</v>
      </c>
      <c r="M509" s="12" t="s">
        <v>23</v>
      </c>
      <c r="N509" s="45" t="s">
        <v>24</v>
      </c>
      <c r="O509" s="12" t="s">
        <v>2573</v>
      </c>
    </row>
    <row r="510" spans="1:15" s="46" customFormat="1" ht="25.5" hidden="1" customHeight="1" x14ac:dyDescent="0.25">
      <c r="A510" s="47">
        <f t="shared" si="31"/>
        <v>506</v>
      </c>
      <c r="B510" s="10">
        <f t="shared" si="31"/>
        <v>506</v>
      </c>
      <c r="C510" s="12" t="s">
        <v>15</v>
      </c>
      <c r="D510" s="10" t="s">
        <v>34</v>
      </c>
      <c r="E510" s="10">
        <v>2014</v>
      </c>
      <c r="F510" s="8">
        <v>41962</v>
      </c>
      <c r="G510" s="12" t="s">
        <v>1679</v>
      </c>
      <c r="H510" s="13" t="s">
        <v>1680</v>
      </c>
      <c r="I510" s="19" t="s">
        <v>1681</v>
      </c>
      <c r="J510" s="12" t="s">
        <v>28</v>
      </c>
      <c r="K510" s="12" t="s">
        <v>29</v>
      </c>
      <c r="L510" s="44" t="s">
        <v>28</v>
      </c>
      <c r="M510" s="12" t="s">
        <v>23</v>
      </c>
      <c r="N510" s="45" t="s">
        <v>24</v>
      </c>
      <c r="O510" s="12" t="s">
        <v>2573</v>
      </c>
    </row>
    <row r="511" spans="1:15" s="46" customFormat="1" ht="15" hidden="1" customHeight="1" x14ac:dyDescent="0.25">
      <c r="A511" s="47">
        <f t="shared" si="31"/>
        <v>507</v>
      </c>
      <c r="B511" s="10">
        <f t="shared" si="31"/>
        <v>507</v>
      </c>
      <c r="C511" s="12" t="s">
        <v>15</v>
      </c>
      <c r="D511" s="10" t="s">
        <v>393</v>
      </c>
      <c r="E511" s="10">
        <v>2014</v>
      </c>
      <c r="F511" s="8">
        <v>41989</v>
      </c>
      <c r="G511" s="12" t="s">
        <v>1682</v>
      </c>
      <c r="H511" s="13" t="s">
        <v>1683</v>
      </c>
      <c r="I511" s="12" t="s">
        <v>1684</v>
      </c>
      <c r="J511" s="12" t="s">
        <v>79</v>
      </c>
      <c r="K511" s="44" t="s">
        <v>21</v>
      </c>
      <c r="L511" s="44" t="s">
        <v>79</v>
      </c>
      <c r="M511" s="12" t="s">
        <v>23</v>
      </c>
      <c r="N511" s="45" t="s">
        <v>24</v>
      </c>
      <c r="O511" s="12" t="s">
        <v>2573</v>
      </c>
    </row>
    <row r="512" spans="1:15" s="46" customFormat="1" ht="15" hidden="1" customHeight="1" x14ac:dyDescent="0.25">
      <c r="A512" s="47">
        <f t="shared" si="31"/>
        <v>508</v>
      </c>
      <c r="B512" s="10">
        <f t="shared" si="31"/>
        <v>508</v>
      </c>
      <c r="C512" s="12" t="s">
        <v>15</v>
      </c>
      <c r="D512" s="10" t="s">
        <v>393</v>
      </c>
      <c r="E512" s="10">
        <v>2014</v>
      </c>
      <c r="F512" s="8">
        <v>41982</v>
      </c>
      <c r="G512" s="12" t="s">
        <v>1685</v>
      </c>
      <c r="H512" s="13" t="s">
        <v>1686</v>
      </c>
      <c r="I512" s="12" t="s">
        <v>1687</v>
      </c>
      <c r="J512" s="12" t="s">
        <v>716</v>
      </c>
      <c r="K512" s="12" t="s">
        <v>29</v>
      </c>
      <c r="L512" s="44" t="s">
        <v>716</v>
      </c>
      <c r="M512" s="12" t="s">
        <v>382</v>
      </c>
      <c r="N512" s="45" t="s">
        <v>24</v>
      </c>
      <c r="O512" s="12" t="s">
        <v>2573</v>
      </c>
    </row>
    <row r="513" spans="1:15" s="52" customFormat="1" ht="15" hidden="1" customHeight="1" x14ac:dyDescent="0.25">
      <c r="A513" s="47">
        <f t="shared" si="31"/>
        <v>509</v>
      </c>
      <c r="B513" s="10">
        <f t="shared" si="31"/>
        <v>509</v>
      </c>
      <c r="C513" s="12" t="s">
        <v>15</v>
      </c>
      <c r="D513" s="10" t="s">
        <v>34</v>
      </c>
      <c r="E513" s="10">
        <v>2014</v>
      </c>
      <c r="F513" s="8">
        <v>41971</v>
      </c>
      <c r="G513" s="12" t="s">
        <v>1688</v>
      </c>
      <c r="H513" s="13" t="s">
        <v>1689</v>
      </c>
      <c r="I513" s="12" t="s">
        <v>1690</v>
      </c>
      <c r="J513" s="12" t="s">
        <v>83</v>
      </c>
      <c r="K513" s="12" t="s">
        <v>29</v>
      </c>
      <c r="L513" s="44" t="s">
        <v>83</v>
      </c>
      <c r="M513" s="12" t="s">
        <v>23</v>
      </c>
      <c r="N513" s="45" t="s">
        <v>24</v>
      </c>
      <c r="O513" s="12" t="s">
        <v>2573</v>
      </c>
    </row>
    <row r="514" spans="1:15" s="46" customFormat="1" ht="15" hidden="1" customHeight="1" x14ac:dyDescent="0.25">
      <c r="A514" s="47">
        <f t="shared" si="31"/>
        <v>510</v>
      </c>
      <c r="B514" s="10">
        <f t="shared" si="31"/>
        <v>510</v>
      </c>
      <c r="C514" s="12" t="s">
        <v>15</v>
      </c>
      <c r="D514" s="10" t="s">
        <v>34</v>
      </c>
      <c r="E514" s="10">
        <v>2021</v>
      </c>
      <c r="F514" s="8" t="s">
        <v>2612</v>
      </c>
      <c r="G514" s="12" t="s">
        <v>1691</v>
      </c>
      <c r="H514" s="27" t="s">
        <v>1692</v>
      </c>
      <c r="I514" s="12" t="s">
        <v>1693</v>
      </c>
      <c r="J514" s="12" t="s">
        <v>28</v>
      </c>
      <c r="K514" s="12" t="s">
        <v>29</v>
      </c>
      <c r="L514" s="44" t="s">
        <v>28</v>
      </c>
      <c r="M514" s="12" t="s">
        <v>23</v>
      </c>
      <c r="N514" s="45" t="s">
        <v>24</v>
      </c>
      <c r="O514" s="12" t="s">
        <v>2573</v>
      </c>
    </row>
    <row r="515" spans="1:15" s="46" customFormat="1" ht="15" hidden="1" customHeight="1" x14ac:dyDescent="0.25">
      <c r="A515" s="47">
        <f t="shared" si="31"/>
        <v>511</v>
      </c>
      <c r="B515" s="10">
        <f t="shared" si="31"/>
        <v>511</v>
      </c>
      <c r="C515" s="12" t="s">
        <v>15</v>
      </c>
      <c r="D515" s="10" t="s">
        <v>34</v>
      </c>
      <c r="E515" s="10">
        <v>2014</v>
      </c>
      <c r="F515" s="8">
        <v>41984</v>
      </c>
      <c r="G515" s="12" t="s">
        <v>1694</v>
      </c>
      <c r="H515" s="13" t="s">
        <v>1695</v>
      </c>
      <c r="I515" s="12" t="s">
        <v>1696</v>
      </c>
      <c r="J515" s="12" t="s">
        <v>154</v>
      </c>
      <c r="K515" s="44" t="s">
        <v>21</v>
      </c>
      <c r="L515" s="44" t="s">
        <v>154</v>
      </c>
      <c r="M515" s="12" t="s">
        <v>23</v>
      </c>
      <c r="N515" s="45" t="s">
        <v>24</v>
      </c>
      <c r="O515" s="12" t="s">
        <v>2573</v>
      </c>
    </row>
    <row r="516" spans="1:15" s="46" customFormat="1" ht="15" hidden="1" customHeight="1" x14ac:dyDescent="0.25">
      <c r="A516" s="47">
        <f t="shared" si="31"/>
        <v>512</v>
      </c>
      <c r="B516" s="10">
        <f t="shared" si="31"/>
        <v>512</v>
      </c>
      <c r="C516" s="12" t="s">
        <v>15</v>
      </c>
      <c r="D516" s="10" t="s">
        <v>393</v>
      </c>
      <c r="E516" s="10">
        <v>2014</v>
      </c>
      <c r="F516" s="8">
        <v>41969</v>
      </c>
      <c r="G516" s="12" t="s">
        <v>1697</v>
      </c>
      <c r="H516" s="13" t="s">
        <v>1698</v>
      </c>
      <c r="I516" s="12" t="s">
        <v>1699</v>
      </c>
      <c r="J516" s="12" t="s">
        <v>83</v>
      </c>
      <c r="K516" s="12" t="s">
        <v>29</v>
      </c>
      <c r="L516" s="44" t="s">
        <v>83</v>
      </c>
      <c r="M516" s="12" t="s">
        <v>23</v>
      </c>
      <c r="N516" s="45" t="s">
        <v>24</v>
      </c>
      <c r="O516" s="12" t="s">
        <v>2573</v>
      </c>
    </row>
    <row r="517" spans="1:15" s="46" customFormat="1" ht="15" hidden="1" customHeight="1" x14ac:dyDescent="0.25">
      <c r="A517" s="47">
        <f t="shared" si="31"/>
        <v>513</v>
      </c>
      <c r="B517" s="10">
        <f t="shared" si="31"/>
        <v>513</v>
      </c>
      <c r="C517" s="12" t="s">
        <v>15</v>
      </c>
      <c r="D517" s="10" t="s">
        <v>393</v>
      </c>
      <c r="E517" s="10">
        <v>2014</v>
      </c>
      <c r="F517" s="8">
        <v>41971</v>
      </c>
      <c r="G517" s="12" t="s">
        <v>1700</v>
      </c>
      <c r="H517" s="13" t="s">
        <v>1701</v>
      </c>
      <c r="I517" s="12" t="s">
        <v>1702</v>
      </c>
      <c r="J517" s="12" t="s">
        <v>250</v>
      </c>
      <c r="K517" s="44" t="s">
        <v>21</v>
      </c>
      <c r="L517" s="44" t="s">
        <v>250</v>
      </c>
      <c r="M517" s="12" t="s">
        <v>23</v>
      </c>
      <c r="N517" s="45" t="s">
        <v>24</v>
      </c>
      <c r="O517" s="12" t="s">
        <v>2573</v>
      </c>
    </row>
    <row r="518" spans="1:15" s="46" customFormat="1" ht="15" hidden="1" customHeight="1" x14ac:dyDescent="0.25">
      <c r="A518" s="47">
        <f t="shared" si="31"/>
        <v>514</v>
      </c>
      <c r="B518" s="10">
        <f t="shared" si="31"/>
        <v>514</v>
      </c>
      <c r="C518" s="12" t="s">
        <v>15</v>
      </c>
      <c r="D518" s="10" t="s">
        <v>393</v>
      </c>
      <c r="E518" s="10">
        <v>2014</v>
      </c>
      <c r="F518" s="8">
        <v>41985</v>
      </c>
      <c r="G518" s="12" t="s">
        <v>1703</v>
      </c>
      <c r="H518" s="13" t="s">
        <v>1704</v>
      </c>
      <c r="I518" s="12" t="s">
        <v>1705</v>
      </c>
      <c r="J518" s="12" t="s">
        <v>20</v>
      </c>
      <c r="K518" s="44" t="s">
        <v>21</v>
      </c>
      <c r="L518" s="44" t="s">
        <v>20</v>
      </c>
      <c r="M518" s="12" t="s">
        <v>23</v>
      </c>
      <c r="N518" s="45" t="s">
        <v>24</v>
      </c>
      <c r="O518" s="12" t="s">
        <v>2573</v>
      </c>
    </row>
    <row r="519" spans="1:15" s="46" customFormat="1" ht="15" hidden="1" customHeight="1" x14ac:dyDescent="0.25">
      <c r="A519" s="47">
        <f t="shared" ref="A519:B534" si="32">+A518+1</f>
        <v>515</v>
      </c>
      <c r="B519" s="10">
        <f t="shared" si="32"/>
        <v>515</v>
      </c>
      <c r="C519" s="12" t="s">
        <v>15</v>
      </c>
      <c r="D519" s="10" t="s">
        <v>393</v>
      </c>
      <c r="E519" s="10">
        <v>2014</v>
      </c>
      <c r="F519" s="8">
        <v>41967</v>
      </c>
      <c r="G519" s="12" t="s">
        <v>1706</v>
      </c>
      <c r="H519" s="13" t="s">
        <v>1707</v>
      </c>
      <c r="I519" s="12" t="s">
        <v>1708</v>
      </c>
      <c r="J519" s="12" t="s">
        <v>33</v>
      </c>
      <c r="K519" s="44" t="s">
        <v>21</v>
      </c>
      <c r="L519" s="44" t="s">
        <v>33</v>
      </c>
      <c r="M519" s="12" t="s">
        <v>23</v>
      </c>
      <c r="N519" s="45" t="s">
        <v>24</v>
      </c>
      <c r="O519" s="12" t="s">
        <v>2573</v>
      </c>
    </row>
    <row r="520" spans="1:15" s="46" customFormat="1" ht="15" hidden="1" customHeight="1" x14ac:dyDescent="0.25">
      <c r="A520" s="47">
        <f t="shared" si="32"/>
        <v>516</v>
      </c>
      <c r="B520" s="10">
        <f t="shared" si="32"/>
        <v>516</v>
      </c>
      <c r="C520" s="12" t="s">
        <v>15</v>
      </c>
      <c r="D520" s="10" t="s">
        <v>393</v>
      </c>
      <c r="E520" s="10">
        <v>2014</v>
      </c>
      <c r="F520" s="8">
        <v>41989</v>
      </c>
      <c r="G520" s="12" t="s">
        <v>1709</v>
      </c>
      <c r="H520" s="13" t="s">
        <v>1710</v>
      </c>
      <c r="I520" s="12" t="s">
        <v>1711</v>
      </c>
      <c r="J520" s="12" t="s">
        <v>48</v>
      </c>
      <c r="K520" s="44" t="s">
        <v>21</v>
      </c>
      <c r="L520" s="44" t="s">
        <v>48</v>
      </c>
      <c r="M520" s="12" t="s">
        <v>23</v>
      </c>
      <c r="N520" s="45" t="s">
        <v>24</v>
      </c>
      <c r="O520" s="12" t="s">
        <v>2573</v>
      </c>
    </row>
    <row r="521" spans="1:15" s="46" customFormat="1" ht="15" hidden="1" customHeight="1" x14ac:dyDescent="0.25">
      <c r="A521" s="47">
        <f t="shared" si="32"/>
        <v>517</v>
      </c>
      <c r="B521" s="10">
        <f t="shared" si="32"/>
        <v>517</v>
      </c>
      <c r="C521" s="12" t="s">
        <v>15</v>
      </c>
      <c r="D521" s="10" t="s">
        <v>34</v>
      </c>
      <c r="E521" s="10">
        <v>2014</v>
      </c>
      <c r="F521" s="8">
        <v>41912</v>
      </c>
      <c r="G521" s="12" t="s">
        <v>1712</v>
      </c>
      <c r="H521" s="13" t="s">
        <v>1713</v>
      </c>
      <c r="I521" s="12" t="s">
        <v>1714</v>
      </c>
      <c r="J521" s="12" t="s">
        <v>55</v>
      </c>
      <c r="K521" s="44" t="s">
        <v>21</v>
      </c>
      <c r="L521" s="44" t="s">
        <v>55</v>
      </c>
      <c r="M521" s="12" t="s">
        <v>23</v>
      </c>
      <c r="N521" s="45" t="s">
        <v>24</v>
      </c>
      <c r="O521" s="12" t="s">
        <v>2573</v>
      </c>
    </row>
    <row r="522" spans="1:15" s="46" customFormat="1" ht="15" hidden="1" customHeight="1" x14ac:dyDescent="0.25">
      <c r="A522" s="47">
        <f t="shared" si="32"/>
        <v>518</v>
      </c>
      <c r="B522" s="10">
        <f t="shared" si="32"/>
        <v>518</v>
      </c>
      <c r="C522" s="12" t="s">
        <v>15</v>
      </c>
      <c r="D522" s="10" t="s">
        <v>34</v>
      </c>
      <c r="E522" s="10">
        <v>2014</v>
      </c>
      <c r="F522" s="8">
        <v>41995</v>
      </c>
      <c r="G522" s="12" t="s">
        <v>1715</v>
      </c>
      <c r="H522" s="13" t="s">
        <v>1716</v>
      </c>
      <c r="I522" s="12" t="s">
        <v>1717</v>
      </c>
      <c r="J522" s="12" t="s">
        <v>1718</v>
      </c>
      <c r="K522" s="12" t="s">
        <v>60</v>
      </c>
      <c r="L522" s="44" t="s">
        <v>1719</v>
      </c>
      <c r="M522" s="12" t="s">
        <v>61</v>
      </c>
      <c r="N522" s="45" t="s">
        <v>24</v>
      </c>
      <c r="O522" s="12" t="s">
        <v>2573</v>
      </c>
    </row>
    <row r="523" spans="1:15" s="46" customFormat="1" ht="15" hidden="1" customHeight="1" x14ac:dyDescent="0.25">
      <c r="A523" s="47">
        <f t="shared" si="32"/>
        <v>519</v>
      </c>
      <c r="B523" s="10">
        <f t="shared" si="32"/>
        <v>519</v>
      </c>
      <c r="C523" s="12" t="s">
        <v>15</v>
      </c>
      <c r="D523" s="10" t="s">
        <v>34</v>
      </c>
      <c r="E523" s="10">
        <v>2014</v>
      </c>
      <c r="F523" s="8">
        <v>41996</v>
      </c>
      <c r="G523" s="12" t="s">
        <v>1720</v>
      </c>
      <c r="H523" s="13" t="s">
        <v>1721</v>
      </c>
      <c r="I523" s="12" t="s">
        <v>1722</v>
      </c>
      <c r="J523" s="12" t="s">
        <v>48</v>
      </c>
      <c r="K523" s="44" t="s">
        <v>21</v>
      </c>
      <c r="L523" s="44" t="s">
        <v>48</v>
      </c>
      <c r="M523" s="12" t="s">
        <v>23</v>
      </c>
      <c r="N523" s="45" t="s">
        <v>24</v>
      </c>
      <c r="O523" s="12" t="s">
        <v>2573</v>
      </c>
    </row>
    <row r="524" spans="1:15" s="46" customFormat="1" ht="25.5" hidden="1" customHeight="1" x14ac:dyDescent="0.25">
      <c r="A524" s="47">
        <f t="shared" si="32"/>
        <v>520</v>
      </c>
      <c r="B524" s="10">
        <f t="shared" si="32"/>
        <v>520</v>
      </c>
      <c r="C524" s="12" t="s">
        <v>15</v>
      </c>
      <c r="D524" s="10" t="s">
        <v>34</v>
      </c>
      <c r="E524" s="10">
        <v>2014</v>
      </c>
      <c r="F524" s="8">
        <v>41996</v>
      </c>
      <c r="G524" s="12" t="s">
        <v>1723</v>
      </c>
      <c r="H524" s="13" t="s">
        <v>1724</v>
      </c>
      <c r="I524" s="12" t="s">
        <v>1725</v>
      </c>
      <c r="J524" s="12" t="s">
        <v>33</v>
      </c>
      <c r="K524" s="44" t="s">
        <v>21</v>
      </c>
      <c r="L524" s="44" t="s">
        <v>1726</v>
      </c>
      <c r="M524" s="12" t="s">
        <v>23</v>
      </c>
      <c r="N524" s="45" t="s">
        <v>24</v>
      </c>
      <c r="O524" s="12" t="s">
        <v>2573</v>
      </c>
    </row>
    <row r="525" spans="1:15" s="46" customFormat="1" ht="15" hidden="1" customHeight="1" x14ac:dyDescent="0.25">
      <c r="A525" s="47">
        <f t="shared" si="32"/>
        <v>521</v>
      </c>
      <c r="B525" s="10">
        <f t="shared" si="32"/>
        <v>521</v>
      </c>
      <c r="C525" s="12" t="s">
        <v>15</v>
      </c>
      <c r="D525" s="10" t="s">
        <v>34</v>
      </c>
      <c r="E525" s="10">
        <v>2014</v>
      </c>
      <c r="F525" s="8">
        <v>41996</v>
      </c>
      <c r="G525" s="12" t="s">
        <v>1727</v>
      </c>
      <c r="H525" s="13" t="s">
        <v>1728</v>
      </c>
      <c r="I525" s="12" t="s">
        <v>1729</v>
      </c>
      <c r="J525" s="12" t="s">
        <v>20</v>
      </c>
      <c r="K525" s="44" t="s">
        <v>21</v>
      </c>
      <c r="L525" s="44" t="s">
        <v>20</v>
      </c>
      <c r="M525" s="12" t="s">
        <v>23</v>
      </c>
      <c r="N525" s="45" t="s">
        <v>24</v>
      </c>
      <c r="O525" s="12" t="s">
        <v>2573</v>
      </c>
    </row>
    <row r="526" spans="1:15" s="46" customFormat="1" ht="15" hidden="1" customHeight="1" x14ac:dyDescent="0.25">
      <c r="A526" s="47">
        <f t="shared" si="32"/>
        <v>522</v>
      </c>
      <c r="B526" s="10">
        <f t="shared" si="32"/>
        <v>522</v>
      </c>
      <c r="C526" s="12" t="s">
        <v>15</v>
      </c>
      <c r="D526" s="10" t="s">
        <v>34</v>
      </c>
      <c r="E526" s="10">
        <v>2014</v>
      </c>
      <c r="F526" s="8">
        <v>41996</v>
      </c>
      <c r="G526" s="12" t="s">
        <v>1730</v>
      </c>
      <c r="H526" s="13" t="s">
        <v>1731</v>
      </c>
      <c r="I526" s="12" t="s">
        <v>1732</v>
      </c>
      <c r="J526" s="12" t="s">
        <v>79</v>
      </c>
      <c r="K526" s="44" t="s">
        <v>21</v>
      </c>
      <c r="L526" s="44" t="s">
        <v>79</v>
      </c>
      <c r="M526" s="12" t="s">
        <v>23</v>
      </c>
      <c r="N526" s="45" t="s">
        <v>24</v>
      </c>
      <c r="O526" s="12" t="s">
        <v>2573</v>
      </c>
    </row>
    <row r="527" spans="1:15" s="46" customFormat="1" ht="15" hidden="1" customHeight="1" x14ac:dyDescent="0.25">
      <c r="A527" s="47">
        <f t="shared" si="32"/>
        <v>523</v>
      </c>
      <c r="B527" s="10">
        <f t="shared" si="32"/>
        <v>523</v>
      </c>
      <c r="C527" s="12" t="s">
        <v>15</v>
      </c>
      <c r="D527" s="10" t="s">
        <v>34</v>
      </c>
      <c r="E527" s="10">
        <v>2014</v>
      </c>
      <c r="F527" s="8">
        <v>41997</v>
      </c>
      <c r="G527" s="12" t="s">
        <v>1733</v>
      </c>
      <c r="H527" s="13" t="s">
        <v>1734</v>
      </c>
      <c r="I527" s="12" t="s">
        <v>1735</v>
      </c>
      <c r="J527" s="12" t="s">
        <v>20</v>
      </c>
      <c r="K527" s="44" t="s">
        <v>21</v>
      </c>
      <c r="L527" s="44" t="s">
        <v>20</v>
      </c>
      <c r="M527" s="12" t="s">
        <v>23</v>
      </c>
      <c r="N527" s="45" t="s">
        <v>24</v>
      </c>
      <c r="O527" s="12" t="s">
        <v>2573</v>
      </c>
    </row>
    <row r="528" spans="1:15" s="46" customFormat="1" ht="15" hidden="1" customHeight="1" x14ac:dyDescent="0.25">
      <c r="A528" s="47">
        <f t="shared" si="32"/>
        <v>524</v>
      </c>
      <c r="B528" s="10">
        <f t="shared" si="32"/>
        <v>524</v>
      </c>
      <c r="C528" s="12" t="s">
        <v>15</v>
      </c>
      <c r="D528" s="10" t="s">
        <v>34</v>
      </c>
      <c r="E528" s="10">
        <v>2014</v>
      </c>
      <c r="F528" s="8">
        <v>41997</v>
      </c>
      <c r="G528" s="12" t="s">
        <v>1736</v>
      </c>
      <c r="H528" s="13" t="s">
        <v>1737</v>
      </c>
      <c r="I528" s="12" t="s">
        <v>1738</v>
      </c>
      <c r="J528" s="12" t="s">
        <v>55</v>
      </c>
      <c r="K528" s="44" t="s">
        <v>21</v>
      </c>
      <c r="L528" s="44" t="s">
        <v>55</v>
      </c>
      <c r="M528" s="12" t="s">
        <v>23</v>
      </c>
      <c r="N528" s="45" t="s">
        <v>24</v>
      </c>
      <c r="O528" s="12" t="s">
        <v>2573</v>
      </c>
    </row>
    <row r="529" spans="1:15" s="46" customFormat="1" ht="15" hidden="1" x14ac:dyDescent="0.25">
      <c r="A529" s="47">
        <f t="shared" si="32"/>
        <v>525</v>
      </c>
      <c r="B529" s="10">
        <f t="shared" si="32"/>
        <v>525</v>
      </c>
      <c r="C529" s="12" t="s">
        <v>15</v>
      </c>
      <c r="D529" s="10" t="s">
        <v>34</v>
      </c>
      <c r="E529" s="10">
        <v>2014</v>
      </c>
      <c r="F529" s="8">
        <v>41997</v>
      </c>
      <c r="G529" s="12" t="s">
        <v>1739</v>
      </c>
      <c r="H529" s="13" t="s">
        <v>1740</v>
      </c>
      <c r="I529" s="19" t="s">
        <v>1741</v>
      </c>
      <c r="J529" s="12" t="s">
        <v>55</v>
      </c>
      <c r="K529" s="44" t="s">
        <v>21</v>
      </c>
      <c r="L529" s="44" t="s">
        <v>55</v>
      </c>
      <c r="M529" s="12" t="s">
        <v>23</v>
      </c>
      <c r="N529" s="45" t="s">
        <v>24</v>
      </c>
      <c r="O529" s="12" t="s">
        <v>2573</v>
      </c>
    </row>
    <row r="530" spans="1:15" s="46" customFormat="1" ht="25.5" hidden="1" customHeight="1" x14ac:dyDescent="0.25">
      <c r="A530" s="47">
        <f t="shared" si="32"/>
        <v>526</v>
      </c>
      <c r="B530" s="10">
        <f t="shared" si="32"/>
        <v>526</v>
      </c>
      <c r="C530" s="12" t="s">
        <v>15</v>
      </c>
      <c r="D530" s="10" t="s">
        <v>34</v>
      </c>
      <c r="E530" s="10">
        <v>2014</v>
      </c>
      <c r="F530" s="8">
        <v>41997</v>
      </c>
      <c r="G530" s="12" t="s">
        <v>1742</v>
      </c>
      <c r="H530" s="13" t="s">
        <v>1743</v>
      </c>
      <c r="I530" s="19" t="s">
        <v>1744</v>
      </c>
      <c r="J530" s="12" t="s">
        <v>55</v>
      </c>
      <c r="K530" s="44" t="s">
        <v>21</v>
      </c>
      <c r="L530" s="44" t="s">
        <v>55</v>
      </c>
      <c r="M530" s="12" t="s">
        <v>23</v>
      </c>
      <c r="N530" s="45" t="s">
        <v>24</v>
      </c>
      <c r="O530" s="12" t="s">
        <v>2573</v>
      </c>
    </row>
    <row r="531" spans="1:15" s="46" customFormat="1" ht="15" customHeight="1" x14ac:dyDescent="0.25">
      <c r="A531" s="47">
        <f t="shared" si="32"/>
        <v>527</v>
      </c>
      <c r="B531" s="10">
        <f t="shared" si="32"/>
        <v>527</v>
      </c>
      <c r="C531" s="12" t="s">
        <v>15</v>
      </c>
      <c r="D531" s="10" t="s">
        <v>34</v>
      </c>
      <c r="E531" s="10">
        <v>2014</v>
      </c>
      <c r="F531" s="8">
        <v>41997</v>
      </c>
      <c r="G531" s="12" t="s">
        <v>1745</v>
      </c>
      <c r="H531" s="13" t="s">
        <v>1746</v>
      </c>
      <c r="I531" s="12" t="s">
        <v>1747</v>
      </c>
      <c r="J531" s="12" t="s">
        <v>1748</v>
      </c>
      <c r="K531" s="44" t="s">
        <v>21</v>
      </c>
      <c r="L531" s="44" t="s">
        <v>524</v>
      </c>
      <c r="M531" s="12" t="s">
        <v>23</v>
      </c>
      <c r="N531" s="45" t="s">
        <v>24</v>
      </c>
      <c r="O531" s="12" t="s">
        <v>2574</v>
      </c>
    </row>
    <row r="532" spans="1:15" s="46" customFormat="1" ht="15" hidden="1" x14ac:dyDescent="0.25">
      <c r="A532" s="47">
        <f t="shared" si="32"/>
        <v>528</v>
      </c>
      <c r="B532" s="10">
        <f t="shared" si="32"/>
        <v>528</v>
      </c>
      <c r="C532" s="12" t="s">
        <v>15</v>
      </c>
      <c r="D532" s="10" t="s">
        <v>34</v>
      </c>
      <c r="E532" s="10">
        <v>2014</v>
      </c>
      <c r="F532" s="8">
        <v>41999</v>
      </c>
      <c r="G532" s="12" t="s">
        <v>1749</v>
      </c>
      <c r="H532" s="13" t="s">
        <v>1750</v>
      </c>
      <c r="I532" s="19" t="s">
        <v>1751</v>
      </c>
      <c r="J532" s="12" t="s">
        <v>1752</v>
      </c>
      <c r="K532" s="12" t="s">
        <v>60</v>
      </c>
      <c r="L532" s="44" t="s">
        <v>1752</v>
      </c>
      <c r="M532" s="12" t="s">
        <v>61</v>
      </c>
      <c r="N532" s="45" t="s">
        <v>24</v>
      </c>
      <c r="O532" s="12" t="s">
        <v>2573</v>
      </c>
    </row>
    <row r="533" spans="1:15" s="46" customFormat="1" ht="15" customHeight="1" x14ac:dyDescent="0.25">
      <c r="A533" s="47">
        <f t="shared" si="32"/>
        <v>529</v>
      </c>
      <c r="B533" s="10">
        <f t="shared" si="32"/>
        <v>529</v>
      </c>
      <c r="C533" s="12" t="s">
        <v>15</v>
      </c>
      <c r="D533" s="10" t="s">
        <v>34</v>
      </c>
      <c r="E533" s="10">
        <v>2014</v>
      </c>
      <c r="F533" s="8">
        <v>41999</v>
      </c>
      <c r="G533" s="12" t="s">
        <v>1753</v>
      </c>
      <c r="H533" s="13" t="s">
        <v>1754</v>
      </c>
      <c r="I533" s="12" t="s">
        <v>1755</v>
      </c>
      <c r="J533" s="12" t="s">
        <v>1756</v>
      </c>
      <c r="K533" s="12" t="s">
        <v>60</v>
      </c>
      <c r="L533" s="44" t="s">
        <v>1066</v>
      </c>
      <c r="M533" s="12" t="s">
        <v>61</v>
      </c>
      <c r="N533" s="45" t="s">
        <v>24</v>
      </c>
      <c r="O533" s="12" t="s">
        <v>2574</v>
      </c>
    </row>
    <row r="534" spans="1:15" s="46" customFormat="1" ht="15" hidden="1" customHeight="1" x14ac:dyDescent="0.25">
      <c r="A534" s="47">
        <f t="shared" si="32"/>
        <v>530</v>
      </c>
      <c r="B534" s="10">
        <f t="shared" si="32"/>
        <v>530</v>
      </c>
      <c r="C534" s="12" t="s">
        <v>15</v>
      </c>
      <c r="D534" s="10" t="s">
        <v>34</v>
      </c>
      <c r="E534" s="10">
        <v>2014</v>
      </c>
      <c r="F534" s="8">
        <v>41999</v>
      </c>
      <c r="G534" s="12" t="s">
        <v>1757</v>
      </c>
      <c r="H534" s="13" t="s">
        <v>1758</v>
      </c>
      <c r="I534" s="12" t="s">
        <v>1759</v>
      </c>
      <c r="J534" s="12" t="s">
        <v>1760</v>
      </c>
      <c r="K534" s="12" t="s">
        <v>60</v>
      </c>
      <c r="L534" s="44" t="s">
        <v>1760</v>
      </c>
      <c r="M534" s="12" t="s">
        <v>61</v>
      </c>
      <c r="N534" s="45" t="s">
        <v>24</v>
      </c>
      <c r="O534" s="12" t="s">
        <v>2573</v>
      </c>
    </row>
    <row r="535" spans="1:15" s="46" customFormat="1" ht="15" hidden="1" customHeight="1" x14ac:dyDescent="0.25">
      <c r="A535" s="47">
        <f t="shared" ref="A535:B550" si="33">+A534+1</f>
        <v>531</v>
      </c>
      <c r="B535" s="10">
        <f t="shared" si="33"/>
        <v>531</v>
      </c>
      <c r="C535" s="12" t="s">
        <v>15</v>
      </c>
      <c r="D535" s="10" t="s">
        <v>34</v>
      </c>
      <c r="E535" s="10">
        <v>2014</v>
      </c>
      <c r="F535" s="8">
        <v>41999</v>
      </c>
      <c r="G535" s="12" t="s">
        <v>1761</v>
      </c>
      <c r="H535" s="13" t="s">
        <v>1762</v>
      </c>
      <c r="I535" s="12" t="s">
        <v>1763</v>
      </c>
      <c r="J535" s="12" t="s">
        <v>33</v>
      </c>
      <c r="K535" s="44" t="s">
        <v>21</v>
      </c>
      <c r="L535" s="44" t="s">
        <v>33</v>
      </c>
      <c r="M535" s="12" t="s">
        <v>23</v>
      </c>
      <c r="N535" s="45" t="s">
        <v>24</v>
      </c>
      <c r="O535" s="12" t="s">
        <v>2573</v>
      </c>
    </row>
    <row r="536" spans="1:15" s="46" customFormat="1" ht="15" hidden="1" customHeight="1" x14ac:dyDescent="0.25">
      <c r="A536" s="47">
        <f t="shared" si="33"/>
        <v>532</v>
      </c>
      <c r="B536" s="10">
        <f t="shared" si="33"/>
        <v>532</v>
      </c>
      <c r="C536" s="12" t="s">
        <v>15</v>
      </c>
      <c r="D536" s="10" t="s">
        <v>34</v>
      </c>
      <c r="E536" s="10">
        <v>2014</v>
      </c>
      <c r="F536" s="8">
        <v>41999</v>
      </c>
      <c r="G536" s="12" t="s">
        <v>1764</v>
      </c>
      <c r="H536" s="13" t="s">
        <v>1765</v>
      </c>
      <c r="I536" s="12" t="s">
        <v>1766</v>
      </c>
      <c r="J536" s="12" t="s">
        <v>757</v>
      </c>
      <c r="K536" s="44" t="s">
        <v>21</v>
      </c>
      <c r="L536" s="44" t="s">
        <v>757</v>
      </c>
      <c r="M536" s="12" t="s">
        <v>23</v>
      </c>
      <c r="N536" s="45" t="s">
        <v>24</v>
      </c>
      <c r="O536" s="12" t="s">
        <v>2573</v>
      </c>
    </row>
    <row r="537" spans="1:15" s="46" customFormat="1" ht="15" hidden="1" customHeight="1" x14ac:dyDescent="0.25">
      <c r="A537" s="47">
        <f t="shared" si="33"/>
        <v>533</v>
      </c>
      <c r="B537" s="10">
        <f t="shared" si="33"/>
        <v>533</v>
      </c>
      <c r="C537" s="12" t="s">
        <v>15</v>
      </c>
      <c r="D537" s="10" t="s">
        <v>34</v>
      </c>
      <c r="E537" s="10">
        <v>2014</v>
      </c>
      <c r="F537" s="8">
        <v>41999</v>
      </c>
      <c r="G537" s="12" t="s">
        <v>1767</v>
      </c>
      <c r="H537" s="13" t="s">
        <v>1768</v>
      </c>
      <c r="I537" s="12" t="s">
        <v>1769</v>
      </c>
      <c r="J537" s="12" t="s">
        <v>757</v>
      </c>
      <c r="K537" s="44" t="s">
        <v>21</v>
      </c>
      <c r="L537" s="44" t="s">
        <v>757</v>
      </c>
      <c r="M537" s="12" t="s">
        <v>23</v>
      </c>
      <c r="N537" s="45" t="s">
        <v>24</v>
      </c>
      <c r="O537" s="12" t="s">
        <v>2573</v>
      </c>
    </row>
    <row r="538" spans="1:15" s="46" customFormat="1" ht="25.5" hidden="1" customHeight="1" x14ac:dyDescent="0.25">
      <c r="A538" s="47">
        <f t="shared" si="33"/>
        <v>534</v>
      </c>
      <c r="B538" s="10">
        <f t="shared" si="33"/>
        <v>534</v>
      </c>
      <c r="C538" s="12" t="s">
        <v>15</v>
      </c>
      <c r="D538" s="10" t="s">
        <v>34</v>
      </c>
      <c r="E538" s="10">
        <v>2014</v>
      </c>
      <c r="F538" s="8">
        <v>41999</v>
      </c>
      <c r="G538" s="12" t="s">
        <v>1770</v>
      </c>
      <c r="H538" s="13" t="s">
        <v>1771</v>
      </c>
      <c r="I538" s="19" t="s">
        <v>1772</v>
      </c>
      <c r="J538" s="12" t="s">
        <v>48</v>
      </c>
      <c r="K538" s="44" t="s">
        <v>21</v>
      </c>
      <c r="L538" s="44" t="s">
        <v>48</v>
      </c>
      <c r="M538" s="12" t="s">
        <v>23</v>
      </c>
      <c r="N538" s="45" t="s">
        <v>24</v>
      </c>
      <c r="O538" s="12" t="s">
        <v>2573</v>
      </c>
    </row>
    <row r="539" spans="1:15" s="46" customFormat="1" ht="15" hidden="1" customHeight="1" x14ac:dyDescent="0.25">
      <c r="A539" s="47">
        <f t="shared" si="33"/>
        <v>535</v>
      </c>
      <c r="B539" s="10">
        <f t="shared" si="33"/>
        <v>535</v>
      </c>
      <c r="C539" s="12" t="s">
        <v>15</v>
      </c>
      <c r="D539" s="10" t="s">
        <v>34</v>
      </c>
      <c r="E539" s="10">
        <v>2014</v>
      </c>
      <c r="F539" s="8">
        <v>42933</v>
      </c>
      <c r="G539" s="12" t="s">
        <v>1773</v>
      </c>
      <c r="H539" s="13" t="s">
        <v>1774</v>
      </c>
      <c r="I539" s="12" t="s">
        <v>1775</v>
      </c>
      <c r="J539" s="12" t="s">
        <v>146</v>
      </c>
      <c r="K539" s="12" t="s">
        <v>60</v>
      </c>
      <c r="L539" s="44" t="s">
        <v>146</v>
      </c>
      <c r="M539" s="12" t="s">
        <v>125</v>
      </c>
      <c r="N539" s="45" t="s">
        <v>24</v>
      </c>
      <c r="O539" s="12" t="s">
        <v>2573</v>
      </c>
    </row>
    <row r="540" spans="1:15" s="46" customFormat="1" ht="15" hidden="1" customHeight="1" x14ac:dyDescent="0.25">
      <c r="A540" s="47">
        <f t="shared" si="33"/>
        <v>536</v>
      </c>
      <c r="B540" s="10">
        <f t="shared" si="33"/>
        <v>536</v>
      </c>
      <c r="C540" s="12" t="s">
        <v>15</v>
      </c>
      <c r="D540" s="10" t="s">
        <v>34</v>
      </c>
      <c r="E540" s="10">
        <v>2014</v>
      </c>
      <c r="F540" s="8">
        <v>41999</v>
      </c>
      <c r="G540" s="12" t="s">
        <v>1776</v>
      </c>
      <c r="H540" s="13" t="s">
        <v>1777</v>
      </c>
      <c r="I540" s="12" t="s">
        <v>1778</v>
      </c>
      <c r="J540" s="12" t="s">
        <v>59</v>
      </c>
      <c r="K540" s="12" t="s">
        <v>60</v>
      </c>
      <c r="L540" s="44" t="s">
        <v>59</v>
      </c>
      <c r="M540" s="12" t="s">
        <v>61</v>
      </c>
      <c r="N540" s="45" t="s">
        <v>24</v>
      </c>
      <c r="O540" s="12" t="s">
        <v>2573</v>
      </c>
    </row>
    <row r="541" spans="1:15" s="46" customFormat="1" ht="15" hidden="1" customHeight="1" x14ac:dyDescent="0.25">
      <c r="A541" s="47">
        <f t="shared" si="33"/>
        <v>537</v>
      </c>
      <c r="B541" s="10">
        <f t="shared" si="33"/>
        <v>537</v>
      </c>
      <c r="C541" s="12" t="s">
        <v>15</v>
      </c>
      <c r="D541" s="10" t="s">
        <v>34</v>
      </c>
      <c r="E541" s="10">
        <v>2014</v>
      </c>
      <c r="F541" s="8">
        <v>42002</v>
      </c>
      <c r="G541" s="12" t="s">
        <v>1779</v>
      </c>
      <c r="H541" s="13" t="s">
        <v>1780</v>
      </c>
      <c r="I541" s="12" t="s">
        <v>1781</v>
      </c>
      <c r="J541" s="12" t="s">
        <v>28</v>
      </c>
      <c r="K541" s="12" t="s">
        <v>29</v>
      </c>
      <c r="L541" s="44" t="s">
        <v>28</v>
      </c>
      <c r="M541" s="12" t="s">
        <v>23</v>
      </c>
      <c r="N541" s="45" t="s">
        <v>24</v>
      </c>
      <c r="O541" s="12" t="s">
        <v>2573</v>
      </c>
    </row>
    <row r="542" spans="1:15" s="46" customFormat="1" ht="15" customHeight="1" x14ac:dyDescent="0.25">
      <c r="A542" s="47">
        <f t="shared" si="33"/>
        <v>538</v>
      </c>
      <c r="B542" s="10">
        <f t="shared" si="33"/>
        <v>538</v>
      </c>
      <c r="C542" s="12" t="s">
        <v>15</v>
      </c>
      <c r="D542" s="10" t="s">
        <v>34</v>
      </c>
      <c r="E542" s="10">
        <v>2014</v>
      </c>
      <c r="F542" s="8">
        <v>41999</v>
      </c>
      <c r="G542" s="12" t="s">
        <v>1782</v>
      </c>
      <c r="H542" s="13" t="s">
        <v>1783</v>
      </c>
      <c r="I542" s="12" t="s">
        <v>1784</v>
      </c>
      <c r="J542" s="12" t="s">
        <v>1785</v>
      </c>
      <c r="K542" s="12" t="s">
        <v>60</v>
      </c>
      <c r="L542" s="44" t="s">
        <v>1786</v>
      </c>
      <c r="M542" s="12" t="s">
        <v>125</v>
      </c>
      <c r="N542" s="45" t="s">
        <v>24</v>
      </c>
      <c r="O542" s="12" t="s">
        <v>2574</v>
      </c>
    </row>
    <row r="543" spans="1:15" s="46" customFormat="1" ht="15" hidden="1" customHeight="1" x14ac:dyDescent="0.25">
      <c r="A543" s="47">
        <f t="shared" si="33"/>
        <v>539</v>
      </c>
      <c r="B543" s="10">
        <f t="shared" si="33"/>
        <v>539</v>
      </c>
      <c r="C543" s="12" t="s">
        <v>15</v>
      </c>
      <c r="D543" s="10" t="s">
        <v>34</v>
      </c>
      <c r="E543" s="10">
        <v>2014</v>
      </c>
      <c r="F543" s="8">
        <v>41999</v>
      </c>
      <c r="G543" s="12" t="s">
        <v>1787</v>
      </c>
      <c r="H543" s="13" t="s">
        <v>1788</v>
      </c>
      <c r="I543" s="12" t="s">
        <v>1789</v>
      </c>
      <c r="J543" s="12" t="s">
        <v>59</v>
      </c>
      <c r="K543" s="12" t="s">
        <v>60</v>
      </c>
      <c r="L543" s="44" t="s">
        <v>59</v>
      </c>
      <c r="M543" s="12" t="s">
        <v>61</v>
      </c>
      <c r="N543" s="45" t="s">
        <v>24</v>
      </c>
      <c r="O543" s="12" t="s">
        <v>2573</v>
      </c>
    </row>
    <row r="544" spans="1:15" s="46" customFormat="1" ht="15" hidden="1" customHeight="1" x14ac:dyDescent="0.25">
      <c r="A544" s="47">
        <f t="shared" si="33"/>
        <v>540</v>
      </c>
      <c r="B544" s="10">
        <f t="shared" si="33"/>
        <v>540</v>
      </c>
      <c r="C544" s="12" t="s">
        <v>15</v>
      </c>
      <c r="D544" s="10" t="s">
        <v>393</v>
      </c>
      <c r="E544" s="10">
        <v>2015</v>
      </c>
      <c r="F544" s="8">
        <v>38599</v>
      </c>
      <c r="G544" s="12" t="s">
        <v>1790</v>
      </c>
      <c r="H544" s="13" t="s">
        <v>1791</v>
      </c>
      <c r="I544" s="12" t="s">
        <v>1792</v>
      </c>
      <c r="J544" s="12" t="s">
        <v>28</v>
      </c>
      <c r="K544" s="12" t="s">
        <v>29</v>
      </c>
      <c r="L544" s="44" t="s">
        <v>28</v>
      </c>
      <c r="M544" s="12" t="s">
        <v>23</v>
      </c>
      <c r="N544" s="45" t="s">
        <v>24</v>
      </c>
      <c r="O544" s="12" t="s">
        <v>2573</v>
      </c>
    </row>
    <row r="545" spans="1:15" s="46" customFormat="1" ht="15" customHeight="1" x14ac:dyDescent="0.25">
      <c r="A545" s="47">
        <f t="shared" si="33"/>
        <v>541</v>
      </c>
      <c r="B545" s="10">
        <f t="shared" si="33"/>
        <v>541</v>
      </c>
      <c r="C545" s="12" t="s">
        <v>15</v>
      </c>
      <c r="D545" s="10" t="s">
        <v>34</v>
      </c>
      <c r="E545" s="10">
        <v>2015</v>
      </c>
      <c r="F545" s="8">
        <v>41614</v>
      </c>
      <c r="G545" s="12" t="s">
        <v>1793</v>
      </c>
      <c r="H545" s="13" t="s">
        <v>1794</v>
      </c>
      <c r="I545" s="12" t="s">
        <v>1795</v>
      </c>
      <c r="J545" s="12" t="s">
        <v>1796</v>
      </c>
      <c r="K545" s="44" t="s">
        <v>21</v>
      </c>
      <c r="L545" s="44" t="s">
        <v>1797</v>
      </c>
      <c r="M545" s="12" t="s">
        <v>23</v>
      </c>
      <c r="N545" s="45" t="s">
        <v>24</v>
      </c>
      <c r="O545" s="12" t="s">
        <v>2574</v>
      </c>
    </row>
    <row r="546" spans="1:15" s="46" customFormat="1" ht="15.75" hidden="1" customHeight="1" x14ac:dyDescent="0.25">
      <c r="A546" s="47">
        <f t="shared" si="33"/>
        <v>542</v>
      </c>
      <c r="B546" s="10">
        <f t="shared" si="33"/>
        <v>542</v>
      </c>
      <c r="C546" s="12" t="s">
        <v>15</v>
      </c>
      <c r="D546" s="10" t="s">
        <v>34</v>
      </c>
      <c r="E546" s="10">
        <v>2015</v>
      </c>
      <c r="F546" s="8">
        <v>42361</v>
      </c>
      <c r="G546" s="12" t="s">
        <v>1798</v>
      </c>
      <c r="H546" s="13" t="s">
        <v>1799</v>
      </c>
      <c r="I546" s="12" t="s">
        <v>1800</v>
      </c>
      <c r="J546" s="12" t="s">
        <v>757</v>
      </c>
      <c r="K546" s="44" t="s">
        <v>21</v>
      </c>
      <c r="L546" s="44" t="s">
        <v>757</v>
      </c>
      <c r="M546" s="12" t="s">
        <v>23</v>
      </c>
      <c r="N546" s="45" t="s">
        <v>24</v>
      </c>
      <c r="O546" s="12" t="s">
        <v>2573</v>
      </c>
    </row>
    <row r="547" spans="1:15" s="46" customFormat="1" ht="15" hidden="1" customHeight="1" x14ac:dyDescent="0.25">
      <c r="A547" s="47">
        <f t="shared" si="33"/>
        <v>543</v>
      </c>
      <c r="B547" s="10">
        <f t="shared" si="33"/>
        <v>543</v>
      </c>
      <c r="C547" s="12" t="s">
        <v>15</v>
      </c>
      <c r="D547" s="7" t="s">
        <v>34</v>
      </c>
      <c r="E547" s="10">
        <v>2003</v>
      </c>
      <c r="F547" s="8">
        <v>37919</v>
      </c>
      <c r="G547" s="12" t="s">
        <v>1801</v>
      </c>
      <c r="H547" s="43" t="s">
        <v>1802</v>
      </c>
      <c r="I547" s="12" t="s">
        <v>1803</v>
      </c>
      <c r="J547" s="12" t="s">
        <v>20</v>
      </c>
      <c r="K547" s="44" t="s">
        <v>21</v>
      </c>
      <c r="L547" s="44" t="s">
        <v>22</v>
      </c>
      <c r="M547" s="12" t="s">
        <v>23</v>
      </c>
      <c r="N547" s="45" t="s">
        <v>24</v>
      </c>
      <c r="O547" s="12" t="s">
        <v>2573</v>
      </c>
    </row>
    <row r="548" spans="1:15" s="46" customFormat="1" ht="15" hidden="1" customHeight="1" x14ac:dyDescent="0.25">
      <c r="A548" s="47">
        <f t="shared" si="33"/>
        <v>544</v>
      </c>
      <c r="B548" s="10">
        <f t="shared" si="33"/>
        <v>544</v>
      </c>
      <c r="C548" s="12" t="s">
        <v>15</v>
      </c>
      <c r="D548" s="10" t="s">
        <v>34</v>
      </c>
      <c r="E548" s="10">
        <v>2015</v>
      </c>
      <c r="F548" s="8">
        <v>42368</v>
      </c>
      <c r="G548" s="12" t="s">
        <v>1804</v>
      </c>
      <c r="H548" s="13" t="s">
        <v>1805</v>
      </c>
      <c r="I548" s="12" t="s">
        <v>1806</v>
      </c>
      <c r="J548" s="12" t="s">
        <v>48</v>
      </c>
      <c r="K548" s="44" t="s">
        <v>21</v>
      </c>
      <c r="L548" s="44" t="s">
        <v>48</v>
      </c>
      <c r="M548" s="12" t="s">
        <v>23</v>
      </c>
      <c r="N548" s="45" t="s">
        <v>24</v>
      </c>
      <c r="O548" s="12" t="s">
        <v>2573</v>
      </c>
    </row>
    <row r="549" spans="1:15" s="46" customFormat="1" ht="15" customHeight="1" x14ac:dyDescent="0.25">
      <c r="A549" s="47">
        <f t="shared" si="33"/>
        <v>545</v>
      </c>
      <c r="B549" s="10">
        <f t="shared" si="33"/>
        <v>545</v>
      </c>
      <c r="C549" s="12" t="s">
        <v>15</v>
      </c>
      <c r="D549" s="10" t="s">
        <v>34</v>
      </c>
      <c r="E549" s="10">
        <v>2015</v>
      </c>
      <c r="F549" s="8">
        <v>42367</v>
      </c>
      <c r="G549" s="12" t="s">
        <v>1807</v>
      </c>
      <c r="H549" s="13" t="s">
        <v>1808</v>
      </c>
      <c r="I549" s="12" t="s">
        <v>1809</v>
      </c>
      <c r="J549" s="12" t="s">
        <v>1810</v>
      </c>
      <c r="K549" s="44" t="s">
        <v>21</v>
      </c>
      <c r="L549" s="44" t="s">
        <v>757</v>
      </c>
      <c r="M549" s="12" t="s">
        <v>23</v>
      </c>
      <c r="N549" s="45" t="s">
        <v>24</v>
      </c>
      <c r="O549" s="12" t="s">
        <v>2574</v>
      </c>
    </row>
    <row r="550" spans="1:15" s="46" customFormat="1" ht="15" hidden="1" customHeight="1" x14ac:dyDescent="0.25">
      <c r="A550" s="47">
        <f t="shared" si="33"/>
        <v>546</v>
      </c>
      <c r="B550" s="10">
        <f t="shared" si="33"/>
        <v>546</v>
      </c>
      <c r="C550" s="12" t="s">
        <v>15</v>
      </c>
      <c r="D550" s="10" t="s">
        <v>34</v>
      </c>
      <c r="E550" s="10">
        <v>2016</v>
      </c>
      <c r="F550" s="8">
        <v>42639</v>
      </c>
      <c r="G550" s="12" t="s">
        <v>1811</v>
      </c>
      <c r="H550" s="49" t="s">
        <v>1812</v>
      </c>
      <c r="I550" s="12" t="s">
        <v>1813</v>
      </c>
      <c r="J550" s="12" t="s">
        <v>28</v>
      </c>
      <c r="K550" s="12" t="s">
        <v>29</v>
      </c>
      <c r="L550" s="44" t="s">
        <v>28</v>
      </c>
      <c r="M550" s="12" t="s">
        <v>23</v>
      </c>
      <c r="N550" s="45" t="s">
        <v>24</v>
      </c>
      <c r="O550" s="12" t="s">
        <v>2573</v>
      </c>
    </row>
    <row r="551" spans="1:15" s="46" customFormat="1" ht="25.5" hidden="1" customHeight="1" x14ac:dyDescent="0.25">
      <c r="A551" s="47">
        <f t="shared" ref="A551:B566" si="34">+A550+1</f>
        <v>547</v>
      </c>
      <c r="B551" s="10">
        <f t="shared" si="34"/>
        <v>547</v>
      </c>
      <c r="C551" s="12" t="s">
        <v>15</v>
      </c>
      <c r="D551" s="10" t="s">
        <v>34</v>
      </c>
      <c r="E551" s="10">
        <v>2016</v>
      </c>
      <c r="F551" s="8">
        <v>42681</v>
      </c>
      <c r="G551" s="12" t="s">
        <v>1814</v>
      </c>
      <c r="H551" s="51" t="s">
        <v>1815</v>
      </c>
      <c r="I551" s="12" t="s">
        <v>1816</v>
      </c>
      <c r="J551" s="12" t="s">
        <v>757</v>
      </c>
      <c r="K551" s="44" t="s">
        <v>21</v>
      </c>
      <c r="L551" s="44" t="s">
        <v>1817</v>
      </c>
      <c r="M551" s="12" t="s">
        <v>23</v>
      </c>
      <c r="N551" s="45" t="s">
        <v>24</v>
      </c>
      <c r="O551" s="12" t="s">
        <v>2573</v>
      </c>
    </row>
    <row r="552" spans="1:15" s="46" customFormat="1" ht="39.75" hidden="1" customHeight="1" x14ac:dyDescent="0.25">
      <c r="A552" s="47">
        <f t="shared" si="34"/>
        <v>548</v>
      </c>
      <c r="B552" s="10">
        <f t="shared" si="34"/>
        <v>548</v>
      </c>
      <c r="C552" s="12" t="s">
        <v>15</v>
      </c>
      <c r="D552" s="10" t="s">
        <v>34</v>
      </c>
      <c r="E552" s="10">
        <v>2016</v>
      </c>
      <c r="F552" s="8">
        <v>42705</v>
      </c>
      <c r="G552" s="12" t="s">
        <v>1818</v>
      </c>
      <c r="H552" s="49" t="s">
        <v>1819</v>
      </c>
      <c r="I552" s="12" t="s">
        <v>1820</v>
      </c>
      <c r="J552" s="12" t="s">
        <v>28</v>
      </c>
      <c r="K552" s="12" t="s">
        <v>29</v>
      </c>
      <c r="L552" s="44" t="s">
        <v>28</v>
      </c>
      <c r="M552" s="12" t="s">
        <v>23</v>
      </c>
      <c r="N552" s="45" t="s">
        <v>24</v>
      </c>
      <c r="O552" s="12" t="s">
        <v>2573</v>
      </c>
    </row>
    <row r="553" spans="1:15" s="46" customFormat="1" ht="33" customHeight="1" x14ac:dyDescent="0.25">
      <c r="A553" s="47">
        <f t="shared" si="34"/>
        <v>549</v>
      </c>
      <c r="B553" s="10">
        <f t="shared" si="34"/>
        <v>549</v>
      </c>
      <c r="C553" s="12" t="s">
        <v>15</v>
      </c>
      <c r="D553" s="10" t="s">
        <v>34</v>
      </c>
      <c r="E553" s="10">
        <v>2016</v>
      </c>
      <c r="F553" s="8">
        <v>42732</v>
      </c>
      <c r="G553" s="12" t="s">
        <v>1821</v>
      </c>
      <c r="H553" s="49" t="s">
        <v>1822</v>
      </c>
      <c r="I553" s="12" t="s">
        <v>1823</v>
      </c>
      <c r="J553" s="12" t="s">
        <v>1824</v>
      </c>
      <c r="K553" s="44" t="s">
        <v>21</v>
      </c>
      <c r="L553" s="44" t="s">
        <v>20</v>
      </c>
      <c r="M553" s="12" t="s">
        <v>23</v>
      </c>
      <c r="N553" s="45" t="s">
        <v>24</v>
      </c>
      <c r="O553" s="12" t="s">
        <v>2574</v>
      </c>
    </row>
    <row r="554" spans="1:15" s="46" customFormat="1" ht="15" customHeight="1" x14ac:dyDescent="0.25">
      <c r="A554" s="47">
        <f t="shared" si="34"/>
        <v>550</v>
      </c>
      <c r="B554" s="10">
        <f t="shared" si="34"/>
        <v>550</v>
      </c>
      <c r="C554" s="12" t="s">
        <v>15</v>
      </c>
      <c r="D554" s="10" t="s">
        <v>34</v>
      </c>
      <c r="E554" s="10">
        <v>2016</v>
      </c>
      <c r="F554" s="8">
        <v>42733</v>
      </c>
      <c r="G554" s="12" t="s">
        <v>1825</v>
      </c>
      <c r="H554" s="49" t="s">
        <v>1826</v>
      </c>
      <c r="I554" s="12" t="s">
        <v>1827</v>
      </c>
      <c r="J554" s="12" t="s">
        <v>1825</v>
      </c>
      <c r="K554" s="12" t="s">
        <v>29</v>
      </c>
      <c r="L554" s="44" t="s">
        <v>115</v>
      </c>
      <c r="M554" s="12" t="s">
        <v>75</v>
      </c>
      <c r="N554" s="45" t="s">
        <v>24</v>
      </c>
      <c r="O554" s="12" t="s">
        <v>2574</v>
      </c>
    </row>
    <row r="555" spans="1:15" s="46" customFormat="1" ht="15" hidden="1" customHeight="1" x14ac:dyDescent="0.25">
      <c r="A555" s="47">
        <f t="shared" si="34"/>
        <v>551</v>
      </c>
      <c r="B555" s="10">
        <f t="shared" si="34"/>
        <v>551</v>
      </c>
      <c r="C555" s="12" t="s">
        <v>15</v>
      </c>
      <c r="D555" s="10" t="s">
        <v>34</v>
      </c>
      <c r="E555" s="10" t="s">
        <v>1828</v>
      </c>
      <c r="F555" s="8">
        <v>42794</v>
      </c>
      <c r="G555" s="19" t="s">
        <v>1829</v>
      </c>
      <c r="H555" s="49" t="s">
        <v>1830</v>
      </c>
      <c r="I555" s="12" t="s">
        <v>1831</v>
      </c>
      <c r="J555" s="12" t="s">
        <v>1832</v>
      </c>
      <c r="K555" s="12" t="s">
        <v>60</v>
      </c>
      <c r="L555" s="44" t="s">
        <v>233</v>
      </c>
      <c r="M555" s="12" t="s">
        <v>61</v>
      </c>
      <c r="N555" s="45" t="s">
        <v>24</v>
      </c>
      <c r="O555" s="12" t="s">
        <v>2573</v>
      </c>
    </row>
    <row r="556" spans="1:15" s="46" customFormat="1" ht="15" hidden="1" customHeight="1" x14ac:dyDescent="0.25">
      <c r="A556" s="47">
        <f t="shared" si="34"/>
        <v>552</v>
      </c>
      <c r="B556" s="10">
        <f t="shared" si="34"/>
        <v>552</v>
      </c>
      <c r="C556" s="16" t="s">
        <v>15</v>
      </c>
      <c r="D556" s="15" t="s">
        <v>34</v>
      </c>
      <c r="E556" s="15">
        <v>2017</v>
      </c>
      <c r="F556" s="8">
        <v>43098</v>
      </c>
      <c r="G556" s="17" t="s">
        <v>1833</v>
      </c>
      <c r="H556" s="18" t="s">
        <v>1834</v>
      </c>
      <c r="I556" s="16" t="s">
        <v>1835</v>
      </c>
      <c r="J556" s="16" t="s">
        <v>33</v>
      </c>
      <c r="K556" s="44" t="s">
        <v>21</v>
      </c>
      <c r="L556" s="44" t="s">
        <v>1836</v>
      </c>
      <c r="M556" s="12" t="s">
        <v>23</v>
      </c>
      <c r="N556" s="45" t="s">
        <v>24</v>
      </c>
      <c r="O556" s="12" t="s">
        <v>2573</v>
      </c>
    </row>
    <row r="557" spans="1:15" s="46" customFormat="1" ht="15" hidden="1" customHeight="1" x14ac:dyDescent="0.25">
      <c r="A557" s="47">
        <f t="shared" si="34"/>
        <v>553</v>
      </c>
      <c r="B557" s="10">
        <f t="shared" si="34"/>
        <v>553</v>
      </c>
      <c r="C557" s="16" t="s">
        <v>15</v>
      </c>
      <c r="D557" s="15" t="s">
        <v>34</v>
      </c>
      <c r="E557" s="15">
        <v>2017</v>
      </c>
      <c r="F557" s="8">
        <v>42969</v>
      </c>
      <c r="G557" s="17" t="s">
        <v>1837</v>
      </c>
      <c r="H557" s="18" t="s">
        <v>1838</v>
      </c>
      <c r="I557" s="16" t="s">
        <v>1839</v>
      </c>
      <c r="J557" s="16" t="s">
        <v>59</v>
      </c>
      <c r="K557" s="12" t="s">
        <v>60</v>
      </c>
      <c r="L557" s="44" t="s">
        <v>59</v>
      </c>
      <c r="M557" s="12" t="s">
        <v>61</v>
      </c>
      <c r="N557" s="45" t="s">
        <v>24</v>
      </c>
      <c r="O557" s="12" t="s">
        <v>2573</v>
      </c>
    </row>
    <row r="558" spans="1:15" s="46" customFormat="1" ht="15" customHeight="1" x14ac:dyDescent="0.25">
      <c r="A558" s="47">
        <f t="shared" si="34"/>
        <v>554</v>
      </c>
      <c r="B558" s="10">
        <f t="shared" si="34"/>
        <v>554</v>
      </c>
      <c r="C558" s="16" t="s">
        <v>15</v>
      </c>
      <c r="D558" s="10" t="s">
        <v>34</v>
      </c>
      <c r="E558" s="15">
        <v>2017</v>
      </c>
      <c r="F558" s="8">
        <v>43026</v>
      </c>
      <c r="G558" s="17" t="s">
        <v>1840</v>
      </c>
      <c r="H558" s="18" t="s">
        <v>1841</v>
      </c>
      <c r="I558" s="16" t="s">
        <v>1842</v>
      </c>
      <c r="J558" s="16" t="s">
        <v>28</v>
      </c>
      <c r="K558" s="12" t="s">
        <v>29</v>
      </c>
      <c r="L558" s="44" t="s">
        <v>1843</v>
      </c>
      <c r="M558" s="16" t="s">
        <v>75</v>
      </c>
      <c r="N558" s="45" t="s">
        <v>24</v>
      </c>
      <c r="O558" s="12" t="s">
        <v>2574</v>
      </c>
    </row>
    <row r="559" spans="1:15" s="46" customFormat="1" ht="15" customHeight="1" x14ac:dyDescent="0.25">
      <c r="A559" s="47">
        <f t="shared" si="34"/>
        <v>555</v>
      </c>
      <c r="B559" s="10">
        <f t="shared" si="34"/>
        <v>555</v>
      </c>
      <c r="C559" s="16" t="s">
        <v>15</v>
      </c>
      <c r="D559" s="10" t="s">
        <v>34</v>
      </c>
      <c r="E559" s="15">
        <v>2018</v>
      </c>
      <c r="F559" s="8">
        <v>43189</v>
      </c>
      <c r="G559" s="17" t="s">
        <v>1844</v>
      </c>
      <c r="H559" s="18" t="s">
        <v>1845</v>
      </c>
      <c r="I559" s="16" t="s">
        <v>1846</v>
      </c>
      <c r="J559" s="44" t="s">
        <v>1847</v>
      </c>
      <c r="K559" s="12" t="s">
        <v>60</v>
      </c>
      <c r="L559" s="44" t="s">
        <v>1847</v>
      </c>
      <c r="M559" s="16" t="s">
        <v>125</v>
      </c>
      <c r="N559" s="45" t="s">
        <v>24</v>
      </c>
      <c r="O559" s="12" t="s">
        <v>2574</v>
      </c>
    </row>
    <row r="560" spans="1:15" s="46" customFormat="1" ht="15" hidden="1" customHeight="1" x14ac:dyDescent="0.25">
      <c r="A560" s="47">
        <f t="shared" si="34"/>
        <v>556</v>
      </c>
      <c r="B560" s="10">
        <f t="shared" si="34"/>
        <v>556</v>
      </c>
      <c r="C560" s="16" t="s">
        <v>15</v>
      </c>
      <c r="D560" s="10" t="s">
        <v>34</v>
      </c>
      <c r="E560" s="15">
        <v>2018</v>
      </c>
      <c r="F560" s="8">
        <v>43189</v>
      </c>
      <c r="G560" s="17" t="s">
        <v>905</v>
      </c>
      <c r="H560" s="18" t="s">
        <v>1848</v>
      </c>
      <c r="I560" s="16" t="s">
        <v>1849</v>
      </c>
      <c r="J560" s="53" t="s">
        <v>905</v>
      </c>
      <c r="K560" s="12" t="s">
        <v>60</v>
      </c>
      <c r="L560" s="44" t="s">
        <v>905</v>
      </c>
      <c r="M560" s="16" t="s">
        <v>61</v>
      </c>
      <c r="N560" s="45" t="s">
        <v>24</v>
      </c>
      <c r="O560" s="12" t="s">
        <v>2573</v>
      </c>
    </row>
    <row r="561" spans="1:15" s="46" customFormat="1" ht="15" hidden="1" customHeight="1" x14ac:dyDescent="0.25">
      <c r="A561" s="47">
        <f t="shared" si="34"/>
        <v>557</v>
      </c>
      <c r="B561" s="10">
        <f t="shared" si="34"/>
        <v>557</v>
      </c>
      <c r="C561" s="16" t="s">
        <v>15</v>
      </c>
      <c r="D561" s="10" t="s">
        <v>34</v>
      </c>
      <c r="E561" s="15">
        <v>2018</v>
      </c>
      <c r="F561" s="8">
        <v>43189</v>
      </c>
      <c r="G561" s="17" t="s">
        <v>1850</v>
      </c>
      <c r="H561" s="18" t="s">
        <v>1851</v>
      </c>
      <c r="I561" s="16" t="s">
        <v>1852</v>
      </c>
      <c r="J561" s="12" t="s">
        <v>178</v>
      </c>
      <c r="K561" s="44" t="s">
        <v>21</v>
      </c>
      <c r="L561" s="44" t="s">
        <v>1797</v>
      </c>
      <c r="M561" s="12" t="s">
        <v>23</v>
      </c>
      <c r="N561" s="45" t="s">
        <v>24</v>
      </c>
      <c r="O561" s="12" t="s">
        <v>2573</v>
      </c>
    </row>
    <row r="562" spans="1:15" s="46" customFormat="1" ht="18.75" customHeight="1" x14ac:dyDescent="0.25">
      <c r="A562" s="47">
        <f t="shared" si="34"/>
        <v>558</v>
      </c>
      <c r="B562" s="10">
        <f t="shared" si="34"/>
        <v>558</v>
      </c>
      <c r="C562" s="16" t="s">
        <v>15</v>
      </c>
      <c r="D562" s="10" t="s">
        <v>34</v>
      </c>
      <c r="E562" s="15">
        <v>2019</v>
      </c>
      <c r="F562" s="8">
        <v>43644</v>
      </c>
      <c r="G562" s="17" t="s">
        <v>1853</v>
      </c>
      <c r="H562" s="18" t="s">
        <v>1854</v>
      </c>
      <c r="I562" s="16" t="s">
        <v>1855</v>
      </c>
      <c r="J562" s="12" t="s">
        <v>146</v>
      </c>
      <c r="K562" s="12" t="s">
        <v>60</v>
      </c>
      <c r="L562" s="44" t="s">
        <v>146</v>
      </c>
      <c r="M562" s="16" t="s">
        <v>125</v>
      </c>
      <c r="N562" s="45" t="s">
        <v>24</v>
      </c>
      <c r="O562" s="12" t="s">
        <v>2574</v>
      </c>
    </row>
    <row r="563" spans="1:15" s="46" customFormat="1" ht="25.5" hidden="1" x14ac:dyDescent="0.25">
      <c r="A563" s="47">
        <f t="shared" si="34"/>
        <v>559</v>
      </c>
      <c r="B563" s="10">
        <f t="shared" si="34"/>
        <v>559</v>
      </c>
      <c r="C563" s="16" t="s">
        <v>1856</v>
      </c>
      <c r="D563" s="10" t="s">
        <v>34</v>
      </c>
      <c r="E563" s="15">
        <v>2018</v>
      </c>
      <c r="F563" s="8">
        <v>43465</v>
      </c>
      <c r="G563" s="17" t="s">
        <v>1857</v>
      </c>
      <c r="H563" s="18" t="s">
        <v>1858</v>
      </c>
      <c r="I563" s="16" t="s">
        <v>1859</v>
      </c>
      <c r="J563" s="12" t="s">
        <v>175</v>
      </c>
      <c r="K563" s="44" t="s">
        <v>21</v>
      </c>
      <c r="L563" s="44" t="s">
        <v>175</v>
      </c>
      <c r="M563" s="12" t="s">
        <v>23</v>
      </c>
      <c r="N563" s="45" t="s">
        <v>24</v>
      </c>
      <c r="O563" s="12" t="s">
        <v>2573</v>
      </c>
    </row>
    <row r="564" spans="1:15" s="46" customFormat="1" ht="25.5" hidden="1" x14ac:dyDescent="0.25">
      <c r="A564" s="47">
        <f t="shared" si="34"/>
        <v>560</v>
      </c>
      <c r="B564" s="10">
        <f t="shared" si="34"/>
        <v>560</v>
      </c>
      <c r="C564" s="16" t="s">
        <v>15</v>
      </c>
      <c r="D564" s="10" t="s">
        <v>34</v>
      </c>
      <c r="E564" s="15">
        <v>2018</v>
      </c>
      <c r="F564" s="8">
        <v>43462</v>
      </c>
      <c r="G564" s="17" t="s">
        <v>1860</v>
      </c>
      <c r="H564" s="18" t="s">
        <v>1861</v>
      </c>
      <c r="I564" s="16" t="s">
        <v>1862</v>
      </c>
      <c r="J564" s="12" t="s">
        <v>83</v>
      </c>
      <c r="K564" s="12" t="s">
        <v>29</v>
      </c>
      <c r="L564" s="44" t="s">
        <v>83</v>
      </c>
      <c r="M564" s="12" t="s">
        <v>23</v>
      </c>
      <c r="N564" s="45" t="s">
        <v>24</v>
      </c>
      <c r="O564" s="12" t="s">
        <v>2573</v>
      </c>
    </row>
    <row r="565" spans="1:15" s="46" customFormat="1" ht="15" hidden="1" x14ac:dyDescent="0.25">
      <c r="A565" s="47">
        <f t="shared" si="34"/>
        <v>561</v>
      </c>
      <c r="B565" s="10">
        <f t="shared" si="34"/>
        <v>561</v>
      </c>
      <c r="C565" s="16" t="s">
        <v>15</v>
      </c>
      <c r="D565" s="10" t="s">
        <v>34</v>
      </c>
      <c r="E565" s="15">
        <v>2018</v>
      </c>
      <c r="F565" s="8">
        <v>43465</v>
      </c>
      <c r="G565" s="17" t="s">
        <v>1863</v>
      </c>
      <c r="H565" s="18" t="s">
        <v>1864</v>
      </c>
      <c r="I565" s="16" t="s">
        <v>1865</v>
      </c>
      <c r="J565" s="12" t="s">
        <v>33</v>
      </c>
      <c r="K565" s="44" t="s">
        <v>21</v>
      </c>
      <c r="L565" s="44" t="s">
        <v>33</v>
      </c>
      <c r="M565" s="12" t="s">
        <v>23</v>
      </c>
      <c r="N565" s="45" t="s">
        <v>24</v>
      </c>
      <c r="O565" s="12" t="s">
        <v>2573</v>
      </c>
    </row>
    <row r="566" spans="1:15" s="46" customFormat="1" ht="25.5" x14ac:dyDescent="0.25">
      <c r="A566" s="47">
        <f t="shared" si="34"/>
        <v>562</v>
      </c>
      <c r="B566" s="10">
        <f t="shared" si="34"/>
        <v>562</v>
      </c>
      <c r="C566" s="16" t="s">
        <v>15</v>
      </c>
      <c r="D566" s="10" t="s">
        <v>34</v>
      </c>
      <c r="E566" s="15">
        <v>2018</v>
      </c>
      <c r="F566" s="8">
        <v>43462</v>
      </c>
      <c r="G566" s="17" t="s">
        <v>1866</v>
      </c>
      <c r="H566" s="18" t="s">
        <v>1867</v>
      </c>
      <c r="I566" s="16" t="s">
        <v>1868</v>
      </c>
      <c r="J566" s="12" t="s">
        <v>1869</v>
      </c>
      <c r="K566" s="12" t="s">
        <v>29</v>
      </c>
      <c r="L566" s="44" t="s">
        <v>161</v>
      </c>
      <c r="M566" s="12" t="s">
        <v>75</v>
      </c>
      <c r="N566" s="45" t="s">
        <v>24</v>
      </c>
      <c r="O566" s="12" t="s">
        <v>2574</v>
      </c>
    </row>
    <row r="567" spans="1:15" s="46" customFormat="1" ht="25.5" hidden="1" x14ac:dyDescent="0.25">
      <c r="A567" s="47">
        <f t="shared" ref="A567:B582" si="35">+A566+1</f>
        <v>563</v>
      </c>
      <c r="B567" s="10">
        <f t="shared" si="35"/>
        <v>563</v>
      </c>
      <c r="C567" s="16" t="s">
        <v>15</v>
      </c>
      <c r="D567" s="10" t="s">
        <v>34</v>
      </c>
      <c r="E567" s="15">
        <v>2018</v>
      </c>
      <c r="F567" s="8">
        <v>43462</v>
      </c>
      <c r="G567" s="17" t="s">
        <v>1870</v>
      </c>
      <c r="H567" s="18" t="s">
        <v>1871</v>
      </c>
      <c r="I567" s="17" t="s">
        <v>1872</v>
      </c>
      <c r="J567" s="12" t="s">
        <v>757</v>
      </c>
      <c r="K567" s="44" t="s">
        <v>21</v>
      </c>
      <c r="L567" s="44" t="s">
        <v>757</v>
      </c>
      <c r="M567" s="12" t="s">
        <v>23</v>
      </c>
      <c r="N567" s="45" t="s">
        <v>24</v>
      </c>
      <c r="O567" s="12" t="s">
        <v>2573</v>
      </c>
    </row>
    <row r="568" spans="1:15" s="46" customFormat="1" ht="15" hidden="1" x14ac:dyDescent="0.25">
      <c r="A568" s="47">
        <f t="shared" si="35"/>
        <v>564</v>
      </c>
      <c r="B568" s="10">
        <f t="shared" si="35"/>
        <v>564</v>
      </c>
      <c r="C568" s="16" t="s">
        <v>15</v>
      </c>
      <c r="D568" s="10" t="s">
        <v>34</v>
      </c>
      <c r="E568" s="15">
        <v>2019</v>
      </c>
      <c r="F568" s="8">
        <v>43602</v>
      </c>
      <c r="G568" s="17" t="s">
        <v>1873</v>
      </c>
      <c r="H568" s="18" t="s">
        <v>1874</v>
      </c>
      <c r="I568" s="17" t="s">
        <v>1875</v>
      </c>
      <c r="J568" s="12" t="s">
        <v>28</v>
      </c>
      <c r="K568" s="12" t="s">
        <v>29</v>
      </c>
      <c r="L568" s="44" t="s">
        <v>28</v>
      </c>
      <c r="M568" s="12" t="s">
        <v>23</v>
      </c>
      <c r="N568" s="45" t="s">
        <v>24</v>
      </c>
      <c r="O568" s="12" t="s">
        <v>2573</v>
      </c>
    </row>
    <row r="569" spans="1:15" s="46" customFormat="1" ht="15" hidden="1" x14ac:dyDescent="0.25">
      <c r="A569" s="47">
        <f t="shared" si="35"/>
        <v>565</v>
      </c>
      <c r="B569" s="10">
        <f t="shared" si="35"/>
        <v>565</v>
      </c>
      <c r="C569" s="16" t="s">
        <v>15</v>
      </c>
      <c r="D569" s="10" t="s">
        <v>34</v>
      </c>
      <c r="E569" s="15">
        <v>2019</v>
      </c>
      <c r="F569" s="8">
        <v>43602</v>
      </c>
      <c r="G569" s="17" t="s">
        <v>1876</v>
      </c>
      <c r="H569" s="18" t="s">
        <v>1877</v>
      </c>
      <c r="I569" s="17" t="s">
        <v>1878</v>
      </c>
      <c r="J569" s="12" t="s">
        <v>175</v>
      </c>
      <c r="K569" s="44" t="s">
        <v>21</v>
      </c>
      <c r="L569" s="44" t="s">
        <v>175</v>
      </c>
      <c r="M569" s="12" t="s">
        <v>23</v>
      </c>
      <c r="N569" s="45" t="s">
        <v>24</v>
      </c>
      <c r="O569" s="12" t="s">
        <v>2573</v>
      </c>
    </row>
    <row r="570" spans="1:15" s="46" customFormat="1" ht="15" hidden="1" x14ac:dyDescent="0.25">
      <c r="A570" s="47">
        <f t="shared" si="35"/>
        <v>566</v>
      </c>
      <c r="B570" s="10">
        <f t="shared" si="35"/>
        <v>566</v>
      </c>
      <c r="C570" s="16" t="s">
        <v>15</v>
      </c>
      <c r="D570" s="10" t="s">
        <v>34</v>
      </c>
      <c r="E570" s="15">
        <v>2019</v>
      </c>
      <c r="F570" s="8">
        <v>43626</v>
      </c>
      <c r="G570" s="17" t="s">
        <v>1879</v>
      </c>
      <c r="H570" s="18" t="s">
        <v>1880</v>
      </c>
      <c r="I570" s="17" t="s">
        <v>1881</v>
      </c>
      <c r="J570" s="12" t="s">
        <v>20</v>
      </c>
      <c r="K570" s="44" t="s">
        <v>21</v>
      </c>
      <c r="L570" s="44" t="s">
        <v>20</v>
      </c>
      <c r="M570" s="12" t="s">
        <v>23</v>
      </c>
      <c r="N570" s="45" t="s">
        <v>24</v>
      </c>
      <c r="O570" s="12" t="s">
        <v>2573</v>
      </c>
    </row>
    <row r="571" spans="1:15" s="46" customFormat="1" ht="15" hidden="1" x14ac:dyDescent="0.25">
      <c r="A571" s="47">
        <f t="shared" si="35"/>
        <v>567</v>
      </c>
      <c r="B571" s="10">
        <f t="shared" si="35"/>
        <v>567</v>
      </c>
      <c r="C571" s="16" t="s">
        <v>15</v>
      </c>
      <c r="D571" s="10" t="s">
        <v>34</v>
      </c>
      <c r="E571" s="15">
        <v>2019</v>
      </c>
      <c r="F571" s="8">
        <v>43627</v>
      </c>
      <c r="G571" s="17" t="s">
        <v>1882</v>
      </c>
      <c r="H571" s="18" t="s">
        <v>1883</v>
      </c>
      <c r="I571" s="17" t="s">
        <v>1884</v>
      </c>
      <c r="J571" s="12" t="s">
        <v>48</v>
      </c>
      <c r="K571" s="44" t="s">
        <v>21</v>
      </c>
      <c r="L571" s="44" t="s">
        <v>48</v>
      </c>
      <c r="M571" s="12" t="s">
        <v>23</v>
      </c>
      <c r="N571" s="45" t="s">
        <v>24</v>
      </c>
      <c r="O571" s="12" t="s">
        <v>2573</v>
      </c>
    </row>
    <row r="572" spans="1:15" s="46" customFormat="1" ht="15" hidden="1" x14ac:dyDescent="0.25">
      <c r="A572" s="47">
        <f t="shared" si="35"/>
        <v>568</v>
      </c>
      <c r="B572" s="10">
        <f t="shared" si="35"/>
        <v>568</v>
      </c>
      <c r="C572" s="16" t="s">
        <v>15</v>
      </c>
      <c r="D572" s="10" t="s">
        <v>393</v>
      </c>
      <c r="E572" s="15">
        <v>2019</v>
      </c>
      <c r="F572" s="8">
        <v>43644</v>
      </c>
      <c r="G572" s="17" t="s">
        <v>1885</v>
      </c>
      <c r="H572" s="18" t="s">
        <v>1886</v>
      </c>
      <c r="I572" s="17" t="s">
        <v>1887</v>
      </c>
      <c r="J572" s="12" t="s">
        <v>72</v>
      </c>
      <c r="K572" s="12" t="s">
        <v>29</v>
      </c>
      <c r="L572" s="44" t="s">
        <v>72</v>
      </c>
      <c r="M572" s="12" t="s">
        <v>75</v>
      </c>
      <c r="N572" s="45" t="s">
        <v>24</v>
      </c>
      <c r="O572" s="12" t="s">
        <v>2573</v>
      </c>
    </row>
    <row r="573" spans="1:15" s="46" customFormat="1" ht="25.5" hidden="1" x14ac:dyDescent="0.25">
      <c r="A573" s="47">
        <f t="shared" si="35"/>
        <v>569</v>
      </c>
      <c r="B573" s="10">
        <f t="shared" si="35"/>
        <v>569</v>
      </c>
      <c r="C573" s="16" t="s">
        <v>15</v>
      </c>
      <c r="D573" s="10" t="s">
        <v>34</v>
      </c>
      <c r="E573" s="15">
        <v>2019</v>
      </c>
      <c r="F573" s="8">
        <v>43627</v>
      </c>
      <c r="G573" s="17" t="s">
        <v>1888</v>
      </c>
      <c r="H573" s="18" t="s">
        <v>1889</v>
      </c>
      <c r="I573" s="17" t="s">
        <v>1890</v>
      </c>
      <c r="J573" s="12" t="s">
        <v>83</v>
      </c>
      <c r="K573" s="12" t="s">
        <v>29</v>
      </c>
      <c r="L573" s="44" t="s">
        <v>83</v>
      </c>
      <c r="M573" s="12" t="s">
        <v>23</v>
      </c>
      <c r="N573" s="45" t="s">
        <v>24</v>
      </c>
      <c r="O573" s="12" t="s">
        <v>2573</v>
      </c>
    </row>
    <row r="574" spans="1:15" s="46" customFormat="1" ht="15" hidden="1" x14ac:dyDescent="0.25">
      <c r="A574" s="47">
        <f t="shared" si="35"/>
        <v>570</v>
      </c>
      <c r="B574" s="10">
        <f t="shared" si="35"/>
        <v>570</v>
      </c>
      <c r="C574" s="16" t="s">
        <v>15</v>
      </c>
      <c r="D574" s="10" t="s">
        <v>34</v>
      </c>
      <c r="E574" s="15">
        <v>2019</v>
      </c>
      <c r="F574" s="8">
        <v>43626</v>
      </c>
      <c r="G574" s="17" t="s">
        <v>1891</v>
      </c>
      <c r="H574" s="18" t="s">
        <v>1892</v>
      </c>
      <c r="I574" s="17" t="s">
        <v>1893</v>
      </c>
      <c r="J574" s="12" t="s">
        <v>87</v>
      </c>
      <c r="K574" s="12" t="s">
        <v>60</v>
      </c>
      <c r="L574" s="44" t="s">
        <v>87</v>
      </c>
      <c r="M574" s="12" t="s">
        <v>61</v>
      </c>
      <c r="N574" s="45" t="s">
        <v>24</v>
      </c>
      <c r="O574" s="12" t="s">
        <v>2573</v>
      </c>
    </row>
    <row r="575" spans="1:15" s="46" customFormat="1" ht="15" hidden="1" x14ac:dyDescent="0.25">
      <c r="A575" s="47">
        <f t="shared" si="35"/>
        <v>571</v>
      </c>
      <c r="B575" s="10">
        <f t="shared" si="35"/>
        <v>571</v>
      </c>
      <c r="C575" s="16" t="s">
        <v>15</v>
      </c>
      <c r="D575" s="10" t="s">
        <v>34</v>
      </c>
      <c r="E575" s="15">
        <v>2019</v>
      </c>
      <c r="F575" s="8">
        <v>43605</v>
      </c>
      <c r="G575" s="17" t="s">
        <v>1894</v>
      </c>
      <c r="H575" s="18" t="s">
        <v>1895</v>
      </c>
      <c r="I575" s="17" t="s">
        <v>1896</v>
      </c>
      <c r="J575" s="12" t="s">
        <v>757</v>
      </c>
      <c r="K575" s="44" t="s">
        <v>21</v>
      </c>
      <c r="L575" s="44" t="s">
        <v>757</v>
      </c>
      <c r="M575" s="12" t="s">
        <v>23</v>
      </c>
      <c r="N575" s="45" t="s">
        <v>24</v>
      </c>
      <c r="O575" s="12" t="s">
        <v>2573</v>
      </c>
    </row>
    <row r="576" spans="1:15" s="46" customFormat="1" ht="15" hidden="1" x14ac:dyDescent="0.25">
      <c r="A576" s="47">
        <f t="shared" si="35"/>
        <v>572</v>
      </c>
      <c r="B576" s="10">
        <f t="shared" si="35"/>
        <v>572</v>
      </c>
      <c r="C576" s="16" t="s">
        <v>15</v>
      </c>
      <c r="D576" s="10" t="s">
        <v>34</v>
      </c>
      <c r="E576" s="15">
        <v>2019</v>
      </c>
      <c r="F576" s="8">
        <v>43628</v>
      </c>
      <c r="G576" s="17" t="s">
        <v>1897</v>
      </c>
      <c r="H576" s="18" t="s">
        <v>1898</v>
      </c>
      <c r="I576" s="17" t="s">
        <v>1899</v>
      </c>
      <c r="J576" s="12" t="s">
        <v>743</v>
      </c>
      <c r="K576" s="44" t="s">
        <v>21</v>
      </c>
      <c r="L576" s="44" t="s">
        <v>743</v>
      </c>
      <c r="M576" s="12" t="s">
        <v>23</v>
      </c>
      <c r="N576" s="45" t="s">
        <v>24</v>
      </c>
      <c r="O576" s="12" t="s">
        <v>2573</v>
      </c>
    </row>
    <row r="577" spans="1:15" s="46" customFormat="1" ht="15" hidden="1" x14ac:dyDescent="0.25">
      <c r="A577" s="47">
        <f t="shared" si="35"/>
        <v>573</v>
      </c>
      <c r="B577" s="10">
        <f t="shared" si="35"/>
        <v>573</v>
      </c>
      <c r="C577" s="16" t="s">
        <v>15</v>
      </c>
      <c r="D577" s="10" t="s">
        <v>34</v>
      </c>
      <c r="E577" s="15">
        <v>2019</v>
      </c>
      <c r="F577" s="8">
        <v>43787</v>
      </c>
      <c r="G577" s="17" t="s">
        <v>1900</v>
      </c>
      <c r="H577" s="18" t="s">
        <v>1901</v>
      </c>
      <c r="I577" s="17" t="s">
        <v>1902</v>
      </c>
      <c r="J577" s="12" t="s">
        <v>1903</v>
      </c>
      <c r="K577" s="44" t="s">
        <v>21</v>
      </c>
      <c r="L577" s="44" t="s">
        <v>1903</v>
      </c>
      <c r="M577" s="12" t="s">
        <v>23</v>
      </c>
      <c r="N577" s="45" t="s">
        <v>24</v>
      </c>
      <c r="O577" s="12" t="s">
        <v>2573</v>
      </c>
    </row>
    <row r="578" spans="1:15" s="46" customFormat="1" ht="23.25" customHeight="1" x14ac:dyDescent="0.25">
      <c r="A578" s="47">
        <f t="shared" si="35"/>
        <v>574</v>
      </c>
      <c r="B578" s="10">
        <f t="shared" si="35"/>
        <v>574</v>
      </c>
      <c r="C578" s="16" t="s">
        <v>15</v>
      </c>
      <c r="D578" s="10" t="s">
        <v>34</v>
      </c>
      <c r="E578" s="15">
        <v>2019</v>
      </c>
      <c r="F578" s="8">
        <v>43796</v>
      </c>
      <c r="G578" s="17" t="s">
        <v>1904</v>
      </c>
      <c r="H578" s="18" t="s">
        <v>1905</v>
      </c>
      <c r="I578" s="17" t="s">
        <v>1906</v>
      </c>
      <c r="J578" s="12" t="s">
        <v>146</v>
      </c>
      <c r="K578" s="12" t="s">
        <v>60</v>
      </c>
      <c r="L578" s="44" t="s">
        <v>146</v>
      </c>
      <c r="M578" s="12" t="s">
        <v>125</v>
      </c>
      <c r="N578" s="45" t="s">
        <v>24</v>
      </c>
      <c r="O578" s="12" t="s">
        <v>2574</v>
      </c>
    </row>
    <row r="579" spans="1:15" s="46" customFormat="1" ht="15" hidden="1" x14ac:dyDescent="0.25">
      <c r="A579" s="47">
        <f t="shared" si="35"/>
        <v>575</v>
      </c>
      <c r="B579" s="10">
        <f t="shared" si="35"/>
        <v>575</v>
      </c>
      <c r="C579" s="16" t="s">
        <v>15</v>
      </c>
      <c r="D579" s="10" t="s">
        <v>34</v>
      </c>
      <c r="E579" s="15">
        <v>2019</v>
      </c>
      <c r="F579" s="8">
        <v>43643</v>
      </c>
      <c r="G579" s="17" t="s">
        <v>1907</v>
      </c>
      <c r="H579" s="18" t="s">
        <v>1908</v>
      </c>
      <c r="I579" s="17" t="s">
        <v>1909</v>
      </c>
      <c r="J579" s="19" t="s">
        <v>20</v>
      </c>
      <c r="K579" s="44" t="s">
        <v>21</v>
      </c>
      <c r="L579" s="44" t="s">
        <v>20</v>
      </c>
      <c r="M579" s="19" t="s">
        <v>23</v>
      </c>
      <c r="N579" s="45" t="s">
        <v>24</v>
      </c>
      <c r="O579" s="12" t="s">
        <v>2573</v>
      </c>
    </row>
    <row r="580" spans="1:15" s="46" customFormat="1" ht="15" hidden="1" x14ac:dyDescent="0.25">
      <c r="A580" s="47">
        <f t="shared" si="35"/>
        <v>576</v>
      </c>
      <c r="B580" s="10">
        <f t="shared" si="35"/>
        <v>576</v>
      </c>
      <c r="C580" s="16" t="s">
        <v>15</v>
      </c>
      <c r="D580" s="10" t="s">
        <v>393</v>
      </c>
      <c r="E580" s="15">
        <v>2019</v>
      </c>
      <c r="F580" s="8">
        <v>43644</v>
      </c>
      <c r="G580" s="17" t="s">
        <v>1910</v>
      </c>
      <c r="H580" s="18" t="s">
        <v>1911</v>
      </c>
      <c r="I580" s="17" t="s">
        <v>1912</v>
      </c>
      <c r="J580" s="12" t="s">
        <v>882</v>
      </c>
      <c r="K580" s="12" t="s">
        <v>29</v>
      </c>
      <c r="L580" s="44" t="s">
        <v>882</v>
      </c>
      <c r="M580" s="12" t="s">
        <v>75</v>
      </c>
      <c r="N580" s="45" t="s">
        <v>24</v>
      </c>
      <c r="O580" s="12" t="s">
        <v>2573</v>
      </c>
    </row>
    <row r="581" spans="1:15" s="46" customFormat="1" ht="15" hidden="1" x14ac:dyDescent="0.25">
      <c r="A581" s="47">
        <f t="shared" si="35"/>
        <v>577</v>
      </c>
      <c r="B581" s="10">
        <f t="shared" si="35"/>
        <v>577</v>
      </c>
      <c r="C581" s="16" t="s">
        <v>15</v>
      </c>
      <c r="D581" s="10" t="s">
        <v>34</v>
      </c>
      <c r="E581" s="15">
        <v>2019</v>
      </c>
      <c r="F581" s="8">
        <v>43613</v>
      </c>
      <c r="G581" s="17" t="s">
        <v>1913</v>
      </c>
      <c r="H581" s="18" t="s">
        <v>1914</v>
      </c>
      <c r="I581" s="17" t="s">
        <v>1915</v>
      </c>
      <c r="J581" s="12" t="s">
        <v>370</v>
      </c>
      <c r="K581" s="12" t="s">
        <v>60</v>
      </c>
      <c r="L581" s="44" t="s">
        <v>370</v>
      </c>
      <c r="M581" s="12" t="s">
        <v>61</v>
      </c>
      <c r="N581" s="45" t="s">
        <v>24</v>
      </c>
      <c r="O581" s="12" t="s">
        <v>2573</v>
      </c>
    </row>
    <row r="582" spans="1:15" s="46" customFormat="1" ht="15" hidden="1" x14ac:dyDescent="0.25">
      <c r="A582" s="47">
        <f t="shared" si="35"/>
        <v>578</v>
      </c>
      <c r="B582" s="10">
        <f t="shared" si="35"/>
        <v>578</v>
      </c>
      <c r="C582" s="16" t="s">
        <v>15</v>
      </c>
      <c r="D582" s="10" t="s">
        <v>34</v>
      </c>
      <c r="E582" s="15">
        <v>2019</v>
      </c>
      <c r="F582" s="8">
        <v>43628</v>
      </c>
      <c r="G582" s="17" t="s">
        <v>1916</v>
      </c>
      <c r="H582" s="18" t="s">
        <v>1917</v>
      </c>
      <c r="I582" s="17" t="s">
        <v>1918</v>
      </c>
      <c r="J582" s="12" t="s">
        <v>87</v>
      </c>
      <c r="K582" s="12" t="s">
        <v>60</v>
      </c>
      <c r="L582" s="44" t="s">
        <v>87</v>
      </c>
      <c r="M582" s="12" t="s">
        <v>61</v>
      </c>
      <c r="N582" s="45" t="s">
        <v>24</v>
      </c>
      <c r="O582" s="12" t="s">
        <v>2573</v>
      </c>
    </row>
    <row r="583" spans="1:15" s="46" customFormat="1" ht="15" hidden="1" x14ac:dyDescent="0.25">
      <c r="A583" s="47">
        <f t="shared" ref="A583:B598" si="36">+A582+1</f>
        <v>579</v>
      </c>
      <c r="B583" s="10">
        <f t="shared" si="36"/>
        <v>579</v>
      </c>
      <c r="C583" s="16" t="s">
        <v>15</v>
      </c>
      <c r="D583" s="10" t="s">
        <v>34</v>
      </c>
      <c r="E583" s="20">
        <v>2019</v>
      </c>
      <c r="F583" s="8">
        <v>43594</v>
      </c>
      <c r="G583" s="17" t="s">
        <v>1919</v>
      </c>
      <c r="H583" s="18" t="s">
        <v>1920</v>
      </c>
      <c r="I583" s="17" t="s">
        <v>1921</v>
      </c>
      <c r="J583" s="12" t="s">
        <v>59</v>
      </c>
      <c r="K583" s="12" t="s">
        <v>60</v>
      </c>
      <c r="L583" s="44" t="s">
        <v>59</v>
      </c>
      <c r="M583" s="12" t="s">
        <v>61</v>
      </c>
      <c r="N583" s="45" t="s">
        <v>24</v>
      </c>
      <c r="O583" s="12" t="s">
        <v>2573</v>
      </c>
    </row>
    <row r="584" spans="1:15" s="46" customFormat="1" ht="15" x14ac:dyDescent="0.25">
      <c r="A584" s="47">
        <f t="shared" si="36"/>
        <v>580</v>
      </c>
      <c r="B584" s="10">
        <f t="shared" si="36"/>
        <v>580</v>
      </c>
      <c r="C584" s="16" t="s">
        <v>15</v>
      </c>
      <c r="D584" s="10" t="s">
        <v>34</v>
      </c>
      <c r="E584" s="20">
        <v>2019</v>
      </c>
      <c r="F584" s="8">
        <v>43635</v>
      </c>
      <c r="G584" s="17" t="s">
        <v>1922</v>
      </c>
      <c r="H584" s="18" t="s">
        <v>1923</v>
      </c>
      <c r="I584" s="17" t="s">
        <v>1924</v>
      </c>
      <c r="J584" s="12" t="s">
        <v>178</v>
      </c>
      <c r="K584" s="44" t="s">
        <v>21</v>
      </c>
      <c r="L584" s="44" t="s">
        <v>178</v>
      </c>
      <c r="M584" s="12" t="s">
        <v>23</v>
      </c>
      <c r="N584" s="45" t="s">
        <v>24</v>
      </c>
      <c r="O584" s="12" t="s">
        <v>2574</v>
      </c>
    </row>
    <row r="585" spans="1:15" s="46" customFormat="1" ht="15" hidden="1" x14ac:dyDescent="0.25">
      <c r="A585" s="47">
        <f t="shared" si="36"/>
        <v>581</v>
      </c>
      <c r="B585" s="10">
        <f t="shared" si="36"/>
        <v>581</v>
      </c>
      <c r="C585" s="16" t="s">
        <v>15</v>
      </c>
      <c r="D585" s="10" t="s">
        <v>34</v>
      </c>
      <c r="E585" s="15">
        <v>2019</v>
      </c>
      <c r="F585" s="8">
        <v>43644</v>
      </c>
      <c r="G585" s="17" t="s">
        <v>1925</v>
      </c>
      <c r="H585" s="18" t="s">
        <v>1926</v>
      </c>
      <c r="I585" s="17" t="s">
        <v>1927</v>
      </c>
      <c r="J585" s="12" t="s">
        <v>431</v>
      </c>
      <c r="K585" s="44" t="s">
        <v>21</v>
      </c>
      <c r="L585" s="44" t="s">
        <v>431</v>
      </c>
      <c r="M585" s="12" t="s">
        <v>23</v>
      </c>
      <c r="N585" s="45" t="s">
        <v>24</v>
      </c>
      <c r="O585" s="12" t="s">
        <v>2573</v>
      </c>
    </row>
    <row r="586" spans="1:15" s="46" customFormat="1" ht="15" hidden="1" x14ac:dyDescent="0.25">
      <c r="A586" s="47">
        <f t="shared" si="36"/>
        <v>582</v>
      </c>
      <c r="B586" s="10">
        <f t="shared" si="36"/>
        <v>582</v>
      </c>
      <c r="C586" s="16" t="s">
        <v>15</v>
      </c>
      <c r="D586" s="10" t="s">
        <v>393</v>
      </c>
      <c r="E586" s="15">
        <v>2019</v>
      </c>
      <c r="F586" s="8">
        <v>43644</v>
      </c>
      <c r="G586" s="17" t="s">
        <v>1928</v>
      </c>
      <c r="H586" s="18" t="s">
        <v>1929</v>
      </c>
      <c r="I586" s="17" t="s">
        <v>1930</v>
      </c>
      <c r="J586" s="12" t="s">
        <v>59</v>
      </c>
      <c r="K586" s="12" t="s">
        <v>60</v>
      </c>
      <c r="L586" s="44" t="s">
        <v>59</v>
      </c>
      <c r="M586" s="12" t="s">
        <v>61</v>
      </c>
      <c r="N586" s="45" t="s">
        <v>24</v>
      </c>
      <c r="O586" s="12" t="s">
        <v>2573</v>
      </c>
    </row>
    <row r="587" spans="1:15" s="46" customFormat="1" ht="15" x14ac:dyDescent="0.25">
      <c r="A587" s="47">
        <f t="shared" si="36"/>
        <v>583</v>
      </c>
      <c r="B587" s="10">
        <f t="shared" si="36"/>
        <v>583</v>
      </c>
      <c r="C587" s="16" t="s">
        <v>15</v>
      </c>
      <c r="D587" s="10" t="s">
        <v>393</v>
      </c>
      <c r="E587" s="20">
        <v>2019</v>
      </c>
      <c r="F587" s="8">
        <v>43644</v>
      </c>
      <c r="G587" s="17" t="s">
        <v>1931</v>
      </c>
      <c r="H587" s="18" t="s">
        <v>1932</v>
      </c>
      <c r="I587" s="17" t="s">
        <v>1933</v>
      </c>
      <c r="J587" s="12" t="s">
        <v>1293</v>
      </c>
      <c r="K587" s="44" t="s">
        <v>21</v>
      </c>
      <c r="L587" s="44" t="s">
        <v>1293</v>
      </c>
      <c r="M587" s="12" t="s">
        <v>23</v>
      </c>
      <c r="N587" s="45" t="s">
        <v>24</v>
      </c>
      <c r="O587" s="12" t="s">
        <v>2574</v>
      </c>
    </row>
    <row r="588" spans="1:15" s="46" customFormat="1" ht="15" hidden="1" x14ac:dyDescent="0.25">
      <c r="A588" s="47">
        <f t="shared" si="36"/>
        <v>584</v>
      </c>
      <c r="B588" s="10">
        <f t="shared" si="36"/>
        <v>584</v>
      </c>
      <c r="C588" s="16" t="s">
        <v>15</v>
      </c>
      <c r="D588" s="10" t="s">
        <v>34</v>
      </c>
      <c r="E588" s="15">
        <v>2019</v>
      </c>
      <c r="F588" s="8">
        <v>43644</v>
      </c>
      <c r="G588" s="17" t="s">
        <v>1934</v>
      </c>
      <c r="H588" s="18" t="s">
        <v>1935</v>
      </c>
      <c r="I588" s="17" t="s">
        <v>1936</v>
      </c>
      <c r="J588" s="12" t="s">
        <v>33</v>
      </c>
      <c r="K588" s="44" t="s">
        <v>21</v>
      </c>
      <c r="L588" s="44" t="s">
        <v>33</v>
      </c>
      <c r="M588" s="12" t="s">
        <v>23</v>
      </c>
      <c r="N588" s="45" t="s">
        <v>24</v>
      </c>
      <c r="O588" s="12" t="s">
        <v>2573</v>
      </c>
    </row>
    <row r="589" spans="1:15" s="46" customFormat="1" ht="15" x14ac:dyDescent="0.25">
      <c r="A589" s="47">
        <f t="shared" si="36"/>
        <v>585</v>
      </c>
      <c r="B589" s="10">
        <f t="shared" si="36"/>
        <v>585</v>
      </c>
      <c r="C589" s="12" t="s">
        <v>15</v>
      </c>
      <c r="D589" s="10" t="s">
        <v>34</v>
      </c>
      <c r="E589" s="10">
        <v>2019</v>
      </c>
      <c r="F589" s="8">
        <v>43775</v>
      </c>
      <c r="G589" s="12" t="s">
        <v>1937</v>
      </c>
      <c r="H589" s="18" t="s">
        <v>1938</v>
      </c>
      <c r="I589" s="17" t="s">
        <v>1939</v>
      </c>
      <c r="J589" s="12" t="s">
        <v>1513</v>
      </c>
      <c r="K589" s="44" t="s">
        <v>21</v>
      </c>
      <c r="L589" s="44" t="s">
        <v>1514</v>
      </c>
      <c r="M589" s="12" t="s">
        <v>23</v>
      </c>
      <c r="N589" s="45" t="s">
        <v>24</v>
      </c>
      <c r="O589" s="12" t="s">
        <v>2574</v>
      </c>
    </row>
    <row r="590" spans="1:15" s="46" customFormat="1" ht="15" x14ac:dyDescent="0.25">
      <c r="A590" s="47">
        <f t="shared" si="36"/>
        <v>586</v>
      </c>
      <c r="B590" s="10">
        <f t="shared" si="36"/>
        <v>586</v>
      </c>
      <c r="C590" s="21" t="s">
        <v>15</v>
      </c>
      <c r="D590" s="22" t="s">
        <v>393</v>
      </c>
      <c r="E590" s="10">
        <v>2019</v>
      </c>
      <c r="F590" s="8">
        <v>43733</v>
      </c>
      <c r="G590" s="54" t="s">
        <v>1940</v>
      </c>
      <c r="H590" s="18" t="s">
        <v>1941</v>
      </c>
      <c r="I590" s="23" t="s">
        <v>1942</v>
      </c>
      <c r="J590" s="23" t="s">
        <v>824</v>
      </c>
      <c r="K590" s="12" t="s">
        <v>29</v>
      </c>
      <c r="L590" s="44" t="s">
        <v>827</v>
      </c>
      <c r="M590" s="12" t="s">
        <v>75</v>
      </c>
      <c r="N590" s="45" t="s">
        <v>24</v>
      </c>
      <c r="O590" s="12" t="s">
        <v>2574</v>
      </c>
    </row>
    <row r="591" spans="1:15" s="46" customFormat="1" ht="15" hidden="1" x14ac:dyDescent="0.25">
      <c r="A591" s="47">
        <f t="shared" si="36"/>
        <v>587</v>
      </c>
      <c r="B591" s="10">
        <f t="shared" si="36"/>
        <v>587</v>
      </c>
      <c r="C591" s="21" t="s">
        <v>15</v>
      </c>
      <c r="D591" s="22" t="s">
        <v>393</v>
      </c>
      <c r="E591" s="10">
        <v>2019</v>
      </c>
      <c r="F591" s="8">
        <v>43739</v>
      </c>
      <c r="G591" s="16" t="s">
        <v>1943</v>
      </c>
      <c r="H591" s="18" t="s">
        <v>1944</v>
      </c>
      <c r="I591" s="17" t="s">
        <v>1945</v>
      </c>
      <c r="J591" s="12" t="s">
        <v>20</v>
      </c>
      <c r="K591" s="44" t="s">
        <v>21</v>
      </c>
      <c r="L591" s="44" t="s">
        <v>20</v>
      </c>
      <c r="M591" s="12" t="s">
        <v>23</v>
      </c>
      <c r="N591" s="45" t="s">
        <v>24</v>
      </c>
      <c r="O591" s="12" t="s">
        <v>2573</v>
      </c>
    </row>
    <row r="592" spans="1:15" s="46" customFormat="1" ht="25.5" hidden="1" x14ac:dyDescent="0.25">
      <c r="A592" s="47">
        <f t="shared" si="36"/>
        <v>588</v>
      </c>
      <c r="B592" s="10">
        <f t="shared" si="36"/>
        <v>588</v>
      </c>
      <c r="C592" s="21" t="s">
        <v>15</v>
      </c>
      <c r="D592" s="22" t="s">
        <v>393</v>
      </c>
      <c r="E592" s="10">
        <v>2019</v>
      </c>
      <c r="F592" s="8">
        <v>43775</v>
      </c>
      <c r="G592" s="16" t="s">
        <v>1946</v>
      </c>
      <c r="H592" s="18" t="s">
        <v>1947</v>
      </c>
      <c r="I592" s="17" t="s">
        <v>1948</v>
      </c>
      <c r="J592" s="12" t="s">
        <v>59</v>
      </c>
      <c r="K592" s="12" t="s">
        <v>60</v>
      </c>
      <c r="L592" s="44" t="s">
        <v>59</v>
      </c>
      <c r="M592" s="12" t="s">
        <v>61</v>
      </c>
      <c r="N592" s="45" t="s">
        <v>24</v>
      </c>
      <c r="O592" s="12" t="s">
        <v>2573</v>
      </c>
    </row>
    <row r="593" spans="1:15" s="46" customFormat="1" ht="15" hidden="1" x14ac:dyDescent="0.25">
      <c r="A593" s="47">
        <f t="shared" si="36"/>
        <v>589</v>
      </c>
      <c r="B593" s="10">
        <f t="shared" si="36"/>
        <v>589</v>
      </c>
      <c r="C593" s="21" t="s">
        <v>15</v>
      </c>
      <c r="D593" s="22" t="s">
        <v>34</v>
      </c>
      <c r="E593" s="10">
        <v>2019</v>
      </c>
      <c r="F593" s="8">
        <v>43714</v>
      </c>
      <c r="G593" s="16" t="s">
        <v>1949</v>
      </c>
      <c r="H593" s="18" t="s">
        <v>1950</v>
      </c>
      <c r="I593" s="17" t="s">
        <v>1951</v>
      </c>
      <c r="J593" s="12" t="s">
        <v>59</v>
      </c>
      <c r="K593" s="12" t="s">
        <v>60</v>
      </c>
      <c r="L593" s="44" t="s">
        <v>59</v>
      </c>
      <c r="M593" s="12" t="s">
        <v>61</v>
      </c>
      <c r="N593" s="45" t="s">
        <v>24</v>
      </c>
      <c r="O593" s="12" t="s">
        <v>2573</v>
      </c>
    </row>
    <row r="594" spans="1:15" s="46" customFormat="1" ht="25.5" hidden="1" x14ac:dyDescent="0.25">
      <c r="A594" s="47">
        <f t="shared" si="36"/>
        <v>590</v>
      </c>
      <c r="B594" s="10">
        <f t="shared" si="36"/>
        <v>590</v>
      </c>
      <c r="C594" s="21" t="s">
        <v>15</v>
      </c>
      <c r="D594" s="22" t="s">
        <v>34</v>
      </c>
      <c r="E594" s="10">
        <v>2019</v>
      </c>
      <c r="F594" s="8">
        <v>43725</v>
      </c>
      <c r="G594" s="16" t="s">
        <v>1952</v>
      </c>
      <c r="H594" s="18" t="s">
        <v>1953</v>
      </c>
      <c r="I594" s="17" t="s">
        <v>1954</v>
      </c>
      <c r="J594" s="12" t="s">
        <v>59</v>
      </c>
      <c r="K594" s="12" t="s">
        <v>60</v>
      </c>
      <c r="L594" s="44" t="s">
        <v>59</v>
      </c>
      <c r="M594" s="12" t="s">
        <v>61</v>
      </c>
      <c r="N594" s="45" t="s">
        <v>24</v>
      </c>
      <c r="O594" s="12" t="s">
        <v>2573</v>
      </c>
    </row>
    <row r="595" spans="1:15" s="46" customFormat="1" ht="15" hidden="1" x14ac:dyDescent="0.25">
      <c r="A595" s="47">
        <f t="shared" si="36"/>
        <v>591</v>
      </c>
      <c r="B595" s="10">
        <f t="shared" si="36"/>
        <v>591</v>
      </c>
      <c r="C595" s="21" t="s">
        <v>15</v>
      </c>
      <c r="D595" s="22" t="s">
        <v>34</v>
      </c>
      <c r="E595" s="10">
        <v>2019</v>
      </c>
      <c r="F595" s="8">
        <v>43731</v>
      </c>
      <c r="G595" s="16" t="s">
        <v>1955</v>
      </c>
      <c r="H595" s="18" t="s">
        <v>1956</v>
      </c>
      <c r="I595" s="17" t="s">
        <v>1957</v>
      </c>
      <c r="J595" s="12" t="s">
        <v>59</v>
      </c>
      <c r="K595" s="12" t="s">
        <v>60</v>
      </c>
      <c r="L595" s="44" t="s">
        <v>59</v>
      </c>
      <c r="M595" s="12" t="s">
        <v>61</v>
      </c>
      <c r="N595" s="45" t="s">
        <v>24</v>
      </c>
      <c r="O595" s="12" t="s">
        <v>2573</v>
      </c>
    </row>
    <row r="596" spans="1:15" s="46" customFormat="1" ht="15" x14ac:dyDescent="0.25">
      <c r="A596" s="47">
        <f t="shared" si="36"/>
        <v>592</v>
      </c>
      <c r="B596" s="10">
        <f t="shared" si="36"/>
        <v>592</v>
      </c>
      <c r="C596" s="21" t="s">
        <v>15</v>
      </c>
      <c r="D596" s="22" t="s">
        <v>34</v>
      </c>
      <c r="E596" s="10">
        <v>2019</v>
      </c>
      <c r="F596" s="8">
        <v>43775</v>
      </c>
      <c r="G596" s="16" t="s">
        <v>1958</v>
      </c>
      <c r="H596" s="18" t="s">
        <v>1959</v>
      </c>
      <c r="I596" s="17" t="s">
        <v>1960</v>
      </c>
      <c r="J596" s="12" t="s">
        <v>1961</v>
      </c>
      <c r="K596" s="12" t="s">
        <v>29</v>
      </c>
      <c r="L596" s="44" t="s">
        <v>841</v>
      </c>
      <c r="M596" s="12" t="s">
        <v>75</v>
      </c>
      <c r="N596" s="45" t="s">
        <v>24</v>
      </c>
      <c r="O596" s="12" t="s">
        <v>2574</v>
      </c>
    </row>
    <row r="597" spans="1:15" s="46" customFormat="1" ht="15" hidden="1" x14ac:dyDescent="0.25">
      <c r="A597" s="47">
        <f t="shared" si="36"/>
        <v>593</v>
      </c>
      <c r="B597" s="10">
        <f t="shared" si="36"/>
        <v>593</v>
      </c>
      <c r="C597" s="21" t="s">
        <v>15</v>
      </c>
      <c r="D597" s="22" t="s">
        <v>393</v>
      </c>
      <c r="E597" s="10">
        <v>2019</v>
      </c>
      <c r="F597" s="8">
        <v>43815</v>
      </c>
      <c r="G597" s="16" t="s">
        <v>1962</v>
      </c>
      <c r="H597" s="18" t="s">
        <v>1963</v>
      </c>
      <c r="I597" s="17" t="s">
        <v>1964</v>
      </c>
      <c r="J597" s="12" t="s">
        <v>28</v>
      </c>
      <c r="K597" s="12" t="s">
        <v>29</v>
      </c>
      <c r="L597" s="44" t="s">
        <v>28</v>
      </c>
      <c r="M597" s="12" t="s">
        <v>23</v>
      </c>
      <c r="N597" s="45" t="s">
        <v>24</v>
      </c>
      <c r="O597" s="12" t="s">
        <v>2573</v>
      </c>
    </row>
    <row r="598" spans="1:15" s="46" customFormat="1" ht="15" hidden="1" x14ac:dyDescent="0.25">
      <c r="A598" s="47">
        <f t="shared" si="36"/>
        <v>594</v>
      </c>
      <c r="B598" s="10">
        <f t="shared" si="36"/>
        <v>594</v>
      </c>
      <c r="C598" s="21" t="s">
        <v>15</v>
      </c>
      <c r="D598" s="22" t="s">
        <v>393</v>
      </c>
      <c r="E598" s="10">
        <v>2019</v>
      </c>
      <c r="F598" s="8">
        <v>43822</v>
      </c>
      <c r="G598" s="16" t="s">
        <v>1965</v>
      </c>
      <c r="H598" s="18" t="s">
        <v>1966</v>
      </c>
      <c r="I598" s="17" t="s">
        <v>1967</v>
      </c>
      <c r="J598" s="12" t="s">
        <v>28</v>
      </c>
      <c r="K598" s="12" t="s">
        <v>29</v>
      </c>
      <c r="L598" s="44" t="s">
        <v>28</v>
      </c>
      <c r="M598" s="12" t="s">
        <v>23</v>
      </c>
      <c r="N598" s="45" t="s">
        <v>24</v>
      </c>
      <c r="O598" s="12" t="s">
        <v>2573</v>
      </c>
    </row>
    <row r="599" spans="1:15" s="46" customFormat="1" ht="15" hidden="1" x14ac:dyDescent="0.25">
      <c r="A599" s="47">
        <f t="shared" ref="A599:B614" si="37">+A598+1</f>
        <v>595</v>
      </c>
      <c r="B599" s="10">
        <f t="shared" si="37"/>
        <v>595</v>
      </c>
      <c r="C599" s="12" t="s">
        <v>15</v>
      </c>
      <c r="D599" s="10" t="s">
        <v>34</v>
      </c>
      <c r="E599" s="15">
        <v>2019</v>
      </c>
      <c r="F599" s="8">
        <v>43775</v>
      </c>
      <c r="G599" s="12" t="s">
        <v>1968</v>
      </c>
      <c r="H599" s="18" t="s">
        <v>1969</v>
      </c>
      <c r="I599" s="17" t="s">
        <v>1970</v>
      </c>
      <c r="J599" s="12" t="s">
        <v>236</v>
      </c>
      <c r="K599" s="12" t="s">
        <v>29</v>
      </c>
      <c r="L599" s="44" t="s">
        <v>236</v>
      </c>
      <c r="M599" s="12" t="s">
        <v>239</v>
      </c>
      <c r="N599" s="45" t="s">
        <v>24</v>
      </c>
      <c r="O599" s="12" t="s">
        <v>2573</v>
      </c>
    </row>
    <row r="600" spans="1:15" s="46" customFormat="1" ht="15" hidden="1" x14ac:dyDescent="0.25">
      <c r="A600" s="47">
        <f t="shared" si="37"/>
        <v>596</v>
      </c>
      <c r="B600" s="10">
        <f t="shared" si="37"/>
        <v>596</v>
      </c>
      <c r="C600" s="12" t="s">
        <v>15</v>
      </c>
      <c r="D600" s="10" t="s">
        <v>34</v>
      </c>
      <c r="E600" s="15">
        <v>2019</v>
      </c>
      <c r="F600" s="8">
        <v>43801</v>
      </c>
      <c r="G600" s="12" t="s">
        <v>1971</v>
      </c>
      <c r="H600" s="18" t="s">
        <v>1972</v>
      </c>
      <c r="I600" s="17" t="s">
        <v>1973</v>
      </c>
      <c r="J600" s="12" t="s">
        <v>132</v>
      </c>
      <c r="K600" s="12" t="s">
        <v>29</v>
      </c>
      <c r="L600" s="44" t="s">
        <v>132</v>
      </c>
      <c r="M600" s="12" t="s">
        <v>23</v>
      </c>
      <c r="N600" s="45" t="s">
        <v>24</v>
      </c>
      <c r="O600" s="12" t="s">
        <v>2573</v>
      </c>
    </row>
    <row r="601" spans="1:15" s="46" customFormat="1" ht="25.5" hidden="1" x14ac:dyDescent="0.25">
      <c r="A601" s="47">
        <f t="shared" si="37"/>
        <v>597</v>
      </c>
      <c r="B601" s="10">
        <f t="shared" si="37"/>
        <v>597</v>
      </c>
      <c r="C601" s="12" t="s">
        <v>15</v>
      </c>
      <c r="D601" s="10" t="s">
        <v>34</v>
      </c>
      <c r="E601" s="15">
        <v>2019</v>
      </c>
      <c r="F601" s="8">
        <v>43804</v>
      </c>
      <c r="G601" s="12" t="s">
        <v>1974</v>
      </c>
      <c r="H601" s="18" t="s">
        <v>1975</v>
      </c>
      <c r="I601" s="17" t="s">
        <v>1976</v>
      </c>
      <c r="J601" s="12" t="s">
        <v>59</v>
      </c>
      <c r="K601" s="12" t="s">
        <v>60</v>
      </c>
      <c r="L601" s="44" t="s">
        <v>59</v>
      </c>
      <c r="M601" s="12" t="s">
        <v>61</v>
      </c>
      <c r="N601" s="45" t="s">
        <v>24</v>
      </c>
      <c r="O601" s="12" t="s">
        <v>2573</v>
      </c>
    </row>
    <row r="602" spans="1:15" s="46" customFormat="1" ht="15" x14ac:dyDescent="0.25">
      <c r="A602" s="47">
        <f t="shared" si="37"/>
        <v>598</v>
      </c>
      <c r="B602" s="10">
        <f t="shared" si="37"/>
        <v>598</v>
      </c>
      <c r="C602" s="12" t="s">
        <v>15</v>
      </c>
      <c r="D602" s="10" t="s">
        <v>34</v>
      </c>
      <c r="E602" s="15">
        <v>2019</v>
      </c>
      <c r="F602" s="8">
        <v>43794</v>
      </c>
      <c r="G602" s="12" t="s">
        <v>1977</v>
      </c>
      <c r="H602" s="18" t="s">
        <v>1978</v>
      </c>
      <c r="I602" s="17" t="s">
        <v>1979</v>
      </c>
      <c r="J602" s="12" t="s">
        <v>1980</v>
      </c>
      <c r="K602" s="12" t="s">
        <v>60</v>
      </c>
      <c r="L602" s="44" t="s">
        <v>125</v>
      </c>
      <c r="M602" s="12" t="s">
        <v>125</v>
      </c>
      <c r="N602" s="45" t="s">
        <v>24</v>
      </c>
      <c r="O602" s="12" t="s">
        <v>2574</v>
      </c>
    </row>
    <row r="603" spans="1:15" s="46" customFormat="1" ht="25.5" hidden="1" x14ac:dyDescent="0.25">
      <c r="A603" s="47">
        <f t="shared" si="37"/>
        <v>599</v>
      </c>
      <c r="B603" s="10">
        <f t="shared" si="37"/>
        <v>599</v>
      </c>
      <c r="C603" s="12" t="s">
        <v>15</v>
      </c>
      <c r="D603" s="10" t="s">
        <v>34</v>
      </c>
      <c r="E603" s="15">
        <v>2019</v>
      </c>
      <c r="F603" s="8">
        <v>43794</v>
      </c>
      <c r="G603" s="12" t="s">
        <v>1981</v>
      </c>
      <c r="H603" s="18" t="s">
        <v>1982</v>
      </c>
      <c r="I603" s="17" t="s">
        <v>1983</v>
      </c>
      <c r="J603" s="12" t="s">
        <v>48</v>
      </c>
      <c r="K603" s="44" t="s">
        <v>21</v>
      </c>
      <c r="L603" s="44" t="s">
        <v>48</v>
      </c>
      <c r="M603" s="12" t="s">
        <v>23</v>
      </c>
      <c r="N603" s="45" t="s">
        <v>24</v>
      </c>
      <c r="O603" s="12" t="s">
        <v>2573</v>
      </c>
    </row>
    <row r="604" spans="1:15" s="46" customFormat="1" ht="15" hidden="1" x14ac:dyDescent="0.25">
      <c r="A604" s="47">
        <f t="shared" si="37"/>
        <v>600</v>
      </c>
      <c r="B604" s="10">
        <f t="shared" si="37"/>
        <v>600</v>
      </c>
      <c r="C604" s="12" t="s">
        <v>15</v>
      </c>
      <c r="D604" s="10" t="s">
        <v>34</v>
      </c>
      <c r="E604" s="15">
        <v>2019</v>
      </c>
      <c r="F604" s="8">
        <v>43818</v>
      </c>
      <c r="G604" s="12" t="s">
        <v>1984</v>
      </c>
      <c r="H604" s="18" t="s">
        <v>1985</v>
      </c>
      <c r="I604" s="17" t="s">
        <v>1986</v>
      </c>
      <c r="J604" s="12" t="s">
        <v>59</v>
      </c>
      <c r="K604" s="12" t="s">
        <v>60</v>
      </c>
      <c r="L604" s="44" t="s">
        <v>59</v>
      </c>
      <c r="M604" s="12" t="s">
        <v>61</v>
      </c>
      <c r="N604" s="45" t="s">
        <v>24</v>
      </c>
      <c r="O604" s="12" t="s">
        <v>2573</v>
      </c>
    </row>
    <row r="605" spans="1:15" s="46" customFormat="1" ht="15" hidden="1" x14ac:dyDescent="0.25">
      <c r="A605" s="47">
        <f t="shared" si="37"/>
        <v>601</v>
      </c>
      <c r="B605" s="10">
        <f t="shared" si="37"/>
        <v>601</v>
      </c>
      <c r="C605" s="12" t="s">
        <v>15</v>
      </c>
      <c r="D605" s="10" t="s">
        <v>34</v>
      </c>
      <c r="E605" s="15">
        <v>2019</v>
      </c>
      <c r="F605" s="8">
        <v>43819</v>
      </c>
      <c r="G605" s="12" t="s">
        <v>1987</v>
      </c>
      <c r="H605" s="18" t="s">
        <v>1988</v>
      </c>
      <c r="I605" s="17" t="s">
        <v>1989</v>
      </c>
      <c r="J605" s="12" t="s">
        <v>20</v>
      </c>
      <c r="K605" s="44" t="s">
        <v>21</v>
      </c>
      <c r="L605" s="44" t="s">
        <v>20</v>
      </c>
      <c r="M605" s="12" t="s">
        <v>23</v>
      </c>
      <c r="N605" s="45" t="s">
        <v>24</v>
      </c>
      <c r="O605" s="12" t="s">
        <v>2573</v>
      </c>
    </row>
    <row r="606" spans="1:15" s="46" customFormat="1" ht="15" hidden="1" x14ac:dyDescent="0.25">
      <c r="A606" s="47">
        <f t="shared" si="37"/>
        <v>602</v>
      </c>
      <c r="B606" s="10">
        <f t="shared" si="37"/>
        <v>602</v>
      </c>
      <c r="C606" s="12" t="s">
        <v>15</v>
      </c>
      <c r="D606" s="10" t="s">
        <v>34</v>
      </c>
      <c r="E606" s="15">
        <v>2019</v>
      </c>
      <c r="F606" s="8">
        <v>43798</v>
      </c>
      <c r="G606" s="12" t="s">
        <v>1990</v>
      </c>
      <c r="H606" s="18" t="s">
        <v>1991</v>
      </c>
      <c r="I606" s="17" t="s">
        <v>1992</v>
      </c>
      <c r="J606" s="12" t="s">
        <v>601</v>
      </c>
      <c r="K606" s="12" t="s">
        <v>29</v>
      </c>
      <c r="L606" s="44" t="s">
        <v>619</v>
      </c>
      <c r="M606" s="12" t="s">
        <v>75</v>
      </c>
      <c r="N606" s="45" t="s">
        <v>24</v>
      </c>
      <c r="O606" s="12" t="s">
        <v>2573</v>
      </c>
    </row>
    <row r="607" spans="1:15" s="46" customFormat="1" ht="15" hidden="1" x14ac:dyDescent="0.25">
      <c r="A607" s="47">
        <f t="shared" si="37"/>
        <v>603</v>
      </c>
      <c r="B607" s="10">
        <f t="shared" si="37"/>
        <v>603</v>
      </c>
      <c r="C607" s="12" t="s">
        <v>15</v>
      </c>
      <c r="D607" s="10" t="s">
        <v>34</v>
      </c>
      <c r="E607" s="15">
        <v>2019</v>
      </c>
      <c r="F607" s="8">
        <v>43803</v>
      </c>
      <c r="G607" s="12" t="s">
        <v>1993</v>
      </c>
      <c r="H607" s="18" t="s">
        <v>1994</v>
      </c>
      <c r="I607" s="17" t="s">
        <v>1995</v>
      </c>
      <c r="J607" s="12" t="s">
        <v>59</v>
      </c>
      <c r="K607" s="12" t="s">
        <v>60</v>
      </c>
      <c r="L607" s="44" t="s">
        <v>59</v>
      </c>
      <c r="M607" s="12" t="s">
        <v>61</v>
      </c>
      <c r="N607" s="45" t="s">
        <v>24</v>
      </c>
      <c r="O607" s="12" t="s">
        <v>2573</v>
      </c>
    </row>
    <row r="608" spans="1:15" s="46" customFormat="1" ht="25.5" hidden="1" x14ac:dyDescent="0.25">
      <c r="A608" s="47">
        <f t="shared" si="37"/>
        <v>604</v>
      </c>
      <c r="B608" s="10">
        <f t="shared" si="37"/>
        <v>604</v>
      </c>
      <c r="C608" s="12" t="s">
        <v>15</v>
      </c>
      <c r="D608" s="10" t="s">
        <v>34</v>
      </c>
      <c r="E608" s="15">
        <v>2019</v>
      </c>
      <c r="F608" s="8">
        <v>43809</v>
      </c>
      <c r="G608" s="19" t="s">
        <v>1996</v>
      </c>
      <c r="H608" s="18" t="s">
        <v>1997</v>
      </c>
      <c r="I608" s="17" t="s">
        <v>1998</v>
      </c>
      <c r="J608" s="12" t="s">
        <v>59</v>
      </c>
      <c r="K608" s="12" t="s">
        <v>60</v>
      </c>
      <c r="L608" s="44" t="s">
        <v>59</v>
      </c>
      <c r="M608" s="12" t="s">
        <v>61</v>
      </c>
      <c r="N608" s="45" t="s">
        <v>24</v>
      </c>
      <c r="O608" s="12" t="s">
        <v>2573</v>
      </c>
    </row>
    <row r="609" spans="1:15" s="46" customFormat="1" ht="15" hidden="1" x14ac:dyDescent="0.25">
      <c r="A609" s="47">
        <f t="shared" si="37"/>
        <v>605</v>
      </c>
      <c r="B609" s="10">
        <f t="shared" si="37"/>
        <v>605</v>
      </c>
      <c r="C609" s="12" t="s">
        <v>15</v>
      </c>
      <c r="D609" s="10" t="s">
        <v>34</v>
      </c>
      <c r="E609" s="15">
        <v>2019</v>
      </c>
      <c r="F609" s="8">
        <v>43819</v>
      </c>
      <c r="G609" s="12" t="s">
        <v>1999</v>
      </c>
      <c r="H609" s="18" t="s">
        <v>2000</v>
      </c>
      <c r="I609" s="17" t="s">
        <v>2001</v>
      </c>
      <c r="J609" s="12" t="s">
        <v>757</v>
      </c>
      <c r="K609" s="44" t="s">
        <v>21</v>
      </c>
      <c r="L609" s="44" t="s">
        <v>757</v>
      </c>
      <c r="M609" s="12" t="s">
        <v>23</v>
      </c>
      <c r="N609" s="45" t="s">
        <v>24</v>
      </c>
      <c r="O609" s="12" t="s">
        <v>2573</v>
      </c>
    </row>
    <row r="610" spans="1:15" s="46" customFormat="1" ht="15" hidden="1" x14ac:dyDescent="0.25">
      <c r="A610" s="47">
        <f t="shared" si="37"/>
        <v>606</v>
      </c>
      <c r="B610" s="10">
        <f t="shared" si="37"/>
        <v>606</v>
      </c>
      <c r="C610" s="12" t="s">
        <v>15</v>
      </c>
      <c r="D610" s="10" t="s">
        <v>34</v>
      </c>
      <c r="E610" s="15">
        <v>2019</v>
      </c>
      <c r="F610" s="8">
        <v>43823</v>
      </c>
      <c r="G610" s="12" t="s">
        <v>2002</v>
      </c>
      <c r="H610" s="18" t="s">
        <v>2003</v>
      </c>
      <c r="I610" s="17" t="s">
        <v>2004</v>
      </c>
      <c r="J610" s="12" t="s">
        <v>71</v>
      </c>
      <c r="K610" s="12" t="s">
        <v>60</v>
      </c>
      <c r="L610" s="44" t="s">
        <v>71</v>
      </c>
      <c r="M610" s="12" t="s">
        <v>61</v>
      </c>
      <c r="N610" s="45" t="s">
        <v>24</v>
      </c>
      <c r="O610" s="12" t="s">
        <v>2573</v>
      </c>
    </row>
    <row r="611" spans="1:15" s="46" customFormat="1" ht="15" hidden="1" x14ac:dyDescent="0.25">
      <c r="A611" s="47">
        <f t="shared" si="37"/>
        <v>607</v>
      </c>
      <c r="B611" s="10">
        <f t="shared" si="37"/>
        <v>607</v>
      </c>
      <c r="C611" s="12" t="s">
        <v>15</v>
      </c>
      <c r="D611" s="10" t="s">
        <v>34</v>
      </c>
      <c r="E611" s="15">
        <v>2019</v>
      </c>
      <c r="F611" s="8">
        <v>43825</v>
      </c>
      <c r="G611" s="19" t="s">
        <v>2005</v>
      </c>
      <c r="H611" s="18" t="s">
        <v>2006</v>
      </c>
      <c r="I611" s="17" t="s">
        <v>2007</v>
      </c>
      <c r="J611" s="12" t="s">
        <v>136</v>
      </c>
      <c r="K611" s="44" t="s">
        <v>21</v>
      </c>
      <c r="L611" s="44" t="s">
        <v>136</v>
      </c>
      <c r="M611" s="12" t="s">
        <v>23</v>
      </c>
      <c r="N611" s="45" t="s">
        <v>24</v>
      </c>
      <c r="O611" s="12" t="s">
        <v>2573</v>
      </c>
    </row>
    <row r="612" spans="1:15" s="46" customFormat="1" ht="15" x14ac:dyDescent="0.25">
      <c r="A612" s="47">
        <f t="shared" si="37"/>
        <v>608</v>
      </c>
      <c r="B612" s="10">
        <f t="shared" si="37"/>
        <v>608</v>
      </c>
      <c r="C612" s="12" t="s">
        <v>15</v>
      </c>
      <c r="D612" s="10" t="s">
        <v>34</v>
      </c>
      <c r="E612" s="15">
        <v>2019</v>
      </c>
      <c r="F612" s="8">
        <v>43823</v>
      </c>
      <c r="G612" s="12" t="s">
        <v>2008</v>
      </c>
      <c r="H612" s="18" t="s">
        <v>2009</v>
      </c>
      <c r="I612" s="17" t="s">
        <v>2010</v>
      </c>
      <c r="J612" s="12" t="s">
        <v>2011</v>
      </c>
      <c r="K612" s="44" t="s">
        <v>21</v>
      </c>
      <c r="L612" s="44" t="s">
        <v>524</v>
      </c>
      <c r="M612" s="12" t="s">
        <v>23</v>
      </c>
      <c r="N612" s="45" t="s">
        <v>24</v>
      </c>
      <c r="O612" s="12" t="s">
        <v>2574</v>
      </c>
    </row>
    <row r="613" spans="1:15" s="46" customFormat="1" ht="15" hidden="1" x14ac:dyDescent="0.25">
      <c r="A613" s="47">
        <f t="shared" si="37"/>
        <v>609</v>
      </c>
      <c r="B613" s="10">
        <f t="shared" si="37"/>
        <v>609</v>
      </c>
      <c r="C613" s="12" t="s">
        <v>15</v>
      </c>
      <c r="D613" s="10" t="s">
        <v>34</v>
      </c>
      <c r="E613" s="15">
        <v>2019</v>
      </c>
      <c r="F613" s="8">
        <v>43811</v>
      </c>
      <c r="G613" s="12" t="s">
        <v>2012</v>
      </c>
      <c r="H613" s="18" t="s">
        <v>2013</v>
      </c>
      <c r="I613" s="17" t="s">
        <v>2014</v>
      </c>
      <c r="J613" s="12" t="s">
        <v>94</v>
      </c>
      <c r="K613" s="44" t="s">
        <v>21</v>
      </c>
      <c r="L613" s="44" t="s">
        <v>94</v>
      </c>
      <c r="M613" s="12" t="s">
        <v>23</v>
      </c>
      <c r="N613" s="45" t="s">
        <v>24</v>
      </c>
      <c r="O613" s="12" t="s">
        <v>2573</v>
      </c>
    </row>
    <row r="614" spans="1:15" s="46" customFormat="1" ht="15" hidden="1" x14ac:dyDescent="0.25">
      <c r="A614" s="47">
        <f t="shared" si="37"/>
        <v>610</v>
      </c>
      <c r="B614" s="10">
        <f t="shared" si="37"/>
        <v>610</v>
      </c>
      <c r="C614" s="12" t="s">
        <v>15</v>
      </c>
      <c r="D614" s="10" t="s">
        <v>34</v>
      </c>
      <c r="E614" s="15">
        <v>2019</v>
      </c>
      <c r="F614" s="8">
        <v>43809</v>
      </c>
      <c r="G614" s="12" t="s">
        <v>2015</v>
      </c>
      <c r="H614" s="18" t="s">
        <v>2016</v>
      </c>
      <c r="I614" s="17" t="s">
        <v>2017</v>
      </c>
      <c r="J614" s="12" t="s">
        <v>33</v>
      </c>
      <c r="K614" s="44" t="s">
        <v>21</v>
      </c>
      <c r="L614" s="44" t="s">
        <v>33</v>
      </c>
      <c r="M614" s="12" t="s">
        <v>23</v>
      </c>
      <c r="N614" s="45" t="s">
        <v>24</v>
      </c>
      <c r="O614" s="12" t="s">
        <v>2573</v>
      </c>
    </row>
    <row r="615" spans="1:15" s="46" customFormat="1" ht="15" hidden="1" x14ac:dyDescent="0.25">
      <c r="A615" s="47">
        <f t="shared" ref="A615:B630" si="38">+A614+1</f>
        <v>611</v>
      </c>
      <c r="B615" s="10">
        <f t="shared" si="38"/>
        <v>611</v>
      </c>
      <c r="C615" s="12" t="s">
        <v>15</v>
      </c>
      <c r="D615" s="10" t="s">
        <v>34</v>
      </c>
      <c r="E615" s="15">
        <v>2019</v>
      </c>
      <c r="F615" s="8">
        <v>43823</v>
      </c>
      <c r="G615" s="12" t="s">
        <v>2018</v>
      </c>
      <c r="H615" s="18" t="s">
        <v>2019</v>
      </c>
      <c r="I615" s="17" t="s">
        <v>2020</v>
      </c>
      <c r="J615" s="12" t="s">
        <v>79</v>
      </c>
      <c r="K615" s="44" t="s">
        <v>21</v>
      </c>
      <c r="L615" s="44" t="s">
        <v>79</v>
      </c>
      <c r="M615" s="12" t="s">
        <v>23</v>
      </c>
      <c r="N615" s="45" t="s">
        <v>24</v>
      </c>
      <c r="O615" s="12" t="s">
        <v>2573</v>
      </c>
    </row>
    <row r="616" spans="1:15" s="46" customFormat="1" ht="15" hidden="1" x14ac:dyDescent="0.25">
      <c r="A616" s="47">
        <f t="shared" si="38"/>
        <v>612</v>
      </c>
      <c r="B616" s="10">
        <f t="shared" si="38"/>
        <v>612</v>
      </c>
      <c r="C616" s="50" t="s">
        <v>15</v>
      </c>
      <c r="D616" s="24" t="s">
        <v>393</v>
      </c>
      <c r="E616" s="15">
        <v>2020</v>
      </c>
      <c r="F616" s="8">
        <v>44012</v>
      </c>
      <c r="G616" s="16" t="s">
        <v>2021</v>
      </c>
      <c r="H616" s="18" t="s">
        <v>2022</v>
      </c>
      <c r="I616" s="17" t="s">
        <v>2023</v>
      </c>
      <c r="J616" s="16" t="s">
        <v>133</v>
      </c>
      <c r="K616" s="44" t="s">
        <v>21</v>
      </c>
      <c r="L616" s="44" t="s">
        <v>136</v>
      </c>
      <c r="M616" s="48" t="s">
        <v>23</v>
      </c>
      <c r="N616" s="45" t="s">
        <v>24</v>
      </c>
      <c r="O616" s="12" t="s">
        <v>2573</v>
      </c>
    </row>
    <row r="617" spans="1:15" s="46" customFormat="1" ht="15" hidden="1" x14ac:dyDescent="0.25">
      <c r="A617" s="47">
        <f t="shared" si="38"/>
        <v>613</v>
      </c>
      <c r="B617" s="10">
        <f t="shared" si="38"/>
        <v>613</v>
      </c>
      <c r="C617" s="50" t="s">
        <v>15</v>
      </c>
      <c r="D617" s="24" t="s">
        <v>393</v>
      </c>
      <c r="E617" s="15">
        <v>2020</v>
      </c>
      <c r="F617" s="8">
        <v>44040</v>
      </c>
      <c r="G617" s="16" t="s">
        <v>2024</v>
      </c>
      <c r="H617" s="18" t="s">
        <v>2025</v>
      </c>
      <c r="I617" s="17" t="s">
        <v>2026</v>
      </c>
      <c r="J617" s="16" t="s">
        <v>115</v>
      </c>
      <c r="K617" s="12" t="s">
        <v>29</v>
      </c>
      <c r="L617" s="44" t="s">
        <v>115</v>
      </c>
      <c r="M617" s="48" t="s">
        <v>75</v>
      </c>
      <c r="N617" s="45" t="s">
        <v>24</v>
      </c>
      <c r="O617" s="12" t="s">
        <v>2573</v>
      </c>
    </row>
    <row r="618" spans="1:15" s="46" customFormat="1" ht="15" hidden="1" x14ac:dyDescent="0.25">
      <c r="A618" s="47">
        <f t="shared" si="38"/>
        <v>614</v>
      </c>
      <c r="B618" s="10">
        <f t="shared" si="38"/>
        <v>614</v>
      </c>
      <c r="C618" s="50" t="s">
        <v>15</v>
      </c>
      <c r="D618" s="24" t="s">
        <v>393</v>
      </c>
      <c r="E618" s="15">
        <v>2020</v>
      </c>
      <c r="F618" s="8">
        <v>44000</v>
      </c>
      <c r="G618" s="16" t="s">
        <v>2027</v>
      </c>
      <c r="H618" s="18" t="s">
        <v>2028</v>
      </c>
      <c r="I618" s="17" t="s">
        <v>2029</v>
      </c>
      <c r="J618" s="16" t="s">
        <v>33</v>
      </c>
      <c r="K618" s="44" t="s">
        <v>21</v>
      </c>
      <c r="L618" s="44" t="s">
        <v>33</v>
      </c>
      <c r="M618" s="48" t="s">
        <v>23</v>
      </c>
      <c r="N618" s="45" t="s">
        <v>24</v>
      </c>
      <c r="O618" s="12" t="s">
        <v>2573</v>
      </c>
    </row>
    <row r="619" spans="1:15" s="46" customFormat="1" ht="15" x14ac:dyDescent="0.25">
      <c r="A619" s="47">
        <f t="shared" si="38"/>
        <v>615</v>
      </c>
      <c r="B619" s="10">
        <f t="shared" si="38"/>
        <v>615</v>
      </c>
      <c r="C619" s="50" t="s">
        <v>15</v>
      </c>
      <c r="D619" s="24" t="s">
        <v>393</v>
      </c>
      <c r="E619" s="15">
        <v>2020</v>
      </c>
      <c r="F619" s="8">
        <v>44050</v>
      </c>
      <c r="G619" s="16" t="s">
        <v>2030</v>
      </c>
      <c r="H619" s="18" t="s">
        <v>2031</v>
      </c>
      <c r="I619" s="17" t="s">
        <v>2032</v>
      </c>
      <c r="J619" s="12" t="s">
        <v>840</v>
      </c>
      <c r="K619" s="12" t="s">
        <v>29</v>
      </c>
      <c r="L619" s="44" t="s">
        <v>841</v>
      </c>
      <c r="M619" s="48" t="s">
        <v>75</v>
      </c>
      <c r="N619" s="45" t="s">
        <v>24</v>
      </c>
      <c r="O619" s="12" t="s">
        <v>2574</v>
      </c>
    </row>
    <row r="620" spans="1:15" s="46" customFormat="1" ht="15" hidden="1" x14ac:dyDescent="0.25">
      <c r="A620" s="47">
        <f t="shared" si="38"/>
        <v>616</v>
      </c>
      <c r="B620" s="10">
        <f t="shared" si="38"/>
        <v>616</v>
      </c>
      <c r="C620" s="50" t="s">
        <v>15</v>
      </c>
      <c r="D620" s="24" t="s">
        <v>393</v>
      </c>
      <c r="E620" s="15">
        <v>2020</v>
      </c>
      <c r="F620" s="8">
        <v>44060</v>
      </c>
      <c r="G620" s="12" t="s">
        <v>2033</v>
      </c>
      <c r="H620" s="18" t="s">
        <v>2034</v>
      </c>
      <c r="I620" s="17" t="s">
        <v>2035</v>
      </c>
      <c r="J620" s="12" t="s">
        <v>33</v>
      </c>
      <c r="K620" s="44" t="s">
        <v>21</v>
      </c>
      <c r="L620" s="44" t="s">
        <v>33</v>
      </c>
      <c r="M620" s="48" t="s">
        <v>23</v>
      </c>
      <c r="N620" s="45" t="s">
        <v>24</v>
      </c>
      <c r="O620" s="12" t="s">
        <v>2573</v>
      </c>
    </row>
    <row r="621" spans="1:15" s="46" customFormat="1" ht="15" hidden="1" x14ac:dyDescent="0.25">
      <c r="A621" s="47">
        <f t="shared" si="38"/>
        <v>617</v>
      </c>
      <c r="B621" s="10">
        <f t="shared" si="38"/>
        <v>617</v>
      </c>
      <c r="C621" s="12" t="s">
        <v>1856</v>
      </c>
      <c r="D621" s="24" t="s">
        <v>34</v>
      </c>
      <c r="E621" s="15">
        <v>2020</v>
      </c>
      <c r="F621" s="8">
        <v>44069</v>
      </c>
      <c r="G621" s="12" t="s">
        <v>2036</v>
      </c>
      <c r="H621" s="18" t="s">
        <v>2037</v>
      </c>
      <c r="I621" s="17" t="s">
        <v>2038</v>
      </c>
      <c r="J621" s="12" t="s">
        <v>554</v>
      </c>
      <c r="K621" s="44" t="s">
        <v>21</v>
      </c>
      <c r="L621" s="44" t="s">
        <v>83</v>
      </c>
      <c r="M621" s="48" t="s">
        <v>23</v>
      </c>
      <c r="N621" s="45" t="s">
        <v>24</v>
      </c>
      <c r="O621" s="12" t="s">
        <v>2573</v>
      </c>
    </row>
    <row r="622" spans="1:15" s="46" customFormat="1" ht="15" hidden="1" x14ac:dyDescent="0.25">
      <c r="A622" s="47">
        <f t="shared" si="38"/>
        <v>618</v>
      </c>
      <c r="B622" s="10">
        <f t="shared" si="38"/>
        <v>618</v>
      </c>
      <c r="C622" s="50" t="s">
        <v>15</v>
      </c>
      <c r="D622" s="24" t="s">
        <v>34</v>
      </c>
      <c r="E622" s="15">
        <v>2020</v>
      </c>
      <c r="F622" s="8">
        <v>44088</v>
      </c>
      <c r="G622" s="12" t="s">
        <v>2039</v>
      </c>
      <c r="H622" s="18" t="s">
        <v>2040</v>
      </c>
      <c r="I622" s="17" t="s">
        <v>2041</v>
      </c>
      <c r="J622" s="12" t="s">
        <v>20</v>
      </c>
      <c r="K622" s="44" t="s">
        <v>21</v>
      </c>
      <c r="L622" s="44" t="s">
        <v>20</v>
      </c>
      <c r="M622" s="48" t="s">
        <v>23</v>
      </c>
      <c r="N622" s="45" t="s">
        <v>24</v>
      </c>
      <c r="O622" s="12" t="s">
        <v>2573</v>
      </c>
    </row>
    <row r="623" spans="1:15" s="46" customFormat="1" ht="15" x14ac:dyDescent="0.25">
      <c r="A623" s="47">
        <f t="shared" si="38"/>
        <v>619</v>
      </c>
      <c r="B623" s="10">
        <f t="shared" si="38"/>
        <v>619</v>
      </c>
      <c r="C623" s="50" t="s">
        <v>15</v>
      </c>
      <c r="D623" s="24" t="s">
        <v>393</v>
      </c>
      <c r="E623" s="15">
        <v>2020</v>
      </c>
      <c r="F623" s="8">
        <v>44096</v>
      </c>
      <c r="G623" s="12" t="s">
        <v>2042</v>
      </c>
      <c r="H623" s="18" t="s">
        <v>2043</v>
      </c>
      <c r="I623" s="17" t="s">
        <v>2044</v>
      </c>
      <c r="J623" s="12" t="s">
        <v>65</v>
      </c>
      <c r="K623" s="12" t="s">
        <v>29</v>
      </c>
      <c r="L623" s="44" t="s">
        <v>65</v>
      </c>
      <c r="M623" s="48" t="s">
        <v>23</v>
      </c>
      <c r="N623" s="45" t="s">
        <v>24</v>
      </c>
      <c r="O623" s="12" t="s">
        <v>2574</v>
      </c>
    </row>
    <row r="624" spans="1:15" s="46" customFormat="1" ht="15" hidden="1" x14ac:dyDescent="0.25">
      <c r="A624" s="47">
        <f t="shared" si="38"/>
        <v>620</v>
      </c>
      <c r="B624" s="10">
        <f t="shared" si="38"/>
        <v>620</v>
      </c>
      <c r="C624" s="50" t="s">
        <v>15</v>
      </c>
      <c r="D624" s="24" t="s">
        <v>393</v>
      </c>
      <c r="E624" s="15">
        <v>2020</v>
      </c>
      <c r="F624" s="8">
        <v>44096</v>
      </c>
      <c r="G624" s="12" t="s">
        <v>2045</v>
      </c>
      <c r="H624" s="18" t="s">
        <v>2046</v>
      </c>
      <c r="I624" s="17" t="s">
        <v>2047</v>
      </c>
      <c r="J624" s="12" t="s">
        <v>190</v>
      </c>
      <c r="K624" s="12" t="s">
        <v>29</v>
      </c>
      <c r="L624" s="44" t="s">
        <v>190</v>
      </c>
      <c r="M624" s="48" t="s">
        <v>23</v>
      </c>
      <c r="N624" s="45" t="s">
        <v>24</v>
      </c>
      <c r="O624" s="12" t="s">
        <v>2573</v>
      </c>
    </row>
    <row r="625" spans="1:15" s="46" customFormat="1" ht="15" x14ac:dyDescent="0.25">
      <c r="A625" s="47">
        <f t="shared" si="38"/>
        <v>621</v>
      </c>
      <c r="B625" s="10">
        <f t="shared" si="38"/>
        <v>621</v>
      </c>
      <c r="C625" s="50" t="s">
        <v>15</v>
      </c>
      <c r="D625" s="24" t="s">
        <v>393</v>
      </c>
      <c r="E625" s="15">
        <v>2020</v>
      </c>
      <c r="F625" s="8">
        <v>44097</v>
      </c>
      <c r="G625" s="12" t="s">
        <v>2048</v>
      </c>
      <c r="H625" s="18" t="s">
        <v>2049</v>
      </c>
      <c r="I625" s="17" t="s">
        <v>2050</v>
      </c>
      <c r="J625" s="12" t="s">
        <v>824</v>
      </c>
      <c r="K625" s="12" t="s">
        <v>29</v>
      </c>
      <c r="L625" s="44" t="s">
        <v>827</v>
      </c>
      <c r="M625" s="48" t="s">
        <v>75</v>
      </c>
      <c r="N625" s="45" t="s">
        <v>24</v>
      </c>
      <c r="O625" s="12" t="s">
        <v>2574</v>
      </c>
    </row>
    <row r="626" spans="1:15" s="46" customFormat="1" ht="15" hidden="1" x14ac:dyDescent="0.25">
      <c r="A626" s="47">
        <f t="shared" si="38"/>
        <v>622</v>
      </c>
      <c r="B626" s="10">
        <f t="shared" si="38"/>
        <v>622</v>
      </c>
      <c r="C626" s="50" t="s">
        <v>15</v>
      </c>
      <c r="D626" s="24" t="s">
        <v>34</v>
      </c>
      <c r="E626" s="15">
        <v>2020</v>
      </c>
      <c r="F626" s="8">
        <v>44106</v>
      </c>
      <c r="G626" s="12" t="s">
        <v>2051</v>
      </c>
      <c r="H626" s="18" t="s">
        <v>2052</v>
      </c>
      <c r="I626" s="17" t="s">
        <v>2053</v>
      </c>
      <c r="J626" s="12" t="s">
        <v>48</v>
      </c>
      <c r="K626" s="12" t="s">
        <v>29</v>
      </c>
      <c r="L626" s="44" t="s">
        <v>48</v>
      </c>
      <c r="M626" s="48" t="s">
        <v>23</v>
      </c>
      <c r="N626" s="45" t="s">
        <v>24</v>
      </c>
      <c r="O626" s="12" t="s">
        <v>2573</v>
      </c>
    </row>
    <row r="627" spans="1:15" s="46" customFormat="1" ht="15" x14ac:dyDescent="0.25">
      <c r="A627" s="47">
        <f t="shared" si="38"/>
        <v>623</v>
      </c>
      <c r="B627" s="10">
        <f t="shared" si="38"/>
        <v>623</v>
      </c>
      <c r="C627" s="50" t="s">
        <v>15</v>
      </c>
      <c r="D627" s="24" t="s">
        <v>34</v>
      </c>
      <c r="E627" s="15">
        <v>2020</v>
      </c>
      <c r="F627" s="8">
        <v>44106</v>
      </c>
      <c r="G627" s="12" t="s">
        <v>2054</v>
      </c>
      <c r="H627" s="18" t="s">
        <v>2055</v>
      </c>
      <c r="I627" s="17" t="s">
        <v>2056</v>
      </c>
      <c r="J627" s="12" t="s">
        <v>389</v>
      </c>
      <c r="K627" s="44" t="s">
        <v>21</v>
      </c>
      <c r="L627" s="44" t="s">
        <v>389</v>
      </c>
      <c r="M627" s="48" t="s">
        <v>23</v>
      </c>
      <c r="N627" s="45" t="s">
        <v>24</v>
      </c>
      <c r="O627" s="12" t="s">
        <v>2574</v>
      </c>
    </row>
    <row r="628" spans="1:15" s="46" customFormat="1" ht="15" x14ac:dyDescent="0.25">
      <c r="A628" s="47">
        <f t="shared" si="38"/>
        <v>624</v>
      </c>
      <c r="B628" s="10">
        <f t="shared" si="38"/>
        <v>624</v>
      </c>
      <c r="C628" s="50" t="s">
        <v>15</v>
      </c>
      <c r="D628" s="24" t="s">
        <v>34</v>
      </c>
      <c r="E628" s="15">
        <v>2020</v>
      </c>
      <c r="F628" s="8">
        <v>44117</v>
      </c>
      <c r="G628" s="12" t="s">
        <v>2057</v>
      </c>
      <c r="H628" s="18" t="s">
        <v>2058</v>
      </c>
      <c r="I628" s="17" t="s">
        <v>2059</v>
      </c>
      <c r="J628" s="12" t="s">
        <v>631</v>
      </c>
      <c r="K628" s="44" t="s">
        <v>21</v>
      </c>
      <c r="L628" s="44" t="s">
        <v>539</v>
      </c>
      <c r="M628" s="48" t="s">
        <v>23</v>
      </c>
      <c r="N628" s="45" t="s">
        <v>24</v>
      </c>
      <c r="O628" s="12" t="s">
        <v>2574</v>
      </c>
    </row>
    <row r="629" spans="1:15" s="46" customFormat="1" ht="15" hidden="1" x14ac:dyDescent="0.25">
      <c r="A629" s="47">
        <f t="shared" si="38"/>
        <v>625</v>
      </c>
      <c r="B629" s="10">
        <f t="shared" si="38"/>
        <v>625</v>
      </c>
      <c r="C629" s="50" t="s">
        <v>15</v>
      </c>
      <c r="D629" s="24" t="s">
        <v>393</v>
      </c>
      <c r="E629" s="15">
        <v>2020</v>
      </c>
      <c r="F629" s="8">
        <v>44116</v>
      </c>
      <c r="G629" s="12" t="s">
        <v>2060</v>
      </c>
      <c r="H629" s="18" t="s">
        <v>2061</v>
      </c>
      <c r="I629" s="17" t="s">
        <v>2062</v>
      </c>
      <c r="J629" s="12" t="s">
        <v>2063</v>
      </c>
      <c r="K629" s="44" t="s">
        <v>21</v>
      </c>
      <c r="L629" s="44" t="s">
        <v>687</v>
      </c>
      <c r="M629" s="48" t="s">
        <v>23</v>
      </c>
      <c r="N629" s="45" t="s">
        <v>24</v>
      </c>
      <c r="O629" s="12" t="s">
        <v>2573</v>
      </c>
    </row>
    <row r="630" spans="1:15" s="46" customFormat="1" ht="15" x14ac:dyDescent="0.25">
      <c r="A630" s="47">
        <f t="shared" si="38"/>
        <v>626</v>
      </c>
      <c r="B630" s="10">
        <f t="shared" si="38"/>
        <v>626</v>
      </c>
      <c r="C630" s="50" t="s">
        <v>15</v>
      </c>
      <c r="D630" s="24" t="s">
        <v>34</v>
      </c>
      <c r="E630" s="15">
        <v>2020</v>
      </c>
      <c r="F630" s="8">
        <v>44131</v>
      </c>
      <c r="G630" s="12" t="s">
        <v>2064</v>
      </c>
      <c r="H630" s="18" t="s">
        <v>2065</v>
      </c>
      <c r="I630" s="17" t="s">
        <v>2066</v>
      </c>
      <c r="J630" s="12" t="s">
        <v>2067</v>
      </c>
      <c r="K630" s="12" t="s">
        <v>60</v>
      </c>
      <c r="L630" s="44" t="s">
        <v>2068</v>
      </c>
      <c r="M630" s="48" t="s">
        <v>61</v>
      </c>
      <c r="N630" s="45" t="s">
        <v>24</v>
      </c>
      <c r="O630" s="12" t="s">
        <v>2574</v>
      </c>
    </row>
    <row r="631" spans="1:15" s="46" customFormat="1" ht="15" hidden="1" x14ac:dyDescent="0.25">
      <c r="A631" s="47">
        <f t="shared" ref="A631:B646" si="39">+A630+1</f>
        <v>627</v>
      </c>
      <c r="B631" s="10">
        <f t="shared" si="39"/>
        <v>627</v>
      </c>
      <c r="C631" s="50" t="s">
        <v>15</v>
      </c>
      <c r="D631" s="24" t="s">
        <v>393</v>
      </c>
      <c r="E631" s="15">
        <v>2020</v>
      </c>
      <c r="F631" s="8">
        <v>44130</v>
      </c>
      <c r="G631" s="12" t="s">
        <v>2069</v>
      </c>
      <c r="H631" s="18" t="s">
        <v>2070</v>
      </c>
      <c r="I631" s="17" t="s">
        <v>2071</v>
      </c>
      <c r="J631" s="12" t="s">
        <v>48</v>
      </c>
      <c r="K631" s="44" t="s">
        <v>21</v>
      </c>
      <c r="L631" s="12" t="s">
        <v>48</v>
      </c>
      <c r="M631" s="48" t="s">
        <v>23</v>
      </c>
      <c r="N631" s="45" t="s">
        <v>24</v>
      </c>
      <c r="O631" s="12" t="s">
        <v>2573</v>
      </c>
    </row>
    <row r="632" spans="1:15" s="46" customFormat="1" ht="15" x14ac:dyDescent="0.25">
      <c r="A632" s="47">
        <f t="shared" si="39"/>
        <v>628</v>
      </c>
      <c r="B632" s="10">
        <f t="shared" si="39"/>
        <v>628</v>
      </c>
      <c r="C632" s="50" t="s">
        <v>15</v>
      </c>
      <c r="D632" s="24" t="s">
        <v>34</v>
      </c>
      <c r="E632" s="15">
        <v>2020</v>
      </c>
      <c r="F632" s="8">
        <v>44126</v>
      </c>
      <c r="G632" s="12" t="s">
        <v>2072</v>
      </c>
      <c r="H632" s="18" t="s">
        <v>2073</v>
      </c>
      <c r="I632" s="17" t="s">
        <v>2074</v>
      </c>
      <c r="J632" s="12" t="s">
        <v>1903</v>
      </c>
      <c r="K632" s="44" t="s">
        <v>21</v>
      </c>
      <c r="L632" s="12" t="s">
        <v>1903</v>
      </c>
      <c r="M632" s="48" t="s">
        <v>23</v>
      </c>
      <c r="N632" s="45" t="s">
        <v>24</v>
      </c>
      <c r="O632" s="12" t="s">
        <v>2574</v>
      </c>
    </row>
    <row r="633" spans="1:15" s="46" customFormat="1" ht="15" x14ac:dyDescent="0.25">
      <c r="A633" s="47">
        <f t="shared" si="39"/>
        <v>629</v>
      </c>
      <c r="B633" s="10">
        <f t="shared" si="39"/>
        <v>629</v>
      </c>
      <c r="C633" s="50" t="s">
        <v>15</v>
      </c>
      <c r="D633" s="24" t="s">
        <v>34</v>
      </c>
      <c r="E633" s="15">
        <v>2020</v>
      </c>
      <c r="F633" s="8">
        <v>44148</v>
      </c>
      <c r="G633" s="12" t="s">
        <v>2075</v>
      </c>
      <c r="H633" s="18" t="s">
        <v>2076</v>
      </c>
      <c r="I633" s="17" t="s">
        <v>2077</v>
      </c>
      <c r="J633" s="12" t="s">
        <v>961</v>
      </c>
      <c r="K633" s="12" t="s">
        <v>60</v>
      </c>
      <c r="L633" s="12" t="s">
        <v>961</v>
      </c>
      <c r="M633" s="48" t="s">
        <v>61</v>
      </c>
      <c r="N633" s="45" t="s">
        <v>24</v>
      </c>
      <c r="O633" s="12" t="s">
        <v>2574</v>
      </c>
    </row>
    <row r="634" spans="1:15" s="46" customFormat="1" ht="25.5" x14ac:dyDescent="0.25">
      <c r="A634" s="47">
        <f t="shared" si="39"/>
        <v>630</v>
      </c>
      <c r="B634" s="10">
        <f t="shared" si="39"/>
        <v>630</v>
      </c>
      <c r="C634" s="50" t="s">
        <v>15</v>
      </c>
      <c r="D634" s="24" t="s">
        <v>393</v>
      </c>
      <c r="E634" s="15">
        <v>2020</v>
      </c>
      <c r="F634" s="8">
        <v>44151</v>
      </c>
      <c r="G634" s="12" t="s">
        <v>2078</v>
      </c>
      <c r="H634" s="18" t="s">
        <v>2079</v>
      </c>
      <c r="I634" s="17" t="s">
        <v>2080</v>
      </c>
      <c r="J634" s="12" t="s">
        <v>247</v>
      </c>
      <c r="K634" s="44" t="s">
        <v>21</v>
      </c>
      <c r="L634" s="44" t="s">
        <v>250</v>
      </c>
      <c r="M634" s="48" t="s">
        <v>23</v>
      </c>
      <c r="N634" s="45" t="s">
        <v>24</v>
      </c>
      <c r="O634" s="12" t="s">
        <v>2574</v>
      </c>
    </row>
    <row r="635" spans="1:15" s="46" customFormat="1" ht="15" x14ac:dyDescent="0.25">
      <c r="A635" s="47">
        <f t="shared" si="39"/>
        <v>631</v>
      </c>
      <c r="B635" s="10">
        <f t="shared" si="39"/>
        <v>631</v>
      </c>
      <c r="C635" s="50" t="s">
        <v>15</v>
      </c>
      <c r="D635" s="24" t="s">
        <v>34</v>
      </c>
      <c r="E635" s="15">
        <v>2020</v>
      </c>
      <c r="F635" s="8">
        <v>44158</v>
      </c>
      <c r="G635" s="12" t="s">
        <v>2081</v>
      </c>
      <c r="H635" s="18" t="s">
        <v>2082</v>
      </c>
      <c r="I635" s="17" t="s">
        <v>2083</v>
      </c>
      <c r="J635" s="12" t="s">
        <v>1903</v>
      </c>
      <c r="K635" s="44" t="s">
        <v>21</v>
      </c>
      <c r="L635" s="12" t="s">
        <v>1903</v>
      </c>
      <c r="M635" s="48" t="s">
        <v>23</v>
      </c>
      <c r="N635" s="45" t="s">
        <v>24</v>
      </c>
      <c r="O635" s="12" t="s">
        <v>2574</v>
      </c>
    </row>
    <row r="636" spans="1:15" s="46" customFormat="1" ht="25.5" x14ac:dyDescent="0.25">
      <c r="A636" s="47">
        <f t="shared" si="39"/>
        <v>632</v>
      </c>
      <c r="B636" s="10">
        <f t="shared" si="39"/>
        <v>632</v>
      </c>
      <c r="C636" s="50" t="s">
        <v>15</v>
      </c>
      <c r="D636" s="24" t="s">
        <v>393</v>
      </c>
      <c r="E636" s="15">
        <v>2020</v>
      </c>
      <c r="F636" s="8">
        <v>44158</v>
      </c>
      <c r="G636" s="12" t="s">
        <v>2084</v>
      </c>
      <c r="H636" s="18" t="s">
        <v>2085</v>
      </c>
      <c r="I636" s="17" t="s">
        <v>2086</v>
      </c>
      <c r="J636" s="12" t="s">
        <v>2087</v>
      </c>
      <c r="K636" s="44" t="s">
        <v>21</v>
      </c>
      <c r="L636" s="44" t="s">
        <v>263</v>
      </c>
      <c r="M636" s="48" t="s">
        <v>23</v>
      </c>
      <c r="N636" s="45" t="s">
        <v>24</v>
      </c>
      <c r="O636" s="12" t="s">
        <v>2574</v>
      </c>
    </row>
    <row r="637" spans="1:15" s="46" customFormat="1" ht="15" hidden="1" x14ac:dyDescent="0.25">
      <c r="A637" s="47">
        <f t="shared" si="39"/>
        <v>633</v>
      </c>
      <c r="B637" s="10">
        <f t="shared" si="39"/>
        <v>633</v>
      </c>
      <c r="C637" s="50" t="s">
        <v>15</v>
      </c>
      <c r="D637" s="24" t="s">
        <v>393</v>
      </c>
      <c r="E637" s="15">
        <v>2020</v>
      </c>
      <c r="F637" s="8">
        <v>44183</v>
      </c>
      <c r="G637" s="12" t="s">
        <v>2088</v>
      </c>
      <c r="H637" s="18" t="s">
        <v>2089</v>
      </c>
      <c r="I637" s="17" t="s">
        <v>2575</v>
      </c>
      <c r="J637" s="12" t="s">
        <v>94</v>
      </c>
      <c r="K637" s="44" t="s">
        <v>21</v>
      </c>
      <c r="L637" s="44" t="s">
        <v>94</v>
      </c>
      <c r="M637" s="48" t="s">
        <v>23</v>
      </c>
      <c r="N637" s="45" t="s">
        <v>24</v>
      </c>
      <c r="O637" s="12" t="s">
        <v>2573</v>
      </c>
    </row>
    <row r="638" spans="1:15" s="46" customFormat="1" ht="15" hidden="1" x14ac:dyDescent="0.25">
      <c r="A638" s="47">
        <f t="shared" si="39"/>
        <v>634</v>
      </c>
      <c r="B638" s="10">
        <f t="shared" si="39"/>
        <v>634</v>
      </c>
      <c r="C638" s="50" t="s">
        <v>15</v>
      </c>
      <c r="D638" s="24" t="s">
        <v>393</v>
      </c>
      <c r="E638" s="15">
        <v>2020</v>
      </c>
      <c r="F638" s="8">
        <v>44189</v>
      </c>
      <c r="G638" s="12" t="s">
        <v>2090</v>
      </c>
      <c r="H638" s="18" t="s">
        <v>2091</v>
      </c>
      <c r="I638" s="17" t="s">
        <v>2092</v>
      </c>
      <c r="J638" s="12" t="s">
        <v>389</v>
      </c>
      <c r="K638" s="44" t="s">
        <v>21</v>
      </c>
      <c r="L638" s="44" t="s">
        <v>389</v>
      </c>
      <c r="M638" s="48" t="s">
        <v>23</v>
      </c>
      <c r="N638" s="45" t="s">
        <v>24</v>
      </c>
      <c r="O638" s="12" t="s">
        <v>2573</v>
      </c>
    </row>
    <row r="639" spans="1:15" s="46" customFormat="1" ht="15" hidden="1" x14ac:dyDescent="0.25">
      <c r="A639" s="47">
        <f t="shared" si="39"/>
        <v>635</v>
      </c>
      <c r="B639" s="10">
        <f t="shared" si="39"/>
        <v>635</v>
      </c>
      <c r="C639" s="50" t="s">
        <v>15</v>
      </c>
      <c r="D639" s="24" t="s">
        <v>393</v>
      </c>
      <c r="E639" s="15">
        <v>2020</v>
      </c>
      <c r="F639" s="8">
        <v>44193</v>
      </c>
      <c r="G639" s="12" t="s">
        <v>2093</v>
      </c>
      <c r="H639" s="18" t="s">
        <v>2094</v>
      </c>
      <c r="I639" s="17" t="s">
        <v>2095</v>
      </c>
      <c r="J639" s="12" t="s">
        <v>20</v>
      </c>
      <c r="K639" s="44" t="s">
        <v>21</v>
      </c>
      <c r="L639" s="44" t="s">
        <v>20</v>
      </c>
      <c r="M639" s="48" t="s">
        <v>23</v>
      </c>
      <c r="N639" s="45" t="s">
        <v>24</v>
      </c>
      <c r="O639" s="12" t="s">
        <v>2573</v>
      </c>
    </row>
    <row r="640" spans="1:15" s="46" customFormat="1" ht="15" x14ac:dyDescent="0.25">
      <c r="A640" s="47">
        <f t="shared" si="39"/>
        <v>636</v>
      </c>
      <c r="B640" s="10">
        <f t="shared" si="39"/>
        <v>636</v>
      </c>
      <c r="C640" s="50" t="s">
        <v>15</v>
      </c>
      <c r="D640" s="24" t="s">
        <v>393</v>
      </c>
      <c r="E640" s="15">
        <v>2020</v>
      </c>
      <c r="F640" s="8">
        <v>44188</v>
      </c>
      <c r="G640" s="12" t="s">
        <v>2096</v>
      </c>
      <c r="H640" s="18" t="s">
        <v>2097</v>
      </c>
      <c r="I640" s="17" t="s">
        <v>2098</v>
      </c>
      <c r="J640" s="12" t="s">
        <v>2099</v>
      </c>
      <c r="K640" s="12" t="s">
        <v>29</v>
      </c>
      <c r="L640" s="44" t="s">
        <v>2100</v>
      </c>
      <c r="M640" s="48" t="s">
        <v>75</v>
      </c>
      <c r="N640" s="45" t="s">
        <v>24</v>
      </c>
      <c r="O640" s="12" t="s">
        <v>2574</v>
      </c>
    </row>
    <row r="641" spans="1:15" s="46" customFormat="1" ht="15" hidden="1" x14ac:dyDescent="0.25">
      <c r="A641" s="47">
        <f t="shared" si="39"/>
        <v>637</v>
      </c>
      <c r="B641" s="10">
        <f t="shared" si="39"/>
        <v>637</v>
      </c>
      <c r="C641" s="50" t="s">
        <v>15</v>
      </c>
      <c r="D641" s="24" t="s">
        <v>393</v>
      </c>
      <c r="E641" s="15">
        <v>2020</v>
      </c>
      <c r="F641" s="8">
        <v>44189</v>
      </c>
      <c r="G641" s="12" t="s">
        <v>2101</v>
      </c>
      <c r="H641" s="18" t="s">
        <v>2102</v>
      </c>
      <c r="I641" s="17" t="s">
        <v>2103</v>
      </c>
      <c r="J641" s="12" t="s">
        <v>171</v>
      </c>
      <c r="K641" s="44" t="s">
        <v>21</v>
      </c>
      <c r="L641" s="44" t="s">
        <v>171</v>
      </c>
      <c r="M641" s="48" t="s">
        <v>23</v>
      </c>
      <c r="N641" s="45" t="s">
        <v>24</v>
      </c>
      <c r="O641" s="12" t="s">
        <v>2573</v>
      </c>
    </row>
    <row r="642" spans="1:15" s="46" customFormat="1" ht="15" hidden="1" x14ac:dyDescent="0.25">
      <c r="A642" s="47">
        <f t="shared" si="39"/>
        <v>638</v>
      </c>
      <c r="B642" s="10">
        <f t="shared" si="39"/>
        <v>638</v>
      </c>
      <c r="C642" s="50" t="s">
        <v>15</v>
      </c>
      <c r="D642" s="24" t="s">
        <v>393</v>
      </c>
      <c r="E642" s="15">
        <v>2020</v>
      </c>
      <c r="F642" s="8">
        <v>44195</v>
      </c>
      <c r="G642" s="12" t="s">
        <v>2104</v>
      </c>
      <c r="H642" s="18" t="s">
        <v>2105</v>
      </c>
      <c r="I642" s="17" t="s">
        <v>2106</v>
      </c>
      <c r="J642" s="12" t="s">
        <v>28</v>
      </c>
      <c r="K642" s="44" t="s">
        <v>21</v>
      </c>
      <c r="L642" s="44" t="s">
        <v>28</v>
      </c>
      <c r="M642" s="48" t="s">
        <v>23</v>
      </c>
      <c r="N642" s="45" t="s">
        <v>24</v>
      </c>
      <c r="O642" s="12" t="s">
        <v>2573</v>
      </c>
    </row>
    <row r="643" spans="1:15" s="46" customFormat="1" ht="15" x14ac:dyDescent="0.25">
      <c r="A643" s="47">
        <f t="shared" si="39"/>
        <v>639</v>
      </c>
      <c r="B643" s="10">
        <f t="shared" si="39"/>
        <v>639</v>
      </c>
      <c r="C643" s="50" t="s">
        <v>15</v>
      </c>
      <c r="D643" s="24" t="s">
        <v>393</v>
      </c>
      <c r="E643" s="15">
        <v>2020</v>
      </c>
      <c r="F643" s="8">
        <v>44194</v>
      </c>
      <c r="G643" s="12" t="s">
        <v>2107</v>
      </c>
      <c r="H643" s="18" t="s">
        <v>2108</v>
      </c>
      <c r="I643" s="17" t="s">
        <v>2109</v>
      </c>
      <c r="J643" s="12" t="s">
        <v>346</v>
      </c>
      <c r="K643" s="44" t="s">
        <v>21</v>
      </c>
      <c r="L643" s="44" t="s">
        <v>183</v>
      </c>
      <c r="M643" s="48" t="s">
        <v>23</v>
      </c>
      <c r="N643" s="45" t="s">
        <v>24</v>
      </c>
      <c r="O643" s="12" t="s">
        <v>2574</v>
      </c>
    </row>
    <row r="644" spans="1:15" s="46" customFormat="1" ht="15" hidden="1" x14ac:dyDescent="0.25">
      <c r="A644" s="47">
        <f t="shared" si="39"/>
        <v>640</v>
      </c>
      <c r="B644" s="10">
        <f t="shared" si="39"/>
        <v>640</v>
      </c>
      <c r="C644" s="50" t="s">
        <v>15</v>
      </c>
      <c r="D644" s="24" t="s">
        <v>393</v>
      </c>
      <c r="E644" s="15">
        <v>2020</v>
      </c>
      <c r="F644" s="8">
        <v>44194</v>
      </c>
      <c r="G644" s="12" t="s">
        <v>2110</v>
      </c>
      <c r="H644" s="18" t="s">
        <v>2111</v>
      </c>
      <c r="I644" s="17" t="s">
        <v>2112</v>
      </c>
      <c r="J644" s="12" t="s">
        <v>307</v>
      </c>
      <c r="K644" s="12" t="s">
        <v>29</v>
      </c>
      <c r="L644" s="44" t="s">
        <v>307</v>
      </c>
      <c r="M644" s="48" t="s">
        <v>75</v>
      </c>
      <c r="N644" s="45" t="s">
        <v>24</v>
      </c>
      <c r="O644" s="12" t="s">
        <v>2573</v>
      </c>
    </row>
    <row r="645" spans="1:15" s="46" customFormat="1" ht="15" hidden="1" x14ac:dyDescent="0.25">
      <c r="A645" s="47">
        <f t="shared" si="39"/>
        <v>641</v>
      </c>
      <c r="B645" s="10">
        <f t="shared" si="39"/>
        <v>641</v>
      </c>
      <c r="C645" s="50" t="s">
        <v>15</v>
      </c>
      <c r="D645" s="24" t="s">
        <v>393</v>
      </c>
      <c r="E645" s="15">
        <v>2020</v>
      </c>
      <c r="F645" s="8">
        <v>44194</v>
      </c>
      <c r="G645" s="12" t="s">
        <v>2113</v>
      </c>
      <c r="H645" s="18" t="s">
        <v>2114</v>
      </c>
      <c r="I645" s="17" t="s">
        <v>2115</v>
      </c>
      <c r="J645" s="12" t="s">
        <v>2116</v>
      </c>
      <c r="K645" s="12" t="s">
        <v>29</v>
      </c>
      <c r="L645" s="44" t="s">
        <v>2117</v>
      </c>
      <c r="M645" s="48" t="s">
        <v>75</v>
      </c>
      <c r="N645" s="45" t="s">
        <v>24</v>
      </c>
      <c r="O645" s="12" t="s">
        <v>2573</v>
      </c>
    </row>
    <row r="646" spans="1:15" s="46" customFormat="1" ht="15" hidden="1" x14ac:dyDescent="0.25">
      <c r="A646" s="47">
        <f t="shared" si="39"/>
        <v>642</v>
      </c>
      <c r="B646" s="10">
        <f t="shared" si="39"/>
        <v>642</v>
      </c>
      <c r="C646" s="50" t="s">
        <v>15</v>
      </c>
      <c r="D646" s="24" t="s">
        <v>393</v>
      </c>
      <c r="E646" s="15">
        <v>2020</v>
      </c>
      <c r="F646" s="8">
        <v>44195</v>
      </c>
      <c r="G646" s="12" t="s">
        <v>2118</v>
      </c>
      <c r="H646" s="18" t="s">
        <v>2119</v>
      </c>
      <c r="I646" s="17" t="s">
        <v>2120</v>
      </c>
      <c r="J646" s="12" t="s">
        <v>83</v>
      </c>
      <c r="K646" s="44" t="s">
        <v>21</v>
      </c>
      <c r="L646" s="44" t="s">
        <v>83</v>
      </c>
      <c r="M646" s="48" t="s">
        <v>23</v>
      </c>
      <c r="N646" s="45" t="s">
        <v>24</v>
      </c>
      <c r="O646" s="12" t="s">
        <v>2573</v>
      </c>
    </row>
    <row r="647" spans="1:15" s="46" customFormat="1" ht="15" hidden="1" x14ac:dyDescent="0.25">
      <c r="A647" s="47">
        <f t="shared" ref="A647:B662" si="40">+A646+1</f>
        <v>643</v>
      </c>
      <c r="B647" s="10">
        <f t="shared" si="40"/>
        <v>643</v>
      </c>
      <c r="C647" s="50" t="s">
        <v>15</v>
      </c>
      <c r="D647" s="24" t="s">
        <v>393</v>
      </c>
      <c r="E647" s="15">
        <v>2020</v>
      </c>
      <c r="F647" s="8">
        <v>44194</v>
      </c>
      <c r="G647" s="12" t="s">
        <v>2121</v>
      </c>
      <c r="H647" s="18" t="s">
        <v>2122</v>
      </c>
      <c r="I647" s="17" t="s">
        <v>2123</v>
      </c>
      <c r="J647" s="12" t="s">
        <v>59</v>
      </c>
      <c r="K647" s="12" t="s">
        <v>60</v>
      </c>
      <c r="L647" s="44" t="s">
        <v>59</v>
      </c>
      <c r="M647" s="48" t="s">
        <v>61</v>
      </c>
      <c r="N647" s="45" t="s">
        <v>24</v>
      </c>
      <c r="O647" s="12" t="s">
        <v>2573</v>
      </c>
    </row>
    <row r="648" spans="1:15" s="46" customFormat="1" ht="15" hidden="1" x14ac:dyDescent="0.25">
      <c r="A648" s="47">
        <f t="shared" si="40"/>
        <v>644</v>
      </c>
      <c r="B648" s="10">
        <f t="shared" si="40"/>
        <v>644</v>
      </c>
      <c r="C648" s="12" t="s">
        <v>15</v>
      </c>
      <c r="D648" s="24" t="s">
        <v>393</v>
      </c>
      <c r="E648" s="15">
        <v>2021</v>
      </c>
      <c r="F648" s="8">
        <v>44270</v>
      </c>
      <c r="G648" s="12" t="s">
        <v>2124</v>
      </c>
      <c r="H648" s="18" t="s">
        <v>2125</v>
      </c>
      <c r="I648" s="17" t="s">
        <v>2126</v>
      </c>
      <c r="J648" s="12" t="s">
        <v>59</v>
      </c>
      <c r="K648" s="12" t="s">
        <v>60</v>
      </c>
      <c r="L648" s="44" t="s">
        <v>59</v>
      </c>
      <c r="M648" s="48" t="s">
        <v>61</v>
      </c>
      <c r="N648" s="45" t="s">
        <v>24</v>
      </c>
      <c r="O648" s="12" t="s">
        <v>2573</v>
      </c>
    </row>
    <row r="649" spans="1:15" s="46" customFormat="1" ht="15" x14ac:dyDescent="0.25">
      <c r="A649" s="47">
        <f t="shared" si="40"/>
        <v>645</v>
      </c>
      <c r="B649" s="10">
        <f t="shared" si="40"/>
        <v>645</v>
      </c>
      <c r="C649" s="12" t="s">
        <v>15</v>
      </c>
      <c r="D649" s="24" t="s">
        <v>393</v>
      </c>
      <c r="E649" s="15">
        <v>2021</v>
      </c>
      <c r="F649" s="8">
        <v>44279</v>
      </c>
      <c r="G649" s="12" t="s">
        <v>2127</v>
      </c>
      <c r="H649" s="18" t="s">
        <v>2128</v>
      </c>
      <c r="I649" s="17" t="s">
        <v>2129</v>
      </c>
      <c r="J649" s="12" t="s">
        <v>2130</v>
      </c>
      <c r="K649" s="44" t="s">
        <v>21</v>
      </c>
      <c r="L649" s="44" t="s">
        <v>284</v>
      </c>
      <c r="M649" s="48" t="s">
        <v>23</v>
      </c>
      <c r="N649" s="45" t="s">
        <v>24</v>
      </c>
      <c r="O649" s="12" t="s">
        <v>2574</v>
      </c>
    </row>
    <row r="650" spans="1:15" s="46" customFormat="1" ht="25.5" hidden="1" x14ac:dyDescent="0.25">
      <c r="A650" s="47">
        <f t="shared" si="40"/>
        <v>646</v>
      </c>
      <c r="B650" s="10">
        <f t="shared" si="40"/>
        <v>646</v>
      </c>
      <c r="C650" s="12" t="s">
        <v>15</v>
      </c>
      <c r="D650" s="24" t="s">
        <v>393</v>
      </c>
      <c r="E650" s="15">
        <v>2021</v>
      </c>
      <c r="F650" s="8">
        <v>44337</v>
      </c>
      <c r="G650" s="12" t="s">
        <v>2131</v>
      </c>
      <c r="H650" s="18" t="s">
        <v>2132</v>
      </c>
      <c r="I650" s="17" t="s">
        <v>2133</v>
      </c>
      <c r="J650" s="12" t="s">
        <v>146</v>
      </c>
      <c r="K650" s="12" t="s">
        <v>60</v>
      </c>
      <c r="L650" s="44" t="s">
        <v>146</v>
      </c>
      <c r="M650" s="48" t="s">
        <v>125</v>
      </c>
      <c r="N650" s="45" t="s">
        <v>24</v>
      </c>
      <c r="O650" s="12" t="s">
        <v>2573</v>
      </c>
    </row>
    <row r="651" spans="1:15" s="46" customFormat="1" ht="15" hidden="1" x14ac:dyDescent="0.25">
      <c r="A651" s="47">
        <f t="shared" si="40"/>
        <v>647</v>
      </c>
      <c r="B651" s="10">
        <f t="shared" si="40"/>
        <v>647</v>
      </c>
      <c r="C651" s="12" t="s">
        <v>15</v>
      </c>
      <c r="D651" s="24" t="s">
        <v>393</v>
      </c>
      <c r="E651" s="15">
        <v>2021</v>
      </c>
      <c r="F651" s="8">
        <v>44358</v>
      </c>
      <c r="G651" s="12" t="s">
        <v>2134</v>
      </c>
      <c r="H651" s="18" t="s">
        <v>2135</v>
      </c>
      <c r="I651" s="17" t="s">
        <v>2136</v>
      </c>
      <c r="J651" s="12" t="s">
        <v>33</v>
      </c>
      <c r="K651" s="44" t="s">
        <v>21</v>
      </c>
      <c r="L651" s="44" t="s">
        <v>33</v>
      </c>
      <c r="M651" s="48" t="s">
        <v>23</v>
      </c>
      <c r="N651" s="45" t="s">
        <v>24</v>
      </c>
      <c r="O651" s="12" t="s">
        <v>2573</v>
      </c>
    </row>
    <row r="652" spans="1:15" s="46" customFormat="1" ht="15" hidden="1" x14ac:dyDescent="0.25">
      <c r="A652" s="47">
        <f t="shared" si="40"/>
        <v>648</v>
      </c>
      <c r="B652" s="10">
        <f t="shared" si="40"/>
        <v>648</v>
      </c>
      <c r="C652" s="12" t="s">
        <v>15</v>
      </c>
      <c r="D652" s="10" t="s">
        <v>34</v>
      </c>
      <c r="E652" s="15">
        <v>2021</v>
      </c>
      <c r="F652" s="8">
        <v>44371</v>
      </c>
      <c r="G652" s="12" t="s">
        <v>2137</v>
      </c>
      <c r="H652" s="18" t="s">
        <v>2138</v>
      </c>
      <c r="I652" s="17" t="s">
        <v>2139</v>
      </c>
      <c r="J652" s="12" t="s">
        <v>33</v>
      </c>
      <c r="K652" s="44" t="s">
        <v>21</v>
      </c>
      <c r="L652" s="44" t="s">
        <v>33</v>
      </c>
      <c r="M652" s="48" t="s">
        <v>23</v>
      </c>
      <c r="N652" s="45" t="s">
        <v>24</v>
      </c>
      <c r="O652" s="12" t="s">
        <v>2573</v>
      </c>
    </row>
    <row r="653" spans="1:15" s="46" customFormat="1" ht="15" hidden="1" x14ac:dyDescent="0.25">
      <c r="A653" s="47">
        <f t="shared" si="40"/>
        <v>649</v>
      </c>
      <c r="B653" s="10">
        <f t="shared" si="40"/>
        <v>649</v>
      </c>
      <c r="C653" s="12" t="s">
        <v>15</v>
      </c>
      <c r="D653" s="24" t="s">
        <v>393</v>
      </c>
      <c r="E653" s="15">
        <v>2021</v>
      </c>
      <c r="F653" s="8">
        <v>44385</v>
      </c>
      <c r="G653" s="12" t="s">
        <v>2140</v>
      </c>
      <c r="H653" s="18" t="s">
        <v>2141</v>
      </c>
      <c r="I653" s="17" t="s">
        <v>2142</v>
      </c>
      <c r="J653" s="12" t="s">
        <v>2143</v>
      </c>
      <c r="K653" s="12" t="s">
        <v>29</v>
      </c>
      <c r="L653" s="44" t="s">
        <v>2100</v>
      </c>
      <c r="M653" s="48" t="s">
        <v>75</v>
      </c>
      <c r="N653" s="45" t="s">
        <v>24</v>
      </c>
      <c r="O653" s="12" t="s">
        <v>2574</v>
      </c>
    </row>
    <row r="654" spans="1:15" s="46" customFormat="1" ht="15" hidden="1" x14ac:dyDescent="0.25">
      <c r="A654" s="47">
        <f t="shared" si="40"/>
        <v>650</v>
      </c>
      <c r="B654" s="10">
        <f t="shared" si="40"/>
        <v>650</v>
      </c>
      <c r="C654" s="12" t="s">
        <v>15</v>
      </c>
      <c r="D654" s="24" t="s">
        <v>393</v>
      </c>
      <c r="E654" s="15">
        <v>2021</v>
      </c>
      <c r="F654" s="8">
        <v>44385</v>
      </c>
      <c r="G654" s="12" t="s">
        <v>2144</v>
      </c>
      <c r="H654" s="18" t="s">
        <v>2145</v>
      </c>
      <c r="I654" s="17" t="s">
        <v>2146</v>
      </c>
      <c r="J654" s="12" t="s">
        <v>2147</v>
      </c>
      <c r="K654" s="12" t="s">
        <v>29</v>
      </c>
      <c r="L654" s="44" t="s">
        <v>2117</v>
      </c>
      <c r="M654" s="48" t="s">
        <v>75</v>
      </c>
      <c r="N654" s="45" t="s">
        <v>24</v>
      </c>
      <c r="O654" s="12" t="s">
        <v>2574</v>
      </c>
    </row>
    <row r="655" spans="1:15" s="46" customFormat="1" ht="15" hidden="1" x14ac:dyDescent="0.25">
      <c r="A655" s="47">
        <f t="shared" si="40"/>
        <v>651</v>
      </c>
      <c r="B655" s="10">
        <f t="shared" si="40"/>
        <v>651</v>
      </c>
      <c r="C655" s="12" t="s">
        <v>15</v>
      </c>
      <c r="D655" s="24" t="s">
        <v>34</v>
      </c>
      <c r="E655" s="15">
        <v>2021</v>
      </c>
      <c r="F655" s="8">
        <v>44396</v>
      </c>
      <c r="G655" s="12" t="s">
        <v>2148</v>
      </c>
      <c r="H655" s="18" t="s">
        <v>2149</v>
      </c>
      <c r="I655" s="17" t="s">
        <v>2150</v>
      </c>
      <c r="J655" s="12" t="s">
        <v>71</v>
      </c>
      <c r="K655" s="12" t="s">
        <v>60</v>
      </c>
      <c r="L655" s="44" t="s">
        <v>71</v>
      </c>
      <c r="M655" s="48" t="s">
        <v>61</v>
      </c>
      <c r="N655" s="45" t="s">
        <v>24</v>
      </c>
      <c r="O655" s="12" t="s">
        <v>2573</v>
      </c>
    </row>
    <row r="656" spans="1:15" s="46" customFormat="1" ht="15" hidden="1" x14ac:dyDescent="0.25">
      <c r="A656" s="47">
        <f t="shared" si="40"/>
        <v>652</v>
      </c>
      <c r="B656" s="10">
        <f t="shared" si="40"/>
        <v>652</v>
      </c>
      <c r="C656" s="12" t="s">
        <v>15</v>
      </c>
      <c r="D656" s="24" t="s">
        <v>393</v>
      </c>
      <c r="E656" s="15">
        <v>2021</v>
      </c>
      <c r="F656" s="25">
        <v>44474</v>
      </c>
      <c r="G656" s="12" t="s">
        <v>2151</v>
      </c>
      <c r="H656" s="18" t="s">
        <v>2152</v>
      </c>
      <c r="I656" s="17" t="s">
        <v>2153</v>
      </c>
      <c r="J656" s="12" t="s">
        <v>59</v>
      </c>
      <c r="K656" s="12" t="s">
        <v>60</v>
      </c>
      <c r="L656" s="44" t="s">
        <v>59</v>
      </c>
      <c r="M656" s="48" t="s">
        <v>61</v>
      </c>
      <c r="N656" s="45" t="s">
        <v>24</v>
      </c>
      <c r="O656" s="12" t="s">
        <v>2573</v>
      </c>
    </row>
    <row r="657" spans="1:15" s="46" customFormat="1" ht="15" hidden="1" x14ac:dyDescent="0.25">
      <c r="A657" s="47">
        <f t="shared" si="40"/>
        <v>653</v>
      </c>
      <c r="B657" s="10">
        <f t="shared" si="40"/>
        <v>653</v>
      </c>
      <c r="C657" s="50" t="s">
        <v>15</v>
      </c>
      <c r="D657" s="24" t="s">
        <v>393</v>
      </c>
      <c r="E657" s="15">
        <v>2021</v>
      </c>
      <c r="F657" s="8">
        <v>44551</v>
      </c>
      <c r="G657" s="12" t="s">
        <v>2154</v>
      </c>
      <c r="H657" s="18" t="s">
        <v>2155</v>
      </c>
      <c r="I657" s="17" t="s">
        <v>2156</v>
      </c>
      <c r="J657" s="12" t="s">
        <v>59</v>
      </c>
      <c r="K657" s="12" t="s">
        <v>60</v>
      </c>
      <c r="L657" s="44" t="s">
        <v>59</v>
      </c>
      <c r="M657" s="48" t="s">
        <v>61</v>
      </c>
      <c r="N657" s="45" t="s">
        <v>24</v>
      </c>
      <c r="O657" s="12" t="s">
        <v>2573</v>
      </c>
    </row>
    <row r="658" spans="1:15" s="46" customFormat="1" ht="15" hidden="1" x14ac:dyDescent="0.25">
      <c r="A658" s="47">
        <f t="shared" si="40"/>
        <v>654</v>
      </c>
      <c r="B658" s="10">
        <f t="shared" si="40"/>
        <v>654</v>
      </c>
      <c r="C658" s="12" t="s">
        <v>15</v>
      </c>
      <c r="D658" s="24" t="s">
        <v>393</v>
      </c>
      <c r="E658" s="15">
        <v>2021</v>
      </c>
      <c r="F658" s="25">
        <v>44498</v>
      </c>
      <c r="G658" s="12" t="s">
        <v>2157</v>
      </c>
      <c r="H658" s="18" t="s">
        <v>2158</v>
      </c>
      <c r="I658" s="17" t="s">
        <v>2159</v>
      </c>
      <c r="J658" s="12" t="s">
        <v>59</v>
      </c>
      <c r="K658" s="12" t="s">
        <v>60</v>
      </c>
      <c r="L658" s="44" t="s">
        <v>59</v>
      </c>
      <c r="M658" s="48" t="s">
        <v>61</v>
      </c>
      <c r="N658" s="45" t="s">
        <v>24</v>
      </c>
      <c r="O658" s="12" t="s">
        <v>2573</v>
      </c>
    </row>
    <row r="659" spans="1:15" s="46" customFormat="1" ht="15" hidden="1" x14ac:dyDescent="0.25">
      <c r="A659" s="47">
        <f t="shared" si="40"/>
        <v>655</v>
      </c>
      <c r="B659" s="10">
        <f t="shared" si="40"/>
        <v>655</v>
      </c>
      <c r="C659" s="50" t="s">
        <v>15</v>
      </c>
      <c r="D659" s="24" t="s">
        <v>393</v>
      </c>
      <c r="E659" s="15">
        <v>2021</v>
      </c>
      <c r="F659" s="8">
        <v>44544</v>
      </c>
      <c r="G659" s="12" t="s">
        <v>2160</v>
      </c>
      <c r="H659" s="18" t="s">
        <v>2161</v>
      </c>
      <c r="I659" s="17" t="s">
        <v>2162</v>
      </c>
      <c r="J659" s="12" t="s">
        <v>59</v>
      </c>
      <c r="K659" s="12" t="s">
        <v>60</v>
      </c>
      <c r="L659" s="44" t="s">
        <v>59</v>
      </c>
      <c r="M659" s="48" t="s">
        <v>61</v>
      </c>
      <c r="N659" s="45" t="s">
        <v>24</v>
      </c>
      <c r="O659" s="12" t="s">
        <v>2573</v>
      </c>
    </row>
    <row r="660" spans="1:15" s="46" customFormat="1" ht="25.5" hidden="1" x14ac:dyDescent="0.25">
      <c r="A660" s="47">
        <f t="shared" si="40"/>
        <v>656</v>
      </c>
      <c r="B660" s="10">
        <f t="shared" si="40"/>
        <v>656</v>
      </c>
      <c r="C660" s="50" t="s">
        <v>15</v>
      </c>
      <c r="D660" s="24" t="s">
        <v>393</v>
      </c>
      <c r="E660" s="15">
        <v>2021</v>
      </c>
      <c r="F660" s="8">
        <v>44545</v>
      </c>
      <c r="G660" s="12" t="s">
        <v>2163</v>
      </c>
      <c r="H660" s="18" t="s">
        <v>2164</v>
      </c>
      <c r="I660" s="17" t="s">
        <v>2165</v>
      </c>
      <c r="J660" s="12" t="s">
        <v>59</v>
      </c>
      <c r="K660" s="12" t="s">
        <v>60</v>
      </c>
      <c r="L660" s="44" t="s">
        <v>59</v>
      </c>
      <c r="M660" s="48" t="s">
        <v>61</v>
      </c>
      <c r="N660" s="45" t="s">
        <v>24</v>
      </c>
      <c r="O660" s="12" t="s">
        <v>2573</v>
      </c>
    </row>
    <row r="661" spans="1:15" s="46" customFormat="1" ht="15" hidden="1" x14ac:dyDescent="0.25">
      <c r="A661" s="47">
        <f t="shared" si="40"/>
        <v>657</v>
      </c>
      <c r="B661" s="10">
        <f t="shared" si="40"/>
        <v>657</v>
      </c>
      <c r="C661" s="12" t="s">
        <v>15</v>
      </c>
      <c r="D661" s="24" t="s">
        <v>393</v>
      </c>
      <c r="E661" s="15">
        <v>2021</v>
      </c>
      <c r="F661" s="25">
        <v>44482</v>
      </c>
      <c r="G661" s="12" t="s">
        <v>2166</v>
      </c>
      <c r="H661" s="18" t="s">
        <v>2167</v>
      </c>
      <c r="I661" s="17" t="s">
        <v>2168</v>
      </c>
      <c r="J661" s="12" t="s">
        <v>28</v>
      </c>
      <c r="K661" s="44" t="s">
        <v>21</v>
      </c>
      <c r="L661" s="44" t="s">
        <v>28</v>
      </c>
      <c r="M661" s="48" t="s">
        <v>23</v>
      </c>
      <c r="N661" s="45" t="s">
        <v>24</v>
      </c>
      <c r="O661" s="12" t="s">
        <v>2573</v>
      </c>
    </row>
    <row r="662" spans="1:15" s="46" customFormat="1" ht="25.5" hidden="1" x14ac:dyDescent="0.25">
      <c r="A662" s="47">
        <f t="shared" si="40"/>
        <v>658</v>
      </c>
      <c r="B662" s="10">
        <f t="shared" si="40"/>
        <v>658</v>
      </c>
      <c r="C662" s="12" t="s">
        <v>15</v>
      </c>
      <c r="D662" s="24" t="s">
        <v>393</v>
      </c>
      <c r="E662" s="15">
        <v>2021</v>
      </c>
      <c r="F662" s="8">
        <v>44449</v>
      </c>
      <c r="G662" s="12" t="s">
        <v>2169</v>
      </c>
      <c r="H662" s="18" t="s">
        <v>2170</v>
      </c>
      <c r="I662" s="17" t="s">
        <v>2171</v>
      </c>
      <c r="J662" s="12" t="s">
        <v>554</v>
      </c>
      <c r="K662" s="12" t="s">
        <v>29</v>
      </c>
      <c r="L662" s="44" t="s">
        <v>83</v>
      </c>
      <c r="M662" s="48" t="s">
        <v>23</v>
      </c>
      <c r="N662" s="45" t="s">
        <v>24</v>
      </c>
      <c r="O662" s="12" t="s">
        <v>2573</v>
      </c>
    </row>
    <row r="663" spans="1:15" s="46" customFormat="1" ht="15" hidden="1" x14ac:dyDescent="0.25">
      <c r="A663" s="47">
        <f t="shared" ref="A663:B678" si="41">+A662+1</f>
        <v>659</v>
      </c>
      <c r="B663" s="10">
        <f t="shared" si="41"/>
        <v>659</v>
      </c>
      <c r="C663" s="12" t="s">
        <v>15</v>
      </c>
      <c r="D663" s="24" t="s">
        <v>393</v>
      </c>
      <c r="E663" s="15">
        <v>2021</v>
      </c>
      <c r="F663" s="25">
        <v>44467</v>
      </c>
      <c r="G663" s="12" t="s">
        <v>2172</v>
      </c>
      <c r="H663" s="18" t="s">
        <v>2173</v>
      </c>
      <c r="I663" s="17" t="s">
        <v>2174</v>
      </c>
      <c r="J663" s="12" t="s">
        <v>2175</v>
      </c>
      <c r="K663" s="12" t="s">
        <v>29</v>
      </c>
      <c r="L663" s="44" t="s">
        <v>827</v>
      </c>
      <c r="M663" s="48" t="s">
        <v>75</v>
      </c>
      <c r="N663" s="45" t="s">
        <v>24</v>
      </c>
      <c r="O663" s="12" t="s">
        <v>2574</v>
      </c>
    </row>
    <row r="664" spans="1:15" s="46" customFormat="1" ht="15" hidden="1" x14ac:dyDescent="0.25">
      <c r="A664" s="47">
        <f t="shared" si="41"/>
        <v>660</v>
      </c>
      <c r="B664" s="10">
        <f t="shared" si="41"/>
        <v>660</v>
      </c>
      <c r="C664" s="12" t="s">
        <v>15</v>
      </c>
      <c r="D664" s="24" t="s">
        <v>393</v>
      </c>
      <c r="E664" s="15">
        <v>2021</v>
      </c>
      <c r="F664" s="8">
        <v>44463</v>
      </c>
      <c r="G664" s="12" t="s">
        <v>2176</v>
      </c>
      <c r="H664" s="18" t="s">
        <v>2177</v>
      </c>
      <c r="I664" s="17" t="s">
        <v>2178</v>
      </c>
      <c r="J664" s="12" t="s">
        <v>2179</v>
      </c>
      <c r="K664" s="12" t="s">
        <v>29</v>
      </c>
      <c r="L664" s="44" t="s">
        <v>1078</v>
      </c>
      <c r="M664" s="48" t="s">
        <v>75</v>
      </c>
      <c r="N664" s="45" t="s">
        <v>24</v>
      </c>
      <c r="O664" s="12" t="s">
        <v>2573</v>
      </c>
    </row>
    <row r="665" spans="1:15" s="46" customFormat="1" ht="15" hidden="1" x14ac:dyDescent="0.25">
      <c r="A665" s="47">
        <f t="shared" si="41"/>
        <v>661</v>
      </c>
      <c r="B665" s="10">
        <f t="shared" si="41"/>
        <v>661</v>
      </c>
      <c r="C665" s="12" t="s">
        <v>15</v>
      </c>
      <c r="D665" s="24" t="s">
        <v>393</v>
      </c>
      <c r="E665" s="15">
        <v>2021</v>
      </c>
      <c r="F665" s="25">
        <v>44487</v>
      </c>
      <c r="G665" s="12" t="s">
        <v>2180</v>
      </c>
      <c r="H665" s="18" t="s">
        <v>2181</v>
      </c>
      <c r="I665" s="17" t="s">
        <v>2182</v>
      </c>
      <c r="J665" s="12" t="s">
        <v>476</v>
      </c>
      <c r="K665" s="44" t="s">
        <v>21</v>
      </c>
      <c r="L665" s="44" t="s">
        <v>476</v>
      </c>
      <c r="M665" s="48" t="s">
        <v>23</v>
      </c>
      <c r="N665" s="45" t="s">
        <v>24</v>
      </c>
      <c r="O665" s="12" t="s">
        <v>2573</v>
      </c>
    </row>
    <row r="666" spans="1:15" s="46" customFormat="1" ht="15" hidden="1" x14ac:dyDescent="0.25">
      <c r="A666" s="47">
        <f t="shared" si="41"/>
        <v>662</v>
      </c>
      <c r="B666" s="10">
        <f t="shared" si="41"/>
        <v>662</v>
      </c>
      <c r="C666" s="12" t="s">
        <v>15</v>
      </c>
      <c r="D666" s="24" t="s">
        <v>393</v>
      </c>
      <c r="E666" s="15">
        <v>2021</v>
      </c>
      <c r="F666" s="25">
        <v>44518</v>
      </c>
      <c r="G666" s="12" t="s">
        <v>2183</v>
      </c>
      <c r="H666" s="18" t="s">
        <v>2184</v>
      </c>
      <c r="I666" s="17" t="s">
        <v>2185</v>
      </c>
      <c r="J666" s="12" t="s">
        <v>473</v>
      </c>
      <c r="K666" s="44" t="s">
        <v>21</v>
      </c>
      <c r="L666" s="44" t="s">
        <v>476</v>
      </c>
      <c r="M666" s="48" t="s">
        <v>23</v>
      </c>
      <c r="N666" s="45" t="s">
        <v>24</v>
      </c>
      <c r="O666" s="12" t="s">
        <v>2574</v>
      </c>
    </row>
    <row r="667" spans="1:15" s="46" customFormat="1" ht="25.5" hidden="1" x14ac:dyDescent="0.25">
      <c r="A667" s="47">
        <f t="shared" si="41"/>
        <v>663</v>
      </c>
      <c r="B667" s="10">
        <f t="shared" si="41"/>
        <v>663</v>
      </c>
      <c r="C667" s="12" t="s">
        <v>15</v>
      </c>
      <c r="D667" s="24" t="s">
        <v>393</v>
      </c>
      <c r="E667" s="15">
        <v>2021</v>
      </c>
      <c r="F667" s="8">
        <v>44454</v>
      </c>
      <c r="G667" s="12" t="s">
        <v>2186</v>
      </c>
      <c r="H667" s="18" t="s">
        <v>2187</v>
      </c>
      <c r="I667" s="17" t="s">
        <v>2188</v>
      </c>
      <c r="J667" s="12" t="s">
        <v>48</v>
      </c>
      <c r="K667" s="44" t="s">
        <v>21</v>
      </c>
      <c r="L667" s="44" t="s">
        <v>48</v>
      </c>
      <c r="M667" s="48" t="s">
        <v>23</v>
      </c>
      <c r="N667" s="45" t="s">
        <v>24</v>
      </c>
      <c r="O667" s="12" t="s">
        <v>2573</v>
      </c>
    </row>
    <row r="668" spans="1:15" s="46" customFormat="1" ht="15" hidden="1" x14ac:dyDescent="0.25">
      <c r="A668" s="47">
        <f t="shared" si="41"/>
        <v>664</v>
      </c>
      <c r="B668" s="10">
        <f t="shared" si="41"/>
        <v>664</v>
      </c>
      <c r="C668" s="50" t="s">
        <v>15</v>
      </c>
      <c r="D668" s="24" t="s">
        <v>393</v>
      </c>
      <c r="E668" s="15">
        <v>2021</v>
      </c>
      <c r="F668" s="8">
        <v>44543</v>
      </c>
      <c r="G668" s="12" t="s">
        <v>2189</v>
      </c>
      <c r="H668" s="18" t="s">
        <v>2190</v>
      </c>
      <c r="I668" s="17" t="s">
        <v>2191</v>
      </c>
      <c r="J668" s="12" t="s">
        <v>48</v>
      </c>
      <c r="K668" s="44" t="s">
        <v>21</v>
      </c>
      <c r="L668" s="44" t="s">
        <v>48</v>
      </c>
      <c r="M668" s="48" t="s">
        <v>23</v>
      </c>
      <c r="N668" s="45" t="s">
        <v>24</v>
      </c>
      <c r="O668" s="12" t="s">
        <v>2573</v>
      </c>
    </row>
    <row r="669" spans="1:15" s="46" customFormat="1" ht="15" hidden="1" x14ac:dyDescent="0.25">
      <c r="A669" s="47">
        <f t="shared" si="41"/>
        <v>665</v>
      </c>
      <c r="B669" s="10">
        <f t="shared" si="41"/>
        <v>665</v>
      </c>
      <c r="C669" s="50" t="s">
        <v>15</v>
      </c>
      <c r="D669" s="24" t="s">
        <v>393</v>
      </c>
      <c r="E669" s="15">
        <v>2021</v>
      </c>
      <c r="F669" s="25">
        <v>44502</v>
      </c>
      <c r="G669" s="12" t="s">
        <v>2192</v>
      </c>
      <c r="H669" s="18" t="s">
        <v>2193</v>
      </c>
      <c r="I669" s="17" t="s">
        <v>2194</v>
      </c>
      <c r="J669" s="12" t="s">
        <v>48</v>
      </c>
      <c r="K669" s="44" t="s">
        <v>21</v>
      </c>
      <c r="L669" s="44" t="s">
        <v>48</v>
      </c>
      <c r="M669" s="48" t="s">
        <v>23</v>
      </c>
      <c r="N669" s="45" t="s">
        <v>24</v>
      </c>
      <c r="O669" s="12" t="s">
        <v>2573</v>
      </c>
    </row>
    <row r="670" spans="1:15" s="46" customFormat="1" ht="15" hidden="1" x14ac:dyDescent="0.25">
      <c r="A670" s="47">
        <f t="shared" si="41"/>
        <v>666</v>
      </c>
      <c r="B670" s="10">
        <f t="shared" si="41"/>
        <v>666</v>
      </c>
      <c r="C670" s="50" t="s">
        <v>15</v>
      </c>
      <c r="D670" s="24" t="s">
        <v>393</v>
      </c>
      <c r="E670" s="15">
        <v>2021</v>
      </c>
      <c r="F670" s="8">
        <v>44544</v>
      </c>
      <c r="G670" s="12" t="s">
        <v>2195</v>
      </c>
      <c r="H670" s="18" t="s">
        <v>2196</v>
      </c>
      <c r="I670" s="17" t="s">
        <v>2197</v>
      </c>
      <c r="J670" s="12" t="s">
        <v>48</v>
      </c>
      <c r="K670" s="44" t="s">
        <v>21</v>
      </c>
      <c r="L670" s="44" t="s">
        <v>48</v>
      </c>
      <c r="M670" s="48" t="s">
        <v>23</v>
      </c>
      <c r="N670" s="45" t="s">
        <v>24</v>
      </c>
      <c r="O670" s="12" t="s">
        <v>2573</v>
      </c>
    </row>
    <row r="671" spans="1:15" s="46" customFormat="1" ht="15" hidden="1" x14ac:dyDescent="0.25">
      <c r="A671" s="47">
        <f t="shared" si="41"/>
        <v>667</v>
      </c>
      <c r="B671" s="10">
        <f t="shared" si="41"/>
        <v>667</v>
      </c>
      <c r="C671" s="50" t="s">
        <v>15</v>
      </c>
      <c r="D671" s="24" t="s">
        <v>393</v>
      </c>
      <c r="E671" s="15">
        <v>2021</v>
      </c>
      <c r="F671" s="8">
        <v>44547</v>
      </c>
      <c r="G671" s="12" t="s">
        <v>2198</v>
      </c>
      <c r="H671" s="18" t="s">
        <v>2199</v>
      </c>
      <c r="I671" s="17" t="s">
        <v>2200</v>
      </c>
      <c r="J671" s="12" t="s">
        <v>33</v>
      </c>
      <c r="K671" s="44" t="s">
        <v>21</v>
      </c>
      <c r="L671" s="44" t="s">
        <v>33</v>
      </c>
      <c r="M671" s="48" t="s">
        <v>23</v>
      </c>
      <c r="N671" s="45" t="s">
        <v>24</v>
      </c>
      <c r="O671" s="12" t="s">
        <v>2573</v>
      </c>
    </row>
    <row r="672" spans="1:15" s="46" customFormat="1" ht="15" hidden="1" x14ac:dyDescent="0.25">
      <c r="A672" s="47">
        <f t="shared" si="41"/>
        <v>668</v>
      </c>
      <c r="B672" s="10">
        <f t="shared" si="41"/>
        <v>668</v>
      </c>
      <c r="C672" s="50" t="s">
        <v>15</v>
      </c>
      <c r="D672" s="24" t="s">
        <v>393</v>
      </c>
      <c r="E672" s="15">
        <v>2021</v>
      </c>
      <c r="F672" s="25">
        <v>44519</v>
      </c>
      <c r="G672" s="12" t="s">
        <v>2201</v>
      </c>
      <c r="H672" s="18" t="s">
        <v>2202</v>
      </c>
      <c r="I672" s="17" t="s">
        <v>2203</v>
      </c>
      <c r="J672" s="12" t="s">
        <v>33</v>
      </c>
      <c r="K672" s="44" t="s">
        <v>21</v>
      </c>
      <c r="L672" s="44" t="s">
        <v>33</v>
      </c>
      <c r="M672" s="48" t="s">
        <v>23</v>
      </c>
      <c r="N672" s="45" t="s">
        <v>24</v>
      </c>
      <c r="O672" s="12" t="s">
        <v>2573</v>
      </c>
    </row>
    <row r="673" spans="1:15" s="46" customFormat="1" ht="15" hidden="1" x14ac:dyDescent="0.25">
      <c r="A673" s="47">
        <f t="shared" si="41"/>
        <v>669</v>
      </c>
      <c r="B673" s="10">
        <f t="shared" si="41"/>
        <v>669</v>
      </c>
      <c r="C673" s="50" t="s">
        <v>15</v>
      </c>
      <c r="D673" s="24" t="s">
        <v>393</v>
      </c>
      <c r="E673" s="15">
        <v>2021</v>
      </c>
      <c r="F673" s="8">
        <v>44540</v>
      </c>
      <c r="G673" s="12" t="s">
        <v>2204</v>
      </c>
      <c r="H673" s="18" t="s">
        <v>2205</v>
      </c>
      <c r="I673" s="17" t="s">
        <v>2206</v>
      </c>
      <c r="J673" s="12" t="s">
        <v>170</v>
      </c>
      <c r="K673" s="44" t="s">
        <v>21</v>
      </c>
      <c r="L673" s="44" t="s">
        <v>171</v>
      </c>
      <c r="M673" s="48" t="s">
        <v>23</v>
      </c>
      <c r="N673" s="45" t="s">
        <v>24</v>
      </c>
      <c r="O673" s="12" t="s">
        <v>2573</v>
      </c>
    </row>
    <row r="674" spans="1:15" s="46" customFormat="1" ht="15" hidden="1" x14ac:dyDescent="0.25">
      <c r="A674" s="47">
        <f t="shared" si="41"/>
        <v>670</v>
      </c>
      <c r="B674" s="10">
        <f t="shared" si="41"/>
        <v>670</v>
      </c>
      <c r="C674" s="12" t="s">
        <v>15</v>
      </c>
      <c r="D674" s="24" t="s">
        <v>393</v>
      </c>
      <c r="E674" s="15">
        <v>2021</v>
      </c>
      <c r="F674" s="25">
        <v>44477</v>
      </c>
      <c r="G674" s="12" t="s">
        <v>2207</v>
      </c>
      <c r="H674" s="18" t="s">
        <v>2208</v>
      </c>
      <c r="I674" s="17" t="s">
        <v>2209</v>
      </c>
      <c r="J674" s="12" t="s">
        <v>361</v>
      </c>
      <c r="K674" s="44" t="s">
        <v>21</v>
      </c>
      <c r="L674" s="55" t="s">
        <v>178</v>
      </c>
      <c r="M674" s="48" t="s">
        <v>23</v>
      </c>
      <c r="N674" s="45" t="s">
        <v>24</v>
      </c>
      <c r="O674" s="12" t="s">
        <v>2574</v>
      </c>
    </row>
    <row r="675" spans="1:15" s="46" customFormat="1" ht="15" hidden="1" x14ac:dyDescent="0.25">
      <c r="A675" s="47">
        <f t="shared" si="41"/>
        <v>671</v>
      </c>
      <c r="B675" s="10">
        <f t="shared" si="41"/>
        <v>671</v>
      </c>
      <c r="C675" s="50" t="s">
        <v>15</v>
      </c>
      <c r="D675" s="24" t="s">
        <v>393</v>
      </c>
      <c r="E675" s="15">
        <v>2021</v>
      </c>
      <c r="F675" s="8">
        <v>44536</v>
      </c>
      <c r="G675" s="12" t="s">
        <v>2210</v>
      </c>
      <c r="H675" s="18" t="s">
        <v>2211</v>
      </c>
      <c r="I675" s="17" t="s">
        <v>2212</v>
      </c>
      <c r="J675" s="12" t="s">
        <v>146</v>
      </c>
      <c r="K675" s="12" t="s">
        <v>60</v>
      </c>
      <c r="L675" s="12" t="s">
        <v>146</v>
      </c>
      <c r="M675" s="48" t="s">
        <v>125</v>
      </c>
      <c r="N675" s="45" t="s">
        <v>24</v>
      </c>
      <c r="O675" s="12" t="s">
        <v>2573</v>
      </c>
    </row>
    <row r="676" spans="1:15" s="46" customFormat="1" ht="15" hidden="1" x14ac:dyDescent="0.25">
      <c r="A676" s="47">
        <f t="shared" si="41"/>
        <v>672</v>
      </c>
      <c r="B676" s="10">
        <f t="shared" si="41"/>
        <v>672</v>
      </c>
      <c r="C676" s="50" t="s">
        <v>15</v>
      </c>
      <c r="D676" s="24" t="s">
        <v>393</v>
      </c>
      <c r="E676" s="15">
        <v>2021</v>
      </c>
      <c r="F676" s="8">
        <v>44540</v>
      </c>
      <c r="G676" s="12" t="s">
        <v>2213</v>
      </c>
      <c r="H676" s="18" t="s">
        <v>2214</v>
      </c>
      <c r="I676" s="17" t="s">
        <v>2215</v>
      </c>
      <c r="J676" s="12" t="s">
        <v>20</v>
      </c>
      <c r="K676" s="44" t="s">
        <v>21</v>
      </c>
      <c r="L676" s="12" t="s">
        <v>20</v>
      </c>
      <c r="M676" s="48" t="s">
        <v>23</v>
      </c>
      <c r="N676" s="45" t="s">
        <v>24</v>
      </c>
      <c r="O676" s="12" t="s">
        <v>2573</v>
      </c>
    </row>
    <row r="677" spans="1:15" s="46" customFormat="1" ht="15" hidden="1" x14ac:dyDescent="0.25">
      <c r="A677" s="47">
        <f t="shared" si="41"/>
        <v>673</v>
      </c>
      <c r="B677" s="10">
        <f t="shared" si="41"/>
        <v>673</v>
      </c>
      <c r="C677" s="12" t="s">
        <v>15</v>
      </c>
      <c r="D677" s="24" t="s">
        <v>393</v>
      </c>
      <c r="E677" s="15">
        <v>2021</v>
      </c>
      <c r="F677" s="56">
        <v>44519</v>
      </c>
      <c r="G677" s="12" t="s">
        <v>2216</v>
      </c>
      <c r="H677" s="18" t="s">
        <v>2217</v>
      </c>
      <c r="I677" s="17" t="s">
        <v>2218</v>
      </c>
      <c r="J677" s="12" t="s">
        <v>2219</v>
      </c>
      <c r="K677" s="44" t="s">
        <v>21</v>
      </c>
      <c r="L677" s="44" t="s">
        <v>182</v>
      </c>
      <c r="M677" s="48" t="s">
        <v>23</v>
      </c>
      <c r="N677" s="45" t="s">
        <v>24</v>
      </c>
      <c r="O677" s="12" t="s">
        <v>2573</v>
      </c>
    </row>
    <row r="678" spans="1:15" s="46" customFormat="1" ht="15" hidden="1" x14ac:dyDescent="0.25">
      <c r="A678" s="47">
        <f t="shared" si="41"/>
        <v>674</v>
      </c>
      <c r="B678" s="10">
        <f t="shared" si="41"/>
        <v>674</v>
      </c>
      <c r="C678" s="50" t="s">
        <v>15</v>
      </c>
      <c r="D678" s="24" t="s">
        <v>393</v>
      </c>
      <c r="E678" s="15">
        <v>2021</v>
      </c>
      <c r="F678" s="8">
        <v>44459</v>
      </c>
      <c r="G678" s="12" t="s">
        <v>2220</v>
      </c>
      <c r="H678" s="18" t="s">
        <v>2221</v>
      </c>
      <c r="I678" s="17" t="s">
        <v>2222</v>
      </c>
      <c r="J678" s="12" t="s">
        <v>65</v>
      </c>
      <c r="K678" s="44" t="s">
        <v>21</v>
      </c>
      <c r="L678" s="55" t="s">
        <v>65</v>
      </c>
      <c r="M678" s="48" t="s">
        <v>23</v>
      </c>
      <c r="N678" s="45" t="s">
        <v>24</v>
      </c>
      <c r="O678" s="12" t="s">
        <v>2574</v>
      </c>
    </row>
    <row r="679" spans="1:15" s="46" customFormat="1" ht="15" hidden="1" x14ac:dyDescent="0.25">
      <c r="A679" s="47">
        <f t="shared" ref="A679:B694" si="42">+A678+1</f>
        <v>675</v>
      </c>
      <c r="B679" s="10">
        <f t="shared" si="42"/>
        <v>675</v>
      </c>
      <c r="C679" s="12" t="s">
        <v>15</v>
      </c>
      <c r="D679" s="24" t="s">
        <v>34</v>
      </c>
      <c r="E679" s="15">
        <v>2021</v>
      </c>
      <c r="F679" s="25">
        <v>44505</v>
      </c>
      <c r="G679" s="12" t="s">
        <v>2223</v>
      </c>
      <c r="H679" s="18" t="s">
        <v>2224</v>
      </c>
      <c r="I679" s="17" t="s">
        <v>2225</v>
      </c>
      <c r="J679" s="12" t="s">
        <v>2226</v>
      </c>
      <c r="K679" s="12" t="s">
        <v>60</v>
      </c>
      <c r="L679" s="44" t="s">
        <v>1097</v>
      </c>
      <c r="M679" s="48" t="s">
        <v>61</v>
      </c>
      <c r="N679" s="45" t="s">
        <v>24</v>
      </c>
      <c r="O679" s="12" t="s">
        <v>2574</v>
      </c>
    </row>
    <row r="680" spans="1:15" s="46" customFormat="1" ht="15" hidden="1" x14ac:dyDescent="0.25">
      <c r="A680" s="47">
        <f t="shared" si="42"/>
        <v>676</v>
      </c>
      <c r="B680" s="10">
        <f t="shared" si="42"/>
        <v>676</v>
      </c>
      <c r="C680" s="50" t="s">
        <v>15</v>
      </c>
      <c r="D680" s="24" t="s">
        <v>393</v>
      </c>
      <c r="E680" s="15">
        <v>2021</v>
      </c>
      <c r="F680" s="8">
        <v>44546</v>
      </c>
      <c r="G680" s="12" t="s">
        <v>2227</v>
      </c>
      <c r="H680" s="18" t="s">
        <v>2228</v>
      </c>
      <c r="I680" s="17" t="s">
        <v>2229</v>
      </c>
      <c r="J680" s="12" t="s">
        <v>349</v>
      </c>
      <c r="K680" s="44" t="s">
        <v>21</v>
      </c>
      <c r="L680" s="44" t="s">
        <v>83</v>
      </c>
      <c r="M680" s="48" t="s">
        <v>23</v>
      </c>
      <c r="N680" s="45" t="s">
        <v>24</v>
      </c>
      <c r="O680" s="12" t="s">
        <v>2573</v>
      </c>
    </row>
    <row r="681" spans="1:15" s="46" customFormat="1" ht="15" hidden="1" x14ac:dyDescent="0.25">
      <c r="A681" s="47">
        <f t="shared" si="42"/>
        <v>677</v>
      </c>
      <c r="B681" s="10">
        <f t="shared" si="42"/>
        <v>677</v>
      </c>
      <c r="C681" s="50" t="s">
        <v>15</v>
      </c>
      <c r="D681" s="24" t="s">
        <v>393</v>
      </c>
      <c r="E681" s="15">
        <v>2021</v>
      </c>
      <c r="F681" s="8">
        <v>44529</v>
      </c>
      <c r="G681" s="12" t="s">
        <v>2230</v>
      </c>
      <c r="H681" s="18" t="s">
        <v>2231</v>
      </c>
      <c r="I681" s="17" t="s">
        <v>2232</v>
      </c>
      <c r="J681" s="12" t="s">
        <v>2233</v>
      </c>
      <c r="K681" s="12" t="s">
        <v>29</v>
      </c>
      <c r="L681" s="44" t="s">
        <v>2233</v>
      </c>
      <c r="M681" s="48" t="s">
        <v>75</v>
      </c>
      <c r="N681" s="45" t="s">
        <v>24</v>
      </c>
      <c r="O681" s="12" t="s">
        <v>2574</v>
      </c>
    </row>
    <row r="682" spans="1:15" s="46" customFormat="1" ht="15" hidden="1" x14ac:dyDescent="0.25">
      <c r="A682" s="47">
        <f t="shared" si="42"/>
        <v>678</v>
      </c>
      <c r="B682" s="10">
        <f t="shared" si="42"/>
        <v>678</v>
      </c>
      <c r="C682" s="12" t="s">
        <v>15</v>
      </c>
      <c r="D682" s="24" t="s">
        <v>393</v>
      </c>
      <c r="E682" s="15">
        <v>2021</v>
      </c>
      <c r="F682" s="25">
        <v>44522</v>
      </c>
      <c r="G682" s="12" t="s">
        <v>2234</v>
      </c>
      <c r="H682" s="18" t="s">
        <v>2235</v>
      </c>
      <c r="I682" s="17" t="s">
        <v>2236</v>
      </c>
      <c r="J682" s="12" t="s">
        <v>20</v>
      </c>
      <c r="K682" s="44" t="s">
        <v>21</v>
      </c>
      <c r="L682" s="44" t="s">
        <v>20</v>
      </c>
      <c r="M682" s="48" t="s">
        <v>23</v>
      </c>
      <c r="N682" s="45" t="s">
        <v>24</v>
      </c>
      <c r="O682" s="12" t="s">
        <v>2573</v>
      </c>
    </row>
    <row r="683" spans="1:15" s="46" customFormat="1" ht="15" hidden="1" x14ac:dyDescent="0.25">
      <c r="A683" s="47">
        <f t="shared" si="42"/>
        <v>679</v>
      </c>
      <c r="B683" s="10">
        <f t="shared" si="42"/>
        <v>679</v>
      </c>
      <c r="C683" s="50" t="s">
        <v>15</v>
      </c>
      <c r="D683" s="24" t="s">
        <v>393</v>
      </c>
      <c r="E683" s="15">
        <v>2021</v>
      </c>
      <c r="F683" s="8">
        <v>44544</v>
      </c>
      <c r="G683" s="12" t="s">
        <v>2237</v>
      </c>
      <c r="H683" s="18" t="s">
        <v>2238</v>
      </c>
      <c r="I683" s="17" t="s">
        <v>2239</v>
      </c>
      <c r="J683" s="12" t="s">
        <v>757</v>
      </c>
      <c r="K683" s="44" t="s">
        <v>21</v>
      </c>
      <c r="L683" s="44" t="s">
        <v>757</v>
      </c>
      <c r="M683" s="48" t="s">
        <v>23</v>
      </c>
      <c r="N683" s="45" t="s">
        <v>24</v>
      </c>
      <c r="O683" s="12" t="s">
        <v>2573</v>
      </c>
    </row>
    <row r="684" spans="1:15" s="46" customFormat="1" ht="15" hidden="1" x14ac:dyDescent="0.25">
      <c r="A684" s="47">
        <f t="shared" si="42"/>
        <v>680</v>
      </c>
      <c r="B684" s="10">
        <f t="shared" si="42"/>
        <v>680</v>
      </c>
      <c r="C684" s="12" t="s">
        <v>15</v>
      </c>
      <c r="D684" s="24" t="s">
        <v>393</v>
      </c>
      <c r="E684" s="15">
        <v>2021</v>
      </c>
      <c r="F684" s="25">
        <v>44522</v>
      </c>
      <c r="G684" s="12" t="s">
        <v>2240</v>
      </c>
      <c r="H684" s="18" t="s">
        <v>2241</v>
      </c>
      <c r="I684" s="17" t="s">
        <v>2242</v>
      </c>
      <c r="J684" s="12" t="s">
        <v>217</v>
      </c>
      <c r="K684" s="44" t="s">
        <v>21</v>
      </c>
      <c r="L684" s="44" t="s">
        <v>757</v>
      </c>
      <c r="M684" s="48" t="s">
        <v>23</v>
      </c>
      <c r="N684" s="45" t="s">
        <v>24</v>
      </c>
      <c r="O684" s="12" t="s">
        <v>2574</v>
      </c>
    </row>
    <row r="685" spans="1:15" s="46" customFormat="1" ht="15" hidden="1" x14ac:dyDescent="0.25">
      <c r="A685" s="47">
        <f t="shared" si="42"/>
        <v>681</v>
      </c>
      <c r="B685" s="10">
        <f t="shared" si="42"/>
        <v>681</v>
      </c>
      <c r="C685" s="12" t="s">
        <v>15</v>
      </c>
      <c r="D685" s="24" t="s">
        <v>34</v>
      </c>
      <c r="E685" s="15">
        <v>2021</v>
      </c>
      <c r="F685" s="8">
        <v>44425</v>
      </c>
      <c r="G685" s="12" t="s">
        <v>2243</v>
      </c>
      <c r="H685" s="26" t="s">
        <v>2244</v>
      </c>
      <c r="I685" s="17" t="s">
        <v>2245</v>
      </c>
      <c r="J685" s="12" t="s">
        <v>20</v>
      </c>
      <c r="K685" s="44" t="s">
        <v>21</v>
      </c>
      <c r="L685" s="44" t="s">
        <v>20</v>
      </c>
      <c r="M685" s="48" t="s">
        <v>23</v>
      </c>
      <c r="N685" s="45" t="s">
        <v>24</v>
      </c>
      <c r="O685" s="12" t="s">
        <v>2573</v>
      </c>
    </row>
    <row r="686" spans="1:15" s="46" customFormat="1" ht="15" hidden="1" x14ac:dyDescent="0.25">
      <c r="A686" s="47">
        <f t="shared" si="42"/>
        <v>682</v>
      </c>
      <c r="B686" s="10">
        <f t="shared" si="42"/>
        <v>682</v>
      </c>
      <c r="C686" s="50" t="s">
        <v>15</v>
      </c>
      <c r="D686" s="24" t="s">
        <v>34</v>
      </c>
      <c r="E686" s="15">
        <v>2021</v>
      </c>
      <c r="F686" s="8">
        <v>44459</v>
      </c>
      <c r="G686" s="12" t="s">
        <v>2246</v>
      </c>
      <c r="H686" s="18" t="s">
        <v>2247</v>
      </c>
      <c r="I686" s="17" t="s">
        <v>2248</v>
      </c>
      <c r="J686" s="12" t="s">
        <v>20</v>
      </c>
      <c r="K686" s="44" t="s">
        <v>21</v>
      </c>
      <c r="L686" s="44" t="s">
        <v>20</v>
      </c>
      <c r="M686" s="48" t="s">
        <v>23</v>
      </c>
      <c r="N686" s="45" t="s">
        <v>24</v>
      </c>
      <c r="O686" s="12" t="s">
        <v>2573</v>
      </c>
    </row>
    <row r="687" spans="1:15" s="46" customFormat="1" ht="15" hidden="1" x14ac:dyDescent="0.25">
      <c r="A687" s="47">
        <f t="shared" si="42"/>
        <v>683</v>
      </c>
      <c r="B687" s="10">
        <f t="shared" si="42"/>
        <v>683</v>
      </c>
      <c r="C687" s="50" t="s">
        <v>15</v>
      </c>
      <c r="D687" s="24" t="s">
        <v>34</v>
      </c>
      <c r="E687" s="15">
        <v>2021</v>
      </c>
      <c r="F687" s="8">
        <v>44547</v>
      </c>
      <c r="G687" s="12" t="s">
        <v>2249</v>
      </c>
      <c r="H687" s="18" t="s">
        <v>2250</v>
      </c>
      <c r="I687" s="17" t="s">
        <v>2251</v>
      </c>
      <c r="J687" s="12" t="s">
        <v>20</v>
      </c>
      <c r="K687" s="44" t="s">
        <v>21</v>
      </c>
      <c r="L687" s="44" t="s">
        <v>20</v>
      </c>
      <c r="M687" s="48" t="s">
        <v>23</v>
      </c>
      <c r="N687" s="45" t="s">
        <v>24</v>
      </c>
      <c r="O687" s="12" t="s">
        <v>2573</v>
      </c>
    </row>
    <row r="688" spans="1:15" s="46" customFormat="1" ht="15" hidden="1" x14ac:dyDescent="0.25">
      <c r="A688" s="47">
        <f t="shared" si="42"/>
        <v>684</v>
      </c>
      <c r="B688" s="10">
        <f t="shared" si="42"/>
        <v>684</v>
      </c>
      <c r="C688" s="12" t="s">
        <v>15</v>
      </c>
      <c r="D688" s="24" t="s">
        <v>34</v>
      </c>
      <c r="E688" s="15">
        <v>2021</v>
      </c>
      <c r="F688" s="8">
        <v>44435</v>
      </c>
      <c r="G688" s="12" t="s">
        <v>2252</v>
      </c>
      <c r="H688" s="18" t="s">
        <v>2253</v>
      </c>
      <c r="I688" s="17" t="s">
        <v>2254</v>
      </c>
      <c r="J688" s="12" t="s">
        <v>2219</v>
      </c>
      <c r="K688" s="44" t="s">
        <v>21</v>
      </c>
      <c r="L688" s="44" t="s">
        <v>182</v>
      </c>
      <c r="M688" s="48" t="s">
        <v>23</v>
      </c>
      <c r="N688" s="45" t="s">
        <v>24</v>
      </c>
      <c r="O688" s="12" t="s">
        <v>2573</v>
      </c>
    </row>
    <row r="689" spans="1:15" s="46" customFormat="1" ht="15" hidden="1" x14ac:dyDescent="0.25">
      <c r="A689" s="47">
        <f t="shared" si="42"/>
        <v>685</v>
      </c>
      <c r="B689" s="10">
        <f t="shared" si="42"/>
        <v>685</v>
      </c>
      <c r="C689" s="12" t="s">
        <v>15</v>
      </c>
      <c r="D689" s="24" t="s">
        <v>34</v>
      </c>
      <c r="E689" s="15">
        <v>2021</v>
      </c>
      <c r="F689" s="8">
        <v>44442</v>
      </c>
      <c r="G689" s="12" t="s">
        <v>2255</v>
      </c>
      <c r="H689" s="18" t="s">
        <v>2256</v>
      </c>
      <c r="I689" s="17" t="s">
        <v>2257</v>
      </c>
      <c r="J689" s="12" t="s">
        <v>757</v>
      </c>
      <c r="K689" s="44" t="s">
        <v>21</v>
      </c>
      <c r="L689" s="12" t="s">
        <v>757</v>
      </c>
      <c r="M689" s="48" t="s">
        <v>23</v>
      </c>
      <c r="N689" s="45" t="s">
        <v>24</v>
      </c>
      <c r="O689" s="12" t="s">
        <v>2573</v>
      </c>
    </row>
    <row r="690" spans="1:15" s="46" customFormat="1" ht="25.5" hidden="1" x14ac:dyDescent="0.25">
      <c r="A690" s="47">
        <f t="shared" si="42"/>
        <v>686</v>
      </c>
      <c r="B690" s="10">
        <f t="shared" si="42"/>
        <v>686</v>
      </c>
      <c r="C690" s="12" t="s">
        <v>15</v>
      </c>
      <c r="D690" s="24" t="s">
        <v>34</v>
      </c>
      <c r="E690" s="15">
        <v>2021</v>
      </c>
      <c r="F690" s="8">
        <v>44411</v>
      </c>
      <c r="G690" s="12" t="s">
        <v>2258</v>
      </c>
      <c r="H690" s="18" t="s">
        <v>2259</v>
      </c>
      <c r="I690" s="17" t="s">
        <v>2260</v>
      </c>
      <c r="J690" s="12" t="s">
        <v>250</v>
      </c>
      <c r="K690" s="44" t="s">
        <v>21</v>
      </c>
      <c r="L690" s="12" t="s">
        <v>250</v>
      </c>
      <c r="M690" s="48" t="s">
        <v>23</v>
      </c>
      <c r="N690" s="45" t="s">
        <v>24</v>
      </c>
      <c r="O690" s="12" t="s">
        <v>2573</v>
      </c>
    </row>
    <row r="691" spans="1:15" s="46" customFormat="1" ht="15" hidden="1" x14ac:dyDescent="0.25">
      <c r="A691" s="47">
        <f t="shared" si="42"/>
        <v>687</v>
      </c>
      <c r="B691" s="10">
        <f t="shared" si="42"/>
        <v>687</v>
      </c>
      <c r="C691" s="50" t="s">
        <v>15</v>
      </c>
      <c r="D691" s="24" t="s">
        <v>34</v>
      </c>
      <c r="E691" s="15">
        <v>2021</v>
      </c>
      <c r="F691" s="8">
        <v>44459</v>
      </c>
      <c r="G691" s="12" t="s">
        <v>2261</v>
      </c>
      <c r="H691" s="18" t="s">
        <v>2262</v>
      </c>
      <c r="I691" s="17" t="s">
        <v>2263</v>
      </c>
      <c r="J691" s="12" t="s">
        <v>2264</v>
      </c>
      <c r="K691" s="44" t="s">
        <v>21</v>
      </c>
      <c r="L691" s="44" t="s">
        <v>743</v>
      </c>
      <c r="M691" s="48" t="s">
        <v>23</v>
      </c>
      <c r="N691" s="45" t="s">
        <v>24</v>
      </c>
      <c r="O691" s="12" t="s">
        <v>2573</v>
      </c>
    </row>
    <row r="692" spans="1:15" s="46" customFormat="1" ht="15" hidden="1" x14ac:dyDescent="0.25">
      <c r="A692" s="47">
        <f t="shared" si="42"/>
        <v>688</v>
      </c>
      <c r="B692" s="10">
        <f t="shared" si="42"/>
        <v>688</v>
      </c>
      <c r="C692" s="12" t="s">
        <v>15</v>
      </c>
      <c r="D692" s="24" t="s">
        <v>34</v>
      </c>
      <c r="E692" s="15">
        <v>2021</v>
      </c>
      <c r="F692" s="25">
        <v>44518</v>
      </c>
      <c r="G692" s="12" t="s">
        <v>2265</v>
      </c>
      <c r="H692" s="18" t="s">
        <v>2266</v>
      </c>
      <c r="I692" s="17" t="s">
        <v>2267</v>
      </c>
      <c r="J692" s="12" t="s">
        <v>804</v>
      </c>
      <c r="K692" s="12" t="s">
        <v>29</v>
      </c>
      <c r="L692" s="44" t="s">
        <v>154</v>
      </c>
      <c r="M692" s="48" t="s">
        <v>23</v>
      </c>
      <c r="N692" s="45" t="s">
        <v>24</v>
      </c>
      <c r="O692" s="12" t="s">
        <v>2574</v>
      </c>
    </row>
    <row r="693" spans="1:15" s="46" customFormat="1" ht="15" hidden="1" x14ac:dyDescent="0.25">
      <c r="A693" s="47">
        <f t="shared" si="42"/>
        <v>689</v>
      </c>
      <c r="B693" s="10">
        <f t="shared" si="42"/>
        <v>689</v>
      </c>
      <c r="C693" s="12" t="s">
        <v>15</v>
      </c>
      <c r="D693" s="24" t="s">
        <v>393</v>
      </c>
      <c r="E693" s="15">
        <v>2021</v>
      </c>
      <c r="F693" s="25">
        <v>44524</v>
      </c>
      <c r="G693" s="12" t="s">
        <v>2268</v>
      </c>
      <c r="H693" s="18" t="s">
        <v>2269</v>
      </c>
      <c r="I693" s="17" t="s">
        <v>2270</v>
      </c>
      <c r="J693" s="12" t="s">
        <v>28</v>
      </c>
      <c r="K693" s="44" t="s">
        <v>21</v>
      </c>
      <c r="L693" s="55" t="s">
        <v>28</v>
      </c>
      <c r="M693" s="48" t="s">
        <v>23</v>
      </c>
      <c r="N693" s="45" t="s">
        <v>24</v>
      </c>
      <c r="O693" s="12" t="s">
        <v>2573</v>
      </c>
    </row>
    <row r="694" spans="1:15" s="46" customFormat="1" ht="15" hidden="1" x14ac:dyDescent="0.25">
      <c r="A694" s="47">
        <f t="shared" si="42"/>
        <v>690</v>
      </c>
      <c r="B694" s="10">
        <f t="shared" si="42"/>
        <v>690</v>
      </c>
      <c r="C694" s="50" t="s">
        <v>15</v>
      </c>
      <c r="D694" s="24" t="s">
        <v>393</v>
      </c>
      <c r="E694" s="15">
        <v>2021</v>
      </c>
      <c r="F694" s="8">
        <v>44550</v>
      </c>
      <c r="G694" s="12" t="s">
        <v>2271</v>
      </c>
      <c r="H694" s="18" t="s">
        <v>2272</v>
      </c>
      <c r="I694" s="17" t="s">
        <v>2273</v>
      </c>
      <c r="J694" s="12" t="s">
        <v>840</v>
      </c>
      <c r="K694" s="12" t="s">
        <v>29</v>
      </c>
      <c r="L694" s="44" t="s">
        <v>841</v>
      </c>
      <c r="M694" s="48" t="s">
        <v>75</v>
      </c>
      <c r="N694" s="45" t="s">
        <v>24</v>
      </c>
      <c r="O694" s="12" t="s">
        <v>2574</v>
      </c>
    </row>
    <row r="695" spans="1:15" s="46" customFormat="1" ht="15" hidden="1" x14ac:dyDescent="0.25">
      <c r="A695" s="47">
        <f t="shared" ref="A695:B710" si="43">+A694+1</f>
        <v>691</v>
      </c>
      <c r="B695" s="10">
        <f t="shared" si="43"/>
        <v>691</v>
      </c>
      <c r="C695" s="50" t="s">
        <v>15</v>
      </c>
      <c r="D695" s="24" t="s">
        <v>393</v>
      </c>
      <c r="E695" s="15">
        <v>2021</v>
      </c>
      <c r="F695" s="8">
        <v>44540</v>
      </c>
      <c r="G695" s="12" t="s">
        <v>2274</v>
      </c>
      <c r="H695" s="18" t="s">
        <v>2275</v>
      </c>
      <c r="I695" s="17" t="s">
        <v>2276</v>
      </c>
      <c r="J695" s="12" t="s">
        <v>183</v>
      </c>
      <c r="K695" s="44" t="s">
        <v>21</v>
      </c>
      <c r="L695" s="44" t="s">
        <v>183</v>
      </c>
      <c r="M695" s="48" t="s">
        <v>23</v>
      </c>
      <c r="N695" s="45" t="s">
        <v>24</v>
      </c>
      <c r="O695" s="12" t="s">
        <v>2573</v>
      </c>
    </row>
    <row r="696" spans="1:15" s="46" customFormat="1" ht="15" hidden="1" x14ac:dyDescent="0.25">
      <c r="A696" s="47">
        <f t="shared" si="43"/>
        <v>692</v>
      </c>
      <c r="B696" s="10">
        <f t="shared" si="43"/>
        <v>692</v>
      </c>
      <c r="C696" s="50" t="s">
        <v>15</v>
      </c>
      <c r="D696" s="24" t="s">
        <v>393</v>
      </c>
      <c r="E696" s="15">
        <v>2021</v>
      </c>
      <c r="F696" s="8">
        <v>44550</v>
      </c>
      <c r="G696" s="12" t="s">
        <v>2277</v>
      </c>
      <c r="H696" s="18" t="s">
        <v>2278</v>
      </c>
      <c r="I696" s="17" t="s">
        <v>2279</v>
      </c>
      <c r="J696" s="12" t="s">
        <v>428</v>
      </c>
      <c r="K696" s="44" t="s">
        <v>21</v>
      </c>
      <c r="L696" s="12" t="s">
        <v>431</v>
      </c>
      <c r="M696" s="48" t="s">
        <v>23</v>
      </c>
      <c r="N696" s="45" t="s">
        <v>24</v>
      </c>
      <c r="O696" s="12" t="s">
        <v>2573</v>
      </c>
    </row>
    <row r="697" spans="1:15" s="46" customFormat="1" ht="15" hidden="1" x14ac:dyDescent="0.25">
      <c r="A697" s="47">
        <f t="shared" si="43"/>
        <v>693</v>
      </c>
      <c r="B697" s="10">
        <f t="shared" si="43"/>
        <v>693</v>
      </c>
      <c r="C697" s="50" t="s">
        <v>15</v>
      </c>
      <c r="D697" s="24" t="s">
        <v>393</v>
      </c>
      <c r="E697" s="15">
        <v>2021</v>
      </c>
      <c r="F697" s="8">
        <v>44554</v>
      </c>
      <c r="G697" s="12" t="s">
        <v>2280</v>
      </c>
      <c r="H697" s="18" t="s">
        <v>2281</v>
      </c>
      <c r="I697" s="17" t="s">
        <v>2282</v>
      </c>
      <c r="J697" s="12" t="s">
        <v>757</v>
      </c>
      <c r="K697" s="44" t="s">
        <v>21</v>
      </c>
      <c r="L697" s="44" t="s">
        <v>757</v>
      </c>
      <c r="M697" s="48" t="s">
        <v>23</v>
      </c>
      <c r="N697" s="45" t="s">
        <v>24</v>
      </c>
      <c r="O697" s="12" t="s">
        <v>2574</v>
      </c>
    </row>
    <row r="698" spans="1:15" s="46" customFormat="1" ht="15" hidden="1" x14ac:dyDescent="0.25">
      <c r="A698" s="47">
        <f t="shared" si="43"/>
        <v>694</v>
      </c>
      <c r="B698" s="10">
        <f t="shared" si="43"/>
        <v>694</v>
      </c>
      <c r="C698" s="50" t="s">
        <v>15</v>
      </c>
      <c r="D698" s="24" t="s">
        <v>393</v>
      </c>
      <c r="E698" s="15">
        <v>2021</v>
      </c>
      <c r="F698" s="8">
        <v>44553</v>
      </c>
      <c r="G698" s="12" t="s">
        <v>2283</v>
      </c>
      <c r="H698" s="18" t="s">
        <v>2284</v>
      </c>
      <c r="I698" s="17" t="s">
        <v>2285</v>
      </c>
      <c r="J698" s="12" t="s">
        <v>65</v>
      </c>
      <c r="K698" s="44" t="s">
        <v>21</v>
      </c>
      <c r="L698" s="44" t="s">
        <v>65</v>
      </c>
      <c r="M698" s="48" t="s">
        <v>23</v>
      </c>
      <c r="N698" s="45" t="s">
        <v>24</v>
      </c>
      <c r="O698" s="12" t="s">
        <v>2574</v>
      </c>
    </row>
    <row r="699" spans="1:15" s="46" customFormat="1" ht="15" hidden="1" x14ac:dyDescent="0.25">
      <c r="A699" s="47">
        <f t="shared" si="43"/>
        <v>695</v>
      </c>
      <c r="B699" s="10">
        <f t="shared" si="43"/>
        <v>695</v>
      </c>
      <c r="C699" s="12" t="s">
        <v>15</v>
      </c>
      <c r="D699" s="24" t="s">
        <v>34</v>
      </c>
      <c r="E699" s="15">
        <v>2021</v>
      </c>
      <c r="F699" s="25">
        <v>44523</v>
      </c>
      <c r="G699" s="12" t="s">
        <v>2286</v>
      </c>
      <c r="H699" s="18" t="s">
        <v>2287</v>
      </c>
      <c r="I699" s="17" t="s">
        <v>2288</v>
      </c>
      <c r="J699" s="12" t="s">
        <v>20</v>
      </c>
      <c r="K699" s="44" t="s">
        <v>21</v>
      </c>
      <c r="L699" s="44" t="s">
        <v>20</v>
      </c>
      <c r="M699" s="48" t="s">
        <v>23</v>
      </c>
      <c r="N699" s="45" t="s">
        <v>24</v>
      </c>
      <c r="O699" s="12" t="s">
        <v>2573</v>
      </c>
    </row>
    <row r="700" spans="1:15" s="46" customFormat="1" ht="15" hidden="1" x14ac:dyDescent="0.25">
      <c r="A700" s="47">
        <f t="shared" si="43"/>
        <v>696</v>
      </c>
      <c r="B700" s="10">
        <f t="shared" si="43"/>
        <v>696</v>
      </c>
      <c r="C700" s="12" t="s">
        <v>15</v>
      </c>
      <c r="D700" s="24" t="s">
        <v>34</v>
      </c>
      <c r="E700" s="15">
        <v>2021</v>
      </c>
      <c r="F700" s="25">
        <v>44516</v>
      </c>
      <c r="G700" s="12" t="s">
        <v>2289</v>
      </c>
      <c r="H700" s="18" t="s">
        <v>2290</v>
      </c>
      <c r="I700" s="17" t="s">
        <v>2291</v>
      </c>
      <c r="J700" s="12" t="s">
        <v>757</v>
      </c>
      <c r="K700" s="12" t="s">
        <v>29</v>
      </c>
      <c r="L700" s="44" t="s">
        <v>757</v>
      </c>
      <c r="M700" s="48" t="s">
        <v>23</v>
      </c>
      <c r="N700" s="45" t="s">
        <v>24</v>
      </c>
      <c r="O700" s="12" t="s">
        <v>2573</v>
      </c>
    </row>
    <row r="701" spans="1:15" s="46" customFormat="1" ht="15" hidden="1" x14ac:dyDescent="0.25">
      <c r="A701" s="47">
        <f t="shared" si="43"/>
        <v>697</v>
      </c>
      <c r="B701" s="10">
        <f t="shared" si="43"/>
        <v>697</v>
      </c>
      <c r="C701" s="50" t="s">
        <v>15</v>
      </c>
      <c r="D701" s="24" t="s">
        <v>34</v>
      </c>
      <c r="E701" s="15">
        <v>2021</v>
      </c>
      <c r="F701" s="8">
        <v>44550</v>
      </c>
      <c r="G701" s="12" t="s">
        <v>2292</v>
      </c>
      <c r="H701" s="18" t="s">
        <v>2293</v>
      </c>
      <c r="I701" s="17" t="s">
        <v>2294</v>
      </c>
      <c r="J701" s="44" t="s">
        <v>757</v>
      </c>
      <c r="K701" s="44" t="s">
        <v>21</v>
      </c>
      <c r="L701" s="44" t="s">
        <v>757</v>
      </c>
      <c r="M701" s="48" t="s">
        <v>23</v>
      </c>
      <c r="N701" s="45" t="s">
        <v>24</v>
      </c>
      <c r="O701" s="12" t="s">
        <v>2574</v>
      </c>
    </row>
    <row r="702" spans="1:15" s="46" customFormat="1" ht="15" hidden="1" x14ac:dyDescent="0.25">
      <c r="A702" s="47">
        <f t="shared" si="43"/>
        <v>698</v>
      </c>
      <c r="B702" s="10">
        <f t="shared" si="43"/>
        <v>698</v>
      </c>
      <c r="C702" s="50" t="s">
        <v>15</v>
      </c>
      <c r="D702" s="24" t="s">
        <v>34</v>
      </c>
      <c r="E702" s="15">
        <v>2021</v>
      </c>
      <c r="F702" s="8">
        <v>44551</v>
      </c>
      <c r="G702" s="12" t="s">
        <v>2295</v>
      </c>
      <c r="H702" s="18" t="s">
        <v>2296</v>
      </c>
      <c r="I702" s="17" t="s">
        <v>2297</v>
      </c>
      <c r="J702" s="12" t="s">
        <v>551</v>
      </c>
      <c r="K702" s="12" t="s">
        <v>29</v>
      </c>
      <c r="L702" s="44" t="s">
        <v>551</v>
      </c>
      <c r="M702" s="12" t="s">
        <v>239</v>
      </c>
      <c r="N702" s="45" t="s">
        <v>24</v>
      </c>
      <c r="O702" s="12" t="s">
        <v>2574</v>
      </c>
    </row>
    <row r="703" spans="1:15" s="46" customFormat="1" ht="15" hidden="1" x14ac:dyDescent="0.25">
      <c r="A703" s="47">
        <f t="shared" si="43"/>
        <v>699</v>
      </c>
      <c r="B703" s="10">
        <f t="shared" si="43"/>
        <v>699</v>
      </c>
      <c r="C703" s="12" t="s">
        <v>15</v>
      </c>
      <c r="D703" s="24" t="s">
        <v>393</v>
      </c>
      <c r="E703" s="15">
        <v>2021</v>
      </c>
      <c r="F703" s="8">
        <v>44377</v>
      </c>
      <c r="G703" s="12" t="s">
        <v>2298</v>
      </c>
      <c r="H703" s="18" t="s">
        <v>2299</v>
      </c>
      <c r="I703" s="17" t="s">
        <v>2300</v>
      </c>
      <c r="J703" s="12" t="s">
        <v>59</v>
      </c>
      <c r="K703" s="12" t="s">
        <v>60</v>
      </c>
      <c r="L703" s="44" t="s">
        <v>59</v>
      </c>
      <c r="M703" s="48" t="s">
        <v>61</v>
      </c>
      <c r="N703" s="45" t="s">
        <v>24</v>
      </c>
      <c r="O703" s="12" t="s">
        <v>2573</v>
      </c>
    </row>
    <row r="704" spans="1:15" s="46" customFormat="1" ht="15" hidden="1" x14ac:dyDescent="0.25">
      <c r="A704" s="47">
        <f t="shared" si="43"/>
        <v>700</v>
      </c>
      <c r="B704" s="10">
        <f t="shared" si="43"/>
        <v>700</v>
      </c>
      <c r="C704" s="50" t="s">
        <v>15</v>
      </c>
      <c r="D704" s="24" t="s">
        <v>393</v>
      </c>
      <c r="E704" s="15">
        <v>2021</v>
      </c>
      <c r="F704" s="8">
        <v>44557</v>
      </c>
      <c r="G704" s="12" t="s">
        <v>2568</v>
      </c>
      <c r="H704" s="18" t="s">
        <v>2301</v>
      </c>
      <c r="I704" s="17" t="s">
        <v>2302</v>
      </c>
      <c r="J704" s="12" t="s">
        <v>20</v>
      </c>
      <c r="K704" s="44" t="s">
        <v>21</v>
      </c>
      <c r="L704" s="44" t="s">
        <v>20</v>
      </c>
      <c r="M704" s="48" t="s">
        <v>23</v>
      </c>
      <c r="N704" s="45" t="s">
        <v>24</v>
      </c>
      <c r="O704" s="12" t="s">
        <v>2573</v>
      </c>
    </row>
    <row r="705" spans="1:15" s="46" customFormat="1" ht="15" hidden="1" x14ac:dyDescent="0.25">
      <c r="A705" s="47">
        <f t="shared" si="43"/>
        <v>701</v>
      </c>
      <c r="B705" s="10">
        <f t="shared" si="43"/>
        <v>701</v>
      </c>
      <c r="C705" s="50" t="s">
        <v>15</v>
      </c>
      <c r="D705" s="24" t="s">
        <v>34</v>
      </c>
      <c r="E705" s="15">
        <v>2021</v>
      </c>
      <c r="F705" s="8">
        <v>44554</v>
      </c>
      <c r="G705" s="12" t="s">
        <v>2303</v>
      </c>
      <c r="H705" s="18" t="s">
        <v>2304</v>
      </c>
      <c r="I705" s="17" t="s">
        <v>2305</v>
      </c>
      <c r="J705" s="44" t="s">
        <v>59</v>
      </c>
      <c r="K705" s="12" t="s">
        <v>60</v>
      </c>
      <c r="L705" s="44" t="s">
        <v>59</v>
      </c>
      <c r="M705" s="48" t="s">
        <v>61</v>
      </c>
      <c r="N705" s="45" t="s">
        <v>24</v>
      </c>
      <c r="O705" s="12" t="s">
        <v>2573</v>
      </c>
    </row>
    <row r="706" spans="1:15" s="46" customFormat="1" ht="15" hidden="1" x14ac:dyDescent="0.25">
      <c r="A706" s="47">
        <f t="shared" si="43"/>
        <v>702</v>
      </c>
      <c r="B706" s="10">
        <f t="shared" si="43"/>
        <v>702</v>
      </c>
      <c r="C706" s="50" t="s">
        <v>15</v>
      </c>
      <c r="D706" s="24" t="s">
        <v>393</v>
      </c>
      <c r="E706" s="15">
        <v>2021</v>
      </c>
      <c r="F706" s="8">
        <v>44558</v>
      </c>
      <c r="G706" s="12" t="s">
        <v>2562</v>
      </c>
      <c r="H706" s="18" t="s">
        <v>2563</v>
      </c>
      <c r="I706" s="17" t="s">
        <v>2564</v>
      </c>
      <c r="J706" s="44" t="s">
        <v>115</v>
      </c>
      <c r="K706" s="12" t="s">
        <v>29</v>
      </c>
      <c r="L706" s="44" t="s">
        <v>115</v>
      </c>
      <c r="M706" s="48" t="s">
        <v>75</v>
      </c>
      <c r="N706" s="45" t="s">
        <v>24</v>
      </c>
      <c r="O706" s="12" t="s">
        <v>2573</v>
      </c>
    </row>
    <row r="707" spans="1:15" s="46" customFormat="1" ht="15" hidden="1" x14ac:dyDescent="0.25">
      <c r="A707" s="47">
        <f t="shared" si="43"/>
        <v>703</v>
      </c>
      <c r="B707" s="10">
        <f t="shared" si="43"/>
        <v>703</v>
      </c>
      <c r="C707" s="50" t="s">
        <v>15</v>
      </c>
      <c r="D707" s="24" t="s">
        <v>393</v>
      </c>
      <c r="E707" s="15">
        <v>2021</v>
      </c>
      <c r="F707" s="8">
        <v>44558</v>
      </c>
      <c r="G707" s="12" t="s">
        <v>2570</v>
      </c>
      <c r="H707" s="18" t="s">
        <v>2569</v>
      </c>
      <c r="I707" s="17" t="s">
        <v>2571</v>
      </c>
      <c r="J707" s="44" t="s">
        <v>1078</v>
      </c>
      <c r="K707" s="12" t="s">
        <v>29</v>
      </c>
      <c r="L707" s="44" t="s">
        <v>1078</v>
      </c>
      <c r="M707" s="48" t="s">
        <v>75</v>
      </c>
      <c r="N707" s="45" t="s">
        <v>24</v>
      </c>
      <c r="O707" s="12" t="s">
        <v>2573</v>
      </c>
    </row>
    <row r="708" spans="1:15" s="46" customFormat="1" ht="15" hidden="1" x14ac:dyDescent="0.25">
      <c r="A708" s="47">
        <f t="shared" si="43"/>
        <v>704</v>
      </c>
      <c r="B708" s="10">
        <f t="shared" si="43"/>
        <v>704</v>
      </c>
      <c r="C708" s="50" t="s">
        <v>2598</v>
      </c>
      <c r="D708" s="24" t="s">
        <v>34</v>
      </c>
      <c r="E708" s="15">
        <v>2022</v>
      </c>
      <c r="F708" s="8"/>
      <c r="G708" s="12" t="s">
        <v>2577</v>
      </c>
      <c r="H708" s="18"/>
      <c r="I708" s="17" t="s">
        <v>2578</v>
      </c>
      <c r="J708" s="44" t="s">
        <v>2219</v>
      </c>
      <c r="K708" s="12" t="s">
        <v>21</v>
      </c>
      <c r="L708" s="44" t="s">
        <v>2219</v>
      </c>
      <c r="M708" s="48" t="s">
        <v>23</v>
      </c>
      <c r="N708" s="45" t="s">
        <v>24</v>
      </c>
      <c r="O708" s="12" t="s">
        <v>2573</v>
      </c>
    </row>
    <row r="709" spans="1:15" s="46" customFormat="1" ht="25.5" hidden="1" x14ac:dyDescent="0.25">
      <c r="A709" s="47">
        <f t="shared" si="43"/>
        <v>705</v>
      </c>
      <c r="B709" s="10">
        <f t="shared" si="43"/>
        <v>705</v>
      </c>
      <c r="C709" s="50" t="s">
        <v>2598</v>
      </c>
      <c r="D709" s="24" t="s">
        <v>34</v>
      </c>
      <c r="E709" s="15">
        <v>2022</v>
      </c>
      <c r="F709" s="8"/>
      <c r="G709" s="12" t="s">
        <v>2579</v>
      </c>
      <c r="H709" s="18"/>
      <c r="I709" s="17" t="s">
        <v>2580</v>
      </c>
      <c r="J709" s="44" t="s">
        <v>2581</v>
      </c>
      <c r="K709" s="12" t="s">
        <v>29</v>
      </c>
      <c r="L709" s="44" t="s">
        <v>65</v>
      </c>
      <c r="M709" s="12" t="s">
        <v>23</v>
      </c>
      <c r="N709" s="45" t="s">
        <v>24</v>
      </c>
      <c r="O709" s="12" t="s">
        <v>2574</v>
      </c>
    </row>
    <row r="710" spans="1:15" s="46" customFormat="1" ht="15" hidden="1" x14ac:dyDescent="0.25">
      <c r="A710" s="47">
        <f t="shared" si="43"/>
        <v>706</v>
      </c>
      <c r="B710" s="10">
        <f t="shared" si="43"/>
        <v>706</v>
      </c>
      <c r="C710" s="50" t="s">
        <v>2598</v>
      </c>
      <c r="D710" s="24" t="s">
        <v>34</v>
      </c>
      <c r="E710" s="15">
        <v>2022</v>
      </c>
      <c r="F710" s="8"/>
      <c r="G710" s="12" t="s">
        <v>2582</v>
      </c>
      <c r="H710" s="18"/>
      <c r="I710" s="17" t="s">
        <v>2583</v>
      </c>
      <c r="J710" s="44" t="s">
        <v>33</v>
      </c>
      <c r="K710" s="12" t="s">
        <v>21</v>
      </c>
      <c r="L710" s="44" t="s">
        <v>33</v>
      </c>
      <c r="M710" s="12" t="s">
        <v>23</v>
      </c>
      <c r="N710" s="45" t="s">
        <v>24</v>
      </c>
      <c r="O710" s="12" t="s">
        <v>2573</v>
      </c>
    </row>
    <row r="711" spans="1:15" s="46" customFormat="1" ht="15" hidden="1" x14ac:dyDescent="0.25">
      <c r="A711" s="47">
        <f t="shared" ref="A711:B726" si="44">+A710+1</f>
        <v>707</v>
      </c>
      <c r="B711" s="10">
        <f t="shared" si="44"/>
        <v>707</v>
      </c>
      <c r="C711" s="50" t="s">
        <v>2598</v>
      </c>
      <c r="D711" s="24" t="s">
        <v>34</v>
      </c>
      <c r="E711" s="15">
        <v>2022</v>
      </c>
      <c r="F711" s="8"/>
      <c r="G711" s="12" t="s">
        <v>2584</v>
      </c>
      <c r="H711" s="18"/>
      <c r="I711" s="17" t="s">
        <v>2585</v>
      </c>
      <c r="J711" s="44" t="s">
        <v>1514</v>
      </c>
      <c r="K711" s="12" t="s">
        <v>29</v>
      </c>
      <c r="L711" s="44" t="s">
        <v>1514</v>
      </c>
      <c r="M711" s="12" t="s">
        <v>23</v>
      </c>
      <c r="N711" s="45" t="s">
        <v>24</v>
      </c>
      <c r="O711" s="12" t="s">
        <v>2574</v>
      </c>
    </row>
    <row r="712" spans="1:15" s="46" customFormat="1" ht="25.5" hidden="1" x14ac:dyDescent="0.25">
      <c r="A712" s="47">
        <f t="shared" si="44"/>
        <v>708</v>
      </c>
      <c r="B712" s="10">
        <f t="shared" si="44"/>
        <v>708</v>
      </c>
      <c r="C712" s="50" t="s">
        <v>2598</v>
      </c>
      <c r="D712" s="24" t="s">
        <v>393</v>
      </c>
      <c r="E712" s="15">
        <v>2022</v>
      </c>
      <c r="F712" s="8"/>
      <c r="G712" s="12" t="s">
        <v>2588</v>
      </c>
      <c r="H712" s="18"/>
      <c r="I712" s="17" t="s">
        <v>2586</v>
      </c>
      <c r="J712" s="44" t="s">
        <v>59</v>
      </c>
      <c r="K712" s="12" t="s">
        <v>60</v>
      </c>
      <c r="L712" s="44" t="s">
        <v>59</v>
      </c>
      <c r="M712" s="48" t="s">
        <v>61</v>
      </c>
      <c r="N712" s="45" t="s">
        <v>24</v>
      </c>
      <c r="O712" s="12" t="s">
        <v>2573</v>
      </c>
    </row>
    <row r="713" spans="1:15" s="46" customFormat="1" ht="15" hidden="1" x14ac:dyDescent="0.25">
      <c r="A713" s="47">
        <f t="shared" si="44"/>
        <v>709</v>
      </c>
      <c r="B713" s="10">
        <f t="shared" si="44"/>
        <v>709</v>
      </c>
      <c r="C713" s="50" t="s">
        <v>2598</v>
      </c>
      <c r="D713" s="24" t="s">
        <v>393</v>
      </c>
      <c r="E713" s="15">
        <v>2022</v>
      </c>
      <c r="F713" s="8"/>
      <c r="G713" s="12" t="s">
        <v>2587</v>
      </c>
      <c r="H713" s="18"/>
      <c r="I713" s="17" t="s">
        <v>2599</v>
      </c>
      <c r="J713" s="44" t="s">
        <v>59</v>
      </c>
      <c r="K713" s="12" t="s">
        <v>60</v>
      </c>
      <c r="L713" s="44" t="s">
        <v>59</v>
      </c>
      <c r="M713" s="48" t="s">
        <v>61</v>
      </c>
      <c r="N713" s="45" t="s">
        <v>24</v>
      </c>
      <c r="O713" s="12" t="s">
        <v>2573</v>
      </c>
    </row>
    <row r="714" spans="1:15" s="46" customFormat="1" ht="15" hidden="1" x14ac:dyDescent="0.25">
      <c r="A714" s="47">
        <f t="shared" si="44"/>
        <v>710</v>
      </c>
      <c r="B714" s="10">
        <f t="shared" si="44"/>
        <v>710</v>
      </c>
      <c r="C714" s="50" t="s">
        <v>2598</v>
      </c>
      <c r="D714" s="24" t="s">
        <v>393</v>
      </c>
      <c r="E714" s="15">
        <v>2022</v>
      </c>
      <c r="F714" s="8"/>
      <c r="G714" s="12" t="s">
        <v>2589</v>
      </c>
      <c r="H714" s="18"/>
      <c r="I714" s="17" t="s">
        <v>2590</v>
      </c>
      <c r="J714" s="44" t="s">
        <v>28</v>
      </c>
      <c r="K714" s="12" t="s">
        <v>21</v>
      </c>
      <c r="L714" s="44" t="s">
        <v>28</v>
      </c>
      <c r="M714" s="48" t="s">
        <v>23</v>
      </c>
      <c r="N714" s="45" t="s">
        <v>24</v>
      </c>
      <c r="O714" s="12" t="s">
        <v>2573</v>
      </c>
    </row>
    <row r="715" spans="1:15" s="46" customFormat="1" ht="15" hidden="1" x14ac:dyDescent="0.25">
      <c r="A715" s="47">
        <f t="shared" si="44"/>
        <v>711</v>
      </c>
      <c r="B715" s="10">
        <f t="shared" si="44"/>
        <v>711</v>
      </c>
      <c r="C715" s="50" t="s">
        <v>2598</v>
      </c>
      <c r="D715" s="24" t="s">
        <v>393</v>
      </c>
      <c r="E715" s="15">
        <v>2022</v>
      </c>
      <c r="F715" s="8"/>
      <c r="G715" s="12" t="s">
        <v>2591</v>
      </c>
      <c r="H715" s="18"/>
      <c r="I715" s="17" t="s">
        <v>2592</v>
      </c>
      <c r="J715" s="44" t="s">
        <v>48</v>
      </c>
      <c r="K715" s="12" t="s">
        <v>21</v>
      </c>
      <c r="L715" s="44" t="s">
        <v>48</v>
      </c>
      <c r="M715" s="48" t="s">
        <v>23</v>
      </c>
      <c r="N715" s="45" t="s">
        <v>24</v>
      </c>
      <c r="O715" s="12" t="s">
        <v>2573</v>
      </c>
    </row>
    <row r="716" spans="1:15" s="46" customFormat="1" ht="15" hidden="1" x14ac:dyDescent="0.25">
      <c r="A716" s="47">
        <f t="shared" si="44"/>
        <v>712</v>
      </c>
      <c r="B716" s="10">
        <f t="shared" si="44"/>
        <v>712</v>
      </c>
      <c r="C716" s="50" t="s">
        <v>2598</v>
      </c>
      <c r="D716" s="24" t="s">
        <v>393</v>
      </c>
      <c r="E716" s="15">
        <v>2022</v>
      </c>
      <c r="F716" s="8"/>
      <c r="G716" s="12" t="s">
        <v>2593</v>
      </c>
      <c r="H716" s="18"/>
      <c r="I716" s="17" t="s">
        <v>2594</v>
      </c>
      <c r="J716" s="44" t="s">
        <v>2595</v>
      </c>
      <c r="K716" s="12" t="s">
        <v>29</v>
      </c>
      <c r="L716" s="44" t="s">
        <v>1078</v>
      </c>
      <c r="M716" s="48" t="s">
        <v>75</v>
      </c>
      <c r="N716" s="45" t="s">
        <v>24</v>
      </c>
      <c r="O716" s="12" t="s">
        <v>2574</v>
      </c>
    </row>
    <row r="717" spans="1:15" s="46" customFormat="1" ht="15" hidden="1" x14ac:dyDescent="0.25">
      <c r="A717" s="47">
        <f t="shared" si="44"/>
        <v>713</v>
      </c>
      <c r="B717" s="10">
        <f t="shared" si="44"/>
        <v>713</v>
      </c>
      <c r="C717" s="50" t="s">
        <v>2598</v>
      </c>
      <c r="D717" s="24" t="s">
        <v>393</v>
      </c>
      <c r="E717" s="15">
        <v>2022</v>
      </c>
      <c r="F717" s="8"/>
      <c r="G717" s="12" t="s">
        <v>2596</v>
      </c>
      <c r="H717" s="18"/>
      <c r="I717" s="17" t="s">
        <v>2597</v>
      </c>
      <c r="J717" s="44" t="s">
        <v>33</v>
      </c>
      <c r="K717" s="12" t="s">
        <v>21</v>
      </c>
      <c r="L717" s="44" t="s">
        <v>33</v>
      </c>
      <c r="M717" s="48" t="s">
        <v>23</v>
      </c>
      <c r="N717" s="45" t="s">
        <v>24</v>
      </c>
      <c r="O717" s="12" t="s">
        <v>2573</v>
      </c>
    </row>
    <row r="718" spans="1:15" s="46" customFormat="1" ht="15" hidden="1" x14ac:dyDescent="0.25">
      <c r="A718" s="47">
        <f t="shared" si="44"/>
        <v>714</v>
      </c>
      <c r="B718" s="10">
        <f t="shared" si="44"/>
        <v>714</v>
      </c>
      <c r="C718" s="50" t="s">
        <v>1856</v>
      </c>
      <c r="D718" s="24" t="s">
        <v>393</v>
      </c>
      <c r="E718" s="15">
        <v>2021</v>
      </c>
      <c r="F718" s="8">
        <v>44560</v>
      </c>
      <c r="G718" s="12" t="s">
        <v>2565</v>
      </c>
      <c r="H718" s="18" t="s">
        <v>2566</v>
      </c>
      <c r="I718" s="17" t="s">
        <v>2567</v>
      </c>
      <c r="J718" s="44" t="s">
        <v>28</v>
      </c>
      <c r="K718" s="12" t="s">
        <v>21</v>
      </c>
      <c r="L718" s="44" t="s">
        <v>28</v>
      </c>
      <c r="M718" s="48" t="s">
        <v>23</v>
      </c>
      <c r="N718" s="45" t="s">
        <v>24</v>
      </c>
      <c r="O718" s="12" t="s">
        <v>2573</v>
      </c>
    </row>
    <row r="719" spans="1:15" s="46" customFormat="1" ht="25.5" hidden="1" customHeight="1" x14ac:dyDescent="0.25">
      <c r="A719" s="47">
        <f t="shared" si="44"/>
        <v>715</v>
      </c>
      <c r="B719" s="10">
        <f t="shared" si="44"/>
        <v>715</v>
      </c>
      <c r="C719" s="12" t="s">
        <v>1856</v>
      </c>
      <c r="D719" s="10" t="s">
        <v>34</v>
      </c>
      <c r="E719" s="10">
        <v>2009</v>
      </c>
      <c r="F719" s="8">
        <v>40178</v>
      </c>
      <c r="G719" s="19" t="s">
        <v>2306</v>
      </c>
      <c r="H719" s="27" t="s">
        <v>2307</v>
      </c>
      <c r="I719" s="12" t="s">
        <v>2308</v>
      </c>
      <c r="J719" s="12" t="s">
        <v>59</v>
      </c>
      <c r="K719" s="12" t="s">
        <v>60</v>
      </c>
      <c r="L719" s="44" t="s">
        <v>59</v>
      </c>
      <c r="M719" s="12" t="s">
        <v>61</v>
      </c>
      <c r="N719" s="45" t="s">
        <v>24</v>
      </c>
      <c r="O719" s="12" t="s">
        <v>2573</v>
      </c>
    </row>
    <row r="720" spans="1:15" s="46" customFormat="1" ht="25.5" hidden="1" customHeight="1" x14ac:dyDescent="0.25">
      <c r="A720" s="47">
        <f t="shared" si="44"/>
        <v>716</v>
      </c>
      <c r="B720" s="10">
        <f t="shared" si="44"/>
        <v>716</v>
      </c>
      <c r="C720" s="12" t="s">
        <v>1856</v>
      </c>
      <c r="D720" s="10" t="s">
        <v>34</v>
      </c>
      <c r="E720" s="10">
        <v>2009</v>
      </c>
      <c r="F720" s="8">
        <v>40149</v>
      </c>
      <c r="G720" s="12" t="s">
        <v>2309</v>
      </c>
      <c r="H720" s="27" t="s">
        <v>2310</v>
      </c>
      <c r="I720" s="19" t="s">
        <v>2311</v>
      </c>
      <c r="J720" s="12" t="s">
        <v>233</v>
      </c>
      <c r="K720" s="12" t="s">
        <v>60</v>
      </c>
      <c r="L720" s="44" t="s">
        <v>233</v>
      </c>
      <c r="M720" s="12" t="s">
        <v>61</v>
      </c>
      <c r="N720" s="45" t="s">
        <v>24</v>
      </c>
      <c r="O720" s="12" t="s">
        <v>2573</v>
      </c>
    </row>
    <row r="721" spans="1:15" s="46" customFormat="1" ht="27.75" hidden="1" customHeight="1" x14ac:dyDescent="0.25">
      <c r="A721" s="47">
        <f t="shared" si="44"/>
        <v>717</v>
      </c>
      <c r="B721" s="10">
        <f t="shared" si="44"/>
        <v>717</v>
      </c>
      <c r="C721" s="12" t="s">
        <v>1856</v>
      </c>
      <c r="D721" s="10" t="s">
        <v>34</v>
      </c>
      <c r="E721" s="10">
        <v>2010</v>
      </c>
      <c r="F721" s="8">
        <v>40359</v>
      </c>
      <c r="G721" s="12" t="s">
        <v>2312</v>
      </c>
      <c r="H721" s="27" t="s">
        <v>2313</v>
      </c>
      <c r="I721" s="12" t="s">
        <v>2314</v>
      </c>
      <c r="J721" s="12" t="s">
        <v>28</v>
      </c>
      <c r="K721" s="12" t="s">
        <v>29</v>
      </c>
      <c r="L721" s="44" t="s">
        <v>28</v>
      </c>
      <c r="M721" s="12" t="s">
        <v>23</v>
      </c>
      <c r="N721" s="45" t="s">
        <v>24</v>
      </c>
      <c r="O721" s="12" t="s">
        <v>2573</v>
      </c>
    </row>
    <row r="722" spans="1:15" s="46" customFormat="1" ht="25.5" hidden="1" customHeight="1" x14ac:dyDescent="0.25">
      <c r="A722" s="47">
        <f t="shared" si="44"/>
        <v>718</v>
      </c>
      <c r="B722" s="10">
        <f t="shared" si="44"/>
        <v>718</v>
      </c>
      <c r="C722" s="12" t="s">
        <v>1856</v>
      </c>
      <c r="D722" s="10" t="s">
        <v>34</v>
      </c>
      <c r="E722" s="10">
        <v>2010</v>
      </c>
      <c r="F722" s="8">
        <v>40512</v>
      </c>
      <c r="G722" s="19" t="s">
        <v>2315</v>
      </c>
      <c r="H722" s="27" t="s">
        <v>2316</v>
      </c>
      <c r="I722" s="12" t="s">
        <v>2317</v>
      </c>
      <c r="J722" s="12" t="s">
        <v>554</v>
      </c>
      <c r="K722" s="12" t="s">
        <v>29</v>
      </c>
      <c r="L722" s="44" t="s">
        <v>83</v>
      </c>
      <c r="M722" s="12" t="s">
        <v>23</v>
      </c>
      <c r="N722" s="45" t="s">
        <v>24</v>
      </c>
      <c r="O722" s="12" t="s">
        <v>2573</v>
      </c>
    </row>
    <row r="723" spans="1:15" s="46" customFormat="1" ht="25.5" customHeight="1" x14ac:dyDescent="0.25">
      <c r="A723" s="47">
        <f t="shared" si="44"/>
        <v>719</v>
      </c>
      <c r="B723" s="10">
        <f t="shared" si="44"/>
        <v>719</v>
      </c>
      <c r="C723" s="12" t="s">
        <v>1856</v>
      </c>
      <c r="D723" s="10" t="s">
        <v>34</v>
      </c>
      <c r="E723" s="10">
        <v>2010</v>
      </c>
      <c r="F723" s="8">
        <v>40464</v>
      </c>
      <c r="G723" s="12" t="s">
        <v>2318</v>
      </c>
      <c r="H723" s="27" t="s">
        <v>2319</v>
      </c>
      <c r="I723" s="19" t="s">
        <v>2320</v>
      </c>
      <c r="J723" s="12" t="s">
        <v>2321</v>
      </c>
      <c r="K723" s="12" t="s">
        <v>29</v>
      </c>
      <c r="L723" s="44" t="s">
        <v>190</v>
      </c>
      <c r="M723" s="12" t="s">
        <v>23</v>
      </c>
      <c r="N723" s="45" t="s">
        <v>24</v>
      </c>
      <c r="O723" s="12" t="s">
        <v>2574</v>
      </c>
    </row>
    <row r="724" spans="1:15" s="46" customFormat="1" ht="15" hidden="1" x14ac:dyDescent="0.25">
      <c r="A724" s="47">
        <f t="shared" si="44"/>
        <v>720</v>
      </c>
      <c r="B724" s="10">
        <f t="shared" si="44"/>
        <v>720</v>
      </c>
      <c r="C724" s="12" t="s">
        <v>1856</v>
      </c>
      <c r="D724" s="10" t="s">
        <v>34</v>
      </c>
      <c r="E724" s="10">
        <v>2013</v>
      </c>
      <c r="F724" s="8">
        <v>41386</v>
      </c>
      <c r="G724" s="19" t="s">
        <v>2322</v>
      </c>
      <c r="H724" s="27" t="s">
        <v>2323</v>
      </c>
      <c r="I724" s="12" t="s">
        <v>2324</v>
      </c>
      <c r="J724" s="12" t="s">
        <v>146</v>
      </c>
      <c r="K724" s="12" t="s">
        <v>60</v>
      </c>
      <c r="L724" s="44" t="s">
        <v>146</v>
      </c>
      <c r="M724" s="12" t="s">
        <v>125</v>
      </c>
      <c r="N724" s="45" t="s">
        <v>24</v>
      </c>
      <c r="O724" s="12" t="s">
        <v>2573</v>
      </c>
    </row>
    <row r="725" spans="1:15" s="46" customFormat="1" ht="15" hidden="1" customHeight="1" x14ac:dyDescent="0.25">
      <c r="A725" s="47">
        <f t="shared" si="44"/>
        <v>721</v>
      </c>
      <c r="B725" s="10">
        <f t="shared" si="44"/>
        <v>721</v>
      </c>
      <c r="C725" s="12" t="s">
        <v>1856</v>
      </c>
      <c r="D725" s="10" t="s">
        <v>34</v>
      </c>
      <c r="E725" s="10">
        <v>2014</v>
      </c>
      <c r="F725" s="8">
        <v>41817</v>
      </c>
      <c r="G725" s="12" t="s">
        <v>2325</v>
      </c>
      <c r="H725" s="27" t="s">
        <v>2326</v>
      </c>
      <c r="I725" s="12" t="s">
        <v>2327</v>
      </c>
      <c r="J725" s="12" t="s">
        <v>146</v>
      </c>
      <c r="K725" s="12" t="s">
        <v>60</v>
      </c>
      <c r="L725" s="44" t="s">
        <v>146</v>
      </c>
      <c r="M725" s="12" t="s">
        <v>125</v>
      </c>
      <c r="N725" s="45" t="s">
        <v>24</v>
      </c>
      <c r="O725" s="12" t="s">
        <v>2573</v>
      </c>
    </row>
    <row r="726" spans="1:15" s="46" customFormat="1" ht="25.5" hidden="1" customHeight="1" x14ac:dyDescent="0.25">
      <c r="A726" s="47">
        <f t="shared" si="44"/>
        <v>722</v>
      </c>
      <c r="B726" s="10">
        <f t="shared" si="44"/>
        <v>722</v>
      </c>
      <c r="C726" s="12" t="s">
        <v>1856</v>
      </c>
      <c r="D726" s="10" t="s">
        <v>34</v>
      </c>
      <c r="E726" s="10">
        <v>2014</v>
      </c>
      <c r="F726" s="8">
        <v>41817</v>
      </c>
      <c r="G726" s="19" t="s">
        <v>2328</v>
      </c>
      <c r="H726" s="27" t="s">
        <v>2329</v>
      </c>
      <c r="I726" s="12" t="s">
        <v>2330</v>
      </c>
      <c r="J726" s="12" t="s">
        <v>146</v>
      </c>
      <c r="K726" s="12" t="s">
        <v>60</v>
      </c>
      <c r="L726" s="44" t="s">
        <v>146</v>
      </c>
      <c r="M726" s="12" t="s">
        <v>125</v>
      </c>
      <c r="N726" s="45" t="s">
        <v>24</v>
      </c>
      <c r="O726" s="12" t="s">
        <v>2573</v>
      </c>
    </row>
    <row r="727" spans="1:15" s="46" customFormat="1" ht="25.5" hidden="1" x14ac:dyDescent="0.25">
      <c r="A727" s="47">
        <f t="shared" ref="A727:B742" si="45">+A726+1</f>
        <v>723</v>
      </c>
      <c r="B727" s="10">
        <f t="shared" si="45"/>
        <v>723</v>
      </c>
      <c r="C727" s="12" t="s">
        <v>1856</v>
      </c>
      <c r="D727" s="10" t="s">
        <v>34</v>
      </c>
      <c r="E727" s="10">
        <v>2016</v>
      </c>
      <c r="F727" s="8">
        <v>42569</v>
      </c>
      <c r="G727" s="19" t="s">
        <v>2331</v>
      </c>
      <c r="H727" s="51" t="s">
        <v>2332</v>
      </c>
      <c r="I727" s="12" t="s">
        <v>2333</v>
      </c>
      <c r="J727" s="12" t="s">
        <v>1903</v>
      </c>
      <c r="K727" s="44" t="s">
        <v>21</v>
      </c>
      <c r="L727" s="44" t="s">
        <v>55</v>
      </c>
      <c r="M727" s="12" t="s">
        <v>23</v>
      </c>
      <c r="N727" s="45" t="s">
        <v>24</v>
      </c>
      <c r="O727" s="12" t="s">
        <v>2573</v>
      </c>
    </row>
    <row r="728" spans="1:15" s="46" customFormat="1" ht="25.5" customHeight="1" x14ac:dyDescent="0.25">
      <c r="A728" s="47">
        <f t="shared" si="45"/>
        <v>724</v>
      </c>
      <c r="B728" s="10">
        <f t="shared" si="45"/>
        <v>724</v>
      </c>
      <c r="C728" s="12" t="s">
        <v>15</v>
      </c>
      <c r="D728" s="10" t="s">
        <v>34</v>
      </c>
      <c r="E728" s="10">
        <v>2021</v>
      </c>
      <c r="F728" s="8">
        <v>44356</v>
      </c>
      <c r="G728" s="19" t="s">
        <v>2334</v>
      </c>
      <c r="H728" s="51" t="s">
        <v>2335</v>
      </c>
      <c r="I728" s="12" t="s">
        <v>2336</v>
      </c>
      <c r="J728" s="12" t="s">
        <v>2337</v>
      </c>
      <c r="K728" s="44" t="s">
        <v>21</v>
      </c>
      <c r="L728" s="44" t="s">
        <v>79</v>
      </c>
      <c r="M728" s="12" t="s">
        <v>23</v>
      </c>
      <c r="N728" s="45" t="s">
        <v>24</v>
      </c>
      <c r="O728" s="12" t="s">
        <v>2574</v>
      </c>
    </row>
    <row r="729" spans="1:15" s="46" customFormat="1" ht="15" hidden="1" customHeight="1" x14ac:dyDescent="0.25">
      <c r="A729" s="47">
        <f t="shared" si="45"/>
        <v>725</v>
      </c>
      <c r="B729" s="10">
        <f t="shared" si="45"/>
        <v>725</v>
      </c>
      <c r="C729" s="12" t="s">
        <v>1856</v>
      </c>
      <c r="D729" s="10" t="s">
        <v>34</v>
      </c>
      <c r="E729" s="10">
        <v>2016</v>
      </c>
      <c r="F729" s="8">
        <v>42689</v>
      </c>
      <c r="G729" s="12" t="s">
        <v>2338</v>
      </c>
      <c r="H729" s="51" t="s">
        <v>2339</v>
      </c>
      <c r="I729" s="12" t="s">
        <v>2340</v>
      </c>
      <c r="J729" s="12" t="s">
        <v>2341</v>
      </c>
      <c r="K729" s="12" t="s">
        <v>60</v>
      </c>
      <c r="L729" s="44" t="s">
        <v>2342</v>
      </c>
      <c r="M729" s="12" t="s">
        <v>61</v>
      </c>
      <c r="N729" s="45" t="s">
        <v>24</v>
      </c>
      <c r="O729" s="12" t="s">
        <v>2573</v>
      </c>
    </row>
    <row r="730" spans="1:15" s="46" customFormat="1" ht="15" customHeight="1" x14ac:dyDescent="0.25">
      <c r="A730" s="47">
        <f t="shared" si="45"/>
        <v>726</v>
      </c>
      <c r="B730" s="10">
        <f t="shared" si="45"/>
        <v>726</v>
      </c>
      <c r="C730" s="12" t="s">
        <v>1856</v>
      </c>
      <c r="D730" s="10" t="s">
        <v>34</v>
      </c>
      <c r="E730" s="10">
        <v>2016</v>
      </c>
      <c r="F730" s="8">
        <v>42724</v>
      </c>
      <c r="G730" s="12" t="s">
        <v>2343</v>
      </c>
      <c r="H730" s="51" t="s">
        <v>2344</v>
      </c>
      <c r="I730" s="12" t="s">
        <v>2345</v>
      </c>
      <c r="J730" s="12" t="s">
        <v>2346</v>
      </c>
      <c r="K730" s="44" t="s">
        <v>21</v>
      </c>
      <c r="L730" s="44" t="s">
        <v>1726</v>
      </c>
      <c r="M730" s="12" t="s">
        <v>23</v>
      </c>
      <c r="N730" s="45" t="s">
        <v>24</v>
      </c>
      <c r="O730" s="12" t="s">
        <v>2574</v>
      </c>
    </row>
    <row r="731" spans="1:15" s="46" customFormat="1" ht="25.5" hidden="1" customHeight="1" x14ac:dyDescent="0.25">
      <c r="A731" s="47">
        <f t="shared" si="45"/>
        <v>727</v>
      </c>
      <c r="B731" s="10">
        <f t="shared" si="45"/>
        <v>727</v>
      </c>
      <c r="C731" s="12" t="s">
        <v>15</v>
      </c>
      <c r="D731" s="10" t="s">
        <v>34</v>
      </c>
      <c r="E731" s="10">
        <v>2021</v>
      </c>
      <c r="F731" s="8">
        <v>44356</v>
      </c>
      <c r="G731" s="19" t="s">
        <v>2347</v>
      </c>
      <c r="H731" s="51" t="s">
        <v>2348</v>
      </c>
      <c r="I731" s="12" t="s">
        <v>2349</v>
      </c>
      <c r="J731" s="12" t="s">
        <v>48</v>
      </c>
      <c r="K731" s="44" t="s">
        <v>21</v>
      </c>
      <c r="L731" s="44" t="s">
        <v>48</v>
      </c>
      <c r="M731" s="12" t="s">
        <v>23</v>
      </c>
      <c r="N731" s="45" t="s">
        <v>24</v>
      </c>
      <c r="O731" s="12" t="s">
        <v>2573</v>
      </c>
    </row>
    <row r="732" spans="1:15" s="46" customFormat="1" ht="15" hidden="1" customHeight="1" x14ac:dyDescent="0.25">
      <c r="A732" s="47">
        <f t="shared" si="45"/>
        <v>728</v>
      </c>
      <c r="B732" s="10">
        <f t="shared" si="45"/>
        <v>728</v>
      </c>
      <c r="C732" s="12" t="s">
        <v>1856</v>
      </c>
      <c r="D732" s="10" t="s">
        <v>34</v>
      </c>
      <c r="E732" s="10">
        <v>2016</v>
      </c>
      <c r="F732" s="8">
        <v>42731</v>
      </c>
      <c r="G732" s="12" t="s">
        <v>2350</v>
      </c>
      <c r="H732" s="51" t="s">
        <v>2351</v>
      </c>
      <c r="I732" s="12" t="s">
        <v>2352</v>
      </c>
      <c r="J732" s="12" t="s">
        <v>28</v>
      </c>
      <c r="K732" s="12" t="s">
        <v>29</v>
      </c>
      <c r="L732" s="44" t="s">
        <v>28</v>
      </c>
      <c r="M732" s="12" t="s">
        <v>23</v>
      </c>
      <c r="N732" s="45" t="s">
        <v>24</v>
      </c>
      <c r="O732" s="12" t="s">
        <v>2573</v>
      </c>
    </row>
    <row r="733" spans="1:15" s="46" customFormat="1" ht="25.5" hidden="1" customHeight="1" x14ac:dyDescent="0.25">
      <c r="A733" s="47">
        <f t="shared" si="45"/>
        <v>729</v>
      </c>
      <c r="B733" s="10">
        <f t="shared" si="45"/>
        <v>729</v>
      </c>
      <c r="C733" s="12" t="s">
        <v>1856</v>
      </c>
      <c r="D733" s="10" t="s">
        <v>34</v>
      </c>
      <c r="E733" s="10">
        <v>2017</v>
      </c>
      <c r="F733" s="8">
        <v>42895</v>
      </c>
      <c r="G733" s="19" t="s">
        <v>2353</v>
      </c>
      <c r="H733" s="51" t="s">
        <v>2354</v>
      </c>
      <c r="I733" s="12" t="s">
        <v>2355</v>
      </c>
      <c r="J733" s="12" t="s">
        <v>178</v>
      </c>
      <c r="K733" s="44" t="s">
        <v>21</v>
      </c>
      <c r="L733" s="44" t="s">
        <v>178</v>
      </c>
      <c r="M733" s="12" t="s">
        <v>23</v>
      </c>
      <c r="N733" s="45" t="s">
        <v>24</v>
      </c>
      <c r="O733" s="12" t="s">
        <v>2573</v>
      </c>
    </row>
    <row r="734" spans="1:15" s="46" customFormat="1" ht="25.5" hidden="1" customHeight="1" x14ac:dyDescent="0.25">
      <c r="A734" s="47">
        <f t="shared" si="45"/>
        <v>730</v>
      </c>
      <c r="B734" s="10">
        <f t="shared" si="45"/>
        <v>730</v>
      </c>
      <c r="C734" s="12" t="s">
        <v>1856</v>
      </c>
      <c r="D734" s="10" t="s">
        <v>34</v>
      </c>
      <c r="E734" s="10" t="s">
        <v>2356</v>
      </c>
      <c r="F734" s="8">
        <v>41611</v>
      </c>
      <c r="G734" s="19" t="s">
        <v>2357</v>
      </c>
      <c r="H734" s="51" t="s">
        <v>2358</v>
      </c>
      <c r="I734" s="12" t="s">
        <v>2359</v>
      </c>
      <c r="J734" s="12" t="s">
        <v>59</v>
      </c>
      <c r="K734" s="12" t="s">
        <v>60</v>
      </c>
      <c r="L734" s="44" t="s">
        <v>59</v>
      </c>
      <c r="M734" s="12" t="s">
        <v>61</v>
      </c>
      <c r="N734" s="45" t="s">
        <v>24</v>
      </c>
      <c r="O734" s="12" t="s">
        <v>2573</v>
      </c>
    </row>
    <row r="735" spans="1:15" s="46" customFormat="1" ht="15" hidden="1" x14ac:dyDescent="0.25">
      <c r="A735" s="47">
        <f t="shared" si="45"/>
        <v>731</v>
      </c>
      <c r="B735" s="10">
        <f t="shared" si="45"/>
        <v>731</v>
      </c>
      <c r="C735" s="12" t="s">
        <v>1856</v>
      </c>
      <c r="D735" s="10" t="s">
        <v>393</v>
      </c>
      <c r="E735" s="10">
        <v>2017</v>
      </c>
      <c r="F735" s="8">
        <v>43096</v>
      </c>
      <c r="G735" s="19" t="s">
        <v>2576</v>
      </c>
      <c r="H735" s="51" t="s">
        <v>2360</v>
      </c>
      <c r="I735" s="19" t="s">
        <v>2361</v>
      </c>
      <c r="J735" s="12" t="s">
        <v>28</v>
      </c>
      <c r="K735" s="44" t="s">
        <v>21</v>
      </c>
      <c r="L735" s="44" t="s">
        <v>28</v>
      </c>
      <c r="M735" s="12" t="s">
        <v>23</v>
      </c>
      <c r="N735" s="45" t="s">
        <v>24</v>
      </c>
      <c r="O735" s="12" t="s">
        <v>2573</v>
      </c>
    </row>
    <row r="736" spans="1:15" s="46" customFormat="1" ht="15" x14ac:dyDescent="0.25">
      <c r="A736" s="47">
        <f t="shared" si="45"/>
        <v>732</v>
      </c>
      <c r="B736" s="10">
        <f t="shared" si="45"/>
        <v>732</v>
      </c>
      <c r="C736" s="12" t="s">
        <v>15</v>
      </c>
      <c r="D736" s="10" t="s">
        <v>34</v>
      </c>
      <c r="E736" s="10">
        <v>2021</v>
      </c>
      <c r="F736" s="8" t="s">
        <v>2613</v>
      </c>
      <c r="G736" s="19" t="s">
        <v>2362</v>
      </c>
      <c r="H736" s="51" t="s">
        <v>2363</v>
      </c>
      <c r="I736" s="12" t="s">
        <v>2364</v>
      </c>
      <c r="J736" s="12" t="s">
        <v>133</v>
      </c>
      <c r="K736" s="44" t="s">
        <v>21</v>
      </c>
      <c r="L736" s="44" t="s">
        <v>136</v>
      </c>
      <c r="M736" s="12" t="s">
        <v>23</v>
      </c>
      <c r="N736" s="45" t="s">
        <v>24</v>
      </c>
      <c r="O736" s="12" t="s">
        <v>2574</v>
      </c>
    </row>
    <row r="737" spans="1:15" s="46" customFormat="1" ht="15" hidden="1" x14ac:dyDescent="0.25">
      <c r="A737" s="47">
        <f t="shared" si="45"/>
        <v>733</v>
      </c>
      <c r="B737" s="10">
        <f t="shared" si="45"/>
        <v>733</v>
      </c>
      <c r="C737" s="12" t="s">
        <v>15</v>
      </c>
      <c r="D737" s="10" t="s">
        <v>34</v>
      </c>
      <c r="E737" s="15">
        <v>2018</v>
      </c>
      <c r="F737" s="8">
        <v>43462</v>
      </c>
      <c r="G737" s="17" t="s">
        <v>2365</v>
      </c>
      <c r="H737" s="18" t="s">
        <v>2366</v>
      </c>
      <c r="I737" s="16" t="s">
        <v>2367</v>
      </c>
      <c r="J737" s="12" t="s">
        <v>71</v>
      </c>
      <c r="K737" s="12" t="s">
        <v>60</v>
      </c>
      <c r="L737" s="44" t="s">
        <v>71</v>
      </c>
      <c r="M737" s="12" t="s">
        <v>61</v>
      </c>
      <c r="N737" s="45" t="s">
        <v>24</v>
      </c>
      <c r="O737" s="12" t="s">
        <v>2573</v>
      </c>
    </row>
    <row r="738" spans="1:15" s="46" customFormat="1" ht="15" hidden="1" customHeight="1" x14ac:dyDescent="0.25">
      <c r="A738" s="47">
        <f t="shared" si="45"/>
        <v>734</v>
      </c>
      <c r="B738" s="10">
        <f t="shared" si="45"/>
        <v>734</v>
      </c>
      <c r="C738" s="12" t="s">
        <v>15</v>
      </c>
      <c r="D738" s="10" t="s">
        <v>34</v>
      </c>
      <c r="E738" s="10">
        <v>2021</v>
      </c>
      <c r="F738" s="8">
        <v>44356</v>
      </c>
      <c r="G738" s="12" t="s">
        <v>2368</v>
      </c>
      <c r="H738" s="51" t="s">
        <v>2369</v>
      </c>
      <c r="I738" s="12" t="s">
        <v>2370</v>
      </c>
      <c r="J738" s="12" t="s">
        <v>389</v>
      </c>
      <c r="K738" s="44" t="s">
        <v>21</v>
      </c>
      <c r="L738" s="44" t="s">
        <v>389</v>
      </c>
      <c r="M738" s="12" t="s">
        <v>23</v>
      </c>
      <c r="N738" s="45" t="s">
        <v>24</v>
      </c>
      <c r="O738" s="12" t="s">
        <v>2573</v>
      </c>
    </row>
    <row r="739" spans="1:15" s="46" customFormat="1" ht="15" hidden="1" customHeight="1" x14ac:dyDescent="0.25">
      <c r="A739" s="47">
        <f t="shared" si="45"/>
        <v>735</v>
      </c>
      <c r="B739" s="10">
        <f t="shared" si="45"/>
        <v>735</v>
      </c>
      <c r="C739" s="12" t="s">
        <v>1856</v>
      </c>
      <c r="D739" s="10" t="s">
        <v>34</v>
      </c>
      <c r="E739" s="15">
        <v>2018</v>
      </c>
      <c r="F739" s="8">
        <v>43462</v>
      </c>
      <c r="G739" s="12" t="s">
        <v>2371</v>
      </c>
      <c r="H739" s="51" t="s">
        <v>2372</v>
      </c>
      <c r="I739" s="12" t="s">
        <v>2373</v>
      </c>
      <c r="J739" s="12" t="s">
        <v>146</v>
      </c>
      <c r="K739" s="12" t="s">
        <v>60</v>
      </c>
      <c r="L739" s="44" t="s">
        <v>146</v>
      </c>
      <c r="M739" s="12" t="s">
        <v>125</v>
      </c>
      <c r="N739" s="45" t="s">
        <v>24</v>
      </c>
      <c r="O739" s="12" t="s">
        <v>2573</v>
      </c>
    </row>
    <row r="740" spans="1:15" s="46" customFormat="1" ht="15" hidden="1" customHeight="1" x14ac:dyDescent="0.25">
      <c r="A740" s="47">
        <f t="shared" si="45"/>
        <v>736</v>
      </c>
      <c r="B740" s="10">
        <f t="shared" si="45"/>
        <v>736</v>
      </c>
      <c r="C740" s="12" t="s">
        <v>1856</v>
      </c>
      <c r="D740" s="10" t="s">
        <v>34</v>
      </c>
      <c r="E740" s="28">
        <v>2021</v>
      </c>
      <c r="F740" s="8">
        <v>44238</v>
      </c>
      <c r="G740" s="12" t="s">
        <v>2374</v>
      </c>
      <c r="H740" s="57" t="s">
        <v>2375</v>
      </c>
      <c r="I740" s="44" t="s">
        <v>2376</v>
      </c>
      <c r="J740" s="44" t="s">
        <v>20</v>
      </c>
      <c r="K740" s="44" t="s">
        <v>21</v>
      </c>
      <c r="L740" s="44" t="s">
        <v>20</v>
      </c>
      <c r="M740" s="44" t="s">
        <v>23</v>
      </c>
      <c r="N740" s="45" t="s">
        <v>24</v>
      </c>
      <c r="O740" s="12" t="s">
        <v>2573</v>
      </c>
    </row>
    <row r="741" spans="1:15" ht="15" hidden="1" x14ac:dyDescent="0.25">
      <c r="A741" s="47">
        <f t="shared" si="45"/>
        <v>737</v>
      </c>
      <c r="B741" s="10">
        <f t="shared" si="45"/>
        <v>737</v>
      </c>
      <c r="C741" s="12" t="s">
        <v>15</v>
      </c>
      <c r="D741" s="10" t="s">
        <v>16</v>
      </c>
      <c r="E741" s="28">
        <v>1978</v>
      </c>
      <c r="F741" s="8">
        <v>28666</v>
      </c>
      <c r="G741" s="12" t="s">
        <v>2377</v>
      </c>
      <c r="H741" s="57" t="s">
        <v>2378</v>
      </c>
      <c r="I741" s="44" t="s">
        <v>2379</v>
      </c>
      <c r="J741" s="44" t="s">
        <v>59</v>
      </c>
      <c r="K741" s="12" t="s">
        <v>60</v>
      </c>
      <c r="L741" s="44" t="s">
        <v>59</v>
      </c>
      <c r="M741" s="44" t="s">
        <v>61</v>
      </c>
      <c r="N741" s="58" t="s">
        <v>2380</v>
      </c>
      <c r="O741" s="12" t="s">
        <v>2573</v>
      </c>
    </row>
    <row r="742" spans="1:15" ht="15" hidden="1" x14ac:dyDescent="0.25">
      <c r="A742" s="47">
        <f t="shared" si="45"/>
        <v>738</v>
      </c>
      <c r="B742" s="10">
        <f t="shared" si="45"/>
        <v>738</v>
      </c>
      <c r="C742" s="12" t="s">
        <v>15</v>
      </c>
      <c r="D742" s="10" t="s">
        <v>34</v>
      </c>
      <c r="E742" s="28">
        <v>2004</v>
      </c>
      <c r="F742" s="8">
        <v>38183</v>
      </c>
      <c r="G742" s="12" t="s">
        <v>2381</v>
      </c>
      <c r="H742" s="57" t="s">
        <v>2382</v>
      </c>
      <c r="I742" s="44" t="s">
        <v>2383</v>
      </c>
      <c r="J742" s="44" t="s">
        <v>601</v>
      </c>
      <c r="K742" s="12" t="s">
        <v>29</v>
      </c>
      <c r="L742" s="44" t="s">
        <v>601</v>
      </c>
      <c r="M742" s="44" t="s">
        <v>75</v>
      </c>
      <c r="N742" s="58" t="s">
        <v>2380</v>
      </c>
      <c r="O742" s="12" t="s">
        <v>2573</v>
      </c>
    </row>
    <row r="743" spans="1:15" ht="15" x14ac:dyDescent="0.25">
      <c r="A743" s="47">
        <f t="shared" ref="A743:B758" si="46">+A742+1</f>
        <v>739</v>
      </c>
      <c r="B743" s="10">
        <f t="shared" si="46"/>
        <v>739</v>
      </c>
      <c r="C743" s="12" t="s">
        <v>15</v>
      </c>
      <c r="D743" s="10" t="s">
        <v>34</v>
      </c>
      <c r="E743" s="28">
        <v>2005</v>
      </c>
      <c r="F743" s="8">
        <v>38577</v>
      </c>
      <c r="G743" s="12" t="s">
        <v>2130</v>
      </c>
      <c r="H743" s="57" t="s">
        <v>2384</v>
      </c>
      <c r="I743" s="44" t="s">
        <v>2385</v>
      </c>
      <c r="J743" s="44" t="s">
        <v>2130</v>
      </c>
      <c r="K743" s="44" t="s">
        <v>21</v>
      </c>
      <c r="L743" s="44" t="s">
        <v>284</v>
      </c>
      <c r="M743" s="44" t="s">
        <v>23</v>
      </c>
      <c r="N743" s="58" t="s">
        <v>2380</v>
      </c>
      <c r="O743" s="12" t="s">
        <v>2574</v>
      </c>
    </row>
    <row r="744" spans="1:15" ht="15" hidden="1" x14ac:dyDescent="0.25">
      <c r="A744" s="47">
        <f t="shared" si="46"/>
        <v>740</v>
      </c>
      <c r="B744" s="10">
        <f t="shared" si="46"/>
        <v>740</v>
      </c>
      <c r="C744" s="12" t="s">
        <v>15</v>
      </c>
      <c r="D744" s="10" t="s">
        <v>34</v>
      </c>
      <c r="E744" s="28">
        <v>2005</v>
      </c>
      <c r="F744" s="8">
        <v>38509</v>
      </c>
      <c r="G744" s="12" t="s">
        <v>476</v>
      </c>
      <c r="H744" s="57" t="s">
        <v>2386</v>
      </c>
      <c r="I744" s="44" t="s">
        <v>2387</v>
      </c>
      <c r="J744" s="44" t="s">
        <v>476</v>
      </c>
      <c r="K744" s="12" t="s">
        <v>29</v>
      </c>
      <c r="L744" s="44" t="s">
        <v>83</v>
      </c>
      <c r="M744" s="44" t="s">
        <v>23</v>
      </c>
      <c r="N744" s="58" t="s">
        <v>2380</v>
      </c>
      <c r="O744" s="12" t="s">
        <v>2573</v>
      </c>
    </row>
    <row r="745" spans="1:15" ht="15" x14ac:dyDescent="0.25">
      <c r="A745" s="47">
        <f t="shared" si="46"/>
        <v>741</v>
      </c>
      <c r="B745" s="10">
        <f t="shared" si="46"/>
        <v>741</v>
      </c>
      <c r="C745" s="12" t="s">
        <v>15</v>
      </c>
      <c r="D745" s="10" t="s">
        <v>34</v>
      </c>
      <c r="E745" s="28">
        <v>2005</v>
      </c>
      <c r="F745" s="8">
        <v>38521</v>
      </c>
      <c r="G745" s="12" t="s">
        <v>2337</v>
      </c>
      <c r="H745" s="57" t="s">
        <v>2388</v>
      </c>
      <c r="I745" s="44" t="s">
        <v>2389</v>
      </c>
      <c r="J745" s="44" t="s">
        <v>2337</v>
      </c>
      <c r="K745" s="44" t="s">
        <v>21</v>
      </c>
      <c r="L745" s="44" t="s">
        <v>79</v>
      </c>
      <c r="M745" s="44" t="s">
        <v>23</v>
      </c>
      <c r="N745" s="58" t="s">
        <v>2380</v>
      </c>
      <c r="O745" s="12" t="s">
        <v>2574</v>
      </c>
    </row>
    <row r="746" spans="1:15" ht="15" hidden="1" x14ac:dyDescent="0.25">
      <c r="A746" s="47">
        <f t="shared" si="46"/>
        <v>742</v>
      </c>
      <c r="B746" s="10">
        <f t="shared" si="46"/>
        <v>742</v>
      </c>
      <c r="C746" s="12" t="s">
        <v>15</v>
      </c>
      <c r="D746" s="10" t="s">
        <v>34</v>
      </c>
      <c r="E746" s="28">
        <v>2005</v>
      </c>
      <c r="F746" s="8">
        <v>38614</v>
      </c>
      <c r="G746" s="12" t="s">
        <v>2390</v>
      </c>
      <c r="H746" s="57" t="s">
        <v>2391</v>
      </c>
      <c r="I746" s="44" t="s">
        <v>2392</v>
      </c>
      <c r="J746" s="12" t="s">
        <v>1832</v>
      </c>
      <c r="K746" s="12" t="s">
        <v>60</v>
      </c>
      <c r="L746" s="12" t="s">
        <v>1832</v>
      </c>
      <c r="M746" s="44" t="s">
        <v>61</v>
      </c>
      <c r="N746" s="58" t="s">
        <v>2380</v>
      </c>
      <c r="O746" s="12" t="s">
        <v>2573</v>
      </c>
    </row>
    <row r="747" spans="1:15" ht="15" x14ac:dyDescent="0.25">
      <c r="A747" s="47">
        <f t="shared" si="46"/>
        <v>743</v>
      </c>
      <c r="B747" s="10">
        <f t="shared" si="46"/>
        <v>743</v>
      </c>
      <c r="C747" s="12" t="s">
        <v>15</v>
      </c>
      <c r="D747" s="10" t="s">
        <v>34</v>
      </c>
      <c r="E747" s="28">
        <v>2007</v>
      </c>
      <c r="F747" s="8">
        <v>39447</v>
      </c>
      <c r="G747" s="12" t="s">
        <v>2393</v>
      </c>
      <c r="H747" s="57" t="s">
        <v>2394</v>
      </c>
      <c r="I747" s="44" t="s">
        <v>2395</v>
      </c>
      <c r="J747" s="44" t="s">
        <v>2393</v>
      </c>
      <c r="K747" s="44" t="s">
        <v>21</v>
      </c>
      <c r="L747" s="44" t="s">
        <v>743</v>
      </c>
      <c r="M747" s="44" t="s">
        <v>23</v>
      </c>
      <c r="N747" s="58" t="s">
        <v>2380</v>
      </c>
      <c r="O747" s="12" t="s">
        <v>2574</v>
      </c>
    </row>
    <row r="748" spans="1:15" ht="15" x14ac:dyDescent="0.25">
      <c r="A748" s="47">
        <f t="shared" si="46"/>
        <v>744</v>
      </c>
      <c r="B748" s="10">
        <f t="shared" si="46"/>
        <v>744</v>
      </c>
      <c r="C748" s="12" t="s">
        <v>15</v>
      </c>
      <c r="D748" s="10" t="s">
        <v>34</v>
      </c>
      <c r="E748" s="28">
        <v>2002</v>
      </c>
      <c r="F748" s="8">
        <v>37494</v>
      </c>
      <c r="G748" s="12" t="s">
        <v>1514</v>
      </c>
      <c r="H748" s="57" t="s">
        <v>2396</v>
      </c>
      <c r="I748" s="44" t="s">
        <v>2397</v>
      </c>
      <c r="J748" s="44" t="s">
        <v>1514</v>
      </c>
      <c r="K748" s="44" t="s">
        <v>21</v>
      </c>
      <c r="L748" s="44" t="s">
        <v>1514</v>
      </c>
      <c r="M748" s="44" t="s">
        <v>23</v>
      </c>
      <c r="N748" s="58" t="s">
        <v>2380</v>
      </c>
      <c r="O748" s="12" t="s">
        <v>2574</v>
      </c>
    </row>
    <row r="749" spans="1:15" ht="15" hidden="1" x14ac:dyDescent="0.25">
      <c r="A749" s="47">
        <f t="shared" si="46"/>
        <v>745</v>
      </c>
      <c r="B749" s="10">
        <f t="shared" si="46"/>
        <v>745</v>
      </c>
      <c r="C749" s="12" t="s">
        <v>15</v>
      </c>
      <c r="D749" s="10" t="s">
        <v>16</v>
      </c>
      <c r="E749" s="28">
        <v>2003</v>
      </c>
      <c r="F749" s="8">
        <v>37938</v>
      </c>
      <c r="G749" s="12" t="s">
        <v>2398</v>
      </c>
      <c r="H749" s="57" t="s">
        <v>2399</v>
      </c>
      <c r="I749" s="44" t="s">
        <v>2400</v>
      </c>
      <c r="J749" s="44" t="s">
        <v>48</v>
      </c>
      <c r="K749" s="44" t="s">
        <v>21</v>
      </c>
      <c r="L749" s="44" t="s">
        <v>48</v>
      </c>
      <c r="M749" s="44" t="s">
        <v>23</v>
      </c>
      <c r="N749" s="58" t="s">
        <v>2380</v>
      </c>
      <c r="O749" s="12" t="s">
        <v>2573</v>
      </c>
    </row>
    <row r="750" spans="1:15" ht="15" hidden="1" x14ac:dyDescent="0.25">
      <c r="A750" s="47">
        <f t="shared" si="46"/>
        <v>746</v>
      </c>
      <c r="B750" s="10">
        <f t="shared" si="46"/>
        <v>746</v>
      </c>
      <c r="C750" s="12" t="s">
        <v>15</v>
      </c>
      <c r="D750" s="10" t="s">
        <v>34</v>
      </c>
      <c r="E750" s="28">
        <v>2005</v>
      </c>
      <c r="F750" s="8">
        <v>38551</v>
      </c>
      <c r="G750" s="12" t="s">
        <v>2401</v>
      </c>
      <c r="H750" s="57" t="s">
        <v>2402</v>
      </c>
      <c r="I750" s="44" t="s">
        <v>2403</v>
      </c>
      <c r="J750" s="44" t="s">
        <v>48</v>
      </c>
      <c r="K750" s="44" t="s">
        <v>21</v>
      </c>
      <c r="L750" s="44" t="s">
        <v>48</v>
      </c>
      <c r="M750" s="44" t="s">
        <v>23</v>
      </c>
      <c r="N750" s="58" t="s">
        <v>2380</v>
      </c>
      <c r="O750" s="12" t="s">
        <v>2573</v>
      </c>
    </row>
    <row r="751" spans="1:15" ht="15" hidden="1" x14ac:dyDescent="0.25">
      <c r="A751" s="47">
        <f t="shared" si="46"/>
        <v>747</v>
      </c>
      <c r="B751" s="10">
        <f t="shared" si="46"/>
        <v>747</v>
      </c>
      <c r="C751" s="12" t="s">
        <v>15</v>
      </c>
      <c r="D751" s="10" t="s">
        <v>34</v>
      </c>
      <c r="E751" s="28">
        <v>2005</v>
      </c>
      <c r="F751" s="8">
        <v>38671</v>
      </c>
      <c r="G751" s="12" t="s">
        <v>2404</v>
      </c>
      <c r="H751" s="57" t="s">
        <v>2405</v>
      </c>
      <c r="I751" s="44" t="s">
        <v>2406</v>
      </c>
      <c r="J751" s="44" t="s">
        <v>48</v>
      </c>
      <c r="K751" s="44" t="s">
        <v>21</v>
      </c>
      <c r="L751" s="44" t="s">
        <v>48</v>
      </c>
      <c r="M751" s="44" t="s">
        <v>23</v>
      </c>
      <c r="N751" s="58" t="s">
        <v>2380</v>
      </c>
      <c r="O751" s="12" t="s">
        <v>2573</v>
      </c>
    </row>
    <row r="752" spans="1:15" ht="15" hidden="1" x14ac:dyDescent="0.25">
      <c r="A752" s="47">
        <f t="shared" si="46"/>
        <v>748</v>
      </c>
      <c r="B752" s="10">
        <f t="shared" si="46"/>
        <v>748</v>
      </c>
      <c r="C752" s="12" t="s">
        <v>15</v>
      </c>
      <c r="D752" s="10" t="s">
        <v>34</v>
      </c>
      <c r="E752" s="28">
        <v>2005</v>
      </c>
      <c r="F752" s="8">
        <v>38663</v>
      </c>
      <c r="G752" s="12" t="s">
        <v>2407</v>
      </c>
      <c r="H752" s="57" t="s">
        <v>2408</v>
      </c>
      <c r="I752" s="44" t="s">
        <v>2409</v>
      </c>
      <c r="J752" s="44" t="s">
        <v>48</v>
      </c>
      <c r="K752" s="44" t="s">
        <v>21</v>
      </c>
      <c r="L752" s="44" t="s">
        <v>48</v>
      </c>
      <c r="M752" s="44" t="s">
        <v>23</v>
      </c>
      <c r="N752" s="58" t="s">
        <v>2380</v>
      </c>
      <c r="O752" s="12" t="s">
        <v>2573</v>
      </c>
    </row>
    <row r="753" spans="1:15" ht="15" hidden="1" x14ac:dyDescent="0.25">
      <c r="A753" s="47">
        <f t="shared" si="46"/>
        <v>749</v>
      </c>
      <c r="B753" s="10">
        <f t="shared" si="46"/>
        <v>749</v>
      </c>
      <c r="C753" s="12" t="s">
        <v>15</v>
      </c>
      <c r="D753" s="10" t="s">
        <v>34</v>
      </c>
      <c r="E753" s="28">
        <v>2005</v>
      </c>
      <c r="F753" s="8">
        <v>38593</v>
      </c>
      <c r="G753" s="12" t="s">
        <v>2410</v>
      </c>
      <c r="H753" s="57" t="s">
        <v>2411</v>
      </c>
      <c r="I753" s="44" t="s">
        <v>2412</v>
      </c>
      <c r="J753" s="44" t="s">
        <v>48</v>
      </c>
      <c r="K753" s="44" t="s">
        <v>21</v>
      </c>
      <c r="L753" s="44" t="s">
        <v>48</v>
      </c>
      <c r="M753" s="44" t="s">
        <v>23</v>
      </c>
      <c r="N753" s="58" t="s">
        <v>2380</v>
      </c>
      <c r="O753" s="12" t="s">
        <v>2573</v>
      </c>
    </row>
    <row r="754" spans="1:15" ht="15" hidden="1" x14ac:dyDescent="0.25">
      <c r="A754" s="47">
        <f t="shared" si="46"/>
        <v>750</v>
      </c>
      <c r="B754" s="10">
        <f t="shared" si="46"/>
        <v>750</v>
      </c>
      <c r="C754" s="12" t="s">
        <v>15</v>
      </c>
      <c r="D754" s="10" t="s">
        <v>34</v>
      </c>
      <c r="E754" s="28">
        <v>2006</v>
      </c>
      <c r="F754" s="8">
        <v>39077</v>
      </c>
      <c r="G754" s="12" t="s">
        <v>882</v>
      </c>
      <c r="H754" s="57" t="s">
        <v>2413</v>
      </c>
      <c r="I754" s="44" t="s">
        <v>2414</v>
      </c>
      <c r="J754" s="44" t="s">
        <v>882</v>
      </c>
      <c r="K754" s="12" t="s">
        <v>29</v>
      </c>
      <c r="L754" s="44" t="s">
        <v>882</v>
      </c>
      <c r="M754" s="44" t="s">
        <v>75</v>
      </c>
      <c r="N754" s="58" t="s">
        <v>2380</v>
      </c>
      <c r="O754" s="12" t="s">
        <v>2573</v>
      </c>
    </row>
    <row r="755" spans="1:15" ht="15" x14ac:dyDescent="0.25">
      <c r="A755" s="47">
        <f t="shared" si="46"/>
        <v>751</v>
      </c>
      <c r="B755" s="10">
        <f t="shared" si="46"/>
        <v>751</v>
      </c>
      <c r="C755" s="12" t="s">
        <v>15</v>
      </c>
      <c r="D755" s="10" t="s">
        <v>34</v>
      </c>
      <c r="E755" s="28">
        <v>2005</v>
      </c>
      <c r="F755" s="8">
        <v>38667</v>
      </c>
      <c r="G755" s="12" t="s">
        <v>2415</v>
      </c>
      <c r="H755" s="57" t="s">
        <v>2416</v>
      </c>
      <c r="I755" s="44" t="s">
        <v>2417</v>
      </c>
      <c r="J755" s="44" t="s">
        <v>2415</v>
      </c>
      <c r="K755" s="44" t="s">
        <v>21</v>
      </c>
      <c r="L755" s="44" t="s">
        <v>94</v>
      </c>
      <c r="M755" s="44" t="s">
        <v>23</v>
      </c>
      <c r="N755" s="58" t="s">
        <v>2380</v>
      </c>
      <c r="O755" s="12" t="s">
        <v>2574</v>
      </c>
    </row>
    <row r="756" spans="1:15" ht="15" hidden="1" x14ac:dyDescent="0.25">
      <c r="A756" s="47">
        <f t="shared" si="46"/>
        <v>752</v>
      </c>
      <c r="B756" s="10">
        <f t="shared" si="46"/>
        <v>752</v>
      </c>
      <c r="C756" s="12" t="s">
        <v>15</v>
      </c>
      <c r="D756" s="10" t="s">
        <v>34</v>
      </c>
      <c r="E756" s="28">
        <v>2006</v>
      </c>
      <c r="F756" s="8">
        <v>38940</v>
      </c>
      <c r="G756" s="12" t="s">
        <v>2418</v>
      </c>
      <c r="H756" s="57" t="s">
        <v>2419</v>
      </c>
      <c r="I756" s="44" t="s">
        <v>2420</v>
      </c>
      <c r="J756" s="44" t="s">
        <v>28</v>
      </c>
      <c r="K756" s="12" t="s">
        <v>29</v>
      </c>
      <c r="L756" s="44" t="s">
        <v>28</v>
      </c>
      <c r="M756" s="44" t="s">
        <v>23</v>
      </c>
      <c r="N756" s="58" t="s">
        <v>2380</v>
      </c>
      <c r="O756" s="12" t="s">
        <v>2573</v>
      </c>
    </row>
    <row r="757" spans="1:15" ht="15" x14ac:dyDescent="0.25">
      <c r="A757" s="47">
        <f t="shared" si="46"/>
        <v>753</v>
      </c>
      <c r="B757" s="10">
        <f t="shared" si="46"/>
        <v>753</v>
      </c>
      <c r="C757" s="12" t="s">
        <v>15</v>
      </c>
      <c r="D757" s="10" t="s">
        <v>34</v>
      </c>
      <c r="E757" s="28">
        <v>2006</v>
      </c>
      <c r="F757" s="8">
        <v>39058</v>
      </c>
      <c r="G757" s="12" t="s">
        <v>900</v>
      </c>
      <c r="H757" s="57" t="s">
        <v>2421</v>
      </c>
      <c r="I757" s="44" t="s">
        <v>2422</v>
      </c>
      <c r="J757" s="44" t="s">
        <v>900</v>
      </c>
      <c r="K757" s="44" t="s">
        <v>21</v>
      </c>
      <c r="L757" s="44" t="s">
        <v>48</v>
      </c>
      <c r="M757" s="44" t="s">
        <v>23</v>
      </c>
      <c r="N757" s="58" t="s">
        <v>2380</v>
      </c>
      <c r="O757" s="12" t="s">
        <v>2574</v>
      </c>
    </row>
    <row r="758" spans="1:15" ht="15" hidden="1" x14ac:dyDescent="0.25">
      <c r="A758" s="47">
        <f t="shared" si="46"/>
        <v>754</v>
      </c>
      <c r="B758" s="10">
        <f t="shared" si="46"/>
        <v>754</v>
      </c>
      <c r="C758" s="12" t="s">
        <v>15</v>
      </c>
      <c r="D758" s="10" t="s">
        <v>34</v>
      </c>
      <c r="E758" s="28">
        <v>1998</v>
      </c>
      <c r="F758" s="8">
        <v>36136</v>
      </c>
      <c r="G758" s="12" t="s">
        <v>2423</v>
      </c>
      <c r="H758" s="57" t="s">
        <v>2424</v>
      </c>
      <c r="I758" s="44" t="s">
        <v>2425</v>
      </c>
      <c r="J758" s="44" t="s">
        <v>59</v>
      </c>
      <c r="K758" s="12" t="s">
        <v>60</v>
      </c>
      <c r="L758" s="44" t="s">
        <v>59</v>
      </c>
      <c r="M758" s="44" t="s">
        <v>61</v>
      </c>
      <c r="N758" s="58" t="s">
        <v>2380</v>
      </c>
      <c r="O758" s="12" t="s">
        <v>2573</v>
      </c>
    </row>
    <row r="759" spans="1:15" ht="15" hidden="1" x14ac:dyDescent="0.25">
      <c r="A759" s="47">
        <f t="shared" ref="A759:B774" si="47">+A758+1</f>
        <v>755</v>
      </c>
      <c r="B759" s="10">
        <f t="shared" si="47"/>
        <v>755</v>
      </c>
      <c r="C759" s="12" t="s">
        <v>15</v>
      </c>
      <c r="D759" s="10" t="s">
        <v>34</v>
      </c>
      <c r="E759" s="28">
        <v>2000</v>
      </c>
      <c r="F759" s="8">
        <v>36879</v>
      </c>
      <c r="G759" s="12" t="s">
        <v>2426</v>
      </c>
      <c r="H759" s="57" t="s">
        <v>2427</v>
      </c>
      <c r="I759" s="44" t="s">
        <v>2428</v>
      </c>
      <c r="J759" s="44" t="s">
        <v>59</v>
      </c>
      <c r="K759" s="12" t="s">
        <v>60</v>
      </c>
      <c r="L759" s="44" t="s">
        <v>59</v>
      </c>
      <c r="M759" s="44" t="s">
        <v>61</v>
      </c>
      <c r="N759" s="58" t="s">
        <v>2380</v>
      </c>
      <c r="O759" s="12" t="s">
        <v>2573</v>
      </c>
    </row>
    <row r="760" spans="1:15" ht="15" hidden="1" x14ac:dyDescent="0.25">
      <c r="A760" s="47">
        <f t="shared" si="47"/>
        <v>756</v>
      </c>
      <c r="B760" s="10">
        <f t="shared" si="47"/>
        <v>756</v>
      </c>
      <c r="C760" s="12" t="s">
        <v>15</v>
      </c>
      <c r="D760" s="10" t="s">
        <v>34</v>
      </c>
      <c r="E760" s="28">
        <v>2000</v>
      </c>
      <c r="F760" s="8">
        <v>36883</v>
      </c>
      <c r="G760" s="12" t="s">
        <v>2429</v>
      </c>
      <c r="H760" s="57" t="s">
        <v>2430</v>
      </c>
      <c r="I760" s="44" t="s">
        <v>2431</v>
      </c>
      <c r="J760" s="44" t="s">
        <v>59</v>
      </c>
      <c r="K760" s="12" t="s">
        <v>60</v>
      </c>
      <c r="L760" s="44" t="s">
        <v>59</v>
      </c>
      <c r="M760" s="44" t="s">
        <v>61</v>
      </c>
      <c r="N760" s="58" t="s">
        <v>2380</v>
      </c>
      <c r="O760" s="12" t="s">
        <v>2573</v>
      </c>
    </row>
    <row r="761" spans="1:15" ht="15" hidden="1" x14ac:dyDescent="0.25">
      <c r="A761" s="47">
        <f t="shared" si="47"/>
        <v>757</v>
      </c>
      <c r="B761" s="10">
        <f t="shared" si="47"/>
        <v>757</v>
      </c>
      <c r="C761" s="12" t="s">
        <v>15</v>
      </c>
      <c r="D761" s="10" t="s">
        <v>34</v>
      </c>
      <c r="E761" s="28">
        <v>2005</v>
      </c>
      <c r="F761" s="8">
        <v>38624</v>
      </c>
      <c r="G761" s="12" t="s">
        <v>2432</v>
      </c>
      <c r="H761" s="57" t="s">
        <v>2433</v>
      </c>
      <c r="I761" s="44" t="s">
        <v>2434</v>
      </c>
      <c r="J761" s="44" t="s">
        <v>59</v>
      </c>
      <c r="K761" s="12" t="s">
        <v>60</v>
      </c>
      <c r="L761" s="44" t="s">
        <v>59</v>
      </c>
      <c r="M761" s="44" t="s">
        <v>61</v>
      </c>
      <c r="N761" s="58" t="s">
        <v>2380</v>
      </c>
      <c r="O761" s="12" t="s">
        <v>2573</v>
      </c>
    </row>
    <row r="762" spans="1:15" ht="15" hidden="1" x14ac:dyDescent="0.25">
      <c r="A762" s="47">
        <f t="shared" si="47"/>
        <v>758</v>
      </c>
      <c r="B762" s="10">
        <f t="shared" si="47"/>
        <v>758</v>
      </c>
      <c r="C762" s="12" t="s">
        <v>15</v>
      </c>
      <c r="D762" s="10" t="s">
        <v>34</v>
      </c>
      <c r="E762" s="28">
        <v>2002</v>
      </c>
      <c r="F762" s="8">
        <v>37606</v>
      </c>
      <c r="G762" s="12" t="s">
        <v>2435</v>
      </c>
      <c r="H762" s="57" t="s">
        <v>2436</v>
      </c>
      <c r="I762" s="44" t="s">
        <v>2437</v>
      </c>
      <c r="J762" s="44" t="s">
        <v>59</v>
      </c>
      <c r="K762" s="12" t="s">
        <v>60</v>
      </c>
      <c r="L762" s="44" t="s">
        <v>59</v>
      </c>
      <c r="M762" s="44" t="s">
        <v>61</v>
      </c>
      <c r="N762" s="58" t="s">
        <v>2380</v>
      </c>
      <c r="O762" s="12" t="s">
        <v>2573</v>
      </c>
    </row>
    <row r="763" spans="1:15" ht="15" hidden="1" x14ac:dyDescent="0.25">
      <c r="A763" s="47">
        <f t="shared" si="47"/>
        <v>759</v>
      </c>
      <c r="B763" s="10">
        <f t="shared" si="47"/>
        <v>759</v>
      </c>
      <c r="C763" s="12" t="s">
        <v>15</v>
      </c>
      <c r="D763" s="10" t="s">
        <v>34</v>
      </c>
      <c r="E763" s="28">
        <v>1998</v>
      </c>
      <c r="F763" s="8">
        <v>36136</v>
      </c>
      <c r="G763" s="12" t="s">
        <v>2438</v>
      </c>
      <c r="H763" s="57" t="s">
        <v>2439</v>
      </c>
      <c r="I763" s="44" t="s">
        <v>2440</v>
      </c>
      <c r="J763" s="44" t="s">
        <v>59</v>
      </c>
      <c r="K763" s="12" t="s">
        <v>60</v>
      </c>
      <c r="L763" s="44" t="s">
        <v>59</v>
      </c>
      <c r="M763" s="44" t="s">
        <v>61</v>
      </c>
      <c r="N763" s="58" t="s">
        <v>2380</v>
      </c>
      <c r="O763" s="12" t="s">
        <v>2573</v>
      </c>
    </row>
    <row r="764" spans="1:15" ht="15" hidden="1" x14ac:dyDescent="0.25">
      <c r="A764" s="47">
        <f t="shared" si="47"/>
        <v>760</v>
      </c>
      <c r="B764" s="10">
        <f t="shared" si="47"/>
        <v>760</v>
      </c>
      <c r="C764" s="12" t="s">
        <v>15</v>
      </c>
      <c r="D764" s="10" t="s">
        <v>34</v>
      </c>
      <c r="E764" s="28">
        <v>2003</v>
      </c>
      <c r="F764" s="8">
        <v>37963</v>
      </c>
      <c r="G764" s="12" t="s">
        <v>2441</v>
      </c>
      <c r="H764" s="57" t="s">
        <v>2442</v>
      </c>
      <c r="I764" s="44" t="s">
        <v>2443</v>
      </c>
      <c r="J764" s="44" t="s">
        <v>59</v>
      </c>
      <c r="K764" s="12" t="s">
        <v>60</v>
      </c>
      <c r="L764" s="44" t="s">
        <v>59</v>
      </c>
      <c r="M764" s="44" t="s">
        <v>61</v>
      </c>
      <c r="N764" s="58" t="s">
        <v>2380</v>
      </c>
      <c r="O764" s="12" t="s">
        <v>2573</v>
      </c>
    </row>
    <row r="765" spans="1:15" ht="15" hidden="1" x14ac:dyDescent="0.25">
      <c r="A765" s="47">
        <f t="shared" si="47"/>
        <v>761</v>
      </c>
      <c r="B765" s="10">
        <f t="shared" si="47"/>
        <v>761</v>
      </c>
      <c r="C765" s="12" t="s">
        <v>15</v>
      </c>
      <c r="D765" s="10" t="s">
        <v>34</v>
      </c>
      <c r="E765" s="28">
        <v>2004</v>
      </c>
      <c r="F765" s="8">
        <v>38351</v>
      </c>
      <c r="G765" s="12" t="s">
        <v>2444</v>
      </c>
      <c r="H765" s="57" t="s">
        <v>2445</v>
      </c>
      <c r="I765" s="44" t="s">
        <v>2446</v>
      </c>
      <c r="J765" s="44" t="s">
        <v>59</v>
      </c>
      <c r="K765" s="12" t="s">
        <v>60</v>
      </c>
      <c r="L765" s="44" t="s">
        <v>59</v>
      </c>
      <c r="M765" s="44" t="s">
        <v>61</v>
      </c>
      <c r="N765" s="58" t="s">
        <v>2380</v>
      </c>
      <c r="O765" s="12" t="s">
        <v>2573</v>
      </c>
    </row>
    <row r="766" spans="1:15" ht="15" hidden="1" x14ac:dyDescent="0.25">
      <c r="A766" s="47">
        <f t="shared" si="47"/>
        <v>762</v>
      </c>
      <c r="B766" s="10">
        <f t="shared" si="47"/>
        <v>762</v>
      </c>
      <c r="C766" s="12" t="s">
        <v>15</v>
      </c>
      <c r="D766" s="10" t="s">
        <v>34</v>
      </c>
      <c r="E766" s="28">
        <v>1998</v>
      </c>
      <c r="F766" s="8">
        <v>35926</v>
      </c>
      <c r="G766" s="12" t="s">
        <v>2447</v>
      </c>
      <c r="H766" s="57" t="s">
        <v>2448</v>
      </c>
      <c r="I766" s="44" t="s">
        <v>2449</v>
      </c>
      <c r="J766" s="44" t="s">
        <v>59</v>
      </c>
      <c r="K766" s="12" t="s">
        <v>60</v>
      </c>
      <c r="L766" s="44" t="s">
        <v>59</v>
      </c>
      <c r="M766" s="44" t="s">
        <v>61</v>
      </c>
      <c r="N766" s="58" t="s">
        <v>2380</v>
      </c>
      <c r="O766" s="12" t="s">
        <v>2573</v>
      </c>
    </row>
    <row r="767" spans="1:15" ht="15" hidden="1" x14ac:dyDescent="0.25">
      <c r="A767" s="47">
        <f t="shared" si="47"/>
        <v>763</v>
      </c>
      <c r="B767" s="10">
        <f t="shared" si="47"/>
        <v>763</v>
      </c>
      <c r="C767" s="12" t="s">
        <v>15</v>
      </c>
      <c r="D767" s="10" t="s">
        <v>34</v>
      </c>
      <c r="E767" s="28">
        <v>2000</v>
      </c>
      <c r="F767" s="8">
        <v>36879</v>
      </c>
      <c r="G767" s="12" t="s">
        <v>2450</v>
      </c>
      <c r="H767" s="57" t="s">
        <v>2451</v>
      </c>
      <c r="I767" s="44" t="s">
        <v>2452</v>
      </c>
      <c r="J767" s="44" t="s">
        <v>59</v>
      </c>
      <c r="K767" s="12" t="s">
        <v>60</v>
      </c>
      <c r="L767" s="44" t="s">
        <v>59</v>
      </c>
      <c r="M767" s="44" t="s">
        <v>61</v>
      </c>
      <c r="N767" s="58" t="s">
        <v>2380</v>
      </c>
      <c r="O767" s="12" t="s">
        <v>2573</v>
      </c>
    </row>
    <row r="768" spans="1:15" ht="15" hidden="1" x14ac:dyDescent="0.25">
      <c r="A768" s="47">
        <f t="shared" si="47"/>
        <v>764</v>
      </c>
      <c r="B768" s="10">
        <f t="shared" si="47"/>
        <v>764</v>
      </c>
      <c r="C768" s="12" t="s">
        <v>15</v>
      </c>
      <c r="D768" s="10" t="s">
        <v>34</v>
      </c>
      <c r="E768" s="28">
        <v>2004</v>
      </c>
      <c r="F768" s="8">
        <v>38341</v>
      </c>
      <c r="G768" s="12" t="s">
        <v>2453</v>
      </c>
      <c r="H768" s="57" t="s">
        <v>2454</v>
      </c>
      <c r="I768" s="44" t="s">
        <v>2455</v>
      </c>
      <c r="J768" s="44" t="s">
        <v>59</v>
      </c>
      <c r="K768" s="12" t="s">
        <v>60</v>
      </c>
      <c r="L768" s="44" t="s">
        <v>59</v>
      </c>
      <c r="M768" s="44" t="s">
        <v>61</v>
      </c>
      <c r="N768" s="58" t="s">
        <v>2380</v>
      </c>
      <c r="O768" s="12" t="s">
        <v>2573</v>
      </c>
    </row>
    <row r="769" spans="1:15" ht="15" hidden="1" x14ac:dyDescent="0.25">
      <c r="A769" s="47">
        <f t="shared" si="47"/>
        <v>765</v>
      </c>
      <c r="B769" s="10">
        <f t="shared" si="47"/>
        <v>765</v>
      </c>
      <c r="C769" s="12" t="s">
        <v>15</v>
      </c>
      <c r="D769" s="10" t="s">
        <v>34</v>
      </c>
      <c r="E769" s="28">
        <v>2002</v>
      </c>
      <c r="F769" s="8">
        <v>37536</v>
      </c>
      <c r="G769" s="12" t="s">
        <v>2456</v>
      </c>
      <c r="H769" s="57" t="s">
        <v>2457</v>
      </c>
      <c r="I769" s="44" t="s">
        <v>2458</v>
      </c>
      <c r="J769" s="44" t="s">
        <v>59</v>
      </c>
      <c r="K769" s="12" t="s">
        <v>60</v>
      </c>
      <c r="L769" s="44" t="s">
        <v>59</v>
      </c>
      <c r="M769" s="44" t="s">
        <v>61</v>
      </c>
      <c r="N769" s="58" t="s">
        <v>2380</v>
      </c>
      <c r="O769" s="12" t="s">
        <v>2573</v>
      </c>
    </row>
    <row r="770" spans="1:15" ht="15" hidden="1" x14ac:dyDescent="0.25">
      <c r="A770" s="47">
        <f t="shared" si="47"/>
        <v>766</v>
      </c>
      <c r="B770" s="10">
        <f t="shared" si="47"/>
        <v>766</v>
      </c>
      <c r="C770" s="12" t="s">
        <v>15</v>
      </c>
      <c r="D770" s="10" t="s">
        <v>34</v>
      </c>
      <c r="E770" s="28">
        <v>2003</v>
      </c>
      <c r="F770" s="8">
        <v>37842</v>
      </c>
      <c r="G770" s="12" t="s">
        <v>2459</v>
      </c>
      <c r="H770" s="57" t="s">
        <v>2460</v>
      </c>
      <c r="I770" s="44" t="s">
        <v>2461</v>
      </c>
      <c r="J770" s="44" t="s">
        <v>59</v>
      </c>
      <c r="K770" s="12" t="s">
        <v>60</v>
      </c>
      <c r="L770" s="44" t="s">
        <v>59</v>
      </c>
      <c r="M770" s="44" t="s">
        <v>61</v>
      </c>
      <c r="N770" s="58" t="s">
        <v>2380</v>
      </c>
      <c r="O770" s="12" t="s">
        <v>2573</v>
      </c>
    </row>
    <row r="771" spans="1:15" ht="15" hidden="1" x14ac:dyDescent="0.25">
      <c r="A771" s="47">
        <f t="shared" si="47"/>
        <v>767</v>
      </c>
      <c r="B771" s="10">
        <f t="shared" si="47"/>
        <v>767</v>
      </c>
      <c r="C771" s="12" t="s">
        <v>15</v>
      </c>
      <c r="D771" s="10" t="s">
        <v>34</v>
      </c>
      <c r="E771" s="28">
        <v>2008</v>
      </c>
      <c r="F771" s="8">
        <v>39738</v>
      </c>
      <c r="G771" s="12" t="s">
        <v>2462</v>
      </c>
      <c r="H771" s="57" t="s">
        <v>2463</v>
      </c>
      <c r="I771" s="44" t="s">
        <v>2464</v>
      </c>
      <c r="J771" s="44" t="s">
        <v>59</v>
      </c>
      <c r="K771" s="12" t="s">
        <v>60</v>
      </c>
      <c r="L771" s="44" t="s">
        <v>59</v>
      </c>
      <c r="M771" s="44" t="s">
        <v>61</v>
      </c>
      <c r="N771" s="58" t="s">
        <v>2380</v>
      </c>
      <c r="O771" s="12" t="s">
        <v>2573</v>
      </c>
    </row>
    <row r="772" spans="1:15" ht="15" hidden="1" x14ac:dyDescent="0.25">
      <c r="A772" s="47">
        <f t="shared" si="47"/>
        <v>768</v>
      </c>
      <c r="B772" s="10">
        <f t="shared" si="47"/>
        <v>768</v>
      </c>
      <c r="C772" s="12" t="s">
        <v>15</v>
      </c>
      <c r="D772" s="10" t="s">
        <v>34</v>
      </c>
      <c r="E772" s="28">
        <v>2005</v>
      </c>
      <c r="F772" s="8">
        <v>38574</v>
      </c>
      <c r="G772" s="12" t="s">
        <v>2465</v>
      </c>
      <c r="H772" s="57" t="s">
        <v>2466</v>
      </c>
      <c r="I772" s="44" t="s">
        <v>2467</v>
      </c>
      <c r="J772" s="44" t="s">
        <v>59</v>
      </c>
      <c r="K772" s="12" t="s">
        <v>60</v>
      </c>
      <c r="L772" s="44" t="s">
        <v>59</v>
      </c>
      <c r="M772" s="44" t="s">
        <v>61</v>
      </c>
      <c r="N772" s="58" t="s">
        <v>2380</v>
      </c>
      <c r="O772" s="12" t="s">
        <v>2573</v>
      </c>
    </row>
    <row r="773" spans="1:15" ht="15" hidden="1" x14ac:dyDescent="0.25">
      <c r="A773" s="47">
        <f t="shared" si="47"/>
        <v>769</v>
      </c>
      <c r="B773" s="10">
        <f t="shared" si="47"/>
        <v>769</v>
      </c>
      <c r="C773" s="12" t="s">
        <v>15</v>
      </c>
      <c r="D773" s="10" t="s">
        <v>34</v>
      </c>
      <c r="E773" s="28">
        <v>2008</v>
      </c>
      <c r="F773" s="8">
        <v>39735</v>
      </c>
      <c r="G773" s="12" t="s">
        <v>2468</v>
      </c>
      <c r="H773" s="57" t="s">
        <v>2469</v>
      </c>
      <c r="I773" s="44" t="s">
        <v>2470</v>
      </c>
      <c r="J773" s="44" t="s">
        <v>59</v>
      </c>
      <c r="K773" s="12" t="s">
        <v>60</v>
      </c>
      <c r="L773" s="44" t="s">
        <v>59</v>
      </c>
      <c r="M773" s="44" t="s">
        <v>61</v>
      </c>
      <c r="N773" s="58" t="s">
        <v>2380</v>
      </c>
      <c r="O773" s="12" t="s">
        <v>2573</v>
      </c>
    </row>
    <row r="774" spans="1:15" ht="15" hidden="1" x14ac:dyDescent="0.25">
      <c r="A774" s="47">
        <f t="shared" si="47"/>
        <v>770</v>
      </c>
      <c r="B774" s="10">
        <f t="shared" si="47"/>
        <v>770</v>
      </c>
      <c r="C774" s="12" t="s">
        <v>15</v>
      </c>
      <c r="D774" s="10" t="s">
        <v>34</v>
      </c>
      <c r="E774" s="28">
        <v>2004</v>
      </c>
      <c r="F774" s="8">
        <v>38231</v>
      </c>
      <c r="G774" s="12" t="s">
        <v>2471</v>
      </c>
      <c r="H774" s="57" t="s">
        <v>2472</v>
      </c>
      <c r="I774" s="44" t="s">
        <v>2473</v>
      </c>
      <c r="J774" s="44" t="s">
        <v>59</v>
      </c>
      <c r="K774" s="12" t="s">
        <v>60</v>
      </c>
      <c r="L774" s="44" t="s">
        <v>59</v>
      </c>
      <c r="M774" s="44" t="s">
        <v>61</v>
      </c>
      <c r="N774" s="58" t="s">
        <v>2380</v>
      </c>
      <c r="O774" s="12" t="s">
        <v>2573</v>
      </c>
    </row>
    <row r="775" spans="1:15" ht="15" hidden="1" x14ac:dyDescent="0.25">
      <c r="A775" s="47">
        <f t="shared" ref="A775:B790" si="48">+A774+1</f>
        <v>771</v>
      </c>
      <c r="B775" s="10">
        <f t="shared" si="48"/>
        <v>771</v>
      </c>
      <c r="C775" s="12" t="s">
        <v>15</v>
      </c>
      <c r="D775" s="10" t="s">
        <v>34</v>
      </c>
      <c r="E775" s="28">
        <v>2006</v>
      </c>
      <c r="F775" s="8">
        <v>38916</v>
      </c>
      <c r="G775" s="12" t="s">
        <v>2474</v>
      </c>
      <c r="H775" s="57" t="s">
        <v>2475</v>
      </c>
      <c r="I775" s="44" t="s">
        <v>2476</v>
      </c>
      <c r="J775" s="44" t="s">
        <v>59</v>
      </c>
      <c r="K775" s="12" t="s">
        <v>60</v>
      </c>
      <c r="L775" s="44" t="s">
        <v>59</v>
      </c>
      <c r="M775" s="44" t="s">
        <v>61</v>
      </c>
      <c r="N775" s="58" t="s">
        <v>2380</v>
      </c>
      <c r="O775" s="12" t="s">
        <v>2573</v>
      </c>
    </row>
    <row r="776" spans="1:15" ht="15" hidden="1" x14ac:dyDescent="0.25">
      <c r="A776" s="47">
        <f t="shared" si="48"/>
        <v>772</v>
      </c>
      <c r="B776" s="10">
        <f t="shared" si="48"/>
        <v>772</v>
      </c>
      <c r="C776" s="12" t="s">
        <v>15</v>
      </c>
      <c r="D776" s="10" t="s">
        <v>34</v>
      </c>
      <c r="E776" s="28">
        <v>2001</v>
      </c>
      <c r="F776" s="8">
        <v>37252</v>
      </c>
      <c r="G776" s="12" t="s">
        <v>2477</v>
      </c>
      <c r="H776" s="57" t="s">
        <v>2478</v>
      </c>
      <c r="I776" s="44" t="s">
        <v>2479</v>
      </c>
      <c r="J776" s="44" t="s">
        <v>59</v>
      </c>
      <c r="K776" s="12" t="s">
        <v>60</v>
      </c>
      <c r="L776" s="44" t="s">
        <v>59</v>
      </c>
      <c r="M776" s="44" t="s">
        <v>61</v>
      </c>
      <c r="N776" s="58" t="s">
        <v>2380</v>
      </c>
      <c r="O776" s="12" t="s">
        <v>2573</v>
      </c>
    </row>
    <row r="777" spans="1:15" ht="15" hidden="1" x14ac:dyDescent="0.25">
      <c r="A777" s="47">
        <f t="shared" si="48"/>
        <v>773</v>
      </c>
      <c r="B777" s="10">
        <f t="shared" si="48"/>
        <v>773</v>
      </c>
      <c r="C777" s="12" t="s">
        <v>15</v>
      </c>
      <c r="D777" s="10" t="s">
        <v>34</v>
      </c>
      <c r="E777" s="28">
        <v>2007</v>
      </c>
      <c r="F777" s="8">
        <v>39440</v>
      </c>
      <c r="G777" s="12" t="s">
        <v>2480</v>
      </c>
      <c r="H777" s="57" t="s">
        <v>2481</v>
      </c>
      <c r="I777" s="44" t="s">
        <v>2482</v>
      </c>
      <c r="J777" s="44" t="s">
        <v>59</v>
      </c>
      <c r="K777" s="12" t="s">
        <v>60</v>
      </c>
      <c r="L777" s="44" t="s">
        <v>59</v>
      </c>
      <c r="M777" s="44" t="s">
        <v>61</v>
      </c>
      <c r="N777" s="58" t="s">
        <v>2380</v>
      </c>
      <c r="O777" s="12" t="s">
        <v>2573</v>
      </c>
    </row>
    <row r="778" spans="1:15" ht="15" hidden="1" x14ac:dyDescent="0.25">
      <c r="A778" s="47">
        <f t="shared" si="48"/>
        <v>774</v>
      </c>
      <c r="B778" s="10">
        <f t="shared" si="48"/>
        <v>774</v>
      </c>
      <c r="C778" s="12" t="s">
        <v>15</v>
      </c>
      <c r="D778" s="10" t="s">
        <v>34</v>
      </c>
      <c r="E778" s="28">
        <v>2002</v>
      </c>
      <c r="F778" s="8">
        <v>37515</v>
      </c>
      <c r="G778" s="12" t="s">
        <v>2483</v>
      </c>
      <c r="H778" s="57" t="s">
        <v>2484</v>
      </c>
      <c r="I778" s="44" t="s">
        <v>2485</v>
      </c>
      <c r="J778" s="44" t="s">
        <v>59</v>
      </c>
      <c r="K778" s="12" t="s">
        <v>60</v>
      </c>
      <c r="L778" s="44" t="s">
        <v>59</v>
      </c>
      <c r="M778" s="44" t="s">
        <v>61</v>
      </c>
      <c r="N778" s="58" t="s">
        <v>2380</v>
      </c>
      <c r="O778" s="12" t="s">
        <v>2573</v>
      </c>
    </row>
    <row r="779" spans="1:15" ht="15" hidden="1" x14ac:dyDescent="0.25">
      <c r="A779" s="47">
        <f t="shared" si="48"/>
        <v>775</v>
      </c>
      <c r="B779" s="10">
        <f t="shared" si="48"/>
        <v>775</v>
      </c>
      <c r="C779" s="12" t="s">
        <v>15</v>
      </c>
      <c r="D779" s="10" t="s">
        <v>34</v>
      </c>
      <c r="E779" s="28">
        <v>2004</v>
      </c>
      <c r="F779" s="8">
        <v>38261</v>
      </c>
      <c r="G779" s="12" t="s">
        <v>2486</v>
      </c>
      <c r="H779" s="57" t="s">
        <v>2487</v>
      </c>
      <c r="I779" s="44" t="s">
        <v>2488</v>
      </c>
      <c r="J779" s="44" t="s">
        <v>20</v>
      </c>
      <c r="K779" s="44" t="s">
        <v>21</v>
      </c>
      <c r="L779" s="44" t="s">
        <v>20</v>
      </c>
      <c r="M779" s="44" t="s">
        <v>23</v>
      </c>
      <c r="N779" s="58" t="s">
        <v>2380</v>
      </c>
      <c r="O779" s="12" t="s">
        <v>2573</v>
      </c>
    </row>
    <row r="780" spans="1:15" ht="15" hidden="1" x14ac:dyDescent="0.25">
      <c r="A780" s="47">
        <f t="shared" si="48"/>
        <v>776</v>
      </c>
      <c r="B780" s="10">
        <f t="shared" si="48"/>
        <v>776</v>
      </c>
      <c r="C780" s="12" t="s">
        <v>15</v>
      </c>
      <c r="D780" s="10" t="s">
        <v>34</v>
      </c>
      <c r="E780" s="28">
        <v>2003</v>
      </c>
      <c r="F780" s="8">
        <v>37890</v>
      </c>
      <c r="G780" s="12" t="s">
        <v>2489</v>
      </c>
      <c r="H780" s="57" t="s">
        <v>2490</v>
      </c>
      <c r="I780" s="44" t="s">
        <v>2491</v>
      </c>
      <c r="J780" s="44" t="s">
        <v>20</v>
      </c>
      <c r="K780" s="44" t="s">
        <v>21</v>
      </c>
      <c r="L780" s="44" t="s">
        <v>20</v>
      </c>
      <c r="M780" s="44" t="s">
        <v>23</v>
      </c>
      <c r="N780" s="58" t="s">
        <v>2380</v>
      </c>
      <c r="O780" s="12" t="s">
        <v>2573</v>
      </c>
    </row>
    <row r="781" spans="1:15" ht="15" hidden="1" x14ac:dyDescent="0.25">
      <c r="A781" s="47">
        <f t="shared" si="48"/>
        <v>777</v>
      </c>
      <c r="B781" s="10">
        <f t="shared" si="48"/>
        <v>777</v>
      </c>
      <c r="C781" s="12" t="s">
        <v>15</v>
      </c>
      <c r="D781" s="10" t="s">
        <v>393</v>
      </c>
      <c r="E781" s="28">
        <v>2003</v>
      </c>
      <c r="F781" s="8">
        <v>37985</v>
      </c>
      <c r="G781" s="12" t="s">
        <v>2492</v>
      </c>
      <c r="H781" s="57" t="s">
        <v>2493</v>
      </c>
      <c r="I781" s="44" t="s">
        <v>2494</v>
      </c>
      <c r="J781" s="44" t="s">
        <v>20</v>
      </c>
      <c r="K781" s="44" t="s">
        <v>21</v>
      </c>
      <c r="L781" s="44" t="s">
        <v>20</v>
      </c>
      <c r="M781" s="44" t="s">
        <v>23</v>
      </c>
      <c r="N781" s="58" t="s">
        <v>2380</v>
      </c>
      <c r="O781" s="12" t="s">
        <v>2573</v>
      </c>
    </row>
    <row r="782" spans="1:15" ht="15" hidden="1" x14ac:dyDescent="0.25">
      <c r="A782" s="47">
        <f t="shared" si="48"/>
        <v>778</v>
      </c>
      <c r="B782" s="10">
        <f t="shared" si="48"/>
        <v>778</v>
      </c>
      <c r="C782" s="12" t="s">
        <v>15</v>
      </c>
      <c r="D782" s="10" t="s">
        <v>34</v>
      </c>
      <c r="E782" s="28">
        <v>2000</v>
      </c>
      <c r="F782" s="8">
        <v>36801</v>
      </c>
      <c r="G782" s="12" t="s">
        <v>2495</v>
      </c>
      <c r="H782" s="57" t="s">
        <v>2496</v>
      </c>
      <c r="I782" s="44" t="s">
        <v>2497</v>
      </c>
      <c r="J782" s="44" t="s">
        <v>20</v>
      </c>
      <c r="K782" s="44" t="s">
        <v>21</v>
      </c>
      <c r="L782" s="44" t="s">
        <v>20</v>
      </c>
      <c r="M782" s="44" t="s">
        <v>23</v>
      </c>
      <c r="N782" s="58" t="s">
        <v>2380</v>
      </c>
      <c r="O782" s="12" t="s">
        <v>2573</v>
      </c>
    </row>
    <row r="783" spans="1:15" ht="15" hidden="1" x14ac:dyDescent="0.25">
      <c r="A783" s="47">
        <f t="shared" si="48"/>
        <v>779</v>
      </c>
      <c r="B783" s="10">
        <f t="shared" si="48"/>
        <v>779</v>
      </c>
      <c r="C783" s="12" t="s">
        <v>15</v>
      </c>
      <c r="D783" s="10" t="s">
        <v>34</v>
      </c>
      <c r="E783" s="28">
        <v>2001</v>
      </c>
      <c r="F783" s="8">
        <v>37254</v>
      </c>
      <c r="G783" s="12" t="s">
        <v>2498</v>
      </c>
      <c r="H783" s="57" t="s">
        <v>2499</v>
      </c>
      <c r="I783" s="44" t="s">
        <v>2500</v>
      </c>
      <c r="J783" s="44" t="s">
        <v>20</v>
      </c>
      <c r="K783" s="44" t="s">
        <v>21</v>
      </c>
      <c r="L783" s="44" t="s">
        <v>20</v>
      </c>
      <c r="M783" s="44" t="s">
        <v>23</v>
      </c>
      <c r="N783" s="58" t="s">
        <v>2380</v>
      </c>
      <c r="O783" s="12" t="s">
        <v>2573</v>
      </c>
    </row>
    <row r="784" spans="1:15" ht="15" hidden="1" x14ac:dyDescent="0.25">
      <c r="A784" s="47">
        <f t="shared" si="48"/>
        <v>780</v>
      </c>
      <c r="B784" s="10">
        <f t="shared" si="48"/>
        <v>780</v>
      </c>
      <c r="C784" s="12" t="s">
        <v>15</v>
      </c>
      <c r="D784" s="10" t="s">
        <v>34</v>
      </c>
      <c r="E784" s="28">
        <v>2004</v>
      </c>
      <c r="F784" s="8">
        <v>38103</v>
      </c>
      <c r="G784" s="12" t="s">
        <v>2501</v>
      </c>
      <c r="H784" s="57" t="s">
        <v>2502</v>
      </c>
      <c r="I784" s="44" t="s">
        <v>2503</v>
      </c>
      <c r="J784" s="44" t="s">
        <v>20</v>
      </c>
      <c r="K784" s="44" t="s">
        <v>21</v>
      </c>
      <c r="L784" s="44" t="s">
        <v>20</v>
      </c>
      <c r="M784" s="44" t="s">
        <v>23</v>
      </c>
      <c r="N784" s="58" t="s">
        <v>2380</v>
      </c>
      <c r="O784" s="12" t="s">
        <v>2573</v>
      </c>
    </row>
    <row r="785" spans="1:15" ht="15" hidden="1" x14ac:dyDescent="0.25">
      <c r="A785" s="47">
        <f t="shared" si="48"/>
        <v>781</v>
      </c>
      <c r="B785" s="10">
        <f t="shared" si="48"/>
        <v>781</v>
      </c>
      <c r="C785" s="12" t="s">
        <v>15</v>
      </c>
      <c r="D785" s="10" t="s">
        <v>34</v>
      </c>
      <c r="E785" s="28">
        <v>2004</v>
      </c>
      <c r="F785" s="8">
        <v>38096</v>
      </c>
      <c r="G785" s="12" t="s">
        <v>2504</v>
      </c>
      <c r="H785" s="57" t="s">
        <v>2505</v>
      </c>
      <c r="I785" s="44" t="s">
        <v>2506</v>
      </c>
      <c r="J785" s="44" t="s">
        <v>20</v>
      </c>
      <c r="K785" s="44" t="s">
        <v>21</v>
      </c>
      <c r="L785" s="44" t="s">
        <v>20</v>
      </c>
      <c r="M785" s="44" t="s">
        <v>23</v>
      </c>
      <c r="N785" s="58" t="s">
        <v>2380</v>
      </c>
      <c r="O785" s="12" t="s">
        <v>2573</v>
      </c>
    </row>
    <row r="786" spans="1:15" ht="15" hidden="1" x14ac:dyDescent="0.25">
      <c r="A786" s="47">
        <f t="shared" si="48"/>
        <v>782</v>
      </c>
      <c r="B786" s="10">
        <f t="shared" si="48"/>
        <v>782</v>
      </c>
      <c r="C786" s="12" t="s">
        <v>15</v>
      </c>
      <c r="D786" s="10" t="s">
        <v>34</v>
      </c>
      <c r="E786" s="28">
        <v>2004</v>
      </c>
      <c r="F786" s="8">
        <v>38352</v>
      </c>
      <c r="G786" s="12" t="s">
        <v>2507</v>
      </c>
      <c r="H786" s="57" t="s">
        <v>2508</v>
      </c>
      <c r="I786" s="44" t="s">
        <v>2509</v>
      </c>
      <c r="J786" s="44" t="s">
        <v>20</v>
      </c>
      <c r="K786" s="44" t="s">
        <v>21</v>
      </c>
      <c r="L786" s="44" t="s">
        <v>20</v>
      </c>
      <c r="M786" s="44" t="s">
        <v>23</v>
      </c>
      <c r="N786" s="58" t="s">
        <v>2380</v>
      </c>
      <c r="O786" s="12" t="s">
        <v>2573</v>
      </c>
    </row>
    <row r="787" spans="1:15" ht="15" hidden="1" x14ac:dyDescent="0.25">
      <c r="A787" s="47">
        <f t="shared" si="48"/>
        <v>783</v>
      </c>
      <c r="B787" s="10">
        <f t="shared" si="48"/>
        <v>783</v>
      </c>
      <c r="C787" s="12" t="s">
        <v>15</v>
      </c>
      <c r="D787" s="10" t="s">
        <v>34</v>
      </c>
      <c r="E787" s="28">
        <v>2004</v>
      </c>
      <c r="F787" s="8">
        <v>38313</v>
      </c>
      <c r="G787" s="12" t="s">
        <v>730</v>
      </c>
      <c r="H787" s="57" t="s">
        <v>2510</v>
      </c>
      <c r="I787" s="44" t="s">
        <v>2511</v>
      </c>
      <c r="J787" s="44" t="s">
        <v>730</v>
      </c>
      <c r="K787" s="12" t="s">
        <v>29</v>
      </c>
      <c r="L787" s="44" t="s">
        <v>730</v>
      </c>
      <c r="M787" s="44" t="s">
        <v>23</v>
      </c>
      <c r="N787" s="58" t="s">
        <v>2380</v>
      </c>
      <c r="O787" s="12" t="s">
        <v>2573</v>
      </c>
    </row>
    <row r="788" spans="1:15" ht="15" hidden="1" x14ac:dyDescent="0.25">
      <c r="A788" s="47">
        <f t="shared" si="48"/>
        <v>784</v>
      </c>
      <c r="B788" s="10">
        <f t="shared" si="48"/>
        <v>784</v>
      </c>
      <c r="C788" s="12" t="s">
        <v>15</v>
      </c>
      <c r="D788" s="10" t="s">
        <v>34</v>
      </c>
      <c r="E788" s="28">
        <v>2003</v>
      </c>
      <c r="F788" s="8">
        <v>37970</v>
      </c>
      <c r="G788" s="12" t="s">
        <v>2512</v>
      </c>
      <c r="H788" s="57" t="s">
        <v>2513</v>
      </c>
      <c r="I788" s="44" t="s">
        <v>2514</v>
      </c>
      <c r="J788" s="44" t="s">
        <v>33</v>
      </c>
      <c r="K788" s="44" t="s">
        <v>21</v>
      </c>
      <c r="L788" s="44" t="s">
        <v>33</v>
      </c>
      <c r="M788" s="44" t="s">
        <v>23</v>
      </c>
      <c r="N788" s="58" t="s">
        <v>2380</v>
      </c>
      <c r="O788" s="12" t="s">
        <v>2573</v>
      </c>
    </row>
    <row r="789" spans="1:15" ht="15" hidden="1" x14ac:dyDescent="0.25">
      <c r="A789" s="47">
        <f t="shared" si="48"/>
        <v>785</v>
      </c>
      <c r="B789" s="10">
        <f t="shared" si="48"/>
        <v>785</v>
      </c>
      <c r="C789" s="12" t="s">
        <v>15</v>
      </c>
      <c r="D789" s="10" t="s">
        <v>34</v>
      </c>
      <c r="E789" s="28">
        <v>2007</v>
      </c>
      <c r="F789" s="8">
        <v>39433</v>
      </c>
      <c r="G789" s="12" t="s">
        <v>2515</v>
      </c>
      <c r="H789" s="57" t="s">
        <v>2516</v>
      </c>
      <c r="I789" s="44" t="s">
        <v>2517</v>
      </c>
      <c r="J789" s="44" t="s">
        <v>33</v>
      </c>
      <c r="K789" s="44" t="s">
        <v>21</v>
      </c>
      <c r="L789" s="44" t="s">
        <v>33</v>
      </c>
      <c r="M789" s="44" t="s">
        <v>23</v>
      </c>
      <c r="N789" s="58" t="s">
        <v>2380</v>
      </c>
      <c r="O789" s="12" t="s">
        <v>2573</v>
      </c>
    </row>
    <row r="790" spans="1:15" ht="15" hidden="1" x14ac:dyDescent="0.25">
      <c r="A790" s="47">
        <f t="shared" si="48"/>
        <v>786</v>
      </c>
      <c r="B790" s="10">
        <f t="shared" si="48"/>
        <v>786</v>
      </c>
      <c r="C790" s="12" t="s">
        <v>15</v>
      </c>
      <c r="D790" s="10" t="s">
        <v>393</v>
      </c>
      <c r="E790" s="28">
        <v>2004</v>
      </c>
      <c r="F790" s="8">
        <v>38351</v>
      </c>
      <c r="G790" s="12" t="s">
        <v>2518</v>
      </c>
      <c r="H790" s="57" t="s">
        <v>2519</v>
      </c>
      <c r="I790" s="44" t="s">
        <v>2520</v>
      </c>
      <c r="J790" s="44" t="s">
        <v>33</v>
      </c>
      <c r="K790" s="44" t="s">
        <v>21</v>
      </c>
      <c r="L790" s="44" t="s">
        <v>33</v>
      </c>
      <c r="M790" s="44" t="s">
        <v>23</v>
      </c>
      <c r="N790" s="58" t="s">
        <v>2380</v>
      </c>
      <c r="O790" s="12" t="s">
        <v>2573</v>
      </c>
    </row>
    <row r="791" spans="1:15" ht="15" hidden="1" x14ac:dyDescent="0.25">
      <c r="A791" s="47">
        <f t="shared" ref="A791:B804" si="49">+A790+1</f>
        <v>787</v>
      </c>
      <c r="B791" s="10">
        <f t="shared" si="49"/>
        <v>787</v>
      </c>
      <c r="C791" s="12" t="s">
        <v>15</v>
      </c>
      <c r="D791" s="10" t="s">
        <v>34</v>
      </c>
      <c r="E791" s="28">
        <v>2004</v>
      </c>
      <c r="F791" s="8">
        <v>38168</v>
      </c>
      <c r="G791" s="12" t="s">
        <v>2521</v>
      </c>
      <c r="H791" s="57" t="s">
        <v>2522</v>
      </c>
      <c r="I791" s="44" t="s">
        <v>2523</v>
      </c>
      <c r="J791" s="44" t="s">
        <v>743</v>
      </c>
      <c r="K791" s="44" t="s">
        <v>21</v>
      </c>
      <c r="L791" s="44" t="s">
        <v>743</v>
      </c>
      <c r="M791" s="44" t="s">
        <v>23</v>
      </c>
      <c r="N791" s="58" t="s">
        <v>2380</v>
      </c>
      <c r="O791" s="12" t="s">
        <v>2573</v>
      </c>
    </row>
    <row r="792" spans="1:15" ht="15" x14ac:dyDescent="0.25">
      <c r="A792" s="47">
        <f t="shared" si="49"/>
        <v>788</v>
      </c>
      <c r="B792" s="10">
        <f t="shared" si="49"/>
        <v>788</v>
      </c>
      <c r="C792" s="12" t="s">
        <v>15</v>
      </c>
      <c r="D792" s="10" t="s">
        <v>34</v>
      </c>
      <c r="E792" s="28">
        <v>2008</v>
      </c>
      <c r="F792" s="8">
        <v>39779</v>
      </c>
      <c r="G792" s="12" t="s">
        <v>2524</v>
      </c>
      <c r="H792" s="57" t="s">
        <v>2525</v>
      </c>
      <c r="I792" s="44" t="s">
        <v>2526</v>
      </c>
      <c r="J792" s="44" t="s">
        <v>2527</v>
      </c>
      <c r="K792" s="44" t="s">
        <v>21</v>
      </c>
      <c r="L792" s="44" t="s">
        <v>263</v>
      </c>
      <c r="M792" s="44" t="s">
        <v>23</v>
      </c>
      <c r="N792" s="58" t="s">
        <v>2380</v>
      </c>
      <c r="O792" s="12" t="s">
        <v>2574</v>
      </c>
    </row>
    <row r="793" spans="1:15" ht="15" hidden="1" x14ac:dyDescent="0.25">
      <c r="A793" s="47">
        <f t="shared" si="49"/>
        <v>789</v>
      </c>
      <c r="B793" s="10">
        <f t="shared" si="49"/>
        <v>789</v>
      </c>
      <c r="C793" s="12" t="s">
        <v>15</v>
      </c>
      <c r="D793" s="10" t="s">
        <v>34</v>
      </c>
      <c r="E793" s="28">
        <v>1999</v>
      </c>
      <c r="F793" s="8">
        <v>36278</v>
      </c>
      <c r="G793" s="12" t="s">
        <v>2528</v>
      </c>
      <c r="H793" s="57" t="s">
        <v>2529</v>
      </c>
      <c r="I793" s="44" t="s">
        <v>2530</v>
      </c>
      <c r="J793" s="44" t="s">
        <v>115</v>
      </c>
      <c r="K793" s="12" t="s">
        <v>29</v>
      </c>
      <c r="L793" s="44" t="s">
        <v>115</v>
      </c>
      <c r="M793" s="44" t="s">
        <v>75</v>
      </c>
      <c r="N793" s="58" t="s">
        <v>2380</v>
      </c>
      <c r="O793" s="12" t="s">
        <v>2573</v>
      </c>
    </row>
    <row r="794" spans="1:15" ht="15" hidden="1" x14ac:dyDescent="0.25">
      <c r="A794" s="47">
        <f t="shared" si="49"/>
        <v>790</v>
      </c>
      <c r="B794" s="10">
        <f t="shared" si="49"/>
        <v>790</v>
      </c>
      <c r="C794" s="12" t="s">
        <v>15</v>
      </c>
      <c r="D794" s="10" t="s">
        <v>34</v>
      </c>
      <c r="E794" s="28">
        <v>2005</v>
      </c>
      <c r="F794" s="8">
        <v>38517</v>
      </c>
      <c r="G794" s="12" t="s">
        <v>2531</v>
      </c>
      <c r="H794" s="57" t="s">
        <v>2532</v>
      </c>
      <c r="I794" s="44" t="s">
        <v>2533</v>
      </c>
      <c r="J794" s="44" t="s">
        <v>115</v>
      </c>
      <c r="K794" s="12" t="s">
        <v>29</v>
      </c>
      <c r="L794" s="44" t="s">
        <v>115</v>
      </c>
      <c r="M794" s="44" t="s">
        <v>75</v>
      </c>
      <c r="N794" s="58" t="s">
        <v>2380</v>
      </c>
      <c r="O794" s="12" t="s">
        <v>2573</v>
      </c>
    </row>
    <row r="795" spans="1:15" ht="15" hidden="1" x14ac:dyDescent="0.25">
      <c r="A795" s="47">
        <f t="shared" si="49"/>
        <v>791</v>
      </c>
      <c r="B795" s="10">
        <f t="shared" si="49"/>
        <v>791</v>
      </c>
      <c r="C795" s="12" t="s">
        <v>15</v>
      </c>
      <c r="D795" s="10" t="s">
        <v>34</v>
      </c>
      <c r="E795" s="28">
        <v>2001</v>
      </c>
      <c r="F795" s="8">
        <v>37251</v>
      </c>
      <c r="G795" s="12" t="s">
        <v>2534</v>
      </c>
      <c r="H795" s="57" t="s">
        <v>2535</v>
      </c>
      <c r="I795" s="44" t="s">
        <v>2536</v>
      </c>
      <c r="J795" s="44" t="s">
        <v>146</v>
      </c>
      <c r="K795" s="12" t="s">
        <v>60</v>
      </c>
      <c r="L795" s="44" t="s">
        <v>146</v>
      </c>
      <c r="M795" s="44" t="s">
        <v>125</v>
      </c>
      <c r="N795" s="58" t="s">
        <v>2380</v>
      </c>
      <c r="O795" s="12" t="s">
        <v>2573</v>
      </c>
    </row>
    <row r="796" spans="1:15" ht="15" hidden="1" x14ac:dyDescent="0.25">
      <c r="A796" s="47">
        <f t="shared" si="49"/>
        <v>792</v>
      </c>
      <c r="B796" s="10">
        <f t="shared" si="49"/>
        <v>792</v>
      </c>
      <c r="C796" s="12" t="s">
        <v>15</v>
      </c>
      <c r="D796" s="10" t="s">
        <v>34</v>
      </c>
      <c r="E796" s="28">
        <v>2000</v>
      </c>
      <c r="F796" s="8">
        <v>36882</v>
      </c>
      <c r="G796" s="12" t="s">
        <v>178</v>
      </c>
      <c r="H796" s="57" t="s">
        <v>2537</v>
      </c>
      <c r="I796" s="44" t="s">
        <v>2538</v>
      </c>
      <c r="J796" s="44" t="s">
        <v>178</v>
      </c>
      <c r="K796" s="44" t="s">
        <v>21</v>
      </c>
      <c r="L796" s="44" t="s">
        <v>178</v>
      </c>
      <c r="M796" s="44" t="s">
        <v>23</v>
      </c>
      <c r="N796" s="58" t="s">
        <v>2380</v>
      </c>
      <c r="O796" s="12" t="s">
        <v>2573</v>
      </c>
    </row>
    <row r="797" spans="1:15" ht="15" hidden="1" x14ac:dyDescent="0.25">
      <c r="A797" s="47">
        <f t="shared" si="49"/>
        <v>793</v>
      </c>
      <c r="B797" s="10">
        <f t="shared" si="49"/>
        <v>793</v>
      </c>
      <c r="C797" s="12" t="s">
        <v>15</v>
      </c>
      <c r="D797" s="10" t="s">
        <v>34</v>
      </c>
      <c r="E797" s="28">
        <v>1979</v>
      </c>
      <c r="F797" s="8">
        <v>29492</v>
      </c>
      <c r="G797" s="12" t="s">
        <v>2539</v>
      </c>
      <c r="H797" s="57" t="s">
        <v>2540</v>
      </c>
      <c r="I797" s="44" t="s">
        <v>2541</v>
      </c>
      <c r="J797" s="44" t="s">
        <v>83</v>
      </c>
      <c r="K797" s="12" t="s">
        <v>29</v>
      </c>
      <c r="L797" s="44" t="s">
        <v>83</v>
      </c>
      <c r="M797" s="44" t="s">
        <v>23</v>
      </c>
      <c r="N797" s="58" t="s">
        <v>2380</v>
      </c>
      <c r="O797" s="12" t="s">
        <v>2573</v>
      </c>
    </row>
    <row r="798" spans="1:15" ht="15" hidden="1" x14ac:dyDescent="0.25">
      <c r="A798" s="47">
        <f t="shared" si="49"/>
        <v>794</v>
      </c>
      <c r="B798" s="10">
        <f t="shared" si="49"/>
        <v>794</v>
      </c>
      <c r="C798" s="12" t="s">
        <v>15</v>
      </c>
      <c r="D798" s="10" t="s">
        <v>34</v>
      </c>
      <c r="E798" s="28">
        <v>2001</v>
      </c>
      <c r="F798" s="8">
        <v>37256</v>
      </c>
      <c r="G798" s="12" t="s">
        <v>199</v>
      </c>
      <c r="H798" s="57" t="s">
        <v>2542</v>
      </c>
      <c r="I798" s="44" t="s">
        <v>2543</v>
      </c>
      <c r="J798" s="12" t="s">
        <v>199</v>
      </c>
      <c r="K798" s="12" t="s">
        <v>29</v>
      </c>
      <c r="L798" s="44" t="s">
        <v>199</v>
      </c>
      <c r="M798" s="44" t="s">
        <v>23</v>
      </c>
      <c r="N798" s="58" t="s">
        <v>2380</v>
      </c>
      <c r="O798" s="12" t="s">
        <v>2573</v>
      </c>
    </row>
    <row r="799" spans="1:15" ht="15" hidden="1" x14ac:dyDescent="0.25">
      <c r="A799" s="47">
        <f t="shared" si="49"/>
        <v>795</v>
      </c>
      <c r="B799" s="10">
        <f t="shared" si="49"/>
        <v>795</v>
      </c>
      <c r="C799" s="12" t="s">
        <v>15</v>
      </c>
      <c r="D799" s="10" t="s">
        <v>34</v>
      </c>
      <c r="E799" s="28">
        <v>1998</v>
      </c>
      <c r="F799" s="8">
        <v>35961</v>
      </c>
      <c r="G799" s="12" t="s">
        <v>2544</v>
      </c>
      <c r="H799" s="57" t="s">
        <v>2545</v>
      </c>
      <c r="I799" s="44" t="s">
        <v>2546</v>
      </c>
      <c r="J799" s="44" t="s">
        <v>757</v>
      </c>
      <c r="K799" s="44" t="s">
        <v>21</v>
      </c>
      <c r="L799" s="44" t="s">
        <v>757</v>
      </c>
      <c r="M799" s="44" t="s">
        <v>23</v>
      </c>
      <c r="N799" s="58" t="s">
        <v>2380</v>
      </c>
      <c r="O799" s="12" t="s">
        <v>2573</v>
      </c>
    </row>
    <row r="800" spans="1:15" ht="15" hidden="1" x14ac:dyDescent="0.25">
      <c r="A800" s="47">
        <f t="shared" si="49"/>
        <v>796</v>
      </c>
      <c r="B800" s="10">
        <f t="shared" si="49"/>
        <v>796</v>
      </c>
      <c r="C800" s="12" t="s">
        <v>15</v>
      </c>
      <c r="D800" s="10" t="s">
        <v>34</v>
      </c>
      <c r="E800" s="28">
        <v>2018</v>
      </c>
      <c r="F800" s="8">
        <v>43462</v>
      </c>
      <c r="G800" s="12" t="s">
        <v>2547</v>
      </c>
      <c r="H800" s="57" t="s">
        <v>2548</v>
      </c>
      <c r="I800" s="44" t="s">
        <v>2549</v>
      </c>
      <c r="J800" s="44" t="s">
        <v>20</v>
      </c>
      <c r="K800" s="44" t="s">
        <v>21</v>
      </c>
      <c r="L800" s="44" t="s">
        <v>20</v>
      </c>
      <c r="M800" s="44" t="s">
        <v>23</v>
      </c>
      <c r="N800" s="58" t="s">
        <v>2380</v>
      </c>
      <c r="O800" s="12" t="s">
        <v>2573</v>
      </c>
    </row>
    <row r="801" spans="1:15" ht="15" hidden="1" x14ac:dyDescent="0.25">
      <c r="A801" s="47">
        <f t="shared" si="49"/>
        <v>797</v>
      </c>
      <c r="B801" s="10">
        <f t="shared" si="49"/>
        <v>797</v>
      </c>
      <c r="C801" s="12" t="s">
        <v>15</v>
      </c>
      <c r="D801" s="10" t="s">
        <v>393</v>
      </c>
      <c r="E801" s="28">
        <v>2019</v>
      </c>
      <c r="F801" s="8">
        <v>43825</v>
      </c>
      <c r="G801" s="12" t="s">
        <v>2550</v>
      </c>
      <c r="H801" s="57" t="s">
        <v>2551</v>
      </c>
      <c r="I801" s="44" t="s">
        <v>2552</v>
      </c>
      <c r="J801" s="44" t="s">
        <v>20</v>
      </c>
      <c r="K801" s="44" t="s">
        <v>21</v>
      </c>
      <c r="L801" s="44" t="s">
        <v>20</v>
      </c>
      <c r="M801" s="44" t="s">
        <v>23</v>
      </c>
      <c r="N801" s="58" t="s">
        <v>2380</v>
      </c>
      <c r="O801" s="12" t="s">
        <v>2573</v>
      </c>
    </row>
    <row r="802" spans="1:15" ht="15" hidden="1" x14ac:dyDescent="0.25">
      <c r="A802" s="47">
        <f t="shared" si="49"/>
        <v>798</v>
      </c>
      <c r="B802" s="10">
        <f t="shared" si="49"/>
        <v>798</v>
      </c>
      <c r="C802" s="12" t="s">
        <v>15</v>
      </c>
      <c r="D802" s="10" t="s">
        <v>393</v>
      </c>
      <c r="E802" s="28">
        <v>2019</v>
      </c>
      <c r="F802" s="8">
        <v>43795</v>
      </c>
      <c r="G802" s="12" t="s">
        <v>2553</v>
      </c>
      <c r="H802" s="57" t="s">
        <v>2554</v>
      </c>
      <c r="I802" s="44" t="s">
        <v>2555</v>
      </c>
      <c r="J802" s="44" t="s">
        <v>55</v>
      </c>
      <c r="K802" s="44" t="s">
        <v>21</v>
      </c>
      <c r="L802" s="44" t="s">
        <v>55</v>
      </c>
      <c r="M802" s="44" t="s">
        <v>23</v>
      </c>
      <c r="N802" s="58" t="s">
        <v>2380</v>
      </c>
      <c r="O802" s="12" t="s">
        <v>2573</v>
      </c>
    </row>
    <row r="803" spans="1:15" ht="15" hidden="1" x14ac:dyDescent="0.25">
      <c r="A803" s="47">
        <f t="shared" si="49"/>
        <v>799</v>
      </c>
      <c r="B803" s="10">
        <f t="shared" si="49"/>
        <v>799</v>
      </c>
      <c r="C803" s="12" t="s">
        <v>15</v>
      </c>
      <c r="D803" s="10" t="s">
        <v>393</v>
      </c>
      <c r="E803" s="28">
        <v>2019</v>
      </c>
      <c r="F803" s="8">
        <v>37984</v>
      </c>
      <c r="G803" s="12" t="s">
        <v>2556</v>
      </c>
      <c r="H803" s="57" t="s">
        <v>2557</v>
      </c>
      <c r="I803" s="44" t="s">
        <v>2558</v>
      </c>
      <c r="J803" s="44" t="s">
        <v>20</v>
      </c>
      <c r="K803" s="44" t="s">
        <v>21</v>
      </c>
      <c r="L803" s="44" t="s">
        <v>20</v>
      </c>
      <c r="M803" s="44" t="s">
        <v>23</v>
      </c>
      <c r="N803" s="58" t="s">
        <v>2380</v>
      </c>
      <c r="O803" s="12" t="s">
        <v>2573</v>
      </c>
    </row>
    <row r="804" spans="1:15" ht="15" hidden="1" x14ac:dyDescent="0.25">
      <c r="A804" s="47">
        <f t="shared" si="49"/>
        <v>800</v>
      </c>
      <c r="B804" s="10">
        <f t="shared" si="49"/>
        <v>800</v>
      </c>
      <c r="C804" s="12" t="s">
        <v>15</v>
      </c>
      <c r="D804" s="10" t="s">
        <v>34</v>
      </c>
      <c r="E804" s="28">
        <v>2019</v>
      </c>
      <c r="F804" s="8">
        <v>39811</v>
      </c>
      <c r="G804" s="12" t="s">
        <v>2559</v>
      </c>
      <c r="H804" s="57" t="s">
        <v>2560</v>
      </c>
      <c r="I804" s="44" t="s">
        <v>2561</v>
      </c>
      <c r="J804" s="44" t="s">
        <v>33</v>
      </c>
      <c r="K804" s="44" t="s">
        <v>21</v>
      </c>
      <c r="L804" s="44" t="s">
        <v>33</v>
      </c>
      <c r="M804" s="44" t="s">
        <v>23</v>
      </c>
      <c r="N804" s="58" t="s">
        <v>2380</v>
      </c>
      <c r="O804" s="12" t="s">
        <v>2573</v>
      </c>
    </row>
  </sheetData>
  <sheetProtection selectLockedCells="1" selectUnlockedCells="1"/>
  <autoFilter ref="A4:O804" xr:uid="{00000000-0009-0000-0000-00000D000000}">
    <filterColumn colId="2">
      <filters>
        <filter val="Branch"/>
        <filter val="Sub-Branch"/>
      </filters>
    </filterColumn>
    <filterColumn colId="5">
      <filters>
        <filter val="old"/>
        <dateGroupItem year="2021" month="2" dateTimeGrouping="month"/>
        <dateGroupItem year="2021" month="3" dateTimeGrouping="month"/>
        <dateGroupItem year="2021" month="5" dateTimeGrouping="month"/>
        <dateGroupItem year="2021" month="6" dateTimeGrouping="month"/>
        <dateGroupItem year="2020" dateTimeGrouping="year"/>
        <dateGroupItem year="2019" dateTimeGrouping="year"/>
        <dateGroupItem year="2018" dateTimeGrouping="year"/>
        <dateGroupItem year="2017" dateTimeGrouping="year"/>
        <dateGroupItem year="2016" dateTimeGrouping="year"/>
        <dateGroupItem year="2015" dateTimeGrouping="year"/>
        <dateGroupItem year="2014" dateTimeGrouping="year"/>
        <dateGroupItem year="2013" dateTimeGrouping="year"/>
        <dateGroupItem year="2012" dateTimeGrouping="year"/>
        <dateGroupItem year="2011" dateTimeGrouping="year"/>
        <dateGroupItem year="2010" dateTimeGrouping="year"/>
        <dateGroupItem year="2009" dateTimeGrouping="year"/>
        <dateGroupItem year="2008" dateTimeGrouping="year"/>
        <dateGroupItem year="2007" dateTimeGrouping="year"/>
        <dateGroupItem year="2006" dateTimeGrouping="year"/>
        <dateGroupItem year="2005" dateTimeGrouping="year"/>
        <dateGroupItem year="2004" dateTimeGrouping="year"/>
        <dateGroupItem year="2003" dateTimeGrouping="year"/>
        <dateGroupItem year="2002" dateTimeGrouping="year"/>
        <dateGroupItem year="2001" dateTimeGrouping="year"/>
        <dateGroupItem year="2000" dateTimeGrouping="year"/>
        <dateGroupItem year="1999" dateTimeGrouping="year"/>
        <dateGroupItem year="1998" dateTimeGrouping="year"/>
        <dateGroupItem year="1980" dateTimeGrouping="year"/>
        <dateGroupItem year="1978" dateTimeGrouping="year"/>
      </filters>
    </filterColumn>
    <filterColumn colId="14">
      <filters>
        <filter val="Rural"/>
      </filters>
    </filterColumn>
  </autoFilter>
  <pageMargins left="0.17" right="0.17" top="0.44" bottom="0.17" header="0.26" footer="0.21"/>
  <pageSetup paperSize="9" scale="48" firstPageNumber="0" fitToHeight="0" orientation="landscape" r:id="rId1"/>
  <headerFooter scaleWithDoc="0" alignWithMargins="0">
    <oddFooter>&amp;CPage &amp;P&amp;L&amp;1#&amp;"Calibri"&amp;7&amp;K000000[BAFL Document]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"/>
  <dimension ref="D2:E7"/>
  <sheetViews>
    <sheetView workbookViewId="0">
      <selection activeCell="B8" sqref="B8"/>
    </sheetView>
  </sheetViews>
  <sheetFormatPr defaultRowHeight="15" x14ac:dyDescent="0.25"/>
  <cols>
    <col min="4" max="4" width="11.42578125" bestFit="1" customWidth="1"/>
  </cols>
  <sheetData>
    <row r="2" spans="4:5" ht="25.5" x14ac:dyDescent="0.25">
      <c r="D2" s="30" t="s">
        <v>4</v>
      </c>
      <c r="E2" s="30" t="s">
        <v>2600</v>
      </c>
    </row>
    <row r="3" spans="4:5" x14ac:dyDescent="0.25">
      <c r="D3" s="9" t="s">
        <v>16</v>
      </c>
      <c r="E3" s="31">
        <v>5</v>
      </c>
    </row>
    <row r="4" spans="4:5" x14ac:dyDescent="0.25">
      <c r="D4" s="9" t="s">
        <v>34</v>
      </c>
      <c r="E4" s="31">
        <v>546</v>
      </c>
    </row>
    <row r="5" spans="4:5" x14ac:dyDescent="0.25">
      <c r="D5" s="9" t="s">
        <v>393</v>
      </c>
      <c r="E5" s="31">
        <v>238</v>
      </c>
    </row>
    <row r="6" spans="4:5" x14ac:dyDescent="0.25">
      <c r="D6" s="9" t="s">
        <v>1579</v>
      </c>
      <c r="E6" s="31">
        <v>11</v>
      </c>
    </row>
    <row r="7" spans="4:5" x14ac:dyDescent="0.25">
      <c r="E7" s="32">
        <f>SUM(E3:E6)</f>
        <v>800</v>
      </c>
    </row>
  </sheetData>
  <pageMargins left="0.7" right="0.7" top="0.75" bottom="0.75" header="0.3" footer="0.3"/>
  <pageSetup orientation="portrait" r:id="rId1"/>
  <headerFooter>
    <oddFooter>&amp;L&amp;1#&amp;"Calibri"&amp;7&amp;K000000[BAFL Document]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2:O83"/>
  <sheetViews>
    <sheetView workbookViewId="0">
      <selection activeCell="B8" sqref="B8"/>
    </sheetView>
  </sheetViews>
  <sheetFormatPr defaultRowHeight="15" x14ac:dyDescent="0.25"/>
  <cols>
    <col min="1" max="1" width="4" bestFit="1" customWidth="1"/>
    <col min="2" max="2" width="5" bestFit="1" customWidth="1"/>
    <col min="3" max="3" width="10" bestFit="1" customWidth="1"/>
    <col min="4" max="4" width="11.42578125" bestFit="1" customWidth="1"/>
    <col min="5" max="5" width="7.5703125" bestFit="1" customWidth="1"/>
    <col min="6" max="6" width="10.140625" bestFit="1" customWidth="1"/>
    <col min="7" max="7" width="41.5703125" customWidth="1"/>
    <col min="8" max="8" width="8.140625" bestFit="1" customWidth="1"/>
    <col min="9" max="9" width="68" customWidth="1"/>
    <col min="10" max="10" width="10.5703125" customWidth="1"/>
    <col min="11" max="11" width="6.7109375" bestFit="1" customWidth="1"/>
    <col min="12" max="12" width="14.7109375" bestFit="1" customWidth="1"/>
    <col min="13" max="13" width="10.42578125" bestFit="1" customWidth="1"/>
    <col min="14" max="14" width="10.28515625" customWidth="1"/>
    <col min="15" max="15" width="6.5703125" bestFit="1" customWidth="1"/>
  </cols>
  <sheetData>
    <row r="2" spans="1:15" ht="19.5" thickBot="1" x14ac:dyDescent="0.35">
      <c r="A2" s="59" t="s">
        <v>2604</v>
      </c>
    </row>
    <row r="3" spans="1:15" ht="26.25" thickBot="1" x14ac:dyDescent="0.3">
      <c r="A3" s="3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5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4" t="s">
        <v>13</v>
      </c>
      <c r="N3" s="6" t="s">
        <v>14</v>
      </c>
      <c r="O3" s="29" t="s">
        <v>2572</v>
      </c>
    </row>
    <row r="4" spans="1:15" x14ac:dyDescent="0.25">
      <c r="A4" s="47">
        <v>1</v>
      </c>
      <c r="B4" s="10">
        <v>1</v>
      </c>
      <c r="C4" s="12" t="s">
        <v>15</v>
      </c>
      <c r="D4" s="10" t="s">
        <v>34</v>
      </c>
      <c r="E4" s="10">
        <v>2002</v>
      </c>
      <c r="F4" s="8">
        <v>37550</v>
      </c>
      <c r="G4" s="12" t="s">
        <v>112</v>
      </c>
      <c r="H4" s="13" t="s">
        <v>113</v>
      </c>
      <c r="I4" s="12" t="s">
        <v>114</v>
      </c>
      <c r="J4" s="12" t="s">
        <v>115</v>
      </c>
      <c r="K4" s="12" t="s">
        <v>29</v>
      </c>
      <c r="L4" s="44" t="s">
        <v>115</v>
      </c>
      <c r="M4" s="12" t="s">
        <v>75</v>
      </c>
      <c r="N4" s="45" t="s">
        <v>24</v>
      </c>
      <c r="O4" s="12" t="s">
        <v>2573</v>
      </c>
    </row>
    <row r="5" spans="1:15" x14ac:dyDescent="0.25">
      <c r="A5" s="47">
        <f>+A4+1</f>
        <v>2</v>
      </c>
      <c r="B5" s="47">
        <f>+B4+1</f>
        <v>2</v>
      </c>
      <c r="C5" s="12" t="s">
        <v>15</v>
      </c>
      <c r="D5" s="10" t="s">
        <v>34</v>
      </c>
      <c r="E5" s="10">
        <v>2005</v>
      </c>
      <c r="F5" s="8">
        <v>38511</v>
      </c>
      <c r="G5" s="12" t="s">
        <v>260</v>
      </c>
      <c r="H5" s="13" t="s">
        <v>261</v>
      </c>
      <c r="I5" s="12" t="s">
        <v>262</v>
      </c>
      <c r="J5" s="12" t="s">
        <v>115</v>
      </c>
      <c r="K5" s="12" t="s">
        <v>29</v>
      </c>
      <c r="L5" s="44" t="s">
        <v>115</v>
      </c>
      <c r="M5" s="12" t="s">
        <v>75</v>
      </c>
      <c r="N5" s="45" t="s">
        <v>24</v>
      </c>
      <c r="O5" s="12" t="s">
        <v>2573</v>
      </c>
    </row>
    <row r="6" spans="1:15" x14ac:dyDescent="0.25">
      <c r="A6" s="47">
        <f t="shared" ref="A6:A69" si="0">+A5+1</f>
        <v>3</v>
      </c>
      <c r="B6" s="47">
        <f t="shared" ref="B6:B69" si="1">+B5+1</f>
        <v>3</v>
      </c>
      <c r="C6" s="12" t="s">
        <v>15</v>
      </c>
      <c r="D6" s="10" t="s">
        <v>34</v>
      </c>
      <c r="E6" s="10">
        <v>2018</v>
      </c>
      <c r="F6" s="8">
        <v>39434</v>
      </c>
      <c r="G6" s="12" t="s">
        <v>2605</v>
      </c>
      <c r="H6" s="13" t="s">
        <v>464</v>
      </c>
      <c r="I6" s="12" t="s">
        <v>465</v>
      </c>
      <c r="J6" s="12" t="s">
        <v>115</v>
      </c>
      <c r="K6" s="12" t="s">
        <v>29</v>
      </c>
      <c r="L6" s="44" t="s">
        <v>115</v>
      </c>
      <c r="M6" s="12" t="s">
        <v>75</v>
      </c>
      <c r="N6" s="45" t="s">
        <v>24</v>
      </c>
      <c r="O6" s="12" t="s">
        <v>2573</v>
      </c>
    </row>
    <row r="7" spans="1:15" x14ac:dyDescent="0.25">
      <c r="A7" s="47">
        <f t="shared" si="0"/>
        <v>4</v>
      </c>
      <c r="B7" s="47">
        <f t="shared" si="1"/>
        <v>4</v>
      </c>
      <c r="C7" s="12" t="s">
        <v>15</v>
      </c>
      <c r="D7" s="10" t="s">
        <v>34</v>
      </c>
      <c r="E7" s="10">
        <v>2018</v>
      </c>
      <c r="F7" s="8">
        <v>39806</v>
      </c>
      <c r="G7" s="12" t="s">
        <v>2606</v>
      </c>
      <c r="H7" s="13" t="s">
        <v>511</v>
      </c>
      <c r="I7" s="12" t="s">
        <v>512</v>
      </c>
      <c r="J7" s="12" t="s">
        <v>115</v>
      </c>
      <c r="K7" s="12" t="s">
        <v>29</v>
      </c>
      <c r="L7" s="44" t="s">
        <v>115</v>
      </c>
      <c r="M7" s="12" t="s">
        <v>75</v>
      </c>
      <c r="N7" s="45" t="s">
        <v>24</v>
      </c>
      <c r="O7" s="12" t="s">
        <v>2573</v>
      </c>
    </row>
    <row r="8" spans="1:15" x14ac:dyDescent="0.25">
      <c r="A8" s="47">
        <f t="shared" si="0"/>
        <v>5</v>
      </c>
      <c r="B8" s="47">
        <f t="shared" si="1"/>
        <v>5</v>
      </c>
      <c r="C8" s="12" t="s">
        <v>15</v>
      </c>
      <c r="D8" s="10" t="s">
        <v>34</v>
      </c>
      <c r="E8" s="10">
        <v>2011</v>
      </c>
      <c r="F8" s="8">
        <v>40889</v>
      </c>
      <c r="G8" s="12" t="s">
        <v>828</v>
      </c>
      <c r="H8" s="13" t="s">
        <v>829</v>
      </c>
      <c r="I8" s="12" t="s">
        <v>830</v>
      </c>
      <c r="J8" s="12" t="s">
        <v>115</v>
      </c>
      <c r="K8" s="12" t="s">
        <v>29</v>
      </c>
      <c r="L8" s="44" t="s">
        <v>115</v>
      </c>
      <c r="M8" s="12" t="s">
        <v>75</v>
      </c>
      <c r="N8" s="45" t="s">
        <v>24</v>
      </c>
      <c r="O8" s="12" t="s">
        <v>2573</v>
      </c>
    </row>
    <row r="9" spans="1:15" x14ac:dyDescent="0.25">
      <c r="A9" s="47">
        <f t="shared" si="0"/>
        <v>6</v>
      </c>
      <c r="B9" s="47">
        <f t="shared" si="1"/>
        <v>6</v>
      </c>
      <c r="C9" s="12" t="s">
        <v>15</v>
      </c>
      <c r="D9" s="10" t="s">
        <v>34</v>
      </c>
      <c r="E9" s="10">
        <v>2012</v>
      </c>
      <c r="F9" s="8">
        <v>41270</v>
      </c>
      <c r="G9" s="12" t="s">
        <v>854</v>
      </c>
      <c r="H9" s="13" t="s">
        <v>855</v>
      </c>
      <c r="I9" s="12" t="s">
        <v>856</v>
      </c>
      <c r="J9" s="12" t="s">
        <v>115</v>
      </c>
      <c r="K9" s="12" t="s">
        <v>29</v>
      </c>
      <c r="L9" s="44" t="s">
        <v>115</v>
      </c>
      <c r="M9" s="12" t="s">
        <v>75</v>
      </c>
      <c r="N9" s="45" t="s">
        <v>24</v>
      </c>
      <c r="O9" s="12" t="s">
        <v>2573</v>
      </c>
    </row>
    <row r="10" spans="1:15" x14ac:dyDescent="0.25">
      <c r="A10" s="47">
        <f t="shared" si="0"/>
        <v>7</v>
      </c>
      <c r="B10" s="47">
        <f t="shared" si="1"/>
        <v>7</v>
      </c>
      <c r="C10" s="12" t="s">
        <v>15</v>
      </c>
      <c r="D10" s="10" t="s">
        <v>34</v>
      </c>
      <c r="E10" s="10">
        <v>2013</v>
      </c>
      <c r="F10" s="8">
        <v>41576</v>
      </c>
      <c r="G10" s="12" t="s">
        <v>1029</v>
      </c>
      <c r="H10" s="13" t="s">
        <v>1030</v>
      </c>
      <c r="I10" s="12" t="s">
        <v>1031</v>
      </c>
      <c r="J10" s="12" t="s">
        <v>115</v>
      </c>
      <c r="K10" s="12" t="s">
        <v>29</v>
      </c>
      <c r="L10" s="44" t="s">
        <v>115</v>
      </c>
      <c r="M10" s="12" t="s">
        <v>75</v>
      </c>
      <c r="N10" s="45" t="s">
        <v>24</v>
      </c>
      <c r="O10" s="12" t="s">
        <v>2573</v>
      </c>
    </row>
    <row r="11" spans="1:15" x14ac:dyDescent="0.25">
      <c r="A11" s="47">
        <f t="shared" si="0"/>
        <v>8</v>
      </c>
      <c r="B11" s="47">
        <f t="shared" si="1"/>
        <v>8</v>
      </c>
      <c r="C11" s="12" t="s">
        <v>15</v>
      </c>
      <c r="D11" s="10" t="s">
        <v>393</v>
      </c>
      <c r="E11" s="10">
        <v>2004</v>
      </c>
      <c r="F11" s="8">
        <v>38352</v>
      </c>
      <c r="G11" s="12" t="s">
        <v>1159</v>
      </c>
      <c r="H11" s="13" t="s">
        <v>1160</v>
      </c>
      <c r="I11" s="12" t="s">
        <v>1161</v>
      </c>
      <c r="J11" s="12" t="s">
        <v>115</v>
      </c>
      <c r="K11" s="12" t="s">
        <v>29</v>
      </c>
      <c r="L11" s="44" t="s">
        <v>115</v>
      </c>
      <c r="M11" s="12" t="s">
        <v>75</v>
      </c>
      <c r="N11" s="45" t="s">
        <v>24</v>
      </c>
      <c r="O11" s="12" t="s">
        <v>2573</v>
      </c>
    </row>
    <row r="12" spans="1:15" x14ac:dyDescent="0.25">
      <c r="A12" s="47">
        <f t="shared" si="0"/>
        <v>9</v>
      </c>
      <c r="B12" s="47">
        <f t="shared" si="1"/>
        <v>9</v>
      </c>
      <c r="C12" s="12" t="s">
        <v>15</v>
      </c>
      <c r="D12" s="10" t="s">
        <v>393</v>
      </c>
      <c r="E12" s="10">
        <v>2011</v>
      </c>
      <c r="F12" s="8">
        <v>40906</v>
      </c>
      <c r="G12" s="12" t="s">
        <v>1391</v>
      </c>
      <c r="H12" s="13" t="s">
        <v>1392</v>
      </c>
      <c r="I12" s="12" t="s">
        <v>1393</v>
      </c>
      <c r="J12" s="12" t="s">
        <v>115</v>
      </c>
      <c r="K12" s="12" t="s">
        <v>29</v>
      </c>
      <c r="L12" s="44" t="s">
        <v>115</v>
      </c>
      <c r="M12" s="12" t="s">
        <v>75</v>
      </c>
      <c r="N12" s="45" t="s">
        <v>24</v>
      </c>
      <c r="O12" s="12" t="s">
        <v>2573</v>
      </c>
    </row>
    <row r="13" spans="1:15" x14ac:dyDescent="0.25">
      <c r="A13" s="47">
        <f t="shared" si="0"/>
        <v>10</v>
      </c>
      <c r="B13" s="47">
        <f t="shared" si="1"/>
        <v>10</v>
      </c>
      <c r="C13" s="12" t="s">
        <v>15</v>
      </c>
      <c r="D13" s="10" t="s">
        <v>393</v>
      </c>
      <c r="E13" s="10">
        <v>2012</v>
      </c>
      <c r="F13" s="8">
        <v>41243</v>
      </c>
      <c r="G13" s="12" t="s">
        <v>1434</v>
      </c>
      <c r="H13" s="13" t="s">
        <v>1435</v>
      </c>
      <c r="I13" s="12" t="s">
        <v>1436</v>
      </c>
      <c r="J13" s="12" t="s">
        <v>115</v>
      </c>
      <c r="K13" s="12" t="s">
        <v>29</v>
      </c>
      <c r="L13" s="44" t="s">
        <v>115</v>
      </c>
      <c r="M13" s="12" t="s">
        <v>75</v>
      </c>
      <c r="N13" s="45" t="s">
        <v>24</v>
      </c>
      <c r="O13" s="12" t="s">
        <v>2573</v>
      </c>
    </row>
    <row r="14" spans="1:15" x14ac:dyDescent="0.25">
      <c r="A14" s="47">
        <f t="shared" si="0"/>
        <v>11</v>
      </c>
      <c r="B14" s="47">
        <f t="shared" si="1"/>
        <v>11</v>
      </c>
      <c r="C14" s="12" t="s">
        <v>15</v>
      </c>
      <c r="D14" s="10" t="s">
        <v>393</v>
      </c>
      <c r="E14" s="10">
        <v>2013</v>
      </c>
      <c r="F14" s="8">
        <v>41577</v>
      </c>
      <c r="G14" s="12" t="s">
        <v>1501</v>
      </c>
      <c r="H14" s="13" t="s">
        <v>1502</v>
      </c>
      <c r="I14" s="12" t="s">
        <v>1503</v>
      </c>
      <c r="J14" s="12" t="s">
        <v>115</v>
      </c>
      <c r="K14" s="12" t="s">
        <v>29</v>
      </c>
      <c r="L14" s="44" t="s">
        <v>115</v>
      </c>
      <c r="M14" s="12" t="s">
        <v>75</v>
      </c>
      <c r="N14" s="45" t="s">
        <v>24</v>
      </c>
      <c r="O14" s="12" t="s">
        <v>2573</v>
      </c>
    </row>
    <row r="15" spans="1:15" x14ac:dyDescent="0.25">
      <c r="A15" s="47">
        <f t="shared" si="0"/>
        <v>12</v>
      </c>
      <c r="B15" s="47">
        <f t="shared" si="1"/>
        <v>12</v>
      </c>
      <c r="C15" s="12" t="s">
        <v>15</v>
      </c>
      <c r="D15" s="10" t="s">
        <v>34</v>
      </c>
      <c r="E15" s="10">
        <v>2014</v>
      </c>
      <c r="F15" s="8">
        <v>41901</v>
      </c>
      <c r="G15" s="12" t="s">
        <v>1632</v>
      </c>
      <c r="H15" s="13" t="s">
        <v>1633</v>
      </c>
      <c r="I15" s="12" t="s">
        <v>1634</v>
      </c>
      <c r="J15" s="12" t="s">
        <v>115</v>
      </c>
      <c r="K15" s="12" t="s">
        <v>29</v>
      </c>
      <c r="L15" s="44" t="s">
        <v>115</v>
      </c>
      <c r="M15" s="12" t="s">
        <v>75</v>
      </c>
      <c r="N15" s="45" t="s">
        <v>24</v>
      </c>
      <c r="O15" s="12" t="s">
        <v>2573</v>
      </c>
    </row>
    <row r="16" spans="1:15" ht="25.5" x14ac:dyDescent="0.25">
      <c r="A16" s="47">
        <f t="shared" si="0"/>
        <v>13</v>
      </c>
      <c r="B16" s="47">
        <f t="shared" si="1"/>
        <v>13</v>
      </c>
      <c r="C16" s="50" t="s">
        <v>15</v>
      </c>
      <c r="D16" s="24" t="s">
        <v>393</v>
      </c>
      <c r="E16" s="15">
        <v>2020</v>
      </c>
      <c r="F16" s="8">
        <v>44040</v>
      </c>
      <c r="G16" s="16" t="s">
        <v>2024</v>
      </c>
      <c r="H16" s="18" t="s">
        <v>2025</v>
      </c>
      <c r="I16" s="17" t="s">
        <v>2026</v>
      </c>
      <c r="J16" s="16" t="s">
        <v>115</v>
      </c>
      <c r="K16" s="12" t="s">
        <v>29</v>
      </c>
      <c r="L16" s="44" t="s">
        <v>115</v>
      </c>
      <c r="M16" s="48" t="s">
        <v>75</v>
      </c>
      <c r="N16" s="45" t="s">
        <v>24</v>
      </c>
      <c r="O16" s="12" t="s">
        <v>2573</v>
      </c>
    </row>
    <row r="17" spans="1:15" ht="25.5" hidden="1" x14ac:dyDescent="0.25">
      <c r="A17" s="47">
        <f t="shared" si="0"/>
        <v>14</v>
      </c>
      <c r="B17" s="47">
        <f t="shared" si="1"/>
        <v>14</v>
      </c>
      <c r="C17" s="50" t="s">
        <v>15</v>
      </c>
      <c r="D17" s="24" t="s">
        <v>393</v>
      </c>
      <c r="E17" s="15">
        <v>2021</v>
      </c>
      <c r="F17" s="8">
        <v>44558</v>
      </c>
      <c r="G17" s="12" t="s">
        <v>2562</v>
      </c>
      <c r="H17" s="18" t="s">
        <v>2563</v>
      </c>
      <c r="I17" s="17" t="s">
        <v>2564</v>
      </c>
      <c r="J17" s="44" t="s">
        <v>115</v>
      </c>
      <c r="K17" s="12" t="s">
        <v>29</v>
      </c>
      <c r="L17" s="44" t="s">
        <v>115</v>
      </c>
      <c r="M17" s="48" t="s">
        <v>75</v>
      </c>
      <c r="N17" s="45" t="s">
        <v>24</v>
      </c>
      <c r="O17" s="12" t="s">
        <v>2573</v>
      </c>
    </row>
    <row r="18" spans="1:15" x14ac:dyDescent="0.25">
      <c r="A18" s="47">
        <f t="shared" si="0"/>
        <v>15</v>
      </c>
      <c r="B18" s="47">
        <f t="shared" si="1"/>
        <v>15</v>
      </c>
      <c r="C18" s="12" t="s">
        <v>15</v>
      </c>
      <c r="D18" s="10" t="s">
        <v>34</v>
      </c>
      <c r="E18" s="28">
        <v>1999</v>
      </c>
      <c r="F18" s="8">
        <v>36278</v>
      </c>
      <c r="G18" s="12" t="s">
        <v>2528</v>
      </c>
      <c r="H18" s="57" t="s">
        <v>2529</v>
      </c>
      <c r="I18" s="44" t="s">
        <v>2530</v>
      </c>
      <c r="J18" s="44" t="s">
        <v>115</v>
      </c>
      <c r="K18" s="12" t="s">
        <v>29</v>
      </c>
      <c r="L18" s="44" t="s">
        <v>115</v>
      </c>
      <c r="M18" s="44" t="s">
        <v>75</v>
      </c>
      <c r="N18" s="58" t="s">
        <v>2380</v>
      </c>
      <c r="O18" s="12" t="s">
        <v>2573</v>
      </c>
    </row>
    <row r="19" spans="1:15" x14ac:dyDescent="0.25">
      <c r="A19" s="47">
        <f t="shared" si="0"/>
        <v>16</v>
      </c>
      <c r="B19" s="47">
        <f t="shared" si="1"/>
        <v>16</v>
      </c>
      <c r="C19" s="12" t="s">
        <v>15</v>
      </c>
      <c r="D19" s="10" t="s">
        <v>34</v>
      </c>
      <c r="E19" s="28">
        <v>2005</v>
      </c>
      <c r="F19" s="8">
        <v>38517</v>
      </c>
      <c r="G19" s="12" t="s">
        <v>2531</v>
      </c>
      <c r="H19" s="57" t="s">
        <v>2532</v>
      </c>
      <c r="I19" s="44" t="s">
        <v>2533</v>
      </c>
      <c r="J19" s="44" t="s">
        <v>115</v>
      </c>
      <c r="K19" s="12" t="s">
        <v>29</v>
      </c>
      <c r="L19" s="44" t="s">
        <v>115</v>
      </c>
      <c r="M19" s="44" t="s">
        <v>75</v>
      </c>
      <c r="N19" s="58" t="s">
        <v>2380</v>
      </c>
      <c r="O19" s="12" t="s">
        <v>2573</v>
      </c>
    </row>
    <row r="20" spans="1:15" x14ac:dyDescent="0.25">
      <c r="A20" s="47">
        <f t="shared" si="0"/>
        <v>17</v>
      </c>
      <c r="B20" s="47">
        <f t="shared" si="1"/>
        <v>17</v>
      </c>
      <c r="C20" s="12" t="s">
        <v>15</v>
      </c>
      <c r="D20" s="10" t="s">
        <v>34</v>
      </c>
      <c r="E20" s="10">
        <v>2007</v>
      </c>
      <c r="F20" s="8">
        <v>39401</v>
      </c>
      <c r="G20" s="12" t="s">
        <v>412</v>
      </c>
      <c r="H20" s="13" t="s">
        <v>413</v>
      </c>
      <c r="I20" s="12" t="s">
        <v>414</v>
      </c>
      <c r="J20" s="12" t="s">
        <v>199</v>
      </c>
      <c r="K20" s="12" t="s">
        <v>29</v>
      </c>
      <c r="L20" s="44" t="s">
        <v>199</v>
      </c>
      <c r="M20" s="12" t="s">
        <v>23</v>
      </c>
      <c r="N20" s="45" t="s">
        <v>24</v>
      </c>
      <c r="O20" s="12" t="s">
        <v>2573</v>
      </c>
    </row>
    <row r="21" spans="1:15" x14ac:dyDescent="0.25">
      <c r="A21" s="47">
        <f t="shared" si="0"/>
        <v>18</v>
      </c>
      <c r="B21" s="47">
        <f t="shared" si="1"/>
        <v>18</v>
      </c>
      <c r="C21" s="12" t="s">
        <v>15</v>
      </c>
      <c r="D21" s="10" t="s">
        <v>34</v>
      </c>
      <c r="E21" s="10">
        <v>2008</v>
      </c>
      <c r="F21" s="8">
        <v>39766</v>
      </c>
      <c r="G21" s="12" t="s">
        <v>488</v>
      </c>
      <c r="H21" s="13" t="s">
        <v>489</v>
      </c>
      <c r="I21" s="12" t="s">
        <v>490</v>
      </c>
      <c r="J21" s="12" t="s">
        <v>199</v>
      </c>
      <c r="K21" s="12" t="s">
        <v>29</v>
      </c>
      <c r="L21" s="44" t="s">
        <v>199</v>
      </c>
      <c r="M21" s="12" t="s">
        <v>23</v>
      </c>
      <c r="N21" s="45" t="s">
        <v>24</v>
      </c>
      <c r="O21" s="12" t="s">
        <v>2573</v>
      </c>
    </row>
    <row r="22" spans="1:15" x14ac:dyDescent="0.25">
      <c r="A22" s="47">
        <f t="shared" si="0"/>
        <v>19</v>
      </c>
      <c r="B22" s="47">
        <f t="shared" si="1"/>
        <v>19</v>
      </c>
      <c r="C22" s="12" t="s">
        <v>15</v>
      </c>
      <c r="D22" s="10" t="s">
        <v>34</v>
      </c>
      <c r="E22" s="10">
        <v>2010</v>
      </c>
      <c r="F22" s="8">
        <v>40520</v>
      </c>
      <c r="G22" s="12" t="s">
        <v>2607</v>
      </c>
      <c r="H22" s="13" t="s">
        <v>752</v>
      </c>
      <c r="I22" s="12" t="s">
        <v>753</v>
      </c>
      <c r="J22" s="12" t="s">
        <v>199</v>
      </c>
      <c r="K22" s="12" t="s">
        <v>29</v>
      </c>
      <c r="L22" s="44" t="s">
        <v>199</v>
      </c>
      <c r="M22" s="12" t="s">
        <v>23</v>
      </c>
      <c r="N22" s="45" t="s">
        <v>24</v>
      </c>
      <c r="O22" s="12" t="s">
        <v>2573</v>
      </c>
    </row>
    <row r="23" spans="1:15" x14ac:dyDescent="0.25">
      <c r="A23" s="47">
        <f t="shared" si="0"/>
        <v>20</v>
      </c>
      <c r="B23" s="47">
        <f t="shared" si="1"/>
        <v>20</v>
      </c>
      <c r="C23" s="12" t="s">
        <v>15</v>
      </c>
      <c r="D23" s="10" t="s">
        <v>34</v>
      </c>
      <c r="E23" s="10">
        <v>2012</v>
      </c>
      <c r="F23" s="8">
        <v>41264</v>
      </c>
      <c r="G23" s="12" t="s">
        <v>866</v>
      </c>
      <c r="H23" s="13" t="s">
        <v>867</v>
      </c>
      <c r="I23" s="12" t="s">
        <v>868</v>
      </c>
      <c r="J23" s="12" t="s">
        <v>199</v>
      </c>
      <c r="K23" s="12" t="s">
        <v>29</v>
      </c>
      <c r="L23" s="44" t="s">
        <v>199</v>
      </c>
      <c r="M23" s="12" t="s">
        <v>23</v>
      </c>
      <c r="N23" s="45" t="s">
        <v>24</v>
      </c>
      <c r="O23" s="12" t="s">
        <v>2573</v>
      </c>
    </row>
    <row r="24" spans="1:15" x14ac:dyDescent="0.25">
      <c r="A24" s="47">
        <f t="shared" si="0"/>
        <v>21</v>
      </c>
      <c r="B24" s="47">
        <f t="shared" si="1"/>
        <v>21</v>
      </c>
      <c r="C24" s="12" t="s">
        <v>15</v>
      </c>
      <c r="D24" s="10" t="s">
        <v>393</v>
      </c>
      <c r="E24" s="10">
        <v>2008</v>
      </c>
      <c r="F24" s="8">
        <v>39811</v>
      </c>
      <c r="G24" s="12" t="s">
        <v>1273</v>
      </c>
      <c r="H24" s="13" t="s">
        <v>1274</v>
      </c>
      <c r="I24" s="12" t="s">
        <v>1275</v>
      </c>
      <c r="J24" s="12" t="s">
        <v>199</v>
      </c>
      <c r="K24" s="44" t="s">
        <v>21</v>
      </c>
      <c r="L24" s="44" t="s">
        <v>199</v>
      </c>
      <c r="M24" s="12" t="s">
        <v>23</v>
      </c>
      <c r="N24" s="45" t="s">
        <v>24</v>
      </c>
      <c r="O24" s="12" t="s">
        <v>2573</v>
      </c>
    </row>
    <row r="25" spans="1:15" x14ac:dyDescent="0.25">
      <c r="A25" s="47">
        <f t="shared" si="0"/>
        <v>22</v>
      </c>
      <c r="B25" s="47">
        <f t="shared" si="1"/>
        <v>22</v>
      </c>
      <c r="C25" s="12" t="s">
        <v>15</v>
      </c>
      <c r="D25" s="10" t="s">
        <v>393</v>
      </c>
      <c r="E25" s="10">
        <v>2014</v>
      </c>
      <c r="F25" s="8">
        <v>41907</v>
      </c>
      <c r="G25" s="12" t="s">
        <v>1649</v>
      </c>
      <c r="H25" s="13" t="s">
        <v>1650</v>
      </c>
      <c r="I25" s="12" t="s">
        <v>1651</v>
      </c>
      <c r="J25" s="12" t="s">
        <v>199</v>
      </c>
      <c r="K25" s="44" t="s">
        <v>21</v>
      </c>
      <c r="L25" s="44" t="s">
        <v>199</v>
      </c>
      <c r="M25" s="12" t="s">
        <v>23</v>
      </c>
      <c r="N25" s="45" t="s">
        <v>24</v>
      </c>
      <c r="O25" s="12" t="s">
        <v>2573</v>
      </c>
    </row>
    <row r="26" spans="1:15" x14ac:dyDescent="0.25">
      <c r="A26" s="47">
        <f t="shared" si="0"/>
        <v>23</v>
      </c>
      <c r="B26" s="47">
        <f t="shared" si="1"/>
        <v>23</v>
      </c>
      <c r="C26" s="12" t="s">
        <v>15</v>
      </c>
      <c r="D26" s="10" t="s">
        <v>34</v>
      </c>
      <c r="E26" s="28">
        <v>2001</v>
      </c>
      <c r="F26" s="8">
        <v>37256</v>
      </c>
      <c r="G26" s="12" t="s">
        <v>199</v>
      </c>
      <c r="H26" s="57" t="s">
        <v>2542</v>
      </c>
      <c r="I26" s="44" t="s">
        <v>2543</v>
      </c>
      <c r="J26" s="12" t="s">
        <v>199</v>
      </c>
      <c r="K26" s="12" t="s">
        <v>29</v>
      </c>
      <c r="L26" s="44" t="s">
        <v>199</v>
      </c>
      <c r="M26" s="44" t="s">
        <v>23</v>
      </c>
      <c r="N26" s="58" t="s">
        <v>2380</v>
      </c>
      <c r="O26" s="12" t="s">
        <v>2573</v>
      </c>
    </row>
    <row r="27" spans="1:15" x14ac:dyDescent="0.25">
      <c r="A27" s="47">
        <f t="shared" si="0"/>
        <v>24</v>
      </c>
      <c r="B27" s="47">
        <f t="shared" si="1"/>
        <v>24</v>
      </c>
      <c r="C27" s="12" t="s">
        <v>15</v>
      </c>
      <c r="D27" s="10" t="s">
        <v>34</v>
      </c>
      <c r="E27" s="10">
        <v>2004</v>
      </c>
      <c r="F27" s="8">
        <v>38231</v>
      </c>
      <c r="G27" s="12" t="s">
        <v>143</v>
      </c>
      <c r="H27" s="13" t="s">
        <v>144</v>
      </c>
      <c r="I27" s="12" t="s">
        <v>145</v>
      </c>
      <c r="J27" s="12" t="s">
        <v>146</v>
      </c>
      <c r="K27" s="12" t="s">
        <v>60</v>
      </c>
      <c r="L27" s="44" t="s">
        <v>146</v>
      </c>
      <c r="M27" s="12" t="s">
        <v>125</v>
      </c>
      <c r="N27" s="45" t="s">
        <v>24</v>
      </c>
      <c r="O27" s="12" t="s">
        <v>2573</v>
      </c>
    </row>
    <row r="28" spans="1:15" x14ac:dyDescent="0.25">
      <c r="A28" s="47">
        <f t="shared" si="0"/>
        <v>25</v>
      </c>
      <c r="B28" s="47">
        <f t="shared" si="1"/>
        <v>25</v>
      </c>
      <c r="C28" s="12" t="s">
        <v>15</v>
      </c>
      <c r="D28" s="10" t="s">
        <v>34</v>
      </c>
      <c r="E28" s="10">
        <v>2005</v>
      </c>
      <c r="F28" s="8">
        <v>38696</v>
      </c>
      <c r="G28" s="12" t="s">
        <v>293</v>
      </c>
      <c r="H28" s="13" t="s">
        <v>294</v>
      </c>
      <c r="I28" s="12" t="s">
        <v>295</v>
      </c>
      <c r="J28" s="12" t="s">
        <v>146</v>
      </c>
      <c r="K28" s="12" t="s">
        <v>60</v>
      </c>
      <c r="L28" s="44" t="s">
        <v>146</v>
      </c>
      <c r="M28" s="12" t="s">
        <v>125</v>
      </c>
      <c r="N28" s="45" t="s">
        <v>24</v>
      </c>
      <c r="O28" s="12" t="s">
        <v>2573</v>
      </c>
    </row>
    <row r="29" spans="1:15" x14ac:dyDescent="0.25">
      <c r="A29" s="47">
        <f t="shared" si="0"/>
        <v>26</v>
      </c>
      <c r="B29" s="47">
        <f t="shared" si="1"/>
        <v>26</v>
      </c>
      <c r="C29" s="12" t="s">
        <v>15</v>
      </c>
      <c r="D29" s="10" t="s">
        <v>34</v>
      </c>
      <c r="E29" s="10">
        <v>2006</v>
      </c>
      <c r="F29" s="8">
        <v>39077</v>
      </c>
      <c r="G29" s="12" t="s">
        <v>334</v>
      </c>
      <c r="H29" s="13" t="s">
        <v>335</v>
      </c>
      <c r="I29" s="12" t="s">
        <v>336</v>
      </c>
      <c r="J29" s="12" t="s">
        <v>146</v>
      </c>
      <c r="K29" s="12" t="s">
        <v>60</v>
      </c>
      <c r="L29" s="44" t="s">
        <v>146</v>
      </c>
      <c r="M29" s="12" t="s">
        <v>125</v>
      </c>
      <c r="N29" s="45" t="s">
        <v>24</v>
      </c>
      <c r="O29" s="12" t="s">
        <v>2573</v>
      </c>
    </row>
    <row r="30" spans="1:15" x14ac:dyDescent="0.25">
      <c r="A30" s="47">
        <f t="shared" si="0"/>
        <v>27</v>
      </c>
      <c r="B30" s="47">
        <f t="shared" si="1"/>
        <v>27</v>
      </c>
      <c r="C30" s="12" t="s">
        <v>15</v>
      </c>
      <c r="D30" s="10" t="s">
        <v>34</v>
      </c>
      <c r="E30" s="10">
        <v>2007</v>
      </c>
      <c r="F30" s="8">
        <v>39405</v>
      </c>
      <c r="G30" s="12" t="s">
        <v>451</v>
      </c>
      <c r="H30" s="13" t="s">
        <v>452</v>
      </c>
      <c r="I30" s="12" t="s">
        <v>453</v>
      </c>
      <c r="J30" s="12" t="s">
        <v>146</v>
      </c>
      <c r="K30" s="12" t="s">
        <v>60</v>
      </c>
      <c r="L30" s="44" t="s">
        <v>146</v>
      </c>
      <c r="M30" s="12" t="s">
        <v>125</v>
      </c>
      <c r="N30" s="45" t="s">
        <v>24</v>
      </c>
      <c r="O30" s="12" t="s">
        <v>2573</v>
      </c>
    </row>
    <row r="31" spans="1:15" x14ac:dyDescent="0.25">
      <c r="A31" s="47">
        <f t="shared" si="0"/>
        <v>28</v>
      </c>
      <c r="B31" s="47">
        <f t="shared" si="1"/>
        <v>28</v>
      </c>
      <c r="C31" s="12" t="s">
        <v>15</v>
      </c>
      <c r="D31" s="10" t="s">
        <v>34</v>
      </c>
      <c r="E31" s="10">
        <v>2009</v>
      </c>
      <c r="F31" s="8">
        <v>40171</v>
      </c>
      <c r="G31" s="12" t="s">
        <v>614</v>
      </c>
      <c r="H31" s="13" t="s">
        <v>615</v>
      </c>
      <c r="I31" s="12" t="s">
        <v>614</v>
      </c>
      <c r="J31" s="12" t="s">
        <v>146</v>
      </c>
      <c r="K31" s="12" t="s">
        <v>60</v>
      </c>
      <c r="L31" s="44" t="s">
        <v>146</v>
      </c>
      <c r="M31" s="12" t="s">
        <v>125</v>
      </c>
      <c r="N31" s="45" t="s">
        <v>24</v>
      </c>
      <c r="O31" s="12" t="s">
        <v>2573</v>
      </c>
    </row>
    <row r="32" spans="1:15" x14ac:dyDescent="0.25">
      <c r="A32" s="47">
        <f t="shared" si="0"/>
        <v>29</v>
      </c>
      <c r="B32" s="47">
        <f t="shared" si="1"/>
        <v>29</v>
      </c>
      <c r="C32" s="12" t="s">
        <v>15</v>
      </c>
      <c r="D32" s="10" t="s">
        <v>34</v>
      </c>
      <c r="E32" s="10">
        <v>2014</v>
      </c>
      <c r="F32" s="8">
        <v>40430</v>
      </c>
      <c r="G32" s="12" t="s">
        <v>764</v>
      </c>
      <c r="H32" s="13" t="s">
        <v>765</v>
      </c>
      <c r="I32" s="12" t="s">
        <v>766</v>
      </c>
      <c r="J32" s="12" t="s">
        <v>146</v>
      </c>
      <c r="K32" s="12" t="s">
        <v>60</v>
      </c>
      <c r="L32" s="44" t="s">
        <v>146</v>
      </c>
      <c r="M32" s="12" t="s">
        <v>125</v>
      </c>
      <c r="N32" s="45" t="s">
        <v>24</v>
      </c>
      <c r="O32" s="12" t="s">
        <v>2573</v>
      </c>
    </row>
    <row r="33" spans="1:15" x14ac:dyDescent="0.25">
      <c r="A33" s="47">
        <f t="shared" si="0"/>
        <v>30</v>
      </c>
      <c r="B33" s="47">
        <f t="shared" si="1"/>
        <v>30</v>
      </c>
      <c r="C33" s="12" t="s">
        <v>15</v>
      </c>
      <c r="D33" s="10" t="s">
        <v>34</v>
      </c>
      <c r="E33" s="10">
        <v>2011</v>
      </c>
      <c r="F33" s="8">
        <v>40836</v>
      </c>
      <c r="G33" s="12" t="s">
        <v>784</v>
      </c>
      <c r="H33" s="13" t="s">
        <v>785</v>
      </c>
      <c r="I33" s="19" t="s">
        <v>786</v>
      </c>
      <c r="J33" s="12" t="s">
        <v>146</v>
      </c>
      <c r="K33" s="12" t="s">
        <v>60</v>
      </c>
      <c r="L33" s="44" t="s">
        <v>146</v>
      </c>
      <c r="M33" s="12" t="s">
        <v>125</v>
      </c>
      <c r="N33" s="45" t="s">
        <v>24</v>
      </c>
      <c r="O33" s="12" t="s">
        <v>2573</v>
      </c>
    </row>
    <row r="34" spans="1:15" x14ac:dyDescent="0.25">
      <c r="A34" s="47">
        <f t="shared" si="0"/>
        <v>31</v>
      </c>
      <c r="B34" s="47">
        <f t="shared" si="1"/>
        <v>31</v>
      </c>
      <c r="C34" s="12" t="s">
        <v>15</v>
      </c>
      <c r="D34" s="10" t="s">
        <v>34</v>
      </c>
      <c r="E34" s="10">
        <v>2011</v>
      </c>
      <c r="F34" s="8">
        <v>40836</v>
      </c>
      <c r="G34" s="12" t="s">
        <v>821</v>
      </c>
      <c r="H34" s="13" t="s">
        <v>822</v>
      </c>
      <c r="I34" s="12" t="s">
        <v>823</v>
      </c>
      <c r="J34" s="12" t="s">
        <v>146</v>
      </c>
      <c r="K34" s="12" t="s">
        <v>60</v>
      </c>
      <c r="L34" s="44" t="s">
        <v>146</v>
      </c>
      <c r="M34" s="12" t="s">
        <v>125</v>
      </c>
      <c r="N34" s="45" t="s">
        <v>24</v>
      </c>
      <c r="O34" s="12" t="s">
        <v>2573</v>
      </c>
    </row>
    <row r="35" spans="1:15" x14ac:dyDescent="0.25">
      <c r="A35" s="47">
        <f t="shared" si="0"/>
        <v>32</v>
      </c>
      <c r="B35" s="47">
        <f t="shared" si="1"/>
        <v>32</v>
      </c>
      <c r="C35" s="12" t="s">
        <v>15</v>
      </c>
      <c r="D35" s="10" t="s">
        <v>34</v>
      </c>
      <c r="E35" s="10">
        <v>2012</v>
      </c>
      <c r="F35" s="8">
        <v>41109</v>
      </c>
      <c r="G35" s="12" t="s">
        <v>948</v>
      </c>
      <c r="H35" s="13" t="s">
        <v>949</v>
      </c>
      <c r="I35" s="12" t="s">
        <v>950</v>
      </c>
      <c r="J35" s="12" t="s">
        <v>146</v>
      </c>
      <c r="K35" s="12" t="s">
        <v>60</v>
      </c>
      <c r="L35" s="44" t="s">
        <v>146</v>
      </c>
      <c r="M35" s="12" t="s">
        <v>125</v>
      </c>
      <c r="N35" s="45" t="s">
        <v>24</v>
      </c>
      <c r="O35" s="12" t="s">
        <v>2573</v>
      </c>
    </row>
    <row r="36" spans="1:15" x14ac:dyDescent="0.25">
      <c r="A36" s="47">
        <f t="shared" si="0"/>
        <v>33</v>
      </c>
      <c r="B36" s="47">
        <f t="shared" si="1"/>
        <v>33</v>
      </c>
      <c r="C36" s="12" t="s">
        <v>15</v>
      </c>
      <c r="D36" s="10" t="s">
        <v>393</v>
      </c>
      <c r="E36" s="10">
        <v>2008</v>
      </c>
      <c r="F36" s="8">
        <v>39808</v>
      </c>
      <c r="G36" s="12" t="s">
        <v>1270</v>
      </c>
      <c r="H36" s="13" t="s">
        <v>1271</v>
      </c>
      <c r="I36" s="12" t="s">
        <v>1272</v>
      </c>
      <c r="J36" s="12" t="s">
        <v>146</v>
      </c>
      <c r="K36" s="12" t="s">
        <v>60</v>
      </c>
      <c r="L36" s="44" t="s">
        <v>146</v>
      </c>
      <c r="M36" s="12" t="s">
        <v>125</v>
      </c>
      <c r="N36" s="45" t="s">
        <v>24</v>
      </c>
      <c r="O36" s="12" t="s">
        <v>2573</v>
      </c>
    </row>
    <row r="37" spans="1:15" x14ac:dyDescent="0.25">
      <c r="A37" s="47">
        <f t="shared" si="0"/>
        <v>34</v>
      </c>
      <c r="B37" s="47">
        <f t="shared" si="1"/>
        <v>34</v>
      </c>
      <c r="C37" s="12" t="s">
        <v>15</v>
      </c>
      <c r="D37" s="10" t="s">
        <v>393</v>
      </c>
      <c r="E37" s="10">
        <v>2010</v>
      </c>
      <c r="F37" s="8">
        <v>40480</v>
      </c>
      <c r="G37" s="12" t="s">
        <v>1372</v>
      </c>
      <c r="H37" s="13" t="s">
        <v>1373</v>
      </c>
      <c r="I37" s="12" t="s">
        <v>1374</v>
      </c>
      <c r="J37" s="12" t="s">
        <v>146</v>
      </c>
      <c r="K37" s="12" t="s">
        <v>60</v>
      </c>
      <c r="L37" s="44" t="s">
        <v>146</v>
      </c>
      <c r="M37" s="12" t="s">
        <v>125</v>
      </c>
      <c r="N37" s="45" t="s">
        <v>24</v>
      </c>
      <c r="O37" s="12" t="s">
        <v>2573</v>
      </c>
    </row>
    <row r="38" spans="1:15" x14ac:dyDescent="0.25">
      <c r="A38" s="47">
        <f t="shared" si="0"/>
        <v>35</v>
      </c>
      <c r="B38" s="47">
        <f t="shared" si="1"/>
        <v>35</v>
      </c>
      <c r="C38" s="12" t="s">
        <v>15</v>
      </c>
      <c r="D38" s="10" t="s">
        <v>393</v>
      </c>
      <c r="E38" s="10">
        <v>2011</v>
      </c>
      <c r="F38" s="8">
        <v>40834</v>
      </c>
      <c r="G38" s="12" t="s">
        <v>1397</v>
      </c>
      <c r="H38" s="13" t="s">
        <v>1398</v>
      </c>
      <c r="I38" s="12" t="s">
        <v>1399</v>
      </c>
      <c r="J38" s="12" t="s">
        <v>146</v>
      </c>
      <c r="K38" s="12" t="s">
        <v>60</v>
      </c>
      <c r="L38" s="44" t="s">
        <v>146</v>
      </c>
      <c r="M38" s="12" t="s">
        <v>125</v>
      </c>
      <c r="N38" s="45" t="s">
        <v>24</v>
      </c>
      <c r="O38" s="12" t="s">
        <v>2573</v>
      </c>
    </row>
    <row r="39" spans="1:15" x14ac:dyDescent="0.25">
      <c r="A39" s="47">
        <f t="shared" si="0"/>
        <v>36</v>
      </c>
      <c r="B39" s="47">
        <f t="shared" si="1"/>
        <v>36</v>
      </c>
      <c r="C39" s="12" t="s">
        <v>15</v>
      </c>
      <c r="D39" s="10" t="s">
        <v>393</v>
      </c>
      <c r="E39" s="10">
        <v>2012</v>
      </c>
      <c r="F39" s="8">
        <v>41271</v>
      </c>
      <c r="G39" s="12" t="s">
        <v>1467</v>
      </c>
      <c r="H39" s="13" t="s">
        <v>1468</v>
      </c>
      <c r="I39" s="12" t="s">
        <v>1469</v>
      </c>
      <c r="J39" s="12" t="s">
        <v>146</v>
      </c>
      <c r="K39" s="12" t="s">
        <v>60</v>
      </c>
      <c r="L39" s="44" t="s">
        <v>146</v>
      </c>
      <c r="M39" s="12" t="s">
        <v>125</v>
      </c>
      <c r="N39" s="45" t="s">
        <v>24</v>
      </c>
      <c r="O39" s="12" t="s">
        <v>2573</v>
      </c>
    </row>
    <row r="40" spans="1:15" x14ac:dyDescent="0.25">
      <c r="A40" s="47">
        <f t="shared" si="0"/>
        <v>37</v>
      </c>
      <c r="B40" s="47">
        <f t="shared" si="1"/>
        <v>37</v>
      </c>
      <c r="C40" s="12" t="s">
        <v>15</v>
      </c>
      <c r="D40" s="10" t="s">
        <v>34</v>
      </c>
      <c r="E40" s="10">
        <v>2014</v>
      </c>
      <c r="F40" s="8">
        <v>42933</v>
      </c>
      <c r="G40" s="12" t="s">
        <v>1773</v>
      </c>
      <c r="H40" s="13" t="s">
        <v>1774</v>
      </c>
      <c r="I40" s="12" t="s">
        <v>1775</v>
      </c>
      <c r="J40" s="12" t="s">
        <v>146</v>
      </c>
      <c r="K40" s="12" t="s">
        <v>60</v>
      </c>
      <c r="L40" s="44" t="s">
        <v>146</v>
      </c>
      <c r="M40" s="12" t="s">
        <v>125</v>
      </c>
      <c r="N40" s="45" t="s">
        <v>24</v>
      </c>
      <c r="O40" s="12" t="s">
        <v>2573</v>
      </c>
    </row>
    <row r="41" spans="1:15" x14ac:dyDescent="0.25">
      <c r="A41" s="47">
        <f t="shared" si="0"/>
        <v>38</v>
      </c>
      <c r="B41" s="47">
        <f t="shared" si="1"/>
        <v>38</v>
      </c>
      <c r="C41" s="16" t="s">
        <v>15</v>
      </c>
      <c r="D41" s="10" t="s">
        <v>34</v>
      </c>
      <c r="E41" s="15">
        <v>2019</v>
      </c>
      <c r="F41" s="8">
        <v>43644</v>
      </c>
      <c r="G41" s="17" t="s">
        <v>1853</v>
      </c>
      <c r="H41" s="18" t="s">
        <v>1854</v>
      </c>
      <c r="I41" s="16" t="s">
        <v>1855</v>
      </c>
      <c r="J41" s="12" t="s">
        <v>146</v>
      </c>
      <c r="K41" s="12" t="s">
        <v>60</v>
      </c>
      <c r="L41" s="44" t="s">
        <v>146</v>
      </c>
      <c r="M41" s="16" t="s">
        <v>125</v>
      </c>
      <c r="N41" s="45" t="s">
        <v>24</v>
      </c>
      <c r="O41" s="12" t="s">
        <v>2574</v>
      </c>
    </row>
    <row r="42" spans="1:15" x14ac:dyDescent="0.25">
      <c r="A42" s="47">
        <f t="shared" si="0"/>
        <v>39</v>
      </c>
      <c r="B42" s="47">
        <f t="shared" si="1"/>
        <v>39</v>
      </c>
      <c r="C42" s="16" t="s">
        <v>15</v>
      </c>
      <c r="D42" s="10" t="s">
        <v>34</v>
      </c>
      <c r="E42" s="15">
        <v>2019</v>
      </c>
      <c r="F42" s="8">
        <v>43796</v>
      </c>
      <c r="G42" s="17" t="s">
        <v>1904</v>
      </c>
      <c r="H42" s="18" t="s">
        <v>1905</v>
      </c>
      <c r="I42" s="17" t="s">
        <v>1906</v>
      </c>
      <c r="J42" s="12" t="s">
        <v>146</v>
      </c>
      <c r="K42" s="12" t="s">
        <v>60</v>
      </c>
      <c r="L42" s="44" t="s">
        <v>146</v>
      </c>
      <c r="M42" s="12" t="s">
        <v>125</v>
      </c>
      <c r="N42" s="45" t="s">
        <v>24</v>
      </c>
      <c r="O42" s="12" t="s">
        <v>2574</v>
      </c>
    </row>
    <row r="43" spans="1:15" ht="25.5" x14ac:dyDescent="0.25">
      <c r="A43" s="47">
        <f t="shared" si="0"/>
        <v>40</v>
      </c>
      <c r="B43" s="47">
        <f t="shared" si="1"/>
        <v>40</v>
      </c>
      <c r="C43" s="12" t="s">
        <v>15</v>
      </c>
      <c r="D43" s="24" t="s">
        <v>393</v>
      </c>
      <c r="E43" s="15">
        <v>2021</v>
      </c>
      <c r="F43" s="8">
        <v>44337</v>
      </c>
      <c r="G43" s="12" t="s">
        <v>2131</v>
      </c>
      <c r="H43" s="18" t="s">
        <v>2132</v>
      </c>
      <c r="I43" s="17" t="s">
        <v>2133</v>
      </c>
      <c r="J43" s="12" t="s">
        <v>146</v>
      </c>
      <c r="K43" s="12" t="s">
        <v>60</v>
      </c>
      <c r="L43" s="44" t="s">
        <v>146</v>
      </c>
      <c r="M43" s="48" t="s">
        <v>125</v>
      </c>
      <c r="N43" s="45" t="s">
        <v>24</v>
      </c>
      <c r="O43" s="12" t="s">
        <v>2573</v>
      </c>
    </row>
    <row r="44" spans="1:15" ht="25.5" hidden="1" x14ac:dyDescent="0.25">
      <c r="A44" s="47">
        <f t="shared" si="0"/>
        <v>41</v>
      </c>
      <c r="B44" s="47">
        <f t="shared" si="1"/>
        <v>41</v>
      </c>
      <c r="C44" s="50" t="s">
        <v>15</v>
      </c>
      <c r="D44" s="24" t="s">
        <v>393</v>
      </c>
      <c r="E44" s="15">
        <v>2021</v>
      </c>
      <c r="F44" s="8">
        <v>44536</v>
      </c>
      <c r="G44" s="12" t="s">
        <v>2210</v>
      </c>
      <c r="H44" s="18" t="s">
        <v>2211</v>
      </c>
      <c r="I44" s="17" t="s">
        <v>2212</v>
      </c>
      <c r="J44" s="12" t="s">
        <v>146</v>
      </c>
      <c r="K44" s="12" t="s">
        <v>60</v>
      </c>
      <c r="L44" s="12" t="s">
        <v>146</v>
      </c>
      <c r="M44" s="48" t="s">
        <v>125</v>
      </c>
      <c r="N44" s="45" t="s">
        <v>24</v>
      </c>
      <c r="O44" s="12" t="s">
        <v>2573</v>
      </c>
    </row>
    <row r="45" spans="1:15" x14ac:dyDescent="0.25">
      <c r="A45" s="47">
        <f t="shared" si="0"/>
        <v>42</v>
      </c>
      <c r="B45" s="47">
        <f t="shared" si="1"/>
        <v>42</v>
      </c>
      <c r="C45" s="12" t="s">
        <v>1856</v>
      </c>
      <c r="D45" s="10" t="s">
        <v>34</v>
      </c>
      <c r="E45" s="10">
        <v>2013</v>
      </c>
      <c r="F45" s="8">
        <v>41386</v>
      </c>
      <c r="G45" s="19" t="s">
        <v>2322</v>
      </c>
      <c r="H45" s="27" t="s">
        <v>2323</v>
      </c>
      <c r="I45" s="12" t="s">
        <v>2324</v>
      </c>
      <c r="J45" s="12" t="s">
        <v>146</v>
      </c>
      <c r="K45" s="12" t="s">
        <v>60</v>
      </c>
      <c r="L45" s="44" t="s">
        <v>146</v>
      </c>
      <c r="M45" s="12" t="s">
        <v>125</v>
      </c>
      <c r="N45" s="45" t="s">
        <v>24</v>
      </c>
      <c r="O45" s="12" t="s">
        <v>2573</v>
      </c>
    </row>
    <row r="46" spans="1:15" x14ac:dyDescent="0.25">
      <c r="A46" s="47">
        <f t="shared" si="0"/>
        <v>43</v>
      </c>
      <c r="B46" s="47">
        <f t="shared" si="1"/>
        <v>43</v>
      </c>
      <c r="C46" s="12" t="s">
        <v>1856</v>
      </c>
      <c r="D46" s="10" t="s">
        <v>34</v>
      </c>
      <c r="E46" s="10">
        <v>2014</v>
      </c>
      <c r="F46" s="8">
        <v>41817</v>
      </c>
      <c r="G46" s="12" t="s">
        <v>2608</v>
      </c>
      <c r="H46" s="27" t="s">
        <v>2326</v>
      </c>
      <c r="I46" s="12" t="s">
        <v>2327</v>
      </c>
      <c r="J46" s="12" t="s">
        <v>146</v>
      </c>
      <c r="K46" s="12" t="s">
        <v>60</v>
      </c>
      <c r="L46" s="44" t="s">
        <v>146</v>
      </c>
      <c r="M46" s="12" t="s">
        <v>125</v>
      </c>
      <c r="N46" s="45" t="s">
        <v>24</v>
      </c>
      <c r="O46" s="12" t="s">
        <v>2573</v>
      </c>
    </row>
    <row r="47" spans="1:15" x14ac:dyDescent="0.25">
      <c r="A47" s="47">
        <f t="shared" si="0"/>
        <v>44</v>
      </c>
      <c r="B47" s="47">
        <f t="shared" si="1"/>
        <v>44</v>
      </c>
      <c r="C47" s="12" t="s">
        <v>1856</v>
      </c>
      <c r="D47" s="10" t="s">
        <v>34</v>
      </c>
      <c r="E47" s="10">
        <v>2014</v>
      </c>
      <c r="F47" s="8">
        <v>41817</v>
      </c>
      <c r="G47" s="19" t="s">
        <v>2609</v>
      </c>
      <c r="H47" s="27" t="s">
        <v>2329</v>
      </c>
      <c r="I47" s="12" t="s">
        <v>2330</v>
      </c>
      <c r="J47" s="12" t="s">
        <v>146</v>
      </c>
      <c r="K47" s="12" t="s">
        <v>60</v>
      </c>
      <c r="L47" s="44" t="s">
        <v>146</v>
      </c>
      <c r="M47" s="12" t="s">
        <v>125</v>
      </c>
      <c r="N47" s="45" t="s">
        <v>24</v>
      </c>
      <c r="O47" s="12" t="s">
        <v>2573</v>
      </c>
    </row>
    <row r="48" spans="1:15" x14ac:dyDescent="0.25">
      <c r="A48" s="47">
        <f t="shared" si="0"/>
        <v>45</v>
      </c>
      <c r="B48" s="47">
        <f t="shared" si="1"/>
        <v>45</v>
      </c>
      <c r="C48" s="12" t="s">
        <v>1856</v>
      </c>
      <c r="D48" s="10" t="s">
        <v>34</v>
      </c>
      <c r="E48" s="15">
        <v>2018</v>
      </c>
      <c r="F48" s="8">
        <v>43462</v>
      </c>
      <c r="G48" s="12" t="s">
        <v>2610</v>
      </c>
      <c r="H48" s="51" t="s">
        <v>2372</v>
      </c>
      <c r="I48" s="12" t="s">
        <v>2373</v>
      </c>
      <c r="J48" s="12" t="s">
        <v>146</v>
      </c>
      <c r="K48" s="12" t="s">
        <v>60</v>
      </c>
      <c r="L48" s="44" t="s">
        <v>146</v>
      </c>
      <c r="M48" s="12" t="s">
        <v>125</v>
      </c>
      <c r="N48" s="45" t="s">
        <v>24</v>
      </c>
      <c r="O48" s="12" t="s">
        <v>2573</v>
      </c>
    </row>
    <row r="49" spans="1:15" x14ac:dyDescent="0.25">
      <c r="A49" s="47">
        <f t="shared" si="0"/>
        <v>46</v>
      </c>
      <c r="B49" s="47">
        <f t="shared" si="1"/>
        <v>46</v>
      </c>
      <c r="C49" s="12" t="s">
        <v>15</v>
      </c>
      <c r="D49" s="10" t="s">
        <v>34</v>
      </c>
      <c r="E49" s="28">
        <v>2001</v>
      </c>
      <c r="F49" s="8">
        <v>37251</v>
      </c>
      <c r="G49" s="12" t="s">
        <v>2534</v>
      </c>
      <c r="H49" s="57" t="s">
        <v>2535</v>
      </c>
      <c r="I49" s="44" t="s">
        <v>2536</v>
      </c>
      <c r="J49" s="44" t="s">
        <v>146</v>
      </c>
      <c r="K49" s="12" t="s">
        <v>60</v>
      </c>
      <c r="L49" s="44" t="s">
        <v>146</v>
      </c>
      <c r="M49" s="44" t="s">
        <v>125</v>
      </c>
      <c r="N49" s="58" t="s">
        <v>2380</v>
      </c>
      <c r="O49" s="12" t="s">
        <v>2573</v>
      </c>
    </row>
    <row r="50" spans="1:15" x14ac:dyDescent="0.25">
      <c r="A50" s="47">
        <f t="shared" si="0"/>
        <v>47</v>
      </c>
      <c r="B50" s="47">
        <f t="shared" si="1"/>
        <v>47</v>
      </c>
      <c r="C50" s="12" t="s">
        <v>15</v>
      </c>
      <c r="D50" s="10" t="s">
        <v>34</v>
      </c>
      <c r="E50" s="10">
        <v>2002</v>
      </c>
      <c r="F50" s="8">
        <v>37447</v>
      </c>
      <c r="G50" s="12" t="s">
        <v>94</v>
      </c>
      <c r="H50" s="13" t="s">
        <v>95</v>
      </c>
      <c r="I50" s="12" t="s">
        <v>96</v>
      </c>
      <c r="J50" s="12" t="s">
        <v>94</v>
      </c>
      <c r="K50" s="44" t="s">
        <v>21</v>
      </c>
      <c r="L50" s="44" t="s">
        <v>94</v>
      </c>
      <c r="M50" s="12" t="s">
        <v>23</v>
      </c>
      <c r="N50" s="45" t="s">
        <v>24</v>
      </c>
      <c r="O50" s="12" t="s">
        <v>2573</v>
      </c>
    </row>
    <row r="51" spans="1:15" x14ac:dyDescent="0.25">
      <c r="A51" s="47">
        <f t="shared" si="0"/>
        <v>48</v>
      </c>
      <c r="B51" s="47">
        <f t="shared" si="1"/>
        <v>48</v>
      </c>
      <c r="C51" s="12" t="s">
        <v>15</v>
      </c>
      <c r="D51" s="10" t="s">
        <v>393</v>
      </c>
      <c r="E51" s="10">
        <v>2010</v>
      </c>
      <c r="F51" s="8">
        <v>40536</v>
      </c>
      <c r="G51" s="12" t="s">
        <v>1325</v>
      </c>
      <c r="H51" s="13" t="s">
        <v>1326</v>
      </c>
      <c r="I51" s="12" t="s">
        <v>1327</v>
      </c>
      <c r="J51" s="12" t="s">
        <v>94</v>
      </c>
      <c r="K51" s="44" t="s">
        <v>21</v>
      </c>
      <c r="L51" s="44" t="s">
        <v>94</v>
      </c>
      <c r="M51" s="12" t="s">
        <v>23</v>
      </c>
      <c r="N51" s="45" t="s">
        <v>24</v>
      </c>
      <c r="O51" s="12" t="s">
        <v>2573</v>
      </c>
    </row>
    <row r="52" spans="1:15" x14ac:dyDescent="0.25">
      <c r="A52" s="47">
        <f t="shared" si="0"/>
        <v>49</v>
      </c>
      <c r="B52" s="47">
        <f t="shared" si="1"/>
        <v>49</v>
      </c>
      <c r="C52" s="12" t="s">
        <v>15</v>
      </c>
      <c r="D52" s="10" t="s">
        <v>34</v>
      </c>
      <c r="E52" s="10">
        <v>2014</v>
      </c>
      <c r="F52" s="8">
        <v>41908</v>
      </c>
      <c r="G52" s="12" t="s">
        <v>1652</v>
      </c>
      <c r="H52" s="13" t="s">
        <v>1653</v>
      </c>
      <c r="I52" s="12" t="s">
        <v>1654</v>
      </c>
      <c r="J52" s="12" t="s">
        <v>94</v>
      </c>
      <c r="K52" s="44" t="s">
        <v>21</v>
      </c>
      <c r="L52" s="44" t="s">
        <v>94</v>
      </c>
      <c r="M52" s="12" t="s">
        <v>23</v>
      </c>
      <c r="N52" s="45" t="s">
        <v>24</v>
      </c>
      <c r="O52" s="12" t="s">
        <v>2573</v>
      </c>
    </row>
    <row r="53" spans="1:15" ht="25.5" x14ac:dyDescent="0.25">
      <c r="A53" s="47">
        <f t="shared" si="0"/>
        <v>50</v>
      </c>
      <c r="B53" s="47">
        <f t="shared" si="1"/>
        <v>50</v>
      </c>
      <c r="C53" s="12" t="s">
        <v>15</v>
      </c>
      <c r="D53" s="10" t="s">
        <v>34</v>
      </c>
      <c r="E53" s="15">
        <v>2019</v>
      </c>
      <c r="F53" s="8">
        <v>43811</v>
      </c>
      <c r="G53" s="12" t="s">
        <v>2012</v>
      </c>
      <c r="H53" s="18" t="s">
        <v>2013</v>
      </c>
      <c r="I53" s="17" t="s">
        <v>2014</v>
      </c>
      <c r="J53" s="12" t="s">
        <v>94</v>
      </c>
      <c r="K53" s="44" t="s">
        <v>21</v>
      </c>
      <c r="L53" s="44" t="s">
        <v>94</v>
      </c>
      <c r="M53" s="12" t="s">
        <v>23</v>
      </c>
      <c r="N53" s="45" t="s">
        <v>24</v>
      </c>
      <c r="O53" s="12" t="s">
        <v>2573</v>
      </c>
    </row>
    <row r="54" spans="1:15" ht="25.5" x14ac:dyDescent="0.25">
      <c r="A54" s="47">
        <f t="shared" si="0"/>
        <v>51</v>
      </c>
      <c r="B54" s="47">
        <f t="shared" si="1"/>
        <v>51</v>
      </c>
      <c r="C54" s="50" t="s">
        <v>15</v>
      </c>
      <c r="D54" s="24" t="s">
        <v>393</v>
      </c>
      <c r="E54" s="15">
        <v>2020</v>
      </c>
      <c r="F54" s="8">
        <v>44183</v>
      </c>
      <c r="G54" s="12" t="s">
        <v>2088</v>
      </c>
      <c r="H54" s="18" t="s">
        <v>2089</v>
      </c>
      <c r="I54" s="17" t="s">
        <v>2575</v>
      </c>
      <c r="J54" s="12" t="s">
        <v>94</v>
      </c>
      <c r="K54" s="44" t="s">
        <v>21</v>
      </c>
      <c r="L54" s="44" t="s">
        <v>94</v>
      </c>
      <c r="M54" s="48" t="s">
        <v>23</v>
      </c>
      <c r="N54" s="45" t="s">
        <v>24</v>
      </c>
      <c r="O54" s="12" t="s">
        <v>2573</v>
      </c>
    </row>
    <row r="55" spans="1:15" x14ac:dyDescent="0.25">
      <c r="A55" s="47">
        <f t="shared" si="0"/>
        <v>52</v>
      </c>
      <c r="B55" s="47">
        <f t="shared" si="1"/>
        <v>52</v>
      </c>
      <c r="C55" s="12" t="s">
        <v>15</v>
      </c>
      <c r="D55" s="10" t="s">
        <v>34</v>
      </c>
      <c r="E55" s="10">
        <v>2002</v>
      </c>
      <c r="F55" s="8">
        <v>37508</v>
      </c>
      <c r="G55" s="12" t="s">
        <v>104</v>
      </c>
      <c r="H55" s="13" t="s">
        <v>105</v>
      </c>
      <c r="I55" s="12" t="s">
        <v>106</v>
      </c>
      <c r="J55" s="12" t="s">
        <v>107</v>
      </c>
      <c r="K55" s="12" t="s">
        <v>29</v>
      </c>
      <c r="L55" s="44" t="s">
        <v>108</v>
      </c>
      <c r="M55" s="12" t="s">
        <v>75</v>
      </c>
      <c r="N55" s="45" t="s">
        <v>24</v>
      </c>
      <c r="O55" s="12" t="s">
        <v>2574</v>
      </c>
    </row>
    <row r="56" spans="1:15" x14ac:dyDescent="0.25">
      <c r="A56" s="47">
        <f t="shared" si="0"/>
        <v>53</v>
      </c>
      <c r="B56" s="47">
        <f t="shared" si="1"/>
        <v>53</v>
      </c>
      <c r="C56" s="12" t="s">
        <v>15</v>
      </c>
      <c r="D56" s="10" t="s">
        <v>34</v>
      </c>
      <c r="E56" s="10">
        <v>2013</v>
      </c>
      <c r="F56" s="8">
        <v>41614</v>
      </c>
      <c r="G56" s="12" t="s">
        <v>1075</v>
      </c>
      <c r="H56" s="13" t="s">
        <v>1076</v>
      </c>
      <c r="I56" s="12" t="s">
        <v>1077</v>
      </c>
      <c r="J56" s="12" t="s">
        <v>107</v>
      </c>
      <c r="K56" s="12" t="s">
        <v>29</v>
      </c>
      <c r="L56" s="44" t="s">
        <v>1078</v>
      </c>
      <c r="M56" s="12" t="s">
        <v>75</v>
      </c>
      <c r="N56" s="45" t="s">
        <v>24</v>
      </c>
      <c r="O56" s="12" t="s">
        <v>2574</v>
      </c>
    </row>
    <row r="57" spans="1:15" x14ac:dyDescent="0.25">
      <c r="A57" s="47">
        <f t="shared" si="0"/>
        <v>54</v>
      </c>
      <c r="B57" s="47">
        <f t="shared" si="1"/>
        <v>54</v>
      </c>
      <c r="C57" s="12" t="s">
        <v>15</v>
      </c>
      <c r="D57" s="10" t="s">
        <v>393</v>
      </c>
      <c r="E57" s="10">
        <v>2013</v>
      </c>
      <c r="F57" s="8">
        <v>41612</v>
      </c>
      <c r="G57" s="12" t="s">
        <v>1539</v>
      </c>
      <c r="H57" s="13" t="s">
        <v>1540</v>
      </c>
      <c r="I57" s="12" t="s">
        <v>1541</v>
      </c>
      <c r="J57" s="12" t="s">
        <v>107</v>
      </c>
      <c r="K57" s="12" t="s">
        <v>29</v>
      </c>
      <c r="L57" s="44" t="s">
        <v>1078</v>
      </c>
      <c r="M57" s="12" t="s">
        <v>75</v>
      </c>
      <c r="N57" s="45" t="s">
        <v>24</v>
      </c>
      <c r="O57" s="12" t="s">
        <v>2574</v>
      </c>
    </row>
    <row r="58" spans="1:15" ht="25.5" hidden="1" x14ac:dyDescent="0.25">
      <c r="A58" s="47">
        <f t="shared" si="0"/>
        <v>55</v>
      </c>
      <c r="B58" s="47">
        <f t="shared" si="1"/>
        <v>55</v>
      </c>
      <c r="C58" s="50" t="s">
        <v>15</v>
      </c>
      <c r="D58" s="24" t="s">
        <v>393</v>
      </c>
      <c r="E58" s="15">
        <v>2021</v>
      </c>
      <c r="F58" s="8">
        <v>44558</v>
      </c>
      <c r="G58" s="12" t="s">
        <v>2570</v>
      </c>
      <c r="H58" s="18" t="s">
        <v>2569</v>
      </c>
      <c r="I58" s="17" t="s">
        <v>2571</v>
      </c>
      <c r="J58" s="44" t="s">
        <v>1078</v>
      </c>
      <c r="K58" s="12" t="s">
        <v>29</v>
      </c>
      <c r="L58" s="44" t="s">
        <v>1078</v>
      </c>
      <c r="M58" s="48" t="s">
        <v>75</v>
      </c>
      <c r="N58" s="45" t="s">
        <v>24</v>
      </c>
      <c r="O58" s="12" t="s">
        <v>2573</v>
      </c>
    </row>
    <row r="59" spans="1:15" x14ac:dyDescent="0.25">
      <c r="A59" s="47">
        <f t="shared" si="0"/>
        <v>56</v>
      </c>
      <c r="B59" s="47">
        <f t="shared" si="1"/>
        <v>56</v>
      </c>
      <c r="C59" s="12" t="s">
        <v>15</v>
      </c>
      <c r="D59" s="10" t="s">
        <v>34</v>
      </c>
      <c r="E59" s="10">
        <v>2006</v>
      </c>
      <c r="F59" s="8">
        <v>38839</v>
      </c>
      <c r="G59" s="12" t="s">
        <v>374</v>
      </c>
      <c r="H59" s="13" t="s">
        <v>375</v>
      </c>
      <c r="I59" s="12" t="s">
        <v>376</v>
      </c>
      <c r="J59" s="12" t="s">
        <v>374</v>
      </c>
      <c r="K59" s="12" t="s">
        <v>29</v>
      </c>
      <c r="L59" s="44" t="s">
        <v>374</v>
      </c>
      <c r="M59" s="12" t="s">
        <v>75</v>
      </c>
      <c r="N59" s="45" t="s">
        <v>24</v>
      </c>
      <c r="O59" s="12" t="s">
        <v>2574</v>
      </c>
    </row>
    <row r="60" spans="1:15" x14ac:dyDescent="0.25">
      <c r="A60" s="47">
        <f t="shared" si="0"/>
        <v>57</v>
      </c>
      <c r="B60" s="47">
        <f t="shared" si="1"/>
        <v>57</v>
      </c>
      <c r="C60" s="12" t="s">
        <v>15</v>
      </c>
      <c r="D60" s="10" t="s">
        <v>393</v>
      </c>
      <c r="E60" s="10">
        <v>2012</v>
      </c>
      <c r="F60" s="8">
        <v>41271</v>
      </c>
      <c r="G60" s="12" t="s">
        <v>1452</v>
      </c>
      <c r="H60" s="13" t="s">
        <v>1453</v>
      </c>
      <c r="I60" s="12" t="s">
        <v>1454</v>
      </c>
      <c r="J60" s="12" t="s">
        <v>374</v>
      </c>
      <c r="K60" s="12" t="s">
        <v>29</v>
      </c>
      <c r="L60" s="44" t="s">
        <v>374</v>
      </c>
      <c r="M60" s="12" t="s">
        <v>75</v>
      </c>
      <c r="N60" s="45" t="s">
        <v>24</v>
      </c>
      <c r="O60" s="12" t="s">
        <v>2574</v>
      </c>
    </row>
    <row r="61" spans="1:15" x14ac:dyDescent="0.25">
      <c r="A61" s="47">
        <f t="shared" si="0"/>
        <v>58</v>
      </c>
      <c r="B61" s="47">
        <f t="shared" si="1"/>
        <v>58</v>
      </c>
      <c r="C61" s="12" t="s">
        <v>15</v>
      </c>
      <c r="D61" s="10" t="s">
        <v>34</v>
      </c>
      <c r="E61" s="10">
        <v>2004</v>
      </c>
      <c r="F61" s="8">
        <v>38119</v>
      </c>
      <c r="G61" s="12" t="s">
        <v>137</v>
      </c>
      <c r="H61" s="13" t="s">
        <v>138</v>
      </c>
      <c r="I61" s="12" t="s">
        <v>139</v>
      </c>
      <c r="J61" s="12" t="s">
        <v>137</v>
      </c>
      <c r="K61" s="12" t="s">
        <v>29</v>
      </c>
      <c r="L61" s="44" t="s">
        <v>137</v>
      </c>
      <c r="M61" s="12" t="s">
        <v>75</v>
      </c>
      <c r="N61" s="45" t="s">
        <v>24</v>
      </c>
      <c r="O61" s="12" t="s">
        <v>2573</v>
      </c>
    </row>
    <row r="62" spans="1:15" x14ac:dyDescent="0.25">
      <c r="A62" s="47">
        <f t="shared" si="0"/>
        <v>59</v>
      </c>
      <c r="B62" s="47">
        <f t="shared" si="1"/>
        <v>59</v>
      </c>
      <c r="C62" s="12" t="s">
        <v>15</v>
      </c>
      <c r="D62" s="10" t="s">
        <v>393</v>
      </c>
      <c r="E62" s="10">
        <v>2007</v>
      </c>
      <c r="F62" s="8">
        <v>39423</v>
      </c>
      <c r="G62" s="12" t="s">
        <v>1204</v>
      </c>
      <c r="H62" s="13" t="s">
        <v>1205</v>
      </c>
      <c r="I62" s="12" t="s">
        <v>1206</v>
      </c>
      <c r="J62" s="12" t="s">
        <v>137</v>
      </c>
      <c r="K62" s="12" t="s">
        <v>29</v>
      </c>
      <c r="L62" s="44" t="s">
        <v>137</v>
      </c>
      <c r="M62" s="12" t="s">
        <v>75</v>
      </c>
      <c r="N62" s="45" t="s">
        <v>24</v>
      </c>
      <c r="O62" s="12" t="s">
        <v>2573</v>
      </c>
    </row>
    <row r="63" spans="1:15" x14ac:dyDescent="0.25">
      <c r="A63" s="47">
        <f t="shared" si="0"/>
        <v>60</v>
      </c>
      <c r="B63" s="47">
        <f t="shared" si="1"/>
        <v>60</v>
      </c>
      <c r="C63" s="12" t="s">
        <v>15</v>
      </c>
      <c r="D63" s="10" t="s">
        <v>34</v>
      </c>
      <c r="E63" s="10">
        <v>2004</v>
      </c>
      <c r="F63" s="8">
        <v>38253</v>
      </c>
      <c r="G63" s="12" t="s">
        <v>161</v>
      </c>
      <c r="H63" s="13" t="s">
        <v>162</v>
      </c>
      <c r="I63" s="12" t="s">
        <v>163</v>
      </c>
      <c r="J63" s="12" t="s">
        <v>161</v>
      </c>
      <c r="K63" s="12" t="s">
        <v>29</v>
      </c>
      <c r="L63" s="44" t="s">
        <v>161</v>
      </c>
      <c r="M63" s="12" t="s">
        <v>75</v>
      </c>
      <c r="N63" s="45" t="s">
        <v>24</v>
      </c>
      <c r="O63" s="12" t="s">
        <v>2573</v>
      </c>
    </row>
    <row r="64" spans="1:15" x14ac:dyDescent="0.25">
      <c r="A64" s="47">
        <f t="shared" si="0"/>
        <v>61</v>
      </c>
      <c r="B64" s="47">
        <f t="shared" si="1"/>
        <v>61</v>
      </c>
      <c r="C64" s="12" t="s">
        <v>15</v>
      </c>
      <c r="D64" s="10" t="s">
        <v>34</v>
      </c>
      <c r="E64" s="10">
        <v>2010</v>
      </c>
      <c r="F64" s="8">
        <v>41271</v>
      </c>
      <c r="G64" s="12" t="s">
        <v>710</v>
      </c>
      <c r="H64" s="13" t="s">
        <v>711</v>
      </c>
      <c r="I64" s="12" t="s">
        <v>712</v>
      </c>
      <c r="J64" s="12" t="s">
        <v>161</v>
      </c>
      <c r="K64" s="12" t="s">
        <v>29</v>
      </c>
      <c r="L64" s="44" t="s">
        <v>161</v>
      </c>
      <c r="M64" s="12" t="s">
        <v>75</v>
      </c>
      <c r="N64" s="45" t="s">
        <v>24</v>
      </c>
      <c r="O64" s="12" t="s">
        <v>2573</v>
      </c>
    </row>
    <row r="65" spans="1:15" x14ac:dyDescent="0.25">
      <c r="A65" s="47">
        <f t="shared" si="0"/>
        <v>62</v>
      </c>
      <c r="B65" s="47">
        <f t="shared" si="1"/>
        <v>62</v>
      </c>
      <c r="C65" s="16" t="s">
        <v>15</v>
      </c>
      <c r="D65" s="10" t="s">
        <v>34</v>
      </c>
      <c r="E65" s="15">
        <v>2018</v>
      </c>
      <c r="F65" s="8">
        <v>43462</v>
      </c>
      <c r="G65" s="17" t="s">
        <v>2611</v>
      </c>
      <c r="H65" s="18" t="s">
        <v>1867</v>
      </c>
      <c r="I65" s="16" t="s">
        <v>1868</v>
      </c>
      <c r="J65" s="12" t="s">
        <v>1869</v>
      </c>
      <c r="K65" s="12" t="s">
        <v>29</v>
      </c>
      <c r="L65" s="44" t="s">
        <v>161</v>
      </c>
      <c r="M65" s="12" t="s">
        <v>75</v>
      </c>
      <c r="N65" s="45" t="s">
        <v>24</v>
      </c>
      <c r="O65" s="12" t="s">
        <v>2574</v>
      </c>
    </row>
    <row r="66" spans="1:15" x14ac:dyDescent="0.25">
      <c r="A66" s="47">
        <f t="shared" si="0"/>
        <v>63</v>
      </c>
      <c r="B66" s="47">
        <f t="shared" si="1"/>
        <v>63</v>
      </c>
      <c r="C66" s="50" t="s">
        <v>15</v>
      </c>
      <c r="D66" s="24" t="s">
        <v>393</v>
      </c>
      <c r="E66" s="15">
        <v>2020</v>
      </c>
      <c r="F66" s="8">
        <v>44188</v>
      </c>
      <c r="G66" s="12" t="s">
        <v>2096</v>
      </c>
      <c r="H66" s="18" t="s">
        <v>2097</v>
      </c>
      <c r="I66" s="17" t="s">
        <v>2098</v>
      </c>
      <c r="J66" s="12" t="s">
        <v>2099</v>
      </c>
      <c r="K66" s="12" t="s">
        <v>29</v>
      </c>
      <c r="L66" s="44" t="s">
        <v>2100</v>
      </c>
      <c r="M66" s="48" t="s">
        <v>75</v>
      </c>
      <c r="N66" s="45" t="s">
        <v>24</v>
      </c>
      <c r="O66" s="12" t="s">
        <v>2574</v>
      </c>
    </row>
    <row r="67" spans="1:15" ht="25.5" hidden="1" x14ac:dyDescent="0.25">
      <c r="A67" s="47">
        <f t="shared" si="0"/>
        <v>64</v>
      </c>
      <c r="B67" s="47">
        <f t="shared" si="1"/>
        <v>64</v>
      </c>
      <c r="C67" s="12" t="s">
        <v>15</v>
      </c>
      <c r="D67" s="24" t="s">
        <v>393</v>
      </c>
      <c r="E67" s="15">
        <v>2021</v>
      </c>
      <c r="F67" s="8">
        <v>44385</v>
      </c>
      <c r="G67" s="12" t="s">
        <v>2140</v>
      </c>
      <c r="H67" s="18" t="s">
        <v>2141</v>
      </c>
      <c r="I67" s="17" t="s">
        <v>2142</v>
      </c>
      <c r="J67" s="12" t="s">
        <v>2143</v>
      </c>
      <c r="K67" s="12" t="s">
        <v>29</v>
      </c>
      <c r="L67" s="44" t="s">
        <v>2100</v>
      </c>
      <c r="M67" s="48" t="s">
        <v>75</v>
      </c>
      <c r="N67" s="45" t="s">
        <v>24</v>
      </c>
      <c r="O67" s="12" t="s">
        <v>2574</v>
      </c>
    </row>
    <row r="68" spans="1:15" x14ac:dyDescent="0.25">
      <c r="A68" s="47">
        <f t="shared" si="0"/>
        <v>65</v>
      </c>
      <c r="B68" s="47">
        <f t="shared" si="1"/>
        <v>65</v>
      </c>
      <c r="C68" s="12" t="s">
        <v>15</v>
      </c>
      <c r="D68" s="10" t="s">
        <v>34</v>
      </c>
      <c r="E68" s="10">
        <v>2005</v>
      </c>
      <c r="F68" s="8">
        <v>38497</v>
      </c>
      <c r="G68" s="12" t="s">
        <v>190</v>
      </c>
      <c r="H68" s="13" t="s">
        <v>191</v>
      </c>
      <c r="I68" s="12" t="s">
        <v>192</v>
      </c>
      <c r="J68" s="12" t="s">
        <v>190</v>
      </c>
      <c r="K68" s="12" t="s">
        <v>29</v>
      </c>
      <c r="L68" s="44" t="s">
        <v>190</v>
      </c>
      <c r="M68" s="12" t="s">
        <v>23</v>
      </c>
      <c r="N68" s="45" t="s">
        <v>24</v>
      </c>
      <c r="O68" s="12" t="s">
        <v>2573</v>
      </c>
    </row>
    <row r="69" spans="1:15" x14ac:dyDescent="0.25">
      <c r="A69" s="47">
        <f t="shared" si="0"/>
        <v>66</v>
      </c>
      <c r="B69" s="47">
        <f t="shared" si="1"/>
        <v>66</v>
      </c>
      <c r="C69" s="50" t="s">
        <v>15</v>
      </c>
      <c r="D69" s="24" t="s">
        <v>393</v>
      </c>
      <c r="E69" s="15">
        <v>2020</v>
      </c>
      <c r="F69" s="8">
        <v>44096</v>
      </c>
      <c r="G69" s="12" t="s">
        <v>2045</v>
      </c>
      <c r="H69" s="18" t="s">
        <v>2046</v>
      </c>
      <c r="I69" s="17" t="s">
        <v>2047</v>
      </c>
      <c r="J69" s="12" t="s">
        <v>190</v>
      </c>
      <c r="K69" s="12" t="s">
        <v>29</v>
      </c>
      <c r="L69" s="44" t="s">
        <v>190</v>
      </c>
      <c r="M69" s="48" t="s">
        <v>23</v>
      </c>
      <c r="N69" s="45" t="s">
        <v>24</v>
      </c>
      <c r="O69" s="12" t="s">
        <v>2573</v>
      </c>
    </row>
    <row r="70" spans="1:15" x14ac:dyDescent="0.25">
      <c r="A70" s="47">
        <f t="shared" ref="A70:A83" si="2">+A69+1</f>
        <v>67</v>
      </c>
      <c r="B70" s="47">
        <f t="shared" ref="B70:B83" si="3">+B69+1</f>
        <v>67</v>
      </c>
      <c r="C70" s="12" t="s">
        <v>15</v>
      </c>
      <c r="D70" s="10" t="s">
        <v>34</v>
      </c>
      <c r="E70" s="10">
        <v>2011</v>
      </c>
      <c r="F70" s="8">
        <v>40899</v>
      </c>
      <c r="G70" s="12" t="s">
        <v>824</v>
      </c>
      <c r="H70" s="13" t="s">
        <v>825</v>
      </c>
      <c r="I70" s="12" t="s">
        <v>826</v>
      </c>
      <c r="J70" s="12" t="s">
        <v>824</v>
      </c>
      <c r="K70" s="12" t="s">
        <v>29</v>
      </c>
      <c r="L70" s="44" t="s">
        <v>827</v>
      </c>
      <c r="M70" s="12" t="s">
        <v>75</v>
      </c>
      <c r="N70" s="45" t="s">
        <v>24</v>
      </c>
      <c r="O70" s="12" t="s">
        <v>2574</v>
      </c>
    </row>
    <row r="71" spans="1:15" ht="25.5" x14ac:dyDescent="0.25">
      <c r="A71" s="47">
        <f t="shared" si="2"/>
        <v>68</v>
      </c>
      <c r="B71" s="47">
        <f t="shared" si="3"/>
        <v>68</v>
      </c>
      <c r="C71" s="21" t="s">
        <v>15</v>
      </c>
      <c r="D71" s="22" t="s">
        <v>393</v>
      </c>
      <c r="E71" s="10">
        <v>2019</v>
      </c>
      <c r="F71" s="8">
        <v>43733</v>
      </c>
      <c r="G71" s="54" t="s">
        <v>1940</v>
      </c>
      <c r="H71" s="18" t="s">
        <v>1941</v>
      </c>
      <c r="I71" s="23" t="s">
        <v>1942</v>
      </c>
      <c r="J71" s="23" t="s">
        <v>824</v>
      </c>
      <c r="K71" s="12" t="s">
        <v>29</v>
      </c>
      <c r="L71" s="44" t="s">
        <v>827</v>
      </c>
      <c r="M71" s="12" t="s">
        <v>75</v>
      </c>
      <c r="N71" s="45" t="s">
        <v>24</v>
      </c>
      <c r="O71" s="12" t="s">
        <v>2574</v>
      </c>
    </row>
    <row r="72" spans="1:15" ht="25.5" x14ac:dyDescent="0.25">
      <c r="A72" s="47">
        <f t="shared" si="2"/>
        <v>69</v>
      </c>
      <c r="B72" s="47">
        <f t="shared" si="3"/>
        <v>69</v>
      </c>
      <c r="C72" s="50" t="s">
        <v>15</v>
      </c>
      <c r="D72" s="24" t="s">
        <v>393</v>
      </c>
      <c r="E72" s="15">
        <v>2020</v>
      </c>
      <c r="F72" s="8">
        <v>44097</v>
      </c>
      <c r="G72" s="12" t="s">
        <v>2048</v>
      </c>
      <c r="H72" s="18" t="s">
        <v>2049</v>
      </c>
      <c r="I72" s="17" t="s">
        <v>2050</v>
      </c>
      <c r="J72" s="12" t="s">
        <v>824</v>
      </c>
      <c r="K72" s="12" t="s">
        <v>29</v>
      </c>
      <c r="L72" s="44" t="s">
        <v>827</v>
      </c>
      <c r="M72" s="48" t="s">
        <v>75</v>
      </c>
      <c r="N72" s="45" t="s">
        <v>24</v>
      </c>
      <c r="O72" s="12" t="s">
        <v>2574</v>
      </c>
    </row>
    <row r="73" spans="1:15" ht="25.5" hidden="1" x14ac:dyDescent="0.25">
      <c r="A73" s="47">
        <f t="shared" si="2"/>
        <v>70</v>
      </c>
      <c r="B73" s="47">
        <f t="shared" si="3"/>
        <v>70</v>
      </c>
      <c r="C73" s="12" t="s">
        <v>15</v>
      </c>
      <c r="D73" s="24" t="s">
        <v>393</v>
      </c>
      <c r="E73" s="15">
        <v>2021</v>
      </c>
      <c r="F73" s="25">
        <v>44467</v>
      </c>
      <c r="G73" s="12" t="s">
        <v>2172</v>
      </c>
      <c r="H73" s="18" t="s">
        <v>2173</v>
      </c>
      <c r="I73" s="17" t="s">
        <v>2174</v>
      </c>
      <c r="J73" s="12" t="s">
        <v>2175</v>
      </c>
      <c r="K73" s="12" t="s">
        <v>29</v>
      </c>
      <c r="L73" s="44" t="s">
        <v>827</v>
      </c>
      <c r="M73" s="48" t="s">
        <v>75</v>
      </c>
      <c r="N73" s="45" t="s">
        <v>24</v>
      </c>
      <c r="O73" s="12" t="s">
        <v>2574</v>
      </c>
    </row>
    <row r="74" spans="1:15" x14ac:dyDescent="0.25">
      <c r="A74" s="47">
        <f t="shared" si="2"/>
        <v>71</v>
      </c>
      <c r="B74" s="47">
        <f t="shared" si="3"/>
        <v>71</v>
      </c>
      <c r="C74" s="12" t="s">
        <v>15</v>
      </c>
      <c r="D74" s="10" t="s">
        <v>34</v>
      </c>
      <c r="E74" s="10">
        <v>2004</v>
      </c>
      <c r="F74" s="8">
        <v>38233</v>
      </c>
      <c r="G74" s="12" t="s">
        <v>154</v>
      </c>
      <c r="H74" s="13" t="s">
        <v>155</v>
      </c>
      <c r="I74" s="12" t="s">
        <v>156</v>
      </c>
      <c r="J74" s="12" t="s">
        <v>154</v>
      </c>
      <c r="K74" s="44" t="s">
        <v>21</v>
      </c>
      <c r="L74" s="44" t="s">
        <v>154</v>
      </c>
      <c r="M74" s="12" t="s">
        <v>23</v>
      </c>
      <c r="N74" s="45" t="s">
        <v>24</v>
      </c>
      <c r="O74" s="12" t="s">
        <v>2573</v>
      </c>
    </row>
    <row r="75" spans="1:15" x14ac:dyDescent="0.25">
      <c r="A75" s="47">
        <f t="shared" si="2"/>
        <v>72</v>
      </c>
      <c r="B75" s="47">
        <f t="shared" si="3"/>
        <v>72</v>
      </c>
      <c r="C75" s="12" t="s">
        <v>15</v>
      </c>
      <c r="D75" s="10" t="s">
        <v>393</v>
      </c>
      <c r="E75" s="10">
        <v>2012</v>
      </c>
      <c r="F75" s="8">
        <v>41271</v>
      </c>
      <c r="G75" s="12" t="s">
        <v>1413</v>
      </c>
      <c r="H75" s="13" t="s">
        <v>1414</v>
      </c>
      <c r="I75" s="12" t="s">
        <v>1415</v>
      </c>
      <c r="J75" s="12" t="s">
        <v>154</v>
      </c>
      <c r="K75" s="44" t="s">
        <v>21</v>
      </c>
      <c r="L75" s="44" t="s">
        <v>154</v>
      </c>
      <c r="M75" s="12" t="s">
        <v>23</v>
      </c>
      <c r="N75" s="45" t="s">
        <v>24</v>
      </c>
      <c r="O75" s="12" t="s">
        <v>2573</v>
      </c>
    </row>
    <row r="76" spans="1:15" x14ac:dyDescent="0.25">
      <c r="A76" s="47">
        <f t="shared" si="2"/>
        <v>73</v>
      </c>
      <c r="B76" s="47">
        <f t="shared" si="3"/>
        <v>73</v>
      </c>
      <c r="C76" s="12" t="s">
        <v>15</v>
      </c>
      <c r="D76" s="10" t="s">
        <v>34</v>
      </c>
      <c r="E76" s="10">
        <v>2014</v>
      </c>
      <c r="F76" s="8">
        <v>41984</v>
      </c>
      <c r="G76" s="12" t="s">
        <v>1694</v>
      </c>
      <c r="H76" s="13" t="s">
        <v>1695</v>
      </c>
      <c r="I76" s="12" t="s">
        <v>1696</v>
      </c>
      <c r="J76" s="12" t="s">
        <v>154</v>
      </c>
      <c r="K76" s="44" t="s">
        <v>21</v>
      </c>
      <c r="L76" s="44" t="s">
        <v>154</v>
      </c>
      <c r="M76" s="12" t="s">
        <v>23</v>
      </c>
      <c r="N76" s="45" t="s">
        <v>24</v>
      </c>
      <c r="O76" s="12" t="s">
        <v>2573</v>
      </c>
    </row>
    <row r="77" spans="1:15" x14ac:dyDescent="0.25">
      <c r="A77" s="47">
        <f t="shared" si="2"/>
        <v>74</v>
      </c>
      <c r="B77" s="47">
        <f t="shared" si="3"/>
        <v>74</v>
      </c>
      <c r="C77" s="12" t="s">
        <v>15</v>
      </c>
      <c r="D77" s="10" t="s">
        <v>34</v>
      </c>
      <c r="E77" s="10">
        <v>2006</v>
      </c>
      <c r="F77" s="8">
        <v>38919</v>
      </c>
      <c r="G77" s="12" t="s">
        <v>307</v>
      </c>
      <c r="H77" s="13" t="s">
        <v>308</v>
      </c>
      <c r="I77" s="12" t="s">
        <v>309</v>
      </c>
      <c r="J77" s="12" t="s">
        <v>307</v>
      </c>
      <c r="K77" s="12" t="s">
        <v>29</v>
      </c>
      <c r="L77" s="44" t="s">
        <v>307</v>
      </c>
      <c r="M77" s="12" t="s">
        <v>75</v>
      </c>
      <c r="N77" s="45" t="s">
        <v>24</v>
      </c>
      <c r="O77" s="12" t="s">
        <v>2573</v>
      </c>
    </row>
    <row r="78" spans="1:15" ht="25.5" x14ac:dyDescent="0.25">
      <c r="A78" s="47">
        <f t="shared" si="2"/>
        <v>75</v>
      </c>
      <c r="B78" s="47">
        <f t="shared" si="3"/>
        <v>75</v>
      </c>
      <c r="C78" s="50" t="s">
        <v>15</v>
      </c>
      <c r="D78" s="24" t="s">
        <v>393</v>
      </c>
      <c r="E78" s="15">
        <v>2020</v>
      </c>
      <c r="F78" s="8">
        <v>44194</v>
      </c>
      <c r="G78" s="12" t="s">
        <v>2110</v>
      </c>
      <c r="H78" s="18" t="s">
        <v>2111</v>
      </c>
      <c r="I78" s="17" t="s">
        <v>2112</v>
      </c>
      <c r="J78" s="12" t="s">
        <v>307</v>
      </c>
      <c r="K78" s="12" t="s">
        <v>29</v>
      </c>
      <c r="L78" s="44" t="s">
        <v>307</v>
      </c>
      <c r="M78" s="48" t="s">
        <v>75</v>
      </c>
      <c r="N78" s="45" t="s">
        <v>24</v>
      </c>
      <c r="O78" s="12" t="s">
        <v>2573</v>
      </c>
    </row>
    <row r="79" spans="1:15" x14ac:dyDescent="0.25">
      <c r="A79" s="47">
        <f t="shared" si="2"/>
        <v>76</v>
      </c>
      <c r="B79" s="47">
        <f t="shared" si="3"/>
        <v>76</v>
      </c>
      <c r="C79" s="12" t="s">
        <v>15</v>
      </c>
      <c r="D79" s="10" t="s">
        <v>34</v>
      </c>
      <c r="E79" s="10">
        <v>2008</v>
      </c>
      <c r="F79" s="8">
        <v>39799</v>
      </c>
      <c r="G79" s="12" t="s">
        <v>482</v>
      </c>
      <c r="H79" s="13" t="s">
        <v>483</v>
      </c>
      <c r="I79" s="12" t="s">
        <v>484</v>
      </c>
      <c r="J79" s="12" t="s">
        <v>482</v>
      </c>
      <c r="K79" s="12" t="s">
        <v>29</v>
      </c>
      <c r="L79" s="44" t="s">
        <v>482</v>
      </c>
      <c r="M79" s="12" t="s">
        <v>23</v>
      </c>
      <c r="N79" s="45" t="s">
        <v>24</v>
      </c>
      <c r="O79" s="12" t="s">
        <v>2574</v>
      </c>
    </row>
    <row r="80" spans="1:15" x14ac:dyDescent="0.25">
      <c r="A80" s="47">
        <f t="shared" si="2"/>
        <v>77</v>
      </c>
      <c r="B80" s="47">
        <f t="shared" si="3"/>
        <v>77</v>
      </c>
      <c r="C80" s="12" t="s">
        <v>15</v>
      </c>
      <c r="D80" s="10" t="s">
        <v>34</v>
      </c>
      <c r="E80" s="10">
        <v>2006</v>
      </c>
      <c r="F80" s="8">
        <v>39050</v>
      </c>
      <c r="G80" s="12" t="s">
        <v>390</v>
      </c>
      <c r="H80" s="13" t="s">
        <v>391</v>
      </c>
      <c r="I80" s="12" t="s">
        <v>392</v>
      </c>
      <c r="J80" s="12" t="s">
        <v>390</v>
      </c>
      <c r="K80" s="44" t="s">
        <v>21</v>
      </c>
      <c r="L80" s="44" t="s">
        <v>182</v>
      </c>
      <c r="M80" s="12" t="s">
        <v>23</v>
      </c>
      <c r="N80" s="45" t="s">
        <v>24</v>
      </c>
      <c r="O80" s="12" t="s">
        <v>2573</v>
      </c>
    </row>
    <row r="81" spans="1:15" x14ac:dyDescent="0.25">
      <c r="A81" s="47">
        <f t="shared" si="2"/>
        <v>78</v>
      </c>
      <c r="B81" s="47">
        <f t="shared" si="3"/>
        <v>78</v>
      </c>
      <c r="C81" s="12" t="s">
        <v>15</v>
      </c>
      <c r="D81" s="10" t="s">
        <v>34</v>
      </c>
      <c r="E81" s="10">
        <v>2008</v>
      </c>
      <c r="F81" s="8">
        <v>39804</v>
      </c>
      <c r="G81" s="12" t="s">
        <v>557</v>
      </c>
      <c r="H81" s="13" t="s">
        <v>558</v>
      </c>
      <c r="I81" s="12" t="s">
        <v>559</v>
      </c>
      <c r="J81" s="12" t="s">
        <v>557</v>
      </c>
      <c r="K81" s="12" t="s">
        <v>60</v>
      </c>
      <c r="L81" s="44" t="s">
        <v>557</v>
      </c>
      <c r="M81" s="12" t="s">
        <v>125</v>
      </c>
      <c r="N81" s="45" t="s">
        <v>24</v>
      </c>
      <c r="O81" s="12" t="s">
        <v>2574</v>
      </c>
    </row>
    <row r="82" spans="1:15" x14ac:dyDescent="0.25">
      <c r="A82" s="47">
        <f t="shared" si="2"/>
        <v>79</v>
      </c>
      <c r="B82" s="47">
        <f t="shared" si="3"/>
        <v>79</v>
      </c>
      <c r="C82" s="12" t="s">
        <v>15</v>
      </c>
      <c r="D82" s="10" t="s">
        <v>34</v>
      </c>
      <c r="E82" s="10">
        <v>2005</v>
      </c>
      <c r="F82" s="8">
        <v>38694</v>
      </c>
      <c r="G82" s="12" t="s">
        <v>203</v>
      </c>
      <c r="H82" s="13" t="s">
        <v>204</v>
      </c>
      <c r="I82" s="12" t="s">
        <v>205</v>
      </c>
      <c r="J82" s="12" t="s">
        <v>203</v>
      </c>
      <c r="K82" s="12" t="s">
        <v>60</v>
      </c>
      <c r="L82" s="44" t="s">
        <v>206</v>
      </c>
      <c r="M82" s="12" t="s">
        <v>125</v>
      </c>
      <c r="N82" s="45" t="s">
        <v>24</v>
      </c>
      <c r="O82" s="12" t="s">
        <v>2573</v>
      </c>
    </row>
    <row r="83" spans="1:15" x14ac:dyDescent="0.25">
      <c r="A83" s="47">
        <f t="shared" si="2"/>
        <v>80</v>
      </c>
      <c r="B83" s="47">
        <f t="shared" si="3"/>
        <v>80</v>
      </c>
      <c r="C83" s="12" t="s">
        <v>15</v>
      </c>
      <c r="D83" s="10" t="s">
        <v>34</v>
      </c>
      <c r="E83" s="10">
        <v>2005</v>
      </c>
      <c r="F83" s="8">
        <v>38516</v>
      </c>
      <c r="G83" s="12" t="s">
        <v>244</v>
      </c>
      <c r="H83" s="13" t="s">
        <v>245</v>
      </c>
      <c r="I83" s="12" t="s">
        <v>246</v>
      </c>
      <c r="J83" s="12" t="s">
        <v>244</v>
      </c>
      <c r="K83" s="12" t="s">
        <v>29</v>
      </c>
      <c r="L83" s="44" t="s">
        <v>244</v>
      </c>
      <c r="M83" s="12" t="s">
        <v>75</v>
      </c>
      <c r="N83" s="45" t="s">
        <v>24</v>
      </c>
      <c r="O83" s="12" t="s">
        <v>2573</v>
      </c>
    </row>
  </sheetData>
  <autoFilter ref="A3:O83" xr:uid="{00000000-0009-0000-0000-000001000000}">
    <filterColumn colId="5">
      <filters>
        <dateGroupItem year="2021" month="5" dateTimeGrouping="month"/>
        <dateGroupItem year="2020" dateTimeGrouping="year"/>
        <dateGroupItem year="2019" dateTimeGrouping="year"/>
        <dateGroupItem year="2018" dateTimeGrouping="year"/>
        <dateGroupItem year="2017" dateTimeGrouping="year"/>
        <dateGroupItem year="2014" dateTimeGrouping="year"/>
        <dateGroupItem year="2013" dateTimeGrouping="year"/>
        <dateGroupItem year="2012" dateTimeGrouping="year"/>
        <dateGroupItem year="2011" dateTimeGrouping="year"/>
        <dateGroupItem year="2010" dateTimeGrouping="year"/>
        <dateGroupItem year="2009" dateTimeGrouping="year"/>
        <dateGroupItem year="2008" dateTimeGrouping="year"/>
        <dateGroupItem year="2007" dateTimeGrouping="year"/>
        <dateGroupItem year="2006" dateTimeGrouping="year"/>
        <dateGroupItem year="2005" dateTimeGrouping="year"/>
        <dateGroupItem year="2004" dateTimeGrouping="year"/>
        <dateGroupItem year="2002" dateTimeGrouping="year"/>
        <dateGroupItem year="2001" dateTimeGrouping="year"/>
        <dateGroupItem year="1999" dateTimeGrouping="year"/>
      </filters>
    </filterColumn>
  </autoFilter>
  <pageMargins left="0.7" right="0.7" top="0.75" bottom="0.75" header="0.3" footer="0.3"/>
  <pageSetup orientation="portrait" r:id="rId1"/>
  <headerFooter>
    <oddFooter>&amp;L&amp;1#&amp;"Calibri"&amp;7&amp;K000000[BAFL Document]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O12"/>
  <sheetViews>
    <sheetView workbookViewId="0">
      <selection activeCell="H4" sqref="H4"/>
    </sheetView>
  </sheetViews>
  <sheetFormatPr defaultRowHeight="15" x14ac:dyDescent="0.25"/>
  <sheetData>
    <row r="3" spans="1:15" ht="102" x14ac:dyDescent="0.25">
      <c r="A3" s="47">
        <f t="shared" ref="A3:B12" si="0">+A2+1</f>
        <v>1</v>
      </c>
      <c r="B3" s="10">
        <f t="shared" si="0"/>
        <v>1</v>
      </c>
      <c r="C3" s="50" t="s">
        <v>2598</v>
      </c>
      <c r="D3" s="24" t="s">
        <v>34</v>
      </c>
      <c r="E3" s="15">
        <v>2022</v>
      </c>
      <c r="F3" s="8"/>
      <c r="G3" s="12" t="s">
        <v>2577</v>
      </c>
      <c r="H3" s="18"/>
      <c r="I3" s="17" t="s">
        <v>2578</v>
      </c>
      <c r="J3" s="44" t="s">
        <v>2219</v>
      </c>
      <c r="K3" s="12" t="s">
        <v>21</v>
      </c>
      <c r="L3" s="44" t="s">
        <v>2219</v>
      </c>
      <c r="M3" s="48" t="s">
        <v>23</v>
      </c>
      <c r="N3" s="45" t="s">
        <v>24</v>
      </c>
      <c r="O3" s="12" t="s">
        <v>2573</v>
      </c>
    </row>
    <row r="4" spans="1:15" ht="280.5" x14ac:dyDescent="0.25">
      <c r="A4" s="47">
        <f t="shared" si="0"/>
        <v>2</v>
      </c>
      <c r="B4" s="10">
        <f t="shared" si="0"/>
        <v>2</v>
      </c>
      <c r="C4" s="50" t="s">
        <v>2598</v>
      </c>
      <c r="D4" s="24" t="s">
        <v>34</v>
      </c>
      <c r="E4" s="15">
        <v>2022</v>
      </c>
      <c r="F4" s="8"/>
      <c r="G4" s="12" t="s">
        <v>2579</v>
      </c>
      <c r="H4" s="18"/>
      <c r="I4" s="17" t="s">
        <v>2580</v>
      </c>
      <c r="J4" s="44" t="s">
        <v>2581</v>
      </c>
      <c r="K4" s="12" t="s">
        <v>29</v>
      </c>
      <c r="L4" s="44" t="s">
        <v>65</v>
      </c>
      <c r="M4" s="12" t="s">
        <v>23</v>
      </c>
      <c r="N4" s="45" t="s">
        <v>24</v>
      </c>
      <c r="O4" s="12" t="s">
        <v>2574</v>
      </c>
    </row>
    <row r="5" spans="1:15" ht="204" x14ac:dyDescent="0.25">
      <c r="A5" s="47">
        <f t="shared" si="0"/>
        <v>3</v>
      </c>
      <c r="B5" s="10">
        <f t="shared" si="0"/>
        <v>3</v>
      </c>
      <c r="C5" s="50" t="s">
        <v>2598</v>
      </c>
      <c r="D5" s="24" t="s">
        <v>34</v>
      </c>
      <c r="E5" s="15">
        <v>2022</v>
      </c>
      <c r="F5" s="8"/>
      <c r="G5" s="12" t="s">
        <v>2582</v>
      </c>
      <c r="H5" s="18"/>
      <c r="I5" s="17" t="s">
        <v>2583</v>
      </c>
      <c r="J5" s="44" t="s">
        <v>33</v>
      </c>
      <c r="K5" s="12" t="s">
        <v>21</v>
      </c>
      <c r="L5" s="44" t="s">
        <v>33</v>
      </c>
      <c r="M5" s="12" t="s">
        <v>23</v>
      </c>
      <c r="N5" s="45" t="s">
        <v>24</v>
      </c>
      <c r="O5" s="12" t="s">
        <v>2573</v>
      </c>
    </row>
    <row r="6" spans="1:15" ht="127.5" x14ac:dyDescent="0.25">
      <c r="A6" s="47">
        <f t="shared" si="0"/>
        <v>4</v>
      </c>
      <c r="B6" s="10">
        <f t="shared" si="0"/>
        <v>4</v>
      </c>
      <c r="C6" s="50" t="s">
        <v>2598</v>
      </c>
      <c r="D6" s="24" t="s">
        <v>34</v>
      </c>
      <c r="E6" s="15">
        <v>2022</v>
      </c>
      <c r="F6" s="8"/>
      <c r="G6" s="12" t="s">
        <v>2584</v>
      </c>
      <c r="H6" s="18"/>
      <c r="I6" s="17" t="s">
        <v>2585</v>
      </c>
      <c r="J6" s="44" t="s">
        <v>1514</v>
      </c>
      <c r="K6" s="12" t="s">
        <v>29</v>
      </c>
      <c r="L6" s="44" t="s">
        <v>1514</v>
      </c>
      <c r="M6" s="12" t="s">
        <v>23</v>
      </c>
      <c r="N6" s="45" t="s">
        <v>24</v>
      </c>
      <c r="O6" s="12" t="s">
        <v>2574</v>
      </c>
    </row>
    <row r="7" spans="1:15" ht="369.75" x14ac:dyDescent="0.25">
      <c r="A7" s="47">
        <f t="shared" si="0"/>
        <v>5</v>
      </c>
      <c r="B7" s="10">
        <f t="shared" si="0"/>
        <v>5</v>
      </c>
      <c r="C7" s="50" t="s">
        <v>2598</v>
      </c>
      <c r="D7" s="24" t="s">
        <v>393</v>
      </c>
      <c r="E7" s="15">
        <v>2022</v>
      </c>
      <c r="F7" s="8"/>
      <c r="G7" s="12" t="s">
        <v>2588</v>
      </c>
      <c r="H7" s="18"/>
      <c r="I7" s="17" t="s">
        <v>2586</v>
      </c>
      <c r="J7" s="44" t="s">
        <v>59</v>
      </c>
      <c r="K7" s="12" t="s">
        <v>60</v>
      </c>
      <c r="L7" s="44" t="s">
        <v>59</v>
      </c>
      <c r="M7" s="48" t="s">
        <v>61</v>
      </c>
      <c r="N7" s="45" t="s">
        <v>24</v>
      </c>
      <c r="O7" s="12" t="s">
        <v>2573</v>
      </c>
    </row>
    <row r="8" spans="1:15" ht="165.75" x14ac:dyDescent="0.25">
      <c r="A8" s="47">
        <f t="shared" si="0"/>
        <v>6</v>
      </c>
      <c r="B8" s="10">
        <f t="shared" si="0"/>
        <v>6</v>
      </c>
      <c r="C8" s="50" t="s">
        <v>2598</v>
      </c>
      <c r="D8" s="24" t="s">
        <v>393</v>
      </c>
      <c r="E8" s="15">
        <v>2022</v>
      </c>
      <c r="F8" s="8"/>
      <c r="G8" s="12" t="s">
        <v>2587</v>
      </c>
      <c r="H8" s="18"/>
      <c r="I8" s="17" t="s">
        <v>2599</v>
      </c>
      <c r="J8" s="44" t="s">
        <v>59</v>
      </c>
      <c r="K8" s="12" t="s">
        <v>60</v>
      </c>
      <c r="L8" s="44" t="s">
        <v>59</v>
      </c>
      <c r="M8" s="48" t="s">
        <v>61</v>
      </c>
      <c r="N8" s="45" t="s">
        <v>24</v>
      </c>
      <c r="O8" s="12" t="s">
        <v>2573</v>
      </c>
    </row>
    <row r="9" spans="1:15" ht="127.5" x14ac:dyDescent="0.25">
      <c r="A9" s="47">
        <f t="shared" si="0"/>
        <v>7</v>
      </c>
      <c r="B9" s="10">
        <f t="shared" si="0"/>
        <v>7</v>
      </c>
      <c r="C9" s="50" t="s">
        <v>2598</v>
      </c>
      <c r="D9" s="24" t="s">
        <v>393</v>
      </c>
      <c r="E9" s="15">
        <v>2022</v>
      </c>
      <c r="F9" s="8"/>
      <c r="G9" s="12" t="s">
        <v>2589</v>
      </c>
      <c r="H9" s="18"/>
      <c r="I9" s="17" t="s">
        <v>2590</v>
      </c>
      <c r="J9" s="44" t="s">
        <v>28</v>
      </c>
      <c r="K9" s="12" t="s">
        <v>21</v>
      </c>
      <c r="L9" s="44" t="s">
        <v>28</v>
      </c>
      <c r="M9" s="48" t="s">
        <v>23</v>
      </c>
      <c r="N9" s="45" t="s">
        <v>24</v>
      </c>
      <c r="O9" s="12" t="s">
        <v>2573</v>
      </c>
    </row>
    <row r="10" spans="1:15" ht="204" x14ac:dyDescent="0.25">
      <c r="A10" s="47">
        <f t="shared" si="0"/>
        <v>8</v>
      </c>
      <c r="B10" s="10">
        <f t="shared" si="0"/>
        <v>8</v>
      </c>
      <c r="C10" s="50" t="s">
        <v>2598</v>
      </c>
      <c r="D10" s="24" t="s">
        <v>393</v>
      </c>
      <c r="E10" s="15">
        <v>2022</v>
      </c>
      <c r="F10" s="8"/>
      <c r="G10" s="12" t="s">
        <v>2591</v>
      </c>
      <c r="H10" s="18"/>
      <c r="I10" s="17" t="s">
        <v>2592</v>
      </c>
      <c r="J10" s="44" t="s">
        <v>48</v>
      </c>
      <c r="K10" s="12" t="s">
        <v>21</v>
      </c>
      <c r="L10" s="44" t="s">
        <v>48</v>
      </c>
      <c r="M10" s="48" t="s">
        <v>23</v>
      </c>
      <c r="N10" s="45" t="s">
        <v>24</v>
      </c>
      <c r="O10" s="12" t="s">
        <v>2573</v>
      </c>
    </row>
    <row r="11" spans="1:15" ht="191.25" x14ac:dyDescent="0.25">
      <c r="A11" s="47">
        <f t="shared" si="0"/>
        <v>9</v>
      </c>
      <c r="B11" s="10">
        <f t="shared" si="0"/>
        <v>9</v>
      </c>
      <c r="C11" s="50" t="s">
        <v>2598</v>
      </c>
      <c r="D11" s="24" t="s">
        <v>393</v>
      </c>
      <c r="E11" s="15">
        <v>2022</v>
      </c>
      <c r="F11" s="8"/>
      <c r="G11" s="12" t="s">
        <v>2593</v>
      </c>
      <c r="H11" s="18"/>
      <c r="I11" s="17" t="s">
        <v>2594</v>
      </c>
      <c r="J11" s="44" t="s">
        <v>2595</v>
      </c>
      <c r="K11" s="12" t="s">
        <v>29</v>
      </c>
      <c r="L11" s="44" t="s">
        <v>1078</v>
      </c>
      <c r="M11" s="48" t="s">
        <v>75</v>
      </c>
      <c r="N11" s="45" t="s">
        <v>24</v>
      </c>
      <c r="O11" s="12" t="s">
        <v>2574</v>
      </c>
    </row>
    <row r="12" spans="1:15" ht="153" x14ac:dyDescent="0.25">
      <c r="A12" s="47">
        <f t="shared" si="0"/>
        <v>10</v>
      </c>
      <c r="B12" s="10">
        <f t="shared" si="0"/>
        <v>10</v>
      </c>
      <c r="C12" s="50" t="s">
        <v>2598</v>
      </c>
      <c r="D12" s="24" t="s">
        <v>393</v>
      </c>
      <c r="E12" s="15">
        <v>2022</v>
      </c>
      <c r="F12" s="8"/>
      <c r="G12" s="12" t="s">
        <v>2596</v>
      </c>
      <c r="H12" s="18"/>
      <c r="I12" s="17" t="s">
        <v>2597</v>
      </c>
      <c r="J12" s="44" t="s">
        <v>33</v>
      </c>
      <c r="K12" s="12" t="s">
        <v>21</v>
      </c>
      <c r="L12" s="44" t="s">
        <v>33</v>
      </c>
      <c r="M12" s="48" t="s">
        <v>23</v>
      </c>
      <c r="N12" s="45" t="s">
        <v>24</v>
      </c>
      <c r="O12" s="12" t="s">
        <v>2573</v>
      </c>
    </row>
  </sheetData>
  <pageMargins left="0.7" right="0.7" top="0.75" bottom="0.75" header="0.3" footer="0.3"/>
  <pageSetup orientation="portrait" r:id="rId1"/>
  <headerFooter>
    <oddFooter>&amp;L&amp;1#&amp;"Calibri"&amp;7&amp;K000000[BAFL Document]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U3"/>
  <sheetViews>
    <sheetView workbookViewId="0">
      <selection activeCell="H3" sqref="H3"/>
    </sheetView>
  </sheetViews>
  <sheetFormatPr defaultRowHeight="15" x14ac:dyDescent="0.25"/>
  <sheetData>
    <row r="3" spans="1:21" ht="127.5" x14ac:dyDescent="0.25">
      <c r="A3" s="47">
        <f>+Branches!A791+1</f>
        <v>789</v>
      </c>
      <c r="B3" s="47">
        <f>+Branches!B791+1</f>
        <v>1101</v>
      </c>
      <c r="C3" s="12" t="s">
        <v>1856</v>
      </c>
      <c r="D3" s="10" t="s">
        <v>34</v>
      </c>
      <c r="E3" s="10">
        <v>2010</v>
      </c>
      <c r="F3" s="8">
        <v>40464</v>
      </c>
      <c r="G3" s="12" t="s">
        <v>2318</v>
      </c>
      <c r="H3" s="27" t="s">
        <v>2319</v>
      </c>
      <c r="I3" s="19" t="s">
        <v>2320</v>
      </c>
      <c r="J3" s="12" t="s">
        <v>2321</v>
      </c>
      <c r="K3" s="12" t="s">
        <v>29</v>
      </c>
      <c r="L3" s="44" t="s">
        <v>29</v>
      </c>
      <c r="M3" s="44" t="s">
        <v>75</v>
      </c>
      <c r="N3" s="44" t="s">
        <v>2706</v>
      </c>
      <c r="O3" s="44" t="s">
        <v>29</v>
      </c>
      <c r="P3" s="44" t="s">
        <v>29</v>
      </c>
      <c r="Q3" s="44" t="s">
        <v>3066</v>
      </c>
      <c r="R3" s="44" t="s">
        <v>3066</v>
      </c>
      <c r="S3" s="44" t="s">
        <v>190</v>
      </c>
      <c r="T3" s="12" t="s">
        <v>23</v>
      </c>
      <c r="U3" s="45" t="s">
        <v>24</v>
      </c>
    </row>
  </sheetData>
  <pageMargins left="0.7" right="0.7" top="0.75" bottom="0.75" header="0.3" footer="0.3"/>
  <pageSetup orientation="portrait" r:id="rId1"/>
  <headerFooter>
    <oddFooter>&amp;L&amp;1#&amp;"Calibri"&amp;7&amp;K000000[BAFL Document]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22"/>
  <sheetViews>
    <sheetView workbookViewId="0">
      <selection activeCell="C18" sqref="C18"/>
    </sheetView>
  </sheetViews>
  <sheetFormatPr defaultRowHeight="15" x14ac:dyDescent="0.25"/>
  <cols>
    <col min="1" max="1" width="13.7109375" bestFit="1" customWidth="1"/>
    <col min="2" max="2" width="13.28515625" bestFit="1" customWidth="1"/>
    <col min="3" max="3" width="12.42578125" bestFit="1" customWidth="1"/>
  </cols>
  <sheetData>
    <row r="3" spans="1:2" x14ac:dyDescent="0.25">
      <c r="A3" s="33" t="s">
        <v>2601</v>
      </c>
      <c r="B3" t="s">
        <v>4486</v>
      </c>
    </row>
    <row r="4" spans="1:2" x14ac:dyDescent="0.25">
      <c r="A4" s="34" t="s">
        <v>190</v>
      </c>
      <c r="B4">
        <v>2</v>
      </c>
    </row>
    <row r="5" spans="1:2" x14ac:dyDescent="0.25">
      <c r="A5" s="34" t="s">
        <v>48</v>
      </c>
      <c r="B5">
        <v>54</v>
      </c>
    </row>
    <row r="6" spans="1:2" x14ac:dyDescent="0.25">
      <c r="A6" s="34" t="s">
        <v>55</v>
      </c>
      <c r="B6">
        <v>34</v>
      </c>
    </row>
    <row r="7" spans="1:2" x14ac:dyDescent="0.25">
      <c r="A7" s="34" t="s">
        <v>65</v>
      </c>
      <c r="B7">
        <v>18</v>
      </c>
    </row>
    <row r="8" spans="1:2" x14ac:dyDescent="0.25">
      <c r="A8" s="34" t="s">
        <v>71</v>
      </c>
      <c r="B8">
        <v>12</v>
      </c>
    </row>
    <row r="9" spans="1:2" x14ac:dyDescent="0.25">
      <c r="A9" s="34" t="s">
        <v>28</v>
      </c>
      <c r="B9">
        <v>74</v>
      </c>
    </row>
    <row r="10" spans="1:2" x14ac:dyDescent="0.25">
      <c r="A10" s="34" t="s">
        <v>154</v>
      </c>
      <c r="B10">
        <v>5</v>
      </c>
    </row>
    <row r="11" spans="1:2" x14ac:dyDescent="0.25">
      <c r="A11" s="34" t="s">
        <v>59</v>
      </c>
      <c r="B11">
        <v>167</v>
      </c>
    </row>
    <row r="12" spans="1:2" x14ac:dyDescent="0.25">
      <c r="A12" s="34" t="s">
        <v>20</v>
      </c>
      <c r="B12">
        <v>166</v>
      </c>
    </row>
    <row r="13" spans="1:2" x14ac:dyDescent="0.25">
      <c r="A13" s="34" t="s">
        <v>380</v>
      </c>
      <c r="B13">
        <v>1</v>
      </c>
    </row>
    <row r="14" spans="1:2" x14ac:dyDescent="0.25">
      <c r="A14" s="34" t="s">
        <v>33</v>
      </c>
      <c r="B14">
        <v>43</v>
      </c>
    </row>
    <row r="15" spans="1:2" x14ac:dyDescent="0.25">
      <c r="A15" s="34" t="s">
        <v>115</v>
      </c>
      <c r="B15">
        <v>22</v>
      </c>
    </row>
    <row r="16" spans="1:2" x14ac:dyDescent="0.25">
      <c r="A16" s="34" t="s">
        <v>146</v>
      </c>
      <c r="B16">
        <v>26</v>
      </c>
    </row>
    <row r="17" spans="1:2" x14ac:dyDescent="0.25">
      <c r="A17" s="34" t="s">
        <v>178</v>
      </c>
      <c r="B17">
        <v>10</v>
      </c>
    </row>
    <row r="18" spans="1:2" x14ac:dyDescent="0.25">
      <c r="A18" s="34" t="s">
        <v>83</v>
      </c>
      <c r="B18">
        <v>49</v>
      </c>
    </row>
    <row r="19" spans="1:2" x14ac:dyDescent="0.25">
      <c r="A19" s="34" t="s">
        <v>199</v>
      </c>
      <c r="B19">
        <v>12</v>
      </c>
    </row>
    <row r="20" spans="1:2" x14ac:dyDescent="0.25">
      <c r="A20" s="34" t="s">
        <v>179</v>
      </c>
      <c r="B20">
        <v>12</v>
      </c>
    </row>
    <row r="21" spans="1:2" x14ac:dyDescent="0.25">
      <c r="A21" s="34" t="s">
        <v>757</v>
      </c>
      <c r="B21">
        <v>40</v>
      </c>
    </row>
    <row r="22" spans="1:2" x14ac:dyDescent="0.25">
      <c r="A22" s="34" t="s">
        <v>2602</v>
      </c>
      <c r="B22">
        <v>747</v>
      </c>
    </row>
  </sheetData>
  <pageMargins left="0.7" right="0.7" top="0.75" bottom="0.75" header="0.3" footer="0.3"/>
  <pageSetup orientation="portrait" r:id="rId2"/>
  <headerFooter>
    <oddFooter>&amp;L&amp;1#&amp;"Calibri"&amp;7&amp;K000000[BAFL Document]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Q1179"/>
  <sheetViews>
    <sheetView workbookViewId="0">
      <selection activeCell="C18" sqref="C18"/>
    </sheetView>
  </sheetViews>
  <sheetFormatPr defaultRowHeight="15" x14ac:dyDescent="0.25"/>
  <cols>
    <col min="1" max="2" width="5" bestFit="1" customWidth="1"/>
    <col min="4" max="4" width="11.42578125" bestFit="1" customWidth="1"/>
    <col min="6" max="6" width="13.42578125" customWidth="1"/>
    <col min="7" max="7" width="57.42578125" customWidth="1"/>
    <col min="9" max="9" width="61.5703125" customWidth="1"/>
    <col min="10" max="10" width="20.42578125" bestFit="1" customWidth="1"/>
    <col min="11" max="11" width="8.28515625" bestFit="1" customWidth="1"/>
    <col min="12" max="12" width="32.28515625" bestFit="1" customWidth="1"/>
    <col min="13" max="13" width="22.42578125" bestFit="1" customWidth="1"/>
    <col min="14" max="14" width="12.85546875" bestFit="1" customWidth="1"/>
    <col min="15" max="15" width="8.5703125" bestFit="1" customWidth="1"/>
    <col min="16" max="16" width="6.5703125" bestFit="1" customWidth="1"/>
    <col min="17" max="17" width="4.42578125" bestFit="1" customWidth="1"/>
  </cols>
  <sheetData>
    <row r="3" spans="1:17" ht="15.75" thickBot="1" x14ac:dyDescent="0.3"/>
    <row r="4" spans="1:17" ht="38.25" x14ac:dyDescent="0.25">
      <c r="A4" s="30" t="s">
        <v>1</v>
      </c>
      <c r="B4" s="30" t="s">
        <v>2</v>
      </c>
      <c r="C4" s="30" t="s">
        <v>3</v>
      </c>
      <c r="D4" s="30" t="s">
        <v>4</v>
      </c>
      <c r="E4" s="30" t="s">
        <v>5</v>
      </c>
      <c r="F4" s="30" t="s">
        <v>6</v>
      </c>
      <c r="G4" s="30" t="s">
        <v>7</v>
      </c>
      <c r="H4" s="30" t="s">
        <v>8</v>
      </c>
      <c r="I4" s="30" t="s">
        <v>9</v>
      </c>
      <c r="J4" s="30" t="s">
        <v>10</v>
      </c>
      <c r="K4" s="30" t="s">
        <v>11</v>
      </c>
      <c r="L4" s="30" t="s">
        <v>11</v>
      </c>
      <c r="M4" s="30" t="s">
        <v>12</v>
      </c>
      <c r="N4" s="30" t="s">
        <v>13</v>
      </c>
      <c r="O4" s="148" t="s">
        <v>4200</v>
      </c>
      <c r="P4" s="29" t="s">
        <v>2572</v>
      </c>
      <c r="Q4" s="29" t="s">
        <v>4481</v>
      </c>
    </row>
    <row r="5" spans="1:17" x14ac:dyDescent="0.25">
      <c r="A5" s="7">
        <v>1</v>
      </c>
      <c r="B5" s="7">
        <v>1</v>
      </c>
      <c r="C5" s="44" t="s">
        <v>15</v>
      </c>
      <c r="D5" s="7" t="s">
        <v>16</v>
      </c>
      <c r="E5" s="7">
        <v>1998</v>
      </c>
      <c r="F5" s="147">
        <v>35968</v>
      </c>
      <c r="G5" s="44" t="s">
        <v>2764</v>
      </c>
      <c r="H5" s="7" t="s">
        <v>18</v>
      </c>
      <c r="I5" s="44" t="s">
        <v>19</v>
      </c>
      <c r="J5" s="44" t="s">
        <v>20</v>
      </c>
      <c r="K5" s="44" t="s">
        <v>21</v>
      </c>
      <c r="L5" s="44" t="s">
        <v>3446</v>
      </c>
      <c r="M5" s="44" t="s">
        <v>3705</v>
      </c>
      <c r="N5" s="44" t="s">
        <v>23</v>
      </c>
      <c r="O5" s="45" t="s">
        <v>24</v>
      </c>
      <c r="P5" s="12" t="s">
        <v>2573</v>
      </c>
      <c r="Q5" s="10" t="s">
        <v>4482</v>
      </c>
    </row>
    <row r="6" spans="1:17" x14ac:dyDescent="0.25">
      <c r="A6" s="10">
        <f>+A5+1</f>
        <v>2</v>
      </c>
      <c r="B6" s="10">
        <f>+B5+1</f>
        <v>2</v>
      </c>
      <c r="C6" s="12" t="s">
        <v>15</v>
      </c>
      <c r="D6" s="10" t="s">
        <v>16</v>
      </c>
      <c r="E6" s="10">
        <v>2005</v>
      </c>
      <c r="F6" s="84">
        <v>38499</v>
      </c>
      <c r="G6" s="11" t="s">
        <v>25</v>
      </c>
      <c r="H6" s="10" t="s">
        <v>26</v>
      </c>
      <c r="I6" s="12" t="s">
        <v>27</v>
      </c>
      <c r="J6" s="12" t="s">
        <v>28</v>
      </c>
      <c r="K6" s="12" t="s">
        <v>29</v>
      </c>
      <c r="L6" s="12" t="s">
        <v>3446</v>
      </c>
      <c r="M6" s="12" t="s">
        <v>28</v>
      </c>
      <c r="N6" s="12" t="s">
        <v>3436</v>
      </c>
      <c r="O6" s="45" t="s">
        <v>24</v>
      </c>
      <c r="P6" s="12" t="s">
        <v>2573</v>
      </c>
      <c r="Q6" s="10" t="s">
        <v>4482</v>
      </c>
    </row>
    <row r="7" spans="1:17" x14ac:dyDescent="0.25">
      <c r="A7" s="10">
        <f t="shared" ref="A7:B22" si="0">+A6+1</f>
        <v>3</v>
      </c>
      <c r="B7" s="10">
        <f t="shared" si="0"/>
        <v>3</v>
      </c>
      <c r="C7" s="12" t="s">
        <v>15</v>
      </c>
      <c r="D7" s="10" t="s">
        <v>16</v>
      </c>
      <c r="E7" s="10">
        <v>2010</v>
      </c>
      <c r="F7" s="84">
        <v>40542</v>
      </c>
      <c r="G7" s="12" t="s">
        <v>2739</v>
      </c>
      <c r="H7" s="10" t="s">
        <v>31</v>
      </c>
      <c r="I7" s="12" t="s">
        <v>32</v>
      </c>
      <c r="J7" s="12" t="s">
        <v>33</v>
      </c>
      <c r="K7" s="12" t="s">
        <v>21</v>
      </c>
      <c r="L7" s="12" t="s">
        <v>3446</v>
      </c>
      <c r="M7" s="12" t="s">
        <v>3706</v>
      </c>
      <c r="N7" s="12" t="s">
        <v>23</v>
      </c>
      <c r="O7" s="45" t="s">
        <v>24</v>
      </c>
      <c r="P7" s="12" t="s">
        <v>2573</v>
      </c>
      <c r="Q7" s="10" t="s">
        <v>4482</v>
      </c>
    </row>
    <row r="8" spans="1:17" x14ac:dyDescent="0.25">
      <c r="A8" s="10">
        <f t="shared" si="0"/>
        <v>4</v>
      </c>
      <c r="B8" s="10">
        <f t="shared" si="0"/>
        <v>4</v>
      </c>
      <c r="C8" s="12" t="s">
        <v>15</v>
      </c>
      <c r="D8" s="10" t="s">
        <v>34</v>
      </c>
      <c r="E8" s="10">
        <v>2018</v>
      </c>
      <c r="F8" s="84">
        <v>41610</v>
      </c>
      <c r="G8" s="12" t="s">
        <v>2765</v>
      </c>
      <c r="H8" s="10" t="s">
        <v>36</v>
      </c>
      <c r="I8" s="12" t="s">
        <v>3289</v>
      </c>
      <c r="J8" s="12" t="s">
        <v>20</v>
      </c>
      <c r="K8" s="12" t="s">
        <v>21</v>
      </c>
      <c r="L8" s="12" t="s">
        <v>3064</v>
      </c>
      <c r="M8" s="12" t="s">
        <v>3705</v>
      </c>
      <c r="N8" s="12" t="s">
        <v>23</v>
      </c>
      <c r="O8" s="45" t="s">
        <v>24</v>
      </c>
      <c r="P8" s="12" t="s">
        <v>2573</v>
      </c>
      <c r="Q8" s="10" t="s">
        <v>4482</v>
      </c>
    </row>
    <row r="9" spans="1:17" x14ac:dyDescent="0.25">
      <c r="A9" s="10">
        <f t="shared" si="0"/>
        <v>5</v>
      </c>
      <c r="B9" s="10">
        <f t="shared" si="0"/>
        <v>5</v>
      </c>
      <c r="C9" s="12" t="s">
        <v>15</v>
      </c>
      <c r="D9" s="10" t="s">
        <v>34</v>
      </c>
      <c r="E9" s="10">
        <v>1999</v>
      </c>
      <c r="F9" s="84">
        <v>36285</v>
      </c>
      <c r="G9" s="12" t="s">
        <v>2740</v>
      </c>
      <c r="H9" s="10" t="s">
        <v>39</v>
      </c>
      <c r="I9" s="12" t="s">
        <v>40</v>
      </c>
      <c r="J9" s="12" t="s">
        <v>33</v>
      </c>
      <c r="K9" s="12" t="s">
        <v>21</v>
      </c>
      <c r="L9" s="12" t="s">
        <v>3065</v>
      </c>
      <c r="M9" s="12" t="s">
        <v>3706</v>
      </c>
      <c r="N9" s="12" t="s">
        <v>23</v>
      </c>
      <c r="O9" s="45" t="s">
        <v>24</v>
      </c>
      <c r="P9" s="12" t="s">
        <v>2573</v>
      </c>
      <c r="Q9" s="10" t="s">
        <v>4482</v>
      </c>
    </row>
    <row r="10" spans="1:17" x14ac:dyDescent="0.25">
      <c r="A10" s="10">
        <f t="shared" si="0"/>
        <v>6</v>
      </c>
      <c r="B10" s="10">
        <f t="shared" si="0"/>
        <v>6</v>
      </c>
      <c r="C10" s="12" t="s">
        <v>15</v>
      </c>
      <c r="D10" s="10" t="s">
        <v>34</v>
      </c>
      <c r="E10" s="10">
        <v>1999</v>
      </c>
      <c r="F10" s="84">
        <v>36199</v>
      </c>
      <c r="G10" s="12" t="s">
        <v>42</v>
      </c>
      <c r="H10" s="10" t="s">
        <v>43</v>
      </c>
      <c r="I10" s="12" t="s">
        <v>44</v>
      </c>
      <c r="J10" s="12" t="s">
        <v>20</v>
      </c>
      <c r="K10" s="12" t="s">
        <v>21</v>
      </c>
      <c r="L10" s="12" t="s">
        <v>3064</v>
      </c>
      <c r="M10" s="12" t="s">
        <v>3705</v>
      </c>
      <c r="N10" s="12" t="s">
        <v>23</v>
      </c>
      <c r="O10" s="45" t="s">
        <v>24</v>
      </c>
      <c r="P10" s="12" t="s">
        <v>2573</v>
      </c>
      <c r="Q10" s="10" t="s">
        <v>4482</v>
      </c>
    </row>
    <row r="11" spans="1:17" x14ac:dyDescent="0.25">
      <c r="A11" s="10">
        <f t="shared" si="0"/>
        <v>7</v>
      </c>
      <c r="B11" s="10">
        <f t="shared" si="0"/>
        <v>7</v>
      </c>
      <c r="C11" s="12" t="s">
        <v>15</v>
      </c>
      <c r="D11" s="10" t="s">
        <v>34</v>
      </c>
      <c r="E11" s="10">
        <v>1999</v>
      </c>
      <c r="F11" s="84">
        <v>36224</v>
      </c>
      <c r="G11" s="12" t="s">
        <v>45</v>
      </c>
      <c r="H11" s="10" t="s">
        <v>46</v>
      </c>
      <c r="I11" s="12" t="s">
        <v>47</v>
      </c>
      <c r="J11" s="12" t="s">
        <v>48</v>
      </c>
      <c r="K11" s="12" t="s">
        <v>21</v>
      </c>
      <c r="L11" s="12" t="s">
        <v>3065</v>
      </c>
      <c r="M11" s="12" t="s">
        <v>3707</v>
      </c>
      <c r="N11" s="12" t="s">
        <v>23</v>
      </c>
      <c r="O11" s="45" t="s">
        <v>24</v>
      </c>
      <c r="P11" s="12" t="s">
        <v>2573</v>
      </c>
      <c r="Q11" s="10" t="s">
        <v>4482</v>
      </c>
    </row>
    <row r="12" spans="1:17" x14ac:dyDescent="0.25">
      <c r="A12" s="10">
        <f t="shared" si="0"/>
        <v>8</v>
      </c>
      <c r="B12" s="10">
        <f t="shared" si="0"/>
        <v>8</v>
      </c>
      <c r="C12" s="12" t="s">
        <v>15</v>
      </c>
      <c r="D12" s="10" t="s">
        <v>34</v>
      </c>
      <c r="E12" s="10">
        <v>1999</v>
      </c>
      <c r="F12" s="84">
        <v>36284</v>
      </c>
      <c r="G12" s="12" t="s">
        <v>49</v>
      </c>
      <c r="H12" s="10" t="s">
        <v>50</v>
      </c>
      <c r="I12" s="12" t="s">
        <v>51</v>
      </c>
      <c r="J12" s="12" t="s">
        <v>28</v>
      </c>
      <c r="K12" s="12" t="s">
        <v>29</v>
      </c>
      <c r="L12" s="12" t="s">
        <v>3066</v>
      </c>
      <c r="M12" s="12" t="s">
        <v>28</v>
      </c>
      <c r="N12" s="12" t="s">
        <v>3436</v>
      </c>
      <c r="O12" s="45" t="s">
        <v>24</v>
      </c>
      <c r="P12" s="12" t="s">
        <v>2573</v>
      </c>
      <c r="Q12" s="10" t="s">
        <v>4482</v>
      </c>
    </row>
    <row r="13" spans="1:17" x14ac:dyDescent="0.25">
      <c r="A13" s="10">
        <f t="shared" si="0"/>
        <v>9</v>
      </c>
      <c r="B13" s="10">
        <f t="shared" si="0"/>
        <v>9</v>
      </c>
      <c r="C13" s="12" t="s">
        <v>15</v>
      </c>
      <c r="D13" s="10" t="s">
        <v>34</v>
      </c>
      <c r="E13" s="10">
        <v>2000</v>
      </c>
      <c r="F13" s="84">
        <v>36886</v>
      </c>
      <c r="G13" s="12" t="s">
        <v>55</v>
      </c>
      <c r="H13" s="10" t="s">
        <v>53</v>
      </c>
      <c r="I13" s="12" t="s">
        <v>54</v>
      </c>
      <c r="J13" s="12" t="s">
        <v>55</v>
      </c>
      <c r="K13" s="12" t="s">
        <v>21</v>
      </c>
      <c r="L13" s="12" t="s">
        <v>3064</v>
      </c>
      <c r="M13" s="12" t="s">
        <v>3708</v>
      </c>
      <c r="N13" s="12" t="s">
        <v>23</v>
      </c>
      <c r="O13" s="45" t="s">
        <v>24</v>
      </c>
      <c r="P13" s="12" t="s">
        <v>2573</v>
      </c>
      <c r="Q13" s="10" t="s">
        <v>4482</v>
      </c>
    </row>
    <row r="14" spans="1:17" x14ac:dyDescent="0.25">
      <c r="A14" s="10">
        <f t="shared" si="0"/>
        <v>10</v>
      </c>
      <c r="B14" s="10">
        <f t="shared" si="0"/>
        <v>10</v>
      </c>
      <c r="C14" s="12" t="s">
        <v>15</v>
      </c>
      <c r="D14" s="10" t="s">
        <v>34</v>
      </c>
      <c r="E14" s="10">
        <v>2000</v>
      </c>
      <c r="F14" s="84">
        <v>36806</v>
      </c>
      <c r="G14" s="12" t="s">
        <v>56</v>
      </c>
      <c r="H14" s="10" t="s">
        <v>57</v>
      </c>
      <c r="I14" s="12" t="s">
        <v>58</v>
      </c>
      <c r="J14" s="12" t="s">
        <v>59</v>
      </c>
      <c r="K14" s="12" t="s">
        <v>60</v>
      </c>
      <c r="L14" s="12" t="s">
        <v>3067</v>
      </c>
      <c r="M14" s="12" t="s">
        <v>3709</v>
      </c>
      <c r="N14" s="12" t="s">
        <v>61</v>
      </c>
      <c r="O14" s="45" t="s">
        <v>2380</v>
      </c>
      <c r="P14" s="12" t="s">
        <v>2573</v>
      </c>
      <c r="Q14" s="10" t="s">
        <v>4482</v>
      </c>
    </row>
    <row r="15" spans="1:17" x14ac:dyDescent="0.25">
      <c r="A15" s="10">
        <f t="shared" si="0"/>
        <v>11</v>
      </c>
      <c r="B15" s="10">
        <f t="shared" si="0"/>
        <v>11</v>
      </c>
      <c r="C15" s="12" t="s">
        <v>15</v>
      </c>
      <c r="D15" s="10" t="s">
        <v>34</v>
      </c>
      <c r="E15" s="10">
        <v>2000</v>
      </c>
      <c r="F15" s="84">
        <v>36859</v>
      </c>
      <c r="G15" s="12" t="s">
        <v>62</v>
      </c>
      <c r="H15" s="10" t="s">
        <v>63</v>
      </c>
      <c r="I15" s="12" t="s">
        <v>64</v>
      </c>
      <c r="J15" s="12" t="s">
        <v>59</v>
      </c>
      <c r="K15" s="12" t="s">
        <v>60</v>
      </c>
      <c r="L15" s="12" t="s">
        <v>3067</v>
      </c>
      <c r="M15" s="12" t="s">
        <v>3710</v>
      </c>
      <c r="N15" s="12" t="s">
        <v>61</v>
      </c>
      <c r="O15" s="45" t="s">
        <v>24</v>
      </c>
      <c r="P15" s="12" t="s">
        <v>2573</v>
      </c>
      <c r="Q15" s="10" t="s">
        <v>4482</v>
      </c>
    </row>
    <row r="16" spans="1:17" x14ac:dyDescent="0.25">
      <c r="A16" s="10">
        <f t="shared" si="0"/>
        <v>12</v>
      </c>
      <c r="B16" s="10">
        <f t="shared" si="0"/>
        <v>12</v>
      </c>
      <c r="C16" s="12" t="s">
        <v>15</v>
      </c>
      <c r="D16" s="10" t="s">
        <v>34</v>
      </c>
      <c r="E16" s="10">
        <v>2001</v>
      </c>
      <c r="F16" s="84">
        <v>37256</v>
      </c>
      <c r="G16" s="12" t="s">
        <v>65</v>
      </c>
      <c r="H16" s="10" t="s">
        <v>66</v>
      </c>
      <c r="I16" s="12" t="s">
        <v>4216</v>
      </c>
      <c r="J16" s="12" t="s">
        <v>65</v>
      </c>
      <c r="K16" s="12" t="s">
        <v>29</v>
      </c>
      <c r="L16" s="12" t="s">
        <v>3066</v>
      </c>
      <c r="M16" s="12" t="s">
        <v>3711</v>
      </c>
      <c r="N16" s="12" t="s">
        <v>23</v>
      </c>
      <c r="O16" s="45" t="s">
        <v>24</v>
      </c>
      <c r="P16" s="12" t="s">
        <v>2573</v>
      </c>
      <c r="Q16" s="10" t="s">
        <v>4482</v>
      </c>
    </row>
    <row r="17" spans="1:17" x14ac:dyDescent="0.25">
      <c r="A17" s="10">
        <f t="shared" si="0"/>
        <v>13</v>
      </c>
      <c r="B17" s="10">
        <f t="shared" si="0"/>
        <v>13</v>
      </c>
      <c r="C17" s="12" t="s">
        <v>15</v>
      </c>
      <c r="D17" s="10" t="s">
        <v>34</v>
      </c>
      <c r="E17" s="10">
        <v>2001</v>
      </c>
      <c r="F17" s="84">
        <v>36972</v>
      </c>
      <c r="G17" s="12" t="s">
        <v>68</v>
      </c>
      <c r="H17" s="10" t="s">
        <v>69</v>
      </c>
      <c r="I17" s="12" t="s">
        <v>70</v>
      </c>
      <c r="J17" s="12" t="s">
        <v>71</v>
      </c>
      <c r="K17" s="12" t="s">
        <v>60</v>
      </c>
      <c r="L17" s="12" t="s">
        <v>3067</v>
      </c>
      <c r="M17" s="12" t="s">
        <v>3712</v>
      </c>
      <c r="N17" s="12" t="s">
        <v>61</v>
      </c>
      <c r="O17" s="45" t="s">
        <v>24</v>
      </c>
      <c r="P17" s="12" t="s">
        <v>2573</v>
      </c>
      <c r="Q17" s="10" t="s">
        <v>4482</v>
      </c>
    </row>
    <row r="18" spans="1:17" x14ac:dyDescent="0.25">
      <c r="A18" s="10">
        <f t="shared" si="0"/>
        <v>14</v>
      </c>
      <c r="B18" s="10">
        <f t="shared" si="0"/>
        <v>14</v>
      </c>
      <c r="C18" s="12" t="s">
        <v>15</v>
      </c>
      <c r="D18" s="10" t="s">
        <v>34</v>
      </c>
      <c r="E18" s="10">
        <v>2001</v>
      </c>
      <c r="F18" s="84">
        <v>37256</v>
      </c>
      <c r="G18" s="12" t="s">
        <v>72</v>
      </c>
      <c r="H18" s="10" t="s">
        <v>73</v>
      </c>
      <c r="I18" s="12" t="s">
        <v>74</v>
      </c>
      <c r="J18" s="12" t="s">
        <v>72</v>
      </c>
      <c r="K18" s="12" t="s">
        <v>29</v>
      </c>
      <c r="L18" s="12" t="s">
        <v>3066</v>
      </c>
      <c r="M18" s="12" t="s">
        <v>3713</v>
      </c>
      <c r="N18" s="12" t="s">
        <v>75</v>
      </c>
      <c r="O18" s="45" t="s">
        <v>24</v>
      </c>
      <c r="P18" s="12" t="s">
        <v>2573</v>
      </c>
      <c r="Q18" s="10" t="s">
        <v>4483</v>
      </c>
    </row>
    <row r="19" spans="1:17" x14ac:dyDescent="0.25">
      <c r="A19" s="10">
        <f t="shared" si="0"/>
        <v>15</v>
      </c>
      <c r="B19" s="10">
        <f t="shared" si="0"/>
        <v>15</v>
      </c>
      <c r="C19" s="12" t="s">
        <v>15</v>
      </c>
      <c r="D19" s="10" t="s">
        <v>34</v>
      </c>
      <c r="E19" s="10">
        <v>2001</v>
      </c>
      <c r="F19" s="84">
        <v>37253</v>
      </c>
      <c r="G19" s="12" t="s">
        <v>4000</v>
      </c>
      <c r="H19" s="10" t="s">
        <v>77</v>
      </c>
      <c r="I19" s="12" t="s">
        <v>4001</v>
      </c>
      <c r="J19" s="12" t="s">
        <v>79</v>
      </c>
      <c r="K19" s="12" t="s">
        <v>21</v>
      </c>
      <c r="L19" s="12" t="s">
        <v>3065</v>
      </c>
      <c r="M19" s="12" t="s">
        <v>3714</v>
      </c>
      <c r="N19" s="12" t="s">
        <v>23</v>
      </c>
      <c r="O19" s="45" t="s">
        <v>24</v>
      </c>
      <c r="P19" s="12" t="s">
        <v>2573</v>
      </c>
      <c r="Q19" s="10" t="s">
        <v>4483</v>
      </c>
    </row>
    <row r="20" spans="1:17" x14ac:dyDescent="0.25">
      <c r="A20" s="10">
        <f t="shared" si="0"/>
        <v>16</v>
      </c>
      <c r="B20" s="10">
        <f t="shared" si="0"/>
        <v>16</v>
      </c>
      <c r="C20" s="12" t="s">
        <v>15</v>
      </c>
      <c r="D20" s="10" t="s">
        <v>34</v>
      </c>
      <c r="E20" s="10">
        <v>2001</v>
      </c>
      <c r="F20" s="84">
        <v>37256</v>
      </c>
      <c r="G20" s="12" t="s">
        <v>3218</v>
      </c>
      <c r="H20" s="10" t="s">
        <v>81</v>
      </c>
      <c r="I20" s="12" t="s">
        <v>82</v>
      </c>
      <c r="J20" s="12" t="s">
        <v>83</v>
      </c>
      <c r="K20" s="12" t="s">
        <v>29</v>
      </c>
      <c r="L20" s="12" t="s">
        <v>3066</v>
      </c>
      <c r="M20" s="12" t="s">
        <v>979</v>
      </c>
      <c r="N20" s="12" t="s">
        <v>23</v>
      </c>
      <c r="O20" s="45" t="s">
        <v>24</v>
      </c>
      <c r="P20" s="12" t="s">
        <v>2573</v>
      </c>
      <c r="Q20" s="10" t="s">
        <v>4482</v>
      </c>
    </row>
    <row r="21" spans="1:17" x14ac:dyDescent="0.25">
      <c r="A21" s="10">
        <f t="shared" si="0"/>
        <v>17</v>
      </c>
      <c r="B21" s="10">
        <f t="shared" si="0"/>
        <v>17</v>
      </c>
      <c r="C21" s="12" t="s">
        <v>15</v>
      </c>
      <c r="D21" s="10" t="s">
        <v>34</v>
      </c>
      <c r="E21" s="10">
        <v>2001</v>
      </c>
      <c r="F21" s="84">
        <v>37251</v>
      </c>
      <c r="G21" s="12" t="s">
        <v>84</v>
      </c>
      <c r="H21" s="10" t="s">
        <v>85</v>
      </c>
      <c r="I21" s="12" t="s">
        <v>86</v>
      </c>
      <c r="J21" s="12" t="s">
        <v>87</v>
      </c>
      <c r="K21" s="12" t="s">
        <v>60</v>
      </c>
      <c r="L21" s="12" t="s">
        <v>3067</v>
      </c>
      <c r="M21" s="12" t="s">
        <v>3715</v>
      </c>
      <c r="N21" s="12" t="s">
        <v>61</v>
      </c>
      <c r="O21" s="45" t="s">
        <v>24</v>
      </c>
      <c r="P21" s="12" t="s">
        <v>2573</v>
      </c>
      <c r="Q21" s="10" t="s">
        <v>4483</v>
      </c>
    </row>
    <row r="22" spans="1:17" x14ac:dyDescent="0.25">
      <c r="A22" s="10">
        <f t="shared" si="0"/>
        <v>18</v>
      </c>
      <c r="B22" s="10">
        <f t="shared" si="0"/>
        <v>18</v>
      </c>
      <c r="C22" s="12" t="s">
        <v>15</v>
      </c>
      <c r="D22" s="10" t="s">
        <v>34</v>
      </c>
      <c r="E22" s="10">
        <v>2001</v>
      </c>
      <c r="F22" s="84">
        <v>37064</v>
      </c>
      <c r="G22" s="12" t="s">
        <v>88</v>
      </c>
      <c r="H22" s="10" t="s">
        <v>89</v>
      </c>
      <c r="I22" s="12" t="s">
        <v>90</v>
      </c>
      <c r="J22" s="12" t="s">
        <v>20</v>
      </c>
      <c r="K22" s="12" t="s">
        <v>21</v>
      </c>
      <c r="L22" s="12" t="s">
        <v>3064</v>
      </c>
      <c r="M22" s="12" t="s">
        <v>3705</v>
      </c>
      <c r="N22" s="12" t="s">
        <v>23</v>
      </c>
      <c r="O22" s="45" t="s">
        <v>24</v>
      </c>
      <c r="P22" s="12" t="s">
        <v>2573</v>
      </c>
      <c r="Q22" s="10" t="s">
        <v>4482</v>
      </c>
    </row>
    <row r="23" spans="1:17" x14ac:dyDescent="0.25">
      <c r="A23" s="10">
        <f t="shared" ref="A23:B38" si="1">+A22+1</f>
        <v>19</v>
      </c>
      <c r="B23" s="10">
        <f t="shared" si="1"/>
        <v>19</v>
      </c>
      <c r="C23" s="12" t="s">
        <v>15</v>
      </c>
      <c r="D23" s="10" t="s">
        <v>34</v>
      </c>
      <c r="E23" s="10">
        <v>2002</v>
      </c>
      <c r="F23" s="84">
        <v>37505</v>
      </c>
      <c r="G23" s="12" t="s">
        <v>91</v>
      </c>
      <c r="H23" s="10" t="s">
        <v>92</v>
      </c>
      <c r="I23" s="12" t="s">
        <v>93</v>
      </c>
      <c r="J23" s="12" t="s">
        <v>20</v>
      </c>
      <c r="K23" s="12" t="s">
        <v>21</v>
      </c>
      <c r="L23" s="12" t="s">
        <v>3064</v>
      </c>
      <c r="M23" s="12" t="s">
        <v>3705</v>
      </c>
      <c r="N23" s="12" t="s">
        <v>23</v>
      </c>
      <c r="O23" s="45" t="s">
        <v>24</v>
      </c>
      <c r="P23" s="12" t="s">
        <v>2573</v>
      </c>
      <c r="Q23" s="10" t="s">
        <v>4482</v>
      </c>
    </row>
    <row r="24" spans="1:17" x14ac:dyDescent="0.25">
      <c r="A24" s="10">
        <f t="shared" si="1"/>
        <v>20</v>
      </c>
      <c r="B24" s="10">
        <f t="shared" si="1"/>
        <v>20</v>
      </c>
      <c r="C24" s="12" t="s">
        <v>15</v>
      </c>
      <c r="D24" s="10" t="s">
        <v>34</v>
      </c>
      <c r="E24" s="10">
        <v>2002</v>
      </c>
      <c r="F24" s="84">
        <v>37447</v>
      </c>
      <c r="G24" s="12" t="s">
        <v>94</v>
      </c>
      <c r="H24" s="10" t="s">
        <v>95</v>
      </c>
      <c r="I24" s="12" t="s">
        <v>96</v>
      </c>
      <c r="J24" s="12" t="s">
        <v>94</v>
      </c>
      <c r="K24" s="12" t="s">
        <v>21</v>
      </c>
      <c r="L24" s="12" t="s">
        <v>3065</v>
      </c>
      <c r="M24" s="12" t="s">
        <v>3716</v>
      </c>
      <c r="N24" s="12" t="s">
        <v>23</v>
      </c>
      <c r="O24" s="45" t="s">
        <v>24</v>
      </c>
      <c r="P24" s="12" t="s">
        <v>2573</v>
      </c>
      <c r="Q24" s="10" t="s">
        <v>4483</v>
      </c>
    </row>
    <row r="25" spans="1:17" x14ac:dyDescent="0.25">
      <c r="A25" s="10">
        <f t="shared" si="1"/>
        <v>21</v>
      </c>
      <c r="B25" s="10">
        <f t="shared" si="1"/>
        <v>21</v>
      </c>
      <c r="C25" s="12" t="s">
        <v>15</v>
      </c>
      <c r="D25" s="10" t="s">
        <v>34</v>
      </c>
      <c r="E25" s="10">
        <v>2002</v>
      </c>
      <c r="F25" s="84">
        <v>37417</v>
      </c>
      <c r="G25" s="12" t="s">
        <v>2741</v>
      </c>
      <c r="H25" s="10" t="s">
        <v>98</v>
      </c>
      <c r="I25" s="12" t="s">
        <v>99</v>
      </c>
      <c r="J25" s="12" t="s">
        <v>59</v>
      </c>
      <c r="K25" s="12" t="s">
        <v>60</v>
      </c>
      <c r="L25" s="12" t="s">
        <v>3067</v>
      </c>
      <c r="M25" s="12" t="s">
        <v>3717</v>
      </c>
      <c r="N25" s="12" t="s">
        <v>61</v>
      </c>
      <c r="O25" s="45" t="s">
        <v>24</v>
      </c>
      <c r="P25" s="12" t="s">
        <v>2573</v>
      </c>
      <c r="Q25" s="10" t="s">
        <v>4482</v>
      </c>
    </row>
    <row r="26" spans="1:17" x14ac:dyDescent="0.25">
      <c r="A26" s="10">
        <f t="shared" si="1"/>
        <v>22</v>
      </c>
      <c r="B26" s="10">
        <f t="shared" si="1"/>
        <v>22</v>
      </c>
      <c r="C26" s="12" t="s">
        <v>15</v>
      </c>
      <c r="D26" s="10" t="s">
        <v>34</v>
      </c>
      <c r="E26" s="10">
        <v>2002</v>
      </c>
      <c r="F26" s="84">
        <v>37515</v>
      </c>
      <c r="G26" s="12" t="s">
        <v>103</v>
      </c>
      <c r="H26" s="10" t="s">
        <v>101</v>
      </c>
      <c r="I26" s="12" t="s">
        <v>102</v>
      </c>
      <c r="J26" s="12" t="s">
        <v>103</v>
      </c>
      <c r="K26" s="12" t="s">
        <v>29</v>
      </c>
      <c r="L26" s="12" t="s">
        <v>3066</v>
      </c>
      <c r="M26" s="12" t="s">
        <v>3718</v>
      </c>
      <c r="N26" s="12" t="s">
        <v>23</v>
      </c>
      <c r="O26" s="45" t="s">
        <v>24</v>
      </c>
      <c r="P26" s="12" t="s">
        <v>2573</v>
      </c>
      <c r="Q26" s="10" t="s">
        <v>4483</v>
      </c>
    </row>
    <row r="27" spans="1:17" x14ac:dyDescent="0.25">
      <c r="A27" s="10">
        <f t="shared" si="1"/>
        <v>23</v>
      </c>
      <c r="B27" s="10">
        <f t="shared" si="1"/>
        <v>23</v>
      </c>
      <c r="C27" s="12" t="s">
        <v>15</v>
      </c>
      <c r="D27" s="10" t="s">
        <v>34</v>
      </c>
      <c r="E27" s="10">
        <v>2002</v>
      </c>
      <c r="F27" s="84">
        <v>37508</v>
      </c>
      <c r="G27" s="12" t="s">
        <v>104</v>
      </c>
      <c r="H27" s="10" t="s">
        <v>105</v>
      </c>
      <c r="I27" s="12" t="s">
        <v>106</v>
      </c>
      <c r="J27" s="12" t="s">
        <v>107</v>
      </c>
      <c r="K27" s="12" t="s">
        <v>29</v>
      </c>
      <c r="L27" s="12" t="s">
        <v>3066</v>
      </c>
      <c r="M27" s="12" t="s">
        <v>3719</v>
      </c>
      <c r="N27" s="12" t="s">
        <v>75</v>
      </c>
      <c r="O27" s="45" t="s">
        <v>24</v>
      </c>
      <c r="P27" s="12" t="s">
        <v>2574</v>
      </c>
      <c r="Q27" s="10" t="s">
        <v>4484</v>
      </c>
    </row>
    <row r="28" spans="1:17" x14ac:dyDescent="0.25">
      <c r="A28" s="10">
        <f t="shared" si="1"/>
        <v>24</v>
      </c>
      <c r="B28" s="10">
        <f t="shared" si="1"/>
        <v>24</v>
      </c>
      <c r="C28" s="12" t="s">
        <v>15</v>
      </c>
      <c r="D28" s="10" t="s">
        <v>34</v>
      </c>
      <c r="E28" s="10">
        <v>2002</v>
      </c>
      <c r="F28" s="84">
        <v>37515</v>
      </c>
      <c r="G28" s="12" t="s">
        <v>109</v>
      </c>
      <c r="H28" s="10" t="s">
        <v>110</v>
      </c>
      <c r="I28" s="12" t="s">
        <v>111</v>
      </c>
      <c r="J28" s="12" t="s">
        <v>59</v>
      </c>
      <c r="K28" s="12" t="s">
        <v>60</v>
      </c>
      <c r="L28" s="12" t="s">
        <v>3067</v>
      </c>
      <c r="M28" s="12" t="s">
        <v>3709</v>
      </c>
      <c r="N28" s="12" t="s">
        <v>61</v>
      </c>
      <c r="O28" s="45" t="s">
        <v>24</v>
      </c>
      <c r="P28" s="12" t="s">
        <v>2573</v>
      </c>
      <c r="Q28" s="10" t="s">
        <v>4482</v>
      </c>
    </row>
    <row r="29" spans="1:17" x14ac:dyDescent="0.25">
      <c r="A29" s="10">
        <f t="shared" si="1"/>
        <v>25</v>
      </c>
      <c r="B29" s="10">
        <f t="shared" si="1"/>
        <v>25</v>
      </c>
      <c r="C29" s="12" t="s">
        <v>15</v>
      </c>
      <c r="D29" s="10" t="s">
        <v>34</v>
      </c>
      <c r="E29" s="10">
        <v>2002</v>
      </c>
      <c r="F29" s="84">
        <v>37550</v>
      </c>
      <c r="G29" s="12" t="s">
        <v>112</v>
      </c>
      <c r="H29" s="10" t="s">
        <v>113</v>
      </c>
      <c r="I29" s="12" t="s">
        <v>114</v>
      </c>
      <c r="J29" s="12" t="s">
        <v>115</v>
      </c>
      <c r="K29" s="12" t="s">
        <v>29</v>
      </c>
      <c r="L29" s="12" t="s">
        <v>3066</v>
      </c>
      <c r="M29" s="12" t="s">
        <v>3720</v>
      </c>
      <c r="N29" s="12" t="s">
        <v>75</v>
      </c>
      <c r="O29" s="45" t="s">
        <v>24</v>
      </c>
      <c r="P29" s="12" t="s">
        <v>2573</v>
      </c>
      <c r="Q29" s="10" t="s">
        <v>4482</v>
      </c>
    </row>
    <row r="30" spans="1:17" x14ac:dyDescent="0.25">
      <c r="A30" s="10">
        <f t="shared" si="1"/>
        <v>26</v>
      </c>
      <c r="B30" s="10">
        <f t="shared" si="1"/>
        <v>26</v>
      </c>
      <c r="C30" s="12" t="s">
        <v>15</v>
      </c>
      <c r="D30" s="10" t="s">
        <v>34</v>
      </c>
      <c r="E30" s="10">
        <v>2002</v>
      </c>
      <c r="F30" s="84">
        <v>37614</v>
      </c>
      <c r="G30" s="12" t="s">
        <v>116</v>
      </c>
      <c r="H30" s="10" t="s">
        <v>117</v>
      </c>
      <c r="I30" s="12" t="s">
        <v>118</v>
      </c>
      <c r="J30" s="12" t="s">
        <v>20</v>
      </c>
      <c r="K30" s="12" t="s">
        <v>21</v>
      </c>
      <c r="L30" s="12" t="s">
        <v>3064</v>
      </c>
      <c r="M30" s="12" t="s">
        <v>3705</v>
      </c>
      <c r="N30" s="12" t="s">
        <v>23</v>
      </c>
      <c r="O30" s="45" t="s">
        <v>24</v>
      </c>
      <c r="P30" s="12" t="s">
        <v>2573</v>
      </c>
      <c r="Q30" s="10" t="s">
        <v>4482</v>
      </c>
    </row>
    <row r="31" spans="1:17" x14ac:dyDescent="0.25">
      <c r="A31" s="10">
        <f t="shared" si="1"/>
        <v>27</v>
      </c>
      <c r="B31" s="10">
        <f t="shared" si="1"/>
        <v>27</v>
      </c>
      <c r="C31" s="12" t="s">
        <v>15</v>
      </c>
      <c r="D31" s="10" t="s">
        <v>34</v>
      </c>
      <c r="E31" s="10">
        <v>2002</v>
      </c>
      <c r="F31" s="84">
        <v>37601</v>
      </c>
      <c r="G31" s="12" t="s">
        <v>3342</v>
      </c>
      <c r="H31" s="10" t="s">
        <v>120</v>
      </c>
      <c r="I31" s="12" t="s">
        <v>121</v>
      </c>
      <c r="J31" s="12" t="s">
        <v>59</v>
      </c>
      <c r="K31" s="12" t="s">
        <v>60</v>
      </c>
      <c r="L31" s="12" t="s">
        <v>3067</v>
      </c>
      <c r="M31" s="12" t="s">
        <v>3709</v>
      </c>
      <c r="N31" s="12" t="s">
        <v>61</v>
      </c>
      <c r="O31" s="45" t="s">
        <v>24</v>
      </c>
      <c r="P31" s="12" t="s">
        <v>2573</v>
      </c>
      <c r="Q31" s="10" t="s">
        <v>4482</v>
      </c>
    </row>
    <row r="32" spans="1:17" x14ac:dyDescent="0.25">
      <c r="A32" s="10">
        <f t="shared" si="1"/>
        <v>28</v>
      </c>
      <c r="B32" s="10">
        <f t="shared" si="1"/>
        <v>28</v>
      </c>
      <c r="C32" s="12" t="s">
        <v>15</v>
      </c>
      <c r="D32" s="10" t="s">
        <v>34</v>
      </c>
      <c r="E32" s="10">
        <v>2003</v>
      </c>
      <c r="F32" s="84">
        <v>37986</v>
      </c>
      <c r="G32" s="12" t="s">
        <v>122</v>
      </c>
      <c r="H32" s="143" t="s">
        <v>123</v>
      </c>
      <c r="I32" s="12" t="s">
        <v>124</v>
      </c>
      <c r="J32" s="12" t="s">
        <v>122</v>
      </c>
      <c r="K32" s="12" t="s">
        <v>60</v>
      </c>
      <c r="L32" s="12" t="s">
        <v>3067</v>
      </c>
      <c r="M32" s="12" t="s">
        <v>3721</v>
      </c>
      <c r="N32" s="12" t="s">
        <v>125</v>
      </c>
      <c r="O32" s="45" t="s">
        <v>24</v>
      </c>
      <c r="P32" s="12" t="s">
        <v>2573</v>
      </c>
      <c r="Q32" s="10" t="s">
        <v>4483</v>
      </c>
    </row>
    <row r="33" spans="1:17" x14ac:dyDescent="0.25">
      <c r="A33" s="10">
        <f t="shared" si="1"/>
        <v>29</v>
      </c>
      <c r="B33" s="10">
        <f t="shared" si="1"/>
        <v>29</v>
      </c>
      <c r="C33" s="12" t="s">
        <v>15</v>
      </c>
      <c r="D33" s="10" t="s">
        <v>34</v>
      </c>
      <c r="E33" s="10">
        <v>2003</v>
      </c>
      <c r="F33" s="84">
        <v>37923</v>
      </c>
      <c r="G33" s="12" t="s">
        <v>3865</v>
      </c>
      <c r="H33" s="10" t="s">
        <v>127</v>
      </c>
      <c r="I33" s="19" t="s">
        <v>3866</v>
      </c>
      <c r="J33" s="12" t="s">
        <v>20</v>
      </c>
      <c r="K33" s="12" t="s">
        <v>21</v>
      </c>
      <c r="L33" s="12" t="s">
        <v>3064</v>
      </c>
      <c r="M33" s="12" t="s">
        <v>3705</v>
      </c>
      <c r="N33" s="12" t="s">
        <v>23</v>
      </c>
      <c r="O33" s="45" t="s">
        <v>24</v>
      </c>
      <c r="P33" s="12" t="s">
        <v>2573</v>
      </c>
      <c r="Q33" s="10" t="s">
        <v>4482</v>
      </c>
    </row>
    <row r="34" spans="1:17" x14ac:dyDescent="0.25">
      <c r="A34" s="10">
        <f t="shared" si="1"/>
        <v>30</v>
      </c>
      <c r="B34" s="10">
        <f t="shared" si="1"/>
        <v>30</v>
      </c>
      <c r="C34" s="12" t="s">
        <v>15</v>
      </c>
      <c r="D34" s="10" t="s">
        <v>34</v>
      </c>
      <c r="E34" s="10">
        <v>2003</v>
      </c>
      <c r="F34" s="84">
        <v>37879</v>
      </c>
      <c r="G34" s="12" t="s">
        <v>132</v>
      </c>
      <c r="H34" s="10" t="s">
        <v>130</v>
      </c>
      <c r="I34" s="12" t="s">
        <v>131</v>
      </c>
      <c r="J34" s="12" t="s">
        <v>132</v>
      </c>
      <c r="K34" s="12" t="s">
        <v>29</v>
      </c>
      <c r="L34" s="12" t="s">
        <v>3066</v>
      </c>
      <c r="M34" s="12" t="s">
        <v>979</v>
      </c>
      <c r="N34" s="12" t="s">
        <v>23</v>
      </c>
      <c r="O34" s="45" t="s">
        <v>2380</v>
      </c>
      <c r="P34" s="12" t="s">
        <v>2573</v>
      </c>
      <c r="Q34" s="10" t="s">
        <v>4483</v>
      </c>
    </row>
    <row r="35" spans="1:17" x14ac:dyDescent="0.25">
      <c r="A35" s="10">
        <f t="shared" si="1"/>
        <v>31</v>
      </c>
      <c r="B35" s="10">
        <f t="shared" si="1"/>
        <v>31</v>
      </c>
      <c r="C35" s="12" t="s">
        <v>15</v>
      </c>
      <c r="D35" s="10" t="s">
        <v>34</v>
      </c>
      <c r="E35" s="10">
        <v>2004</v>
      </c>
      <c r="F35" s="84">
        <v>38245</v>
      </c>
      <c r="G35" s="12" t="s">
        <v>133</v>
      </c>
      <c r="H35" s="10" t="s">
        <v>134</v>
      </c>
      <c r="I35" s="12" t="s">
        <v>135</v>
      </c>
      <c r="J35" s="12" t="s">
        <v>133</v>
      </c>
      <c r="K35" s="12" t="s">
        <v>21</v>
      </c>
      <c r="L35" s="12" t="s">
        <v>3065</v>
      </c>
      <c r="M35" s="12" t="s">
        <v>3722</v>
      </c>
      <c r="N35" s="12" t="s">
        <v>23</v>
      </c>
      <c r="O35" s="45" t="s">
        <v>24</v>
      </c>
      <c r="P35" s="12" t="s">
        <v>2573</v>
      </c>
      <c r="Q35" s="10" t="s">
        <v>4483</v>
      </c>
    </row>
    <row r="36" spans="1:17" x14ac:dyDescent="0.25">
      <c r="A36" s="10">
        <f t="shared" si="1"/>
        <v>32</v>
      </c>
      <c r="B36" s="10">
        <f t="shared" si="1"/>
        <v>32</v>
      </c>
      <c r="C36" s="12" t="s">
        <v>15</v>
      </c>
      <c r="D36" s="10" t="s">
        <v>34</v>
      </c>
      <c r="E36" s="10">
        <v>2004</v>
      </c>
      <c r="F36" s="84">
        <v>38119</v>
      </c>
      <c r="G36" s="12" t="s">
        <v>137</v>
      </c>
      <c r="H36" s="10" t="s">
        <v>138</v>
      </c>
      <c r="I36" s="12" t="s">
        <v>139</v>
      </c>
      <c r="J36" s="12" t="s">
        <v>137</v>
      </c>
      <c r="K36" s="12" t="s">
        <v>29</v>
      </c>
      <c r="L36" s="12" t="s">
        <v>3066</v>
      </c>
      <c r="M36" s="12" t="s">
        <v>3723</v>
      </c>
      <c r="N36" s="12" t="s">
        <v>75</v>
      </c>
      <c r="O36" s="45" t="s">
        <v>24</v>
      </c>
      <c r="P36" s="12" t="s">
        <v>2573</v>
      </c>
      <c r="Q36" s="10" t="s">
        <v>4483</v>
      </c>
    </row>
    <row r="37" spans="1:17" x14ac:dyDescent="0.25">
      <c r="A37" s="10">
        <f t="shared" si="1"/>
        <v>33</v>
      </c>
      <c r="B37" s="10">
        <f t="shared" si="1"/>
        <v>33</v>
      </c>
      <c r="C37" s="12" t="s">
        <v>15</v>
      </c>
      <c r="D37" s="10" t="s">
        <v>34</v>
      </c>
      <c r="E37" s="10">
        <v>2004</v>
      </c>
      <c r="F37" s="84">
        <v>38351</v>
      </c>
      <c r="G37" s="12" t="s">
        <v>140</v>
      </c>
      <c r="H37" s="10" t="s">
        <v>141</v>
      </c>
      <c r="I37" s="12" t="s">
        <v>142</v>
      </c>
      <c r="J37" s="12" t="s">
        <v>59</v>
      </c>
      <c r="K37" s="12" t="s">
        <v>60</v>
      </c>
      <c r="L37" s="12" t="s">
        <v>3067</v>
      </c>
      <c r="M37" s="12" t="s">
        <v>3717</v>
      </c>
      <c r="N37" s="12" t="s">
        <v>61</v>
      </c>
      <c r="O37" s="45" t="s">
        <v>24</v>
      </c>
      <c r="P37" s="12" t="s">
        <v>2573</v>
      </c>
      <c r="Q37" s="10" t="s">
        <v>4482</v>
      </c>
    </row>
    <row r="38" spans="1:17" x14ac:dyDescent="0.25">
      <c r="A38" s="10">
        <f t="shared" si="1"/>
        <v>34</v>
      </c>
      <c r="B38" s="10">
        <f t="shared" si="1"/>
        <v>34</v>
      </c>
      <c r="C38" s="12" t="s">
        <v>15</v>
      </c>
      <c r="D38" s="10" t="s">
        <v>34</v>
      </c>
      <c r="E38" s="10">
        <v>2004</v>
      </c>
      <c r="F38" s="84">
        <v>38231</v>
      </c>
      <c r="G38" s="12" t="s">
        <v>143</v>
      </c>
      <c r="H38" s="10" t="s">
        <v>144</v>
      </c>
      <c r="I38" s="12" t="s">
        <v>145</v>
      </c>
      <c r="J38" s="12" t="s">
        <v>146</v>
      </c>
      <c r="K38" s="12" t="s">
        <v>60</v>
      </c>
      <c r="L38" s="12" t="s">
        <v>3067</v>
      </c>
      <c r="M38" s="12" t="s">
        <v>3724</v>
      </c>
      <c r="N38" s="12" t="s">
        <v>125</v>
      </c>
      <c r="O38" s="45" t="s">
        <v>24</v>
      </c>
      <c r="P38" s="12" t="s">
        <v>2573</v>
      </c>
      <c r="Q38" s="10" t="s">
        <v>4482</v>
      </c>
    </row>
    <row r="39" spans="1:17" x14ac:dyDescent="0.25">
      <c r="A39" s="10">
        <f t="shared" ref="A39:B54" si="2">+A38+1</f>
        <v>35</v>
      </c>
      <c r="B39" s="10">
        <f t="shared" si="2"/>
        <v>35</v>
      </c>
      <c r="C39" s="12" t="s">
        <v>15</v>
      </c>
      <c r="D39" s="10" t="s">
        <v>34</v>
      </c>
      <c r="E39" s="10">
        <v>2004</v>
      </c>
      <c r="F39" s="84">
        <v>38351</v>
      </c>
      <c r="G39" s="12" t="s">
        <v>3343</v>
      </c>
      <c r="H39" s="10" t="s">
        <v>148</v>
      </c>
      <c r="I39" s="12" t="s">
        <v>149</v>
      </c>
      <c r="J39" s="12" t="s">
        <v>59</v>
      </c>
      <c r="K39" s="12" t="s">
        <v>60</v>
      </c>
      <c r="L39" s="12" t="s">
        <v>3067</v>
      </c>
      <c r="M39" s="12" t="s">
        <v>3725</v>
      </c>
      <c r="N39" s="12" t="s">
        <v>61</v>
      </c>
      <c r="O39" s="45" t="s">
        <v>24</v>
      </c>
      <c r="P39" s="12" t="s">
        <v>2573</v>
      </c>
      <c r="Q39" s="10" t="s">
        <v>4482</v>
      </c>
    </row>
    <row r="40" spans="1:17" x14ac:dyDescent="0.25">
      <c r="A40" s="10">
        <f t="shared" si="2"/>
        <v>36</v>
      </c>
      <c r="B40" s="10">
        <f t="shared" si="2"/>
        <v>36</v>
      </c>
      <c r="C40" s="12" t="s">
        <v>15</v>
      </c>
      <c r="D40" s="10" t="s">
        <v>34</v>
      </c>
      <c r="E40" s="10">
        <v>2004</v>
      </c>
      <c r="F40" s="84">
        <v>38161</v>
      </c>
      <c r="G40" s="12" t="s">
        <v>150</v>
      </c>
      <c r="H40" s="10" t="s">
        <v>151</v>
      </c>
      <c r="I40" s="12" t="s">
        <v>2962</v>
      </c>
      <c r="J40" s="12" t="s">
        <v>28</v>
      </c>
      <c r="K40" s="12" t="s">
        <v>29</v>
      </c>
      <c r="L40" s="12" t="s">
        <v>3066</v>
      </c>
      <c r="M40" s="12" t="s">
        <v>28</v>
      </c>
      <c r="N40" s="12" t="s">
        <v>3436</v>
      </c>
      <c r="O40" s="45" t="s">
        <v>24</v>
      </c>
      <c r="P40" s="12" t="s">
        <v>2573</v>
      </c>
      <c r="Q40" s="10" t="s">
        <v>4482</v>
      </c>
    </row>
    <row r="41" spans="1:17" x14ac:dyDescent="0.25">
      <c r="A41" s="10">
        <f t="shared" si="2"/>
        <v>37</v>
      </c>
      <c r="B41" s="10">
        <f t="shared" si="2"/>
        <v>37</v>
      </c>
      <c r="C41" s="12" t="s">
        <v>15</v>
      </c>
      <c r="D41" s="10" t="s">
        <v>34</v>
      </c>
      <c r="E41" s="10">
        <v>2004</v>
      </c>
      <c r="F41" s="84">
        <v>38233</v>
      </c>
      <c r="G41" s="12" t="s">
        <v>154</v>
      </c>
      <c r="H41" s="10" t="s">
        <v>155</v>
      </c>
      <c r="I41" s="12" t="s">
        <v>156</v>
      </c>
      <c r="J41" s="12" t="s">
        <v>154</v>
      </c>
      <c r="K41" s="12" t="s">
        <v>21</v>
      </c>
      <c r="L41" s="12" t="s">
        <v>3065</v>
      </c>
      <c r="M41" s="12" t="s">
        <v>3726</v>
      </c>
      <c r="N41" s="12" t="s">
        <v>23</v>
      </c>
      <c r="O41" s="45" t="s">
        <v>24</v>
      </c>
      <c r="P41" s="12" t="s">
        <v>2573</v>
      </c>
      <c r="Q41" s="10" t="s">
        <v>4482</v>
      </c>
    </row>
    <row r="42" spans="1:17" x14ac:dyDescent="0.25">
      <c r="A42" s="10">
        <f t="shared" si="2"/>
        <v>38</v>
      </c>
      <c r="B42" s="10">
        <f t="shared" si="2"/>
        <v>38</v>
      </c>
      <c r="C42" s="12" t="s">
        <v>15</v>
      </c>
      <c r="D42" s="10" t="s">
        <v>34</v>
      </c>
      <c r="E42" s="10">
        <v>2004</v>
      </c>
      <c r="F42" s="84">
        <v>38153</v>
      </c>
      <c r="G42" s="12" t="s">
        <v>157</v>
      </c>
      <c r="H42" s="10" t="s">
        <v>158</v>
      </c>
      <c r="I42" s="12" t="s">
        <v>159</v>
      </c>
      <c r="J42" s="12" t="s">
        <v>83</v>
      </c>
      <c r="K42" s="12" t="s">
        <v>29</v>
      </c>
      <c r="L42" s="12" t="s">
        <v>3066</v>
      </c>
      <c r="M42" s="12" t="s">
        <v>979</v>
      </c>
      <c r="N42" s="12" t="s">
        <v>23</v>
      </c>
      <c r="O42" s="45" t="s">
        <v>24</v>
      </c>
      <c r="P42" s="12" t="s">
        <v>2573</v>
      </c>
      <c r="Q42" s="10" t="s">
        <v>4482</v>
      </c>
    </row>
    <row r="43" spans="1:17" x14ac:dyDescent="0.25">
      <c r="A43" s="10">
        <f t="shared" si="2"/>
        <v>39</v>
      </c>
      <c r="B43" s="10">
        <f t="shared" si="2"/>
        <v>39</v>
      </c>
      <c r="C43" s="12" t="s">
        <v>15</v>
      </c>
      <c r="D43" s="10" t="s">
        <v>34</v>
      </c>
      <c r="E43" s="10">
        <v>2004</v>
      </c>
      <c r="F43" s="84">
        <v>38253</v>
      </c>
      <c r="G43" s="12" t="s">
        <v>161</v>
      </c>
      <c r="H43" s="10" t="s">
        <v>162</v>
      </c>
      <c r="I43" s="12" t="s">
        <v>163</v>
      </c>
      <c r="J43" s="12" t="s">
        <v>161</v>
      </c>
      <c r="K43" s="12" t="s">
        <v>29</v>
      </c>
      <c r="L43" s="12" t="s">
        <v>3066</v>
      </c>
      <c r="M43" s="12" t="s">
        <v>3727</v>
      </c>
      <c r="N43" s="12" t="s">
        <v>75</v>
      </c>
      <c r="O43" s="45" t="s">
        <v>24</v>
      </c>
      <c r="P43" s="12" t="s">
        <v>2573</v>
      </c>
      <c r="Q43" s="10" t="s">
        <v>4483</v>
      </c>
    </row>
    <row r="44" spans="1:17" x14ac:dyDescent="0.25">
      <c r="A44" s="10">
        <f t="shared" si="2"/>
        <v>40</v>
      </c>
      <c r="B44" s="10">
        <f t="shared" si="2"/>
        <v>40</v>
      </c>
      <c r="C44" s="12" t="s">
        <v>15</v>
      </c>
      <c r="D44" s="10" t="s">
        <v>34</v>
      </c>
      <c r="E44" s="10">
        <v>2004</v>
      </c>
      <c r="F44" s="84">
        <v>38349</v>
      </c>
      <c r="G44" s="12" t="s">
        <v>164</v>
      </c>
      <c r="H44" s="10" t="s">
        <v>165</v>
      </c>
      <c r="I44" s="12" t="s">
        <v>3685</v>
      </c>
      <c r="J44" s="12" t="s">
        <v>164</v>
      </c>
      <c r="K44" s="12" t="s">
        <v>29</v>
      </c>
      <c r="L44" s="12" t="s">
        <v>3066</v>
      </c>
      <c r="M44" s="12" t="s">
        <v>3711</v>
      </c>
      <c r="N44" s="12" t="s">
        <v>23</v>
      </c>
      <c r="O44" s="45" t="s">
        <v>24</v>
      </c>
      <c r="P44" s="12" t="s">
        <v>2573</v>
      </c>
      <c r="Q44" s="10" t="s">
        <v>4482</v>
      </c>
    </row>
    <row r="45" spans="1:17" x14ac:dyDescent="0.25">
      <c r="A45" s="10">
        <f t="shared" si="2"/>
        <v>41</v>
      </c>
      <c r="B45" s="10">
        <f t="shared" si="2"/>
        <v>41</v>
      </c>
      <c r="C45" s="12" t="s">
        <v>15</v>
      </c>
      <c r="D45" s="10" t="s">
        <v>34</v>
      </c>
      <c r="E45" s="10">
        <v>2004</v>
      </c>
      <c r="F45" s="84">
        <v>38103</v>
      </c>
      <c r="G45" s="12" t="s">
        <v>170</v>
      </c>
      <c r="H45" s="10" t="s">
        <v>168</v>
      </c>
      <c r="I45" s="12" t="s">
        <v>169</v>
      </c>
      <c r="J45" s="12" t="s">
        <v>170</v>
      </c>
      <c r="K45" s="12" t="s">
        <v>21</v>
      </c>
      <c r="L45" s="12" t="s">
        <v>3065</v>
      </c>
      <c r="M45" s="12" t="s">
        <v>3728</v>
      </c>
      <c r="N45" s="12" t="s">
        <v>23</v>
      </c>
      <c r="O45" s="45" t="s">
        <v>24</v>
      </c>
      <c r="P45" s="12" t="s">
        <v>2574</v>
      </c>
      <c r="Q45" s="10" t="s">
        <v>4484</v>
      </c>
    </row>
    <row r="46" spans="1:17" x14ac:dyDescent="0.25">
      <c r="A46" s="10">
        <f t="shared" si="2"/>
        <v>42</v>
      </c>
      <c r="B46" s="10">
        <f t="shared" si="2"/>
        <v>42</v>
      </c>
      <c r="C46" s="12" t="s">
        <v>15</v>
      </c>
      <c r="D46" s="10" t="s">
        <v>34</v>
      </c>
      <c r="E46" s="10">
        <v>2004</v>
      </c>
      <c r="F46" s="84">
        <v>38257</v>
      </c>
      <c r="G46" s="12" t="s">
        <v>172</v>
      </c>
      <c r="H46" s="10" t="s">
        <v>173</v>
      </c>
      <c r="I46" s="12" t="s">
        <v>174</v>
      </c>
      <c r="J46" s="12" t="s">
        <v>20</v>
      </c>
      <c r="K46" s="12" t="s">
        <v>21</v>
      </c>
      <c r="L46" s="12" t="s">
        <v>3064</v>
      </c>
      <c r="M46" s="12" t="s">
        <v>3705</v>
      </c>
      <c r="N46" s="12" t="s">
        <v>23</v>
      </c>
      <c r="O46" s="45" t="s">
        <v>24</v>
      </c>
      <c r="P46" s="12" t="s">
        <v>2573</v>
      </c>
      <c r="Q46" s="10" t="s">
        <v>4482</v>
      </c>
    </row>
    <row r="47" spans="1:17" x14ac:dyDescent="0.25">
      <c r="A47" s="10">
        <f t="shared" si="2"/>
        <v>43</v>
      </c>
      <c r="B47" s="10">
        <f t="shared" si="2"/>
        <v>43</v>
      </c>
      <c r="C47" s="12" t="s">
        <v>15</v>
      </c>
      <c r="D47" s="10" t="s">
        <v>34</v>
      </c>
      <c r="E47" s="10">
        <v>2004</v>
      </c>
      <c r="F47" s="84">
        <v>38262</v>
      </c>
      <c r="G47" s="12" t="s">
        <v>175</v>
      </c>
      <c r="H47" s="10" t="s">
        <v>176</v>
      </c>
      <c r="I47" s="12" t="s">
        <v>177</v>
      </c>
      <c r="J47" s="12" t="s">
        <v>175</v>
      </c>
      <c r="K47" s="12" t="s">
        <v>21</v>
      </c>
      <c r="L47" s="12" t="s">
        <v>3065</v>
      </c>
      <c r="M47" s="12" t="s">
        <v>3729</v>
      </c>
      <c r="N47" s="12" t="s">
        <v>23</v>
      </c>
      <c r="O47" s="45" t="s">
        <v>24</v>
      </c>
      <c r="P47" s="12" t="s">
        <v>2573</v>
      </c>
      <c r="Q47" s="10" t="s">
        <v>4483</v>
      </c>
    </row>
    <row r="48" spans="1:17" x14ac:dyDescent="0.25">
      <c r="A48" s="10">
        <f t="shared" si="2"/>
        <v>44</v>
      </c>
      <c r="B48" s="10">
        <f t="shared" si="2"/>
        <v>44</v>
      </c>
      <c r="C48" s="12" t="s">
        <v>15</v>
      </c>
      <c r="D48" s="10" t="s">
        <v>34</v>
      </c>
      <c r="E48" s="10">
        <v>2004</v>
      </c>
      <c r="F48" s="84">
        <v>38118</v>
      </c>
      <c r="G48" s="12" t="s">
        <v>179</v>
      </c>
      <c r="H48" s="10" t="s">
        <v>180</v>
      </c>
      <c r="I48" s="12" t="s">
        <v>181</v>
      </c>
      <c r="J48" s="12" t="s">
        <v>179</v>
      </c>
      <c r="K48" s="12" t="s">
        <v>21</v>
      </c>
      <c r="L48" s="12" t="s">
        <v>3064</v>
      </c>
      <c r="M48" s="12" t="s">
        <v>3730</v>
      </c>
      <c r="N48" s="12" t="s">
        <v>23</v>
      </c>
      <c r="O48" s="45" t="s">
        <v>24</v>
      </c>
      <c r="P48" s="12" t="s">
        <v>2573</v>
      </c>
      <c r="Q48" s="10" t="s">
        <v>4482</v>
      </c>
    </row>
    <row r="49" spans="1:17" x14ac:dyDescent="0.25">
      <c r="A49" s="10">
        <f t="shared" si="2"/>
        <v>45</v>
      </c>
      <c r="B49" s="10">
        <f t="shared" si="2"/>
        <v>45</v>
      </c>
      <c r="C49" s="12" t="s">
        <v>15</v>
      </c>
      <c r="D49" s="10" t="s">
        <v>34</v>
      </c>
      <c r="E49" s="10">
        <v>2004</v>
      </c>
      <c r="F49" s="84">
        <v>38236</v>
      </c>
      <c r="G49" s="12" t="s">
        <v>183</v>
      </c>
      <c r="H49" s="10" t="s">
        <v>184</v>
      </c>
      <c r="I49" s="12" t="s">
        <v>185</v>
      </c>
      <c r="J49" s="12" t="s">
        <v>183</v>
      </c>
      <c r="K49" s="12" t="s">
        <v>21</v>
      </c>
      <c r="L49" s="12" t="s">
        <v>3065</v>
      </c>
      <c r="M49" s="12" t="s">
        <v>3731</v>
      </c>
      <c r="N49" s="12" t="s">
        <v>23</v>
      </c>
      <c r="O49" s="45" t="s">
        <v>24</v>
      </c>
      <c r="P49" s="12" t="s">
        <v>2573</v>
      </c>
      <c r="Q49" s="10" t="s">
        <v>4483</v>
      </c>
    </row>
    <row r="50" spans="1:17" x14ac:dyDescent="0.25">
      <c r="A50" s="10">
        <f t="shared" si="2"/>
        <v>46</v>
      </c>
      <c r="B50" s="10">
        <f t="shared" si="2"/>
        <v>46</v>
      </c>
      <c r="C50" s="12" t="s">
        <v>15</v>
      </c>
      <c r="D50" s="10" t="s">
        <v>34</v>
      </c>
      <c r="E50" s="10">
        <v>2005</v>
      </c>
      <c r="F50" s="84">
        <v>38600</v>
      </c>
      <c r="G50" s="12" t="s">
        <v>186</v>
      </c>
      <c r="H50" s="10" t="s">
        <v>187</v>
      </c>
      <c r="I50" s="12" t="s">
        <v>188</v>
      </c>
      <c r="J50" s="12" t="s">
        <v>189</v>
      </c>
      <c r="K50" s="12" t="s">
        <v>21</v>
      </c>
      <c r="L50" s="12" t="s">
        <v>3065</v>
      </c>
      <c r="M50" s="12" t="s">
        <v>3716</v>
      </c>
      <c r="N50" s="12" t="s">
        <v>23</v>
      </c>
      <c r="O50" s="45" t="s">
        <v>24</v>
      </c>
      <c r="P50" s="12" t="s">
        <v>2573</v>
      </c>
      <c r="Q50" s="10" t="s">
        <v>4483</v>
      </c>
    </row>
    <row r="51" spans="1:17" x14ac:dyDescent="0.25">
      <c r="A51" s="10">
        <f t="shared" si="2"/>
        <v>47</v>
      </c>
      <c r="B51" s="10">
        <f t="shared" si="2"/>
        <v>47</v>
      </c>
      <c r="C51" s="12" t="s">
        <v>15</v>
      </c>
      <c r="D51" s="10" t="s">
        <v>34</v>
      </c>
      <c r="E51" s="10">
        <v>2005</v>
      </c>
      <c r="F51" s="84">
        <v>38497</v>
      </c>
      <c r="G51" s="12" t="s">
        <v>190</v>
      </c>
      <c r="H51" s="10" t="s">
        <v>191</v>
      </c>
      <c r="I51" s="12" t="s">
        <v>192</v>
      </c>
      <c r="J51" s="12" t="s">
        <v>190</v>
      </c>
      <c r="K51" s="12" t="s">
        <v>29</v>
      </c>
      <c r="L51" s="12" t="s">
        <v>3066</v>
      </c>
      <c r="M51" s="12" t="s">
        <v>3732</v>
      </c>
      <c r="N51" s="12" t="s">
        <v>23</v>
      </c>
      <c r="O51" s="45" t="s">
        <v>24</v>
      </c>
      <c r="P51" s="12" t="s">
        <v>2573</v>
      </c>
      <c r="Q51" s="10" t="s">
        <v>4482</v>
      </c>
    </row>
    <row r="52" spans="1:17" x14ac:dyDescent="0.25">
      <c r="A52" s="10">
        <f t="shared" si="2"/>
        <v>48</v>
      </c>
      <c r="B52" s="10">
        <f t="shared" si="2"/>
        <v>48</v>
      </c>
      <c r="C52" s="12" t="s">
        <v>15</v>
      </c>
      <c r="D52" s="10" t="s">
        <v>34</v>
      </c>
      <c r="E52" s="10">
        <v>2005</v>
      </c>
      <c r="F52" s="84">
        <v>38471</v>
      </c>
      <c r="G52" s="12" t="s">
        <v>193</v>
      </c>
      <c r="H52" s="10" t="s">
        <v>194</v>
      </c>
      <c r="I52" s="12" t="s">
        <v>195</v>
      </c>
      <c r="J52" s="12" t="s">
        <v>20</v>
      </c>
      <c r="K52" s="12" t="s">
        <v>21</v>
      </c>
      <c r="L52" s="12" t="s">
        <v>3064</v>
      </c>
      <c r="M52" s="12" t="s">
        <v>3705</v>
      </c>
      <c r="N52" s="12" t="s">
        <v>23</v>
      </c>
      <c r="O52" s="45" t="s">
        <v>24</v>
      </c>
      <c r="P52" s="12" t="s">
        <v>2573</v>
      </c>
      <c r="Q52" s="10" t="s">
        <v>4482</v>
      </c>
    </row>
    <row r="53" spans="1:17" x14ac:dyDescent="0.25">
      <c r="A53" s="10">
        <f t="shared" si="2"/>
        <v>49</v>
      </c>
      <c r="B53" s="10">
        <f t="shared" si="2"/>
        <v>49</v>
      </c>
      <c r="C53" s="12" t="s">
        <v>15</v>
      </c>
      <c r="D53" s="10" t="s">
        <v>34</v>
      </c>
      <c r="E53" s="10">
        <v>2005</v>
      </c>
      <c r="F53" s="84">
        <v>38713</v>
      </c>
      <c r="G53" s="12" t="s">
        <v>196</v>
      </c>
      <c r="H53" s="10" t="s">
        <v>197</v>
      </c>
      <c r="I53" s="12" t="s">
        <v>3384</v>
      </c>
      <c r="J53" s="12" t="s">
        <v>196</v>
      </c>
      <c r="K53" s="12" t="s">
        <v>21</v>
      </c>
      <c r="L53" s="12" t="s">
        <v>3065</v>
      </c>
      <c r="M53" s="12" t="s">
        <v>3733</v>
      </c>
      <c r="N53" s="12" t="s">
        <v>23</v>
      </c>
      <c r="O53" s="45" t="s">
        <v>24</v>
      </c>
      <c r="P53" s="12" t="s">
        <v>2574</v>
      </c>
      <c r="Q53" s="10" t="s">
        <v>4484</v>
      </c>
    </row>
    <row r="54" spans="1:17" x14ac:dyDescent="0.25">
      <c r="A54" s="10">
        <f t="shared" si="2"/>
        <v>50</v>
      </c>
      <c r="B54" s="10">
        <f t="shared" si="2"/>
        <v>50</v>
      </c>
      <c r="C54" s="12" t="s">
        <v>15</v>
      </c>
      <c r="D54" s="10" t="s">
        <v>34</v>
      </c>
      <c r="E54" s="10">
        <v>2005</v>
      </c>
      <c r="F54" s="84">
        <v>38588</v>
      </c>
      <c r="G54" s="12" t="s">
        <v>200</v>
      </c>
      <c r="H54" s="10" t="s">
        <v>201</v>
      </c>
      <c r="I54" s="19" t="s">
        <v>202</v>
      </c>
      <c r="J54" s="12" t="s">
        <v>83</v>
      </c>
      <c r="K54" s="12" t="s">
        <v>29</v>
      </c>
      <c r="L54" s="12" t="s">
        <v>3066</v>
      </c>
      <c r="M54" s="12" t="s">
        <v>979</v>
      </c>
      <c r="N54" s="12" t="s">
        <v>23</v>
      </c>
      <c r="O54" s="45" t="s">
        <v>24</v>
      </c>
      <c r="P54" s="12" t="s">
        <v>2573</v>
      </c>
      <c r="Q54" s="10" t="s">
        <v>4482</v>
      </c>
    </row>
    <row r="55" spans="1:17" x14ac:dyDescent="0.25">
      <c r="A55" s="10">
        <f t="shared" ref="A55:B70" si="3">+A54+1</f>
        <v>51</v>
      </c>
      <c r="B55" s="10">
        <f t="shared" si="3"/>
        <v>51</v>
      </c>
      <c r="C55" s="12" t="s">
        <v>15</v>
      </c>
      <c r="D55" s="10" t="s">
        <v>34</v>
      </c>
      <c r="E55" s="10">
        <v>2005</v>
      </c>
      <c r="F55" s="84">
        <v>38694</v>
      </c>
      <c r="G55" s="12" t="s">
        <v>203</v>
      </c>
      <c r="H55" s="10" t="s">
        <v>204</v>
      </c>
      <c r="I55" s="12" t="s">
        <v>205</v>
      </c>
      <c r="J55" s="12" t="s">
        <v>203</v>
      </c>
      <c r="K55" s="12" t="s">
        <v>60</v>
      </c>
      <c r="L55" s="12" t="s">
        <v>3067</v>
      </c>
      <c r="M55" s="12" t="s">
        <v>3734</v>
      </c>
      <c r="N55" s="12" t="s">
        <v>125</v>
      </c>
      <c r="O55" s="45" t="s">
        <v>24</v>
      </c>
      <c r="P55" s="12" t="s">
        <v>2573</v>
      </c>
      <c r="Q55" s="10" t="s">
        <v>4483</v>
      </c>
    </row>
    <row r="56" spans="1:17" x14ac:dyDescent="0.25">
      <c r="A56" s="10">
        <f t="shared" si="3"/>
        <v>52</v>
      </c>
      <c r="B56" s="10">
        <f t="shared" si="3"/>
        <v>52</v>
      </c>
      <c r="C56" s="12" t="s">
        <v>15</v>
      </c>
      <c r="D56" s="10" t="s">
        <v>34</v>
      </c>
      <c r="E56" s="10">
        <v>2005</v>
      </c>
      <c r="F56" s="84">
        <v>38533</v>
      </c>
      <c r="G56" s="12" t="s">
        <v>207</v>
      </c>
      <c r="H56" s="10" t="s">
        <v>208</v>
      </c>
      <c r="I56" s="12" t="s">
        <v>209</v>
      </c>
      <c r="J56" s="12" t="s">
        <v>210</v>
      </c>
      <c r="K56" s="12" t="s">
        <v>21</v>
      </c>
      <c r="L56" s="12" t="s">
        <v>3065</v>
      </c>
      <c r="M56" s="12" t="s">
        <v>3735</v>
      </c>
      <c r="N56" s="12" t="s">
        <v>23</v>
      </c>
      <c r="O56" s="45" t="s">
        <v>24</v>
      </c>
      <c r="P56" s="12" t="s">
        <v>2573</v>
      </c>
      <c r="Q56" s="10" t="s">
        <v>4483</v>
      </c>
    </row>
    <row r="57" spans="1:17" x14ac:dyDescent="0.25">
      <c r="A57" s="10">
        <f t="shared" si="3"/>
        <v>53</v>
      </c>
      <c r="B57" s="10">
        <f t="shared" si="3"/>
        <v>53</v>
      </c>
      <c r="C57" s="12" t="s">
        <v>15</v>
      </c>
      <c r="D57" s="10" t="s">
        <v>34</v>
      </c>
      <c r="E57" s="10">
        <v>2005</v>
      </c>
      <c r="F57" s="84">
        <v>38701</v>
      </c>
      <c r="G57" s="12" t="s">
        <v>211</v>
      </c>
      <c r="H57" s="10" t="s">
        <v>212</v>
      </c>
      <c r="I57" s="12" t="s">
        <v>213</v>
      </c>
      <c r="J57" s="12" t="s">
        <v>33</v>
      </c>
      <c r="K57" s="12" t="s">
        <v>21</v>
      </c>
      <c r="L57" s="12" t="s">
        <v>3065</v>
      </c>
      <c r="M57" s="12" t="s">
        <v>3706</v>
      </c>
      <c r="N57" s="12" t="s">
        <v>23</v>
      </c>
      <c r="O57" s="45" t="s">
        <v>24</v>
      </c>
      <c r="P57" s="12" t="s">
        <v>2573</v>
      </c>
      <c r="Q57" s="10" t="s">
        <v>4482</v>
      </c>
    </row>
    <row r="58" spans="1:17" x14ac:dyDescent="0.25">
      <c r="A58" s="10">
        <f t="shared" si="3"/>
        <v>54</v>
      </c>
      <c r="B58" s="10">
        <f t="shared" si="3"/>
        <v>54</v>
      </c>
      <c r="C58" s="12" t="s">
        <v>15</v>
      </c>
      <c r="D58" s="10" t="s">
        <v>34</v>
      </c>
      <c r="E58" s="10">
        <v>2005</v>
      </c>
      <c r="F58" s="84">
        <v>38530</v>
      </c>
      <c r="G58" s="12" t="s">
        <v>214</v>
      </c>
      <c r="H58" s="10" t="s">
        <v>215</v>
      </c>
      <c r="I58" s="12" t="s">
        <v>216</v>
      </c>
      <c r="J58" s="12" t="s">
        <v>83</v>
      </c>
      <c r="K58" s="12" t="s">
        <v>29</v>
      </c>
      <c r="L58" s="12" t="s">
        <v>3066</v>
      </c>
      <c r="M58" s="12" t="s">
        <v>979</v>
      </c>
      <c r="N58" s="12" t="s">
        <v>23</v>
      </c>
      <c r="O58" s="45" t="s">
        <v>24</v>
      </c>
      <c r="P58" s="12" t="s">
        <v>2573</v>
      </c>
      <c r="Q58" s="10" t="s">
        <v>4482</v>
      </c>
    </row>
    <row r="59" spans="1:17" x14ac:dyDescent="0.25">
      <c r="A59" s="10">
        <f t="shared" si="3"/>
        <v>55</v>
      </c>
      <c r="B59" s="10">
        <f t="shared" si="3"/>
        <v>55</v>
      </c>
      <c r="C59" s="12" t="s">
        <v>15</v>
      </c>
      <c r="D59" s="10" t="s">
        <v>34</v>
      </c>
      <c r="E59" s="10">
        <v>2005</v>
      </c>
      <c r="F59" s="84">
        <v>38533</v>
      </c>
      <c r="G59" s="12" t="s">
        <v>217</v>
      </c>
      <c r="H59" s="10" t="s">
        <v>218</v>
      </c>
      <c r="I59" s="12" t="s">
        <v>219</v>
      </c>
      <c r="J59" s="12" t="s">
        <v>217</v>
      </c>
      <c r="K59" s="12" t="s">
        <v>21</v>
      </c>
      <c r="L59" s="12" t="s">
        <v>3064</v>
      </c>
      <c r="M59" s="12" t="s">
        <v>1817</v>
      </c>
      <c r="N59" s="12" t="s">
        <v>23</v>
      </c>
      <c r="O59" s="45" t="s">
        <v>24</v>
      </c>
      <c r="P59" s="12" t="s">
        <v>2574</v>
      </c>
      <c r="Q59" s="10" t="s">
        <v>4484</v>
      </c>
    </row>
    <row r="60" spans="1:17" x14ac:dyDescent="0.25">
      <c r="A60" s="10">
        <f t="shared" si="3"/>
        <v>56</v>
      </c>
      <c r="B60" s="10">
        <f t="shared" si="3"/>
        <v>56</v>
      </c>
      <c r="C60" s="12" t="s">
        <v>15</v>
      </c>
      <c r="D60" s="10" t="s">
        <v>34</v>
      </c>
      <c r="E60" s="10">
        <v>2005</v>
      </c>
      <c r="F60" s="84">
        <v>38481</v>
      </c>
      <c r="G60" s="12" t="s">
        <v>221</v>
      </c>
      <c r="H60" s="10" t="s">
        <v>222</v>
      </c>
      <c r="I60" s="12" t="s">
        <v>223</v>
      </c>
      <c r="J60" s="12" t="s">
        <v>20</v>
      </c>
      <c r="K60" s="12" t="s">
        <v>21</v>
      </c>
      <c r="L60" s="12" t="s">
        <v>3064</v>
      </c>
      <c r="M60" s="12" t="s">
        <v>3705</v>
      </c>
      <c r="N60" s="12" t="s">
        <v>23</v>
      </c>
      <c r="O60" s="45" t="s">
        <v>24</v>
      </c>
      <c r="P60" s="12" t="s">
        <v>2573</v>
      </c>
      <c r="Q60" s="10" t="s">
        <v>4482</v>
      </c>
    </row>
    <row r="61" spans="1:17" x14ac:dyDescent="0.25">
      <c r="A61" s="10">
        <f t="shared" si="3"/>
        <v>57</v>
      </c>
      <c r="B61" s="10">
        <f t="shared" si="3"/>
        <v>57</v>
      </c>
      <c r="C61" s="12" t="s">
        <v>15</v>
      </c>
      <c r="D61" s="10" t="s">
        <v>34</v>
      </c>
      <c r="E61" s="10">
        <v>2005</v>
      </c>
      <c r="F61" s="84">
        <v>38408</v>
      </c>
      <c r="G61" s="19" t="s">
        <v>2848</v>
      </c>
      <c r="H61" s="10" t="s">
        <v>225</v>
      </c>
      <c r="I61" s="12" t="s">
        <v>2760</v>
      </c>
      <c r="J61" s="12" t="s">
        <v>59</v>
      </c>
      <c r="K61" s="12" t="s">
        <v>60</v>
      </c>
      <c r="L61" s="12" t="s">
        <v>3067</v>
      </c>
      <c r="M61" s="12" t="s">
        <v>3709</v>
      </c>
      <c r="N61" s="12" t="s">
        <v>61</v>
      </c>
      <c r="O61" s="45" t="s">
        <v>24</v>
      </c>
      <c r="P61" s="12" t="s">
        <v>2573</v>
      </c>
      <c r="Q61" s="10" t="s">
        <v>4482</v>
      </c>
    </row>
    <row r="62" spans="1:17" x14ac:dyDescent="0.25">
      <c r="A62" s="10">
        <f t="shared" si="3"/>
        <v>58</v>
      </c>
      <c r="B62" s="10">
        <f t="shared" si="3"/>
        <v>58</v>
      </c>
      <c r="C62" s="12" t="s">
        <v>15</v>
      </c>
      <c r="D62" s="10" t="s">
        <v>34</v>
      </c>
      <c r="E62" s="10">
        <v>2005</v>
      </c>
      <c r="F62" s="84">
        <v>38477</v>
      </c>
      <c r="G62" s="12" t="s">
        <v>227</v>
      </c>
      <c r="H62" s="10" t="s">
        <v>228</v>
      </c>
      <c r="I62" s="12" t="s">
        <v>229</v>
      </c>
      <c r="J62" s="12" t="s">
        <v>28</v>
      </c>
      <c r="K62" s="12" t="s">
        <v>29</v>
      </c>
      <c r="L62" s="12" t="s">
        <v>3066</v>
      </c>
      <c r="M62" s="12" t="s">
        <v>28</v>
      </c>
      <c r="N62" s="12" t="s">
        <v>3436</v>
      </c>
      <c r="O62" s="45" t="s">
        <v>24</v>
      </c>
      <c r="P62" s="12" t="s">
        <v>2573</v>
      </c>
      <c r="Q62" s="10" t="s">
        <v>4482</v>
      </c>
    </row>
    <row r="63" spans="1:17" x14ac:dyDescent="0.25">
      <c r="A63" s="10">
        <f t="shared" si="3"/>
        <v>59</v>
      </c>
      <c r="B63" s="10">
        <f t="shared" si="3"/>
        <v>59</v>
      </c>
      <c r="C63" s="12" t="s">
        <v>15</v>
      </c>
      <c r="D63" s="10" t="s">
        <v>34</v>
      </c>
      <c r="E63" s="10">
        <v>2005</v>
      </c>
      <c r="F63" s="84">
        <v>38572</v>
      </c>
      <c r="G63" s="12" t="s">
        <v>230</v>
      </c>
      <c r="H63" s="10" t="s">
        <v>231</v>
      </c>
      <c r="I63" s="12" t="s">
        <v>232</v>
      </c>
      <c r="J63" s="12" t="s">
        <v>20</v>
      </c>
      <c r="K63" s="12" t="s">
        <v>21</v>
      </c>
      <c r="L63" s="12" t="s">
        <v>3064</v>
      </c>
      <c r="M63" s="12" t="s">
        <v>3705</v>
      </c>
      <c r="N63" s="12" t="s">
        <v>23</v>
      </c>
      <c r="O63" s="45" t="s">
        <v>24</v>
      </c>
      <c r="P63" s="12" t="s">
        <v>2573</v>
      </c>
      <c r="Q63" s="10" t="s">
        <v>4482</v>
      </c>
    </row>
    <row r="64" spans="1:17" ht="25.5" x14ac:dyDescent="0.25">
      <c r="A64" s="10">
        <f t="shared" si="3"/>
        <v>60</v>
      </c>
      <c r="B64" s="10">
        <f t="shared" si="3"/>
        <v>60</v>
      </c>
      <c r="C64" s="12" t="s">
        <v>15</v>
      </c>
      <c r="D64" s="10" t="s">
        <v>34</v>
      </c>
      <c r="E64" s="10">
        <v>2005</v>
      </c>
      <c r="F64" s="84">
        <v>38615</v>
      </c>
      <c r="G64" s="12" t="s">
        <v>233</v>
      </c>
      <c r="H64" s="10" t="s">
        <v>234</v>
      </c>
      <c r="I64" s="19" t="s">
        <v>235</v>
      </c>
      <c r="J64" s="12" t="s">
        <v>233</v>
      </c>
      <c r="K64" s="12" t="s">
        <v>60</v>
      </c>
      <c r="L64" s="12" t="s">
        <v>3067</v>
      </c>
      <c r="M64" s="12" t="s">
        <v>3736</v>
      </c>
      <c r="N64" s="12" t="s">
        <v>61</v>
      </c>
      <c r="O64" s="45" t="s">
        <v>24</v>
      </c>
      <c r="P64" s="12" t="s">
        <v>2574</v>
      </c>
      <c r="Q64" s="10" t="s">
        <v>4484</v>
      </c>
    </row>
    <row r="65" spans="1:17" x14ac:dyDescent="0.25">
      <c r="A65" s="10">
        <f t="shared" si="3"/>
        <v>61</v>
      </c>
      <c r="B65" s="10">
        <f t="shared" si="3"/>
        <v>61</v>
      </c>
      <c r="C65" s="12" t="s">
        <v>15</v>
      </c>
      <c r="D65" s="10" t="s">
        <v>34</v>
      </c>
      <c r="E65" s="10">
        <v>2005</v>
      </c>
      <c r="F65" s="84">
        <v>38654</v>
      </c>
      <c r="G65" s="12" t="s">
        <v>236</v>
      </c>
      <c r="H65" s="10" t="s">
        <v>237</v>
      </c>
      <c r="I65" s="12" t="s">
        <v>238</v>
      </c>
      <c r="J65" s="12" t="s">
        <v>236</v>
      </c>
      <c r="K65" s="12" t="s">
        <v>29</v>
      </c>
      <c r="L65" s="12" t="s">
        <v>3066</v>
      </c>
      <c r="M65" s="12" t="s">
        <v>3737</v>
      </c>
      <c r="N65" s="12" t="s">
        <v>239</v>
      </c>
      <c r="O65" s="45" t="s">
        <v>24</v>
      </c>
      <c r="P65" s="12" t="s">
        <v>2573</v>
      </c>
      <c r="Q65" s="10" t="s">
        <v>4483</v>
      </c>
    </row>
    <row r="66" spans="1:17" x14ac:dyDescent="0.25">
      <c r="A66" s="10">
        <f t="shared" si="3"/>
        <v>62</v>
      </c>
      <c r="B66" s="10">
        <f t="shared" si="3"/>
        <v>62</v>
      </c>
      <c r="C66" s="12" t="s">
        <v>15</v>
      </c>
      <c r="D66" s="10" t="s">
        <v>34</v>
      </c>
      <c r="E66" s="10">
        <v>2005</v>
      </c>
      <c r="F66" s="84">
        <v>38576</v>
      </c>
      <c r="G66" s="12" t="s">
        <v>243</v>
      </c>
      <c r="H66" s="10" t="s">
        <v>241</v>
      </c>
      <c r="I66" s="12" t="s">
        <v>242</v>
      </c>
      <c r="J66" s="12" t="s">
        <v>243</v>
      </c>
      <c r="K66" s="12" t="s">
        <v>21</v>
      </c>
      <c r="L66" s="12" t="s">
        <v>3064</v>
      </c>
      <c r="M66" s="12" t="s">
        <v>3738</v>
      </c>
      <c r="N66" s="12" t="s">
        <v>23</v>
      </c>
      <c r="O66" s="45" t="s">
        <v>24</v>
      </c>
      <c r="P66" s="12" t="s">
        <v>2573</v>
      </c>
      <c r="Q66" s="10" t="s">
        <v>4483</v>
      </c>
    </row>
    <row r="67" spans="1:17" x14ac:dyDescent="0.25">
      <c r="A67" s="10">
        <f t="shared" si="3"/>
        <v>63</v>
      </c>
      <c r="B67" s="10">
        <f t="shared" si="3"/>
        <v>63</v>
      </c>
      <c r="C67" s="12" t="s">
        <v>15</v>
      </c>
      <c r="D67" s="10" t="s">
        <v>34</v>
      </c>
      <c r="E67" s="10">
        <v>2005</v>
      </c>
      <c r="F67" s="84">
        <v>38516</v>
      </c>
      <c r="G67" s="12" t="s">
        <v>244</v>
      </c>
      <c r="H67" s="10" t="s">
        <v>245</v>
      </c>
      <c r="I67" s="12" t="s">
        <v>246</v>
      </c>
      <c r="J67" s="12" t="s">
        <v>244</v>
      </c>
      <c r="K67" s="12" t="s">
        <v>29</v>
      </c>
      <c r="L67" s="12" t="s">
        <v>3066</v>
      </c>
      <c r="M67" s="12" t="s">
        <v>3739</v>
      </c>
      <c r="N67" s="12" t="s">
        <v>75</v>
      </c>
      <c r="O67" s="45" t="s">
        <v>24</v>
      </c>
      <c r="P67" s="12" t="s">
        <v>2573</v>
      </c>
      <c r="Q67" s="10" t="s">
        <v>4483</v>
      </c>
    </row>
    <row r="68" spans="1:17" x14ac:dyDescent="0.25">
      <c r="A68" s="10">
        <f t="shared" si="3"/>
        <v>64</v>
      </c>
      <c r="B68" s="10">
        <f t="shared" si="3"/>
        <v>64</v>
      </c>
      <c r="C68" s="12" t="s">
        <v>15</v>
      </c>
      <c r="D68" s="10" t="s">
        <v>34</v>
      </c>
      <c r="E68" s="10">
        <v>2005</v>
      </c>
      <c r="F68" s="84">
        <v>38666</v>
      </c>
      <c r="G68" s="12" t="s">
        <v>247</v>
      </c>
      <c r="H68" s="10" t="s">
        <v>248</v>
      </c>
      <c r="I68" s="12" t="s">
        <v>249</v>
      </c>
      <c r="J68" s="12" t="s">
        <v>247</v>
      </c>
      <c r="K68" s="12" t="s">
        <v>21</v>
      </c>
      <c r="L68" s="12" t="s">
        <v>3065</v>
      </c>
      <c r="M68" s="12" t="s">
        <v>3740</v>
      </c>
      <c r="N68" s="12" t="s">
        <v>23</v>
      </c>
      <c r="O68" s="45" t="s">
        <v>24</v>
      </c>
      <c r="P68" s="12" t="s">
        <v>2574</v>
      </c>
      <c r="Q68" s="10" t="s">
        <v>4485</v>
      </c>
    </row>
    <row r="69" spans="1:17" x14ac:dyDescent="0.25">
      <c r="A69" s="10">
        <f t="shared" si="3"/>
        <v>65</v>
      </c>
      <c r="B69" s="10">
        <f t="shared" si="3"/>
        <v>65</v>
      </c>
      <c r="C69" s="12" t="s">
        <v>15</v>
      </c>
      <c r="D69" s="10" t="s">
        <v>34</v>
      </c>
      <c r="E69" s="10">
        <v>2005</v>
      </c>
      <c r="F69" s="84">
        <v>38483</v>
      </c>
      <c r="G69" s="12" t="s">
        <v>251</v>
      </c>
      <c r="H69" s="10" t="s">
        <v>252</v>
      </c>
      <c r="I69" s="12" t="s">
        <v>3953</v>
      </c>
      <c r="J69" s="12" t="s">
        <v>59</v>
      </c>
      <c r="K69" s="12" t="s">
        <v>60</v>
      </c>
      <c r="L69" s="12" t="s">
        <v>3067</v>
      </c>
      <c r="M69" s="12" t="s">
        <v>3761</v>
      </c>
      <c r="N69" s="12" t="s">
        <v>61</v>
      </c>
      <c r="O69" s="45" t="s">
        <v>24</v>
      </c>
      <c r="P69" s="12" t="s">
        <v>2573</v>
      </c>
      <c r="Q69" s="10" t="s">
        <v>4482</v>
      </c>
    </row>
    <row r="70" spans="1:17" x14ac:dyDescent="0.25">
      <c r="A70" s="10">
        <f t="shared" si="3"/>
        <v>66</v>
      </c>
      <c r="B70" s="10">
        <f t="shared" si="3"/>
        <v>66</v>
      </c>
      <c r="C70" s="12" t="s">
        <v>15</v>
      </c>
      <c r="D70" s="10" t="s">
        <v>34</v>
      </c>
      <c r="E70" s="10">
        <v>2005</v>
      </c>
      <c r="F70" s="84">
        <v>38691</v>
      </c>
      <c r="G70" s="12" t="s">
        <v>254</v>
      </c>
      <c r="H70" s="10" t="s">
        <v>255</v>
      </c>
      <c r="I70" s="12" t="s">
        <v>256</v>
      </c>
      <c r="J70" s="12" t="s">
        <v>33</v>
      </c>
      <c r="K70" s="12" t="s">
        <v>21</v>
      </c>
      <c r="L70" s="12" t="s">
        <v>3065</v>
      </c>
      <c r="M70" s="12" t="s">
        <v>3706</v>
      </c>
      <c r="N70" s="12" t="s">
        <v>23</v>
      </c>
      <c r="O70" s="45" t="s">
        <v>24</v>
      </c>
      <c r="P70" s="12" t="s">
        <v>2573</v>
      </c>
      <c r="Q70" s="10" t="s">
        <v>4482</v>
      </c>
    </row>
    <row r="71" spans="1:17" x14ac:dyDescent="0.25">
      <c r="A71" s="10">
        <f t="shared" ref="A71:B86" si="4">+A70+1</f>
        <v>67</v>
      </c>
      <c r="B71" s="10">
        <f t="shared" si="4"/>
        <v>67</v>
      </c>
      <c r="C71" s="12" t="s">
        <v>15</v>
      </c>
      <c r="D71" s="10" t="s">
        <v>34</v>
      </c>
      <c r="E71" s="10">
        <v>2005</v>
      </c>
      <c r="F71" s="84">
        <v>38509</v>
      </c>
      <c r="G71" s="12" t="s">
        <v>257</v>
      </c>
      <c r="H71" s="10" t="s">
        <v>258</v>
      </c>
      <c r="I71" s="12" t="s">
        <v>259</v>
      </c>
      <c r="J71" s="12" t="s">
        <v>28</v>
      </c>
      <c r="K71" s="12" t="s">
        <v>29</v>
      </c>
      <c r="L71" s="12" t="s">
        <v>3066</v>
      </c>
      <c r="M71" s="12" t="s">
        <v>28</v>
      </c>
      <c r="N71" s="12" t="s">
        <v>3436</v>
      </c>
      <c r="O71" s="45" t="s">
        <v>24</v>
      </c>
      <c r="P71" s="12" t="s">
        <v>2573</v>
      </c>
      <c r="Q71" s="10" t="s">
        <v>4482</v>
      </c>
    </row>
    <row r="72" spans="1:17" x14ac:dyDescent="0.25">
      <c r="A72" s="10">
        <f t="shared" si="4"/>
        <v>68</v>
      </c>
      <c r="B72" s="10">
        <f t="shared" si="4"/>
        <v>68</v>
      </c>
      <c r="C72" s="12" t="s">
        <v>15</v>
      </c>
      <c r="D72" s="10" t="s">
        <v>34</v>
      </c>
      <c r="E72" s="10">
        <v>2005</v>
      </c>
      <c r="F72" s="84">
        <v>38511</v>
      </c>
      <c r="G72" s="12" t="s">
        <v>260</v>
      </c>
      <c r="H72" s="10" t="s">
        <v>261</v>
      </c>
      <c r="I72" s="12" t="s">
        <v>262</v>
      </c>
      <c r="J72" s="12" t="s">
        <v>115</v>
      </c>
      <c r="K72" s="12" t="s">
        <v>29</v>
      </c>
      <c r="L72" s="12" t="s">
        <v>3066</v>
      </c>
      <c r="M72" s="12" t="s">
        <v>3720</v>
      </c>
      <c r="N72" s="12" t="s">
        <v>75</v>
      </c>
      <c r="O72" s="45" t="s">
        <v>24</v>
      </c>
      <c r="P72" s="12" t="s">
        <v>2573</v>
      </c>
      <c r="Q72" s="10" t="s">
        <v>4482</v>
      </c>
    </row>
    <row r="73" spans="1:17" x14ac:dyDescent="0.25">
      <c r="A73" s="10">
        <f t="shared" si="4"/>
        <v>69</v>
      </c>
      <c r="B73" s="10">
        <f t="shared" si="4"/>
        <v>69</v>
      </c>
      <c r="C73" s="12" t="s">
        <v>15</v>
      </c>
      <c r="D73" s="10" t="s">
        <v>34</v>
      </c>
      <c r="E73" s="10">
        <v>2005</v>
      </c>
      <c r="F73" s="84">
        <v>38566</v>
      </c>
      <c r="G73" s="12" t="s">
        <v>263</v>
      </c>
      <c r="H73" s="10" t="s">
        <v>264</v>
      </c>
      <c r="I73" s="12" t="s">
        <v>265</v>
      </c>
      <c r="J73" s="12" t="s">
        <v>263</v>
      </c>
      <c r="K73" s="12" t="s">
        <v>21</v>
      </c>
      <c r="L73" s="12" t="s">
        <v>3064</v>
      </c>
      <c r="M73" s="12" t="s">
        <v>3741</v>
      </c>
      <c r="N73" s="12" t="s">
        <v>23</v>
      </c>
      <c r="O73" s="45" t="s">
        <v>24</v>
      </c>
      <c r="P73" s="12" t="s">
        <v>2573</v>
      </c>
      <c r="Q73" s="10" t="s">
        <v>4483</v>
      </c>
    </row>
    <row r="74" spans="1:17" x14ac:dyDescent="0.25">
      <c r="A74" s="10">
        <f t="shared" si="4"/>
        <v>70</v>
      </c>
      <c r="B74" s="10">
        <f t="shared" si="4"/>
        <v>70</v>
      </c>
      <c r="C74" s="12" t="s">
        <v>15</v>
      </c>
      <c r="D74" s="10" t="s">
        <v>34</v>
      </c>
      <c r="E74" s="10">
        <v>2005</v>
      </c>
      <c r="F74" s="84">
        <v>38502</v>
      </c>
      <c r="G74" s="12" t="s">
        <v>266</v>
      </c>
      <c r="H74" s="10" t="s">
        <v>267</v>
      </c>
      <c r="I74" s="12" t="s">
        <v>3074</v>
      </c>
      <c r="J74" s="12" t="s">
        <v>266</v>
      </c>
      <c r="K74" s="12" t="s">
        <v>29</v>
      </c>
      <c r="L74" s="12" t="s">
        <v>3066</v>
      </c>
      <c r="M74" s="12" t="s">
        <v>3711</v>
      </c>
      <c r="N74" s="12" t="s">
        <v>23</v>
      </c>
      <c r="O74" s="45" t="s">
        <v>24</v>
      </c>
      <c r="P74" s="12" t="s">
        <v>2574</v>
      </c>
      <c r="Q74" s="10" t="s">
        <v>4484</v>
      </c>
    </row>
    <row r="75" spans="1:17" x14ac:dyDescent="0.25">
      <c r="A75" s="10">
        <f t="shared" si="4"/>
        <v>71</v>
      </c>
      <c r="B75" s="10">
        <f t="shared" si="4"/>
        <v>71</v>
      </c>
      <c r="C75" s="12" t="s">
        <v>15</v>
      </c>
      <c r="D75" s="10" t="s">
        <v>34</v>
      </c>
      <c r="E75" s="10">
        <v>2005</v>
      </c>
      <c r="F75" s="84">
        <v>38712</v>
      </c>
      <c r="G75" s="12" t="s">
        <v>269</v>
      </c>
      <c r="H75" s="10" t="s">
        <v>270</v>
      </c>
      <c r="I75" s="12" t="s">
        <v>271</v>
      </c>
      <c r="J75" s="12" t="s">
        <v>83</v>
      </c>
      <c r="K75" s="12" t="s">
        <v>29</v>
      </c>
      <c r="L75" s="12" t="s">
        <v>3066</v>
      </c>
      <c r="M75" s="12" t="s">
        <v>979</v>
      </c>
      <c r="N75" s="12" t="s">
        <v>23</v>
      </c>
      <c r="O75" s="45" t="s">
        <v>24</v>
      </c>
      <c r="P75" s="12" t="s">
        <v>2573</v>
      </c>
      <c r="Q75" s="10" t="s">
        <v>4482</v>
      </c>
    </row>
    <row r="76" spans="1:17" x14ac:dyDescent="0.25">
      <c r="A76" s="10">
        <f t="shared" si="4"/>
        <v>72</v>
      </c>
      <c r="B76" s="10">
        <f t="shared" si="4"/>
        <v>72</v>
      </c>
      <c r="C76" s="12" t="s">
        <v>15</v>
      </c>
      <c r="D76" s="10" t="s">
        <v>34</v>
      </c>
      <c r="E76" s="10">
        <v>2005</v>
      </c>
      <c r="F76" s="84">
        <v>38593</v>
      </c>
      <c r="G76" s="12" t="s">
        <v>272</v>
      </c>
      <c r="H76" s="10" t="s">
        <v>273</v>
      </c>
      <c r="I76" s="12" t="s">
        <v>274</v>
      </c>
      <c r="J76" s="12" t="s">
        <v>59</v>
      </c>
      <c r="K76" s="12" t="s">
        <v>60</v>
      </c>
      <c r="L76" s="12" t="s">
        <v>3067</v>
      </c>
      <c r="M76" s="12" t="s">
        <v>3710</v>
      </c>
      <c r="N76" s="12" t="s">
        <v>61</v>
      </c>
      <c r="O76" s="45" t="s">
        <v>24</v>
      </c>
      <c r="P76" s="12" t="s">
        <v>2573</v>
      </c>
      <c r="Q76" s="10" t="s">
        <v>4482</v>
      </c>
    </row>
    <row r="77" spans="1:17" x14ac:dyDescent="0.25">
      <c r="A77" s="10">
        <f t="shared" si="4"/>
        <v>73</v>
      </c>
      <c r="B77" s="10">
        <f t="shared" si="4"/>
        <v>73</v>
      </c>
      <c r="C77" s="12" t="s">
        <v>15</v>
      </c>
      <c r="D77" s="10" t="s">
        <v>34</v>
      </c>
      <c r="E77" s="10">
        <v>2005</v>
      </c>
      <c r="F77" s="84">
        <v>38664</v>
      </c>
      <c r="G77" s="12" t="s">
        <v>275</v>
      </c>
      <c r="H77" s="10" t="s">
        <v>276</v>
      </c>
      <c r="I77" s="12" t="s">
        <v>277</v>
      </c>
      <c r="J77" s="12" t="s">
        <v>59</v>
      </c>
      <c r="K77" s="12" t="s">
        <v>60</v>
      </c>
      <c r="L77" s="12" t="s">
        <v>3067</v>
      </c>
      <c r="M77" s="12" t="s">
        <v>3742</v>
      </c>
      <c r="N77" s="12" t="s">
        <v>61</v>
      </c>
      <c r="O77" s="45" t="s">
        <v>24</v>
      </c>
      <c r="P77" s="12" t="s">
        <v>2573</v>
      </c>
      <c r="Q77" s="10" t="s">
        <v>4482</v>
      </c>
    </row>
    <row r="78" spans="1:17" x14ac:dyDescent="0.25">
      <c r="A78" s="10">
        <f t="shared" si="4"/>
        <v>74</v>
      </c>
      <c r="B78" s="10">
        <f t="shared" si="4"/>
        <v>74</v>
      </c>
      <c r="C78" s="12" t="s">
        <v>15</v>
      </c>
      <c r="D78" s="10" t="s">
        <v>34</v>
      </c>
      <c r="E78" s="10">
        <v>2005</v>
      </c>
      <c r="F78" s="84">
        <v>38468</v>
      </c>
      <c r="G78" s="12" t="s">
        <v>278</v>
      </c>
      <c r="H78" s="10" t="s">
        <v>279</v>
      </c>
      <c r="I78" s="12" t="s">
        <v>280</v>
      </c>
      <c r="J78" s="12" t="s">
        <v>278</v>
      </c>
      <c r="K78" s="12" t="s">
        <v>60</v>
      </c>
      <c r="L78" s="12" t="s">
        <v>3067</v>
      </c>
      <c r="M78" s="12" t="s">
        <v>3743</v>
      </c>
      <c r="N78" s="12" t="s">
        <v>61</v>
      </c>
      <c r="O78" s="45" t="s">
        <v>24</v>
      </c>
      <c r="P78" s="12" t="s">
        <v>2573</v>
      </c>
      <c r="Q78" s="10" t="s">
        <v>4483</v>
      </c>
    </row>
    <row r="79" spans="1:17" x14ac:dyDescent="0.25">
      <c r="A79" s="10">
        <f t="shared" si="4"/>
        <v>75</v>
      </c>
      <c r="B79" s="10">
        <f t="shared" si="4"/>
        <v>75</v>
      </c>
      <c r="C79" s="12" t="s">
        <v>15</v>
      </c>
      <c r="D79" s="10" t="s">
        <v>34</v>
      </c>
      <c r="E79" s="10">
        <v>2005</v>
      </c>
      <c r="F79" s="84">
        <v>38614</v>
      </c>
      <c r="G79" s="12" t="s">
        <v>281</v>
      </c>
      <c r="H79" s="10" t="s">
        <v>282</v>
      </c>
      <c r="I79" s="12" t="s">
        <v>283</v>
      </c>
      <c r="J79" s="12" t="s">
        <v>281</v>
      </c>
      <c r="K79" s="12" t="s">
        <v>60</v>
      </c>
      <c r="L79" s="12" t="s">
        <v>3067</v>
      </c>
      <c r="M79" s="12" t="s">
        <v>3744</v>
      </c>
      <c r="N79" s="12" t="s">
        <v>61</v>
      </c>
      <c r="O79" s="45" t="s">
        <v>24</v>
      </c>
      <c r="P79" s="12" t="s">
        <v>2573</v>
      </c>
      <c r="Q79" s="10" t="s">
        <v>4483</v>
      </c>
    </row>
    <row r="80" spans="1:17" x14ac:dyDescent="0.25">
      <c r="A80" s="10">
        <f t="shared" si="4"/>
        <v>76</v>
      </c>
      <c r="B80" s="10">
        <f t="shared" si="4"/>
        <v>76</v>
      </c>
      <c r="C80" s="12" t="s">
        <v>15</v>
      </c>
      <c r="D80" s="10" t="s">
        <v>34</v>
      </c>
      <c r="E80" s="10">
        <v>2005</v>
      </c>
      <c r="F80" s="84">
        <v>38584</v>
      </c>
      <c r="G80" s="12" t="s">
        <v>284</v>
      </c>
      <c r="H80" s="10" t="s">
        <v>285</v>
      </c>
      <c r="I80" s="12" t="s">
        <v>286</v>
      </c>
      <c r="J80" s="12" t="s">
        <v>284</v>
      </c>
      <c r="K80" s="12" t="s">
        <v>21</v>
      </c>
      <c r="L80" s="12" t="s">
        <v>3065</v>
      </c>
      <c r="M80" s="12" t="s">
        <v>284</v>
      </c>
      <c r="N80" s="12" t="s">
        <v>23</v>
      </c>
      <c r="O80" s="45" t="s">
        <v>24</v>
      </c>
      <c r="P80" s="12" t="s">
        <v>2573</v>
      </c>
      <c r="Q80" s="10" t="s">
        <v>4483</v>
      </c>
    </row>
    <row r="81" spans="1:17" x14ac:dyDescent="0.25">
      <c r="A81" s="10">
        <f t="shared" si="4"/>
        <v>77</v>
      </c>
      <c r="B81" s="10">
        <f t="shared" si="4"/>
        <v>77</v>
      </c>
      <c r="C81" s="12" t="s">
        <v>15</v>
      </c>
      <c r="D81" s="10" t="s">
        <v>34</v>
      </c>
      <c r="E81" s="10">
        <v>2005</v>
      </c>
      <c r="F81" s="84">
        <v>38471</v>
      </c>
      <c r="G81" s="12" t="s">
        <v>287</v>
      </c>
      <c r="H81" s="10" t="s">
        <v>288</v>
      </c>
      <c r="I81" s="12" t="s">
        <v>289</v>
      </c>
      <c r="J81" s="12" t="s">
        <v>20</v>
      </c>
      <c r="K81" s="12" t="s">
        <v>21</v>
      </c>
      <c r="L81" s="12" t="s">
        <v>3064</v>
      </c>
      <c r="M81" s="12" t="s">
        <v>3705</v>
      </c>
      <c r="N81" s="12" t="s">
        <v>23</v>
      </c>
      <c r="O81" s="45" t="s">
        <v>24</v>
      </c>
      <c r="P81" s="12" t="s">
        <v>2573</v>
      </c>
      <c r="Q81" s="10" t="s">
        <v>4482</v>
      </c>
    </row>
    <row r="82" spans="1:17" x14ac:dyDescent="0.25">
      <c r="A82" s="10">
        <f t="shared" si="4"/>
        <v>78</v>
      </c>
      <c r="B82" s="10">
        <f t="shared" si="4"/>
        <v>78</v>
      </c>
      <c r="C82" s="12" t="s">
        <v>15</v>
      </c>
      <c r="D82" s="10" t="s">
        <v>34</v>
      </c>
      <c r="E82" s="10">
        <v>2005</v>
      </c>
      <c r="F82" s="84">
        <v>38615</v>
      </c>
      <c r="G82" s="12" t="s">
        <v>3344</v>
      </c>
      <c r="H82" s="10" t="s">
        <v>291</v>
      </c>
      <c r="I82" s="12" t="s">
        <v>292</v>
      </c>
      <c r="J82" s="12" t="s">
        <v>20</v>
      </c>
      <c r="K82" s="12" t="s">
        <v>21</v>
      </c>
      <c r="L82" s="12" t="s">
        <v>3064</v>
      </c>
      <c r="M82" s="12" t="s">
        <v>3705</v>
      </c>
      <c r="N82" s="12" t="s">
        <v>23</v>
      </c>
      <c r="O82" s="45" t="s">
        <v>24</v>
      </c>
      <c r="P82" s="12" t="s">
        <v>2573</v>
      </c>
      <c r="Q82" s="10" t="s">
        <v>4482</v>
      </c>
    </row>
    <row r="83" spans="1:17" x14ac:dyDescent="0.25">
      <c r="A83" s="10">
        <f t="shared" si="4"/>
        <v>79</v>
      </c>
      <c r="B83" s="10">
        <f t="shared" si="4"/>
        <v>79</v>
      </c>
      <c r="C83" s="12" t="s">
        <v>15</v>
      </c>
      <c r="D83" s="10" t="s">
        <v>34</v>
      </c>
      <c r="E83" s="10">
        <v>2005</v>
      </c>
      <c r="F83" s="84">
        <v>38696</v>
      </c>
      <c r="G83" s="12" t="s">
        <v>293</v>
      </c>
      <c r="H83" s="10" t="s">
        <v>294</v>
      </c>
      <c r="I83" s="12" t="s">
        <v>295</v>
      </c>
      <c r="J83" s="12" t="s">
        <v>146</v>
      </c>
      <c r="K83" s="12" t="s">
        <v>60</v>
      </c>
      <c r="L83" s="12" t="s">
        <v>3067</v>
      </c>
      <c r="M83" s="12" t="s">
        <v>3724</v>
      </c>
      <c r="N83" s="12" t="s">
        <v>125</v>
      </c>
      <c r="O83" s="45" t="s">
        <v>24</v>
      </c>
      <c r="P83" s="12" t="s">
        <v>2573</v>
      </c>
      <c r="Q83" s="10" t="s">
        <v>4482</v>
      </c>
    </row>
    <row r="84" spans="1:17" x14ac:dyDescent="0.25">
      <c r="A84" s="10">
        <f t="shared" si="4"/>
        <v>80</v>
      </c>
      <c r="B84" s="10">
        <f t="shared" si="4"/>
        <v>80</v>
      </c>
      <c r="C84" s="12" t="s">
        <v>15</v>
      </c>
      <c r="D84" s="10" t="s">
        <v>34</v>
      </c>
      <c r="E84" s="10">
        <v>2005</v>
      </c>
      <c r="F84" s="84">
        <v>38530</v>
      </c>
      <c r="G84" s="12" t="s">
        <v>2743</v>
      </c>
      <c r="H84" s="10" t="s">
        <v>297</v>
      </c>
      <c r="I84" s="12" t="s">
        <v>298</v>
      </c>
      <c r="J84" s="12" t="s">
        <v>20</v>
      </c>
      <c r="K84" s="12" t="s">
        <v>21</v>
      </c>
      <c r="L84" s="12" t="s">
        <v>3064</v>
      </c>
      <c r="M84" s="12" t="s">
        <v>3705</v>
      </c>
      <c r="N84" s="12" t="s">
        <v>23</v>
      </c>
      <c r="O84" s="45" t="s">
        <v>24</v>
      </c>
      <c r="P84" s="12" t="s">
        <v>2573</v>
      </c>
      <c r="Q84" s="10" t="s">
        <v>4482</v>
      </c>
    </row>
    <row r="85" spans="1:17" x14ac:dyDescent="0.25">
      <c r="A85" s="10">
        <f t="shared" si="4"/>
        <v>81</v>
      </c>
      <c r="B85" s="10">
        <f t="shared" si="4"/>
        <v>81</v>
      </c>
      <c r="C85" s="12" t="s">
        <v>15</v>
      </c>
      <c r="D85" s="10" t="s">
        <v>34</v>
      </c>
      <c r="E85" s="10">
        <v>2005</v>
      </c>
      <c r="F85" s="84">
        <v>38626</v>
      </c>
      <c r="G85" s="12" t="s">
        <v>299</v>
      </c>
      <c r="H85" s="10" t="s">
        <v>300</v>
      </c>
      <c r="I85" s="12" t="s">
        <v>301</v>
      </c>
      <c r="J85" s="12" t="s">
        <v>20</v>
      </c>
      <c r="K85" s="12" t="s">
        <v>21</v>
      </c>
      <c r="L85" s="12" t="s">
        <v>3064</v>
      </c>
      <c r="M85" s="12" t="s">
        <v>3705</v>
      </c>
      <c r="N85" s="12" t="s">
        <v>23</v>
      </c>
      <c r="O85" s="45" t="s">
        <v>24</v>
      </c>
      <c r="P85" s="12" t="s">
        <v>2573</v>
      </c>
      <c r="Q85" s="10" t="s">
        <v>4482</v>
      </c>
    </row>
    <row r="86" spans="1:17" x14ac:dyDescent="0.25">
      <c r="A86" s="10">
        <f t="shared" si="4"/>
        <v>82</v>
      </c>
      <c r="B86" s="10">
        <f t="shared" si="4"/>
        <v>82</v>
      </c>
      <c r="C86" s="12" t="s">
        <v>15</v>
      </c>
      <c r="D86" s="10" t="s">
        <v>34</v>
      </c>
      <c r="E86" s="10">
        <v>2006</v>
      </c>
      <c r="F86" s="84">
        <v>39020</v>
      </c>
      <c r="G86" s="12" t="s">
        <v>3345</v>
      </c>
      <c r="H86" s="10" t="s">
        <v>303</v>
      </c>
      <c r="I86" s="12" t="s">
        <v>304</v>
      </c>
      <c r="J86" s="12" t="s">
        <v>83</v>
      </c>
      <c r="K86" s="12" t="s">
        <v>29</v>
      </c>
      <c r="L86" s="12" t="s">
        <v>3066</v>
      </c>
      <c r="M86" s="12" t="s">
        <v>979</v>
      </c>
      <c r="N86" s="12" t="s">
        <v>23</v>
      </c>
      <c r="O86" s="45" t="s">
        <v>24</v>
      </c>
      <c r="P86" s="12" t="s">
        <v>2573</v>
      </c>
      <c r="Q86" s="10" t="s">
        <v>4482</v>
      </c>
    </row>
    <row r="87" spans="1:17" x14ac:dyDescent="0.25">
      <c r="A87" s="10">
        <f t="shared" ref="A87:B102" si="5">+A86+1</f>
        <v>83</v>
      </c>
      <c r="B87" s="10">
        <f t="shared" si="5"/>
        <v>83</v>
      </c>
      <c r="C87" s="12" t="s">
        <v>15</v>
      </c>
      <c r="D87" s="10" t="s">
        <v>34</v>
      </c>
      <c r="E87" s="10">
        <v>2006</v>
      </c>
      <c r="F87" s="84">
        <v>39063</v>
      </c>
      <c r="G87" s="12" t="s">
        <v>250</v>
      </c>
      <c r="H87" s="10" t="s">
        <v>305</v>
      </c>
      <c r="I87" s="12" t="s">
        <v>2900</v>
      </c>
      <c r="J87" s="12" t="s">
        <v>250</v>
      </c>
      <c r="K87" s="12" t="s">
        <v>21</v>
      </c>
      <c r="L87" s="12" t="s">
        <v>3065</v>
      </c>
      <c r="M87" s="12" t="s">
        <v>3740</v>
      </c>
      <c r="N87" s="12" t="s">
        <v>23</v>
      </c>
      <c r="O87" s="45" t="s">
        <v>24</v>
      </c>
      <c r="P87" s="12" t="s">
        <v>2573</v>
      </c>
      <c r="Q87" s="10" t="s">
        <v>4483</v>
      </c>
    </row>
    <row r="88" spans="1:17" x14ac:dyDescent="0.25">
      <c r="A88" s="10">
        <f t="shared" si="5"/>
        <v>84</v>
      </c>
      <c r="B88" s="10">
        <f t="shared" si="5"/>
        <v>84</v>
      </c>
      <c r="C88" s="12" t="s">
        <v>15</v>
      </c>
      <c r="D88" s="10" t="s">
        <v>34</v>
      </c>
      <c r="E88" s="10">
        <v>2006</v>
      </c>
      <c r="F88" s="84">
        <v>38919</v>
      </c>
      <c r="G88" s="12" t="s">
        <v>307</v>
      </c>
      <c r="H88" s="10" t="s">
        <v>308</v>
      </c>
      <c r="I88" s="12" t="s">
        <v>3668</v>
      </c>
      <c r="J88" s="12" t="s">
        <v>307</v>
      </c>
      <c r="K88" s="12" t="s">
        <v>29</v>
      </c>
      <c r="L88" s="12" t="s">
        <v>3066</v>
      </c>
      <c r="M88" s="12" t="s">
        <v>3745</v>
      </c>
      <c r="N88" s="12" t="s">
        <v>75</v>
      </c>
      <c r="O88" s="45" t="s">
        <v>24</v>
      </c>
      <c r="P88" s="12" t="s">
        <v>2573</v>
      </c>
      <c r="Q88" s="10" t="s">
        <v>4483</v>
      </c>
    </row>
    <row r="89" spans="1:17" x14ac:dyDescent="0.25">
      <c r="A89" s="10">
        <f t="shared" si="5"/>
        <v>85</v>
      </c>
      <c r="B89" s="10">
        <f t="shared" si="5"/>
        <v>85</v>
      </c>
      <c r="C89" s="12" t="s">
        <v>15</v>
      </c>
      <c r="D89" s="10" t="s">
        <v>34</v>
      </c>
      <c r="E89" s="10">
        <v>2006</v>
      </c>
      <c r="F89" s="84">
        <v>38836</v>
      </c>
      <c r="G89" s="12" t="s">
        <v>310</v>
      </c>
      <c r="H89" s="10" t="s">
        <v>311</v>
      </c>
      <c r="I89" s="12" t="s">
        <v>312</v>
      </c>
      <c r="J89" s="12" t="s">
        <v>20</v>
      </c>
      <c r="K89" s="12" t="s">
        <v>21</v>
      </c>
      <c r="L89" s="12" t="s">
        <v>3064</v>
      </c>
      <c r="M89" s="12" t="s">
        <v>3705</v>
      </c>
      <c r="N89" s="12" t="s">
        <v>23</v>
      </c>
      <c r="O89" s="45" t="s">
        <v>24</v>
      </c>
      <c r="P89" s="12" t="s">
        <v>2573</v>
      </c>
      <c r="Q89" s="10" t="s">
        <v>4482</v>
      </c>
    </row>
    <row r="90" spans="1:17" x14ac:dyDescent="0.25">
      <c r="A90" s="10">
        <f t="shared" si="5"/>
        <v>86</v>
      </c>
      <c r="B90" s="10">
        <f t="shared" si="5"/>
        <v>86</v>
      </c>
      <c r="C90" s="12" t="s">
        <v>15</v>
      </c>
      <c r="D90" s="10" t="s">
        <v>34</v>
      </c>
      <c r="E90" s="10">
        <v>2006</v>
      </c>
      <c r="F90" s="84">
        <v>38968</v>
      </c>
      <c r="G90" s="12" t="s">
        <v>313</v>
      </c>
      <c r="H90" s="10" t="s">
        <v>314</v>
      </c>
      <c r="I90" s="12" t="s">
        <v>315</v>
      </c>
      <c r="J90" s="12" t="s">
        <v>20</v>
      </c>
      <c r="K90" s="12" t="s">
        <v>21</v>
      </c>
      <c r="L90" s="12" t="s">
        <v>3064</v>
      </c>
      <c r="M90" s="12" t="s">
        <v>3705</v>
      </c>
      <c r="N90" s="12" t="s">
        <v>23</v>
      </c>
      <c r="O90" s="45" t="s">
        <v>24</v>
      </c>
      <c r="P90" s="12" t="s">
        <v>2573</v>
      </c>
      <c r="Q90" s="10" t="s">
        <v>4482</v>
      </c>
    </row>
    <row r="91" spans="1:17" x14ac:dyDescent="0.25">
      <c r="A91" s="10">
        <f t="shared" si="5"/>
        <v>87</v>
      </c>
      <c r="B91" s="10">
        <f t="shared" si="5"/>
        <v>87</v>
      </c>
      <c r="C91" s="12" t="s">
        <v>15</v>
      </c>
      <c r="D91" s="10" t="s">
        <v>34</v>
      </c>
      <c r="E91" s="10">
        <v>2006</v>
      </c>
      <c r="F91" s="84">
        <v>39024</v>
      </c>
      <c r="G91" s="12" t="s">
        <v>316</v>
      </c>
      <c r="H91" s="10" t="s">
        <v>317</v>
      </c>
      <c r="I91" s="12" t="s">
        <v>3669</v>
      </c>
      <c r="J91" s="12" t="s">
        <v>59</v>
      </c>
      <c r="K91" s="12" t="s">
        <v>60</v>
      </c>
      <c r="L91" s="12" t="s">
        <v>3067</v>
      </c>
      <c r="M91" s="12" t="s">
        <v>3709</v>
      </c>
      <c r="N91" s="12" t="s">
        <v>61</v>
      </c>
      <c r="O91" s="45" t="s">
        <v>24</v>
      </c>
      <c r="P91" s="12" t="s">
        <v>2573</v>
      </c>
      <c r="Q91" s="10" t="s">
        <v>4482</v>
      </c>
    </row>
    <row r="92" spans="1:17" x14ac:dyDescent="0.25">
      <c r="A92" s="10">
        <f t="shared" si="5"/>
        <v>88</v>
      </c>
      <c r="B92" s="10">
        <f t="shared" si="5"/>
        <v>88</v>
      </c>
      <c r="C92" s="12" t="s">
        <v>15</v>
      </c>
      <c r="D92" s="10" t="s">
        <v>34</v>
      </c>
      <c r="E92" s="10">
        <v>2006</v>
      </c>
      <c r="F92" s="84">
        <v>38869</v>
      </c>
      <c r="G92" s="12" t="s">
        <v>319</v>
      </c>
      <c r="H92" s="10" t="s">
        <v>320</v>
      </c>
      <c r="I92" s="12" t="s">
        <v>321</v>
      </c>
      <c r="J92" s="12" t="s">
        <v>319</v>
      </c>
      <c r="K92" s="12" t="s">
        <v>29</v>
      </c>
      <c r="L92" s="12" t="s">
        <v>3066</v>
      </c>
      <c r="M92" s="12" t="s">
        <v>3746</v>
      </c>
      <c r="N92" s="12" t="s">
        <v>3624</v>
      </c>
      <c r="O92" s="45" t="s">
        <v>24</v>
      </c>
      <c r="P92" s="12" t="s">
        <v>2573</v>
      </c>
      <c r="Q92" s="10" t="s">
        <v>4483</v>
      </c>
    </row>
    <row r="93" spans="1:17" x14ac:dyDescent="0.25">
      <c r="A93" s="10">
        <f t="shared" si="5"/>
        <v>89</v>
      </c>
      <c r="B93" s="10">
        <f t="shared" si="5"/>
        <v>89</v>
      </c>
      <c r="C93" s="12" t="s">
        <v>15</v>
      </c>
      <c r="D93" s="10" t="s">
        <v>34</v>
      </c>
      <c r="E93" s="10">
        <v>2006</v>
      </c>
      <c r="F93" s="84">
        <v>38982</v>
      </c>
      <c r="G93" s="12" t="s">
        <v>322</v>
      </c>
      <c r="H93" s="10" t="s">
        <v>323</v>
      </c>
      <c r="I93" s="12" t="s">
        <v>324</v>
      </c>
      <c r="J93" s="12" t="s">
        <v>20</v>
      </c>
      <c r="K93" s="12" t="s">
        <v>21</v>
      </c>
      <c r="L93" s="12" t="s">
        <v>3064</v>
      </c>
      <c r="M93" s="12" t="s">
        <v>3705</v>
      </c>
      <c r="N93" s="12" t="s">
        <v>23</v>
      </c>
      <c r="O93" s="45" t="s">
        <v>24</v>
      </c>
      <c r="P93" s="12" t="s">
        <v>2573</v>
      </c>
      <c r="Q93" s="10" t="s">
        <v>4482</v>
      </c>
    </row>
    <row r="94" spans="1:17" x14ac:dyDescent="0.25">
      <c r="A94" s="10">
        <f t="shared" si="5"/>
        <v>90</v>
      </c>
      <c r="B94" s="10">
        <f t="shared" si="5"/>
        <v>90</v>
      </c>
      <c r="C94" s="12" t="s">
        <v>15</v>
      </c>
      <c r="D94" s="10" t="s">
        <v>34</v>
      </c>
      <c r="E94" s="10">
        <v>2006</v>
      </c>
      <c r="F94" s="84">
        <v>38934</v>
      </c>
      <c r="G94" s="12" t="s">
        <v>325</v>
      </c>
      <c r="H94" s="10" t="s">
        <v>326</v>
      </c>
      <c r="I94" s="12" t="s">
        <v>327</v>
      </c>
      <c r="J94" s="12" t="s">
        <v>20</v>
      </c>
      <c r="K94" s="12" t="s">
        <v>21</v>
      </c>
      <c r="L94" s="12" t="s">
        <v>3064</v>
      </c>
      <c r="M94" s="12" t="s">
        <v>3705</v>
      </c>
      <c r="N94" s="12" t="s">
        <v>23</v>
      </c>
      <c r="O94" s="45" t="s">
        <v>24</v>
      </c>
      <c r="P94" s="12" t="s">
        <v>2573</v>
      </c>
      <c r="Q94" s="10" t="s">
        <v>4482</v>
      </c>
    </row>
    <row r="95" spans="1:17" x14ac:dyDescent="0.25">
      <c r="A95" s="10">
        <f t="shared" si="5"/>
        <v>91</v>
      </c>
      <c r="B95" s="10">
        <f t="shared" si="5"/>
        <v>91</v>
      </c>
      <c r="C95" s="12" t="s">
        <v>15</v>
      </c>
      <c r="D95" s="10" t="s">
        <v>34</v>
      </c>
      <c r="E95" s="10">
        <v>2006</v>
      </c>
      <c r="F95" s="84">
        <v>38978</v>
      </c>
      <c r="G95" s="12" t="s">
        <v>328</v>
      </c>
      <c r="H95" s="10" t="s">
        <v>329</v>
      </c>
      <c r="I95" s="12" t="s">
        <v>330</v>
      </c>
      <c r="J95" s="12" t="s">
        <v>59</v>
      </c>
      <c r="K95" s="12" t="s">
        <v>60</v>
      </c>
      <c r="L95" s="12" t="s">
        <v>3067</v>
      </c>
      <c r="M95" s="12" t="s">
        <v>3709</v>
      </c>
      <c r="N95" s="12" t="s">
        <v>61</v>
      </c>
      <c r="O95" s="45" t="s">
        <v>24</v>
      </c>
      <c r="P95" s="12" t="s">
        <v>2573</v>
      </c>
      <c r="Q95" s="10" t="s">
        <v>4482</v>
      </c>
    </row>
    <row r="96" spans="1:17" x14ac:dyDescent="0.25">
      <c r="A96" s="10">
        <f t="shared" si="5"/>
        <v>92</v>
      </c>
      <c r="B96" s="10">
        <f t="shared" si="5"/>
        <v>92</v>
      </c>
      <c r="C96" s="12" t="s">
        <v>15</v>
      </c>
      <c r="D96" s="10" t="s">
        <v>34</v>
      </c>
      <c r="E96" s="10">
        <v>2006</v>
      </c>
      <c r="F96" s="84">
        <v>39077</v>
      </c>
      <c r="G96" s="12" t="s">
        <v>331</v>
      </c>
      <c r="H96" s="10" t="s">
        <v>332</v>
      </c>
      <c r="I96" s="12" t="s">
        <v>333</v>
      </c>
      <c r="J96" s="12" t="s">
        <v>65</v>
      </c>
      <c r="K96" s="12" t="s">
        <v>29</v>
      </c>
      <c r="L96" s="12" t="s">
        <v>3066</v>
      </c>
      <c r="M96" s="12" t="s">
        <v>3711</v>
      </c>
      <c r="N96" s="12" t="s">
        <v>23</v>
      </c>
      <c r="O96" s="45" t="s">
        <v>24</v>
      </c>
      <c r="P96" s="12" t="s">
        <v>2573</v>
      </c>
      <c r="Q96" s="10" t="s">
        <v>4482</v>
      </c>
    </row>
    <row r="97" spans="1:17" x14ac:dyDescent="0.25">
      <c r="A97" s="10">
        <f t="shared" si="5"/>
        <v>93</v>
      </c>
      <c r="B97" s="10">
        <f t="shared" si="5"/>
        <v>93</v>
      </c>
      <c r="C97" s="12" t="s">
        <v>15</v>
      </c>
      <c r="D97" s="10" t="s">
        <v>34</v>
      </c>
      <c r="E97" s="10">
        <v>2006</v>
      </c>
      <c r="F97" s="84">
        <v>39077</v>
      </c>
      <c r="G97" s="12" t="s">
        <v>334</v>
      </c>
      <c r="H97" s="10" t="s">
        <v>335</v>
      </c>
      <c r="I97" s="12" t="s">
        <v>336</v>
      </c>
      <c r="J97" s="12" t="s">
        <v>146</v>
      </c>
      <c r="K97" s="12" t="s">
        <v>60</v>
      </c>
      <c r="L97" s="12" t="s">
        <v>3067</v>
      </c>
      <c r="M97" s="12" t="s">
        <v>3724</v>
      </c>
      <c r="N97" s="12" t="s">
        <v>125</v>
      </c>
      <c r="O97" s="45" t="s">
        <v>24</v>
      </c>
      <c r="P97" s="12" t="s">
        <v>2573</v>
      </c>
      <c r="Q97" s="10" t="s">
        <v>4482</v>
      </c>
    </row>
    <row r="98" spans="1:17" x14ac:dyDescent="0.25">
      <c r="A98" s="10">
        <f t="shared" si="5"/>
        <v>94</v>
      </c>
      <c r="B98" s="10">
        <f t="shared" si="5"/>
        <v>94</v>
      </c>
      <c r="C98" s="12" t="s">
        <v>15</v>
      </c>
      <c r="D98" s="10" t="s">
        <v>34</v>
      </c>
      <c r="E98" s="10">
        <v>2006</v>
      </c>
      <c r="F98" s="84">
        <v>39051</v>
      </c>
      <c r="G98" s="12" t="s">
        <v>337</v>
      </c>
      <c r="H98" s="10" t="s">
        <v>338</v>
      </c>
      <c r="I98" s="12" t="s">
        <v>339</v>
      </c>
      <c r="J98" s="12" t="s">
        <v>28</v>
      </c>
      <c r="K98" s="12" t="s">
        <v>29</v>
      </c>
      <c r="L98" s="12" t="s">
        <v>3066</v>
      </c>
      <c r="M98" s="12" t="s">
        <v>28</v>
      </c>
      <c r="N98" s="12" t="s">
        <v>3436</v>
      </c>
      <c r="O98" s="45" t="s">
        <v>24</v>
      </c>
      <c r="P98" s="12" t="s">
        <v>2573</v>
      </c>
      <c r="Q98" s="10" t="s">
        <v>4482</v>
      </c>
    </row>
    <row r="99" spans="1:17" x14ac:dyDescent="0.25">
      <c r="A99" s="10">
        <f t="shared" si="5"/>
        <v>95</v>
      </c>
      <c r="B99" s="10">
        <f t="shared" si="5"/>
        <v>95</v>
      </c>
      <c r="C99" s="12" t="s">
        <v>15</v>
      </c>
      <c r="D99" s="10" t="s">
        <v>34</v>
      </c>
      <c r="E99" s="10">
        <v>2017</v>
      </c>
      <c r="F99" s="84">
        <v>38990</v>
      </c>
      <c r="G99" s="19" t="s">
        <v>3346</v>
      </c>
      <c r="H99" s="10" t="s">
        <v>341</v>
      </c>
      <c r="I99" s="12" t="s">
        <v>342</v>
      </c>
      <c r="J99" s="12" t="s">
        <v>28</v>
      </c>
      <c r="K99" s="12" t="s">
        <v>29</v>
      </c>
      <c r="L99" s="12" t="s">
        <v>3066</v>
      </c>
      <c r="M99" s="12" t="s">
        <v>28</v>
      </c>
      <c r="N99" s="12" t="s">
        <v>3436</v>
      </c>
      <c r="O99" s="45" t="s">
        <v>24</v>
      </c>
      <c r="P99" s="12" t="s">
        <v>2573</v>
      </c>
      <c r="Q99" s="10" t="s">
        <v>4482</v>
      </c>
    </row>
    <row r="100" spans="1:17" x14ac:dyDescent="0.25">
      <c r="A100" s="10">
        <f t="shared" si="5"/>
        <v>96</v>
      </c>
      <c r="B100" s="10">
        <f t="shared" si="5"/>
        <v>96</v>
      </c>
      <c r="C100" s="12" t="s">
        <v>15</v>
      </c>
      <c r="D100" s="10" t="s">
        <v>34</v>
      </c>
      <c r="E100" s="10">
        <v>2006</v>
      </c>
      <c r="F100" s="84">
        <v>38861</v>
      </c>
      <c r="G100" s="12" t="s">
        <v>343</v>
      </c>
      <c r="H100" s="10" t="s">
        <v>344</v>
      </c>
      <c r="I100" s="12" t="s">
        <v>345</v>
      </c>
      <c r="J100" s="12" t="s">
        <v>20</v>
      </c>
      <c r="K100" s="12" t="s">
        <v>21</v>
      </c>
      <c r="L100" s="12" t="s">
        <v>3064</v>
      </c>
      <c r="M100" s="12" t="s">
        <v>3705</v>
      </c>
      <c r="N100" s="12" t="s">
        <v>23</v>
      </c>
      <c r="O100" s="45" t="s">
        <v>24</v>
      </c>
      <c r="P100" s="12" t="s">
        <v>2573</v>
      </c>
      <c r="Q100" s="10" t="s">
        <v>4482</v>
      </c>
    </row>
    <row r="101" spans="1:17" x14ac:dyDescent="0.25">
      <c r="A101" s="10">
        <f t="shared" si="5"/>
        <v>97</v>
      </c>
      <c r="B101" s="10">
        <f t="shared" si="5"/>
        <v>97</v>
      </c>
      <c r="C101" s="12" t="s">
        <v>15</v>
      </c>
      <c r="D101" s="10" t="s">
        <v>34</v>
      </c>
      <c r="E101" s="10">
        <v>2006</v>
      </c>
      <c r="F101" s="84">
        <v>39037</v>
      </c>
      <c r="G101" s="12" t="s">
        <v>346</v>
      </c>
      <c r="H101" s="10" t="s">
        <v>347</v>
      </c>
      <c r="I101" s="12" t="s">
        <v>348</v>
      </c>
      <c r="J101" s="12" t="s">
        <v>346</v>
      </c>
      <c r="K101" s="12" t="s">
        <v>21</v>
      </c>
      <c r="L101" s="12" t="s">
        <v>3065</v>
      </c>
      <c r="M101" s="12" t="s">
        <v>3731</v>
      </c>
      <c r="N101" s="12" t="s">
        <v>23</v>
      </c>
      <c r="O101" s="45" t="s">
        <v>24</v>
      </c>
      <c r="P101" s="12" t="s">
        <v>2574</v>
      </c>
      <c r="Q101" s="10" t="s">
        <v>4484</v>
      </c>
    </row>
    <row r="102" spans="1:17" x14ac:dyDescent="0.25">
      <c r="A102" s="10">
        <f t="shared" si="5"/>
        <v>98</v>
      </c>
      <c r="B102" s="10">
        <f t="shared" si="5"/>
        <v>98</v>
      </c>
      <c r="C102" s="12" t="s">
        <v>15</v>
      </c>
      <c r="D102" s="10" t="s">
        <v>34</v>
      </c>
      <c r="E102" s="10">
        <v>2006</v>
      </c>
      <c r="F102" s="84">
        <v>39020</v>
      </c>
      <c r="G102" s="12" t="s">
        <v>349</v>
      </c>
      <c r="H102" s="10" t="s">
        <v>350</v>
      </c>
      <c r="I102" s="12" t="s">
        <v>351</v>
      </c>
      <c r="J102" s="12" t="s">
        <v>349</v>
      </c>
      <c r="K102" s="12" t="s">
        <v>29</v>
      </c>
      <c r="L102" s="12" t="s">
        <v>3066</v>
      </c>
      <c r="M102" s="12" t="s">
        <v>979</v>
      </c>
      <c r="N102" s="12" t="s">
        <v>23</v>
      </c>
      <c r="O102" s="45" t="s">
        <v>24</v>
      </c>
      <c r="P102" s="12" t="s">
        <v>2574</v>
      </c>
      <c r="Q102" s="10" t="s">
        <v>4484</v>
      </c>
    </row>
    <row r="103" spans="1:17" x14ac:dyDescent="0.25">
      <c r="A103" s="10">
        <f t="shared" ref="A103:B118" si="6">+A102+1</f>
        <v>99</v>
      </c>
      <c r="B103" s="10">
        <f t="shared" si="6"/>
        <v>99</v>
      </c>
      <c r="C103" s="12" t="s">
        <v>15</v>
      </c>
      <c r="D103" s="10" t="s">
        <v>34</v>
      </c>
      <c r="E103" s="10">
        <v>2006</v>
      </c>
      <c r="F103" s="84">
        <v>38824</v>
      </c>
      <c r="G103" s="12" t="s">
        <v>3347</v>
      </c>
      <c r="H103" s="10" t="s">
        <v>353</v>
      </c>
      <c r="I103" s="12" t="s">
        <v>354</v>
      </c>
      <c r="J103" s="12" t="s">
        <v>59</v>
      </c>
      <c r="K103" s="12" t="s">
        <v>60</v>
      </c>
      <c r="L103" s="12" t="s">
        <v>3067</v>
      </c>
      <c r="M103" s="12" t="s">
        <v>3717</v>
      </c>
      <c r="N103" s="12" t="s">
        <v>61</v>
      </c>
      <c r="O103" s="45" t="s">
        <v>24</v>
      </c>
      <c r="P103" s="12" t="s">
        <v>2573</v>
      </c>
      <c r="Q103" s="10" t="s">
        <v>4482</v>
      </c>
    </row>
    <row r="104" spans="1:17" x14ac:dyDescent="0.25">
      <c r="A104" s="10">
        <f t="shared" si="6"/>
        <v>100</v>
      </c>
      <c r="B104" s="10">
        <f t="shared" si="6"/>
        <v>100</v>
      </c>
      <c r="C104" s="12" t="s">
        <v>15</v>
      </c>
      <c r="D104" s="10" t="s">
        <v>34</v>
      </c>
      <c r="E104" s="10">
        <v>2006</v>
      </c>
      <c r="F104" s="84">
        <v>38938</v>
      </c>
      <c r="G104" s="12" t="s">
        <v>355</v>
      </c>
      <c r="H104" s="10" t="s">
        <v>356</v>
      </c>
      <c r="I104" s="12" t="s">
        <v>357</v>
      </c>
      <c r="J104" s="12" t="s">
        <v>355</v>
      </c>
      <c r="K104" s="12" t="s">
        <v>29</v>
      </c>
      <c r="L104" s="12" t="s">
        <v>3066</v>
      </c>
      <c r="M104" s="12" t="s">
        <v>3732</v>
      </c>
      <c r="N104" s="12" t="s">
        <v>23</v>
      </c>
      <c r="O104" s="45" t="s">
        <v>24</v>
      </c>
      <c r="P104" s="12" t="s">
        <v>2573</v>
      </c>
      <c r="Q104" s="10" t="s">
        <v>4483</v>
      </c>
    </row>
    <row r="105" spans="1:17" x14ac:dyDescent="0.25">
      <c r="A105" s="10">
        <f t="shared" si="6"/>
        <v>101</v>
      </c>
      <c r="B105" s="10">
        <f t="shared" si="6"/>
        <v>101</v>
      </c>
      <c r="C105" s="12" t="s">
        <v>15</v>
      </c>
      <c r="D105" s="10" t="s">
        <v>34</v>
      </c>
      <c r="E105" s="10">
        <v>2006</v>
      </c>
      <c r="F105" s="84">
        <v>38990</v>
      </c>
      <c r="G105" s="12" t="s">
        <v>358</v>
      </c>
      <c r="H105" s="10" t="s">
        <v>359</v>
      </c>
      <c r="I105" s="12" t="s">
        <v>360</v>
      </c>
      <c r="J105" s="12" t="s">
        <v>358</v>
      </c>
      <c r="K105" s="12" t="s">
        <v>29</v>
      </c>
      <c r="L105" s="12" t="s">
        <v>3066</v>
      </c>
      <c r="M105" s="12" t="s">
        <v>979</v>
      </c>
      <c r="N105" s="12" t="s">
        <v>23</v>
      </c>
      <c r="O105" s="45" t="s">
        <v>24</v>
      </c>
      <c r="P105" s="12" t="s">
        <v>2574</v>
      </c>
      <c r="Q105" s="10" t="s">
        <v>4485</v>
      </c>
    </row>
    <row r="106" spans="1:17" x14ac:dyDescent="0.25">
      <c r="A106" s="10">
        <f t="shared" si="6"/>
        <v>102</v>
      </c>
      <c r="B106" s="10">
        <f t="shared" si="6"/>
        <v>102</v>
      </c>
      <c r="C106" s="12" t="s">
        <v>15</v>
      </c>
      <c r="D106" s="10" t="s">
        <v>34</v>
      </c>
      <c r="E106" s="10">
        <v>2006</v>
      </c>
      <c r="F106" s="84">
        <v>39066</v>
      </c>
      <c r="G106" s="12" t="s">
        <v>361</v>
      </c>
      <c r="H106" s="10" t="s">
        <v>362</v>
      </c>
      <c r="I106" s="12" t="s">
        <v>363</v>
      </c>
      <c r="J106" s="12" t="s">
        <v>361</v>
      </c>
      <c r="K106" s="12" t="s">
        <v>21</v>
      </c>
      <c r="L106" s="12" t="s">
        <v>3065</v>
      </c>
      <c r="M106" s="12" t="s">
        <v>3729</v>
      </c>
      <c r="N106" s="12" t="s">
        <v>23</v>
      </c>
      <c r="O106" s="45" t="s">
        <v>24</v>
      </c>
      <c r="P106" s="12" t="s">
        <v>2574</v>
      </c>
      <c r="Q106" s="10" t="s">
        <v>4484</v>
      </c>
    </row>
    <row r="107" spans="1:17" x14ac:dyDescent="0.25">
      <c r="A107" s="10">
        <f t="shared" si="6"/>
        <v>103</v>
      </c>
      <c r="B107" s="10">
        <f t="shared" si="6"/>
        <v>103</v>
      </c>
      <c r="C107" s="12" t="s">
        <v>15</v>
      </c>
      <c r="D107" s="10" t="s">
        <v>34</v>
      </c>
      <c r="E107" s="10">
        <v>2006</v>
      </c>
      <c r="F107" s="84">
        <v>38894</v>
      </c>
      <c r="G107" s="12" t="s">
        <v>364</v>
      </c>
      <c r="H107" s="10" t="s">
        <v>365</v>
      </c>
      <c r="I107" s="12" t="s">
        <v>3670</v>
      </c>
      <c r="J107" s="12" t="s">
        <v>65</v>
      </c>
      <c r="K107" s="12" t="s">
        <v>29</v>
      </c>
      <c r="L107" s="12" t="s">
        <v>3066</v>
      </c>
      <c r="M107" s="12" t="s">
        <v>3711</v>
      </c>
      <c r="N107" s="12" t="s">
        <v>23</v>
      </c>
      <c r="O107" s="45" t="s">
        <v>24</v>
      </c>
      <c r="P107" s="12" t="s">
        <v>2573</v>
      </c>
      <c r="Q107" s="10" t="s">
        <v>4482</v>
      </c>
    </row>
    <row r="108" spans="1:17" x14ac:dyDescent="0.25">
      <c r="A108" s="10">
        <f t="shared" si="6"/>
        <v>104</v>
      </c>
      <c r="B108" s="10">
        <f t="shared" si="6"/>
        <v>104</v>
      </c>
      <c r="C108" s="12" t="s">
        <v>15</v>
      </c>
      <c r="D108" s="10" t="s">
        <v>34</v>
      </c>
      <c r="E108" s="10">
        <v>2006</v>
      </c>
      <c r="F108" s="84">
        <v>38894</v>
      </c>
      <c r="G108" s="12" t="s">
        <v>367</v>
      </c>
      <c r="H108" s="10" t="s">
        <v>368</v>
      </c>
      <c r="I108" s="12" t="s">
        <v>369</v>
      </c>
      <c r="J108" s="12" t="s">
        <v>370</v>
      </c>
      <c r="K108" s="12" t="s">
        <v>60</v>
      </c>
      <c r="L108" s="12" t="s">
        <v>3067</v>
      </c>
      <c r="M108" s="12" t="s">
        <v>3747</v>
      </c>
      <c r="N108" s="12" t="s">
        <v>61</v>
      </c>
      <c r="O108" s="45" t="s">
        <v>24</v>
      </c>
      <c r="P108" s="12" t="s">
        <v>2573</v>
      </c>
      <c r="Q108" s="10" t="s">
        <v>4483</v>
      </c>
    </row>
    <row r="109" spans="1:17" x14ac:dyDescent="0.25">
      <c r="A109" s="10">
        <f t="shared" si="6"/>
        <v>105</v>
      </c>
      <c r="B109" s="10">
        <f t="shared" si="6"/>
        <v>105</v>
      </c>
      <c r="C109" s="12" t="s">
        <v>15</v>
      </c>
      <c r="D109" s="10" t="s">
        <v>34</v>
      </c>
      <c r="E109" s="10">
        <v>2006</v>
      </c>
      <c r="F109" s="84">
        <v>39035</v>
      </c>
      <c r="G109" s="12" t="s">
        <v>2744</v>
      </c>
      <c r="H109" s="10" t="s">
        <v>372</v>
      </c>
      <c r="I109" s="12" t="s">
        <v>3628</v>
      </c>
      <c r="J109" s="12" t="s">
        <v>20</v>
      </c>
      <c r="K109" s="12" t="s">
        <v>21</v>
      </c>
      <c r="L109" s="12" t="s">
        <v>3064</v>
      </c>
      <c r="M109" s="12" t="s">
        <v>3705</v>
      </c>
      <c r="N109" s="12" t="s">
        <v>23</v>
      </c>
      <c r="O109" s="45" t="s">
        <v>24</v>
      </c>
      <c r="P109" s="12" t="s">
        <v>2573</v>
      </c>
      <c r="Q109" s="10" t="s">
        <v>4482</v>
      </c>
    </row>
    <row r="110" spans="1:17" x14ac:dyDescent="0.25">
      <c r="A110" s="10">
        <f t="shared" si="6"/>
        <v>106</v>
      </c>
      <c r="B110" s="10">
        <f t="shared" si="6"/>
        <v>106</v>
      </c>
      <c r="C110" s="12" t="s">
        <v>15</v>
      </c>
      <c r="D110" s="10" t="s">
        <v>34</v>
      </c>
      <c r="E110" s="10">
        <v>2006</v>
      </c>
      <c r="F110" s="84">
        <v>38839</v>
      </c>
      <c r="G110" s="12" t="s">
        <v>374</v>
      </c>
      <c r="H110" s="10" t="s">
        <v>375</v>
      </c>
      <c r="I110" s="12" t="s">
        <v>4480</v>
      </c>
      <c r="J110" s="12" t="s">
        <v>374</v>
      </c>
      <c r="K110" s="12" t="s">
        <v>29</v>
      </c>
      <c r="L110" s="12" t="s">
        <v>3066</v>
      </c>
      <c r="M110" s="12" t="s">
        <v>3748</v>
      </c>
      <c r="N110" s="12" t="s">
        <v>75</v>
      </c>
      <c r="O110" s="45" t="s">
        <v>24</v>
      </c>
      <c r="P110" s="12" t="s">
        <v>2574</v>
      </c>
      <c r="Q110" s="10" t="s">
        <v>4484</v>
      </c>
    </row>
    <row r="111" spans="1:17" x14ac:dyDescent="0.25">
      <c r="A111" s="10">
        <f t="shared" si="6"/>
        <v>107</v>
      </c>
      <c r="B111" s="10">
        <f t="shared" si="6"/>
        <v>107</v>
      </c>
      <c r="C111" s="12" t="s">
        <v>15</v>
      </c>
      <c r="D111" s="10" t="s">
        <v>34</v>
      </c>
      <c r="E111" s="10">
        <v>2006</v>
      </c>
      <c r="F111" s="84">
        <v>38948</v>
      </c>
      <c r="G111" s="12" t="s">
        <v>377</v>
      </c>
      <c r="H111" s="10" t="s">
        <v>378</v>
      </c>
      <c r="I111" s="12" t="s">
        <v>379</v>
      </c>
      <c r="J111" s="12" t="s">
        <v>380</v>
      </c>
      <c r="K111" s="12" t="s">
        <v>29</v>
      </c>
      <c r="L111" s="12" t="s">
        <v>3066</v>
      </c>
      <c r="M111" s="12" t="s">
        <v>3749</v>
      </c>
      <c r="N111" s="12" t="s">
        <v>382</v>
      </c>
      <c r="O111" s="45" t="s">
        <v>24</v>
      </c>
      <c r="P111" s="12" t="s">
        <v>2573</v>
      </c>
      <c r="Q111" s="10" t="s">
        <v>4482</v>
      </c>
    </row>
    <row r="112" spans="1:17" x14ac:dyDescent="0.25">
      <c r="A112" s="10">
        <f t="shared" si="6"/>
        <v>108</v>
      </c>
      <c r="B112" s="10">
        <f t="shared" si="6"/>
        <v>108</v>
      </c>
      <c r="C112" s="12" t="s">
        <v>15</v>
      </c>
      <c r="D112" s="10" t="s">
        <v>34</v>
      </c>
      <c r="E112" s="10">
        <v>2006</v>
      </c>
      <c r="F112" s="84">
        <v>38957</v>
      </c>
      <c r="G112" s="12" t="s">
        <v>3348</v>
      </c>
      <c r="H112" s="10" t="s">
        <v>384</v>
      </c>
      <c r="I112" s="19" t="s">
        <v>385</v>
      </c>
      <c r="J112" s="12" t="s">
        <v>20</v>
      </c>
      <c r="K112" s="12" t="s">
        <v>21</v>
      </c>
      <c r="L112" s="12" t="s">
        <v>3064</v>
      </c>
      <c r="M112" s="12" t="s">
        <v>3705</v>
      </c>
      <c r="N112" s="12" t="s">
        <v>23</v>
      </c>
      <c r="O112" s="45" t="s">
        <v>24</v>
      </c>
      <c r="P112" s="12" t="s">
        <v>2573</v>
      </c>
      <c r="Q112" s="10" t="s">
        <v>4482</v>
      </c>
    </row>
    <row r="113" spans="1:17" ht="25.5" x14ac:dyDescent="0.25">
      <c r="A113" s="10">
        <f t="shared" si="6"/>
        <v>109</v>
      </c>
      <c r="B113" s="10">
        <f t="shared" si="6"/>
        <v>109</v>
      </c>
      <c r="C113" s="12" t="s">
        <v>15</v>
      </c>
      <c r="D113" s="10" t="s">
        <v>34</v>
      </c>
      <c r="E113" s="10">
        <v>2006</v>
      </c>
      <c r="F113" s="84">
        <v>39065</v>
      </c>
      <c r="G113" s="12" t="s">
        <v>386</v>
      </c>
      <c r="H113" s="10" t="s">
        <v>387</v>
      </c>
      <c r="I113" s="19" t="s">
        <v>388</v>
      </c>
      <c r="J113" s="12" t="s">
        <v>389</v>
      </c>
      <c r="K113" s="12" t="s">
        <v>21</v>
      </c>
      <c r="L113" s="12" t="s">
        <v>3065</v>
      </c>
      <c r="M113" s="12" t="s">
        <v>3750</v>
      </c>
      <c r="N113" s="12" t="s">
        <v>23</v>
      </c>
      <c r="O113" s="45" t="s">
        <v>24</v>
      </c>
      <c r="P113" s="12" t="s">
        <v>2573</v>
      </c>
      <c r="Q113" s="10" t="s">
        <v>4483</v>
      </c>
    </row>
    <row r="114" spans="1:17" x14ac:dyDescent="0.25">
      <c r="A114" s="10">
        <f t="shared" si="6"/>
        <v>110</v>
      </c>
      <c r="B114" s="10">
        <f t="shared" si="6"/>
        <v>110</v>
      </c>
      <c r="C114" s="12" t="s">
        <v>15</v>
      </c>
      <c r="D114" s="10" t="s">
        <v>34</v>
      </c>
      <c r="E114" s="10">
        <v>2006</v>
      </c>
      <c r="F114" s="84">
        <v>39050</v>
      </c>
      <c r="G114" s="12" t="s">
        <v>390</v>
      </c>
      <c r="H114" s="10" t="s">
        <v>391</v>
      </c>
      <c r="I114" s="12" t="s">
        <v>392</v>
      </c>
      <c r="J114" s="12" t="s">
        <v>390</v>
      </c>
      <c r="K114" s="12" t="s">
        <v>21</v>
      </c>
      <c r="L114" s="12" t="s">
        <v>3064</v>
      </c>
      <c r="M114" s="12" t="s">
        <v>3730</v>
      </c>
      <c r="N114" s="12" t="s">
        <v>23</v>
      </c>
      <c r="O114" s="45" t="s">
        <v>24</v>
      </c>
      <c r="P114" s="12" t="s">
        <v>2573</v>
      </c>
      <c r="Q114" s="10" t="s">
        <v>4483</v>
      </c>
    </row>
    <row r="115" spans="1:17" ht="25.5" x14ac:dyDescent="0.25">
      <c r="A115" s="10">
        <f t="shared" si="6"/>
        <v>111</v>
      </c>
      <c r="B115" s="10">
        <f t="shared" si="6"/>
        <v>111</v>
      </c>
      <c r="C115" s="50" t="s">
        <v>15</v>
      </c>
      <c r="D115" s="10" t="s">
        <v>393</v>
      </c>
      <c r="E115" s="10">
        <v>2021</v>
      </c>
      <c r="F115" s="84">
        <v>44558</v>
      </c>
      <c r="G115" s="12" t="s">
        <v>394</v>
      </c>
      <c r="H115" s="144" t="s">
        <v>395</v>
      </c>
      <c r="I115" s="19" t="s">
        <v>396</v>
      </c>
      <c r="J115" s="12" t="s">
        <v>59</v>
      </c>
      <c r="K115" s="12" t="s">
        <v>60</v>
      </c>
      <c r="L115" s="12" t="s">
        <v>3445</v>
      </c>
      <c r="M115" s="12" t="s">
        <v>3725</v>
      </c>
      <c r="N115" s="12" t="s">
        <v>61</v>
      </c>
      <c r="O115" s="45" t="s">
        <v>24</v>
      </c>
      <c r="P115" s="12" t="s">
        <v>2573</v>
      </c>
      <c r="Q115" s="10" t="s">
        <v>4482</v>
      </c>
    </row>
    <row r="116" spans="1:17" x14ac:dyDescent="0.25">
      <c r="A116" s="10">
        <f t="shared" si="6"/>
        <v>112</v>
      </c>
      <c r="B116" s="10">
        <f t="shared" si="6"/>
        <v>112</v>
      </c>
      <c r="C116" s="12" t="s">
        <v>15</v>
      </c>
      <c r="D116" s="10" t="s">
        <v>34</v>
      </c>
      <c r="E116" s="10">
        <v>2006</v>
      </c>
      <c r="F116" s="84">
        <v>38883</v>
      </c>
      <c r="G116" s="12" t="s">
        <v>397</v>
      </c>
      <c r="H116" s="10" t="s">
        <v>398</v>
      </c>
      <c r="I116" s="12" t="s">
        <v>399</v>
      </c>
      <c r="J116" s="12" t="s">
        <v>83</v>
      </c>
      <c r="K116" s="12" t="s">
        <v>29</v>
      </c>
      <c r="L116" s="12" t="s">
        <v>3066</v>
      </c>
      <c r="M116" s="12" t="s">
        <v>979</v>
      </c>
      <c r="N116" s="12" t="s">
        <v>23</v>
      </c>
      <c r="O116" s="45" t="s">
        <v>24</v>
      </c>
      <c r="P116" s="12" t="s">
        <v>2573</v>
      </c>
      <c r="Q116" s="10" t="s">
        <v>4482</v>
      </c>
    </row>
    <row r="117" spans="1:17" x14ac:dyDescent="0.25">
      <c r="A117" s="10">
        <f t="shared" si="6"/>
        <v>113</v>
      </c>
      <c r="B117" s="10">
        <f t="shared" si="6"/>
        <v>113</v>
      </c>
      <c r="C117" s="12" t="s">
        <v>15</v>
      </c>
      <c r="D117" s="10" t="s">
        <v>34</v>
      </c>
      <c r="E117" s="10">
        <v>2006</v>
      </c>
      <c r="F117" s="84">
        <v>39024</v>
      </c>
      <c r="G117" s="12" t="s">
        <v>400</v>
      </c>
      <c r="H117" s="10" t="s">
        <v>401</v>
      </c>
      <c r="I117" s="12" t="s">
        <v>402</v>
      </c>
      <c r="J117" s="12" t="s">
        <v>59</v>
      </c>
      <c r="K117" s="12" t="s">
        <v>60</v>
      </c>
      <c r="L117" s="12" t="s">
        <v>3067</v>
      </c>
      <c r="M117" s="12" t="s">
        <v>3709</v>
      </c>
      <c r="N117" s="12" t="s">
        <v>61</v>
      </c>
      <c r="O117" s="45" t="s">
        <v>24</v>
      </c>
      <c r="P117" s="12" t="s">
        <v>2573</v>
      </c>
      <c r="Q117" s="10" t="s">
        <v>4482</v>
      </c>
    </row>
    <row r="118" spans="1:17" x14ac:dyDescent="0.25">
      <c r="A118" s="10">
        <f t="shared" si="6"/>
        <v>114</v>
      </c>
      <c r="B118" s="10">
        <f t="shared" si="6"/>
        <v>114</v>
      </c>
      <c r="C118" s="12" t="s">
        <v>15</v>
      </c>
      <c r="D118" s="10" t="s">
        <v>34</v>
      </c>
      <c r="E118" s="10">
        <v>2006</v>
      </c>
      <c r="F118" s="84">
        <v>39039</v>
      </c>
      <c r="G118" s="12" t="s">
        <v>403</v>
      </c>
      <c r="H118" s="10" t="s">
        <v>404</v>
      </c>
      <c r="I118" s="12" t="s">
        <v>405</v>
      </c>
      <c r="J118" s="12" t="s">
        <v>48</v>
      </c>
      <c r="K118" s="12" t="s">
        <v>21</v>
      </c>
      <c r="L118" s="12" t="s">
        <v>3065</v>
      </c>
      <c r="M118" s="12" t="s">
        <v>3707</v>
      </c>
      <c r="N118" s="12" t="s">
        <v>23</v>
      </c>
      <c r="O118" s="45" t="s">
        <v>24</v>
      </c>
      <c r="P118" s="12" t="s">
        <v>2573</v>
      </c>
      <c r="Q118" s="10" t="s">
        <v>4482</v>
      </c>
    </row>
    <row r="119" spans="1:17" x14ac:dyDescent="0.25">
      <c r="A119" s="10">
        <f t="shared" ref="A119:B134" si="7">+A118+1</f>
        <v>115</v>
      </c>
      <c r="B119" s="10">
        <f t="shared" si="7"/>
        <v>115</v>
      </c>
      <c r="C119" s="12" t="s">
        <v>15</v>
      </c>
      <c r="D119" s="10" t="s">
        <v>34</v>
      </c>
      <c r="E119" s="10">
        <v>2006</v>
      </c>
      <c r="F119" s="84">
        <v>39080</v>
      </c>
      <c r="G119" s="12" t="s">
        <v>406</v>
      </c>
      <c r="H119" s="10" t="s">
        <v>407</v>
      </c>
      <c r="I119" s="12" t="s">
        <v>408</v>
      </c>
      <c r="J119" s="12" t="s">
        <v>55</v>
      </c>
      <c r="K119" s="12" t="s">
        <v>21</v>
      </c>
      <c r="L119" s="12" t="s">
        <v>3064</v>
      </c>
      <c r="M119" s="12" t="s">
        <v>3708</v>
      </c>
      <c r="N119" s="12" t="s">
        <v>23</v>
      </c>
      <c r="O119" s="45" t="s">
        <v>24</v>
      </c>
      <c r="P119" s="12" t="s">
        <v>2574</v>
      </c>
      <c r="Q119" s="10" t="s">
        <v>4484</v>
      </c>
    </row>
    <row r="120" spans="1:17" x14ac:dyDescent="0.25">
      <c r="A120" s="10">
        <f t="shared" si="7"/>
        <v>116</v>
      </c>
      <c r="B120" s="10">
        <f t="shared" si="7"/>
        <v>116</v>
      </c>
      <c r="C120" s="12" t="s">
        <v>15</v>
      </c>
      <c r="D120" s="10" t="s">
        <v>34</v>
      </c>
      <c r="E120" s="10">
        <v>2007</v>
      </c>
      <c r="F120" s="84">
        <v>39447</v>
      </c>
      <c r="G120" s="12" t="s">
        <v>409</v>
      </c>
      <c r="H120" s="10" t="s">
        <v>410</v>
      </c>
      <c r="I120" s="12" t="s">
        <v>411</v>
      </c>
      <c r="J120" s="12" t="s">
        <v>48</v>
      </c>
      <c r="K120" s="12" t="s">
        <v>21</v>
      </c>
      <c r="L120" s="12" t="s">
        <v>3065</v>
      </c>
      <c r="M120" s="12" t="s">
        <v>3707</v>
      </c>
      <c r="N120" s="12" t="s">
        <v>23</v>
      </c>
      <c r="O120" s="45" t="s">
        <v>24</v>
      </c>
      <c r="P120" s="12" t="s">
        <v>2573</v>
      </c>
      <c r="Q120" s="10" t="s">
        <v>4482</v>
      </c>
    </row>
    <row r="121" spans="1:17" x14ac:dyDescent="0.25">
      <c r="A121" s="10">
        <f t="shared" si="7"/>
        <v>117</v>
      </c>
      <c r="B121" s="10">
        <f t="shared" si="7"/>
        <v>117</v>
      </c>
      <c r="C121" s="12" t="s">
        <v>15</v>
      </c>
      <c r="D121" s="10" t="s">
        <v>34</v>
      </c>
      <c r="E121" s="10">
        <v>2007</v>
      </c>
      <c r="F121" s="84">
        <v>39401</v>
      </c>
      <c r="G121" s="12" t="s">
        <v>412</v>
      </c>
      <c r="H121" s="10" t="s">
        <v>413</v>
      </c>
      <c r="I121" s="12" t="s">
        <v>414</v>
      </c>
      <c r="J121" s="12" t="s">
        <v>199</v>
      </c>
      <c r="K121" s="12" t="s">
        <v>29</v>
      </c>
      <c r="L121" s="12" t="s">
        <v>3066</v>
      </c>
      <c r="M121" s="12" t="s">
        <v>3733</v>
      </c>
      <c r="N121" s="12" t="s">
        <v>23</v>
      </c>
      <c r="O121" s="45" t="s">
        <v>24</v>
      </c>
      <c r="P121" s="12" t="s">
        <v>2573</v>
      </c>
      <c r="Q121" s="10" t="s">
        <v>4482</v>
      </c>
    </row>
    <row r="122" spans="1:17" x14ac:dyDescent="0.25">
      <c r="A122" s="10">
        <f t="shared" si="7"/>
        <v>118</v>
      </c>
      <c r="B122" s="10">
        <f t="shared" si="7"/>
        <v>118</v>
      </c>
      <c r="C122" s="12" t="s">
        <v>15</v>
      </c>
      <c r="D122" s="10" t="s">
        <v>34</v>
      </c>
      <c r="E122" s="10">
        <v>2007</v>
      </c>
      <c r="F122" s="84">
        <v>39443</v>
      </c>
      <c r="G122" s="12" t="s">
        <v>415</v>
      </c>
      <c r="H122" s="10" t="s">
        <v>416</v>
      </c>
      <c r="I122" s="12" t="s">
        <v>417</v>
      </c>
      <c r="J122" s="12" t="s">
        <v>418</v>
      </c>
      <c r="K122" s="12" t="s">
        <v>29</v>
      </c>
      <c r="L122" s="12" t="s">
        <v>3066</v>
      </c>
      <c r="M122" s="12" t="s">
        <v>3718</v>
      </c>
      <c r="N122" s="12" t="s">
        <v>23</v>
      </c>
      <c r="O122" s="45" t="s">
        <v>24</v>
      </c>
      <c r="P122" s="12" t="s">
        <v>2574</v>
      </c>
      <c r="Q122" s="10" t="s">
        <v>4484</v>
      </c>
    </row>
    <row r="123" spans="1:17" x14ac:dyDescent="0.25">
      <c r="A123" s="10">
        <f t="shared" si="7"/>
        <v>119</v>
      </c>
      <c r="B123" s="10">
        <f t="shared" si="7"/>
        <v>119</v>
      </c>
      <c r="C123" s="12" t="s">
        <v>15</v>
      </c>
      <c r="D123" s="10" t="s">
        <v>34</v>
      </c>
      <c r="E123" s="10">
        <v>2007</v>
      </c>
      <c r="F123" s="84">
        <v>39447</v>
      </c>
      <c r="G123" s="12" t="s">
        <v>419</v>
      </c>
      <c r="H123" s="10" t="s">
        <v>420</v>
      </c>
      <c r="I123" s="12" t="s">
        <v>421</v>
      </c>
      <c r="J123" s="12" t="s">
        <v>419</v>
      </c>
      <c r="K123" s="12" t="s">
        <v>29</v>
      </c>
      <c r="L123" s="12" t="s">
        <v>3066</v>
      </c>
      <c r="M123" s="12" t="s">
        <v>3732</v>
      </c>
      <c r="N123" s="12" t="s">
        <v>23</v>
      </c>
      <c r="O123" s="45" t="s">
        <v>24</v>
      </c>
      <c r="P123" s="12" t="s">
        <v>2574</v>
      </c>
      <c r="Q123" s="10" t="s">
        <v>4484</v>
      </c>
    </row>
    <row r="124" spans="1:17" x14ac:dyDescent="0.25">
      <c r="A124" s="10">
        <f t="shared" si="7"/>
        <v>120</v>
      </c>
      <c r="B124" s="10">
        <f t="shared" si="7"/>
        <v>120</v>
      </c>
      <c r="C124" s="12" t="s">
        <v>15</v>
      </c>
      <c r="D124" s="10" t="s">
        <v>34</v>
      </c>
      <c r="E124" s="10">
        <v>2007</v>
      </c>
      <c r="F124" s="84">
        <v>39442</v>
      </c>
      <c r="G124" s="12" t="s">
        <v>3349</v>
      </c>
      <c r="H124" s="10" t="s">
        <v>423</v>
      </c>
      <c r="I124" s="12" t="s">
        <v>424</v>
      </c>
      <c r="J124" s="12" t="s">
        <v>71</v>
      </c>
      <c r="K124" s="12" t="s">
        <v>60</v>
      </c>
      <c r="L124" s="12" t="s">
        <v>3067</v>
      </c>
      <c r="M124" s="12" t="s">
        <v>3712</v>
      </c>
      <c r="N124" s="12" t="s">
        <v>61</v>
      </c>
      <c r="O124" s="45" t="s">
        <v>24</v>
      </c>
      <c r="P124" s="12" t="s">
        <v>2573</v>
      </c>
      <c r="Q124" s="10" t="s">
        <v>4482</v>
      </c>
    </row>
    <row r="125" spans="1:17" x14ac:dyDescent="0.25">
      <c r="A125" s="10">
        <f t="shared" si="7"/>
        <v>121</v>
      </c>
      <c r="B125" s="10">
        <f t="shared" si="7"/>
        <v>121</v>
      </c>
      <c r="C125" s="12" t="s">
        <v>15</v>
      </c>
      <c r="D125" s="10" t="s">
        <v>34</v>
      </c>
      <c r="E125" s="10">
        <v>2007</v>
      </c>
      <c r="F125" s="84">
        <v>39447</v>
      </c>
      <c r="G125" s="12" t="s">
        <v>425</v>
      </c>
      <c r="H125" s="10" t="s">
        <v>426</v>
      </c>
      <c r="I125" s="12" t="s">
        <v>427</v>
      </c>
      <c r="J125" s="12" t="s">
        <v>59</v>
      </c>
      <c r="K125" s="12" t="s">
        <v>60</v>
      </c>
      <c r="L125" s="12" t="s">
        <v>3067</v>
      </c>
      <c r="M125" s="12" t="s">
        <v>3709</v>
      </c>
      <c r="N125" s="12" t="s">
        <v>61</v>
      </c>
      <c r="O125" s="45" t="s">
        <v>24</v>
      </c>
      <c r="P125" s="12" t="s">
        <v>2573</v>
      </c>
      <c r="Q125" s="10" t="s">
        <v>4482</v>
      </c>
    </row>
    <row r="126" spans="1:17" x14ac:dyDescent="0.25">
      <c r="A126" s="10">
        <f t="shared" si="7"/>
        <v>122</v>
      </c>
      <c r="B126" s="10">
        <f t="shared" si="7"/>
        <v>122</v>
      </c>
      <c r="C126" s="12" t="s">
        <v>15</v>
      </c>
      <c r="D126" s="10" t="s">
        <v>34</v>
      </c>
      <c r="E126" s="10">
        <v>2007</v>
      </c>
      <c r="F126" s="84">
        <v>39380</v>
      </c>
      <c r="G126" s="12" t="s">
        <v>428</v>
      </c>
      <c r="H126" s="10" t="s">
        <v>429</v>
      </c>
      <c r="I126" s="12" t="s">
        <v>430</v>
      </c>
      <c r="J126" s="12" t="s">
        <v>428</v>
      </c>
      <c r="K126" s="12" t="s">
        <v>21</v>
      </c>
      <c r="L126" s="12" t="s">
        <v>3065</v>
      </c>
      <c r="M126" s="12" t="s">
        <v>3751</v>
      </c>
      <c r="N126" s="12" t="s">
        <v>23</v>
      </c>
      <c r="O126" s="45" t="s">
        <v>24</v>
      </c>
      <c r="P126" s="12" t="s">
        <v>2574</v>
      </c>
      <c r="Q126" s="10" t="s">
        <v>4485</v>
      </c>
    </row>
    <row r="127" spans="1:17" x14ac:dyDescent="0.25">
      <c r="A127" s="10">
        <f t="shared" si="7"/>
        <v>123</v>
      </c>
      <c r="B127" s="10">
        <f t="shared" si="7"/>
        <v>123</v>
      </c>
      <c r="C127" s="12" t="s">
        <v>15</v>
      </c>
      <c r="D127" s="10" t="s">
        <v>34</v>
      </c>
      <c r="E127" s="10">
        <v>2007</v>
      </c>
      <c r="F127" s="84">
        <v>39447</v>
      </c>
      <c r="G127" s="12" t="s">
        <v>3350</v>
      </c>
      <c r="H127" s="10" t="s">
        <v>433</v>
      </c>
      <c r="I127" s="12" t="s">
        <v>434</v>
      </c>
      <c r="J127" s="12" t="s">
        <v>20</v>
      </c>
      <c r="K127" s="12" t="s">
        <v>21</v>
      </c>
      <c r="L127" s="12" t="s">
        <v>3064</v>
      </c>
      <c r="M127" s="12" t="s">
        <v>3705</v>
      </c>
      <c r="N127" s="12" t="s">
        <v>23</v>
      </c>
      <c r="O127" s="45" t="s">
        <v>24</v>
      </c>
      <c r="P127" s="12" t="s">
        <v>2573</v>
      </c>
      <c r="Q127" s="10" t="s">
        <v>4482</v>
      </c>
    </row>
    <row r="128" spans="1:17" x14ac:dyDescent="0.25">
      <c r="A128" s="10">
        <f t="shared" si="7"/>
        <v>124</v>
      </c>
      <c r="B128" s="10">
        <f t="shared" si="7"/>
        <v>124</v>
      </c>
      <c r="C128" s="12" t="s">
        <v>15</v>
      </c>
      <c r="D128" s="10" t="s">
        <v>34</v>
      </c>
      <c r="E128" s="10">
        <v>2007</v>
      </c>
      <c r="F128" s="84">
        <v>39434</v>
      </c>
      <c r="G128" s="12" t="s">
        <v>435</v>
      </c>
      <c r="H128" s="10" t="s">
        <v>436</v>
      </c>
      <c r="I128" s="12" t="s">
        <v>437</v>
      </c>
      <c r="J128" s="12" t="s">
        <v>435</v>
      </c>
      <c r="K128" s="12" t="s">
        <v>29</v>
      </c>
      <c r="L128" s="12" t="s">
        <v>3066</v>
      </c>
      <c r="M128" s="12" t="s">
        <v>3732</v>
      </c>
      <c r="N128" s="12" t="s">
        <v>23</v>
      </c>
      <c r="O128" s="45" t="s">
        <v>24</v>
      </c>
      <c r="P128" s="12" t="s">
        <v>2574</v>
      </c>
      <c r="Q128" s="10" t="s">
        <v>4485</v>
      </c>
    </row>
    <row r="129" spans="1:17" x14ac:dyDescent="0.25">
      <c r="A129" s="10">
        <f t="shared" si="7"/>
        <v>125</v>
      </c>
      <c r="B129" s="10">
        <f t="shared" si="7"/>
        <v>125</v>
      </c>
      <c r="C129" s="12" t="s">
        <v>15</v>
      </c>
      <c r="D129" s="10" t="s">
        <v>34</v>
      </c>
      <c r="E129" s="10">
        <v>2007</v>
      </c>
      <c r="F129" s="84">
        <v>39433</v>
      </c>
      <c r="G129" s="12" t="s">
        <v>171</v>
      </c>
      <c r="H129" s="10" t="s">
        <v>438</v>
      </c>
      <c r="I129" s="12" t="s">
        <v>439</v>
      </c>
      <c r="J129" s="12" t="s">
        <v>171</v>
      </c>
      <c r="K129" s="12" t="s">
        <v>21</v>
      </c>
      <c r="L129" s="12" t="s">
        <v>3065</v>
      </c>
      <c r="M129" s="12" t="s">
        <v>3728</v>
      </c>
      <c r="N129" s="12" t="s">
        <v>23</v>
      </c>
      <c r="O129" s="45" t="s">
        <v>24</v>
      </c>
      <c r="P129" s="12" t="s">
        <v>2573</v>
      </c>
      <c r="Q129" s="10" t="s">
        <v>4483</v>
      </c>
    </row>
    <row r="130" spans="1:17" x14ac:dyDescent="0.25">
      <c r="A130" s="10">
        <f t="shared" si="7"/>
        <v>126</v>
      </c>
      <c r="B130" s="10">
        <f t="shared" si="7"/>
        <v>126</v>
      </c>
      <c r="C130" s="12" t="s">
        <v>15</v>
      </c>
      <c r="D130" s="10" t="s">
        <v>34</v>
      </c>
      <c r="E130" s="10">
        <v>2007</v>
      </c>
      <c r="F130" s="84">
        <v>39373</v>
      </c>
      <c r="G130" s="12" t="s">
        <v>440</v>
      </c>
      <c r="H130" s="10" t="s">
        <v>441</v>
      </c>
      <c r="I130" s="12" t="s">
        <v>442</v>
      </c>
      <c r="J130" s="12" t="s">
        <v>443</v>
      </c>
      <c r="K130" s="12" t="s">
        <v>29</v>
      </c>
      <c r="L130" s="12" t="s">
        <v>3066</v>
      </c>
      <c r="M130" s="12" t="s">
        <v>979</v>
      </c>
      <c r="N130" s="12" t="s">
        <v>23</v>
      </c>
      <c r="O130" s="45" t="s">
        <v>24</v>
      </c>
      <c r="P130" s="12" t="s">
        <v>2573</v>
      </c>
      <c r="Q130" s="10" t="s">
        <v>4483</v>
      </c>
    </row>
    <row r="131" spans="1:17" x14ac:dyDescent="0.25">
      <c r="A131" s="10">
        <f t="shared" si="7"/>
        <v>127</v>
      </c>
      <c r="B131" s="10">
        <f t="shared" si="7"/>
        <v>127</v>
      </c>
      <c r="C131" s="12" t="s">
        <v>15</v>
      </c>
      <c r="D131" s="10" t="s">
        <v>34</v>
      </c>
      <c r="E131" s="10">
        <v>2007</v>
      </c>
      <c r="F131" s="84">
        <v>39353</v>
      </c>
      <c r="G131" s="12" t="s">
        <v>444</v>
      </c>
      <c r="H131" s="10" t="s">
        <v>445</v>
      </c>
      <c r="I131" s="12" t="s">
        <v>446</v>
      </c>
      <c r="J131" s="12" t="s">
        <v>444</v>
      </c>
      <c r="K131" s="12" t="s">
        <v>21</v>
      </c>
      <c r="L131" s="12" t="s">
        <v>3064</v>
      </c>
      <c r="M131" s="12" t="s">
        <v>3752</v>
      </c>
      <c r="N131" s="12" t="s">
        <v>23</v>
      </c>
      <c r="O131" s="45" t="s">
        <v>24</v>
      </c>
      <c r="P131" s="12" t="s">
        <v>2574</v>
      </c>
      <c r="Q131" s="10" t="s">
        <v>4484</v>
      </c>
    </row>
    <row r="132" spans="1:17" x14ac:dyDescent="0.25">
      <c r="A132" s="10">
        <f t="shared" si="7"/>
        <v>128</v>
      </c>
      <c r="B132" s="10">
        <f t="shared" si="7"/>
        <v>128</v>
      </c>
      <c r="C132" s="12" t="s">
        <v>15</v>
      </c>
      <c r="D132" s="10" t="s">
        <v>34</v>
      </c>
      <c r="E132" s="10">
        <v>2007</v>
      </c>
      <c r="F132" s="84">
        <v>39394</v>
      </c>
      <c r="G132" s="12" t="s">
        <v>448</v>
      </c>
      <c r="H132" s="10" t="s">
        <v>449</v>
      </c>
      <c r="I132" s="19" t="s">
        <v>450</v>
      </c>
      <c r="J132" s="12" t="s">
        <v>448</v>
      </c>
      <c r="K132" s="12" t="s">
        <v>21</v>
      </c>
      <c r="L132" s="12" t="s">
        <v>3065</v>
      </c>
      <c r="M132" s="12" t="s">
        <v>3753</v>
      </c>
      <c r="N132" s="12" t="s">
        <v>23</v>
      </c>
      <c r="O132" s="45" t="s">
        <v>24</v>
      </c>
      <c r="P132" s="12" t="s">
        <v>2573</v>
      </c>
      <c r="Q132" s="10" t="s">
        <v>4483</v>
      </c>
    </row>
    <row r="133" spans="1:17" x14ac:dyDescent="0.25">
      <c r="A133" s="10">
        <f t="shared" si="7"/>
        <v>129</v>
      </c>
      <c r="B133" s="10">
        <f t="shared" si="7"/>
        <v>129</v>
      </c>
      <c r="C133" s="12" t="s">
        <v>15</v>
      </c>
      <c r="D133" s="10" t="s">
        <v>34</v>
      </c>
      <c r="E133" s="10">
        <v>2007</v>
      </c>
      <c r="F133" s="84">
        <v>39405</v>
      </c>
      <c r="G133" s="12" t="s">
        <v>451</v>
      </c>
      <c r="H133" s="10" t="s">
        <v>452</v>
      </c>
      <c r="I133" s="12" t="s">
        <v>453</v>
      </c>
      <c r="J133" s="12" t="s">
        <v>146</v>
      </c>
      <c r="K133" s="12" t="s">
        <v>60</v>
      </c>
      <c r="L133" s="12" t="s">
        <v>3067</v>
      </c>
      <c r="M133" s="12" t="s">
        <v>3724</v>
      </c>
      <c r="N133" s="12" t="s">
        <v>125</v>
      </c>
      <c r="O133" s="45" t="s">
        <v>24</v>
      </c>
      <c r="P133" s="12" t="s">
        <v>2573</v>
      </c>
      <c r="Q133" s="10" t="s">
        <v>4482</v>
      </c>
    </row>
    <row r="134" spans="1:17" x14ac:dyDescent="0.25">
      <c r="A134" s="10">
        <f t="shared" si="7"/>
        <v>130</v>
      </c>
      <c r="B134" s="10">
        <f t="shared" si="7"/>
        <v>130</v>
      </c>
      <c r="C134" s="12" t="s">
        <v>15</v>
      </c>
      <c r="D134" s="10" t="s">
        <v>34</v>
      </c>
      <c r="E134" s="10">
        <v>2007</v>
      </c>
      <c r="F134" s="84">
        <v>39387</v>
      </c>
      <c r="G134" s="12" t="s">
        <v>454</v>
      </c>
      <c r="H134" s="10" t="s">
        <v>455</v>
      </c>
      <c r="I134" s="12" t="s">
        <v>456</v>
      </c>
      <c r="J134" s="12" t="s">
        <v>20</v>
      </c>
      <c r="K134" s="12" t="s">
        <v>21</v>
      </c>
      <c r="L134" s="12" t="s">
        <v>3064</v>
      </c>
      <c r="M134" s="12" t="s">
        <v>3705</v>
      </c>
      <c r="N134" s="12" t="s">
        <v>23</v>
      </c>
      <c r="O134" s="45" t="s">
        <v>24</v>
      </c>
      <c r="P134" s="12" t="s">
        <v>2573</v>
      </c>
      <c r="Q134" s="10" t="s">
        <v>4482</v>
      </c>
    </row>
    <row r="135" spans="1:17" x14ac:dyDescent="0.25">
      <c r="A135" s="10">
        <f t="shared" ref="A135:B150" si="8">+A134+1</f>
        <v>131</v>
      </c>
      <c r="B135" s="10">
        <f t="shared" si="8"/>
        <v>131</v>
      </c>
      <c r="C135" s="12" t="s">
        <v>15</v>
      </c>
      <c r="D135" s="10" t="s">
        <v>34</v>
      </c>
      <c r="E135" s="10">
        <v>2007</v>
      </c>
      <c r="F135" s="84">
        <v>39447</v>
      </c>
      <c r="G135" s="12" t="s">
        <v>457</v>
      </c>
      <c r="H135" s="10" t="s">
        <v>458</v>
      </c>
      <c r="I135" s="19" t="s">
        <v>459</v>
      </c>
      <c r="J135" s="12" t="s">
        <v>457</v>
      </c>
      <c r="K135" s="12" t="s">
        <v>29</v>
      </c>
      <c r="L135" s="12" t="s">
        <v>3066</v>
      </c>
      <c r="M135" s="12" t="s">
        <v>979</v>
      </c>
      <c r="N135" s="12" t="s">
        <v>23</v>
      </c>
      <c r="O135" s="45" t="s">
        <v>24</v>
      </c>
      <c r="P135" s="12" t="s">
        <v>2573</v>
      </c>
      <c r="Q135" s="10" t="s">
        <v>4483</v>
      </c>
    </row>
    <row r="136" spans="1:17" x14ac:dyDescent="0.25">
      <c r="A136" s="10">
        <f t="shared" si="8"/>
        <v>132</v>
      </c>
      <c r="B136" s="10">
        <f t="shared" si="8"/>
        <v>132</v>
      </c>
      <c r="C136" s="12" t="s">
        <v>15</v>
      </c>
      <c r="D136" s="10" t="s">
        <v>34</v>
      </c>
      <c r="E136" s="10">
        <v>2007</v>
      </c>
      <c r="F136" s="84">
        <v>39375</v>
      </c>
      <c r="G136" s="12" t="s">
        <v>460</v>
      </c>
      <c r="H136" s="10" t="s">
        <v>461</v>
      </c>
      <c r="I136" s="12" t="s">
        <v>462</v>
      </c>
      <c r="J136" s="12" t="s">
        <v>460</v>
      </c>
      <c r="K136" s="12" t="s">
        <v>29</v>
      </c>
      <c r="L136" s="12" t="s">
        <v>3066</v>
      </c>
      <c r="M136" s="12" t="s">
        <v>3748</v>
      </c>
      <c r="N136" s="12" t="s">
        <v>75</v>
      </c>
      <c r="O136" s="45" t="s">
        <v>24</v>
      </c>
      <c r="P136" s="12" t="s">
        <v>2574</v>
      </c>
      <c r="Q136" s="10" t="s">
        <v>4484</v>
      </c>
    </row>
    <row r="137" spans="1:17" x14ac:dyDescent="0.25">
      <c r="A137" s="10">
        <f t="shared" si="8"/>
        <v>133</v>
      </c>
      <c r="B137" s="10">
        <f t="shared" si="8"/>
        <v>133</v>
      </c>
      <c r="C137" s="12" t="s">
        <v>15</v>
      </c>
      <c r="D137" s="10" t="s">
        <v>34</v>
      </c>
      <c r="E137" s="10">
        <v>2018</v>
      </c>
      <c r="F137" s="84">
        <v>39434</v>
      </c>
      <c r="G137" s="12" t="s">
        <v>2605</v>
      </c>
      <c r="H137" s="10" t="s">
        <v>464</v>
      </c>
      <c r="I137" s="12" t="s">
        <v>465</v>
      </c>
      <c r="J137" s="12" t="s">
        <v>115</v>
      </c>
      <c r="K137" s="12" t="s">
        <v>29</v>
      </c>
      <c r="L137" s="12" t="s">
        <v>3066</v>
      </c>
      <c r="M137" s="12" t="s">
        <v>3720</v>
      </c>
      <c r="N137" s="12" t="s">
        <v>75</v>
      </c>
      <c r="O137" s="45" t="s">
        <v>24</v>
      </c>
      <c r="P137" s="12" t="s">
        <v>2573</v>
      </c>
      <c r="Q137" s="10" t="s">
        <v>4482</v>
      </c>
    </row>
    <row r="138" spans="1:17" x14ac:dyDescent="0.25">
      <c r="A138" s="10">
        <f t="shared" si="8"/>
        <v>134</v>
      </c>
      <c r="B138" s="10">
        <f t="shared" si="8"/>
        <v>134</v>
      </c>
      <c r="C138" s="12" t="s">
        <v>15</v>
      </c>
      <c r="D138" s="10" t="s">
        <v>34</v>
      </c>
      <c r="E138" s="10">
        <v>2007</v>
      </c>
      <c r="F138" s="84">
        <v>39434</v>
      </c>
      <c r="G138" s="12" t="s">
        <v>469</v>
      </c>
      <c r="H138" s="10" t="s">
        <v>467</v>
      </c>
      <c r="I138" s="12" t="s">
        <v>468</v>
      </c>
      <c r="J138" s="12" t="s">
        <v>469</v>
      </c>
      <c r="K138" s="12" t="s">
        <v>21</v>
      </c>
      <c r="L138" s="12" t="s">
        <v>3065</v>
      </c>
      <c r="M138" s="12" t="s">
        <v>3731</v>
      </c>
      <c r="N138" s="12" t="s">
        <v>23</v>
      </c>
      <c r="O138" s="45" t="s">
        <v>24</v>
      </c>
      <c r="P138" s="12" t="s">
        <v>2574</v>
      </c>
      <c r="Q138" s="10" t="s">
        <v>4484</v>
      </c>
    </row>
    <row r="139" spans="1:17" x14ac:dyDescent="0.25">
      <c r="A139" s="10">
        <f t="shared" si="8"/>
        <v>135</v>
      </c>
      <c r="B139" s="10">
        <f t="shared" si="8"/>
        <v>135</v>
      </c>
      <c r="C139" s="12" t="s">
        <v>15</v>
      </c>
      <c r="D139" s="10" t="s">
        <v>34</v>
      </c>
      <c r="E139" s="10">
        <v>2007</v>
      </c>
      <c r="F139" s="84">
        <v>39307</v>
      </c>
      <c r="G139" s="12" t="s">
        <v>470</v>
      </c>
      <c r="H139" s="10" t="s">
        <v>471</v>
      </c>
      <c r="I139" s="12" t="s">
        <v>472</v>
      </c>
      <c r="J139" s="12" t="s">
        <v>59</v>
      </c>
      <c r="K139" s="12" t="s">
        <v>60</v>
      </c>
      <c r="L139" s="12" t="s">
        <v>3067</v>
      </c>
      <c r="M139" s="12" t="s">
        <v>3709</v>
      </c>
      <c r="N139" s="12" t="s">
        <v>61</v>
      </c>
      <c r="O139" s="45" t="s">
        <v>24</v>
      </c>
      <c r="P139" s="12" t="s">
        <v>2573</v>
      </c>
      <c r="Q139" s="10" t="s">
        <v>4482</v>
      </c>
    </row>
    <row r="140" spans="1:17" x14ac:dyDescent="0.25">
      <c r="A140" s="10">
        <f t="shared" si="8"/>
        <v>136</v>
      </c>
      <c r="B140" s="10">
        <f t="shared" si="8"/>
        <v>136</v>
      </c>
      <c r="C140" s="12" t="s">
        <v>15</v>
      </c>
      <c r="D140" s="10" t="s">
        <v>34</v>
      </c>
      <c r="E140" s="10">
        <v>2007</v>
      </c>
      <c r="F140" s="84">
        <v>39416</v>
      </c>
      <c r="G140" s="12" t="s">
        <v>473</v>
      </c>
      <c r="H140" s="10" t="s">
        <v>474</v>
      </c>
      <c r="I140" s="12" t="s">
        <v>475</v>
      </c>
      <c r="J140" s="12" t="s">
        <v>473</v>
      </c>
      <c r="K140" s="12" t="s">
        <v>29</v>
      </c>
      <c r="L140" s="12" t="s">
        <v>3066</v>
      </c>
      <c r="M140" s="12" t="s">
        <v>3754</v>
      </c>
      <c r="N140" s="12" t="s">
        <v>23</v>
      </c>
      <c r="O140" s="45" t="s">
        <v>24</v>
      </c>
      <c r="P140" s="12" t="s">
        <v>2574</v>
      </c>
      <c r="Q140" s="10" t="s">
        <v>4484</v>
      </c>
    </row>
    <row r="141" spans="1:17" x14ac:dyDescent="0.25">
      <c r="A141" s="10">
        <f t="shared" si="8"/>
        <v>137</v>
      </c>
      <c r="B141" s="10">
        <f t="shared" si="8"/>
        <v>137</v>
      </c>
      <c r="C141" s="12" t="s">
        <v>15</v>
      </c>
      <c r="D141" s="10" t="s">
        <v>34</v>
      </c>
      <c r="E141" s="10">
        <v>2008</v>
      </c>
      <c r="F141" s="84">
        <v>39805</v>
      </c>
      <c r="G141" s="12" t="s">
        <v>477</v>
      </c>
      <c r="H141" s="10" t="s">
        <v>478</v>
      </c>
      <c r="I141" s="12" t="s">
        <v>479</v>
      </c>
      <c r="J141" s="12" t="s">
        <v>477</v>
      </c>
      <c r="K141" s="12" t="s">
        <v>29</v>
      </c>
      <c r="L141" s="12" t="s">
        <v>3066</v>
      </c>
      <c r="M141" s="12" t="s">
        <v>3755</v>
      </c>
      <c r="N141" s="12" t="s">
        <v>75</v>
      </c>
      <c r="O141" s="45" t="s">
        <v>24</v>
      </c>
      <c r="P141" s="12" t="s">
        <v>2573</v>
      </c>
      <c r="Q141" s="10" t="s">
        <v>4483</v>
      </c>
    </row>
    <row r="142" spans="1:17" x14ac:dyDescent="0.25">
      <c r="A142" s="10">
        <f t="shared" si="8"/>
        <v>138</v>
      </c>
      <c r="B142" s="10">
        <f t="shared" si="8"/>
        <v>138</v>
      </c>
      <c r="C142" s="12" t="s">
        <v>15</v>
      </c>
      <c r="D142" s="10" t="s">
        <v>34</v>
      </c>
      <c r="E142" s="10">
        <v>2008</v>
      </c>
      <c r="F142" s="84">
        <v>39808</v>
      </c>
      <c r="G142" s="12" t="s">
        <v>480</v>
      </c>
      <c r="H142" s="10" t="s">
        <v>481</v>
      </c>
      <c r="I142" s="12" t="s">
        <v>3871</v>
      </c>
      <c r="J142" s="12" t="s">
        <v>20</v>
      </c>
      <c r="K142" s="12" t="s">
        <v>21</v>
      </c>
      <c r="L142" s="12" t="s">
        <v>3064</v>
      </c>
      <c r="M142" s="12" t="s">
        <v>3705</v>
      </c>
      <c r="N142" s="12" t="s">
        <v>23</v>
      </c>
      <c r="O142" s="45" t="s">
        <v>24</v>
      </c>
      <c r="P142" s="12" t="s">
        <v>2573</v>
      </c>
      <c r="Q142" s="10" t="s">
        <v>4482</v>
      </c>
    </row>
    <row r="143" spans="1:17" x14ac:dyDescent="0.25">
      <c r="A143" s="10">
        <f t="shared" si="8"/>
        <v>139</v>
      </c>
      <c r="B143" s="10">
        <f t="shared" si="8"/>
        <v>139</v>
      </c>
      <c r="C143" s="12" t="s">
        <v>15</v>
      </c>
      <c r="D143" s="10" t="s">
        <v>34</v>
      </c>
      <c r="E143" s="10">
        <v>2008</v>
      </c>
      <c r="F143" s="84">
        <v>39799</v>
      </c>
      <c r="G143" s="12" t="s">
        <v>482</v>
      </c>
      <c r="H143" s="10" t="s">
        <v>483</v>
      </c>
      <c r="I143" s="12" t="s">
        <v>484</v>
      </c>
      <c r="J143" s="12" t="s">
        <v>482</v>
      </c>
      <c r="K143" s="12" t="s">
        <v>21</v>
      </c>
      <c r="L143" s="12" t="s">
        <v>3065</v>
      </c>
      <c r="M143" s="12" t="s">
        <v>3756</v>
      </c>
      <c r="N143" s="12" t="s">
        <v>23</v>
      </c>
      <c r="O143" s="45" t="s">
        <v>24</v>
      </c>
      <c r="P143" s="12" t="s">
        <v>2574</v>
      </c>
      <c r="Q143" s="10" t="s">
        <v>4484</v>
      </c>
    </row>
    <row r="144" spans="1:17" x14ac:dyDescent="0.25">
      <c r="A144" s="10">
        <f t="shared" si="8"/>
        <v>140</v>
      </c>
      <c r="B144" s="10">
        <f t="shared" si="8"/>
        <v>140</v>
      </c>
      <c r="C144" s="12" t="s">
        <v>15</v>
      </c>
      <c r="D144" s="10" t="s">
        <v>34</v>
      </c>
      <c r="E144" s="10">
        <v>2008</v>
      </c>
      <c r="F144" s="84">
        <v>39763</v>
      </c>
      <c r="G144" s="12" t="s">
        <v>485</v>
      </c>
      <c r="H144" s="10" t="s">
        <v>486</v>
      </c>
      <c r="I144" s="12" t="s">
        <v>487</v>
      </c>
      <c r="J144" s="12" t="s">
        <v>28</v>
      </c>
      <c r="K144" s="12" t="s">
        <v>29</v>
      </c>
      <c r="L144" s="12" t="s">
        <v>3066</v>
      </c>
      <c r="M144" s="12" t="s">
        <v>28</v>
      </c>
      <c r="N144" s="12" t="s">
        <v>3436</v>
      </c>
      <c r="O144" s="45" t="s">
        <v>24</v>
      </c>
      <c r="P144" s="12" t="s">
        <v>2573</v>
      </c>
      <c r="Q144" s="10" t="s">
        <v>4482</v>
      </c>
    </row>
    <row r="145" spans="1:17" x14ac:dyDescent="0.25">
      <c r="A145" s="10">
        <f t="shared" si="8"/>
        <v>141</v>
      </c>
      <c r="B145" s="10">
        <f t="shared" si="8"/>
        <v>141</v>
      </c>
      <c r="C145" s="12" t="s">
        <v>15</v>
      </c>
      <c r="D145" s="10" t="s">
        <v>34</v>
      </c>
      <c r="E145" s="10">
        <v>2008</v>
      </c>
      <c r="F145" s="84">
        <v>39766</v>
      </c>
      <c r="G145" s="12" t="s">
        <v>488</v>
      </c>
      <c r="H145" s="10" t="s">
        <v>489</v>
      </c>
      <c r="I145" s="12" t="s">
        <v>4045</v>
      </c>
      <c r="J145" s="12" t="s">
        <v>199</v>
      </c>
      <c r="K145" s="12" t="s">
        <v>21</v>
      </c>
      <c r="L145" s="12" t="s">
        <v>3065</v>
      </c>
      <c r="M145" s="12" t="s">
        <v>3733</v>
      </c>
      <c r="N145" s="12" t="s">
        <v>23</v>
      </c>
      <c r="O145" s="45" t="s">
        <v>24</v>
      </c>
      <c r="P145" s="12" t="s">
        <v>2573</v>
      </c>
      <c r="Q145" s="10" t="s">
        <v>4482</v>
      </c>
    </row>
    <row r="146" spans="1:17" x14ac:dyDescent="0.25">
      <c r="A146" s="10">
        <f t="shared" si="8"/>
        <v>142</v>
      </c>
      <c r="B146" s="10">
        <f t="shared" si="8"/>
        <v>142</v>
      </c>
      <c r="C146" s="12" t="s">
        <v>15</v>
      </c>
      <c r="D146" s="10" t="s">
        <v>34</v>
      </c>
      <c r="E146" s="10">
        <v>2008</v>
      </c>
      <c r="F146" s="84">
        <v>39762</v>
      </c>
      <c r="G146" s="12" t="s">
        <v>491</v>
      </c>
      <c r="H146" s="10" t="s">
        <v>492</v>
      </c>
      <c r="I146" s="12" t="s">
        <v>493</v>
      </c>
      <c r="J146" s="12" t="s">
        <v>83</v>
      </c>
      <c r="K146" s="12" t="s">
        <v>29</v>
      </c>
      <c r="L146" s="12" t="s">
        <v>3066</v>
      </c>
      <c r="M146" s="12" t="s">
        <v>979</v>
      </c>
      <c r="N146" s="12" t="s">
        <v>23</v>
      </c>
      <c r="O146" s="45" t="s">
        <v>24</v>
      </c>
      <c r="P146" s="12" t="s">
        <v>2573</v>
      </c>
      <c r="Q146" s="10" t="s">
        <v>4482</v>
      </c>
    </row>
    <row r="147" spans="1:17" x14ac:dyDescent="0.25">
      <c r="A147" s="10">
        <f t="shared" si="8"/>
        <v>143</v>
      </c>
      <c r="B147" s="10">
        <f t="shared" si="8"/>
        <v>143</v>
      </c>
      <c r="C147" s="12" t="s">
        <v>15</v>
      </c>
      <c r="D147" s="10" t="s">
        <v>34</v>
      </c>
      <c r="E147" s="10">
        <v>2008</v>
      </c>
      <c r="F147" s="84">
        <v>39802</v>
      </c>
      <c r="G147" s="12" t="s">
        <v>494</v>
      </c>
      <c r="H147" s="10" t="s">
        <v>495</v>
      </c>
      <c r="I147" s="12" t="s">
        <v>494</v>
      </c>
      <c r="J147" s="12" t="s">
        <v>20</v>
      </c>
      <c r="K147" s="12" t="s">
        <v>21</v>
      </c>
      <c r="L147" s="12" t="s">
        <v>3064</v>
      </c>
      <c r="M147" s="12" t="s">
        <v>3705</v>
      </c>
      <c r="N147" s="12" t="s">
        <v>23</v>
      </c>
      <c r="O147" s="45" t="s">
        <v>24</v>
      </c>
      <c r="P147" s="12" t="s">
        <v>2573</v>
      </c>
      <c r="Q147" s="10" t="s">
        <v>4482</v>
      </c>
    </row>
    <row r="148" spans="1:17" x14ac:dyDescent="0.25">
      <c r="A148" s="10">
        <f t="shared" si="8"/>
        <v>144</v>
      </c>
      <c r="B148" s="10">
        <f t="shared" si="8"/>
        <v>144</v>
      </c>
      <c r="C148" s="12" t="s">
        <v>15</v>
      </c>
      <c r="D148" s="10" t="s">
        <v>34</v>
      </c>
      <c r="E148" s="10">
        <v>2008</v>
      </c>
      <c r="F148" s="84">
        <v>39802</v>
      </c>
      <c r="G148" s="12" t="s">
        <v>496</v>
      </c>
      <c r="H148" s="10" t="s">
        <v>497</v>
      </c>
      <c r="I148" s="12" t="s">
        <v>498</v>
      </c>
      <c r="J148" s="12" t="s">
        <v>499</v>
      </c>
      <c r="K148" s="12" t="s">
        <v>29</v>
      </c>
      <c r="L148" s="12" t="s">
        <v>3066</v>
      </c>
      <c r="M148" s="12" t="s">
        <v>3732</v>
      </c>
      <c r="N148" s="12" t="s">
        <v>23</v>
      </c>
      <c r="O148" s="45" t="s">
        <v>24</v>
      </c>
      <c r="P148" s="12" t="s">
        <v>2574</v>
      </c>
      <c r="Q148" s="10" t="s">
        <v>4484</v>
      </c>
    </row>
    <row r="149" spans="1:17" x14ac:dyDescent="0.25">
      <c r="A149" s="10">
        <f t="shared" si="8"/>
        <v>145</v>
      </c>
      <c r="B149" s="10">
        <f t="shared" si="8"/>
        <v>145</v>
      </c>
      <c r="C149" s="12" t="s">
        <v>15</v>
      </c>
      <c r="D149" s="10" t="s">
        <v>34</v>
      </c>
      <c r="E149" s="10">
        <v>2008</v>
      </c>
      <c r="F149" s="84">
        <v>39764</v>
      </c>
      <c r="G149" s="12" t="s">
        <v>500</v>
      </c>
      <c r="H149" s="10" t="s">
        <v>501</v>
      </c>
      <c r="I149" s="12" t="s">
        <v>502</v>
      </c>
      <c r="J149" s="12" t="s">
        <v>28</v>
      </c>
      <c r="K149" s="12" t="s">
        <v>29</v>
      </c>
      <c r="L149" s="12" t="s">
        <v>3066</v>
      </c>
      <c r="M149" s="12" t="s">
        <v>28</v>
      </c>
      <c r="N149" s="12" t="s">
        <v>3436</v>
      </c>
      <c r="O149" s="45" t="s">
        <v>24</v>
      </c>
      <c r="P149" s="12" t="s">
        <v>2573</v>
      </c>
      <c r="Q149" s="10" t="s">
        <v>4482</v>
      </c>
    </row>
    <row r="150" spans="1:17" x14ac:dyDescent="0.25">
      <c r="A150" s="10">
        <f t="shared" si="8"/>
        <v>146</v>
      </c>
      <c r="B150" s="10">
        <f t="shared" si="8"/>
        <v>146</v>
      </c>
      <c r="C150" s="12" t="s">
        <v>15</v>
      </c>
      <c r="D150" s="10" t="s">
        <v>34</v>
      </c>
      <c r="E150" s="10">
        <v>2008</v>
      </c>
      <c r="F150" s="84">
        <v>39640</v>
      </c>
      <c r="G150" s="12" t="s">
        <v>503</v>
      </c>
      <c r="H150" s="10" t="s">
        <v>504</v>
      </c>
      <c r="I150" s="12" t="s">
        <v>3666</v>
      </c>
      <c r="J150" s="12" t="s">
        <v>59</v>
      </c>
      <c r="K150" s="12" t="s">
        <v>60</v>
      </c>
      <c r="L150" s="12" t="s">
        <v>3067</v>
      </c>
      <c r="M150" s="12" t="s">
        <v>3742</v>
      </c>
      <c r="N150" s="12" t="s">
        <v>61</v>
      </c>
      <c r="O150" s="45" t="s">
        <v>24</v>
      </c>
      <c r="P150" s="12" t="s">
        <v>2573</v>
      </c>
      <c r="Q150" s="10" t="s">
        <v>4482</v>
      </c>
    </row>
    <row r="151" spans="1:17" x14ac:dyDescent="0.25">
      <c r="A151" s="10">
        <f t="shared" ref="A151:B166" si="9">+A150+1</f>
        <v>147</v>
      </c>
      <c r="B151" s="10">
        <f t="shared" si="9"/>
        <v>147</v>
      </c>
      <c r="C151" s="12" t="s">
        <v>15</v>
      </c>
      <c r="D151" s="10" t="s">
        <v>34</v>
      </c>
      <c r="E151" s="10">
        <v>2008</v>
      </c>
      <c r="F151" s="84">
        <v>39765</v>
      </c>
      <c r="G151" s="12" t="s">
        <v>509</v>
      </c>
      <c r="H151" s="10" t="s">
        <v>507</v>
      </c>
      <c r="I151" s="12" t="s">
        <v>508</v>
      </c>
      <c r="J151" s="12" t="s">
        <v>509</v>
      </c>
      <c r="K151" s="12" t="s">
        <v>21</v>
      </c>
      <c r="L151" s="12" t="s">
        <v>3065</v>
      </c>
      <c r="M151" s="12" t="s">
        <v>3738</v>
      </c>
      <c r="N151" s="12" t="s">
        <v>23</v>
      </c>
      <c r="O151" s="45" t="s">
        <v>24</v>
      </c>
      <c r="P151" s="12" t="s">
        <v>2574</v>
      </c>
      <c r="Q151" s="10" t="s">
        <v>4484</v>
      </c>
    </row>
    <row r="152" spans="1:17" x14ac:dyDescent="0.25">
      <c r="A152" s="10">
        <f t="shared" si="9"/>
        <v>148</v>
      </c>
      <c r="B152" s="10">
        <f t="shared" si="9"/>
        <v>148</v>
      </c>
      <c r="C152" s="12" t="s">
        <v>15</v>
      </c>
      <c r="D152" s="10" t="s">
        <v>34</v>
      </c>
      <c r="E152" s="10">
        <v>2018</v>
      </c>
      <c r="F152" s="84">
        <v>39806</v>
      </c>
      <c r="G152" s="12" t="s">
        <v>2606</v>
      </c>
      <c r="H152" s="10" t="s">
        <v>511</v>
      </c>
      <c r="I152" s="12" t="s">
        <v>512</v>
      </c>
      <c r="J152" s="12" t="s">
        <v>115</v>
      </c>
      <c r="K152" s="12" t="s">
        <v>29</v>
      </c>
      <c r="L152" s="12" t="s">
        <v>3066</v>
      </c>
      <c r="M152" s="12" t="s">
        <v>3720</v>
      </c>
      <c r="N152" s="12" t="s">
        <v>75</v>
      </c>
      <c r="O152" s="45" t="s">
        <v>24</v>
      </c>
      <c r="P152" s="12" t="s">
        <v>2573</v>
      </c>
      <c r="Q152" s="10" t="s">
        <v>4482</v>
      </c>
    </row>
    <row r="153" spans="1:17" x14ac:dyDescent="0.25">
      <c r="A153" s="10">
        <f t="shared" si="9"/>
        <v>149</v>
      </c>
      <c r="B153" s="10">
        <f t="shared" si="9"/>
        <v>149</v>
      </c>
      <c r="C153" s="12" t="s">
        <v>15</v>
      </c>
      <c r="D153" s="10" t="s">
        <v>34</v>
      </c>
      <c r="E153" s="10">
        <v>2008</v>
      </c>
      <c r="F153" s="84">
        <v>39762</v>
      </c>
      <c r="G153" s="12" t="s">
        <v>513</v>
      </c>
      <c r="H153" s="10" t="s">
        <v>514</v>
      </c>
      <c r="I153" s="12" t="s">
        <v>515</v>
      </c>
      <c r="J153" s="12" t="s">
        <v>516</v>
      </c>
      <c r="K153" s="12" t="s">
        <v>21</v>
      </c>
      <c r="L153" s="12" t="s">
        <v>3065</v>
      </c>
      <c r="M153" s="12" t="s">
        <v>3728</v>
      </c>
      <c r="N153" s="12" t="s">
        <v>23</v>
      </c>
      <c r="O153" s="45" t="s">
        <v>24</v>
      </c>
      <c r="P153" s="12" t="s">
        <v>2574</v>
      </c>
      <c r="Q153" s="10" t="s">
        <v>4484</v>
      </c>
    </row>
    <row r="154" spans="1:17" x14ac:dyDescent="0.25">
      <c r="A154" s="10">
        <f t="shared" si="9"/>
        <v>150</v>
      </c>
      <c r="B154" s="10">
        <f t="shared" si="9"/>
        <v>150</v>
      </c>
      <c r="C154" s="12" t="s">
        <v>15</v>
      </c>
      <c r="D154" s="10" t="s">
        <v>34</v>
      </c>
      <c r="E154" s="10">
        <v>2008</v>
      </c>
      <c r="F154" s="84">
        <v>39766</v>
      </c>
      <c r="G154" s="12" t="s">
        <v>517</v>
      </c>
      <c r="H154" s="10" t="s">
        <v>518</v>
      </c>
      <c r="I154" s="12" t="s">
        <v>519</v>
      </c>
      <c r="J154" s="12" t="s">
        <v>517</v>
      </c>
      <c r="K154" s="12" t="s">
        <v>29</v>
      </c>
      <c r="L154" s="12" t="s">
        <v>3066</v>
      </c>
      <c r="M154" s="12" t="s">
        <v>979</v>
      </c>
      <c r="N154" s="12" t="s">
        <v>23</v>
      </c>
      <c r="O154" s="45" t="s">
        <v>24</v>
      </c>
      <c r="P154" s="12" t="s">
        <v>2573</v>
      </c>
      <c r="Q154" s="10" t="s">
        <v>4483</v>
      </c>
    </row>
    <row r="155" spans="1:17" x14ac:dyDescent="0.25">
      <c r="A155" s="10">
        <f t="shared" si="9"/>
        <v>151</v>
      </c>
      <c r="B155" s="10">
        <f t="shared" si="9"/>
        <v>151</v>
      </c>
      <c r="C155" s="12" t="s">
        <v>15</v>
      </c>
      <c r="D155" s="10" t="s">
        <v>34</v>
      </c>
      <c r="E155" s="10">
        <v>2008</v>
      </c>
      <c r="F155" s="84">
        <v>39797</v>
      </c>
      <c r="G155" s="12" t="s">
        <v>520</v>
      </c>
      <c r="H155" s="10" t="s">
        <v>521</v>
      </c>
      <c r="I155" s="12" t="s">
        <v>522</v>
      </c>
      <c r="J155" s="12" t="s">
        <v>523</v>
      </c>
      <c r="K155" s="12" t="s">
        <v>21</v>
      </c>
      <c r="L155" s="12" t="s">
        <v>3065</v>
      </c>
      <c r="M155" s="12" t="s">
        <v>3707</v>
      </c>
      <c r="N155" s="12" t="s">
        <v>23</v>
      </c>
      <c r="O155" s="45" t="s">
        <v>24</v>
      </c>
      <c r="P155" s="12" t="s">
        <v>2574</v>
      </c>
      <c r="Q155" s="10" t="s">
        <v>4485</v>
      </c>
    </row>
    <row r="156" spans="1:17" x14ac:dyDescent="0.25">
      <c r="A156" s="10">
        <f t="shared" si="9"/>
        <v>152</v>
      </c>
      <c r="B156" s="10">
        <f t="shared" si="9"/>
        <v>152</v>
      </c>
      <c r="C156" s="12" t="s">
        <v>15</v>
      </c>
      <c r="D156" s="10" t="s">
        <v>34</v>
      </c>
      <c r="E156" s="10">
        <v>2008</v>
      </c>
      <c r="F156" s="84">
        <v>39731</v>
      </c>
      <c r="G156" s="12" t="s">
        <v>524</v>
      </c>
      <c r="H156" s="10" t="s">
        <v>525</v>
      </c>
      <c r="I156" s="12" t="s">
        <v>526</v>
      </c>
      <c r="J156" s="12" t="s">
        <v>524</v>
      </c>
      <c r="K156" s="12" t="s">
        <v>21</v>
      </c>
      <c r="L156" s="12" t="s">
        <v>3065</v>
      </c>
      <c r="M156" s="12" t="s">
        <v>3757</v>
      </c>
      <c r="N156" s="12" t="s">
        <v>23</v>
      </c>
      <c r="O156" s="45" t="s">
        <v>24</v>
      </c>
      <c r="P156" s="12" t="s">
        <v>2574</v>
      </c>
      <c r="Q156" s="10" t="s">
        <v>4484</v>
      </c>
    </row>
    <row r="157" spans="1:17" x14ac:dyDescent="0.25">
      <c r="A157" s="10">
        <f t="shared" si="9"/>
        <v>153</v>
      </c>
      <c r="B157" s="10">
        <f t="shared" si="9"/>
        <v>153</v>
      </c>
      <c r="C157" s="12" t="s">
        <v>15</v>
      </c>
      <c r="D157" s="10" t="s">
        <v>34</v>
      </c>
      <c r="E157" s="10">
        <v>2008</v>
      </c>
      <c r="F157" s="84">
        <v>39797</v>
      </c>
      <c r="G157" s="12" t="s">
        <v>527</v>
      </c>
      <c r="H157" s="10" t="s">
        <v>528</v>
      </c>
      <c r="I157" s="12" t="s">
        <v>529</v>
      </c>
      <c r="J157" s="12" t="s">
        <v>527</v>
      </c>
      <c r="K157" s="12" t="s">
        <v>60</v>
      </c>
      <c r="L157" s="12" t="s">
        <v>3067</v>
      </c>
      <c r="M157" s="12" t="s">
        <v>3758</v>
      </c>
      <c r="N157" s="12" t="s">
        <v>125</v>
      </c>
      <c r="O157" s="45" t="s">
        <v>24</v>
      </c>
      <c r="P157" s="12" t="s">
        <v>2574</v>
      </c>
      <c r="Q157" s="10" t="s">
        <v>4484</v>
      </c>
    </row>
    <row r="158" spans="1:17" x14ac:dyDescent="0.25">
      <c r="A158" s="10">
        <f t="shared" si="9"/>
        <v>154</v>
      </c>
      <c r="B158" s="10">
        <f t="shared" si="9"/>
        <v>154</v>
      </c>
      <c r="C158" s="12" t="s">
        <v>15</v>
      </c>
      <c r="D158" s="10" t="s">
        <v>34</v>
      </c>
      <c r="E158" s="10">
        <v>2008</v>
      </c>
      <c r="F158" s="84">
        <v>39781</v>
      </c>
      <c r="G158" s="12" t="s">
        <v>531</v>
      </c>
      <c r="H158" s="10" t="s">
        <v>532</v>
      </c>
      <c r="I158" s="12" t="s">
        <v>533</v>
      </c>
      <c r="J158" s="12" t="s">
        <v>59</v>
      </c>
      <c r="K158" s="12" t="s">
        <v>60</v>
      </c>
      <c r="L158" s="12" t="s">
        <v>3067</v>
      </c>
      <c r="M158" s="12" t="s">
        <v>3742</v>
      </c>
      <c r="N158" s="12" t="s">
        <v>61</v>
      </c>
      <c r="O158" s="45" t="s">
        <v>24</v>
      </c>
      <c r="P158" s="12" t="s">
        <v>2573</v>
      </c>
      <c r="Q158" s="10" t="s">
        <v>4482</v>
      </c>
    </row>
    <row r="159" spans="1:17" x14ac:dyDescent="0.25">
      <c r="A159" s="10">
        <f t="shared" si="9"/>
        <v>155</v>
      </c>
      <c r="B159" s="10">
        <f t="shared" si="9"/>
        <v>155</v>
      </c>
      <c r="C159" s="12" t="s">
        <v>15</v>
      </c>
      <c r="D159" s="10" t="s">
        <v>34</v>
      </c>
      <c r="E159" s="10">
        <v>2008</v>
      </c>
      <c r="F159" s="84">
        <v>39759</v>
      </c>
      <c r="G159" s="12" t="s">
        <v>534</v>
      </c>
      <c r="H159" s="10" t="s">
        <v>535</v>
      </c>
      <c r="I159" s="12" t="s">
        <v>536</v>
      </c>
      <c r="J159" s="12" t="s">
        <v>534</v>
      </c>
      <c r="K159" s="12" t="s">
        <v>21</v>
      </c>
      <c r="L159" s="12" t="s">
        <v>3065</v>
      </c>
      <c r="M159" s="12" t="s">
        <v>3751</v>
      </c>
      <c r="N159" s="12" t="s">
        <v>23</v>
      </c>
      <c r="O159" s="45" t="s">
        <v>24</v>
      </c>
      <c r="P159" s="12" t="s">
        <v>2574</v>
      </c>
      <c r="Q159" s="10" t="s">
        <v>4484</v>
      </c>
    </row>
    <row r="160" spans="1:17" x14ac:dyDescent="0.25">
      <c r="A160" s="10">
        <f t="shared" si="9"/>
        <v>156</v>
      </c>
      <c r="B160" s="10">
        <f t="shared" si="9"/>
        <v>156</v>
      </c>
      <c r="C160" s="12" t="s">
        <v>15</v>
      </c>
      <c r="D160" s="10" t="s">
        <v>34</v>
      </c>
      <c r="E160" s="10">
        <v>2008</v>
      </c>
      <c r="F160" s="84">
        <v>39765</v>
      </c>
      <c r="G160" s="12" t="s">
        <v>447</v>
      </c>
      <c r="H160" s="10" t="s">
        <v>537</v>
      </c>
      <c r="I160" s="12" t="s">
        <v>2872</v>
      </c>
      <c r="J160" s="12" t="s">
        <v>447</v>
      </c>
      <c r="K160" s="12" t="s">
        <v>21</v>
      </c>
      <c r="L160" s="12" t="s">
        <v>3065</v>
      </c>
      <c r="M160" s="12" t="s">
        <v>3752</v>
      </c>
      <c r="N160" s="12" t="s">
        <v>23</v>
      </c>
      <c r="O160" s="45" t="s">
        <v>24</v>
      </c>
      <c r="P160" s="12" t="s">
        <v>2573</v>
      </c>
      <c r="Q160" s="10" t="s">
        <v>4483</v>
      </c>
    </row>
    <row r="161" spans="1:17" x14ac:dyDescent="0.25">
      <c r="A161" s="10">
        <f t="shared" si="9"/>
        <v>157</v>
      </c>
      <c r="B161" s="10">
        <f t="shared" si="9"/>
        <v>157</v>
      </c>
      <c r="C161" s="12" t="s">
        <v>15</v>
      </c>
      <c r="D161" s="10" t="s">
        <v>34</v>
      </c>
      <c r="E161" s="10">
        <v>2008</v>
      </c>
      <c r="F161" s="84">
        <v>39764</v>
      </c>
      <c r="G161" s="12" t="s">
        <v>539</v>
      </c>
      <c r="H161" s="10" t="s">
        <v>540</v>
      </c>
      <c r="I161" s="12" t="s">
        <v>541</v>
      </c>
      <c r="J161" s="12" t="s">
        <v>539</v>
      </c>
      <c r="K161" s="12" t="s">
        <v>21</v>
      </c>
      <c r="L161" s="12" t="s">
        <v>3064</v>
      </c>
      <c r="M161" s="12" t="s">
        <v>3759</v>
      </c>
      <c r="N161" s="12" t="s">
        <v>23</v>
      </c>
      <c r="O161" s="45" t="s">
        <v>24</v>
      </c>
      <c r="P161" s="12" t="s">
        <v>2573</v>
      </c>
      <c r="Q161" s="10" t="s">
        <v>4483</v>
      </c>
    </row>
    <row r="162" spans="1:17" x14ac:dyDescent="0.25">
      <c r="A162" s="10">
        <f t="shared" si="9"/>
        <v>158</v>
      </c>
      <c r="B162" s="10">
        <f t="shared" si="9"/>
        <v>158</v>
      </c>
      <c r="C162" s="12" t="s">
        <v>15</v>
      </c>
      <c r="D162" s="10" t="s">
        <v>34</v>
      </c>
      <c r="E162" s="10">
        <v>2008</v>
      </c>
      <c r="F162" s="84">
        <v>39808</v>
      </c>
      <c r="G162" s="12" t="s">
        <v>542</v>
      </c>
      <c r="H162" s="10" t="s">
        <v>543</v>
      </c>
      <c r="I162" s="12" t="s">
        <v>544</v>
      </c>
      <c r="J162" s="12" t="s">
        <v>48</v>
      </c>
      <c r="K162" s="12" t="s">
        <v>21</v>
      </c>
      <c r="L162" s="12" t="s">
        <v>3065</v>
      </c>
      <c r="M162" s="12" t="s">
        <v>3707</v>
      </c>
      <c r="N162" s="12" t="s">
        <v>23</v>
      </c>
      <c r="O162" s="45" t="s">
        <v>24</v>
      </c>
      <c r="P162" s="12" t="s">
        <v>2573</v>
      </c>
      <c r="Q162" s="10" t="s">
        <v>4482</v>
      </c>
    </row>
    <row r="163" spans="1:17" x14ac:dyDescent="0.25">
      <c r="A163" s="10">
        <f t="shared" si="9"/>
        <v>159</v>
      </c>
      <c r="B163" s="10">
        <f t="shared" si="9"/>
        <v>159</v>
      </c>
      <c r="C163" s="12" t="s">
        <v>15</v>
      </c>
      <c r="D163" s="10" t="s">
        <v>34</v>
      </c>
      <c r="E163" s="10">
        <v>2008</v>
      </c>
      <c r="F163" s="84">
        <v>39763</v>
      </c>
      <c r="G163" s="12" t="s">
        <v>545</v>
      </c>
      <c r="H163" s="10" t="s">
        <v>546</v>
      </c>
      <c r="I163" s="12" t="s">
        <v>547</v>
      </c>
      <c r="J163" s="12" t="s">
        <v>545</v>
      </c>
      <c r="K163" s="12" t="s">
        <v>21</v>
      </c>
      <c r="L163" s="12" t="s">
        <v>3064</v>
      </c>
      <c r="M163" s="12" t="s">
        <v>1817</v>
      </c>
      <c r="N163" s="12" t="s">
        <v>23</v>
      </c>
      <c r="O163" s="45" t="s">
        <v>24</v>
      </c>
      <c r="P163" s="12" t="s">
        <v>2574</v>
      </c>
      <c r="Q163" s="10" t="s">
        <v>4484</v>
      </c>
    </row>
    <row r="164" spans="1:17" x14ac:dyDescent="0.25">
      <c r="A164" s="10">
        <f t="shared" si="9"/>
        <v>160</v>
      </c>
      <c r="B164" s="10">
        <f t="shared" si="9"/>
        <v>160</v>
      </c>
      <c r="C164" s="12" t="s">
        <v>15</v>
      </c>
      <c r="D164" s="10" t="s">
        <v>34</v>
      </c>
      <c r="E164" s="10">
        <v>2008</v>
      </c>
      <c r="F164" s="84">
        <v>39741</v>
      </c>
      <c r="G164" s="12" t="s">
        <v>548</v>
      </c>
      <c r="H164" s="10" t="s">
        <v>549</v>
      </c>
      <c r="I164" s="12" t="s">
        <v>550</v>
      </c>
      <c r="J164" s="12" t="s">
        <v>55</v>
      </c>
      <c r="K164" s="12" t="s">
        <v>21</v>
      </c>
      <c r="L164" s="12" t="s">
        <v>3064</v>
      </c>
      <c r="M164" s="12" t="s">
        <v>3708</v>
      </c>
      <c r="N164" s="12" t="s">
        <v>23</v>
      </c>
      <c r="O164" s="45" t="s">
        <v>24</v>
      </c>
      <c r="P164" s="12" t="s">
        <v>2573</v>
      </c>
      <c r="Q164" s="10" t="s">
        <v>4482</v>
      </c>
    </row>
    <row r="165" spans="1:17" x14ac:dyDescent="0.25">
      <c r="A165" s="10">
        <f t="shared" si="9"/>
        <v>161</v>
      </c>
      <c r="B165" s="10">
        <f t="shared" si="9"/>
        <v>161</v>
      </c>
      <c r="C165" s="12" t="s">
        <v>15</v>
      </c>
      <c r="D165" s="10" t="s">
        <v>34</v>
      </c>
      <c r="E165" s="10">
        <v>2008</v>
      </c>
      <c r="F165" s="84">
        <v>39801</v>
      </c>
      <c r="G165" s="12" t="s">
        <v>551</v>
      </c>
      <c r="H165" s="10" t="s">
        <v>552</v>
      </c>
      <c r="I165" s="12" t="s">
        <v>553</v>
      </c>
      <c r="J165" s="12" t="s">
        <v>551</v>
      </c>
      <c r="K165" s="12" t="s">
        <v>29</v>
      </c>
      <c r="L165" s="12" t="s">
        <v>3066</v>
      </c>
      <c r="M165" s="12" t="s">
        <v>3760</v>
      </c>
      <c r="N165" s="12" t="s">
        <v>239</v>
      </c>
      <c r="O165" s="45" t="s">
        <v>24</v>
      </c>
      <c r="P165" s="12" t="s">
        <v>2573</v>
      </c>
      <c r="Q165" s="10" t="s">
        <v>4483</v>
      </c>
    </row>
    <row r="166" spans="1:17" x14ac:dyDescent="0.25">
      <c r="A166" s="10">
        <f t="shared" si="9"/>
        <v>162</v>
      </c>
      <c r="B166" s="10">
        <f t="shared" si="9"/>
        <v>162</v>
      </c>
      <c r="C166" s="12" t="s">
        <v>15</v>
      </c>
      <c r="D166" s="10" t="s">
        <v>34</v>
      </c>
      <c r="E166" s="10">
        <v>2008</v>
      </c>
      <c r="F166" s="84">
        <v>39765</v>
      </c>
      <c r="G166" s="12" t="s">
        <v>554</v>
      </c>
      <c r="H166" s="10" t="s">
        <v>555</v>
      </c>
      <c r="I166" s="12" t="s">
        <v>556</v>
      </c>
      <c r="J166" s="12" t="s">
        <v>554</v>
      </c>
      <c r="K166" s="12" t="s">
        <v>29</v>
      </c>
      <c r="L166" s="12" t="s">
        <v>3066</v>
      </c>
      <c r="M166" s="12" t="s">
        <v>979</v>
      </c>
      <c r="N166" s="12" t="s">
        <v>23</v>
      </c>
      <c r="O166" s="45" t="s">
        <v>24</v>
      </c>
      <c r="P166" s="12" t="s">
        <v>2573</v>
      </c>
      <c r="Q166" s="10" t="s">
        <v>4483</v>
      </c>
    </row>
    <row r="167" spans="1:17" x14ac:dyDescent="0.25">
      <c r="A167" s="10">
        <f t="shared" ref="A167:B182" si="10">+A166+1</f>
        <v>163</v>
      </c>
      <c r="B167" s="10">
        <f t="shared" si="10"/>
        <v>163</v>
      </c>
      <c r="C167" s="12" t="s">
        <v>15</v>
      </c>
      <c r="D167" s="10" t="s">
        <v>34</v>
      </c>
      <c r="E167" s="10">
        <v>2008</v>
      </c>
      <c r="F167" s="84">
        <v>39804</v>
      </c>
      <c r="G167" s="12" t="s">
        <v>557</v>
      </c>
      <c r="H167" s="10" t="s">
        <v>558</v>
      </c>
      <c r="I167" s="12" t="s">
        <v>559</v>
      </c>
      <c r="J167" s="12" t="s">
        <v>557</v>
      </c>
      <c r="K167" s="12" t="s">
        <v>60</v>
      </c>
      <c r="L167" s="12" t="s">
        <v>3067</v>
      </c>
      <c r="M167" s="12" t="s">
        <v>557</v>
      </c>
      <c r="N167" s="12" t="s">
        <v>125</v>
      </c>
      <c r="O167" s="45" t="s">
        <v>24</v>
      </c>
      <c r="P167" s="12" t="s">
        <v>2574</v>
      </c>
      <c r="Q167" s="10" t="s">
        <v>4484</v>
      </c>
    </row>
    <row r="168" spans="1:17" x14ac:dyDescent="0.25">
      <c r="A168" s="10">
        <f t="shared" si="10"/>
        <v>164</v>
      </c>
      <c r="B168" s="10">
        <f t="shared" si="10"/>
        <v>164</v>
      </c>
      <c r="C168" s="12" t="s">
        <v>15</v>
      </c>
      <c r="D168" s="10" t="s">
        <v>34</v>
      </c>
      <c r="E168" s="10">
        <v>2008</v>
      </c>
      <c r="F168" s="84">
        <v>41094</v>
      </c>
      <c r="G168" s="12" t="s">
        <v>560</v>
      </c>
      <c r="H168" s="10" t="s">
        <v>561</v>
      </c>
      <c r="I168" s="12" t="s">
        <v>562</v>
      </c>
      <c r="J168" s="12" t="s">
        <v>560</v>
      </c>
      <c r="K168" s="12" t="s">
        <v>21</v>
      </c>
      <c r="L168" s="12" t="s">
        <v>3065</v>
      </c>
      <c r="M168" s="12" t="s">
        <v>3716</v>
      </c>
      <c r="N168" s="12" t="s">
        <v>23</v>
      </c>
      <c r="O168" s="45" t="s">
        <v>24</v>
      </c>
      <c r="P168" s="12" t="s">
        <v>2574</v>
      </c>
      <c r="Q168" s="10" t="s">
        <v>4485</v>
      </c>
    </row>
    <row r="169" spans="1:17" x14ac:dyDescent="0.25">
      <c r="A169" s="10">
        <f t="shared" si="10"/>
        <v>165</v>
      </c>
      <c r="B169" s="10">
        <f t="shared" si="10"/>
        <v>165</v>
      </c>
      <c r="C169" s="12" t="s">
        <v>15</v>
      </c>
      <c r="D169" s="10" t="s">
        <v>34</v>
      </c>
      <c r="E169" s="10">
        <v>2008</v>
      </c>
      <c r="F169" s="84">
        <v>39780</v>
      </c>
      <c r="G169" s="12" t="s">
        <v>563</v>
      </c>
      <c r="H169" s="10" t="s">
        <v>564</v>
      </c>
      <c r="I169" s="12" t="s">
        <v>565</v>
      </c>
      <c r="J169" s="12" t="s">
        <v>20</v>
      </c>
      <c r="K169" s="12" t="s">
        <v>21</v>
      </c>
      <c r="L169" s="12" t="s">
        <v>3064</v>
      </c>
      <c r="M169" s="12" t="s">
        <v>3705</v>
      </c>
      <c r="N169" s="12" t="s">
        <v>23</v>
      </c>
      <c r="O169" s="45" t="s">
        <v>24</v>
      </c>
      <c r="P169" s="12" t="s">
        <v>2573</v>
      </c>
      <c r="Q169" s="10" t="s">
        <v>4482</v>
      </c>
    </row>
    <row r="170" spans="1:17" x14ac:dyDescent="0.25">
      <c r="A170" s="10">
        <f t="shared" si="10"/>
        <v>166</v>
      </c>
      <c r="B170" s="10">
        <f t="shared" si="10"/>
        <v>166</v>
      </c>
      <c r="C170" s="12" t="s">
        <v>15</v>
      </c>
      <c r="D170" s="10" t="s">
        <v>34</v>
      </c>
      <c r="E170" s="10">
        <v>2008</v>
      </c>
      <c r="F170" s="84">
        <v>39766</v>
      </c>
      <c r="G170" s="12" t="s">
        <v>566</v>
      </c>
      <c r="H170" s="10" t="s">
        <v>567</v>
      </c>
      <c r="I170" s="12" t="s">
        <v>568</v>
      </c>
      <c r="J170" s="12" t="s">
        <v>59</v>
      </c>
      <c r="K170" s="12" t="s">
        <v>60</v>
      </c>
      <c r="L170" s="12" t="s">
        <v>3067</v>
      </c>
      <c r="M170" s="12" t="s">
        <v>3709</v>
      </c>
      <c r="N170" s="12" t="s">
        <v>61</v>
      </c>
      <c r="O170" s="45" t="s">
        <v>24</v>
      </c>
      <c r="P170" s="12" t="s">
        <v>2573</v>
      </c>
      <c r="Q170" s="10" t="s">
        <v>4482</v>
      </c>
    </row>
    <row r="171" spans="1:17" x14ac:dyDescent="0.25">
      <c r="A171" s="10">
        <f t="shared" si="10"/>
        <v>167</v>
      </c>
      <c r="B171" s="10">
        <f t="shared" si="10"/>
        <v>167</v>
      </c>
      <c r="C171" s="12" t="s">
        <v>15</v>
      </c>
      <c r="D171" s="10" t="s">
        <v>34</v>
      </c>
      <c r="E171" s="10">
        <v>2009</v>
      </c>
      <c r="F171" s="84">
        <v>40176</v>
      </c>
      <c r="G171" s="12" t="s">
        <v>569</v>
      </c>
      <c r="H171" s="10" t="s">
        <v>570</v>
      </c>
      <c r="I171" s="12" t="s">
        <v>571</v>
      </c>
      <c r="J171" s="12" t="s">
        <v>59</v>
      </c>
      <c r="K171" s="12" t="s">
        <v>60</v>
      </c>
      <c r="L171" s="12" t="s">
        <v>3067</v>
      </c>
      <c r="M171" s="12" t="s">
        <v>3761</v>
      </c>
      <c r="N171" s="12" t="s">
        <v>61</v>
      </c>
      <c r="O171" s="45" t="s">
        <v>24</v>
      </c>
      <c r="P171" s="12" t="s">
        <v>2573</v>
      </c>
      <c r="Q171" s="10" t="s">
        <v>4482</v>
      </c>
    </row>
    <row r="172" spans="1:17" x14ac:dyDescent="0.25">
      <c r="A172" s="10">
        <f t="shared" si="10"/>
        <v>168</v>
      </c>
      <c r="B172" s="10">
        <f t="shared" si="10"/>
        <v>168</v>
      </c>
      <c r="C172" s="12" t="s">
        <v>15</v>
      </c>
      <c r="D172" s="10" t="s">
        <v>34</v>
      </c>
      <c r="E172" s="10">
        <v>2009</v>
      </c>
      <c r="F172" s="84">
        <v>40134</v>
      </c>
      <c r="G172" s="12" t="s">
        <v>572</v>
      </c>
      <c r="H172" s="10" t="s">
        <v>573</v>
      </c>
      <c r="I172" s="12" t="s">
        <v>574</v>
      </c>
      <c r="J172" s="12" t="s">
        <v>83</v>
      </c>
      <c r="K172" s="12" t="s">
        <v>29</v>
      </c>
      <c r="L172" s="12" t="s">
        <v>3066</v>
      </c>
      <c r="M172" s="12" t="s">
        <v>979</v>
      </c>
      <c r="N172" s="12" t="s">
        <v>23</v>
      </c>
      <c r="O172" s="45" t="s">
        <v>24</v>
      </c>
      <c r="P172" s="12" t="s">
        <v>2573</v>
      </c>
      <c r="Q172" s="10" t="s">
        <v>4482</v>
      </c>
    </row>
    <row r="173" spans="1:17" x14ac:dyDescent="0.25">
      <c r="A173" s="10">
        <f t="shared" si="10"/>
        <v>169</v>
      </c>
      <c r="B173" s="10">
        <f t="shared" si="10"/>
        <v>169</v>
      </c>
      <c r="C173" s="12" t="s">
        <v>15</v>
      </c>
      <c r="D173" s="10" t="s">
        <v>34</v>
      </c>
      <c r="E173" s="10">
        <v>2009</v>
      </c>
      <c r="F173" s="84">
        <v>40177</v>
      </c>
      <c r="G173" s="12" t="s">
        <v>575</v>
      </c>
      <c r="H173" s="10" t="s">
        <v>576</v>
      </c>
      <c r="I173" s="12" t="s">
        <v>577</v>
      </c>
      <c r="J173" s="12" t="s">
        <v>575</v>
      </c>
      <c r="K173" s="12" t="s">
        <v>29</v>
      </c>
      <c r="L173" s="12" t="s">
        <v>3066</v>
      </c>
      <c r="M173" s="12" t="s">
        <v>3720</v>
      </c>
      <c r="N173" s="12" t="s">
        <v>75</v>
      </c>
      <c r="O173" s="45" t="s">
        <v>24</v>
      </c>
      <c r="P173" s="12" t="s">
        <v>2574</v>
      </c>
      <c r="Q173" s="10" t="s">
        <v>4484</v>
      </c>
    </row>
    <row r="174" spans="1:17" x14ac:dyDescent="0.25">
      <c r="A174" s="10">
        <f t="shared" si="10"/>
        <v>170</v>
      </c>
      <c r="B174" s="10">
        <f t="shared" si="10"/>
        <v>170</v>
      </c>
      <c r="C174" s="12" t="s">
        <v>15</v>
      </c>
      <c r="D174" s="10" t="s">
        <v>578</v>
      </c>
      <c r="E174" s="10">
        <v>2009</v>
      </c>
      <c r="F174" s="84">
        <v>40176</v>
      </c>
      <c r="G174" s="12" t="s">
        <v>579</v>
      </c>
      <c r="H174" s="10" t="s">
        <v>580</v>
      </c>
      <c r="I174" s="12" t="s">
        <v>581</v>
      </c>
      <c r="J174" s="12" t="s">
        <v>20</v>
      </c>
      <c r="K174" s="12" t="s">
        <v>21</v>
      </c>
      <c r="L174" s="12" t="s">
        <v>3064</v>
      </c>
      <c r="M174" s="12" t="s">
        <v>3705</v>
      </c>
      <c r="N174" s="12" t="s">
        <v>23</v>
      </c>
      <c r="O174" s="45" t="s">
        <v>24</v>
      </c>
      <c r="P174" s="12" t="s">
        <v>2573</v>
      </c>
      <c r="Q174" s="10" t="s">
        <v>4482</v>
      </c>
    </row>
    <row r="175" spans="1:17" x14ac:dyDescent="0.25">
      <c r="A175" s="10">
        <f t="shared" si="10"/>
        <v>171</v>
      </c>
      <c r="B175" s="10">
        <f t="shared" si="10"/>
        <v>171</v>
      </c>
      <c r="C175" s="12" t="s">
        <v>15</v>
      </c>
      <c r="D175" s="10" t="s">
        <v>34</v>
      </c>
      <c r="E175" s="10">
        <v>2009</v>
      </c>
      <c r="F175" s="84">
        <v>40177</v>
      </c>
      <c r="G175" s="12" t="s">
        <v>582</v>
      </c>
      <c r="H175" s="10" t="s">
        <v>583</v>
      </c>
      <c r="I175" s="12" t="s">
        <v>584</v>
      </c>
      <c r="J175" s="12" t="s">
        <v>585</v>
      </c>
      <c r="K175" s="12" t="s">
        <v>21</v>
      </c>
      <c r="L175" s="12" t="s">
        <v>3065</v>
      </c>
      <c r="M175" s="12" t="s">
        <v>3735</v>
      </c>
      <c r="N175" s="12" t="s">
        <v>23</v>
      </c>
      <c r="O175" s="45" t="s">
        <v>24</v>
      </c>
      <c r="P175" s="12" t="s">
        <v>2574</v>
      </c>
      <c r="Q175" s="10" t="s">
        <v>4484</v>
      </c>
    </row>
    <row r="176" spans="1:17" x14ac:dyDescent="0.25">
      <c r="A176" s="10">
        <f t="shared" si="10"/>
        <v>172</v>
      </c>
      <c r="B176" s="10">
        <f t="shared" si="10"/>
        <v>172</v>
      </c>
      <c r="C176" s="12" t="s">
        <v>15</v>
      </c>
      <c r="D176" s="10" t="s">
        <v>34</v>
      </c>
      <c r="E176" s="10">
        <v>2009</v>
      </c>
      <c r="F176" s="84">
        <v>40142</v>
      </c>
      <c r="G176" s="12" t="s">
        <v>586</v>
      </c>
      <c r="H176" s="10" t="s">
        <v>587</v>
      </c>
      <c r="I176" s="12" t="s">
        <v>3629</v>
      </c>
      <c r="J176" s="12" t="s">
        <v>586</v>
      </c>
      <c r="K176" s="12" t="s">
        <v>21</v>
      </c>
      <c r="L176" s="12" t="s">
        <v>3065</v>
      </c>
      <c r="M176" s="12" t="s">
        <v>3740</v>
      </c>
      <c r="N176" s="12" t="s">
        <v>23</v>
      </c>
      <c r="O176" s="45" t="s">
        <v>24</v>
      </c>
      <c r="P176" s="12" t="s">
        <v>2574</v>
      </c>
      <c r="Q176" s="10" t="s">
        <v>4484</v>
      </c>
    </row>
    <row r="177" spans="1:17" x14ac:dyDescent="0.25">
      <c r="A177" s="10">
        <f t="shared" si="10"/>
        <v>173</v>
      </c>
      <c r="B177" s="10">
        <f t="shared" si="10"/>
        <v>173</v>
      </c>
      <c r="C177" s="12" t="s">
        <v>15</v>
      </c>
      <c r="D177" s="10" t="s">
        <v>34</v>
      </c>
      <c r="E177" s="10">
        <v>2009</v>
      </c>
      <c r="F177" s="84">
        <v>40173</v>
      </c>
      <c r="G177" s="12" t="s">
        <v>589</v>
      </c>
      <c r="H177" s="10" t="s">
        <v>590</v>
      </c>
      <c r="I177" s="12" t="s">
        <v>591</v>
      </c>
      <c r="J177" s="12" t="s">
        <v>589</v>
      </c>
      <c r="K177" s="12" t="s">
        <v>29</v>
      </c>
      <c r="L177" s="12" t="s">
        <v>3066</v>
      </c>
      <c r="M177" s="12" t="s">
        <v>3754</v>
      </c>
      <c r="N177" s="12" t="s">
        <v>23</v>
      </c>
      <c r="O177" s="45" t="s">
        <v>24</v>
      </c>
      <c r="P177" s="12" t="s">
        <v>2574</v>
      </c>
      <c r="Q177" s="10" t="s">
        <v>4484</v>
      </c>
    </row>
    <row r="178" spans="1:17" x14ac:dyDescent="0.25">
      <c r="A178" s="10">
        <f t="shared" si="10"/>
        <v>174</v>
      </c>
      <c r="B178" s="10">
        <f t="shared" si="10"/>
        <v>174</v>
      </c>
      <c r="C178" s="12" t="s">
        <v>15</v>
      </c>
      <c r="D178" s="10" t="s">
        <v>34</v>
      </c>
      <c r="E178" s="10">
        <v>2009</v>
      </c>
      <c r="F178" s="84">
        <v>40178</v>
      </c>
      <c r="G178" s="12" t="s">
        <v>592</v>
      </c>
      <c r="H178" s="10" t="s">
        <v>593</v>
      </c>
      <c r="I178" s="12" t="s">
        <v>594</v>
      </c>
      <c r="J178" s="12" t="s">
        <v>20</v>
      </c>
      <c r="K178" s="12" t="s">
        <v>21</v>
      </c>
      <c r="L178" s="12" t="s">
        <v>3064</v>
      </c>
      <c r="M178" s="12" t="s">
        <v>3705</v>
      </c>
      <c r="N178" s="12" t="s">
        <v>23</v>
      </c>
      <c r="O178" s="45" t="s">
        <v>24</v>
      </c>
      <c r="P178" s="12" t="s">
        <v>2573</v>
      </c>
      <c r="Q178" s="10" t="s">
        <v>4482</v>
      </c>
    </row>
    <row r="179" spans="1:17" x14ac:dyDescent="0.25">
      <c r="A179" s="10">
        <f t="shared" si="10"/>
        <v>175</v>
      </c>
      <c r="B179" s="10">
        <f t="shared" si="10"/>
        <v>175</v>
      </c>
      <c r="C179" s="12" t="s">
        <v>15</v>
      </c>
      <c r="D179" s="10" t="s">
        <v>34</v>
      </c>
      <c r="E179" s="10">
        <v>2009</v>
      </c>
      <c r="F179" s="84">
        <v>40103</v>
      </c>
      <c r="G179" s="12" t="s">
        <v>3351</v>
      </c>
      <c r="H179" s="10" t="s">
        <v>596</v>
      </c>
      <c r="I179" s="12" t="s">
        <v>597</v>
      </c>
      <c r="J179" s="12" t="s">
        <v>28</v>
      </c>
      <c r="K179" s="12" t="s">
        <v>29</v>
      </c>
      <c r="L179" s="12" t="s">
        <v>3066</v>
      </c>
      <c r="M179" s="12" t="s">
        <v>28</v>
      </c>
      <c r="N179" s="12" t="s">
        <v>3436</v>
      </c>
      <c r="O179" s="45" t="s">
        <v>24</v>
      </c>
      <c r="P179" s="12" t="s">
        <v>2573</v>
      </c>
      <c r="Q179" s="10" t="s">
        <v>4482</v>
      </c>
    </row>
    <row r="180" spans="1:17" x14ac:dyDescent="0.25">
      <c r="A180" s="10">
        <f t="shared" si="10"/>
        <v>176</v>
      </c>
      <c r="B180" s="10">
        <f t="shared" si="10"/>
        <v>176</v>
      </c>
      <c r="C180" s="12" t="s">
        <v>15</v>
      </c>
      <c r="D180" s="10" t="s">
        <v>34</v>
      </c>
      <c r="E180" s="10">
        <v>2009</v>
      </c>
      <c r="F180" s="84">
        <v>40177</v>
      </c>
      <c r="G180" s="12" t="s">
        <v>598</v>
      </c>
      <c r="H180" s="10" t="s">
        <v>599</v>
      </c>
      <c r="I180" s="12" t="s">
        <v>600</v>
      </c>
      <c r="J180" s="12" t="s">
        <v>598</v>
      </c>
      <c r="K180" s="12" t="s">
        <v>29</v>
      </c>
      <c r="L180" s="12" t="s">
        <v>3066</v>
      </c>
      <c r="M180" s="12" t="s">
        <v>3762</v>
      </c>
      <c r="N180" s="12" t="s">
        <v>75</v>
      </c>
      <c r="O180" s="45" t="s">
        <v>24</v>
      </c>
      <c r="P180" s="12" t="s">
        <v>2574</v>
      </c>
      <c r="Q180" s="10" t="s">
        <v>4484</v>
      </c>
    </row>
    <row r="181" spans="1:17" x14ac:dyDescent="0.25">
      <c r="A181" s="10">
        <f t="shared" si="10"/>
        <v>177</v>
      </c>
      <c r="B181" s="10">
        <f t="shared" si="10"/>
        <v>177</v>
      </c>
      <c r="C181" s="12" t="s">
        <v>15</v>
      </c>
      <c r="D181" s="10" t="s">
        <v>34</v>
      </c>
      <c r="E181" s="10">
        <v>2009</v>
      </c>
      <c r="F181" s="84">
        <v>40178</v>
      </c>
      <c r="G181" s="12" t="s">
        <v>602</v>
      </c>
      <c r="H181" s="10" t="s">
        <v>603</v>
      </c>
      <c r="I181" s="12" t="s">
        <v>604</v>
      </c>
      <c r="J181" s="12" t="s">
        <v>59</v>
      </c>
      <c r="K181" s="12" t="s">
        <v>60</v>
      </c>
      <c r="L181" s="12" t="s">
        <v>3067</v>
      </c>
      <c r="M181" s="12" t="s">
        <v>3725</v>
      </c>
      <c r="N181" s="12" t="s">
        <v>61</v>
      </c>
      <c r="O181" s="45" t="s">
        <v>24</v>
      </c>
      <c r="P181" s="12" t="s">
        <v>2573</v>
      </c>
      <c r="Q181" s="10" t="s">
        <v>4482</v>
      </c>
    </row>
    <row r="182" spans="1:17" x14ac:dyDescent="0.25">
      <c r="A182" s="10">
        <f t="shared" si="10"/>
        <v>178</v>
      </c>
      <c r="B182" s="10">
        <f t="shared" si="10"/>
        <v>178</v>
      </c>
      <c r="C182" s="12" t="s">
        <v>15</v>
      </c>
      <c r="D182" s="10" t="s">
        <v>34</v>
      </c>
      <c r="E182" s="10">
        <v>2009</v>
      </c>
      <c r="F182" s="84">
        <v>40173</v>
      </c>
      <c r="G182" s="12" t="s">
        <v>605</v>
      </c>
      <c r="H182" s="10" t="s">
        <v>606</v>
      </c>
      <c r="I182" s="12" t="s">
        <v>607</v>
      </c>
      <c r="J182" s="12" t="s">
        <v>20</v>
      </c>
      <c r="K182" s="12" t="s">
        <v>21</v>
      </c>
      <c r="L182" s="12" t="s">
        <v>3064</v>
      </c>
      <c r="M182" s="12" t="s">
        <v>3705</v>
      </c>
      <c r="N182" s="12" t="s">
        <v>23</v>
      </c>
      <c r="O182" s="45" t="s">
        <v>24</v>
      </c>
      <c r="P182" s="12" t="s">
        <v>2573</v>
      </c>
      <c r="Q182" s="10" t="s">
        <v>4482</v>
      </c>
    </row>
    <row r="183" spans="1:17" x14ac:dyDescent="0.25">
      <c r="A183" s="10">
        <f t="shared" ref="A183:B198" si="11">+A182+1</f>
        <v>179</v>
      </c>
      <c r="B183" s="10">
        <f t="shared" si="11"/>
        <v>179</v>
      </c>
      <c r="C183" s="12" t="s">
        <v>15</v>
      </c>
      <c r="D183" s="10" t="s">
        <v>34</v>
      </c>
      <c r="E183" s="10">
        <v>2009</v>
      </c>
      <c r="F183" s="84">
        <v>40159</v>
      </c>
      <c r="G183" s="12" t="s">
        <v>608</v>
      </c>
      <c r="H183" s="10" t="s">
        <v>609</v>
      </c>
      <c r="I183" s="12" t="s">
        <v>610</v>
      </c>
      <c r="J183" s="12" t="s">
        <v>608</v>
      </c>
      <c r="K183" s="12" t="s">
        <v>60</v>
      </c>
      <c r="L183" s="12" t="s">
        <v>3067</v>
      </c>
      <c r="M183" s="12" t="s">
        <v>3763</v>
      </c>
      <c r="N183" s="12" t="s">
        <v>61</v>
      </c>
      <c r="O183" s="45" t="s">
        <v>24</v>
      </c>
      <c r="P183" s="12" t="s">
        <v>2573</v>
      </c>
      <c r="Q183" s="10" t="s">
        <v>4483</v>
      </c>
    </row>
    <row r="184" spans="1:17" x14ac:dyDescent="0.25">
      <c r="A184" s="10">
        <f t="shared" si="11"/>
        <v>180</v>
      </c>
      <c r="B184" s="10">
        <f t="shared" si="11"/>
        <v>180</v>
      </c>
      <c r="C184" s="12" t="s">
        <v>15</v>
      </c>
      <c r="D184" s="10" t="s">
        <v>34</v>
      </c>
      <c r="E184" s="10">
        <v>2009</v>
      </c>
      <c r="F184" s="84">
        <v>40177</v>
      </c>
      <c r="G184" s="12" t="s">
        <v>611</v>
      </c>
      <c r="H184" s="10" t="s">
        <v>612</v>
      </c>
      <c r="I184" s="12" t="s">
        <v>613</v>
      </c>
      <c r="J184" s="12" t="s">
        <v>611</v>
      </c>
      <c r="K184" s="12" t="s">
        <v>21</v>
      </c>
      <c r="L184" s="12" t="s">
        <v>3064</v>
      </c>
      <c r="M184" s="12" t="s">
        <v>3708</v>
      </c>
      <c r="N184" s="12" t="s">
        <v>23</v>
      </c>
      <c r="O184" s="45" t="s">
        <v>24</v>
      </c>
      <c r="P184" s="12" t="s">
        <v>2574</v>
      </c>
      <c r="Q184" s="10" t="s">
        <v>4484</v>
      </c>
    </row>
    <row r="185" spans="1:17" x14ac:dyDescent="0.25">
      <c r="A185" s="10">
        <f t="shared" si="11"/>
        <v>181</v>
      </c>
      <c r="B185" s="10">
        <f t="shared" si="11"/>
        <v>181</v>
      </c>
      <c r="C185" s="12" t="s">
        <v>15</v>
      </c>
      <c r="D185" s="10" t="s">
        <v>34</v>
      </c>
      <c r="E185" s="10">
        <v>2009</v>
      </c>
      <c r="F185" s="84">
        <v>40171</v>
      </c>
      <c r="G185" s="12" t="s">
        <v>614</v>
      </c>
      <c r="H185" s="10" t="s">
        <v>615</v>
      </c>
      <c r="I185" s="12" t="s">
        <v>3684</v>
      </c>
      <c r="J185" s="12" t="s">
        <v>146</v>
      </c>
      <c r="K185" s="12" t="s">
        <v>60</v>
      </c>
      <c r="L185" s="12" t="s">
        <v>3067</v>
      </c>
      <c r="M185" s="12" t="s">
        <v>3724</v>
      </c>
      <c r="N185" s="12" t="s">
        <v>125</v>
      </c>
      <c r="O185" s="45" t="s">
        <v>24</v>
      </c>
      <c r="P185" s="12" t="s">
        <v>2573</v>
      </c>
      <c r="Q185" s="10" t="s">
        <v>4482</v>
      </c>
    </row>
    <row r="186" spans="1:17" x14ac:dyDescent="0.25">
      <c r="A186" s="10">
        <f t="shared" si="11"/>
        <v>182</v>
      </c>
      <c r="B186" s="10">
        <f t="shared" si="11"/>
        <v>182</v>
      </c>
      <c r="C186" s="12" t="s">
        <v>15</v>
      </c>
      <c r="D186" s="10" t="s">
        <v>34</v>
      </c>
      <c r="E186" s="10">
        <v>2009</v>
      </c>
      <c r="F186" s="84">
        <v>40148</v>
      </c>
      <c r="G186" s="12" t="s">
        <v>616</v>
      </c>
      <c r="H186" s="10" t="s">
        <v>617</v>
      </c>
      <c r="I186" s="19" t="s">
        <v>618</v>
      </c>
      <c r="J186" s="12" t="s">
        <v>59</v>
      </c>
      <c r="K186" s="12" t="s">
        <v>60</v>
      </c>
      <c r="L186" s="12" t="s">
        <v>3067</v>
      </c>
      <c r="M186" s="12" t="s">
        <v>3725</v>
      </c>
      <c r="N186" s="12" t="s">
        <v>61</v>
      </c>
      <c r="O186" s="45" t="s">
        <v>24</v>
      </c>
      <c r="P186" s="12" t="s">
        <v>2573</v>
      </c>
      <c r="Q186" s="10" t="s">
        <v>4482</v>
      </c>
    </row>
    <row r="187" spans="1:17" x14ac:dyDescent="0.25">
      <c r="A187" s="10">
        <f t="shared" si="11"/>
        <v>183</v>
      </c>
      <c r="B187" s="10">
        <f t="shared" si="11"/>
        <v>183</v>
      </c>
      <c r="C187" s="12" t="s">
        <v>15</v>
      </c>
      <c r="D187" s="10" t="s">
        <v>34</v>
      </c>
      <c r="E187" s="10">
        <v>2009</v>
      </c>
      <c r="F187" s="84">
        <v>40177</v>
      </c>
      <c r="G187" s="12" t="s">
        <v>619</v>
      </c>
      <c r="H187" s="10" t="s">
        <v>620</v>
      </c>
      <c r="I187" s="12" t="s">
        <v>621</v>
      </c>
      <c r="J187" s="12" t="s">
        <v>619</v>
      </c>
      <c r="K187" s="12" t="s">
        <v>60</v>
      </c>
      <c r="L187" s="12" t="s">
        <v>3067</v>
      </c>
      <c r="M187" s="12" t="s">
        <v>3764</v>
      </c>
      <c r="N187" s="12" t="s">
        <v>125</v>
      </c>
      <c r="O187" s="45" t="s">
        <v>24</v>
      </c>
      <c r="P187" s="12" t="s">
        <v>2573</v>
      </c>
      <c r="Q187" s="10" t="s">
        <v>4483</v>
      </c>
    </row>
    <row r="188" spans="1:17" x14ac:dyDescent="0.25">
      <c r="A188" s="10">
        <f t="shared" si="11"/>
        <v>184</v>
      </c>
      <c r="B188" s="10">
        <f t="shared" si="11"/>
        <v>184</v>
      </c>
      <c r="C188" s="12" t="s">
        <v>15</v>
      </c>
      <c r="D188" s="10" t="s">
        <v>34</v>
      </c>
      <c r="E188" s="10">
        <v>2009</v>
      </c>
      <c r="F188" s="84">
        <v>40176</v>
      </c>
      <c r="G188" s="12" t="s">
        <v>622</v>
      </c>
      <c r="H188" s="10" t="s">
        <v>623</v>
      </c>
      <c r="I188" s="12" t="s">
        <v>624</v>
      </c>
      <c r="J188" s="12" t="s">
        <v>48</v>
      </c>
      <c r="K188" s="12" t="s">
        <v>21</v>
      </c>
      <c r="L188" s="12" t="s">
        <v>3065</v>
      </c>
      <c r="M188" s="12" t="s">
        <v>3707</v>
      </c>
      <c r="N188" s="12" t="s">
        <v>23</v>
      </c>
      <c r="O188" s="45" t="s">
        <v>24</v>
      </c>
      <c r="P188" s="12" t="s">
        <v>2573</v>
      </c>
      <c r="Q188" s="10" t="s">
        <v>4482</v>
      </c>
    </row>
    <row r="189" spans="1:17" x14ac:dyDescent="0.25">
      <c r="A189" s="10">
        <f t="shared" si="11"/>
        <v>185</v>
      </c>
      <c r="B189" s="10">
        <f t="shared" si="11"/>
        <v>185</v>
      </c>
      <c r="C189" s="12" t="s">
        <v>15</v>
      </c>
      <c r="D189" s="10" t="s">
        <v>34</v>
      </c>
      <c r="E189" s="10">
        <v>2009</v>
      </c>
      <c r="F189" s="84">
        <v>40086</v>
      </c>
      <c r="G189" s="12" t="s">
        <v>625</v>
      </c>
      <c r="H189" s="10" t="s">
        <v>626</v>
      </c>
      <c r="I189" s="12" t="s">
        <v>627</v>
      </c>
      <c r="J189" s="12" t="s">
        <v>625</v>
      </c>
      <c r="K189" s="12" t="s">
        <v>21</v>
      </c>
      <c r="L189" s="12" t="s">
        <v>3065</v>
      </c>
      <c r="M189" s="12" t="s">
        <v>3707</v>
      </c>
      <c r="N189" s="12" t="s">
        <v>23</v>
      </c>
      <c r="O189" s="45" t="s">
        <v>24</v>
      </c>
      <c r="P189" s="12" t="s">
        <v>2574</v>
      </c>
      <c r="Q189" s="10" t="s">
        <v>4484</v>
      </c>
    </row>
    <row r="190" spans="1:17" x14ac:dyDescent="0.25">
      <c r="A190" s="10">
        <f t="shared" si="11"/>
        <v>186</v>
      </c>
      <c r="B190" s="10">
        <f t="shared" si="11"/>
        <v>186</v>
      </c>
      <c r="C190" s="12" t="s">
        <v>15</v>
      </c>
      <c r="D190" s="10" t="s">
        <v>34</v>
      </c>
      <c r="E190" s="10">
        <v>2009</v>
      </c>
      <c r="F190" s="84">
        <v>40176</v>
      </c>
      <c r="G190" s="12" t="s">
        <v>3352</v>
      </c>
      <c r="H190" s="10" t="s">
        <v>629</v>
      </c>
      <c r="I190" s="12" t="s">
        <v>630</v>
      </c>
      <c r="J190" s="12" t="s">
        <v>631</v>
      </c>
      <c r="K190" s="12" t="s">
        <v>21</v>
      </c>
      <c r="L190" s="12" t="s">
        <v>3064</v>
      </c>
      <c r="M190" s="12" t="s">
        <v>3759</v>
      </c>
      <c r="N190" s="12" t="s">
        <v>23</v>
      </c>
      <c r="O190" s="45" t="s">
        <v>24</v>
      </c>
      <c r="P190" s="12" t="s">
        <v>2574</v>
      </c>
      <c r="Q190" s="10" t="s">
        <v>4484</v>
      </c>
    </row>
    <row r="191" spans="1:17" x14ac:dyDescent="0.25">
      <c r="A191" s="10">
        <f t="shared" si="11"/>
        <v>187</v>
      </c>
      <c r="B191" s="10">
        <f t="shared" si="11"/>
        <v>187</v>
      </c>
      <c r="C191" s="12" t="s">
        <v>15</v>
      </c>
      <c r="D191" s="10" t="s">
        <v>34</v>
      </c>
      <c r="E191" s="10">
        <v>2009</v>
      </c>
      <c r="F191" s="84">
        <v>40178</v>
      </c>
      <c r="G191" s="12" t="s">
        <v>632</v>
      </c>
      <c r="H191" s="10" t="s">
        <v>633</v>
      </c>
      <c r="I191" s="12" t="s">
        <v>634</v>
      </c>
      <c r="J191" s="12" t="s">
        <v>632</v>
      </c>
      <c r="K191" s="12" t="s">
        <v>29</v>
      </c>
      <c r="L191" s="12" t="s">
        <v>3066</v>
      </c>
      <c r="M191" s="12" t="s">
        <v>3765</v>
      </c>
      <c r="N191" s="12" t="s">
        <v>75</v>
      </c>
      <c r="O191" s="45" t="s">
        <v>24</v>
      </c>
      <c r="P191" s="12" t="s">
        <v>2574</v>
      </c>
      <c r="Q191" s="10" t="s">
        <v>4484</v>
      </c>
    </row>
    <row r="192" spans="1:17" x14ac:dyDescent="0.25">
      <c r="A192" s="10">
        <f t="shared" si="11"/>
        <v>188</v>
      </c>
      <c r="B192" s="10">
        <f t="shared" si="11"/>
        <v>188</v>
      </c>
      <c r="C192" s="12" t="s">
        <v>15</v>
      </c>
      <c r="D192" s="10" t="s">
        <v>34</v>
      </c>
      <c r="E192" s="10">
        <v>2009</v>
      </c>
      <c r="F192" s="84">
        <v>40141</v>
      </c>
      <c r="G192" s="12" t="s">
        <v>638</v>
      </c>
      <c r="H192" s="10" t="s">
        <v>636</v>
      </c>
      <c r="I192" s="12" t="s">
        <v>637</v>
      </c>
      <c r="J192" s="12" t="s">
        <v>638</v>
      </c>
      <c r="K192" s="12" t="s">
        <v>29</v>
      </c>
      <c r="L192" s="12" t="s">
        <v>3066</v>
      </c>
      <c r="M192" s="12" t="s">
        <v>28</v>
      </c>
      <c r="N192" s="12" t="s">
        <v>3436</v>
      </c>
      <c r="O192" s="45" t="s">
        <v>24</v>
      </c>
      <c r="P192" s="12" t="s">
        <v>2574</v>
      </c>
      <c r="Q192" s="10" t="s">
        <v>4484</v>
      </c>
    </row>
    <row r="193" spans="1:17" x14ac:dyDescent="0.25">
      <c r="A193" s="10">
        <f t="shared" si="11"/>
        <v>189</v>
      </c>
      <c r="B193" s="10">
        <f t="shared" si="11"/>
        <v>189</v>
      </c>
      <c r="C193" s="12" t="s">
        <v>15</v>
      </c>
      <c r="D193" s="10" t="s">
        <v>34</v>
      </c>
      <c r="E193" s="10">
        <v>2009</v>
      </c>
      <c r="F193" s="84">
        <v>40136</v>
      </c>
      <c r="G193" s="12" t="s">
        <v>639</v>
      </c>
      <c r="H193" s="10" t="s">
        <v>640</v>
      </c>
      <c r="I193" s="12" t="s">
        <v>641</v>
      </c>
      <c r="J193" s="12" t="s">
        <v>642</v>
      </c>
      <c r="K193" s="12" t="s">
        <v>29</v>
      </c>
      <c r="L193" s="12" t="s">
        <v>3066</v>
      </c>
      <c r="M193" s="12" t="s">
        <v>979</v>
      </c>
      <c r="N193" s="12" t="s">
        <v>23</v>
      </c>
      <c r="O193" s="45" t="s">
        <v>24</v>
      </c>
      <c r="P193" s="12" t="s">
        <v>2574</v>
      </c>
      <c r="Q193" s="10" t="s">
        <v>4485</v>
      </c>
    </row>
    <row r="194" spans="1:17" ht="25.5" x14ac:dyDescent="0.25">
      <c r="A194" s="10">
        <f t="shared" si="11"/>
        <v>190</v>
      </c>
      <c r="B194" s="10">
        <f t="shared" si="11"/>
        <v>190</v>
      </c>
      <c r="C194" s="12" t="s">
        <v>15</v>
      </c>
      <c r="D194" s="10" t="s">
        <v>34</v>
      </c>
      <c r="E194" s="10">
        <v>2009</v>
      </c>
      <c r="F194" s="84">
        <v>40164</v>
      </c>
      <c r="G194" s="12" t="s">
        <v>643</v>
      </c>
      <c r="H194" s="10" t="s">
        <v>644</v>
      </c>
      <c r="I194" s="19" t="s">
        <v>3804</v>
      </c>
      <c r="J194" s="12" t="s">
        <v>59</v>
      </c>
      <c r="K194" s="12" t="s">
        <v>60</v>
      </c>
      <c r="L194" s="12" t="s">
        <v>3067</v>
      </c>
      <c r="M194" s="12" t="s">
        <v>3709</v>
      </c>
      <c r="N194" s="12" t="s">
        <v>61</v>
      </c>
      <c r="O194" s="45" t="s">
        <v>24</v>
      </c>
      <c r="P194" s="12" t="s">
        <v>2573</v>
      </c>
      <c r="Q194" s="10" t="s">
        <v>4482</v>
      </c>
    </row>
    <row r="195" spans="1:17" x14ac:dyDescent="0.25">
      <c r="A195" s="10">
        <f t="shared" si="11"/>
        <v>191</v>
      </c>
      <c r="B195" s="10">
        <f t="shared" si="11"/>
        <v>191</v>
      </c>
      <c r="C195" s="12" t="s">
        <v>15</v>
      </c>
      <c r="D195" s="10" t="s">
        <v>34</v>
      </c>
      <c r="E195" s="10">
        <v>2009</v>
      </c>
      <c r="F195" s="84">
        <v>40177</v>
      </c>
      <c r="G195" s="12" t="s">
        <v>3353</v>
      </c>
      <c r="H195" s="10" t="s">
        <v>647</v>
      </c>
      <c r="I195" s="12" t="s">
        <v>648</v>
      </c>
      <c r="J195" s="12" t="s">
        <v>20</v>
      </c>
      <c r="K195" s="12" t="s">
        <v>21</v>
      </c>
      <c r="L195" s="12" t="s">
        <v>3064</v>
      </c>
      <c r="M195" s="12" t="s">
        <v>3705</v>
      </c>
      <c r="N195" s="12" t="s">
        <v>23</v>
      </c>
      <c r="O195" s="45" t="s">
        <v>24</v>
      </c>
      <c r="P195" s="12" t="s">
        <v>2573</v>
      </c>
      <c r="Q195" s="10" t="s">
        <v>4482</v>
      </c>
    </row>
    <row r="196" spans="1:17" x14ac:dyDescent="0.25">
      <c r="A196" s="10">
        <f t="shared" si="11"/>
        <v>192</v>
      </c>
      <c r="B196" s="10">
        <f t="shared" si="11"/>
        <v>192</v>
      </c>
      <c r="C196" s="12" t="s">
        <v>15</v>
      </c>
      <c r="D196" s="10" t="s">
        <v>34</v>
      </c>
      <c r="E196" s="10">
        <v>2010</v>
      </c>
      <c r="F196" s="84">
        <v>40511</v>
      </c>
      <c r="G196" s="12" t="s">
        <v>649</v>
      </c>
      <c r="H196" s="10" t="s">
        <v>650</v>
      </c>
      <c r="I196" s="12" t="s">
        <v>651</v>
      </c>
      <c r="J196" s="12" t="s">
        <v>83</v>
      </c>
      <c r="K196" s="12" t="s">
        <v>29</v>
      </c>
      <c r="L196" s="12" t="s">
        <v>3066</v>
      </c>
      <c r="M196" s="12" t="s">
        <v>979</v>
      </c>
      <c r="N196" s="12" t="s">
        <v>23</v>
      </c>
      <c r="O196" s="45" t="s">
        <v>24</v>
      </c>
      <c r="P196" s="12" t="s">
        <v>2573</v>
      </c>
      <c r="Q196" s="10" t="s">
        <v>4482</v>
      </c>
    </row>
    <row r="197" spans="1:17" x14ac:dyDescent="0.25">
      <c r="A197" s="10">
        <f t="shared" si="11"/>
        <v>193</v>
      </c>
      <c r="B197" s="10">
        <f t="shared" si="11"/>
        <v>193</v>
      </c>
      <c r="C197" s="12" t="s">
        <v>15</v>
      </c>
      <c r="D197" s="10" t="s">
        <v>34</v>
      </c>
      <c r="E197" s="10">
        <v>2010</v>
      </c>
      <c r="F197" s="84">
        <v>40513</v>
      </c>
      <c r="G197" s="12" t="s">
        <v>652</v>
      </c>
      <c r="H197" s="10" t="s">
        <v>653</v>
      </c>
      <c r="I197" s="12" t="s">
        <v>654</v>
      </c>
      <c r="J197" s="12" t="s">
        <v>83</v>
      </c>
      <c r="K197" s="12" t="s">
        <v>29</v>
      </c>
      <c r="L197" s="12" t="s">
        <v>3066</v>
      </c>
      <c r="M197" s="12" t="s">
        <v>979</v>
      </c>
      <c r="N197" s="12" t="s">
        <v>23</v>
      </c>
      <c r="O197" s="45" t="s">
        <v>24</v>
      </c>
      <c r="P197" s="12" t="s">
        <v>2573</v>
      </c>
      <c r="Q197" s="10" t="s">
        <v>4482</v>
      </c>
    </row>
    <row r="198" spans="1:17" x14ac:dyDescent="0.25">
      <c r="A198" s="10">
        <f t="shared" si="11"/>
        <v>194</v>
      </c>
      <c r="B198" s="10">
        <f t="shared" si="11"/>
        <v>194</v>
      </c>
      <c r="C198" s="12" t="s">
        <v>15</v>
      </c>
      <c r="D198" s="10" t="s">
        <v>34</v>
      </c>
      <c r="E198" s="10">
        <v>2010</v>
      </c>
      <c r="F198" s="84">
        <v>40437</v>
      </c>
      <c r="G198" s="12" t="s">
        <v>4214</v>
      </c>
      <c r="H198" s="10" t="s">
        <v>656</v>
      </c>
      <c r="I198" s="12" t="s">
        <v>3425</v>
      </c>
      <c r="J198" s="12" t="s">
        <v>48</v>
      </c>
      <c r="K198" s="12" t="s">
        <v>21</v>
      </c>
      <c r="L198" s="12" t="s">
        <v>3065</v>
      </c>
      <c r="M198" s="12" t="s">
        <v>3707</v>
      </c>
      <c r="N198" s="12" t="s">
        <v>23</v>
      </c>
      <c r="O198" s="45" t="s">
        <v>24</v>
      </c>
      <c r="P198" s="12" t="s">
        <v>2573</v>
      </c>
      <c r="Q198" s="10" t="s">
        <v>4482</v>
      </c>
    </row>
    <row r="199" spans="1:17" x14ac:dyDescent="0.25">
      <c r="A199" s="10">
        <f t="shared" ref="A199:B214" si="12">+A198+1</f>
        <v>195</v>
      </c>
      <c r="B199" s="10">
        <f t="shared" si="12"/>
        <v>195</v>
      </c>
      <c r="C199" s="12" t="s">
        <v>15</v>
      </c>
      <c r="D199" s="10" t="s">
        <v>34</v>
      </c>
      <c r="E199" s="10">
        <v>2010</v>
      </c>
      <c r="F199" s="84">
        <v>41087</v>
      </c>
      <c r="G199" s="12" t="s">
        <v>658</v>
      </c>
      <c r="H199" s="10" t="s">
        <v>659</v>
      </c>
      <c r="I199" s="12" t="s">
        <v>660</v>
      </c>
      <c r="J199" s="12" t="s">
        <v>83</v>
      </c>
      <c r="K199" s="12" t="s">
        <v>29</v>
      </c>
      <c r="L199" s="12" t="s">
        <v>3066</v>
      </c>
      <c r="M199" s="12" t="s">
        <v>979</v>
      </c>
      <c r="N199" s="12" t="s">
        <v>23</v>
      </c>
      <c r="O199" s="45" t="s">
        <v>24</v>
      </c>
      <c r="P199" s="12" t="s">
        <v>2573</v>
      </c>
      <c r="Q199" s="10" t="s">
        <v>4482</v>
      </c>
    </row>
    <row r="200" spans="1:17" x14ac:dyDescent="0.25">
      <c r="A200" s="10">
        <f t="shared" si="12"/>
        <v>196</v>
      </c>
      <c r="B200" s="10">
        <f t="shared" si="12"/>
        <v>196</v>
      </c>
      <c r="C200" s="12" t="s">
        <v>15</v>
      </c>
      <c r="D200" s="10" t="s">
        <v>34</v>
      </c>
      <c r="E200" s="10">
        <v>2010</v>
      </c>
      <c r="F200" s="84">
        <v>40540</v>
      </c>
      <c r="G200" s="12" t="s">
        <v>661</v>
      </c>
      <c r="H200" s="10" t="s">
        <v>662</v>
      </c>
      <c r="I200" s="12" t="s">
        <v>663</v>
      </c>
      <c r="J200" s="12" t="s">
        <v>59</v>
      </c>
      <c r="K200" s="12" t="s">
        <v>60</v>
      </c>
      <c r="L200" s="12" t="s">
        <v>3067</v>
      </c>
      <c r="M200" s="12" t="s">
        <v>3709</v>
      </c>
      <c r="N200" s="12" t="s">
        <v>61</v>
      </c>
      <c r="O200" s="45" t="s">
        <v>24</v>
      </c>
      <c r="P200" s="12" t="s">
        <v>2573</v>
      </c>
      <c r="Q200" s="10" t="s">
        <v>4482</v>
      </c>
    </row>
    <row r="201" spans="1:17" ht="25.5" x14ac:dyDescent="0.25">
      <c r="A201" s="10">
        <f t="shared" si="12"/>
        <v>197</v>
      </c>
      <c r="B201" s="10">
        <f t="shared" si="12"/>
        <v>197</v>
      </c>
      <c r="C201" s="12" t="s">
        <v>15</v>
      </c>
      <c r="D201" s="10" t="s">
        <v>34</v>
      </c>
      <c r="E201" s="10">
        <v>2010</v>
      </c>
      <c r="F201" s="84">
        <v>40520</v>
      </c>
      <c r="G201" s="12" t="s">
        <v>664</v>
      </c>
      <c r="H201" s="10" t="s">
        <v>665</v>
      </c>
      <c r="I201" s="11" t="s">
        <v>666</v>
      </c>
      <c r="J201" s="12" t="s">
        <v>664</v>
      </c>
      <c r="K201" s="12" t="s">
        <v>29</v>
      </c>
      <c r="L201" s="12" t="s">
        <v>3066</v>
      </c>
      <c r="M201" s="12" t="s">
        <v>3766</v>
      </c>
      <c r="N201" s="12" t="s">
        <v>75</v>
      </c>
      <c r="O201" s="45" t="s">
        <v>24</v>
      </c>
      <c r="P201" s="12" t="s">
        <v>2574</v>
      </c>
      <c r="Q201" s="10" t="s">
        <v>4484</v>
      </c>
    </row>
    <row r="202" spans="1:17" x14ac:dyDescent="0.25">
      <c r="A202" s="10">
        <f t="shared" si="12"/>
        <v>198</v>
      </c>
      <c r="B202" s="10">
        <f t="shared" si="12"/>
        <v>198</v>
      </c>
      <c r="C202" s="12" t="s">
        <v>15</v>
      </c>
      <c r="D202" s="10" t="s">
        <v>34</v>
      </c>
      <c r="E202" s="10">
        <v>2010</v>
      </c>
      <c r="F202" s="84">
        <v>40507</v>
      </c>
      <c r="G202" s="12" t="s">
        <v>3354</v>
      </c>
      <c r="H202" s="10" t="s">
        <v>668</v>
      </c>
      <c r="I202" s="12" t="s">
        <v>669</v>
      </c>
      <c r="J202" s="12" t="s">
        <v>670</v>
      </c>
      <c r="K202" s="12" t="s">
        <v>29</v>
      </c>
      <c r="L202" s="12" t="s">
        <v>3066</v>
      </c>
      <c r="M202" s="12" t="s">
        <v>3767</v>
      </c>
      <c r="N202" s="12" t="s">
        <v>239</v>
      </c>
      <c r="O202" s="45" t="s">
        <v>24</v>
      </c>
      <c r="P202" s="12" t="s">
        <v>2574</v>
      </c>
      <c r="Q202" s="10" t="s">
        <v>4484</v>
      </c>
    </row>
    <row r="203" spans="1:17" ht="38.25" x14ac:dyDescent="0.25">
      <c r="A203" s="10">
        <f t="shared" si="12"/>
        <v>199</v>
      </c>
      <c r="B203" s="10">
        <f t="shared" si="12"/>
        <v>199</v>
      </c>
      <c r="C203" s="12" t="s">
        <v>15</v>
      </c>
      <c r="D203" s="10" t="s">
        <v>34</v>
      </c>
      <c r="E203" s="10">
        <v>2010</v>
      </c>
      <c r="F203" s="84">
        <v>41061</v>
      </c>
      <c r="G203" s="12" t="s">
        <v>672</v>
      </c>
      <c r="H203" s="10" t="s">
        <v>673</v>
      </c>
      <c r="I203" s="19" t="s">
        <v>674</v>
      </c>
      <c r="J203" s="12" t="s">
        <v>59</v>
      </c>
      <c r="K203" s="12" t="s">
        <v>60</v>
      </c>
      <c r="L203" s="12" t="s">
        <v>3067</v>
      </c>
      <c r="M203" s="12" t="s">
        <v>3709</v>
      </c>
      <c r="N203" s="12" t="s">
        <v>61</v>
      </c>
      <c r="O203" s="45" t="s">
        <v>24</v>
      </c>
      <c r="P203" s="12" t="s">
        <v>2573</v>
      </c>
      <c r="Q203" s="10" t="s">
        <v>4482</v>
      </c>
    </row>
    <row r="204" spans="1:17" x14ac:dyDescent="0.25">
      <c r="A204" s="10">
        <f t="shared" si="12"/>
        <v>200</v>
      </c>
      <c r="B204" s="10">
        <f t="shared" si="12"/>
        <v>200</v>
      </c>
      <c r="C204" s="12" t="s">
        <v>15</v>
      </c>
      <c r="D204" s="10" t="s">
        <v>34</v>
      </c>
      <c r="E204" s="10">
        <v>2010</v>
      </c>
      <c r="F204" s="84">
        <v>40437</v>
      </c>
      <c r="G204" s="12" t="s">
        <v>675</v>
      </c>
      <c r="H204" s="10" t="s">
        <v>676</v>
      </c>
      <c r="I204" s="12" t="s">
        <v>677</v>
      </c>
      <c r="J204" s="12" t="s">
        <v>28</v>
      </c>
      <c r="K204" s="12" t="s">
        <v>29</v>
      </c>
      <c r="L204" s="12" t="s">
        <v>3066</v>
      </c>
      <c r="M204" s="12" t="s">
        <v>28</v>
      </c>
      <c r="N204" s="12" t="s">
        <v>3436</v>
      </c>
      <c r="O204" s="45" t="s">
        <v>24</v>
      </c>
      <c r="P204" s="12" t="s">
        <v>2573</v>
      </c>
      <c r="Q204" s="10" t="s">
        <v>4482</v>
      </c>
    </row>
    <row r="205" spans="1:17" x14ac:dyDescent="0.25">
      <c r="A205" s="10">
        <f t="shared" si="12"/>
        <v>201</v>
      </c>
      <c r="B205" s="10">
        <f t="shared" si="12"/>
        <v>201</v>
      </c>
      <c r="C205" s="12" t="s">
        <v>15</v>
      </c>
      <c r="D205" s="10" t="s">
        <v>34</v>
      </c>
      <c r="E205" s="10">
        <v>2010</v>
      </c>
      <c r="F205" s="84">
        <v>40505</v>
      </c>
      <c r="G205" s="12" t="s">
        <v>678</v>
      </c>
      <c r="H205" s="10" t="s">
        <v>679</v>
      </c>
      <c r="I205" s="12" t="s">
        <v>680</v>
      </c>
      <c r="J205" s="12" t="s">
        <v>83</v>
      </c>
      <c r="K205" s="12" t="s">
        <v>29</v>
      </c>
      <c r="L205" s="12" t="s">
        <v>3066</v>
      </c>
      <c r="M205" s="12" t="s">
        <v>979</v>
      </c>
      <c r="N205" s="12" t="s">
        <v>23</v>
      </c>
      <c r="O205" s="45" t="s">
        <v>24</v>
      </c>
      <c r="P205" s="12" t="s">
        <v>2573</v>
      </c>
      <c r="Q205" s="10" t="s">
        <v>4482</v>
      </c>
    </row>
    <row r="206" spans="1:17" x14ac:dyDescent="0.25">
      <c r="A206" s="10">
        <f t="shared" si="12"/>
        <v>202</v>
      </c>
      <c r="B206" s="10">
        <f t="shared" si="12"/>
        <v>202</v>
      </c>
      <c r="C206" s="12" t="s">
        <v>15</v>
      </c>
      <c r="D206" s="10" t="s">
        <v>34</v>
      </c>
      <c r="E206" s="10">
        <v>2010</v>
      </c>
      <c r="F206" s="84">
        <v>40536</v>
      </c>
      <c r="G206" s="12" t="s">
        <v>681</v>
      </c>
      <c r="H206" s="10" t="s">
        <v>682</v>
      </c>
      <c r="I206" s="12" t="s">
        <v>683</v>
      </c>
      <c r="J206" s="12" t="s">
        <v>20</v>
      </c>
      <c r="K206" s="12" t="s">
        <v>21</v>
      </c>
      <c r="L206" s="12" t="s">
        <v>3064</v>
      </c>
      <c r="M206" s="12" t="s">
        <v>3705</v>
      </c>
      <c r="N206" s="12" t="s">
        <v>23</v>
      </c>
      <c r="O206" s="45" t="s">
        <v>24</v>
      </c>
      <c r="P206" s="12" t="s">
        <v>2573</v>
      </c>
      <c r="Q206" s="10" t="s">
        <v>4482</v>
      </c>
    </row>
    <row r="207" spans="1:17" x14ac:dyDescent="0.25">
      <c r="A207" s="10">
        <f t="shared" si="12"/>
        <v>203</v>
      </c>
      <c r="B207" s="10">
        <f t="shared" si="12"/>
        <v>203</v>
      </c>
      <c r="C207" s="12" t="s">
        <v>15</v>
      </c>
      <c r="D207" s="10" t="s">
        <v>34</v>
      </c>
      <c r="E207" s="10">
        <v>2010</v>
      </c>
      <c r="F207" s="84">
        <v>41095</v>
      </c>
      <c r="G207" s="12" t="s">
        <v>684</v>
      </c>
      <c r="H207" s="10" t="s">
        <v>685</v>
      </c>
      <c r="I207" s="12" t="s">
        <v>2973</v>
      </c>
      <c r="J207" s="12" t="s">
        <v>684</v>
      </c>
      <c r="K207" s="12" t="s">
        <v>21</v>
      </c>
      <c r="L207" s="12" t="s">
        <v>3065</v>
      </c>
      <c r="M207" s="12" t="s">
        <v>3768</v>
      </c>
      <c r="N207" s="12" t="s">
        <v>23</v>
      </c>
      <c r="O207" s="45" t="s">
        <v>24</v>
      </c>
      <c r="P207" s="12" t="s">
        <v>2574</v>
      </c>
      <c r="Q207" s="10" t="s">
        <v>4484</v>
      </c>
    </row>
    <row r="208" spans="1:17" x14ac:dyDescent="0.25">
      <c r="A208" s="10">
        <f t="shared" si="12"/>
        <v>204</v>
      </c>
      <c r="B208" s="10">
        <f t="shared" si="12"/>
        <v>204</v>
      </c>
      <c r="C208" s="12" t="s">
        <v>15</v>
      </c>
      <c r="D208" s="10" t="s">
        <v>34</v>
      </c>
      <c r="E208" s="10">
        <v>2010</v>
      </c>
      <c r="F208" s="84">
        <v>40469</v>
      </c>
      <c r="G208" s="12" t="s">
        <v>688</v>
      </c>
      <c r="H208" s="10" t="s">
        <v>689</v>
      </c>
      <c r="I208" s="12" t="s">
        <v>690</v>
      </c>
      <c r="J208" s="12" t="s">
        <v>20</v>
      </c>
      <c r="K208" s="12" t="s">
        <v>21</v>
      </c>
      <c r="L208" s="12" t="s">
        <v>3064</v>
      </c>
      <c r="M208" s="12" t="s">
        <v>3705</v>
      </c>
      <c r="N208" s="12" t="s">
        <v>23</v>
      </c>
      <c r="O208" s="45" t="s">
        <v>24</v>
      </c>
      <c r="P208" s="12" t="s">
        <v>2573</v>
      </c>
      <c r="Q208" s="10" t="s">
        <v>4482</v>
      </c>
    </row>
    <row r="209" spans="1:17" x14ac:dyDescent="0.25">
      <c r="A209" s="10">
        <f t="shared" si="12"/>
        <v>205</v>
      </c>
      <c r="B209" s="10">
        <f t="shared" si="12"/>
        <v>205</v>
      </c>
      <c r="C209" s="12" t="s">
        <v>15</v>
      </c>
      <c r="D209" s="10" t="s">
        <v>34</v>
      </c>
      <c r="E209" s="10">
        <v>2010</v>
      </c>
      <c r="F209" s="84">
        <v>41411</v>
      </c>
      <c r="G209" s="12" t="s">
        <v>691</v>
      </c>
      <c r="H209" s="10" t="s">
        <v>692</v>
      </c>
      <c r="I209" s="12" t="s">
        <v>3627</v>
      </c>
      <c r="J209" s="12" t="s">
        <v>59</v>
      </c>
      <c r="K209" s="12" t="s">
        <v>60</v>
      </c>
      <c r="L209" s="12" t="s">
        <v>3067</v>
      </c>
      <c r="M209" s="12" t="s">
        <v>3709</v>
      </c>
      <c r="N209" s="12" t="s">
        <v>61</v>
      </c>
      <c r="O209" s="45" t="s">
        <v>24</v>
      </c>
      <c r="P209" s="12" t="s">
        <v>2573</v>
      </c>
      <c r="Q209" s="10" t="s">
        <v>4482</v>
      </c>
    </row>
    <row r="210" spans="1:17" x14ac:dyDescent="0.25">
      <c r="A210" s="10">
        <f t="shared" si="12"/>
        <v>206</v>
      </c>
      <c r="B210" s="10">
        <f t="shared" si="12"/>
        <v>206</v>
      </c>
      <c r="C210" s="12" t="s">
        <v>15</v>
      </c>
      <c r="D210" s="10" t="s">
        <v>34</v>
      </c>
      <c r="E210" s="10">
        <v>2010</v>
      </c>
      <c r="F210" s="84">
        <v>40536</v>
      </c>
      <c r="G210" s="12" t="s">
        <v>2745</v>
      </c>
      <c r="H210" s="10" t="s">
        <v>695</v>
      </c>
      <c r="I210" s="12" t="s">
        <v>696</v>
      </c>
      <c r="J210" s="12" t="s">
        <v>59</v>
      </c>
      <c r="K210" s="12" t="s">
        <v>60</v>
      </c>
      <c r="L210" s="12" t="s">
        <v>3067</v>
      </c>
      <c r="M210" s="12" t="s">
        <v>3709</v>
      </c>
      <c r="N210" s="12" t="s">
        <v>61</v>
      </c>
      <c r="O210" s="45" t="s">
        <v>24</v>
      </c>
      <c r="P210" s="12" t="s">
        <v>2573</v>
      </c>
      <c r="Q210" s="10" t="s">
        <v>4482</v>
      </c>
    </row>
    <row r="211" spans="1:17" x14ac:dyDescent="0.25">
      <c r="A211" s="10">
        <f t="shared" si="12"/>
        <v>207</v>
      </c>
      <c r="B211" s="10">
        <f t="shared" si="12"/>
        <v>207</v>
      </c>
      <c r="C211" s="12" t="s">
        <v>15</v>
      </c>
      <c r="D211" s="10" t="s">
        <v>34</v>
      </c>
      <c r="E211" s="10">
        <v>2010</v>
      </c>
      <c r="F211" s="84">
        <v>40449</v>
      </c>
      <c r="G211" s="12" t="s">
        <v>697</v>
      </c>
      <c r="H211" s="10" t="s">
        <v>698</v>
      </c>
      <c r="I211" s="12" t="s">
        <v>699</v>
      </c>
      <c r="J211" s="12" t="s">
        <v>700</v>
      </c>
      <c r="K211" s="12" t="s">
        <v>29</v>
      </c>
      <c r="L211" s="12" t="s">
        <v>3066</v>
      </c>
      <c r="M211" s="12" t="s">
        <v>3769</v>
      </c>
      <c r="N211" s="12" t="s">
        <v>382</v>
      </c>
      <c r="O211" s="45" t="s">
        <v>24</v>
      </c>
      <c r="P211" s="12" t="s">
        <v>2574</v>
      </c>
      <c r="Q211" s="10" t="s">
        <v>4484</v>
      </c>
    </row>
    <row r="212" spans="1:17" x14ac:dyDescent="0.25">
      <c r="A212" s="10">
        <f t="shared" si="12"/>
        <v>208</v>
      </c>
      <c r="B212" s="10">
        <f t="shared" si="12"/>
        <v>208</v>
      </c>
      <c r="C212" s="12" t="s">
        <v>15</v>
      </c>
      <c r="D212" s="10" t="s">
        <v>34</v>
      </c>
      <c r="E212" s="10">
        <v>2010</v>
      </c>
      <c r="F212" s="84">
        <v>40541</v>
      </c>
      <c r="G212" s="12" t="s">
        <v>701</v>
      </c>
      <c r="H212" s="10" t="s">
        <v>702</v>
      </c>
      <c r="I212" s="12" t="s">
        <v>703</v>
      </c>
      <c r="J212" s="12" t="s">
        <v>65</v>
      </c>
      <c r="K212" s="12" t="s">
        <v>29</v>
      </c>
      <c r="L212" s="12" t="s">
        <v>3066</v>
      </c>
      <c r="M212" s="12" t="s">
        <v>3711</v>
      </c>
      <c r="N212" s="12" t="s">
        <v>23</v>
      </c>
      <c r="O212" s="45" t="s">
        <v>24</v>
      </c>
      <c r="P212" s="12" t="s">
        <v>2573</v>
      </c>
      <c r="Q212" s="10" t="s">
        <v>4482</v>
      </c>
    </row>
    <row r="213" spans="1:17" x14ac:dyDescent="0.25">
      <c r="A213" s="10">
        <f t="shared" si="12"/>
        <v>209</v>
      </c>
      <c r="B213" s="10">
        <f t="shared" si="12"/>
        <v>209</v>
      </c>
      <c r="C213" s="12" t="s">
        <v>15</v>
      </c>
      <c r="D213" s="10" t="s">
        <v>34</v>
      </c>
      <c r="E213" s="10">
        <v>2010</v>
      </c>
      <c r="F213" s="84">
        <v>41458</v>
      </c>
      <c r="G213" s="12" t="s">
        <v>704</v>
      </c>
      <c r="H213" s="10" t="s">
        <v>705</v>
      </c>
      <c r="I213" s="12" t="s">
        <v>706</v>
      </c>
      <c r="J213" s="12" t="s">
        <v>71</v>
      </c>
      <c r="K213" s="12" t="s">
        <v>60</v>
      </c>
      <c r="L213" s="12" t="s">
        <v>3067</v>
      </c>
      <c r="M213" s="12" t="s">
        <v>3712</v>
      </c>
      <c r="N213" s="12" t="s">
        <v>61</v>
      </c>
      <c r="O213" s="45" t="s">
        <v>24</v>
      </c>
      <c r="P213" s="12" t="s">
        <v>2573</v>
      </c>
      <c r="Q213" s="10" t="s">
        <v>4482</v>
      </c>
    </row>
    <row r="214" spans="1:17" x14ac:dyDescent="0.25">
      <c r="A214" s="10">
        <f t="shared" si="12"/>
        <v>210</v>
      </c>
      <c r="B214" s="10">
        <f t="shared" si="12"/>
        <v>210</v>
      </c>
      <c r="C214" s="12" t="s">
        <v>15</v>
      </c>
      <c r="D214" s="10" t="s">
        <v>34</v>
      </c>
      <c r="E214" s="10">
        <v>2010</v>
      </c>
      <c r="F214" s="84">
        <v>40535</v>
      </c>
      <c r="G214" s="12" t="s">
        <v>707</v>
      </c>
      <c r="H214" s="10" t="s">
        <v>708</v>
      </c>
      <c r="I214" s="12" t="s">
        <v>709</v>
      </c>
      <c r="J214" s="12" t="s">
        <v>707</v>
      </c>
      <c r="K214" s="12" t="s">
        <v>21</v>
      </c>
      <c r="L214" s="12" t="s">
        <v>3065</v>
      </c>
      <c r="M214" s="12" t="s">
        <v>3770</v>
      </c>
      <c r="N214" s="12" t="s">
        <v>23</v>
      </c>
      <c r="O214" s="45" t="s">
        <v>24</v>
      </c>
      <c r="P214" s="12" t="s">
        <v>2574</v>
      </c>
      <c r="Q214" s="10" t="s">
        <v>4484</v>
      </c>
    </row>
    <row r="215" spans="1:17" x14ac:dyDescent="0.25">
      <c r="A215" s="10">
        <f t="shared" ref="A215:B230" si="13">+A214+1</f>
        <v>211</v>
      </c>
      <c r="B215" s="10">
        <f t="shared" si="13"/>
        <v>211</v>
      </c>
      <c r="C215" s="12" t="s">
        <v>15</v>
      </c>
      <c r="D215" s="10" t="s">
        <v>34</v>
      </c>
      <c r="E215" s="10">
        <v>2010</v>
      </c>
      <c r="F215" s="84">
        <v>41271</v>
      </c>
      <c r="G215" s="12" t="s">
        <v>2746</v>
      </c>
      <c r="H215" s="10" t="s">
        <v>711</v>
      </c>
      <c r="I215" s="12" t="s">
        <v>712</v>
      </c>
      <c r="J215" s="12" t="s">
        <v>161</v>
      </c>
      <c r="K215" s="12" t="s">
        <v>29</v>
      </c>
      <c r="L215" s="12" t="s">
        <v>3066</v>
      </c>
      <c r="M215" s="12" t="s">
        <v>3727</v>
      </c>
      <c r="N215" s="12" t="s">
        <v>75</v>
      </c>
      <c r="O215" s="45" t="s">
        <v>24</v>
      </c>
      <c r="P215" s="12" t="s">
        <v>2573</v>
      </c>
      <c r="Q215" s="10" t="s">
        <v>4483</v>
      </c>
    </row>
    <row r="216" spans="1:17" x14ac:dyDescent="0.25">
      <c r="A216" s="10">
        <f t="shared" si="13"/>
        <v>212</v>
      </c>
      <c r="B216" s="10">
        <f t="shared" si="13"/>
        <v>212</v>
      </c>
      <c r="C216" s="12" t="s">
        <v>15</v>
      </c>
      <c r="D216" s="10" t="s">
        <v>34</v>
      </c>
      <c r="E216" s="10">
        <v>2010</v>
      </c>
      <c r="F216" s="84">
        <v>40541</v>
      </c>
      <c r="G216" s="12" t="s">
        <v>713</v>
      </c>
      <c r="H216" s="10" t="s">
        <v>714</v>
      </c>
      <c r="I216" s="12" t="s">
        <v>715</v>
      </c>
      <c r="J216" s="12" t="s">
        <v>716</v>
      </c>
      <c r="K216" s="12" t="s">
        <v>29</v>
      </c>
      <c r="L216" s="12" t="s">
        <v>3066</v>
      </c>
      <c r="M216" s="12" t="s">
        <v>3771</v>
      </c>
      <c r="N216" s="12" t="s">
        <v>382</v>
      </c>
      <c r="O216" s="45" t="s">
        <v>24</v>
      </c>
      <c r="P216" s="12" t="s">
        <v>2573</v>
      </c>
      <c r="Q216" s="10" t="s">
        <v>4483</v>
      </c>
    </row>
    <row r="217" spans="1:17" x14ac:dyDescent="0.25">
      <c r="A217" s="10">
        <f t="shared" si="13"/>
        <v>213</v>
      </c>
      <c r="B217" s="10">
        <f t="shared" si="13"/>
        <v>213</v>
      </c>
      <c r="C217" s="12" t="s">
        <v>15</v>
      </c>
      <c r="D217" s="10" t="s">
        <v>34</v>
      </c>
      <c r="E217" s="10">
        <v>2010</v>
      </c>
      <c r="F217" s="84">
        <v>41449</v>
      </c>
      <c r="G217" s="12" t="s">
        <v>717</v>
      </c>
      <c r="H217" s="10" t="s">
        <v>718</v>
      </c>
      <c r="I217" s="12" t="s">
        <v>719</v>
      </c>
      <c r="J217" s="12" t="s">
        <v>236</v>
      </c>
      <c r="K217" s="12" t="s">
        <v>29</v>
      </c>
      <c r="L217" s="12" t="s">
        <v>3066</v>
      </c>
      <c r="M217" s="12" t="s">
        <v>3737</v>
      </c>
      <c r="N217" s="12" t="s">
        <v>239</v>
      </c>
      <c r="O217" s="45" t="s">
        <v>24</v>
      </c>
      <c r="P217" s="12" t="s">
        <v>2573</v>
      </c>
      <c r="Q217" s="10" t="s">
        <v>4483</v>
      </c>
    </row>
    <row r="218" spans="1:17" x14ac:dyDescent="0.25">
      <c r="A218" s="10">
        <f t="shared" si="13"/>
        <v>214</v>
      </c>
      <c r="B218" s="10">
        <f t="shared" si="13"/>
        <v>214</v>
      </c>
      <c r="C218" s="12" t="s">
        <v>15</v>
      </c>
      <c r="D218" s="10" t="s">
        <v>34</v>
      </c>
      <c r="E218" s="10">
        <v>2010</v>
      </c>
      <c r="F218" s="84">
        <v>40542</v>
      </c>
      <c r="G218" s="12" t="s">
        <v>720</v>
      </c>
      <c r="H218" s="10" t="s">
        <v>721</v>
      </c>
      <c r="I218" s="12" t="s">
        <v>722</v>
      </c>
      <c r="J218" s="12" t="s">
        <v>720</v>
      </c>
      <c r="K218" s="12" t="s">
        <v>29</v>
      </c>
      <c r="L218" s="12" t="s">
        <v>3066</v>
      </c>
      <c r="M218" s="12" t="s">
        <v>3698</v>
      </c>
      <c r="N218" s="12" t="s">
        <v>75</v>
      </c>
      <c r="O218" s="45" t="s">
        <v>24</v>
      </c>
      <c r="P218" s="12" t="s">
        <v>2573</v>
      </c>
      <c r="Q218" s="10" t="s">
        <v>4483</v>
      </c>
    </row>
    <row r="219" spans="1:17" x14ac:dyDescent="0.25">
      <c r="A219" s="10">
        <f t="shared" si="13"/>
        <v>215</v>
      </c>
      <c r="B219" s="10">
        <f t="shared" si="13"/>
        <v>215</v>
      </c>
      <c r="C219" s="12" t="s">
        <v>15</v>
      </c>
      <c r="D219" s="10" t="s">
        <v>34</v>
      </c>
      <c r="E219" s="10">
        <v>2010</v>
      </c>
      <c r="F219" s="84">
        <v>40536</v>
      </c>
      <c r="G219" s="12" t="s">
        <v>723</v>
      </c>
      <c r="H219" s="10" t="s">
        <v>724</v>
      </c>
      <c r="I219" s="12" t="s">
        <v>3679</v>
      </c>
      <c r="J219" s="12" t="s">
        <v>59</v>
      </c>
      <c r="K219" s="12" t="s">
        <v>60</v>
      </c>
      <c r="L219" s="12" t="s">
        <v>3067</v>
      </c>
      <c r="M219" s="12" t="s">
        <v>3709</v>
      </c>
      <c r="N219" s="12" t="s">
        <v>61</v>
      </c>
      <c r="O219" s="45" t="s">
        <v>24</v>
      </c>
      <c r="P219" s="12" t="s">
        <v>2573</v>
      </c>
      <c r="Q219" s="10" t="s">
        <v>4482</v>
      </c>
    </row>
    <row r="220" spans="1:17" x14ac:dyDescent="0.25">
      <c r="A220" s="10">
        <f t="shared" si="13"/>
        <v>216</v>
      </c>
      <c r="B220" s="10">
        <f t="shared" si="13"/>
        <v>216</v>
      </c>
      <c r="C220" s="12" t="s">
        <v>15</v>
      </c>
      <c r="D220" s="10" t="s">
        <v>34</v>
      </c>
      <c r="E220" s="10">
        <v>2010</v>
      </c>
      <c r="F220" s="84">
        <v>40403</v>
      </c>
      <c r="G220" s="12" t="s">
        <v>726</v>
      </c>
      <c r="H220" s="10" t="s">
        <v>727</v>
      </c>
      <c r="I220" s="12" t="s">
        <v>728</v>
      </c>
      <c r="J220" s="12" t="s">
        <v>729</v>
      </c>
      <c r="K220" s="12" t="s">
        <v>29</v>
      </c>
      <c r="L220" s="12" t="s">
        <v>3066</v>
      </c>
      <c r="M220" s="12" t="s">
        <v>3772</v>
      </c>
      <c r="N220" s="12" t="s">
        <v>23</v>
      </c>
      <c r="O220" s="45" t="s">
        <v>24</v>
      </c>
      <c r="P220" s="12" t="s">
        <v>2574</v>
      </c>
      <c r="Q220" s="10" t="s">
        <v>4484</v>
      </c>
    </row>
    <row r="221" spans="1:17" ht="25.5" x14ac:dyDescent="0.25">
      <c r="A221" s="10">
        <f t="shared" si="13"/>
        <v>217</v>
      </c>
      <c r="B221" s="10">
        <f t="shared" si="13"/>
        <v>217</v>
      </c>
      <c r="C221" s="12" t="s">
        <v>15</v>
      </c>
      <c r="D221" s="10" t="s">
        <v>34</v>
      </c>
      <c r="E221" s="10">
        <v>2010</v>
      </c>
      <c r="F221" s="84">
        <v>40519</v>
      </c>
      <c r="G221" s="12" t="s">
        <v>731</v>
      </c>
      <c r="H221" s="10" t="s">
        <v>732</v>
      </c>
      <c r="I221" s="19" t="s">
        <v>733</v>
      </c>
      <c r="J221" s="12" t="s">
        <v>731</v>
      </c>
      <c r="K221" s="12" t="s">
        <v>21</v>
      </c>
      <c r="L221" s="12" t="s">
        <v>3065</v>
      </c>
      <c r="M221" s="12" t="s">
        <v>284</v>
      </c>
      <c r="N221" s="12" t="s">
        <v>23</v>
      </c>
      <c r="O221" s="45" t="s">
        <v>24</v>
      </c>
      <c r="P221" s="12" t="s">
        <v>2574</v>
      </c>
      <c r="Q221" s="10" t="s">
        <v>4485</v>
      </c>
    </row>
    <row r="222" spans="1:17" x14ac:dyDescent="0.25">
      <c r="A222" s="10">
        <f t="shared" si="13"/>
        <v>218</v>
      </c>
      <c r="B222" s="10">
        <f t="shared" si="13"/>
        <v>218</v>
      </c>
      <c r="C222" s="12" t="s">
        <v>15</v>
      </c>
      <c r="D222" s="10" t="s">
        <v>34</v>
      </c>
      <c r="E222" s="10">
        <v>2010</v>
      </c>
      <c r="F222" s="84">
        <v>41061</v>
      </c>
      <c r="G222" s="12" t="s">
        <v>734</v>
      </c>
      <c r="H222" s="10" t="s">
        <v>735</v>
      </c>
      <c r="I222" s="12" t="s">
        <v>736</v>
      </c>
      <c r="J222" s="12" t="s">
        <v>71</v>
      </c>
      <c r="K222" s="12" t="s">
        <v>60</v>
      </c>
      <c r="L222" s="12" t="s">
        <v>3067</v>
      </c>
      <c r="M222" s="12" t="s">
        <v>3712</v>
      </c>
      <c r="N222" s="12" t="s">
        <v>61</v>
      </c>
      <c r="O222" s="45" t="s">
        <v>24</v>
      </c>
      <c r="P222" s="12" t="s">
        <v>2573</v>
      </c>
      <c r="Q222" s="10" t="s">
        <v>4482</v>
      </c>
    </row>
    <row r="223" spans="1:17" x14ac:dyDescent="0.25">
      <c r="A223" s="10">
        <f t="shared" si="13"/>
        <v>219</v>
      </c>
      <c r="B223" s="10">
        <f t="shared" si="13"/>
        <v>219</v>
      </c>
      <c r="C223" s="12" t="s">
        <v>15</v>
      </c>
      <c r="D223" s="10" t="s">
        <v>34</v>
      </c>
      <c r="E223" s="10">
        <v>2010</v>
      </c>
      <c r="F223" s="84">
        <v>40455</v>
      </c>
      <c r="G223" s="12" t="s">
        <v>737</v>
      </c>
      <c r="H223" s="10" t="s">
        <v>738</v>
      </c>
      <c r="I223" s="12" t="s">
        <v>739</v>
      </c>
      <c r="J223" s="12" t="s">
        <v>737</v>
      </c>
      <c r="K223" s="12" t="s">
        <v>29</v>
      </c>
      <c r="L223" s="12" t="s">
        <v>3066</v>
      </c>
      <c r="M223" s="12" t="s">
        <v>28</v>
      </c>
      <c r="N223" s="12" t="s">
        <v>3436</v>
      </c>
      <c r="O223" s="45" t="s">
        <v>24</v>
      </c>
      <c r="P223" s="12" t="s">
        <v>2574</v>
      </c>
      <c r="Q223" s="10" t="s">
        <v>4485</v>
      </c>
    </row>
    <row r="224" spans="1:17" x14ac:dyDescent="0.25">
      <c r="A224" s="10">
        <f t="shared" si="13"/>
        <v>220</v>
      </c>
      <c r="B224" s="10">
        <f t="shared" si="13"/>
        <v>220</v>
      </c>
      <c r="C224" s="12" t="s">
        <v>15</v>
      </c>
      <c r="D224" s="10" t="s">
        <v>34</v>
      </c>
      <c r="E224" s="10">
        <v>2010</v>
      </c>
      <c r="F224" s="84">
        <v>40508</v>
      </c>
      <c r="G224" s="12" t="s">
        <v>740</v>
      </c>
      <c r="H224" s="10" t="s">
        <v>741</v>
      </c>
      <c r="I224" s="12" t="s">
        <v>742</v>
      </c>
      <c r="J224" s="12" t="s">
        <v>740</v>
      </c>
      <c r="K224" s="12" t="s">
        <v>21</v>
      </c>
      <c r="L224" s="12" t="s">
        <v>3065</v>
      </c>
      <c r="M224" s="12" t="s">
        <v>3773</v>
      </c>
      <c r="N224" s="12" t="s">
        <v>23</v>
      </c>
      <c r="O224" s="45" t="s">
        <v>24</v>
      </c>
      <c r="P224" s="12" t="s">
        <v>2574</v>
      </c>
      <c r="Q224" s="10" t="s">
        <v>4484</v>
      </c>
    </row>
    <row r="225" spans="1:17" x14ac:dyDescent="0.25">
      <c r="A225" s="10">
        <f t="shared" si="13"/>
        <v>221</v>
      </c>
      <c r="B225" s="10">
        <f t="shared" si="13"/>
        <v>221</v>
      </c>
      <c r="C225" s="12" t="s">
        <v>15</v>
      </c>
      <c r="D225" s="10" t="s">
        <v>34</v>
      </c>
      <c r="E225" s="10">
        <v>2010</v>
      </c>
      <c r="F225" s="84">
        <v>40423</v>
      </c>
      <c r="G225" s="12" t="s">
        <v>744</v>
      </c>
      <c r="H225" s="10" t="s">
        <v>745</v>
      </c>
      <c r="I225" s="12" t="s">
        <v>746</v>
      </c>
      <c r="J225" s="12" t="s">
        <v>20</v>
      </c>
      <c r="K225" s="12" t="s">
        <v>21</v>
      </c>
      <c r="L225" s="12" t="s">
        <v>3064</v>
      </c>
      <c r="M225" s="12" t="s">
        <v>3705</v>
      </c>
      <c r="N225" s="12" t="s">
        <v>23</v>
      </c>
      <c r="O225" s="45" t="s">
        <v>24</v>
      </c>
      <c r="P225" s="12" t="s">
        <v>2573</v>
      </c>
      <c r="Q225" s="10" t="s">
        <v>4482</v>
      </c>
    </row>
    <row r="226" spans="1:17" x14ac:dyDescent="0.25">
      <c r="A226" s="10">
        <f t="shared" si="13"/>
        <v>222</v>
      </c>
      <c r="B226" s="10">
        <f t="shared" si="13"/>
        <v>222</v>
      </c>
      <c r="C226" s="12" t="s">
        <v>15</v>
      </c>
      <c r="D226" s="10" t="s">
        <v>34</v>
      </c>
      <c r="E226" s="10">
        <v>2010</v>
      </c>
      <c r="F226" s="84">
        <v>40414</v>
      </c>
      <c r="G226" s="12" t="s">
        <v>747</v>
      </c>
      <c r="H226" s="10" t="s">
        <v>748</v>
      </c>
      <c r="I226" s="12" t="s">
        <v>749</v>
      </c>
      <c r="J226" s="12" t="s">
        <v>750</v>
      </c>
      <c r="K226" s="12" t="s">
        <v>60</v>
      </c>
      <c r="L226" s="12" t="s">
        <v>3067</v>
      </c>
      <c r="M226" s="12" t="s">
        <v>3774</v>
      </c>
      <c r="N226" s="12" t="s">
        <v>61</v>
      </c>
      <c r="O226" s="45" t="s">
        <v>24</v>
      </c>
      <c r="P226" s="12" t="s">
        <v>2574</v>
      </c>
      <c r="Q226" s="10" t="s">
        <v>4484</v>
      </c>
    </row>
    <row r="227" spans="1:17" x14ac:dyDescent="0.25">
      <c r="A227" s="10">
        <f t="shared" si="13"/>
        <v>223</v>
      </c>
      <c r="B227" s="10">
        <f t="shared" si="13"/>
        <v>223</v>
      </c>
      <c r="C227" s="12" t="s">
        <v>15</v>
      </c>
      <c r="D227" s="10" t="s">
        <v>34</v>
      </c>
      <c r="E227" s="10">
        <v>2010</v>
      </c>
      <c r="F227" s="84">
        <v>40520</v>
      </c>
      <c r="G227" s="12" t="s">
        <v>2607</v>
      </c>
      <c r="H227" s="10" t="s">
        <v>752</v>
      </c>
      <c r="I227" s="12" t="s">
        <v>753</v>
      </c>
      <c r="J227" s="12" t="s">
        <v>199</v>
      </c>
      <c r="K227" s="12" t="s">
        <v>21</v>
      </c>
      <c r="L227" s="12" t="s">
        <v>3065</v>
      </c>
      <c r="M227" s="12" t="s">
        <v>3733</v>
      </c>
      <c r="N227" s="12" t="s">
        <v>23</v>
      </c>
      <c r="O227" s="45" t="s">
        <v>24</v>
      </c>
      <c r="P227" s="12" t="s">
        <v>2573</v>
      </c>
      <c r="Q227" s="10" t="s">
        <v>4482</v>
      </c>
    </row>
    <row r="228" spans="1:17" x14ac:dyDescent="0.25">
      <c r="A228" s="10">
        <f t="shared" si="13"/>
        <v>224</v>
      </c>
      <c r="B228" s="10">
        <f t="shared" si="13"/>
        <v>224</v>
      </c>
      <c r="C228" s="12" t="s">
        <v>15</v>
      </c>
      <c r="D228" s="10" t="s">
        <v>34</v>
      </c>
      <c r="E228" s="10">
        <v>2010</v>
      </c>
      <c r="F228" s="84">
        <v>40518</v>
      </c>
      <c r="G228" s="12" t="s">
        <v>754</v>
      </c>
      <c r="H228" s="10" t="s">
        <v>755</v>
      </c>
      <c r="I228" s="12" t="s">
        <v>756</v>
      </c>
      <c r="J228" s="12" t="s">
        <v>757</v>
      </c>
      <c r="K228" s="12" t="s">
        <v>21</v>
      </c>
      <c r="L228" s="12" t="s">
        <v>3064</v>
      </c>
      <c r="M228" s="12" t="s">
        <v>1817</v>
      </c>
      <c r="N228" s="12" t="s">
        <v>23</v>
      </c>
      <c r="O228" s="45" t="s">
        <v>24</v>
      </c>
      <c r="P228" s="12" t="s">
        <v>2573</v>
      </c>
      <c r="Q228" s="10" t="s">
        <v>4482</v>
      </c>
    </row>
    <row r="229" spans="1:17" x14ac:dyDescent="0.25">
      <c r="A229" s="10">
        <f t="shared" si="13"/>
        <v>225</v>
      </c>
      <c r="B229" s="10">
        <f t="shared" si="13"/>
        <v>225</v>
      </c>
      <c r="C229" s="12" t="s">
        <v>15</v>
      </c>
      <c r="D229" s="10" t="s">
        <v>34</v>
      </c>
      <c r="E229" s="10">
        <v>2010</v>
      </c>
      <c r="F229" s="84">
        <v>41061</v>
      </c>
      <c r="G229" s="12" t="s">
        <v>758</v>
      </c>
      <c r="H229" s="10" t="s">
        <v>759</v>
      </c>
      <c r="I229" s="12" t="s">
        <v>760</v>
      </c>
      <c r="J229" s="12" t="s">
        <v>59</v>
      </c>
      <c r="K229" s="12" t="s">
        <v>60</v>
      </c>
      <c r="L229" s="12" t="s">
        <v>3067</v>
      </c>
      <c r="M229" s="12" t="s">
        <v>3709</v>
      </c>
      <c r="N229" s="12" t="s">
        <v>61</v>
      </c>
      <c r="O229" s="45" t="s">
        <v>24</v>
      </c>
      <c r="P229" s="12" t="s">
        <v>2573</v>
      </c>
      <c r="Q229" s="10" t="s">
        <v>4482</v>
      </c>
    </row>
    <row r="230" spans="1:17" x14ac:dyDescent="0.25">
      <c r="A230" s="10">
        <f t="shared" si="13"/>
        <v>226</v>
      </c>
      <c r="B230" s="10">
        <f t="shared" si="13"/>
        <v>226</v>
      </c>
      <c r="C230" s="12" t="s">
        <v>15</v>
      </c>
      <c r="D230" s="10" t="s">
        <v>34</v>
      </c>
      <c r="E230" s="10">
        <v>2010</v>
      </c>
      <c r="F230" s="84">
        <v>40513</v>
      </c>
      <c r="G230" s="12" t="s">
        <v>761</v>
      </c>
      <c r="H230" s="10" t="s">
        <v>762</v>
      </c>
      <c r="I230" s="12" t="s">
        <v>763</v>
      </c>
      <c r="J230" s="12" t="s">
        <v>761</v>
      </c>
      <c r="K230" s="12" t="s">
        <v>60</v>
      </c>
      <c r="L230" s="12" t="s">
        <v>3067</v>
      </c>
      <c r="M230" s="12" t="s">
        <v>3775</v>
      </c>
      <c r="N230" s="12" t="s">
        <v>125</v>
      </c>
      <c r="O230" s="45" t="s">
        <v>24</v>
      </c>
      <c r="P230" s="12" t="s">
        <v>2573</v>
      </c>
      <c r="Q230" s="10" t="s">
        <v>4483</v>
      </c>
    </row>
    <row r="231" spans="1:17" x14ac:dyDescent="0.25">
      <c r="A231" s="10">
        <f t="shared" ref="A231:B246" si="14">+A230+1</f>
        <v>227</v>
      </c>
      <c r="B231" s="10">
        <f t="shared" si="14"/>
        <v>227</v>
      </c>
      <c r="C231" s="12" t="s">
        <v>15</v>
      </c>
      <c r="D231" s="10" t="s">
        <v>34</v>
      </c>
      <c r="E231" s="10">
        <v>2014</v>
      </c>
      <c r="F231" s="84">
        <v>40430</v>
      </c>
      <c r="G231" s="12" t="s">
        <v>764</v>
      </c>
      <c r="H231" s="10" t="s">
        <v>765</v>
      </c>
      <c r="I231" s="12" t="s">
        <v>766</v>
      </c>
      <c r="J231" s="12" t="s">
        <v>146</v>
      </c>
      <c r="K231" s="12" t="s">
        <v>60</v>
      </c>
      <c r="L231" s="12" t="s">
        <v>3067</v>
      </c>
      <c r="M231" s="12" t="s">
        <v>3724</v>
      </c>
      <c r="N231" s="12" t="s">
        <v>125</v>
      </c>
      <c r="O231" s="45" t="s">
        <v>24</v>
      </c>
      <c r="P231" s="12" t="s">
        <v>2573</v>
      </c>
      <c r="Q231" s="10" t="s">
        <v>4482</v>
      </c>
    </row>
    <row r="232" spans="1:17" x14ac:dyDescent="0.25">
      <c r="A232" s="10">
        <f t="shared" si="14"/>
        <v>228</v>
      </c>
      <c r="B232" s="10">
        <f t="shared" si="14"/>
        <v>228</v>
      </c>
      <c r="C232" s="12" t="s">
        <v>15</v>
      </c>
      <c r="D232" s="10" t="s">
        <v>34</v>
      </c>
      <c r="E232" s="10">
        <v>2010</v>
      </c>
      <c r="F232" s="84">
        <v>40414</v>
      </c>
      <c r="G232" s="12" t="s">
        <v>767</v>
      </c>
      <c r="H232" s="10" t="s">
        <v>768</v>
      </c>
      <c r="I232" s="12" t="s">
        <v>769</v>
      </c>
      <c r="J232" s="12" t="s">
        <v>767</v>
      </c>
      <c r="K232" s="12" t="s">
        <v>60</v>
      </c>
      <c r="L232" s="12" t="s">
        <v>3067</v>
      </c>
      <c r="M232" s="12" t="s">
        <v>3774</v>
      </c>
      <c r="N232" s="12" t="s">
        <v>61</v>
      </c>
      <c r="O232" s="45" t="s">
        <v>24</v>
      </c>
      <c r="P232" s="12" t="s">
        <v>2574</v>
      </c>
      <c r="Q232" s="10" t="s">
        <v>4484</v>
      </c>
    </row>
    <row r="233" spans="1:17" x14ac:dyDescent="0.25">
      <c r="A233" s="10">
        <f t="shared" si="14"/>
        <v>229</v>
      </c>
      <c r="B233" s="10">
        <f t="shared" si="14"/>
        <v>229</v>
      </c>
      <c r="C233" s="12" t="s">
        <v>15</v>
      </c>
      <c r="D233" s="10" t="s">
        <v>34</v>
      </c>
      <c r="E233" s="10">
        <v>2010</v>
      </c>
      <c r="F233" s="84">
        <v>41249</v>
      </c>
      <c r="G233" s="12" t="s">
        <v>770</v>
      </c>
      <c r="H233" s="10" t="s">
        <v>771</v>
      </c>
      <c r="I233" s="12" t="s">
        <v>772</v>
      </c>
      <c r="J233" s="12" t="s">
        <v>773</v>
      </c>
      <c r="K233" s="12" t="s">
        <v>29</v>
      </c>
      <c r="L233" s="12" t="s">
        <v>3066</v>
      </c>
      <c r="M233" s="12" t="s">
        <v>3723</v>
      </c>
      <c r="N233" s="12" t="s">
        <v>75</v>
      </c>
      <c r="O233" s="45" t="s">
        <v>24</v>
      </c>
      <c r="P233" s="12" t="s">
        <v>2574</v>
      </c>
      <c r="Q233" s="10" t="s">
        <v>4484</v>
      </c>
    </row>
    <row r="234" spans="1:17" x14ac:dyDescent="0.25">
      <c r="A234" s="10">
        <f t="shared" si="14"/>
        <v>230</v>
      </c>
      <c r="B234" s="10">
        <f t="shared" si="14"/>
        <v>230</v>
      </c>
      <c r="C234" s="12" t="s">
        <v>15</v>
      </c>
      <c r="D234" s="10" t="s">
        <v>34</v>
      </c>
      <c r="E234" s="10">
        <v>2010</v>
      </c>
      <c r="F234" s="84">
        <v>40465</v>
      </c>
      <c r="G234" s="12" t="s">
        <v>775</v>
      </c>
      <c r="H234" s="10" t="s">
        <v>776</v>
      </c>
      <c r="I234" s="12" t="s">
        <v>777</v>
      </c>
      <c r="J234" s="12" t="s">
        <v>775</v>
      </c>
      <c r="K234" s="12" t="s">
        <v>29</v>
      </c>
      <c r="L234" s="12" t="s">
        <v>3066</v>
      </c>
      <c r="M234" s="12" t="s">
        <v>3732</v>
      </c>
      <c r="N234" s="12" t="s">
        <v>23</v>
      </c>
      <c r="O234" s="45" t="s">
        <v>24</v>
      </c>
      <c r="P234" s="12" t="s">
        <v>2574</v>
      </c>
      <c r="Q234" s="10" t="s">
        <v>4485</v>
      </c>
    </row>
    <row r="235" spans="1:17" x14ac:dyDescent="0.25">
      <c r="A235" s="10">
        <f t="shared" si="14"/>
        <v>231</v>
      </c>
      <c r="B235" s="10">
        <f t="shared" si="14"/>
        <v>231</v>
      </c>
      <c r="C235" s="12" t="s">
        <v>15</v>
      </c>
      <c r="D235" s="10" t="s">
        <v>34</v>
      </c>
      <c r="E235" s="10">
        <v>2010</v>
      </c>
      <c r="F235" s="84">
        <v>40536</v>
      </c>
      <c r="G235" s="12" t="s">
        <v>778</v>
      </c>
      <c r="H235" s="10" t="s">
        <v>779</v>
      </c>
      <c r="I235" s="12" t="s">
        <v>780</v>
      </c>
      <c r="J235" s="12" t="s">
        <v>778</v>
      </c>
      <c r="K235" s="12" t="s">
        <v>21</v>
      </c>
      <c r="L235" s="12" t="s">
        <v>3065</v>
      </c>
      <c r="M235" s="12" t="s">
        <v>3716</v>
      </c>
      <c r="N235" s="12" t="s">
        <v>23</v>
      </c>
      <c r="O235" s="45" t="s">
        <v>24</v>
      </c>
      <c r="P235" s="12" t="s">
        <v>2574</v>
      </c>
      <c r="Q235" s="10" t="s">
        <v>4485</v>
      </c>
    </row>
    <row r="236" spans="1:17" x14ac:dyDescent="0.25">
      <c r="A236" s="10">
        <f t="shared" si="14"/>
        <v>232</v>
      </c>
      <c r="B236" s="10">
        <f t="shared" si="14"/>
        <v>232</v>
      </c>
      <c r="C236" s="12" t="s">
        <v>15</v>
      </c>
      <c r="D236" s="10" t="s">
        <v>34</v>
      </c>
      <c r="E236" s="10">
        <v>2011</v>
      </c>
      <c r="F236" s="84">
        <v>40872</v>
      </c>
      <c r="G236" s="12" t="s">
        <v>781</v>
      </c>
      <c r="H236" s="10" t="s">
        <v>782</v>
      </c>
      <c r="I236" s="12" t="s">
        <v>783</v>
      </c>
      <c r="J236" s="12" t="s">
        <v>601</v>
      </c>
      <c r="K236" s="12" t="s">
        <v>29</v>
      </c>
      <c r="L236" s="12" t="s">
        <v>3066</v>
      </c>
      <c r="M236" s="12" t="s">
        <v>3762</v>
      </c>
      <c r="N236" s="12" t="s">
        <v>75</v>
      </c>
      <c r="O236" s="45" t="s">
        <v>24</v>
      </c>
      <c r="P236" s="12" t="s">
        <v>2573</v>
      </c>
      <c r="Q236" s="10" t="s">
        <v>4483</v>
      </c>
    </row>
    <row r="237" spans="1:17" x14ac:dyDescent="0.25">
      <c r="A237" s="10">
        <f t="shared" si="14"/>
        <v>233</v>
      </c>
      <c r="B237" s="10">
        <f t="shared" si="14"/>
        <v>233</v>
      </c>
      <c r="C237" s="12" t="s">
        <v>15</v>
      </c>
      <c r="D237" s="10" t="s">
        <v>34</v>
      </c>
      <c r="E237" s="10">
        <v>2011</v>
      </c>
      <c r="F237" s="84">
        <v>40836</v>
      </c>
      <c r="G237" s="12" t="s">
        <v>784</v>
      </c>
      <c r="H237" s="10" t="s">
        <v>785</v>
      </c>
      <c r="I237" s="19" t="s">
        <v>786</v>
      </c>
      <c r="J237" s="12" t="s">
        <v>146</v>
      </c>
      <c r="K237" s="12" t="s">
        <v>60</v>
      </c>
      <c r="L237" s="12" t="s">
        <v>3067</v>
      </c>
      <c r="M237" s="12" t="s">
        <v>3724</v>
      </c>
      <c r="N237" s="12" t="s">
        <v>125</v>
      </c>
      <c r="O237" s="45" t="s">
        <v>24</v>
      </c>
      <c r="P237" s="12" t="s">
        <v>2573</v>
      </c>
      <c r="Q237" s="10" t="s">
        <v>4482</v>
      </c>
    </row>
    <row r="238" spans="1:17" x14ac:dyDescent="0.25">
      <c r="A238" s="10">
        <f t="shared" si="14"/>
        <v>234</v>
      </c>
      <c r="B238" s="10">
        <f t="shared" si="14"/>
        <v>234</v>
      </c>
      <c r="C238" s="12" t="s">
        <v>15</v>
      </c>
      <c r="D238" s="10" t="s">
        <v>34</v>
      </c>
      <c r="E238" s="10">
        <v>2011</v>
      </c>
      <c r="F238" s="84">
        <v>40824</v>
      </c>
      <c r="G238" s="12" t="s">
        <v>787</v>
      </c>
      <c r="H238" s="10" t="s">
        <v>788</v>
      </c>
      <c r="I238" s="12" t="s">
        <v>789</v>
      </c>
      <c r="J238" s="12" t="s">
        <v>79</v>
      </c>
      <c r="K238" s="12" t="s">
        <v>21</v>
      </c>
      <c r="L238" s="12" t="s">
        <v>3065</v>
      </c>
      <c r="M238" s="12" t="s">
        <v>3714</v>
      </c>
      <c r="N238" s="12" t="s">
        <v>23</v>
      </c>
      <c r="O238" s="45" t="s">
        <v>24</v>
      </c>
      <c r="P238" s="12" t="s">
        <v>2573</v>
      </c>
      <c r="Q238" s="10" t="s">
        <v>4483</v>
      </c>
    </row>
    <row r="239" spans="1:17" x14ac:dyDescent="0.25">
      <c r="A239" s="10">
        <f t="shared" si="14"/>
        <v>235</v>
      </c>
      <c r="B239" s="10">
        <f t="shared" si="14"/>
        <v>235</v>
      </c>
      <c r="C239" s="12" t="s">
        <v>15</v>
      </c>
      <c r="D239" s="10" t="s">
        <v>34</v>
      </c>
      <c r="E239" s="10">
        <v>2011</v>
      </c>
      <c r="F239" s="84">
        <v>40815</v>
      </c>
      <c r="G239" s="12" t="s">
        <v>791</v>
      </c>
      <c r="H239" s="10" t="s">
        <v>792</v>
      </c>
      <c r="I239" s="12" t="s">
        <v>793</v>
      </c>
      <c r="J239" s="12" t="s">
        <v>20</v>
      </c>
      <c r="K239" s="12" t="s">
        <v>21</v>
      </c>
      <c r="L239" s="12" t="s">
        <v>3064</v>
      </c>
      <c r="M239" s="12" t="s">
        <v>3705</v>
      </c>
      <c r="N239" s="12" t="s">
        <v>23</v>
      </c>
      <c r="O239" s="45" t="s">
        <v>24</v>
      </c>
      <c r="P239" s="12" t="s">
        <v>2573</v>
      </c>
      <c r="Q239" s="10" t="s">
        <v>4482</v>
      </c>
    </row>
    <row r="240" spans="1:17" x14ac:dyDescent="0.25">
      <c r="A240" s="10">
        <f t="shared" si="14"/>
        <v>236</v>
      </c>
      <c r="B240" s="10">
        <f t="shared" si="14"/>
        <v>236</v>
      </c>
      <c r="C240" s="12" t="s">
        <v>15</v>
      </c>
      <c r="D240" s="10" t="s">
        <v>34</v>
      </c>
      <c r="E240" s="10">
        <v>2011</v>
      </c>
      <c r="F240" s="84">
        <v>41061</v>
      </c>
      <c r="G240" s="12" t="s">
        <v>794</v>
      </c>
      <c r="H240" s="10" t="s">
        <v>795</v>
      </c>
      <c r="I240" s="12" t="s">
        <v>796</v>
      </c>
      <c r="J240" s="12" t="s">
        <v>59</v>
      </c>
      <c r="K240" s="12" t="s">
        <v>60</v>
      </c>
      <c r="L240" s="12" t="s">
        <v>3067</v>
      </c>
      <c r="M240" s="12" t="s">
        <v>3709</v>
      </c>
      <c r="N240" s="12" t="s">
        <v>61</v>
      </c>
      <c r="O240" s="45" t="s">
        <v>24</v>
      </c>
      <c r="P240" s="12" t="s">
        <v>2573</v>
      </c>
      <c r="Q240" s="10" t="s">
        <v>4482</v>
      </c>
    </row>
    <row r="241" spans="1:17" x14ac:dyDescent="0.25">
      <c r="A241" s="10">
        <f t="shared" si="14"/>
        <v>237</v>
      </c>
      <c r="B241" s="10">
        <f t="shared" si="14"/>
        <v>237</v>
      </c>
      <c r="C241" s="12" t="s">
        <v>15</v>
      </c>
      <c r="D241" s="10" t="s">
        <v>34</v>
      </c>
      <c r="E241" s="10">
        <v>2011</v>
      </c>
      <c r="F241" s="84">
        <v>40815</v>
      </c>
      <c r="G241" s="12" t="s">
        <v>798</v>
      </c>
      <c r="H241" s="10" t="s">
        <v>799</v>
      </c>
      <c r="I241" s="12" t="s">
        <v>800</v>
      </c>
      <c r="J241" s="12" t="s">
        <v>20</v>
      </c>
      <c r="K241" s="12" t="s">
        <v>21</v>
      </c>
      <c r="L241" s="12" t="s">
        <v>3064</v>
      </c>
      <c r="M241" s="12" t="s">
        <v>3705</v>
      </c>
      <c r="N241" s="12" t="s">
        <v>23</v>
      </c>
      <c r="O241" s="45" t="s">
        <v>24</v>
      </c>
      <c r="P241" s="12" t="s">
        <v>2573</v>
      </c>
      <c r="Q241" s="10" t="s">
        <v>4482</v>
      </c>
    </row>
    <row r="242" spans="1:17" x14ac:dyDescent="0.25">
      <c r="A242" s="10">
        <f t="shared" si="14"/>
        <v>238</v>
      </c>
      <c r="B242" s="10">
        <f t="shared" si="14"/>
        <v>238</v>
      </c>
      <c r="C242" s="12" t="s">
        <v>15</v>
      </c>
      <c r="D242" s="10" t="s">
        <v>34</v>
      </c>
      <c r="E242" s="10">
        <v>2011</v>
      </c>
      <c r="F242" s="84">
        <v>40819</v>
      </c>
      <c r="G242" s="12" t="s">
        <v>801</v>
      </c>
      <c r="H242" s="10" t="s">
        <v>802</v>
      </c>
      <c r="I242" s="12" t="s">
        <v>803</v>
      </c>
      <c r="J242" s="12" t="s">
        <v>804</v>
      </c>
      <c r="K242" s="12" t="s">
        <v>21</v>
      </c>
      <c r="L242" s="12" t="s">
        <v>3065</v>
      </c>
      <c r="M242" s="12" t="s">
        <v>3726</v>
      </c>
      <c r="N242" s="12" t="s">
        <v>23</v>
      </c>
      <c r="O242" s="45" t="s">
        <v>24</v>
      </c>
      <c r="P242" s="12" t="s">
        <v>2574</v>
      </c>
      <c r="Q242" s="10" t="s">
        <v>4484</v>
      </c>
    </row>
    <row r="243" spans="1:17" x14ac:dyDescent="0.25">
      <c r="A243" s="10">
        <f t="shared" si="14"/>
        <v>239</v>
      </c>
      <c r="B243" s="10">
        <f t="shared" si="14"/>
        <v>239</v>
      </c>
      <c r="C243" s="12" t="s">
        <v>15</v>
      </c>
      <c r="D243" s="10" t="s">
        <v>34</v>
      </c>
      <c r="E243" s="10">
        <v>2011</v>
      </c>
      <c r="F243" s="84">
        <v>40885</v>
      </c>
      <c r="G243" s="12" t="s">
        <v>805</v>
      </c>
      <c r="H243" s="10" t="s">
        <v>806</v>
      </c>
      <c r="I243" s="12" t="s">
        <v>807</v>
      </c>
      <c r="J243" s="12" t="s">
        <v>83</v>
      </c>
      <c r="K243" s="12" t="s">
        <v>29</v>
      </c>
      <c r="L243" s="12" t="s">
        <v>3066</v>
      </c>
      <c r="M243" s="12" t="s">
        <v>979</v>
      </c>
      <c r="N243" s="12" t="s">
        <v>23</v>
      </c>
      <c r="O243" s="45" t="s">
        <v>24</v>
      </c>
      <c r="P243" s="12" t="s">
        <v>2573</v>
      </c>
      <c r="Q243" s="10" t="s">
        <v>4482</v>
      </c>
    </row>
    <row r="244" spans="1:17" x14ac:dyDescent="0.25">
      <c r="A244" s="10">
        <f t="shared" si="14"/>
        <v>240</v>
      </c>
      <c r="B244" s="10">
        <f t="shared" si="14"/>
        <v>240</v>
      </c>
      <c r="C244" s="12" t="s">
        <v>15</v>
      </c>
      <c r="D244" s="10" t="s">
        <v>34</v>
      </c>
      <c r="E244" s="10">
        <v>2011</v>
      </c>
      <c r="F244" s="84">
        <v>40899</v>
      </c>
      <c r="G244" s="12" t="s">
        <v>808</v>
      </c>
      <c r="H244" s="10" t="s">
        <v>809</v>
      </c>
      <c r="I244" s="12" t="s">
        <v>810</v>
      </c>
      <c r="J244" s="12" t="s">
        <v>59</v>
      </c>
      <c r="K244" s="12" t="s">
        <v>60</v>
      </c>
      <c r="L244" s="12" t="s">
        <v>3067</v>
      </c>
      <c r="M244" s="12" t="s">
        <v>3709</v>
      </c>
      <c r="N244" s="12" t="s">
        <v>61</v>
      </c>
      <c r="O244" s="45" t="s">
        <v>24</v>
      </c>
      <c r="P244" s="12" t="s">
        <v>2573</v>
      </c>
      <c r="Q244" s="10" t="s">
        <v>4482</v>
      </c>
    </row>
    <row r="245" spans="1:17" x14ac:dyDescent="0.25">
      <c r="A245" s="10">
        <f t="shared" si="14"/>
        <v>241</v>
      </c>
      <c r="B245" s="10">
        <f t="shared" si="14"/>
        <v>241</v>
      </c>
      <c r="C245" s="12" t="s">
        <v>15</v>
      </c>
      <c r="D245" s="10" t="s">
        <v>34</v>
      </c>
      <c r="E245" s="10">
        <v>2011</v>
      </c>
      <c r="F245" s="84">
        <v>40814</v>
      </c>
      <c r="G245" s="12" t="s">
        <v>811</v>
      </c>
      <c r="H245" s="10" t="s">
        <v>812</v>
      </c>
      <c r="I245" s="12" t="s">
        <v>813</v>
      </c>
      <c r="J245" s="12" t="s">
        <v>20</v>
      </c>
      <c r="K245" s="12" t="s">
        <v>21</v>
      </c>
      <c r="L245" s="12" t="s">
        <v>3064</v>
      </c>
      <c r="M245" s="12" t="s">
        <v>3705</v>
      </c>
      <c r="N245" s="12" t="s">
        <v>23</v>
      </c>
      <c r="O245" s="45" t="s">
        <v>24</v>
      </c>
      <c r="P245" s="12" t="s">
        <v>2573</v>
      </c>
      <c r="Q245" s="10" t="s">
        <v>4482</v>
      </c>
    </row>
    <row r="246" spans="1:17" x14ac:dyDescent="0.25">
      <c r="A246" s="10">
        <f t="shared" si="14"/>
        <v>242</v>
      </c>
      <c r="B246" s="10">
        <f t="shared" si="14"/>
        <v>242</v>
      </c>
      <c r="C246" s="12" t="s">
        <v>15</v>
      </c>
      <c r="D246" s="10" t="s">
        <v>34</v>
      </c>
      <c r="E246" s="10">
        <v>2011</v>
      </c>
      <c r="F246" s="84">
        <v>40865</v>
      </c>
      <c r="G246" s="12" t="s">
        <v>814</v>
      </c>
      <c r="H246" s="10" t="s">
        <v>815</v>
      </c>
      <c r="I246" s="12" t="s">
        <v>816</v>
      </c>
      <c r="J246" s="12" t="s">
        <v>83</v>
      </c>
      <c r="K246" s="12" t="s">
        <v>29</v>
      </c>
      <c r="L246" s="12" t="s">
        <v>3066</v>
      </c>
      <c r="M246" s="12" t="s">
        <v>979</v>
      </c>
      <c r="N246" s="12" t="s">
        <v>23</v>
      </c>
      <c r="O246" s="45" t="s">
        <v>24</v>
      </c>
      <c r="P246" s="12" t="s">
        <v>2573</v>
      </c>
      <c r="Q246" s="10" t="s">
        <v>4482</v>
      </c>
    </row>
    <row r="247" spans="1:17" x14ac:dyDescent="0.25">
      <c r="A247" s="10">
        <f t="shared" ref="A247:B262" si="15">+A246+1</f>
        <v>243</v>
      </c>
      <c r="B247" s="10">
        <f t="shared" si="15"/>
        <v>243</v>
      </c>
      <c r="C247" s="12" t="s">
        <v>15</v>
      </c>
      <c r="D247" s="10" t="s">
        <v>34</v>
      </c>
      <c r="E247" s="10">
        <v>2011</v>
      </c>
      <c r="F247" s="84">
        <v>40899</v>
      </c>
      <c r="G247" s="12" t="s">
        <v>817</v>
      </c>
      <c r="H247" s="10" t="s">
        <v>818</v>
      </c>
      <c r="I247" s="12" t="s">
        <v>819</v>
      </c>
      <c r="J247" s="12" t="s">
        <v>820</v>
      </c>
      <c r="K247" s="12" t="s">
        <v>60</v>
      </c>
      <c r="L247" s="12" t="s">
        <v>3067</v>
      </c>
      <c r="M247" s="12" t="s">
        <v>3774</v>
      </c>
      <c r="N247" s="12" t="s">
        <v>61</v>
      </c>
      <c r="O247" s="45" t="s">
        <v>24</v>
      </c>
      <c r="P247" s="12" t="s">
        <v>2574</v>
      </c>
      <c r="Q247" s="10" t="s">
        <v>4484</v>
      </c>
    </row>
    <row r="248" spans="1:17" x14ac:dyDescent="0.25">
      <c r="A248" s="10">
        <f t="shared" si="15"/>
        <v>244</v>
      </c>
      <c r="B248" s="10">
        <f t="shared" si="15"/>
        <v>244</v>
      </c>
      <c r="C248" s="12" t="s">
        <v>15</v>
      </c>
      <c r="D248" s="10" t="s">
        <v>34</v>
      </c>
      <c r="E248" s="10">
        <v>2011</v>
      </c>
      <c r="F248" s="84">
        <v>40836</v>
      </c>
      <c r="G248" s="12" t="s">
        <v>821</v>
      </c>
      <c r="H248" s="10" t="s">
        <v>822</v>
      </c>
      <c r="I248" s="12" t="s">
        <v>823</v>
      </c>
      <c r="J248" s="12" t="s">
        <v>146</v>
      </c>
      <c r="K248" s="12" t="s">
        <v>60</v>
      </c>
      <c r="L248" s="12" t="s">
        <v>3067</v>
      </c>
      <c r="M248" s="12" t="s">
        <v>3724</v>
      </c>
      <c r="N248" s="12" t="s">
        <v>125</v>
      </c>
      <c r="O248" s="45" t="s">
        <v>24</v>
      </c>
      <c r="P248" s="12" t="s">
        <v>2573</v>
      </c>
      <c r="Q248" s="10" t="s">
        <v>4482</v>
      </c>
    </row>
    <row r="249" spans="1:17" x14ac:dyDescent="0.25">
      <c r="A249" s="10">
        <f t="shared" si="15"/>
        <v>245</v>
      </c>
      <c r="B249" s="10">
        <f t="shared" si="15"/>
        <v>245</v>
      </c>
      <c r="C249" s="12" t="s">
        <v>15</v>
      </c>
      <c r="D249" s="10" t="s">
        <v>34</v>
      </c>
      <c r="E249" s="10">
        <v>2011</v>
      </c>
      <c r="F249" s="84">
        <v>40899</v>
      </c>
      <c r="G249" s="12" t="s">
        <v>824</v>
      </c>
      <c r="H249" s="10" t="s">
        <v>825</v>
      </c>
      <c r="I249" s="12" t="s">
        <v>826</v>
      </c>
      <c r="J249" s="12" t="s">
        <v>824</v>
      </c>
      <c r="K249" s="12" t="s">
        <v>29</v>
      </c>
      <c r="L249" s="12" t="s">
        <v>3066</v>
      </c>
      <c r="M249" s="12" t="s">
        <v>3776</v>
      </c>
      <c r="N249" s="12" t="s">
        <v>75</v>
      </c>
      <c r="O249" s="45" t="s">
        <v>24</v>
      </c>
      <c r="P249" s="12" t="s">
        <v>2574</v>
      </c>
      <c r="Q249" s="10" t="s">
        <v>4484</v>
      </c>
    </row>
    <row r="250" spans="1:17" x14ac:dyDescent="0.25">
      <c r="A250" s="10">
        <f t="shared" si="15"/>
        <v>246</v>
      </c>
      <c r="B250" s="10">
        <f t="shared" si="15"/>
        <v>246</v>
      </c>
      <c r="C250" s="12" t="s">
        <v>15</v>
      </c>
      <c r="D250" s="10" t="s">
        <v>34</v>
      </c>
      <c r="E250" s="10">
        <v>2011</v>
      </c>
      <c r="F250" s="84">
        <v>40889</v>
      </c>
      <c r="G250" s="12" t="s">
        <v>828</v>
      </c>
      <c r="H250" s="10" t="s">
        <v>829</v>
      </c>
      <c r="I250" s="12" t="s">
        <v>830</v>
      </c>
      <c r="J250" s="12" t="s">
        <v>115</v>
      </c>
      <c r="K250" s="12" t="s">
        <v>29</v>
      </c>
      <c r="L250" s="12" t="s">
        <v>3066</v>
      </c>
      <c r="M250" s="12" t="s">
        <v>3720</v>
      </c>
      <c r="N250" s="12" t="s">
        <v>75</v>
      </c>
      <c r="O250" s="45" t="s">
        <v>24</v>
      </c>
      <c r="P250" s="12" t="s">
        <v>2573</v>
      </c>
      <c r="Q250" s="10" t="s">
        <v>4482</v>
      </c>
    </row>
    <row r="251" spans="1:17" x14ac:dyDescent="0.25">
      <c r="A251" s="10">
        <f t="shared" si="15"/>
        <v>247</v>
      </c>
      <c r="B251" s="10">
        <f t="shared" si="15"/>
        <v>247</v>
      </c>
      <c r="C251" s="12" t="s">
        <v>15</v>
      </c>
      <c r="D251" s="10" t="s">
        <v>34</v>
      </c>
      <c r="E251" s="10">
        <v>2012</v>
      </c>
      <c r="F251" s="84">
        <v>41271</v>
      </c>
      <c r="G251" s="12" t="s">
        <v>831</v>
      </c>
      <c r="H251" s="10" t="s">
        <v>832</v>
      </c>
      <c r="I251" s="12" t="s">
        <v>833</v>
      </c>
      <c r="J251" s="12" t="s">
        <v>59</v>
      </c>
      <c r="K251" s="12" t="s">
        <v>60</v>
      </c>
      <c r="L251" s="12" t="s">
        <v>3067</v>
      </c>
      <c r="M251" s="12" t="s">
        <v>3710</v>
      </c>
      <c r="N251" s="12" t="s">
        <v>61</v>
      </c>
      <c r="O251" s="45" t="s">
        <v>24</v>
      </c>
      <c r="P251" s="12" t="s">
        <v>2573</v>
      </c>
      <c r="Q251" s="10" t="s">
        <v>4482</v>
      </c>
    </row>
    <row r="252" spans="1:17" x14ac:dyDescent="0.25">
      <c r="A252" s="10">
        <f t="shared" si="15"/>
        <v>248</v>
      </c>
      <c r="B252" s="10">
        <f t="shared" si="15"/>
        <v>248</v>
      </c>
      <c r="C252" s="12" t="s">
        <v>15</v>
      </c>
      <c r="D252" s="10" t="s">
        <v>34</v>
      </c>
      <c r="E252" s="10">
        <v>2012</v>
      </c>
      <c r="F252" s="84">
        <v>41269</v>
      </c>
      <c r="G252" s="12" t="s">
        <v>834</v>
      </c>
      <c r="H252" s="10" t="s">
        <v>835</v>
      </c>
      <c r="I252" s="12" t="s">
        <v>836</v>
      </c>
      <c r="J252" s="12" t="s">
        <v>83</v>
      </c>
      <c r="K252" s="12" t="s">
        <v>29</v>
      </c>
      <c r="L252" s="12" t="s">
        <v>3066</v>
      </c>
      <c r="M252" s="12" t="s">
        <v>979</v>
      </c>
      <c r="N252" s="12" t="s">
        <v>23</v>
      </c>
      <c r="O252" s="45" t="s">
        <v>24</v>
      </c>
      <c r="P252" s="12" t="s">
        <v>2573</v>
      </c>
      <c r="Q252" s="10" t="s">
        <v>4482</v>
      </c>
    </row>
    <row r="253" spans="1:17" x14ac:dyDescent="0.25">
      <c r="A253" s="10">
        <f t="shared" si="15"/>
        <v>249</v>
      </c>
      <c r="B253" s="10">
        <f t="shared" si="15"/>
        <v>249</v>
      </c>
      <c r="C253" s="12" t="s">
        <v>15</v>
      </c>
      <c r="D253" s="10" t="s">
        <v>34</v>
      </c>
      <c r="E253" s="10">
        <v>2012</v>
      </c>
      <c r="F253" s="84">
        <v>41271</v>
      </c>
      <c r="G253" s="12" t="s">
        <v>837</v>
      </c>
      <c r="H253" s="10" t="s">
        <v>838</v>
      </c>
      <c r="I253" s="12" t="s">
        <v>839</v>
      </c>
      <c r="J253" s="12" t="s">
        <v>840</v>
      </c>
      <c r="K253" s="12" t="s">
        <v>29</v>
      </c>
      <c r="L253" s="12" t="s">
        <v>3066</v>
      </c>
      <c r="M253" s="12" t="s">
        <v>3777</v>
      </c>
      <c r="N253" s="12" t="s">
        <v>75</v>
      </c>
      <c r="O253" s="45" t="s">
        <v>24</v>
      </c>
      <c r="P253" s="12" t="s">
        <v>2574</v>
      </c>
      <c r="Q253" s="10" t="s">
        <v>4484</v>
      </c>
    </row>
    <row r="254" spans="1:17" x14ac:dyDescent="0.25">
      <c r="A254" s="10">
        <f t="shared" si="15"/>
        <v>250</v>
      </c>
      <c r="B254" s="10">
        <f t="shared" si="15"/>
        <v>250</v>
      </c>
      <c r="C254" s="12" t="s">
        <v>15</v>
      </c>
      <c r="D254" s="10" t="s">
        <v>34</v>
      </c>
      <c r="E254" s="10">
        <v>2012</v>
      </c>
      <c r="F254" s="84">
        <v>41271</v>
      </c>
      <c r="G254" s="12" t="s">
        <v>842</v>
      </c>
      <c r="H254" s="10" t="s">
        <v>843</v>
      </c>
      <c r="I254" s="12" t="s">
        <v>844</v>
      </c>
      <c r="J254" s="12" t="s">
        <v>59</v>
      </c>
      <c r="K254" s="12" t="s">
        <v>60</v>
      </c>
      <c r="L254" s="12" t="s">
        <v>3067</v>
      </c>
      <c r="M254" s="12" t="s">
        <v>3709</v>
      </c>
      <c r="N254" s="12" t="s">
        <v>61</v>
      </c>
      <c r="O254" s="45" t="s">
        <v>24</v>
      </c>
      <c r="P254" s="12" t="s">
        <v>2573</v>
      </c>
      <c r="Q254" s="10" t="s">
        <v>4482</v>
      </c>
    </row>
    <row r="255" spans="1:17" x14ac:dyDescent="0.25">
      <c r="A255" s="10">
        <f t="shared" si="15"/>
        <v>251</v>
      </c>
      <c r="B255" s="10">
        <f t="shared" si="15"/>
        <v>251</v>
      </c>
      <c r="C255" s="12" t="s">
        <v>15</v>
      </c>
      <c r="D255" s="10" t="s">
        <v>34</v>
      </c>
      <c r="E255" s="10">
        <v>2012</v>
      </c>
      <c r="F255" s="84">
        <v>41240</v>
      </c>
      <c r="G255" s="12" t="s">
        <v>845</v>
      </c>
      <c r="H255" s="10" t="s">
        <v>846</v>
      </c>
      <c r="I255" s="12" t="s">
        <v>847</v>
      </c>
      <c r="J255" s="12" t="s">
        <v>20</v>
      </c>
      <c r="K255" s="12" t="s">
        <v>21</v>
      </c>
      <c r="L255" s="12" t="s">
        <v>3064</v>
      </c>
      <c r="M255" s="12" t="s">
        <v>3705</v>
      </c>
      <c r="N255" s="12" t="s">
        <v>23</v>
      </c>
      <c r="O255" s="45" t="s">
        <v>24</v>
      </c>
      <c r="P255" s="12" t="s">
        <v>2573</v>
      </c>
      <c r="Q255" s="10" t="s">
        <v>4482</v>
      </c>
    </row>
    <row r="256" spans="1:17" ht="25.5" x14ac:dyDescent="0.25">
      <c r="A256" s="10">
        <f t="shared" si="15"/>
        <v>252</v>
      </c>
      <c r="B256" s="10">
        <f t="shared" si="15"/>
        <v>252</v>
      </c>
      <c r="C256" s="12" t="s">
        <v>15</v>
      </c>
      <c r="D256" s="10" t="s">
        <v>34</v>
      </c>
      <c r="E256" s="10">
        <v>2012</v>
      </c>
      <c r="F256" s="84">
        <v>41271</v>
      </c>
      <c r="G256" s="12" t="s">
        <v>848</v>
      </c>
      <c r="H256" s="10" t="s">
        <v>849</v>
      </c>
      <c r="I256" s="19" t="s">
        <v>850</v>
      </c>
      <c r="J256" s="12" t="s">
        <v>59</v>
      </c>
      <c r="K256" s="12" t="s">
        <v>60</v>
      </c>
      <c r="L256" s="12" t="s">
        <v>3067</v>
      </c>
      <c r="M256" s="12" t="s">
        <v>3725</v>
      </c>
      <c r="N256" s="12" t="s">
        <v>61</v>
      </c>
      <c r="O256" s="45" t="s">
        <v>24</v>
      </c>
      <c r="P256" s="12" t="s">
        <v>2573</v>
      </c>
      <c r="Q256" s="10" t="s">
        <v>4482</v>
      </c>
    </row>
    <row r="257" spans="1:17" x14ac:dyDescent="0.25">
      <c r="A257" s="10">
        <f t="shared" si="15"/>
        <v>253</v>
      </c>
      <c r="B257" s="10">
        <f t="shared" si="15"/>
        <v>253</v>
      </c>
      <c r="C257" s="12" t="s">
        <v>15</v>
      </c>
      <c r="D257" s="10" t="s">
        <v>34</v>
      </c>
      <c r="E257" s="10">
        <v>2012</v>
      </c>
      <c r="F257" s="84">
        <v>41271</v>
      </c>
      <c r="G257" s="12" t="s">
        <v>851</v>
      </c>
      <c r="H257" s="10" t="s">
        <v>852</v>
      </c>
      <c r="I257" s="12" t="s">
        <v>853</v>
      </c>
      <c r="J257" s="12" t="s">
        <v>59</v>
      </c>
      <c r="K257" s="12" t="s">
        <v>60</v>
      </c>
      <c r="L257" s="12" t="s">
        <v>3067</v>
      </c>
      <c r="M257" s="12" t="s">
        <v>3725</v>
      </c>
      <c r="N257" s="12" t="s">
        <v>61</v>
      </c>
      <c r="O257" s="45" t="s">
        <v>24</v>
      </c>
      <c r="P257" s="12" t="s">
        <v>2573</v>
      </c>
      <c r="Q257" s="10" t="s">
        <v>4482</v>
      </c>
    </row>
    <row r="258" spans="1:17" x14ac:dyDescent="0.25">
      <c r="A258" s="10">
        <f t="shared" si="15"/>
        <v>254</v>
      </c>
      <c r="B258" s="10">
        <f t="shared" si="15"/>
        <v>254</v>
      </c>
      <c r="C258" s="12" t="s">
        <v>15</v>
      </c>
      <c r="D258" s="10" t="s">
        <v>34</v>
      </c>
      <c r="E258" s="10">
        <v>2012</v>
      </c>
      <c r="F258" s="84">
        <v>41270</v>
      </c>
      <c r="G258" s="12" t="s">
        <v>854</v>
      </c>
      <c r="H258" s="10" t="s">
        <v>855</v>
      </c>
      <c r="I258" s="12" t="s">
        <v>856</v>
      </c>
      <c r="J258" s="12" t="s">
        <v>115</v>
      </c>
      <c r="K258" s="12" t="s">
        <v>29</v>
      </c>
      <c r="L258" s="12" t="s">
        <v>3066</v>
      </c>
      <c r="M258" s="12" t="s">
        <v>3720</v>
      </c>
      <c r="N258" s="12" t="s">
        <v>75</v>
      </c>
      <c r="O258" s="45" t="s">
        <v>24</v>
      </c>
      <c r="P258" s="12" t="s">
        <v>2573</v>
      </c>
      <c r="Q258" s="10" t="s">
        <v>4482</v>
      </c>
    </row>
    <row r="259" spans="1:17" x14ac:dyDescent="0.25">
      <c r="A259" s="10">
        <f t="shared" si="15"/>
        <v>255</v>
      </c>
      <c r="B259" s="10">
        <f t="shared" si="15"/>
        <v>255</v>
      </c>
      <c r="C259" s="12" t="s">
        <v>15</v>
      </c>
      <c r="D259" s="10" t="s">
        <v>34</v>
      </c>
      <c r="E259" s="10">
        <v>2012</v>
      </c>
      <c r="F259" s="84">
        <v>41271</v>
      </c>
      <c r="G259" s="12" t="s">
        <v>857</v>
      </c>
      <c r="H259" s="10" t="s">
        <v>858</v>
      </c>
      <c r="I259" s="12" t="s">
        <v>859</v>
      </c>
      <c r="J259" s="12" t="s">
        <v>20</v>
      </c>
      <c r="K259" s="12" t="s">
        <v>21</v>
      </c>
      <c r="L259" s="12" t="s">
        <v>3064</v>
      </c>
      <c r="M259" s="12" t="s">
        <v>3705</v>
      </c>
      <c r="N259" s="12" t="s">
        <v>23</v>
      </c>
      <c r="O259" s="45" t="s">
        <v>24</v>
      </c>
      <c r="P259" s="12" t="s">
        <v>2573</v>
      </c>
      <c r="Q259" s="10" t="s">
        <v>4482</v>
      </c>
    </row>
    <row r="260" spans="1:17" x14ac:dyDescent="0.25">
      <c r="A260" s="10">
        <f t="shared" si="15"/>
        <v>256</v>
      </c>
      <c r="B260" s="10">
        <f t="shared" si="15"/>
        <v>256</v>
      </c>
      <c r="C260" s="12" t="s">
        <v>15</v>
      </c>
      <c r="D260" s="10" t="s">
        <v>34</v>
      </c>
      <c r="E260" s="10">
        <v>2012</v>
      </c>
      <c r="F260" s="84">
        <v>41271</v>
      </c>
      <c r="G260" s="12" t="s">
        <v>860</v>
      </c>
      <c r="H260" s="10" t="s">
        <v>861</v>
      </c>
      <c r="I260" s="12" t="s">
        <v>862</v>
      </c>
      <c r="J260" s="12" t="s">
        <v>28</v>
      </c>
      <c r="K260" s="12" t="s">
        <v>29</v>
      </c>
      <c r="L260" s="12" t="s">
        <v>3066</v>
      </c>
      <c r="M260" s="12" t="s">
        <v>28</v>
      </c>
      <c r="N260" s="12" t="s">
        <v>3436</v>
      </c>
      <c r="O260" s="45" t="s">
        <v>24</v>
      </c>
      <c r="P260" s="12" t="s">
        <v>2573</v>
      </c>
      <c r="Q260" s="10" t="s">
        <v>4482</v>
      </c>
    </row>
    <row r="261" spans="1:17" x14ac:dyDescent="0.25">
      <c r="A261" s="10">
        <f t="shared" si="15"/>
        <v>257</v>
      </c>
      <c r="B261" s="10">
        <f t="shared" si="15"/>
        <v>257</v>
      </c>
      <c r="C261" s="12" t="s">
        <v>15</v>
      </c>
      <c r="D261" s="10" t="s">
        <v>34</v>
      </c>
      <c r="E261" s="10">
        <v>2012</v>
      </c>
      <c r="F261" s="84">
        <v>41271</v>
      </c>
      <c r="G261" s="12" t="s">
        <v>863</v>
      </c>
      <c r="H261" s="10" t="s">
        <v>864</v>
      </c>
      <c r="I261" s="12" t="s">
        <v>865</v>
      </c>
      <c r="J261" s="12" t="s">
        <v>65</v>
      </c>
      <c r="K261" s="12" t="s">
        <v>29</v>
      </c>
      <c r="L261" s="12" t="s">
        <v>3066</v>
      </c>
      <c r="M261" s="12" t="s">
        <v>3711</v>
      </c>
      <c r="N261" s="12" t="s">
        <v>23</v>
      </c>
      <c r="O261" s="45" t="s">
        <v>24</v>
      </c>
      <c r="P261" s="12" t="s">
        <v>2573</v>
      </c>
      <c r="Q261" s="10" t="s">
        <v>4482</v>
      </c>
    </row>
    <row r="262" spans="1:17" x14ac:dyDescent="0.25">
      <c r="A262" s="10">
        <f t="shared" si="15"/>
        <v>258</v>
      </c>
      <c r="B262" s="10">
        <f t="shared" si="15"/>
        <v>258</v>
      </c>
      <c r="C262" s="12" t="s">
        <v>15</v>
      </c>
      <c r="D262" s="10" t="s">
        <v>34</v>
      </c>
      <c r="E262" s="10">
        <v>2012</v>
      </c>
      <c r="F262" s="84">
        <v>41264</v>
      </c>
      <c r="G262" s="12" t="s">
        <v>866</v>
      </c>
      <c r="H262" s="10" t="s">
        <v>867</v>
      </c>
      <c r="I262" s="12" t="s">
        <v>868</v>
      </c>
      <c r="J262" s="12" t="s">
        <v>199</v>
      </c>
      <c r="K262" s="12" t="s">
        <v>21</v>
      </c>
      <c r="L262" s="12" t="s">
        <v>3065</v>
      </c>
      <c r="M262" s="12" t="s">
        <v>3733</v>
      </c>
      <c r="N262" s="12" t="s">
        <v>23</v>
      </c>
      <c r="O262" s="45" t="s">
        <v>24</v>
      </c>
      <c r="P262" s="12" t="s">
        <v>2573</v>
      </c>
      <c r="Q262" s="10" t="s">
        <v>4482</v>
      </c>
    </row>
    <row r="263" spans="1:17" x14ac:dyDescent="0.25">
      <c r="A263" s="10">
        <f t="shared" ref="A263:B278" si="16">+A262+1</f>
        <v>259</v>
      </c>
      <c r="B263" s="10">
        <f t="shared" si="16"/>
        <v>259</v>
      </c>
      <c r="C263" s="12" t="s">
        <v>15</v>
      </c>
      <c r="D263" s="10" t="s">
        <v>34</v>
      </c>
      <c r="E263" s="10">
        <v>2012</v>
      </c>
      <c r="F263" s="84">
        <v>41271</v>
      </c>
      <c r="G263" s="12" t="s">
        <v>869</v>
      </c>
      <c r="H263" s="10" t="s">
        <v>870</v>
      </c>
      <c r="I263" s="12" t="s">
        <v>871</v>
      </c>
      <c r="J263" s="12" t="s">
        <v>48</v>
      </c>
      <c r="K263" s="12" t="s">
        <v>21</v>
      </c>
      <c r="L263" s="12" t="s">
        <v>3065</v>
      </c>
      <c r="M263" s="12" t="s">
        <v>3707</v>
      </c>
      <c r="N263" s="12" t="s">
        <v>23</v>
      </c>
      <c r="O263" s="45" t="s">
        <v>24</v>
      </c>
      <c r="P263" s="12" t="s">
        <v>2573</v>
      </c>
      <c r="Q263" s="10" t="s">
        <v>4482</v>
      </c>
    </row>
    <row r="264" spans="1:17" x14ac:dyDescent="0.25">
      <c r="A264" s="10">
        <f t="shared" si="16"/>
        <v>260</v>
      </c>
      <c r="B264" s="10">
        <f t="shared" si="16"/>
        <v>260</v>
      </c>
      <c r="C264" s="12" t="s">
        <v>15</v>
      </c>
      <c r="D264" s="10" t="s">
        <v>34</v>
      </c>
      <c r="E264" s="10">
        <v>2012</v>
      </c>
      <c r="F264" s="84">
        <v>41271</v>
      </c>
      <c r="G264" s="12" t="s">
        <v>872</v>
      </c>
      <c r="H264" s="10" t="s">
        <v>873</v>
      </c>
      <c r="I264" s="12" t="s">
        <v>874</v>
      </c>
      <c r="J264" s="12" t="s">
        <v>28</v>
      </c>
      <c r="K264" s="12" t="s">
        <v>29</v>
      </c>
      <c r="L264" s="12" t="s">
        <v>3066</v>
      </c>
      <c r="M264" s="12" t="s">
        <v>28</v>
      </c>
      <c r="N264" s="12" t="s">
        <v>3436</v>
      </c>
      <c r="O264" s="45" t="s">
        <v>24</v>
      </c>
      <c r="P264" s="12" t="s">
        <v>2573</v>
      </c>
      <c r="Q264" s="10" t="s">
        <v>4482</v>
      </c>
    </row>
    <row r="265" spans="1:17" x14ac:dyDescent="0.25">
      <c r="A265" s="10">
        <f t="shared" si="16"/>
        <v>261</v>
      </c>
      <c r="B265" s="10">
        <f t="shared" si="16"/>
        <v>261</v>
      </c>
      <c r="C265" s="12" t="s">
        <v>15</v>
      </c>
      <c r="D265" s="10" t="s">
        <v>34</v>
      </c>
      <c r="E265" s="10">
        <v>2012</v>
      </c>
      <c r="F265" s="84">
        <v>41271</v>
      </c>
      <c r="G265" s="12" t="s">
        <v>875</v>
      </c>
      <c r="H265" s="10" t="s">
        <v>876</v>
      </c>
      <c r="I265" s="12" t="s">
        <v>877</v>
      </c>
      <c r="J265" s="12" t="s">
        <v>33</v>
      </c>
      <c r="K265" s="12" t="s">
        <v>21</v>
      </c>
      <c r="L265" s="12" t="s">
        <v>3065</v>
      </c>
      <c r="M265" s="12" t="s">
        <v>3706</v>
      </c>
      <c r="N265" s="12" t="s">
        <v>23</v>
      </c>
      <c r="O265" s="45" t="s">
        <v>24</v>
      </c>
      <c r="P265" s="12" t="s">
        <v>2573</v>
      </c>
      <c r="Q265" s="10" t="s">
        <v>4482</v>
      </c>
    </row>
    <row r="266" spans="1:17" x14ac:dyDescent="0.25">
      <c r="A266" s="10">
        <f t="shared" si="16"/>
        <v>262</v>
      </c>
      <c r="B266" s="10">
        <f t="shared" si="16"/>
        <v>262</v>
      </c>
      <c r="C266" s="12" t="s">
        <v>15</v>
      </c>
      <c r="D266" s="10" t="s">
        <v>34</v>
      </c>
      <c r="E266" s="10">
        <v>2012</v>
      </c>
      <c r="F266" s="84">
        <v>41271</v>
      </c>
      <c r="G266" s="12" t="s">
        <v>878</v>
      </c>
      <c r="H266" s="10" t="s">
        <v>879</v>
      </c>
      <c r="I266" s="12" t="s">
        <v>880</v>
      </c>
      <c r="J266" s="12" t="s">
        <v>881</v>
      </c>
      <c r="K266" s="12" t="s">
        <v>29</v>
      </c>
      <c r="L266" s="12" t="s">
        <v>3066</v>
      </c>
      <c r="M266" s="12" t="s">
        <v>3778</v>
      </c>
      <c r="N266" s="12" t="s">
        <v>75</v>
      </c>
      <c r="O266" s="45" t="s">
        <v>24</v>
      </c>
      <c r="P266" s="12" t="s">
        <v>2574</v>
      </c>
      <c r="Q266" s="10" t="s">
        <v>4484</v>
      </c>
    </row>
    <row r="267" spans="1:17" x14ac:dyDescent="0.25">
      <c r="A267" s="10">
        <f t="shared" si="16"/>
        <v>263</v>
      </c>
      <c r="B267" s="10">
        <f t="shared" si="16"/>
        <v>263</v>
      </c>
      <c r="C267" s="12" t="s">
        <v>15</v>
      </c>
      <c r="D267" s="10" t="s">
        <v>34</v>
      </c>
      <c r="E267" s="10">
        <v>2012</v>
      </c>
      <c r="F267" s="84">
        <v>41260</v>
      </c>
      <c r="G267" s="12" t="s">
        <v>883</v>
      </c>
      <c r="H267" s="10" t="s">
        <v>884</v>
      </c>
      <c r="I267" s="12" t="s">
        <v>885</v>
      </c>
      <c r="J267" s="12" t="s">
        <v>346</v>
      </c>
      <c r="K267" s="12" t="s">
        <v>29</v>
      </c>
      <c r="L267" s="12" t="s">
        <v>3066</v>
      </c>
      <c r="M267" s="12" t="s">
        <v>3772</v>
      </c>
      <c r="N267" s="12" t="s">
        <v>23</v>
      </c>
      <c r="O267" s="45" t="s">
        <v>24</v>
      </c>
      <c r="P267" s="12" t="s">
        <v>2574</v>
      </c>
      <c r="Q267" s="10" t="s">
        <v>4484</v>
      </c>
    </row>
    <row r="268" spans="1:17" ht="25.5" x14ac:dyDescent="0.25">
      <c r="A268" s="10">
        <f t="shared" si="16"/>
        <v>264</v>
      </c>
      <c r="B268" s="10">
        <f t="shared" si="16"/>
        <v>264</v>
      </c>
      <c r="C268" s="12" t="s">
        <v>15</v>
      </c>
      <c r="D268" s="10" t="s">
        <v>34</v>
      </c>
      <c r="E268" s="10">
        <v>2012</v>
      </c>
      <c r="F268" s="84">
        <v>41242</v>
      </c>
      <c r="G268" s="12" t="s">
        <v>886</v>
      </c>
      <c r="H268" s="10" t="s">
        <v>887</v>
      </c>
      <c r="I268" s="19" t="s">
        <v>4479</v>
      </c>
      <c r="J268" s="12" t="s">
        <v>882</v>
      </c>
      <c r="K268" s="12" t="s">
        <v>29</v>
      </c>
      <c r="L268" s="12" t="s">
        <v>3066</v>
      </c>
      <c r="M268" s="12" t="s">
        <v>3778</v>
      </c>
      <c r="N268" s="12" t="s">
        <v>75</v>
      </c>
      <c r="O268" s="45" t="s">
        <v>24</v>
      </c>
      <c r="P268" s="12" t="s">
        <v>2573</v>
      </c>
      <c r="Q268" s="10" t="s">
        <v>4483</v>
      </c>
    </row>
    <row r="269" spans="1:17" x14ac:dyDescent="0.25">
      <c r="A269" s="10">
        <f t="shared" si="16"/>
        <v>265</v>
      </c>
      <c r="B269" s="10">
        <f t="shared" si="16"/>
        <v>265</v>
      </c>
      <c r="C269" s="12" t="s">
        <v>15</v>
      </c>
      <c r="D269" s="10" t="s">
        <v>34</v>
      </c>
      <c r="E269" s="10">
        <v>2012</v>
      </c>
      <c r="F269" s="84">
        <v>41241</v>
      </c>
      <c r="G269" s="12" t="s">
        <v>889</v>
      </c>
      <c r="H269" s="10" t="s">
        <v>890</v>
      </c>
      <c r="I269" s="12" t="s">
        <v>891</v>
      </c>
      <c r="J269" s="12" t="s">
        <v>892</v>
      </c>
      <c r="K269" s="12" t="s">
        <v>21</v>
      </c>
      <c r="L269" s="12" t="s">
        <v>3065</v>
      </c>
      <c r="M269" s="12" t="s">
        <v>3773</v>
      </c>
      <c r="N269" s="12" t="s">
        <v>23</v>
      </c>
      <c r="O269" s="45" t="s">
        <v>24</v>
      </c>
      <c r="P269" s="12" t="s">
        <v>2574</v>
      </c>
      <c r="Q269" s="10" t="s">
        <v>4484</v>
      </c>
    </row>
    <row r="270" spans="1:17" x14ac:dyDescent="0.25">
      <c r="A270" s="10">
        <f t="shared" si="16"/>
        <v>266</v>
      </c>
      <c r="B270" s="10">
        <f t="shared" si="16"/>
        <v>266</v>
      </c>
      <c r="C270" s="12" t="s">
        <v>15</v>
      </c>
      <c r="D270" s="10" t="s">
        <v>34</v>
      </c>
      <c r="E270" s="10">
        <v>2012</v>
      </c>
      <c r="F270" s="84">
        <v>41271</v>
      </c>
      <c r="G270" s="12" t="s">
        <v>2747</v>
      </c>
      <c r="H270" s="10" t="s">
        <v>894</v>
      </c>
      <c r="I270" s="12" t="s">
        <v>895</v>
      </c>
      <c r="J270" s="12" t="s">
        <v>896</v>
      </c>
      <c r="K270" s="12" t="s">
        <v>29</v>
      </c>
      <c r="L270" s="12" t="s">
        <v>3066</v>
      </c>
      <c r="M270" s="12" t="s">
        <v>3779</v>
      </c>
      <c r="N270" s="12" t="s">
        <v>239</v>
      </c>
      <c r="O270" s="45" t="s">
        <v>24</v>
      </c>
      <c r="P270" s="12" t="s">
        <v>2574</v>
      </c>
      <c r="Q270" s="10" t="s">
        <v>4484</v>
      </c>
    </row>
    <row r="271" spans="1:17" x14ac:dyDescent="0.25">
      <c r="A271" s="10">
        <f t="shared" si="16"/>
        <v>267</v>
      </c>
      <c r="B271" s="10">
        <f t="shared" si="16"/>
        <v>267</v>
      </c>
      <c r="C271" s="12" t="s">
        <v>15</v>
      </c>
      <c r="D271" s="10" t="s">
        <v>34</v>
      </c>
      <c r="E271" s="10">
        <v>2012</v>
      </c>
      <c r="F271" s="84">
        <v>41270</v>
      </c>
      <c r="G271" s="12" t="s">
        <v>897</v>
      </c>
      <c r="H271" s="10" t="s">
        <v>898</v>
      </c>
      <c r="I271" s="12" t="s">
        <v>899</v>
      </c>
      <c r="J271" s="12" t="s">
        <v>900</v>
      </c>
      <c r="K271" s="12" t="s">
        <v>21</v>
      </c>
      <c r="L271" s="12" t="s">
        <v>3065</v>
      </c>
      <c r="M271" s="12" t="s">
        <v>3707</v>
      </c>
      <c r="N271" s="12" t="s">
        <v>23</v>
      </c>
      <c r="O271" s="45" t="s">
        <v>24</v>
      </c>
      <c r="P271" s="12" t="s">
        <v>2574</v>
      </c>
      <c r="Q271" s="10" t="s">
        <v>4484</v>
      </c>
    </row>
    <row r="272" spans="1:17" x14ac:dyDescent="0.25">
      <c r="A272" s="10">
        <f t="shared" si="16"/>
        <v>268</v>
      </c>
      <c r="B272" s="10">
        <f t="shared" si="16"/>
        <v>268</v>
      </c>
      <c r="C272" s="12" t="s">
        <v>15</v>
      </c>
      <c r="D272" s="10" t="s">
        <v>34</v>
      </c>
      <c r="E272" s="10">
        <v>2012</v>
      </c>
      <c r="F272" s="84">
        <v>41271</v>
      </c>
      <c r="G272" s="12" t="s">
        <v>2748</v>
      </c>
      <c r="H272" s="10" t="s">
        <v>902</v>
      </c>
      <c r="I272" s="12" t="s">
        <v>903</v>
      </c>
      <c r="J272" s="12" t="s">
        <v>904</v>
      </c>
      <c r="K272" s="12" t="s">
        <v>60</v>
      </c>
      <c r="L272" s="12" t="s">
        <v>3067</v>
      </c>
      <c r="M272" s="12" t="s">
        <v>3780</v>
      </c>
      <c r="N272" s="12" t="s">
        <v>61</v>
      </c>
      <c r="O272" s="45" t="s">
        <v>24</v>
      </c>
      <c r="P272" s="12" t="s">
        <v>2574</v>
      </c>
      <c r="Q272" s="10" t="s">
        <v>4484</v>
      </c>
    </row>
    <row r="273" spans="1:17" x14ac:dyDescent="0.25">
      <c r="A273" s="10">
        <f t="shared" si="16"/>
        <v>269</v>
      </c>
      <c r="B273" s="10">
        <f t="shared" si="16"/>
        <v>269</v>
      </c>
      <c r="C273" s="12" t="s">
        <v>15</v>
      </c>
      <c r="D273" s="10" t="s">
        <v>34</v>
      </c>
      <c r="E273" s="10">
        <v>2012</v>
      </c>
      <c r="F273" s="84">
        <v>41221</v>
      </c>
      <c r="G273" s="12" t="s">
        <v>906</v>
      </c>
      <c r="H273" s="10" t="s">
        <v>907</v>
      </c>
      <c r="I273" s="12" t="s">
        <v>908</v>
      </c>
      <c r="J273" s="12" t="s">
        <v>757</v>
      </c>
      <c r="K273" s="12" t="s">
        <v>21</v>
      </c>
      <c r="L273" s="12" t="s">
        <v>3064</v>
      </c>
      <c r="M273" s="12" t="s">
        <v>1817</v>
      </c>
      <c r="N273" s="12" t="s">
        <v>23</v>
      </c>
      <c r="O273" s="45" t="s">
        <v>24</v>
      </c>
      <c r="P273" s="12" t="s">
        <v>2573</v>
      </c>
      <c r="Q273" s="10" t="s">
        <v>4482</v>
      </c>
    </row>
    <row r="274" spans="1:17" x14ac:dyDescent="0.25">
      <c r="A274" s="10">
        <f t="shared" si="16"/>
        <v>270</v>
      </c>
      <c r="B274" s="10">
        <f t="shared" si="16"/>
        <v>270</v>
      </c>
      <c r="C274" s="12" t="s">
        <v>15</v>
      </c>
      <c r="D274" s="10" t="s">
        <v>34</v>
      </c>
      <c r="E274" s="10">
        <v>2012</v>
      </c>
      <c r="F274" s="84">
        <v>41271</v>
      </c>
      <c r="G274" s="12" t="s">
        <v>909</v>
      </c>
      <c r="H274" s="10" t="s">
        <v>910</v>
      </c>
      <c r="I274" s="12" t="s">
        <v>911</v>
      </c>
      <c r="J274" s="12" t="s">
        <v>59</v>
      </c>
      <c r="K274" s="12" t="s">
        <v>60</v>
      </c>
      <c r="L274" s="12" t="s">
        <v>3067</v>
      </c>
      <c r="M274" s="12" t="s">
        <v>3761</v>
      </c>
      <c r="N274" s="12" t="s">
        <v>61</v>
      </c>
      <c r="O274" s="45" t="s">
        <v>24</v>
      </c>
      <c r="P274" s="12" t="s">
        <v>2573</v>
      </c>
      <c r="Q274" s="10" t="s">
        <v>4482</v>
      </c>
    </row>
    <row r="275" spans="1:17" x14ac:dyDescent="0.25">
      <c r="A275" s="10">
        <f t="shared" si="16"/>
        <v>271</v>
      </c>
      <c r="B275" s="10">
        <f t="shared" si="16"/>
        <v>271</v>
      </c>
      <c r="C275" s="12" t="s">
        <v>15</v>
      </c>
      <c r="D275" s="10" t="s">
        <v>34</v>
      </c>
      <c r="E275" s="10">
        <v>2012</v>
      </c>
      <c r="F275" s="84">
        <v>41271</v>
      </c>
      <c r="G275" s="12" t="s">
        <v>912</v>
      </c>
      <c r="H275" s="10" t="s">
        <v>913</v>
      </c>
      <c r="I275" s="12" t="s">
        <v>914</v>
      </c>
      <c r="J275" s="12" t="s">
        <v>59</v>
      </c>
      <c r="K275" s="12" t="s">
        <v>60</v>
      </c>
      <c r="L275" s="12" t="s">
        <v>3067</v>
      </c>
      <c r="M275" s="12" t="s">
        <v>3761</v>
      </c>
      <c r="N275" s="12" t="s">
        <v>61</v>
      </c>
      <c r="O275" s="45" t="s">
        <v>24</v>
      </c>
      <c r="P275" s="12" t="s">
        <v>2573</v>
      </c>
      <c r="Q275" s="10" t="s">
        <v>4482</v>
      </c>
    </row>
    <row r="276" spans="1:17" x14ac:dyDescent="0.25">
      <c r="A276" s="10">
        <f t="shared" si="16"/>
        <v>272</v>
      </c>
      <c r="B276" s="10">
        <f t="shared" si="16"/>
        <v>272</v>
      </c>
      <c r="C276" s="12" t="s">
        <v>15</v>
      </c>
      <c r="D276" s="10" t="s">
        <v>34</v>
      </c>
      <c r="E276" s="10">
        <v>2012</v>
      </c>
      <c r="F276" s="84">
        <v>41240</v>
      </c>
      <c r="G276" s="12" t="s">
        <v>915</v>
      </c>
      <c r="H276" s="10" t="s">
        <v>916</v>
      </c>
      <c r="I276" s="12" t="s">
        <v>917</v>
      </c>
      <c r="J276" s="12" t="s">
        <v>20</v>
      </c>
      <c r="K276" s="12" t="s">
        <v>21</v>
      </c>
      <c r="L276" s="12" t="s">
        <v>3064</v>
      </c>
      <c r="M276" s="12" t="s">
        <v>3705</v>
      </c>
      <c r="N276" s="12" t="s">
        <v>23</v>
      </c>
      <c r="O276" s="45" t="s">
        <v>24</v>
      </c>
      <c r="P276" s="12" t="s">
        <v>2573</v>
      </c>
      <c r="Q276" s="10" t="s">
        <v>4482</v>
      </c>
    </row>
    <row r="277" spans="1:17" x14ac:dyDescent="0.25">
      <c r="A277" s="10">
        <f t="shared" si="16"/>
        <v>273</v>
      </c>
      <c r="B277" s="10">
        <f t="shared" si="16"/>
        <v>273</v>
      </c>
      <c r="C277" s="12" t="s">
        <v>15</v>
      </c>
      <c r="D277" s="10" t="s">
        <v>34</v>
      </c>
      <c r="E277" s="10">
        <v>2012</v>
      </c>
      <c r="F277" s="84">
        <v>41271</v>
      </c>
      <c r="G277" s="12" t="s">
        <v>918</v>
      </c>
      <c r="H277" s="10" t="s">
        <v>919</v>
      </c>
      <c r="I277" s="12" t="s">
        <v>920</v>
      </c>
      <c r="J277" s="12" t="s">
        <v>918</v>
      </c>
      <c r="K277" s="12" t="s">
        <v>60</v>
      </c>
      <c r="L277" s="12" t="s">
        <v>3067</v>
      </c>
      <c r="M277" s="12" t="s">
        <v>3736</v>
      </c>
      <c r="N277" s="12" t="s">
        <v>61</v>
      </c>
      <c r="O277" s="45" t="s">
        <v>24</v>
      </c>
      <c r="P277" s="12" t="s">
        <v>2574</v>
      </c>
      <c r="Q277" s="10" t="s">
        <v>4484</v>
      </c>
    </row>
    <row r="278" spans="1:17" x14ac:dyDescent="0.25">
      <c r="A278" s="10">
        <f t="shared" si="16"/>
        <v>274</v>
      </c>
      <c r="B278" s="10">
        <f t="shared" si="16"/>
        <v>274</v>
      </c>
      <c r="C278" s="12" t="s">
        <v>15</v>
      </c>
      <c r="D278" s="10" t="s">
        <v>34</v>
      </c>
      <c r="E278" s="10">
        <v>2012</v>
      </c>
      <c r="F278" s="84">
        <v>41270</v>
      </c>
      <c r="G278" s="12" t="s">
        <v>921</v>
      </c>
      <c r="H278" s="10" t="s">
        <v>922</v>
      </c>
      <c r="I278" s="12" t="s">
        <v>923</v>
      </c>
      <c r="J278" s="12" t="s">
        <v>924</v>
      </c>
      <c r="K278" s="12" t="s">
        <v>60</v>
      </c>
      <c r="L278" s="12" t="s">
        <v>3067</v>
      </c>
      <c r="M278" s="12" t="s">
        <v>3693</v>
      </c>
      <c r="N278" s="12" t="s">
        <v>61</v>
      </c>
      <c r="O278" s="45" t="s">
        <v>24</v>
      </c>
      <c r="P278" s="12" t="s">
        <v>2574</v>
      </c>
      <c r="Q278" s="10" t="s">
        <v>4484</v>
      </c>
    </row>
    <row r="279" spans="1:17" x14ac:dyDescent="0.25">
      <c r="A279" s="10">
        <f t="shared" ref="A279:B294" si="17">+A278+1</f>
        <v>275</v>
      </c>
      <c r="B279" s="10">
        <f t="shared" si="17"/>
        <v>275</v>
      </c>
      <c r="C279" s="12" t="s">
        <v>15</v>
      </c>
      <c r="D279" s="10" t="s">
        <v>34</v>
      </c>
      <c r="E279" s="10">
        <v>2012</v>
      </c>
      <c r="F279" s="84">
        <v>41264</v>
      </c>
      <c r="G279" s="12" t="s">
        <v>926</v>
      </c>
      <c r="H279" s="10" t="s">
        <v>927</v>
      </c>
      <c r="I279" s="12" t="s">
        <v>2988</v>
      </c>
      <c r="J279" s="12" t="s">
        <v>20</v>
      </c>
      <c r="K279" s="12" t="s">
        <v>21</v>
      </c>
      <c r="L279" s="12" t="s">
        <v>3064</v>
      </c>
      <c r="M279" s="12" t="s">
        <v>3705</v>
      </c>
      <c r="N279" s="12" t="s">
        <v>23</v>
      </c>
      <c r="O279" s="45" t="s">
        <v>24</v>
      </c>
      <c r="P279" s="12" t="s">
        <v>2573</v>
      </c>
      <c r="Q279" s="10" t="s">
        <v>4482</v>
      </c>
    </row>
    <row r="280" spans="1:17" x14ac:dyDescent="0.25">
      <c r="A280" s="10">
        <f t="shared" si="17"/>
        <v>276</v>
      </c>
      <c r="B280" s="10">
        <f t="shared" si="17"/>
        <v>276</v>
      </c>
      <c r="C280" s="12" t="s">
        <v>15</v>
      </c>
      <c r="D280" s="10" t="s">
        <v>34</v>
      </c>
      <c r="E280" s="10">
        <v>2012</v>
      </c>
      <c r="F280" s="84">
        <v>41234</v>
      </c>
      <c r="G280" s="12" t="s">
        <v>929</v>
      </c>
      <c r="H280" s="10" t="s">
        <v>930</v>
      </c>
      <c r="I280" s="12" t="s">
        <v>931</v>
      </c>
      <c r="J280" s="12" t="s">
        <v>28</v>
      </c>
      <c r="K280" s="12" t="s">
        <v>29</v>
      </c>
      <c r="L280" s="12" t="s">
        <v>3066</v>
      </c>
      <c r="M280" s="12" t="s">
        <v>28</v>
      </c>
      <c r="N280" s="12" t="s">
        <v>3436</v>
      </c>
      <c r="O280" s="45" t="s">
        <v>24</v>
      </c>
      <c r="P280" s="12" t="s">
        <v>2573</v>
      </c>
      <c r="Q280" s="10" t="s">
        <v>4482</v>
      </c>
    </row>
    <row r="281" spans="1:17" x14ac:dyDescent="0.25">
      <c r="A281" s="10">
        <f t="shared" si="17"/>
        <v>277</v>
      </c>
      <c r="B281" s="10">
        <f t="shared" si="17"/>
        <v>277</v>
      </c>
      <c r="C281" s="12" t="s">
        <v>15</v>
      </c>
      <c r="D281" s="10" t="s">
        <v>34</v>
      </c>
      <c r="E281" s="10">
        <v>2012</v>
      </c>
      <c r="F281" s="84">
        <v>41241</v>
      </c>
      <c r="G281" s="12" t="s">
        <v>932</v>
      </c>
      <c r="H281" s="10" t="s">
        <v>933</v>
      </c>
      <c r="I281" s="12" t="s">
        <v>934</v>
      </c>
      <c r="J281" s="12" t="s">
        <v>55</v>
      </c>
      <c r="K281" s="12" t="s">
        <v>21</v>
      </c>
      <c r="L281" s="12" t="s">
        <v>3064</v>
      </c>
      <c r="M281" s="12" t="s">
        <v>3708</v>
      </c>
      <c r="N281" s="12" t="s">
        <v>23</v>
      </c>
      <c r="O281" s="45" t="s">
        <v>24</v>
      </c>
      <c r="P281" s="12" t="s">
        <v>2573</v>
      </c>
      <c r="Q281" s="10" t="s">
        <v>4482</v>
      </c>
    </row>
    <row r="282" spans="1:17" x14ac:dyDescent="0.25">
      <c r="A282" s="10">
        <f t="shared" si="17"/>
        <v>278</v>
      </c>
      <c r="B282" s="10">
        <f t="shared" si="17"/>
        <v>278</v>
      </c>
      <c r="C282" s="12" t="s">
        <v>15</v>
      </c>
      <c r="D282" s="10" t="s">
        <v>34</v>
      </c>
      <c r="E282" s="10">
        <v>2012</v>
      </c>
      <c r="F282" s="84">
        <v>41271</v>
      </c>
      <c r="G282" s="12" t="s">
        <v>935</v>
      </c>
      <c r="H282" s="10" t="s">
        <v>936</v>
      </c>
      <c r="I282" s="12" t="s">
        <v>937</v>
      </c>
      <c r="J282" s="12" t="s">
        <v>687</v>
      </c>
      <c r="K282" s="12" t="s">
        <v>21</v>
      </c>
      <c r="L282" s="12" t="s">
        <v>3065</v>
      </c>
      <c r="M282" s="12" t="s">
        <v>3768</v>
      </c>
      <c r="N282" s="12" t="s">
        <v>23</v>
      </c>
      <c r="O282" s="45" t="s">
        <v>24</v>
      </c>
      <c r="P282" s="12" t="s">
        <v>2574</v>
      </c>
      <c r="Q282" s="10" t="s">
        <v>4484</v>
      </c>
    </row>
    <row r="283" spans="1:17" x14ac:dyDescent="0.25">
      <c r="A283" s="10">
        <f t="shared" si="17"/>
        <v>279</v>
      </c>
      <c r="B283" s="10">
        <f t="shared" si="17"/>
        <v>279</v>
      </c>
      <c r="C283" s="12" t="s">
        <v>15</v>
      </c>
      <c r="D283" s="10" t="s">
        <v>34</v>
      </c>
      <c r="E283" s="10">
        <v>2012</v>
      </c>
      <c r="F283" s="84">
        <v>41271</v>
      </c>
      <c r="G283" s="12" t="s">
        <v>938</v>
      </c>
      <c r="H283" s="10" t="s">
        <v>939</v>
      </c>
      <c r="I283" s="12" t="s">
        <v>940</v>
      </c>
      <c r="J283" s="12" t="s">
        <v>59</v>
      </c>
      <c r="K283" s="12" t="s">
        <v>60</v>
      </c>
      <c r="L283" s="12" t="s">
        <v>3067</v>
      </c>
      <c r="M283" s="12" t="s">
        <v>3761</v>
      </c>
      <c r="N283" s="12" t="s">
        <v>61</v>
      </c>
      <c r="O283" s="45" t="s">
        <v>2380</v>
      </c>
      <c r="P283" s="12" t="s">
        <v>2573</v>
      </c>
      <c r="Q283" s="10" t="s">
        <v>4482</v>
      </c>
    </row>
    <row r="284" spans="1:17" x14ac:dyDescent="0.25">
      <c r="A284" s="10">
        <f t="shared" si="17"/>
        <v>280</v>
      </c>
      <c r="B284" s="10">
        <f t="shared" si="17"/>
        <v>280</v>
      </c>
      <c r="C284" s="12" t="s">
        <v>15</v>
      </c>
      <c r="D284" s="10" t="s">
        <v>34</v>
      </c>
      <c r="E284" s="10">
        <v>2012</v>
      </c>
      <c r="F284" s="84">
        <v>41228</v>
      </c>
      <c r="G284" s="12" t="s">
        <v>941</v>
      </c>
      <c r="H284" s="10" t="s">
        <v>942</v>
      </c>
      <c r="I284" s="12" t="s">
        <v>943</v>
      </c>
      <c r="J284" s="12" t="s">
        <v>55</v>
      </c>
      <c r="K284" s="12" t="s">
        <v>21</v>
      </c>
      <c r="L284" s="12" t="s">
        <v>3064</v>
      </c>
      <c r="M284" s="12" t="s">
        <v>3708</v>
      </c>
      <c r="N284" s="12" t="s">
        <v>23</v>
      </c>
      <c r="O284" s="45" t="s">
        <v>24</v>
      </c>
      <c r="P284" s="12" t="s">
        <v>2573</v>
      </c>
      <c r="Q284" s="10" t="s">
        <v>4482</v>
      </c>
    </row>
    <row r="285" spans="1:17" x14ac:dyDescent="0.25">
      <c r="A285" s="10">
        <f t="shared" si="17"/>
        <v>281</v>
      </c>
      <c r="B285" s="10">
        <f t="shared" si="17"/>
        <v>281</v>
      </c>
      <c r="C285" s="12" t="s">
        <v>15</v>
      </c>
      <c r="D285" s="10" t="s">
        <v>34</v>
      </c>
      <c r="E285" s="10">
        <v>2012</v>
      </c>
      <c r="F285" s="84">
        <v>41232</v>
      </c>
      <c r="G285" s="12" t="s">
        <v>944</v>
      </c>
      <c r="H285" s="10" t="s">
        <v>945</v>
      </c>
      <c r="I285" s="12" t="s">
        <v>3288</v>
      </c>
      <c r="J285" s="12" t="s">
        <v>947</v>
      </c>
      <c r="K285" s="12" t="s">
        <v>29</v>
      </c>
      <c r="L285" s="12" t="s">
        <v>3066</v>
      </c>
      <c r="M285" s="12" t="s">
        <v>3748</v>
      </c>
      <c r="N285" s="12" t="s">
        <v>75</v>
      </c>
      <c r="O285" s="45" t="s">
        <v>24</v>
      </c>
      <c r="P285" s="12" t="s">
        <v>2574</v>
      </c>
      <c r="Q285" s="10" t="s">
        <v>4484</v>
      </c>
    </row>
    <row r="286" spans="1:17" x14ac:dyDescent="0.25">
      <c r="A286" s="10">
        <f t="shared" si="17"/>
        <v>282</v>
      </c>
      <c r="B286" s="10">
        <f t="shared" si="17"/>
        <v>282</v>
      </c>
      <c r="C286" s="12" t="s">
        <v>15</v>
      </c>
      <c r="D286" s="10" t="s">
        <v>34</v>
      </c>
      <c r="E286" s="10">
        <v>2012</v>
      </c>
      <c r="F286" s="84">
        <v>41109</v>
      </c>
      <c r="G286" s="12" t="s">
        <v>948</v>
      </c>
      <c r="H286" s="10" t="s">
        <v>949</v>
      </c>
      <c r="I286" s="12" t="s">
        <v>950</v>
      </c>
      <c r="J286" s="12" t="s">
        <v>146</v>
      </c>
      <c r="K286" s="12" t="s">
        <v>60</v>
      </c>
      <c r="L286" s="12" t="s">
        <v>3067</v>
      </c>
      <c r="M286" s="12" t="s">
        <v>3724</v>
      </c>
      <c r="N286" s="12" t="s">
        <v>125</v>
      </c>
      <c r="O286" s="45" t="s">
        <v>24</v>
      </c>
      <c r="P286" s="12" t="s">
        <v>2573</v>
      </c>
      <c r="Q286" s="10" t="s">
        <v>4482</v>
      </c>
    </row>
    <row r="287" spans="1:17" x14ac:dyDescent="0.25">
      <c r="A287" s="10">
        <f t="shared" si="17"/>
        <v>283</v>
      </c>
      <c r="B287" s="10">
        <f t="shared" si="17"/>
        <v>283</v>
      </c>
      <c r="C287" s="12" t="s">
        <v>15</v>
      </c>
      <c r="D287" s="10" t="s">
        <v>34</v>
      </c>
      <c r="E287" s="10">
        <v>2013</v>
      </c>
      <c r="F287" s="84">
        <v>41502</v>
      </c>
      <c r="G287" s="12" t="s">
        <v>951</v>
      </c>
      <c r="H287" s="10" t="s">
        <v>952</v>
      </c>
      <c r="I287" s="12" t="s">
        <v>953</v>
      </c>
      <c r="J287" s="12" t="s">
        <v>59</v>
      </c>
      <c r="K287" s="12" t="s">
        <v>60</v>
      </c>
      <c r="L287" s="12" t="s">
        <v>3067</v>
      </c>
      <c r="M287" s="12" t="s">
        <v>3761</v>
      </c>
      <c r="N287" s="12" t="s">
        <v>61</v>
      </c>
      <c r="O287" s="45" t="s">
        <v>24</v>
      </c>
      <c r="P287" s="12" t="s">
        <v>2573</v>
      </c>
      <c r="Q287" s="10" t="s">
        <v>4482</v>
      </c>
    </row>
    <row r="288" spans="1:17" x14ac:dyDescent="0.25">
      <c r="A288" s="10">
        <f t="shared" si="17"/>
        <v>284</v>
      </c>
      <c r="B288" s="10">
        <f t="shared" si="17"/>
        <v>284</v>
      </c>
      <c r="C288" s="12" t="s">
        <v>15</v>
      </c>
      <c r="D288" s="10" t="s">
        <v>34</v>
      </c>
      <c r="E288" s="10">
        <v>2013</v>
      </c>
      <c r="F288" s="84">
        <v>41508</v>
      </c>
      <c r="G288" s="12" t="s">
        <v>954</v>
      </c>
      <c r="H288" s="10" t="s">
        <v>955</v>
      </c>
      <c r="I288" s="12" t="s">
        <v>956</v>
      </c>
      <c r="J288" s="12" t="s">
        <v>59</v>
      </c>
      <c r="K288" s="12" t="s">
        <v>60</v>
      </c>
      <c r="L288" s="12" t="s">
        <v>3067</v>
      </c>
      <c r="M288" s="12" t="s">
        <v>3717</v>
      </c>
      <c r="N288" s="12" t="s">
        <v>61</v>
      </c>
      <c r="O288" s="45" t="s">
        <v>24</v>
      </c>
      <c r="P288" s="12" t="s">
        <v>2573</v>
      </c>
      <c r="Q288" s="10" t="s">
        <v>4482</v>
      </c>
    </row>
    <row r="289" spans="1:17" x14ac:dyDescent="0.25">
      <c r="A289" s="10">
        <f t="shared" si="17"/>
        <v>285</v>
      </c>
      <c r="B289" s="10">
        <f t="shared" si="17"/>
        <v>285</v>
      </c>
      <c r="C289" s="12" t="s">
        <v>15</v>
      </c>
      <c r="D289" s="10" t="s">
        <v>34</v>
      </c>
      <c r="E289" s="10">
        <v>2013</v>
      </c>
      <c r="F289" s="84">
        <v>41513</v>
      </c>
      <c r="G289" s="12" t="s">
        <v>957</v>
      </c>
      <c r="H289" s="10" t="s">
        <v>958</v>
      </c>
      <c r="I289" s="12" t="s">
        <v>959</v>
      </c>
      <c r="J289" s="12" t="s">
        <v>960</v>
      </c>
      <c r="K289" s="12" t="s">
        <v>60</v>
      </c>
      <c r="L289" s="12" t="s">
        <v>3067</v>
      </c>
      <c r="M289" s="12" t="s">
        <v>3781</v>
      </c>
      <c r="N289" s="12" t="s">
        <v>61</v>
      </c>
      <c r="O289" s="45" t="s">
        <v>24</v>
      </c>
      <c r="P289" s="12" t="s">
        <v>2574</v>
      </c>
      <c r="Q289" s="10" t="s">
        <v>4484</v>
      </c>
    </row>
    <row r="290" spans="1:17" x14ac:dyDescent="0.25">
      <c r="A290" s="10">
        <f t="shared" si="17"/>
        <v>286</v>
      </c>
      <c r="B290" s="10">
        <f t="shared" si="17"/>
        <v>286</v>
      </c>
      <c r="C290" s="12" t="s">
        <v>15</v>
      </c>
      <c r="D290" s="10" t="s">
        <v>34</v>
      </c>
      <c r="E290" s="10">
        <v>2013</v>
      </c>
      <c r="F290" s="84">
        <v>41515</v>
      </c>
      <c r="G290" s="12" t="s">
        <v>961</v>
      </c>
      <c r="H290" s="10" t="s">
        <v>962</v>
      </c>
      <c r="I290" s="12" t="s">
        <v>963</v>
      </c>
      <c r="J290" s="12" t="s">
        <v>964</v>
      </c>
      <c r="K290" s="12" t="s">
        <v>60</v>
      </c>
      <c r="L290" s="12" t="s">
        <v>3067</v>
      </c>
      <c r="M290" s="12" t="s">
        <v>3782</v>
      </c>
      <c r="N290" s="12" t="s">
        <v>61</v>
      </c>
      <c r="O290" s="45" t="s">
        <v>24</v>
      </c>
      <c r="P290" s="12" t="s">
        <v>2573</v>
      </c>
      <c r="Q290" s="10" t="s">
        <v>4483</v>
      </c>
    </row>
    <row r="291" spans="1:17" x14ac:dyDescent="0.25">
      <c r="A291" s="10">
        <f t="shared" si="17"/>
        <v>287</v>
      </c>
      <c r="B291" s="10">
        <f t="shared" si="17"/>
        <v>287</v>
      </c>
      <c r="C291" s="12" t="s">
        <v>15</v>
      </c>
      <c r="D291" s="10" t="s">
        <v>34</v>
      </c>
      <c r="E291" s="10">
        <v>2013</v>
      </c>
      <c r="F291" s="84">
        <v>41521</v>
      </c>
      <c r="G291" s="12" t="s">
        <v>966</v>
      </c>
      <c r="H291" s="10" t="s">
        <v>967</v>
      </c>
      <c r="I291" s="12" t="s">
        <v>968</v>
      </c>
      <c r="J291" s="12" t="s">
        <v>969</v>
      </c>
      <c r="K291" s="12" t="s">
        <v>60</v>
      </c>
      <c r="L291" s="12" t="s">
        <v>3067</v>
      </c>
      <c r="M291" s="12" t="s">
        <v>3783</v>
      </c>
      <c r="N291" s="12" t="s">
        <v>125</v>
      </c>
      <c r="O291" s="45" t="s">
        <v>24</v>
      </c>
      <c r="P291" s="12" t="s">
        <v>2573</v>
      </c>
      <c r="Q291" s="10" t="s">
        <v>4483</v>
      </c>
    </row>
    <row r="292" spans="1:17" x14ac:dyDescent="0.25">
      <c r="A292" s="10">
        <f t="shared" si="17"/>
        <v>288</v>
      </c>
      <c r="B292" s="10">
        <f t="shared" si="17"/>
        <v>288</v>
      </c>
      <c r="C292" s="12" t="s">
        <v>15</v>
      </c>
      <c r="D292" s="10" t="s">
        <v>34</v>
      </c>
      <c r="E292" s="10">
        <v>2013</v>
      </c>
      <c r="F292" s="84">
        <v>41547</v>
      </c>
      <c r="G292" s="12" t="s">
        <v>971</v>
      </c>
      <c r="H292" s="10" t="s">
        <v>972</v>
      </c>
      <c r="I292" s="12" t="s">
        <v>973</v>
      </c>
      <c r="J292" s="12" t="s">
        <v>974</v>
      </c>
      <c r="K292" s="12" t="s">
        <v>60</v>
      </c>
      <c r="L292" s="12" t="s">
        <v>3067</v>
      </c>
      <c r="M292" s="12" t="s">
        <v>3784</v>
      </c>
      <c r="N292" s="12" t="s">
        <v>125</v>
      </c>
      <c r="O292" s="45" t="s">
        <v>24</v>
      </c>
      <c r="P292" s="12" t="s">
        <v>2574</v>
      </c>
      <c r="Q292" s="10" t="s">
        <v>4484</v>
      </c>
    </row>
    <row r="293" spans="1:17" x14ac:dyDescent="0.25">
      <c r="A293" s="10">
        <f t="shared" si="17"/>
        <v>289</v>
      </c>
      <c r="B293" s="10">
        <f t="shared" si="17"/>
        <v>289</v>
      </c>
      <c r="C293" s="12" t="s">
        <v>15</v>
      </c>
      <c r="D293" s="10" t="s">
        <v>34</v>
      </c>
      <c r="E293" s="10">
        <v>2013</v>
      </c>
      <c r="F293" s="84">
        <v>41519</v>
      </c>
      <c r="G293" s="12" t="s">
        <v>976</v>
      </c>
      <c r="H293" s="10" t="s">
        <v>977</v>
      </c>
      <c r="I293" s="12" t="s">
        <v>978</v>
      </c>
      <c r="J293" s="12" t="s">
        <v>83</v>
      </c>
      <c r="K293" s="12" t="s">
        <v>29</v>
      </c>
      <c r="L293" s="12" t="s">
        <v>3066</v>
      </c>
      <c r="M293" s="12" t="s">
        <v>979</v>
      </c>
      <c r="N293" s="12" t="s">
        <v>23</v>
      </c>
      <c r="O293" s="45" t="s">
        <v>24</v>
      </c>
      <c r="P293" s="12" t="s">
        <v>2573</v>
      </c>
      <c r="Q293" s="10" t="s">
        <v>4482</v>
      </c>
    </row>
    <row r="294" spans="1:17" x14ac:dyDescent="0.25">
      <c r="A294" s="10">
        <f t="shared" si="17"/>
        <v>290</v>
      </c>
      <c r="B294" s="10">
        <f t="shared" si="17"/>
        <v>290</v>
      </c>
      <c r="C294" s="12" t="s">
        <v>15</v>
      </c>
      <c r="D294" s="10" t="s">
        <v>34</v>
      </c>
      <c r="E294" s="10">
        <v>2013</v>
      </c>
      <c r="F294" s="84">
        <v>41505</v>
      </c>
      <c r="G294" s="12" t="s">
        <v>980</v>
      </c>
      <c r="H294" s="10" t="s">
        <v>981</v>
      </c>
      <c r="I294" s="12" t="s">
        <v>982</v>
      </c>
      <c r="J294" s="12" t="s">
        <v>48</v>
      </c>
      <c r="K294" s="12" t="s">
        <v>21</v>
      </c>
      <c r="L294" s="12" t="s">
        <v>3065</v>
      </c>
      <c r="M294" s="12" t="s">
        <v>3707</v>
      </c>
      <c r="N294" s="12" t="s">
        <v>23</v>
      </c>
      <c r="O294" s="45" t="s">
        <v>24</v>
      </c>
      <c r="P294" s="12" t="s">
        <v>2573</v>
      </c>
      <c r="Q294" s="10" t="s">
        <v>4482</v>
      </c>
    </row>
    <row r="295" spans="1:17" x14ac:dyDescent="0.25">
      <c r="A295" s="10">
        <f t="shared" ref="A295:B310" si="18">+A294+1</f>
        <v>291</v>
      </c>
      <c r="B295" s="10">
        <f t="shared" si="18"/>
        <v>291</v>
      </c>
      <c r="C295" s="12" t="s">
        <v>15</v>
      </c>
      <c r="D295" s="10" t="s">
        <v>34</v>
      </c>
      <c r="E295" s="10">
        <v>2013</v>
      </c>
      <c r="F295" s="84">
        <v>41509</v>
      </c>
      <c r="G295" s="12" t="s">
        <v>983</v>
      </c>
      <c r="H295" s="10" t="s">
        <v>984</v>
      </c>
      <c r="I295" s="12" t="s">
        <v>985</v>
      </c>
      <c r="J295" s="12" t="s">
        <v>20</v>
      </c>
      <c r="K295" s="12" t="s">
        <v>21</v>
      </c>
      <c r="L295" s="12" t="s">
        <v>3064</v>
      </c>
      <c r="M295" s="12" t="s">
        <v>3705</v>
      </c>
      <c r="N295" s="12" t="s">
        <v>23</v>
      </c>
      <c r="O295" s="45" t="s">
        <v>24</v>
      </c>
      <c r="P295" s="12" t="s">
        <v>2573</v>
      </c>
      <c r="Q295" s="10" t="s">
        <v>4482</v>
      </c>
    </row>
    <row r="296" spans="1:17" x14ac:dyDescent="0.25">
      <c r="A296" s="10">
        <f t="shared" si="18"/>
        <v>292</v>
      </c>
      <c r="B296" s="10">
        <f t="shared" si="18"/>
        <v>292</v>
      </c>
      <c r="C296" s="12" t="s">
        <v>15</v>
      </c>
      <c r="D296" s="10" t="s">
        <v>34</v>
      </c>
      <c r="E296" s="10">
        <v>2013</v>
      </c>
      <c r="F296" s="84">
        <v>41513</v>
      </c>
      <c r="G296" s="12" t="s">
        <v>3355</v>
      </c>
      <c r="H296" s="10" t="s">
        <v>987</v>
      </c>
      <c r="I296" s="12" t="s">
        <v>988</v>
      </c>
      <c r="J296" s="12" t="s">
        <v>20</v>
      </c>
      <c r="K296" s="12" t="s">
        <v>21</v>
      </c>
      <c r="L296" s="12" t="s">
        <v>3064</v>
      </c>
      <c r="M296" s="12" t="s">
        <v>3705</v>
      </c>
      <c r="N296" s="12" t="s">
        <v>23</v>
      </c>
      <c r="O296" s="45" t="s">
        <v>24</v>
      </c>
      <c r="P296" s="12" t="s">
        <v>2573</v>
      </c>
      <c r="Q296" s="10" t="s">
        <v>4482</v>
      </c>
    </row>
    <row r="297" spans="1:17" x14ac:dyDescent="0.25">
      <c r="A297" s="10">
        <f t="shared" si="18"/>
        <v>293</v>
      </c>
      <c r="B297" s="10">
        <f t="shared" si="18"/>
        <v>293</v>
      </c>
      <c r="C297" s="12" t="s">
        <v>15</v>
      </c>
      <c r="D297" s="10" t="s">
        <v>34</v>
      </c>
      <c r="E297" s="10">
        <v>2013</v>
      </c>
      <c r="F297" s="84">
        <v>41515</v>
      </c>
      <c r="G297" s="12" t="s">
        <v>989</v>
      </c>
      <c r="H297" s="10" t="s">
        <v>990</v>
      </c>
      <c r="I297" s="12" t="s">
        <v>991</v>
      </c>
      <c r="J297" s="12" t="s">
        <v>20</v>
      </c>
      <c r="K297" s="12" t="s">
        <v>21</v>
      </c>
      <c r="L297" s="12" t="s">
        <v>3064</v>
      </c>
      <c r="M297" s="12" t="s">
        <v>3705</v>
      </c>
      <c r="N297" s="12" t="s">
        <v>23</v>
      </c>
      <c r="O297" s="45" t="s">
        <v>24</v>
      </c>
      <c r="P297" s="12" t="s">
        <v>2573</v>
      </c>
      <c r="Q297" s="10" t="s">
        <v>4482</v>
      </c>
    </row>
    <row r="298" spans="1:17" x14ac:dyDescent="0.25">
      <c r="A298" s="10">
        <f t="shared" si="18"/>
        <v>294</v>
      </c>
      <c r="B298" s="10">
        <f t="shared" si="18"/>
        <v>294</v>
      </c>
      <c r="C298" s="12" t="s">
        <v>15</v>
      </c>
      <c r="D298" s="10" t="s">
        <v>34</v>
      </c>
      <c r="E298" s="10">
        <v>2013</v>
      </c>
      <c r="F298" s="84">
        <v>41515</v>
      </c>
      <c r="G298" s="12" t="s">
        <v>992</v>
      </c>
      <c r="H298" s="10" t="s">
        <v>993</v>
      </c>
      <c r="I298" s="12" t="s">
        <v>994</v>
      </c>
      <c r="J298" s="12" t="s">
        <v>992</v>
      </c>
      <c r="K298" s="12" t="s">
        <v>21</v>
      </c>
      <c r="L298" s="12" t="s">
        <v>3064</v>
      </c>
      <c r="M298" s="12" t="s">
        <v>3730</v>
      </c>
      <c r="N298" s="12" t="s">
        <v>23</v>
      </c>
      <c r="O298" s="45" t="s">
        <v>24</v>
      </c>
      <c r="P298" s="12" t="s">
        <v>2574</v>
      </c>
      <c r="Q298" s="10" t="s">
        <v>4484</v>
      </c>
    </row>
    <row r="299" spans="1:17" x14ac:dyDescent="0.25">
      <c r="A299" s="10">
        <f t="shared" si="18"/>
        <v>295</v>
      </c>
      <c r="B299" s="10">
        <f t="shared" si="18"/>
        <v>295</v>
      </c>
      <c r="C299" s="12" t="s">
        <v>15</v>
      </c>
      <c r="D299" s="10" t="s">
        <v>34</v>
      </c>
      <c r="E299" s="10">
        <v>2013</v>
      </c>
      <c r="F299" s="84">
        <v>41515</v>
      </c>
      <c r="G299" s="12" t="s">
        <v>995</v>
      </c>
      <c r="H299" s="10" t="s">
        <v>996</v>
      </c>
      <c r="I299" s="12" t="s">
        <v>997</v>
      </c>
      <c r="J299" s="12" t="s">
        <v>179</v>
      </c>
      <c r="K299" s="12" t="s">
        <v>21</v>
      </c>
      <c r="L299" s="12" t="s">
        <v>3064</v>
      </c>
      <c r="M299" s="12" t="s">
        <v>3730</v>
      </c>
      <c r="N299" s="12" t="s">
        <v>23</v>
      </c>
      <c r="O299" s="45" t="s">
        <v>24</v>
      </c>
      <c r="P299" s="12" t="s">
        <v>2573</v>
      </c>
      <c r="Q299" s="10" t="s">
        <v>4482</v>
      </c>
    </row>
    <row r="300" spans="1:17" x14ac:dyDescent="0.25">
      <c r="A300" s="10">
        <f t="shared" si="18"/>
        <v>296</v>
      </c>
      <c r="B300" s="10">
        <f t="shared" si="18"/>
        <v>296</v>
      </c>
      <c r="C300" s="12" t="s">
        <v>15</v>
      </c>
      <c r="D300" s="10" t="s">
        <v>34</v>
      </c>
      <c r="E300" s="10">
        <v>2013</v>
      </c>
      <c r="F300" s="84">
        <v>41516</v>
      </c>
      <c r="G300" s="12" t="s">
        <v>998</v>
      </c>
      <c r="H300" s="10" t="s">
        <v>999</v>
      </c>
      <c r="I300" s="12" t="s">
        <v>1000</v>
      </c>
      <c r="J300" s="12" t="s">
        <v>998</v>
      </c>
      <c r="K300" s="12" t="s">
        <v>21</v>
      </c>
      <c r="L300" s="12" t="s">
        <v>3064</v>
      </c>
      <c r="M300" s="12" t="s">
        <v>3708</v>
      </c>
      <c r="N300" s="12" t="s">
        <v>23</v>
      </c>
      <c r="O300" s="45" t="s">
        <v>24</v>
      </c>
      <c r="P300" s="12" t="s">
        <v>2573</v>
      </c>
      <c r="Q300" s="10" t="s">
        <v>4483</v>
      </c>
    </row>
    <row r="301" spans="1:17" x14ac:dyDescent="0.25">
      <c r="A301" s="10">
        <f t="shared" si="18"/>
        <v>297</v>
      </c>
      <c r="B301" s="10">
        <f t="shared" si="18"/>
        <v>297</v>
      </c>
      <c r="C301" s="12" t="s">
        <v>15</v>
      </c>
      <c r="D301" s="10" t="s">
        <v>34</v>
      </c>
      <c r="E301" s="10">
        <v>2013</v>
      </c>
      <c r="F301" s="84">
        <v>41526</v>
      </c>
      <c r="G301" s="12" t="s">
        <v>1001</v>
      </c>
      <c r="H301" s="10" t="s">
        <v>1002</v>
      </c>
      <c r="I301" s="12" t="s">
        <v>3626</v>
      </c>
      <c r="J301" s="12" t="s">
        <v>1001</v>
      </c>
      <c r="K301" s="12" t="s">
        <v>21</v>
      </c>
      <c r="L301" s="12" t="s">
        <v>3065</v>
      </c>
      <c r="M301" s="12" t="s">
        <v>3750</v>
      </c>
      <c r="N301" s="12" t="s">
        <v>23</v>
      </c>
      <c r="O301" s="45" t="s">
        <v>24</v>
      </c>
      <c r="P301" s="12" t="s">
        <v>2574</v>
      </c>
      <c r="Q301" s="10" t="s">
        <v>4484</v>
      </c>
    </row>
    <row r="302" spans="1:17" x14ac:dyDescent="0.25">
      <c r="A302" s="10">
        <f t="shared" si="18"/>
        <v>298</v>
      </c>
      <c r="B302" s="10">
        <f t="shared" si="18"/>
        <v>298</v>
      </c>
      <c r="C302" s="12" t="s">
        <v>15</v>
      </c>
      <c r="D302" s="10" t="s">
        <v>34</v>
      </c>
      <c r="E302" s="10">
        <v>2013</v>
      </c>
      <c r="F302" s="84">
        <v>41526</v>
      </c>
      <c r="G302" s="12" t="s">
        <v>1004</v>
      </c>
      <c r="H302" s="10" t="s">
        <v>1005</v>
      </c>
      <c r="I302" s="12" t="s">
        <v>1006</v>
      </c>
      <c r="J302" s="12" t="s">
        <v>1007</v>
      </c>
      <c r="K302" s="12" t="s">
        <v>21</v>
      </c>
      <c r="L302" s="12" t="s">
        <v>3065</v>
      </c>
      <c r="M302" s="12" t="s">
        <v>3740</v>
      </c>
      <c r="N302" s="12" t="s">
        <v>23</v>
      </c>
      <c r="O302" s="45" t="s">
        <v>24</v>
      </c>
      <c r="P302" s="12" t="s">
        <v>2574</v>
      </c>
      <c r="Q302" s="10" t="s">
        <v>4484</v>
      </c>
    </row>
    <row r="303" spans="1:17" x14ac:dyDescent="0.25">
      <c r="A303" s="10">
        <f t="shared" si="18"/>
        <v>299</v>
      </c>
      <c r="B303" s="10">
        <f t="shared" si="18"/>
        <v>299</v>
      </c>
      <c r="C303" s="12" t="s">
        <v>15</v>
      </c>
      <c r="D303" s="10" t="s">
        <v>34</v>
      </c>
      <c r="E303" s="10">
        <v>2013</v>
      </c>
      <c r="F303" s="84">
        <v>41527</v>
      </c>
      <c r="G303" s="12" t="s">
        <v>1008</v>
      </c>
      <c r="H303" s="10" t="s">
        <v>1009</v>
      </c>
      <c r="I303" s="12" t="s">
        <v>1010</v>
      </c>
      <c r="J303" s="12" t="s">
        <v>1008</v>
      </c>
      <c r="K303" s="12" t="s">
        <v>21</v>
      </c>
      <c r="L303" s="12" t="s">
        <v>3065</v>
      </c>
      <c r="M303" s="12" t="s">
        <v>3707</v>
      </c>
      <c r="N303" s="12" t="s">
        <v>23</v>
      </c>
      <c r="O303" s="45" t="s">
        <v>24</v>
      </c>
      <c r="P303" s="12" t="s">
        <v>2573</v>
      </c>
      <c r="Q303" s="10" t="s">
        <v>4482</v>
      </c>
    </row>
    <row r="304" spans="1:17" x14ac:dyDescent="0.25">
      <c r="A304" s="10">
        <f t="shared" si="18"/>
        <v>300</v>
      </c>
      <c r="B304" s="10">
        <f t="shared" si="18"/>
        <v>300</v>
      </c>
      <c r="C304" s="12" t="s">
        <v>15</v>
      </c>
      <c r="D304" s="10" t="s">
        <v>34</v>
      </c>
      <c r="E304" s="10">
        <v>2013</v>
      </c>
      <c r="F304" s="84">
        <v>41536</v>
      </c>
      <c r="G304" s="12" t="s">
        <v>1011</v>
      </c>
      <c r="H304" s="10" t="s">
        <v>1012</v>
      </c>
      <c r="I304" s="12" t="s">
        <v>1013</v>
      </c>
      <c r="J304" s="12" t="s">
        <v>1011</v>
      </c>
      <c r="K304" s="12" t="s">
        <v>21</v>
      </c>
      <c r="L304" s="12" t="s">
        <v>3065</v>
      </c>
      <c r="M304" s="12" t="s">
        <v>3706</v>
      </c>
      <c r="N304" s="12" t="s">
        <v>23</v>
      </c>
      <c r="O304" s="45" t="s">
        <v>24</v>
      </c>
      <c r="P304" s="12" t="s">
        <v>2574</v>
      </c>
      <c r="Q304" s="10" t="s">
        <v>4484</v>
      </c>
    </row>
    <row r="305" spans="1:17" x14ac:dyDescent="0.25">
      <c r="A305" s="10">
        <f t="shared" si="18"/>
        <v>301</v>
      </c>
      <c r="B305" s="10">
        <f t="shared" si="18"/>
        <v>301</v>
      </c>
      <c r="C305" s="12" t="s">
        <v>15</v>
      </c>
      <c r="D305" s="10" t="s">
        <v>34</v>
      </c>
      <c r="E305" s="10">
        <v>2013</v>
      </c>
      <c r="F305" s="84">
        <v>41548</v>
      </c>
      <c r="G305" s="12" t="s">
        <v>1014</v>
      </c>
      <c r="H305" s="10" t="s">
        <v>1015</v>
      </c>
      <c r="I305" s="12" t="s">
        <v>1016</v>
      </c>
      <c r="J305" s="12" t="s">
        <v>48</v>
      </c>
      <c r="K305" s="12" t="s">
        <v>21</v>
      </c>
      <c r="L305" s="12" t="s">
        <v>3065</v>
      </c>
      <c r="M305" s="12" t="s">
        <v>3707</v>
      </c>
      <c r="N305" s="12" t="s">
        <v>23</v>
      </c>
      <c r="O305" s="45" t="s">
        <v>24</v>
      </c>
      <c r="P305" s="12" t="s">
        <v>2573</v>
      </c>
      <c r="Q305" s="10" t="s">
        <v>4482</v>
      </c>
    </row>
    <row r="306" spans="1:17" x14ac:dyDescent="0.25">
      <c r="A306" s="10">
        <f t="shared" si="18"/>
        <v>302</v>
      </c>
      <c r="B306" s="10">
        <f t="shared" si="18"/>
        <v>302</v>
      </c>
      <c r="C306" s="12" t="s">
        <v>15</v>
      </c>
      <c r="D306" s="10" t="s">
        <v>34</v>
      </c>
      <c r="E306" s="10">
        <v>2013</v>
      </c>
      <c r="F306" s="84">
        <v>41556</v>
      </c>
      <c r="G306" s="12" t="s">
        <v>1017</v>
      </c>
      <c r="H306" s="10" t="s">
        <v>1018</v>
      </c>
      <c r="I306" s="12" t="s">
        <v>1019</v>
      </c>
      <c r="J306" s="12" t="s">
        <v>1017</v>
      </c>
      <c r="K306" s="12" t="s">
        <v>21</v>
      </c>
      <c r="L306" s="12" t="s">
        <v>3065</v>
      </c>
      <c r="M306" s="12" t="s">
        <v>3733</v>
      </c>
      <c r="N306" s="12" t="s">
        <v>23</v>
      </c>
      <c r="O306" s="45" t="s">
        <v>24</v>
      </c>
      <c r="P306" s="12" t="s">
        <v>2574</v>
      </c>
      <c r="Q306" s="10" t="s">
        <v>4484</v>
      </c>
    </row>
    <row r="307" spans="1:17" x14ac:dyDescent="0.25">
      <c r="A307" s="10">
        <f t="shared" si="18"/>
        <v>303</v>
      </c>
      <c r="B307" s="10">
        <f t="shared" si="18"/>
        <v>303</v>
      </c>
      <c r="C307" s="12" t="s">
        <v>15</v>
      </c>
      <c r="D307" s="10" t="s">
        <v>34</v>
      </c>
      <c r="E307" s="10">
        <v>2013</v>
      </c>
      <c r="F307" s="84">
        <v>41558</v>
      </c>
      <c r="G307" s="12" t="s">
        <v>1020</v>
      </c>
      <c r="H307" s="10" t="s">
        <v>1021</v>
      </c>
      <c r="I307" s="12" t="s">
        <v>1022</v>
      </c>
      <c r="J307" s="12" t="s">
        <v>1020</v>
      </c>
      <c r="K307" s="12" t="s">
        <v>29</v>
      </c>
      <c r="L307" s="12" t="s">
        <v>3066</v>
      </c>
      <c r="M307" s="12" t="s">
        <v>3772</v>
      </c>
      <c r="N307" s="12" t="s">
        <v>23</v>
      </c>
      <c r="O307" s="45" t="s">
        <v>24</v>
      </c>
      <c r="P307" s="12" t="s">
        <v>2574</v>
      </c>
      <c r="Q307" s="10" t="s">
        <v>4484</v>
      </c>
    </row>
    <row r="308" spans="1:17" x14ac:dyDescent="0.25">
      <c r="A308" s="10">
        <f t="shared" si="18"/>
        <v>304</v>
      </c>
      <c r="B308" s="10">
        <f t="shared" si="18"/>
        <v>304</v>
      </c>
      <c r="C308" s="12" t="s">
        <v>15</v>
      </c>
      <c r="D308" s="10" t="s">
        <v>34</v>
      </c>
      <c r="E308" s="10">
        <v>2013</v>
      </c>
      <c r="F308" s="84">
        <v>41571</v>
      </c>
      <c r="G308" s="12" t="s">
        <v>1023</v>
      </c>
      <c r="H308" s="10" t="s">
        <v>1024</v>
      </c>
      <c r="I308" s="12" t="s">
        <v>1025</v>
      </c>
      <c r="J308" s="12" t="s">
        <v>28</v>
      </c>
      <c r="K308" s="12" t="s">
        <v>29</v>
      </c>
      <c r="L308" s="12" t="s">
        <v>3066</v>
      </c>
      <c r="M308" s="12" t="s">
        <v>28</v>
      </c>
      <c r="N308" s="12" t="s">
        <v>3436</v>
      </c>
      <c r="O308" s="45" t="s">
        <v>24</v>
      </c>
      <c r="P308" s="12" t="s">
        <v>2573</v>
      </c>
      <c r="Q308" s="10" t="s">
        <v>4482</v>
      </c>
    </row>
    <row r="309" spans="1:17" x14ac:dyDescent="0.25">
      <c r="A309" s="10">
        <f t="shared" si="18"/>
        <v>305</v>
      </c>
      <c r="B309" s="10">
        <f t="shared" si="18"/>
        <v>305</v>
      </c>
      <c r="C309" s="12" t="s">
        <v>15</v>
      </c>
      <c r="D309" s="10" t="s">
        <v>34</v>
      </c>
      <c r="E309" s="10">
        <v>2013</v>
      </c>
      <c r="F309" s="84">
        <v>41576</v>
      </c>
      <c r="G309" s="12" t="s">
        <v>1026</v>
      </c>
      <c r="H309" s="10" t="s">
        <v>1027</v>
      </c>
      <c r="I309" s="12" t="s">
        <v>1028</v>
      </c>
      <c r="J309" s="12" t="s">
        <v>530</v>
      </c>
      <c r="K309" s="12" t="s">
        <v>60</v>
      </c>
      <c r="L309" s="12" t="s">
        <v>3067</v>
      </c>
      <c r="M309" s="12" t="s">
        <v>3785</v>
      </c>
      <c r="N309" s="12" t="s">
        <v>125</v>
      </c>
      <c r="O309" s="45" t="s">
        <v>24</v>
      </c>
      <c r="P309" s="12" t="s">
        <v>2574</v>
      </c>
      <c r="Q309" s="10" t="s">
        <v>4484</v>
      </c>
    </row>
    <row r="310" spans="1:17" x14ac:dyDescent="0.25">
      <c r="A310" s="10">
        <f t="shared" si="18"/>
        <v>306</v>
      </c>
      <c r="B310" s="10">
        <f t="shared" si="18"/>
        <v>306</v>
      </c>
      <c r="C310" s="12" t="s">
        <v>15</v>
      </c>
      <c r="D310" s="10" t="s">
        <v>34</v>
      </c>
      <c r="E310" s="10">
        <v>2013</v>
      </c>
      <c r="F310" s="84">
        <v>41576</v>
      </c>
      <c r="G310" s="12" t="s">
        <v>1029</v>
      </c>
      <c r="H310" s="10" t="s">
        <v>1030</v>
      </c>
      <c r="I310" s="12" t="s">
        <v>1031</v>
      </c>
      <c r="J310" s="12" t="s">
        <v>115</v>
      </c>
      <c r="K310" s="12" t="s">
        <v>29</v>
      </c>
      <c r="L310" s="12" t="s">
        <v>3066</v>
      </c>
      <c r="M310" s="12" t="s">
        <v>3720</v>
      </c>
      <c r="N310" s="12" t="s">
        <v>75</v>
      </c>
      <c r="O310" s="45" t="s">
        <v>24</v>
      </c>
      <c r="P310" s="12" t="s">
        <v>2573</v>
      </c>
      <c r="Q310" s="10" t="s">
        <v>4482</v>
      </c>
    </row>
    <row r="311" spans="1:17" x14ac:dyDescent="0.25">
      <c r="A311" s="10">
        <f t="shared" ref="A311:B326" si="19">+A310+1</f>
        <v>307</v>
      </c>
      <c r="B311" s="10">
        <f t="shared" si="19"/>
        <v>307</v>
      </c>
      <c r="C311" s="12" t="s">
        <v>15</v>
      </c>
      <c r="D311" s="10" t="s">
        <v>34</v>
      </c>
      <c r="E311" s="10">
        <v>2013</v>
      </c>
      <c r="F311" s="84">
        <v>41576</v>
      </c>
      <c r="G311" s="12" t="s">
        <v>1032</v>
      </c>
      <c r="H311" s="10" t="s">
        <v>1033</v>
      </c>
      <c r="I311" s="12" t="s">
        <v>1034</v>
      </c>
      <c r="J311" s="12" t="s">
        <v>59</v>
      </c>
      <c r="K311" s="12" t="s">
        <v>60</v>
      </c>
      <c r="L311" s="12" t="s">
        <v>3067</v>
      </c>
      <c r="M311" s="12" t="s">
        <v>3761</v>
      </c>
      <c r="N311" s="12" t="s">
        <v>61</v>
      </c>
      <c r="O311" s="45" t="s">
        <v>24</v>
      </c>
      <c r="P311" s="12" t="s">
        <v>2573</v>
      </c>
      <c r="Q311" s="10" t="s">
        <v>4482</v>
      </c>
    </row>
    <row r="312" spans="1:17" x14ac:dyDescent="0.25">
      <c r="A312" s="10">
        <f t="shared" si="19"/>
        <v>308</v>
      </c>
      <c r="B312" s="10">
        <f t="shared" si="19"/>
        <v>308</v>
      </c>
      <c r="C312" s="12" t="s">
        <v>15</v>
      </c>
      <c r="D312" s="10" t="s">
        <v>34</v>
      </c>
      <c r="E312" s="10">
        <v>2013</v>
      </c>
      <c r="F312" s="84">
        <v>41577</v>
      </c>
      <c r="G312" s="12" t="s">
        <v>1035</v>
      </c>
      <c r="H312" s="10" t="s">
        <v>1036</v>
      </c>
      <c r="I312" s="12" t="s">
        <v>1037</v>
      </c>
      <c r="J312" s="12" t="s">
        <v>1038</v>
      </c>
      <c r="K312" s="12" t="s">
        <v>29</v>
      </c>
      <c r="L312" s="12" t="s">
        <v>3066</v>
      </c>
      <c r="M312" s="12" t="s">
        <v>979</v>
      </c>
      <c r="N312" s="12" t="s">
        <v>23</v>
      </c>
      <c r="O312" s="45" t="s">
        <v>24</v>
      </c>
      <c r="P312" s="12" t="s">
        <v>2574</v>
      </c>
      <c r="Q312" s="10" t="s">
        <v>4484</v>
      </c>
    </row>
    <row r="313" spans="1:17" x14ac:dyDescent="0.25">
      <c r="A313" s="10">
        <f t="shared" si="19"/>
        <v>309</v>
      </c>
      <c r="B313" s="10">
        <f t="shared" si="19"/>
        <v>309</v>
      </c>
      <c r="C313" s="12" t="s">
        <v>15</v>
      </c>
      <c r="D313" s="10" t="s">
        <v>34</v>
      </c>
      <c r="E313" s="10">
        <v>2013</v>
      </c>
      <c r="F313" s="84">
        <v>41577</v>
      </c>
      <c r="G313" s="12" t="s">
        <v>1039</v>
      </c>
      <c r="H313" s="10" t="s">
        <v>1040</v>
      </c>
      <c r="I313" s="12" t="s">
        <v>1041</v>
      </c>
      <c r="J313" s="12" t="s">
        <v>1042</v>
      </c>
      <c r="K313" s="12" t="s">
        <v>29</v>
      </c>
      <c r="L313" s="12" t="s">
        <v>3066</v>
      </c>
      <c r="M313" s="12" t="s">
        <v>3718</v>
      </c>
      <c r="N313" s="12" t="s">
        <v>23</v>
      </c>
      <c r="O313" s="45" t="s">
        <v>24</v>
      </c>
      <c r="P313" s="12" t="s">
        <v>2574</v>
      </c>
      <c r="Q313" s="10" t="s">
        <v>4485</v>
      </c>
    </row>
    <row r="314" spans="1:17" x14ac:dyDescent="0.25">
      <c r="A314" s="10">
        <f t="shared" si="19"/>
        <v>310</v>
      </c>
      <c r="B314" s="10">
        <f t="shared" si="19"/>
        <v>310</v>
      </c>
      <c r="C314" s="12" t="s">
        <v>15</v>
      </c>
      <c r="D314" s="10" t="s">
        <v>34</v>
      </c>
      <c r="E314" s="10">
        <v>2013</v>
      </c>
      <c r="F314" s="84">
        <v>41577</v>
      </c>
      <c r="G314" s="12" t="s">
        <v>1043</v>
      </c>
      <c r="H314" s="10" t="s">
        <v>1044</v>
      </c>
      <c r="I314" s="12" t="s">
        <v>1045</v>
      </c>
      <c r="J314" s="12" t="s">
        <v>1046</v>
      </c>
      <c r="K314" s="12" t="s">
        <v>21</v>
      </c>
      <c r="L314" s="12" t="s">
        <v>3065</v>
      </c>
      <c r="M314" s="12" t="s">
        <v>3733</v>
      </c>
      <c r="N314" s="12" t="s">
        <v>23</v>
      </c>
      <c r="O314" s="45" t="s">
        <v>24</v>
      </c>
      <c r="P314" s="12" t="s">
        <v>2574</v>
      </c>
      <c r="Q314" s="10" t="s">
        <v>4485</v>
      </c>
    </row>
    <row r="315" spans="1:17" x14ac:dyDescent="0.25">
      <c r="A315" s="10">
        <f t="shared" si="19"/>
        <v>311</v>
      </c>
      <c r="B315" s="10">
        <f t="shared" si="19"/>
        <v>311</v>
      </c>
      <c r="C315" s="12" t="s">
        <v>15</v>
      </c>
      <c r="D315" s="10" t="s">
        <v>34</v>
      </c>
      <c r="E315" s="10">
        <v>2013</v>
      </c>
      <c r="F315" s="84">
        <v>41577</v>
      </c>
      <c r="G315" s="12" t="s">
        <v>1047</v>
      </c>
      <c r="H315" s="10" t="s">
        <v>1048</v>
      </c>
      <c r="I315" s="12" t="s">
        <v>1049</v>
      </c>
      <c r="J315" s="12" t="s">
        <v>103</v>
      </c>
      <c r="K315" s="12" t="s">
        <v>29</v>
      </c>
      <c r="L315" s="12" t="s">
        <v>3066</v>
      </c>
      <c r="M315" s="12" t="s">
        <v>3718</v>
      </c>
      <c r="N315" s="12" t="s">
        <v>23</v>
      </c>
      <c r="O315" s="45" t="s">
        <v>24</v>
      </c>
      <c r="P315" s="12" t="s">
        <v>2573</v>
      </c>
      <c r="Q315" s="10" t="s">
        <v>4483</v>
      </c>
    </row>
    <row r="316" spans="1:17" x14ac:dyDescent="0.25">
      <c r="A316" s="10">
        <f t="shared" si="19"/>
        <v>312</v>
      </c>
      <c r="B316" s="10">
        <f t="shared" si="19"/>
        <v>312</v>
      </c>
      <c r="C316" s="12" t="s">
        <v>15</v>
      </c>
      <c r="D316" s="10" t="s">
        <v>34</v>
      </c>
      <c r="E316" s="10">
        <v>2013</v>
      </c>
      <c r="F316" s="84">
        <v>41577</v>
      </c>
      <c r="G316" s="12" t="s">
        <v>3357</v>
      </c>
      <c r="H316" s="10" t="s">
        <v>1051</v>
      </c>
      <c r="I316" s="12" t="s">
        <v>1052</v>
      </c>
      <c r="J316" s="12" t="s">
        <v>554</v>
      </c>
      <c r="K316" s="12" t="s">
        <v>29</v>
      </c>
      <c r="L316" s="12" t="s">
        <v>3066</v>
      </c>
      <c r="M316" s="12" t="s">
        <v>979</v>
      </c>
      <c r="N316" s="12" t="s">
        <v>23</v>
      </c>
      <c r="O316" s="45" t="s">
        <v>24</v>
      </c>
      <c r="P316" s="12" t="s">
        <v>2573</v>
      </c>
      <c r="Q316" s="10" t="s">
        <v>4483</v>
      </c>
    </row>
    <row r="317" spans="1:17" x14ac:dyDescent="0.25">
      <c r="A317" s="10">
        <f t="shared" si="19"/>
        <v>313</v>
      </c>
      <c r="B317" s="10">
        <f t="shared" si="19"/>
        <v>313</v>
      </c>
      <c r="C317" s="12" t="s">
        <v>15</v>
      </c>
      <c r="D317" s="10" t="s">
        <v>34</v>
      </c>
      <c r="E317" s="10">
        <v>2013</v>
      </c>
      <c r="F317" s="84">
        <v>41584</v>
      </c>
      <c r="G317" s="12" t="s">
        <v>1053</v>
      </c>
      <c r="H317" s="10" t="s">
        <v>1054</v>
      </c>
      <c r="I317" s="12" t="s">
        <v>1055</v>
      </c>
      <c r="J317" s="12" t="s">
        <v>1056</v>
      </c>
      <c r="K317" s="12" t="s">
        <v>60</v>
      </c>
      <c r="L317" s="12" t="s">
        <v>3067</v>
      </c>
      <c r="M317" s="12" t="s">
        <v>3758</v>
      </c>
      <c r="N317" s="12" t="s">
        <v>125</v>
      </c>
      <c r="O317" s="45" t="s">
        <v>24</v>
      </c>
      <c r="P317" s="12" t="s">
        <v>2574</v>
      </c>
      <c r="Q317" s="10" t="s">
        <v>4484</v>
      </c>
    </row>
    <row r="318" spans="1:17" x14ac:dyDescent="0.25">
      <c r="A318" s="10">
        <f t="shared" si="19"/>
        <v>314</v>
      </c>
      <c r="B318" s="10">
        <f t="shared" si="19"/>
        <v>314</v>
      </c>
      <c r="C318" s="12" t="s">
        <v>15</v>
      </c>
      <c r="D318" s="10" t="s">
        <v>34</v>
      </c>
      <c r="E318" s="10">
        <v>2013</v>
      </c>
      <c r="F318" s="84">
        <v>41586</v>
      </c>
      <c r="G318" s="12" t="s">
        <v>1057</v>
      </c>
      <c r="H318" s="10" t="s">
        <v>1058</v>
      </c>
      <c r="I318" s="12" t="s">
        <v>1059</v>
      </c>
      <c r="J318" s="12" t="s">
        <v>59</v>
      </c>
      <c r="K318" s="12" t="s">
        <v>60</v>
      </c>
      <c r="L318" s="12" t="s">
        <v>3067</v>
      </c>
      <c r="M318" s="12" t="s">
        <v>3709</v>
      </c>
      <c r="N318" s="12" t="s">
        <v>61</v>
      </c>
      <c r="O318" s="45" t="s">
        <v>24</v>
      </c>
      <c r="P318" s="12" t="s">
        <v>2573</v>
      </c>
      <c r="Q318" s="10" t="s">
        <v>4482</v>
      </c>
    </row>
    <row r="319" spans="1:17" x14ac:dyDescent="0.25">
      <c r="A319" s="10">
        <f t="shared" si="19"/>
        <v>315</v>
      </c>
      <c r="B319" s="10">
        <f t="shared" si="19"/>
        <v>315</v>
      </c>
      <c r="C319" s="12" t="s">
        <v>15</v>
      </c>
      <c r="D319" s="10" t="s">
        <v>34</v>
      </c>
      <c r="E319" s="10">
        <v>2007</v>
      </c>
      <c r="F319" s="84">
        <v>39447</v>
      </c>
      <c r="G319" s="19" t="s">
        <v>3356</v>
      </c>
      <c r="H319" s="85" t="s">
        <v>1061</v>
      </c>
      <c r="I319" s="12" t="s">
        <v>1062</v>
      </c>
      <c r="J319" s="12" t="s">
        <v>59</v>
      </c>
      <c r="K319" s="12" t="s">
        <v>60</v>
      </c>
      <c r="L319" s="12" t="s">
        <v>3067</v>
      </c>
      <c r="M319" s="12" t="s">
        <v>3725</v>
      </c>
      <c r="N319" s="12" t="s">
        <v>61</v>
      </c>
      <c r="O319" s="45" t="s">
        <v>24</v>
      </c>
      <c r="P319" s="12" t="s">
        <v>2573</v>
      </c>
      <c r="Q319" s="10" t="s">
        <v>4482</v>
      </c>
    </row>
    <row r="320" spans="1:17" x14ac:dyDescent="0.25">
      <c r="A320" s="10">
        <f t="shared" si="19"/>
        <v>316</v>
      </c>
      <c r="B320" s="10">
        <f t="shared" si="19"/>
        <v>316</v>
      </c>
      <c r="C320" s="12" t="s">
        <v>15</v>
      </c>
      <c r="D320" s="10" t="s">
        <v>34</v>
      </c>
      <c r="E320" s="10">
        <v>2013</v>
      </c>
      <c r="F320" s="84">
        <v>41613</v>
      </c>
      <c r="G320" s="12" t="s">
        <v>1063</v>
      </c>
      <c r="H320" s="10" t="s">
        <v>1064</v>
      </c>
      <c r="I320" s="12" t="s">
        <v>1065</v>
      </c>
      <c r="J320" s="12" t="s">
        <v>1066</v>
      </c>
      <c r="K320" s="12" t="s">
        <v>60</v>
      </c>
      <c r="L320" s="12" t="s">
        <v>3067</v>
      </c>
      <c r="M320" s="12" t="s">
        <v>3786</v>
      </c>
      <c r="N320" s="12" t="s">
        <v>61</v>
      </c>
      <c r="O320" s="45" t="s">
        <v>24</v>
      </c>
      <c r="P320" s="12" t="s">
        <v>2573</v>
      </c>
      <c r="Q320" s="10" t="s">
        <v>4483</v>
      </c>
    </row>
    <row r="321" spans="1:17" x14ac:dyDescent="0.25">
      <c r="A321" s="10">
        <f t="shared" si="19"/>
        <v>317</v>
      </c>
      <c r="B321" s="10">
        <f t="shared" si="19"/>
        <v>317</v>
      </c>
      <c r="C321" s="12" t="s">
        <v>15</v>
      </c>
      <c r="D321" s="10" t="s">
        <v>34</v>
      </c>
      <c r="E321" s="10">
        <v>2013</v>
      </c>
      <c r="F321" s="84">
        <v>41614</v>
      </c>
      <c r="G321" s="12" t="s">
        <v>1067</v>
      </c>
      <c r="H321" s="10" t="s">
        <v>1068</v>
      </c>
      <c r="I321" s="12" t="s">
        <v>1069</v>
      </c>
      <c r="J321" s="12" t="s">
        <v>1070</v>
      </c>
      <c r="K321" s="12" t="s">
        <v>29</v>
      </c>
      <c r="L321" s="12" t="s">
        <v>3066</v>
      </c>
      <c r="M321" s="12" t="s">
        <v>3787</v>
      </c>
      <c r="N321" s="12" t="s">
        <v>75</v>
      </c>
      <c r="O321" s="45" t="s">
        <v>24</v>
      </c>
      <c r="P321" s="12" t="s">
        <v>2574</v>
      </c>
      <c r="Q321" s="10" t="s">
        <v>4484</v>
      </c>
    </row>
    <row r="322" spans="1:17" x14ac:dyDescent="0.25">
      <c r="A322" s="10">
        <f t="shared" si="19"/>
        <v>318</v>
      </c>
      <c r="B322" s="10">
        <f t="shared" si="19"/>
        <v>318</v>
      </c>
      <c r="C322" s="12" t="s">
        <v>15</v>
      </c>
      <c r="D322" s="10" t="s">
        <v>34</v>
      </c>
      <c r="E322" s="10">
        <v>2013</v>
      </c>
      <c r="F322" s="84">
        <v>41614</v>
      </c>
      <c r="G322" s="12" t="s">
        <v>1072</v>
      </c>
      <c r="H322" s="10" t="s">
        <v>1073</v>
      </c>
      <c r="I322" s="12" t="s">
        <v>1074</v>
      </c>
      <c r="J322" s="12" t="s">
        <v>28</v>
      </c>
      <c r="K322" s="12" t="s">
        <v>29</v>
      </c>
      <c r="L322" s="12" t="s">
        <v>3066</v>
      </c>
      <c r="M322" s="12" t="s">
        <v>28</v>
      </c>
      <c r="N322" s="12" t="s">
        <v>3436</v>
      </c>
      <c r="O322" s="45" t="s">
        <v>24</v>
      </c>
      <c r="P322" s="12" t="s">
        <v>2573</v>
      </c>
      <c r="Q322" s="10" t="s">
        <v>4482</v>
      </c>
    </row>
    <row r="323" spans="1:17" x14ac:dyDescent="0.25">
      <c r="A323" s="10">
        <f t="shared" si="19"/>
        <v>319</v>
      </c>
      <c r="B323" s="10">
        <f t="shared" si="19"/>
        <v>319</v>
      </c>
      <c r="C323" s="12" t="s">
        <v>15</v>
      </c>
      <c r="D323" s="10" t="s">
        <v>34</v>
      </c>
      <c r="E323" s="10">
        <v>2013</v>
      </c>
      <c r="F323" s="84">
        <v>41614</v>
      </c>
      <c r="G323" s="12" t="s">
        <v>1075</v>
      </c>
      <c r="H323" s="10" t="s">
        <v>1076</v>
      </c>
      <c r="I323" s="12" t="s">
        <v>1077</v>
      </c>
      <c r="J323" s="12" t="s">
        <v>107</v>
      </c>
      <c r="K323" s="12" t="s">
        <v>29</v>
      </c>
      <c r="L323" s="12" t="s">
        <v>3066</v>
      </c>
      <c r="M323" s="12" t="s">
        <v>3719</v>
      </c>
      <c r="N323" s="12" t="s">
        <v>75</v>
      </c>
      <c r="O323" s="45" t="s">
        <v>24</v>
      </c>
      <c r="P323" s="12" t="s">
        <v>2574</v>
      </c>
      <c r="Q323" s="10" t="s">
        <v>4484</v>
      </c>
    </row>
    <row r="324" spans="1:17" x14ac:dyDescent="0.25">
      <c r="A324" s="10">
        <f t="shared" si="19"/>
        <v>320</v>
      </c>
      <c r="B324" s="10">
        <f t="shared" si="19"/>
        <v>320</v>
      </c>
      <c r="C324" s="12" t="s">
        <v>15</v>
      </c>
      <c r="D324" s="10" t="s">
        <v>34</v>
      </c>
      <c r="E324" s="10">
        <v>2013</v>
      </c>
      <c r="F324" s="84">
        <v>41614</v>
      </c>
      <c r="G324" s="12" t="s">
        <v>1079</v>
      </c>
      <c r="H324" s="10" t="s">
        <v>1080</v>
      </c>
      <c r="I324" s="12" t="s">
        <v>1079</v>
      </c>
      <c r="J324" s="12" t="s">
        <v>476</v>
      </c>
      <c r="K324" s="12" t="s">
        <v>29</v>
      </c>
      <c r="L324" s="12" t="s">
        <v>3066</v>
      </c>
      <c r="M324" s="12" t="s">
        <v>3754</v>
      </c>
      <c r="N324" s="12" t="s">
        <v>23</v>
      </c>
      <c r="O324" s="45" t="s">
        <v>24</v>
      </c>
      <c r="P324" s="12" t="s">
        <v>2573</v>
      </c>
      <c r="Q324" s="10" t="s">
        <v>4483</v>
      </c>
    </row>
    <row r="325" spans="1:17" x14ac:dyDescent="0.25">
      <c r="A325" s="10">
        <f t="shared" si="19"/>
        <v>321</v>
      </c>
      <c r="B325" s="10">
        <f t="shared" si="19"/>
        <v>321</v>
      </c>
      <c r="C325" s="12" t="s">
        <v>15</v>
      </c>
      <c r="D325" s="10" t="s">
        <v>34</v>
      </c>
      <c r="E325" s="10">
        <v>2013</v>
      </c>
      <c r="F325" s="84">
        <v>42366</v>
      </c>
      <c r="G325" s="12" t="s">
        <v>1081</v>
      </c>
      <c r="H325" s="10" t="s">
        <v>1082</v>
      </c>
      <c r="I325" s="12" t="s">
        <v>1083</v>
      </c>
      <c r="J325" s="12" t="s">
        <v>1084</v>
      </c>
      <c r="K325" s="12" t="s">
        <v>21</v>
      </c>
      <c r="L325" s="12" t="s">
        <v>3065</v>
      </c>
      <c r="M325" s="12" t="s">
        <v>3729</v>
      </c>
      <c r="N325" s="12" t="s">
        <v>23</v>
      </c>
      <c r="O325" s="45" t="s">
        <v>24</v>
      </c>
      <c r="P325" s="12" t="s">
        <v>2574</v>
      </c>
      <c r="Q325" s="10" t="s">
        <v>4484</v>
      </c>
    </row>
    <row r="326" spans="1:17" x14ac:dyDescent="0.25">
      <c r="A326" s="10">
        <f t="shared" si="19"/>
        <v>322</v>
      </c>
      <c r="B326" s="10">
        <f t="shared" si="19"/>
        <v>322</v>
      </c>
      <c r="C326" s="12" t="s">
        <v>15</v>
      </c>
      <c r="D326" s="10" t="s">
        <v>34</v>
      </c>
      <c r="E326" s="10">
        <v>2013</v>
      </c>
      <c r="F326" s="84">
        <v>41614</v>
      </c>
      <c r="G326" s="12" t="s">
        <v>2749</v>
      </c>
      <c r="H326" s="10" t="s">
        <v>1086</v>
      </c>
      <c r="I326" s="12" t="s">
        <v>1087</v>
      </c>
      <c r="J326" s="12" t="s">
        <v>59</v>
      </c>
      <c r="K326" s="12" t="s">
        <v>60</v>
      </c>
      <c r="L326" s="12" t="s">
        <v>3067</v>
      </c>
      <c r="M326" s="12" t="s">
        <v>3761</v>
      </c>
      <c r="N326" s="12" t="s">
        <v>61</v>
      </c>
      <c r="O326" s="45" t="s">
        <v>24</v>
      </c>
      <c r="P326" s="12" t="s">
        <v>2573</v>
      </c>
      <c r="Q326" s="10" t="s">
        <v>4482</v>
      </c>
    </row>
    <row r="327" spans="1:17" x14ac:dyDescent="0.25">
      <c r="A327" s="10">
        <f t="shared" ref="A327:B342" si="20">+A326+1</f>
        <v>323</v>
      </c>
      <c r="B327" s="10">
        <f t="shared" si="20"/>
        <v>323</v>
      </c>
      <c r="C327" s="12" t="s">
        <v>15</v>
      </c>
      <c r="D327" s="10" t="s">
        <v>34</v>
      </c>
      <c r="E327" s="10">
        <v>2013</v>
      </c>
      <c r="F327" s="84">
        <v>41620</v>
      </c>
      <c r="G327" s="12" t="s">
        <v>1088</v>
      </c>
      <c r="H327" s="10" t="s">
        <v>1089</v>
      </c>
      <c r="I327" s="12" t="s">
        <v>1090</v>
      </c>
      <c r="J327" s="12" t="s">
        <v>83</v>
      </c>
      <c r="K327" s="12" t="s">
        <v>29</v>
      </c>
      <c r="L327" s="12" t="s">
        <v>3066</v>
      </c>
      <c r="M327" s="12" t="s">
        <v>979</v>
      </c>
      <c r="N327" s="12" t="s">
        <v>23</v>
      </c>
      <c r="O327" s="45" t="s">
        <v>24</v>
      </c>
      <c r="P327" s="12" t="s">
        <v>2573</v>
      </c>
      <c r="Q327" s="10" t="s">
        <v>4482</v>
      </c>
    </row>
    <row r="328" spans="1:17" x14ac:dyDescent="0.25">
      <c r="A328" s="10">
        <f t="shared" si="20"/>
        <v>324</v>
      </c>
      <c r="B328" s="10">
        <f t="shared" si="20"/>
        <v>324</v>
      </c>
      <c r="C328" s="12" t="s">
        <v>15</v>
      </c>
      <c r="D328" s="10" t="s">
        <v>34</v>
      </c>
      <c r="E328" s="10">
        <v>2013</v>
      </c>
      <c r="F328" s="84">
        <v>41620</v>
      </c>
      <c r="G328" s="12" t="s">
        <v>1091</v>
      </c>
      <c r="H328" s="10" t="s">
        <v>1092</v>
      </c>
      <c r="I328" s="12" t="s">
        <v>1093</v>
      </c>
      <c r="J328" s="12" t="s">
        <v>83</v>
      </c>
      <c r="K328" s="12" t="s">
        <v>29</v>
      </c>
      <c r="L328" s="12" t="s">
        <v>3066</v>
      </c>
      <c r="M328" s="12" t="s">
        <v>979</v>
      </c>
      <c r="N328" s="12" t="s">
        <v>23</v>
      </c>
      <c r="O328" s="45" t="s">
        <v>24</v>
      </c>
      <c r="P328" s="12" t="s">
        <v>2573</v>
      </c>
      <c r="Q328" s="10" t="s">
        <v>4482</v>
      </c>
    </row>
    <row r="329" spans="1:17" x14ac:dyDescent="0.25">
      <c r="A329" s="10">
        <f t="shared" si="20"/>
        <v>325</v>
      </c>
      <c r="B329" s="10">
        <f t="shared" si="20"/>
        <v>325</v>
      </c>
      <c r="C329" s="12" t="s">
        <v>15</v>
      </c>
      <c r="D329" s="10" t="s">
        <v>34</v>
      </c>
      <c r="E329" s="10">
        <v>2013</v>
      </c>
      <c r="F329" s="84">
        <v>41621</v>
      </c>
      <c r="G329" s="12" t="s">
        <v>1094</v>
      </c>
      <c r="H329" s="10" t="s">
        <v>1095</v>
      </c>
      <c r="I329" s="12" t="s">
        <v>1096</v>
      </c>
      <c r="J329" s="12" t="s">
        <v>1097</v>
      </c>
      <c r="K329" s="12" t="s">
        <v>60</v>
      </c>
      <c r="L329" s="12" t="s">
        <v>3067</v>
      </c>
      <c r="M329" s="12" t="s">
        <v>3788</v>
      </c>
      <c r="N329" s="12" t="s">
        <v>61</v>
      </c>
      <c r="O329" s="45" t="s">
        <v>24</v>
      </c>
      <c r="P329" s="12" t="s">
        <v>2574</v>
      </c>
      <c r="Q329" s="10" t="s">
        <v>4484</v>
      </c>
    </row>
    <row r="330" spans="1:17" x14ac:dyDescent="0.25">
      <c r="A330" s="10">
        <f t="shared" si="20"/>
        <v>326</v>
      </c>
      <c r="B330" s="10">
        <f t="shared" si="20"/>
        <v>326</v>
      </c>
      <c r="C330" s="12" t="s">
        <v>15</v>
      </c>
      <c r="D330" s="10" t="s">
        <v>34</v>
      </c>
      <c r="E330" s="10">
        <v>2013</v>
      </c>
      <c r="F330" s="84">
        <v>41621</v>
      </c>
      <c r="G330" s="12" t="s">
        <v>1098</v>
      </c>
      <c r="H330" s="10" t="s">
        <v>1099</v>
      </c>
      <c r="I330" s="12" t="s">
        <v>1100</v>
      </c>
      <c r="J330" s="12" t="s">
        <v>28</v>
      </c>
      <c r="K330" s="12" t="s">
        <v>29</v>
      </c>
      <c r="L330" s="12" t="s">
        <v>3066</v>
      </c>
      <c r="M330" s="12" t="s">
        <v>28</v>
      </c>
      <c r="N330" s="12" t="s">
        <v>3436</v>
      </c>
      <c r="O330" s="45" t="s">
        <v>24</v>
      </c>
      <c r="P330" s="12" t="s">
        <v>2573</v>
      </c>
      <c r="Q330" s="10" t="s">
        <v>4482</v>
      </c>
    </row>
    <row r="331" spans="1:17" x14ac:dyDescent="0.25">
      <c r="A331" s="10">
        <f t="shared" si="20"/>
        <v>327</v>
      </c>
      <c r="B331" s="10">
        <f t="shared" si="20"/>
        <v>327</v>
      </c>
      <c r="C331" s="12" t="s">
        <v>15</v>
      </c>
      <c r="D331" s="10" t="s">
        <v>34</v>
      </c>
      <c r="E331" s="10">
        <v>2013</v>
      </c>
      <c r="F331" s="84">
        <v>41621</v>
      </c>
      <c r="G331" s="12" t="s">
        <v>1101</v>
      </c>
      <c r="H331" s="10" t="s">
        <v>1102</v>
      </c>
      <c r="I331" s="12" t="s">
        <v>1103</v>
      </c>
      <c r="J331" s="12" t="s">
        <v>20</v>
      </c>
      <c r="K331" s="12" t="s">
        <v>21</v>
      </c>
      <c r="L331" s="12" t="s">
        <v>3064</v>
      </c>
      <c r="M331" s="12" t="s">
        <v>3705</v>
      </c>
      <c r="N331" s="12" t="s">
        <v>23</v>
      </c>
      <c r="O331" s="45" t="s">
        <v>2380</v>
      </c>
      <c r="P331" s="12" t="s">
        <v>2573</v>
      </c>
      <c r="Q331" s="10" t="s">
        <v>4482</v>
      </c>
    </row>
    <row r="332" spans="1:17" x14ac:dyDescent="0.25">
      <c r="A332" s="10">
        <f t="shared" si="20"/>
        <v>328</v>
      </c>
      <c r="B332" s="10">
        <f t="shared" si="20"/>
        <v>328</v>
      </c>
      <c r="C332" s="12" t="s">
        <v>15</v>
      </c>
      <c r="D332" s="10" t="s">
        <v>34</v>
      </c>
      <c r="E332" s="10">
        <v>2013</v>
      </c>
      <c r="F332" s="84">
        <v>41624</v>
      </c>
      <c r="G332" s="12" t="s">
        <v>3358</v>
      </c>
      <c r="H332" s="10" t="s">
        <v>1105</v>
      </c>
      <c r="I332" s="12" t="s">
        <v>1106</v>
      </c>
      <c r="J332" s="12" t="s">
        <v>1107</v>
      </c>
      <c r="K332" s="12" t="s">
        <v>60</v>
      </c>
      <c r="L332" s="12" t="s">
        <v>3067</v>
      </c>
      <c r="M332" s="12" t="s">
        <v>3789</v>
      </c>
      <c r="N332" s="12" t="s">
        <v>61</v>
      </c>
      <c r="O332" s="45" t="s">
        <v>24</v>
      </c>
      <c r="P332" s="12" t="s">
        <v>2574</v>
      </c>
      <c r="Q332" s="10" t="s">
        <v>4484</v>
      </c>
    </row>
    <row r="333" spans="1:17" x14ac:dyDescent="0.25">
      <c r="A333" s="10">
        <f t="shared" si="20"/>
        <v>329</v>
      </c>
      <c r="B333" s="10">
        <f t="shared" si="20"/>
        <v>329</v>
      </c>
      <c r="C333" s="12" t="s">
        <v>15</v>
      </c>
      <c r="D333" s="10" t="s">
        <v>34</v>
      </c>
      <c r="E333" s="10">
        <v>2013</v>
      </c>
      <c r="F333" s="84">
        <v>41624</v>
      </c>
      <c r="G333" s="12" t="s">
        <v>1108</v>
      </c>
      <c r="H333" s="10" t="s">
        <v>1109</v>
      </c>
      <c r="I333" s="12" t="s">
        <v>1110</v>
      </c>
      <c r="J333" s="12" t="s">
        <v>1111</v>
      </c>
      <c r="K333" s="12" t="s">
        <v>21</v>
      </c>
      <c r="L333" s="12" t="s">
        <v>3064</v>
      </c>
      <c r="M333" s="12" t="s">
        <v>3759</v>
      </c>
      <c r="N333" s="12" t="s">
        <v>23</v>
      </c>
      <c r="O333" s="45" t="s">
        <v>24</v>
      </c>
      <c r="P333" s="12" t="s">
        <v>2574</v>
      </c>
      <c r="Q333" s="10" t="s">
        <v>4484</v>
      </c>
    </row>
    <row r="334" spans="1:17" x14ac:dyDescent="0.25">
      <c r="A334" s="10">
        <f t="shared" si="20"/>
        <v>330</v>
      </c>
      <c r="B334" s="10">
        <f t="shared" si="20"/>
        <v>330</v>
      </c>
      <c r="C334" s="12" t="s">
        <v>15</v>
      </c>
      <c r="D334" s="10" t="s">
        <v>34</v>
      </c>
      <c r="E334" s="10">
        <v>2013</v>
      </c>
      <c r="F334" s="84">
        <v>41626</v>
      </c>
      <c r="G334" s="12" t="s">
        <v>1112</v>
      </c>
      <c r="H334" s="10" t="s">
        <v>1113</v>
      </c>
      <c r="I334" s="12" t="s">
        <v>1114</v>
      </c>
      <c r="J334" s="12" t="s">
        <v>1115</v>
      </c>
      <c r="K334" s="12" t="s">
        <v>21</v>
      </c>
      <c r="L334" s="12" t="s">
        <v>3064</v>
      </c>
      <c r="M334" s="12" t="s">
        <v>3741</v>
      </c>
      <c r="N334" s="12" t="s">
        <v>23</v>
      </c>
      <c r="O334" s="45" t="s">
        <v>24</v>
      </c>
      <c r="P334" s="12" t="s">
        <v>2574</v>
      </c>
      <c r="Q334" s="10" t="s">
        <v>4484</v>
      </c>
    </row>
    <row r="335" spans="1:17" x14ac:dyDescent="0.25">
      <c r="A335" s="10">
        <f t="shared" si="20"/>
        <v>331</v>
      </c>
      <c r="B335" s="10">
        <f t="shared" si="20"/>
        <v>331</v>
      </c>
      <c r="C335" s="12" t="s">
        <v>15</v>
      </c>
      <c r="D335" s="10" t="s">
        <v>34</v>
      </c>
      <c r="E335" s="10">
        <v>2013</v>
      </c>
      <c r="F335" s="84">
        <v>41626</v>
      </c>
      <c r="G335" s="12" t="s">
        <v>1116</v>
      </c>
      <c r="H335" s="10" t="s">
        <v>1117</v>
      </c>
      <c r="I335" s="12" t="s">
        <v>1118</v>
      </c>
      <c r="J335" s="12" t="s">
        <v>71</v>
      </c>
      <c r="K335" s="12" t="s">
        <v>60</v>
      </c>
      <c r="L335" s="12" t="s">
        <v>3067</v>
      </c>
      <c r="M335" s="12" t="s">
        <v>3712</v>
      </c>
      <c r="N335" s="12" t="s">
        <v>61</v>
      </c>
      <c r="O335" s="45" t="s">
        <v>24</v>
      </c>
      <c r="P335" s="12" t="s">
        <v>2573</v>
      </c>
      <c r="Q335" s="10" t="s">
        <v>4482</v>
      </c>
    </row>
    <row r="336" spans="1:17" x14ac:dyDescent="0.25">
      <c r="A336" s="10">
        <f t="shared" si="20"/>
        <v>332</v>
      </c>
      <c r="B336" s="10">
        <f t="shared" si="20"/>
        <v>332</v>
      </c>
      <c r="C336" s="12" t="s">
        <v>15</v>
      </c>
      <c r="D336" s="10" t="s">
        <v>34</v>
      </c>
      <c r="E336" s="10">
        <v>2013</v>
      </c>
      <c r="F336" s="84">
        <v>41627</v>
      </c>
      <c r="G336" s="12" t="s">
        <v>1119</v>
      </c>
      <c r="H336" s="10" t="s">
        <v>1120</v>
      </c>
      <c r="I336" s="12" t="s">
        <v>1121</v>
      </c>
      <c r="J336" s="12" t="s">
        <v>179</v>
      </c>
      <c r="K336" s="12" t="s">
        <v>21</v>
      </c>
      <c r="L336" s="12" t="s">
        <v>3064</v>
      </c>
      <c r="M336" s="12" t="s">
        <v>3730</v>
      </c>
      <c r="N336" s="12" t="s">
        <v>23</v>
      </c>
      <c r="O336" s="45" t="s">
        <v>24</v>
      </c>
      <c r="P336" s="12" t="s">
        <v>2573</v>
      </c>
      <c r="Q336" s="10" t="s">
        <v>4482</v>
      </c>
    </row>
    <row r="337" spans="1:17" x14ac:dyDescent="0.25">
      <c r="A337" s="10">
        <f t="shared" si="20"/>
        <v>333</v>
      </c>
      <c r="B337" s="10">
        <f t="shared" si="20"/>
        <v>333</v>
      </c>
      <c r="C337" s="12" t="s">
        <v>15</v>
      </c>
      <c r="D337" s="10" t="s">
        <v>34</v>
      </c>
      <c r="E337" s="10">
        <v>2013</v>
      </c>
      <c r="F337" s="84">
        <v>41628</v>
      </c>
      <c r="G337" s="12" t="s">
        <v>1122</v>
      </c>
      <c r="H337" s="10" t="s">
        <v>1123</v>
      </c>
      <c r="I337" s="12" t="s">
        <v>1124</v>
      </c>
      <c r="J337" s="12" t="s">
        <v>20</v>
      </c>
      <c r="K337" s="12" t="s">
        <v>21</v>
      </c>
      <c r="L337" s="12" t="s">
        <v>3064</v>
      </c>
      <c r="M337" s="12" t="s">
        <v>3705</v>
      </c>
      <c r="N337" s="12" t="s">
        <v>23</v>
      </c>
      <c r="O337" s="45" t="s">
        <v>24</v>
      </c>
      <c r="P337" s="12" t="s">
        <v>2573</v>
      </c>
      <c r="Q337" s="10" t="s">
        <v>4482</v>
      </c>
    </row>
    <row r="338" spans="1:17" x14ac:dyDescent="0.25">
      <c r="A338" s="10">
        <f t="shared" si="20"/>
        <v>334</v>
      </c>
      <c r="B338" s="10">
        <f t="shared" si="20"/>
        <v>334</v>
      </c>
      <c r="C338" s="12" t="s">
        <v>15</v>
      </c>
      <c r="D338" s="10" t="s">
        <v>34</v>
      </c>
      <c r="E338" s="10">
        <v>2013</v>
      </c>
      <c r="F338" s="84">
        <v>41631</v>
      </c>
      <c r="G338" s="12" t="s">
        <v>1125</v>
      </c>
      <c r="H338" s="10" t="s">
        <v>1126</v>
      </c>
      <c r="I338" s="12" t="s">
        <v>1127</v>
      </c>
      <c r="J338" s="12" t="s">
        <v>1128</v>
      </c>
      <c r="K338" s="12" t="s">
        <v>29</v>
      </c>
      <c r="L338" s="12" t="s">
        <v>3066</v>
      </c>
      <c r="M338" s="12" t="s">
        <v>3790</v>
      </c>
      <c r="N338" s="12" t="s">
        <v>75</v>
      </c>
      <c r="O338" s="45" t="s">
        <v>24</v>
      </c>
      <c r="P338" s="12" t="s">
        <v>2574</v>
      </c>
      <c r="Q338" s="10" t="s">
        <v>4484</v>
      </c>
    </row>
    <row r="339" spans="1:17" x14ac:dyDescent="0.25">
      <c r="A339" s="10">
        <f t="shared" si="20"/>
        <v>335</v>
      </c>
      <c r="B339" s="10">
        <f t="shared" si="20"/>
        <v>335</v>
      </c>
      <c r="C339" s="12" t="s">
        <v>15</v>
      </c>
      <c r="D339" s="10" t="s">
        <v>34</v>
      </c>
      <c r="E339" s="10">
        <v>2013</v>
      </c>
      <c r="F339" s="84">
        <v>41638</v>
      </c>
      <c r="G339" s="12" t="s">
        <v>1129</v>
      </c>
      <c r="H339" s="10" t="s">
        <v>1130</v>
      </c>
      <c r="I339" s="12" t="s">
        <v>1131</v>
      </c>
      <c r="J339" s="12" t="s">
        <v>59</v>
      </c>
      <c r="K339" s="12" t="s">
        <v>60</v>
      </c>
      <c r="L339" s="12" t="s">
        <v>3067</v>
      </c>
      <c r="M339" s="12" t="s">
        <v>3717</v>
      </c>
      <c r="N339" s="12" t="s">
        <v>61</v>
      </c>
      <c r="O339" s="45" t="s">
        <v>24</v>
      </c>
      <c r="P339" s="12" t="s">
        <v>2573</v>
      </c>
      <c r="Q339" s="10" t="s">
        <v>4482</v>
      </c>
    </row>
    <row r="340" spans="1:17" x14ac:dyDescent="0.25">
      <c r="A340" s="10">
        <f t="shared" si="20"/>
        <v>336</v>
      </c>
      <c r="B340" s="10">
        <f t="shared" si="20"/>
        <v>336</v>
      </c>
      <c r="C340" s="12" t="s">
        <v>15</v>
      </c>
      <c r="D340" s="10" t="s">
        <v>34</v>
      </c>
      <c r="E340" s="10">
        <v>2014</v>
      </c>
      <c r="F340" s="84">
        <v>41807</v>
      </c>
      <c r="G340" s="12" t="s">
        <v>1132</v>
      </c>
      <c r="H340" s="10" t="s">
        <v>1133</v>
      </c>
      <c r="I340" s="12" t="s">
        <v>1134</v>
      </c>
      <c r="J340" s="12" t="s">
        <v>20</v>
      </c>
      <c r="K340" s="12" t="s">
        <v>21</v>
      </c>
      <c r="L340" s="12" t="s">
        <v>3064</v>
      </c>
      <c r="M340" s="12" t="s">
        <v>3705</v>
      </c>
      <c r="N340" s="12" t="s">
        <v>23</v>
      </c>
      <c r="O340" s="45" t="s">
        <v>24</v>
      </c>
      <c r="P340" s="12" t="s">
        <v>2573</v>
      </c>
      <c r="Q340" s="10" t="s">
        <v>4482</v>
      </c>
    </row>
    <row r="341" spans="1:17" x14ac:dyDescent="0.25">
      <c r="A341" s="10">
        <f t="shared" si="20"/>
        <v>337</v>
      </c>
      <c r="B341" s="10">
        <f t="shared" si="20"/>
        <v>337</v>
      </c>
      <c r="C341" s="12" t="s">
        <v>15</v>
      </c>
      <c r="D341" s="10" t="s">
        <v>34</v>
      </c>
      <c r="E341" s="10">
        <v>2014</v>
      </c>
      <c r="F341" s="84">
        <v>41834</v>
      </c>
      <c r="G341" s="12" t="s">
        <v>1135</v>
      </c>
      <c r="H341" s="10" t="s">
        <v>1136</v>
      </c>
      <c r="I341" s="12" t="s">
        <v>1137</v>
      </c>
      <c r="J341" s="12" t="s">
        <v>28</v>
      </c>
      <c r="K341" s="12" t="s">
        <v>29</v>
      </c>
      <c r="L341" s="12" t="s">
        <v>3066</v>
      </c>
      <c r="M341" s="12" t="s">
        <v>28</v>
      </c>
      <c r="N341" s="12" t="s">
        <v>3436</v>
      </c>
      <c r="O341" s="45" t="s">
        <v>24</v>
      </c>
      <c r="P341" s="12" t="s">
        <v>2573</v>
      </c>
      <c r="Q341" s="10" t="s">
        <v>4482</v>
      </c>
    </row>
    <row r="342" spans="1:17" x14ac:dyDescent="0.25">
      <c r="A342" s="10">
        <f t="shared" si="20"/>
        <v>338</v>
      </c>
      <c r="B342" s="10">
        <f t="shared" si="20"/>
        <v>338</v>
      </c>
      <c r="C342" s="12" t="s">
        <v>15</v>
      </c>
      <c r="D342" s="10" t="s">
        <v>34</v>
      </c>
      <c r="E342" s="10">
        <v>2014</v>
      </c>
      <c r="F342" s="84">
        <v>41838</v>
      </c>
      <c r="G342" s="12" t="s">
        <v>1138</v>
      </c>
      <c r="H342" s="10" t="s">
        <v>1139</v>
      </c>
      <c r="I342" s="12" t="s">
        <v>1140</v>
      </c>
      <c r="J342" s="12" t="s">
        <v>757</v>
      </c>
      <c r="K342" s="12" t="s">
        <v>21</v>
      </c>
      <c r="L342" s="12" t="s">
        <v>3064</v>
      </c>
      <c r="M342" s="12" t="s">
        <v>1817</v>
      </c>
      <c r="N342" s="12" t="s">
        <v>23</v>
      </c>
      <c r="O342" s="45" t="s">
        <v>24</v>
      </c>
      <c r="P342" s="12" t="s">
        <v>2573</v>
      </c>
      <c r="Q342" s="10" t="s">
        <v>4482</v>
      </c>
    </row>
    <row r="343" spans="1:17" x14ac:dyDescent="0.25">
      <c r="A343" s="10">
        <f t="shared" ref="A343:B358" si="21">+A342+1</f>
        <v>339</v>
      </c>
      <c r="B343" s="10">
        <f t="shared" si="21"/>
        <v>339</v>
      </c>
      <c r="C343" s="12" t="s">
        <v>15</v>
      </c>
      <c r="D343" s="10" t="s">
        <v>34</v>
      </c>
      <c r="E343" s="10">
        <v>2014</v>
      </c>
      <c r="F343" s="84">
        <v>41838</v>
      </c>
      <c r="G343" s="12" t="s">
        <v>1141</v>
      </c>
      <c r="H343" s="10" t="s">
        <v>1142</v>
      </c>
      <c r="I343" s="12" t="s">
        <v>1143</v>
      </c>
      <c r="J343" s="12" t="s">
        <v>20</v>
      </c>
      <c r="K343" s="12" t="s">
        <v>21</v>
      </c>
      <c r="L343" s="12" t="s">
        <v>3064</v>
      </c>
      <c r="M343" s="12" t="s">
        <v>3705</v>
      </c>
      <c r="N343" s="12" t="s">
        <v>23</v>
      </c>
      <c r="O343" s="45" t="s">
        <v>2380</v>
      </c>
      <c r="P343" s="12" t="s">
        <v>2573</v>
      </c>
      <c r="Q343" s="10" t="s">
        <v>4482</v>
      </c>
    </row>
    <row r="344" spans="1:17" x14ac:dyDescent="0.25">
      <c r="A344" s="10">
        <f t="shared" si="21"/>
        <v>340</v>
      </c>
      <c r="B344" s="10">
        <f t="shared" si="21"/>
        <v>340</v>
      </c>
      <c r="C344" s="12" t="s">
        <v>15</v>
      </c>
      <c r="D344" s="10" t="s">
        <v>393</v>
      </c>
      <c r="E344" s="10">
        <v>2003</v>
      </c>
      <c r="F344" s="84">
        <v>37985</v>
      </c>
      <c r="G344" s="12" t="s">
        <v>1144</v>
      </c>
      <c r="H344" s="10" t="s">
        <v>1145</v>
      </c>
      <c r="I344" s="19" t="s">
        <v>1146</v>
      </c>
      <c r="J344" s="12" t="s">
        <v>28</v>
      </c>
      <c r="K344" s="12" t="s">
        <v>29</v>
      </c>
      <c r="L344" s="12" t="s">
        <v>3445</v>
      </c>
      <c r="M344" s="12" t="s">
        <v>28</v>
      </c>
      <c r="N344" s="12" t="s">
        <v>3436</v>
      </c>
      <c r="O344" s="45" t="s">
        <v>24</v>
      </c>
      <c r="P344" s="12" t="s">
        <v>2573</v>
      </c>
      <c r="Q344" s="10" t="s">
        <v>4482</v>
      </c>
    </row>
    <row r="345" spans="1:17" x14ac:dyDescent="0.25">
      <c r="A345" s="10">
        <f t="shared" si="21"/>
        <v>341</v>
      </c>
      <c r="B345" s="10">
        <f t="shared" si="21"/>
        <v>341</v>
      </c>
      <c r="C345" s="12" t="s">
        <v>15</v>
      </c>
      <c r="D345" s="10" t="s">
        <v>393</v>
      </c>
      <c r="E345" s="10">
        <v>2003</v>
      </c>
      <c r="F345" s="84">
        <v>37984</v>
      </c>
      <c r="G345" s="12" t="s">
        <v>1147</v>
      </c>
      <c r="H345" s="10" t="s">
        <v>1148</v>
      </c>
      <c r="I345" s="12" t="s">
        <v>1149</v>
      </c>
      <c r="J345" s="12" t="s">
        <v>48</v>
      </c>
      <c r="K345" s="12" t="s">
        <v>21</v>
      </c>
      <c r="L345" s="12" t="s">
        <v>3445</v>
      </c>
      <c r="M345" s="12" t="s">
        <v>3707</v>
      </c>
      <c r="N345" s="12" t="s">
        <v>23</v>
      </c>
      <c r="O345" s="45" t="s">
        <v>24</v>
      </c>
      <c r="P345" s="12" t="s">
        <v>2573</v>
      </c>
      <c r="Q345" s="10" t="s">
        <v>4482</v>
      </c>
    </row>
    <row r="346" spans="1:17" x14ac:dyDescent="0.25">
      <c r="A346" s="10">
        <f t="shared" si="21"/>
        <v>342</v>
      </c>
      <c r="B346" s="10">
        <f t="shared" si="21"/>
        <v>342</v>
      </c>
      <c r="C346" s="12" t="s">
        <v>15</v>
      </c>
      <c r="D346" s="10" t="s">
        <v>393</v>
      </c>
      <c r="E346" s="10">
        <v>2003</v>
      </c>
      <c r="F346" s="84">
        <v>37986</v>
      </c>
      <c r="G346" s="12" t="s">
        <v>3339</v>
      </c>
      <c r="H346" s="10" t="s">
        <v>1151</v>
      </c>
      <c r="I346" s="12" t="s">
        <v>1152</v>
      </c>
      <c r="J346" s="12" t="s">
        <v>59</v>
      </c>
      <c r="K346" s="12" t="s">
        <v>60</v>
      </c>
      <c r="L346" s="12" t="s">
        <v>3445</v>
      </c>
      <c r="M346" s="12" t="s">
        <v>3709</v>
      </c>
      <c r="N346" s="12" t="s">
        <v>61</v>
      </c>
      <c r="O346" s="45" t="s">
        <v>24</v>
      </c>
      <c r="P346" s="12" t="s">
        <v>2573</v>
      </c>
      <c r="Q346" s="10" t="s">
        <v>4482</v>
      </c>
    </row>
    <row r="347" spans="1:17" x14ac:dyDescent="0.25">
      <c r="A347" s="10">
        <f t="shared" si="21"/>
        <v>343</v>
      </c>
      <c r="B347" s="10">
        <f t="shared" si="21"/>
        <v>343</v>
      </c>
      <c r="C347" s="12" t="s">
        <v>15</v>
      </c>
      <c r="D347" s="10" t="s">
        <v>393</v>
      </c>
      <c r="E347" s="10">
        <v>2004</v>
      </c>
      <c r="F347" s="84">
        <v>38352</v>
      </c>
      <c r="G347" s="12" t="s">
        <v>1153</v>
      </c>
      <c r="H347" s="10" t="s">
        <v>1154</v>
      </c>
      <c r="I347" s="12" t="s">
        <v>1155</v>
      </c>
      <c r="J347" s="12" t="s">
        <v>83</v>
      </c>
      <c r="K347" s="12" t="s">
        <v>29</v>
      </c>
      <c r="L347" s="12" t="s">
        <v>3445</v>
      </c>
      <c r="M347" s="12" t="s">
        <v>979</v>
      </c>
      <c r="N347" s="12" t="s">
        <v>23</v>
      </c>
      <c r="O347" s="45" t="s">
        <v>24</v>
      </c>
      <c r="P347" s="12" t="s">
        <v>2573</v>
      </c>
      <c r="Q347" s="10" t="s">
        <v>4482</v>
      </c>
    </row>
    <row r="348" spans="1:17" x14ac:dyDescent="0.25">
      <c r="A348" s="10">
        <f t="shared" si="21"/>
        <v>344</v>
      </c>
      <c r="B348" s="10">
        <f t="shared" si="21"/>
        <v>344</v>
      </c>
      <c r="C348" s="12" t="s">
        <v>15</v>
      </c>
      <c r="D348" s="10" t="s">
        <v>393</v>
      </c>
      <c r="E348" s="10">
        <v>2004</v>
      </c>
      <c r="F348" s="84">
        <v>38202</v>
      </c>
      <c r="G348" s="12" t="s">
        <v>1156</v>
      </c>
      <c r="H348" s="10" t="s">
        <v>1157</v>
      </c>
      <c r="I348" s="12" t="s">
        <v>1158</v>
      </c>
      <c r="J348" s="12" t="s">
        <v>55</v>
      </c>
      <c r="K348" s="12" t="s">
        <v>21</v>
      </c>
      <c r="L348" s="12" t="s">
        <v>3445</v>
      </c>
      <c r="M348" s="12" t="s">
        <v>3708</v>
      </c>
      <c r="N348" s="12" t="s">
        <v>23</v>
      </c>
      <c r="O348" s="45" t="s">
        <v>24</v>
      </c>
      <c r="P348" s="12" t="s">
        <v>2573</v>
      </c>
      <c r="Q348" s="10" t="s">
        <v>4482</v>
      </c>
    </row>
    <row r="349" spans="1:17" x14ac:dyDescent="0.25">
      <c r="A349" s="10">
        <f t="shared" si="21"/>
        <v>345</v>
      </c>
      <c r="B349" s="10">
        <f t="shared" si="21"/>
        <v>345</v>
      </c>
      <c r="C349" s="12" t="s">
        <v>15</v>
      </c>
      <c r="D349" s="10" t="s">
        <v>393</v>
      </c>
      <c r="E349" s="10">
        <v>2004</v>
      </c>
      <c r="F349" s="84">
        <v>38352</v>
      </c>
      <c r="G349" s="12" t="s">
        <v>1159</v>
      </c>
      <c r="H349" s="10" t="s">
        <v>1160</v>
      </c>
      <c r="I349" s="12" t="s">
        <v>1161</v>
      </c>
      <c r="J349" s="12" t="s">
        <v>115</v>
      </c>
      <c r="K349" s="12" t="s">
        <v>29</v>
      </c>
      <c r="L349" s="12" t="s">
        <v>3445</v>
      </c>
      <c r="M349" s="12" t="s">
        <v>3720</v>
      </c>
      <c r="N349" s="12" t="s">
        <v>75</v>
      </c>
      <c r="O349" s="45" t="s">
        <v>24</v>
      </c>
      <c r="P349" s="12" t="s">
        <v>2573</v>
      </c>
      <c r="Q349" s="10" t="s">
        <v>4482</v>
      </c>
    </row>
    <row r="350" spans="1:17" x14ac:dyDescent="0.25">
      <c r="A350" s="10">
        <f t="shared" si="21"/>
        <v>346</v>
      </c>
      <c r="B350" s="10">
        <f t="shared" si="21"/>
        <v>346</v>
      </c>
      <c r="C350" s="12" t="s">
        <v>15</v>
      </c>
      <c r="D350" s="10" t="s">
        <v>393</v>
      </c>
      <c r="E350" s="10">
        <v>2004</v>
      </c>
      <c r="F350" s="84">
        <v>38103</v>
      </c>
      <c r="G350" s="12" t="s">
        <v>1162</v>
      </c>
      <c r="H350" s="10" t="s">
        <v>1163</v>
      </c>
      <c r="I350" s="12" t="s">
        <v>1164</v>
      </c>
      <c r="J350" s="12" t="s">
        <v>20</v>
      </c>
      <c r="K350" s="12" t="s">
        <v>21</v>
      </c>
      <c r="L350" s="12" t="s">
        <v>3445</v>
      </c>
      <c r="M350" s="12" t="s">
        <v>3705</v>
      </c>
      <c r="N350" s="12" t="s">
        <v>23</v>
      </c>
      <c r="O350" s="45" t="s">
        <v>24</v>
      </c>
      <c r="P350" s="12" t="s">
        <v>2573</v>
      </c>
      <c r="Q350" s="10" t="s">
        <v>4482</v>
      </c>
    </row>
    <row r="351" spans="1:17" x14ac:dyDescent="0.25">
      <c r="A351" s="10">
        <f t="shared" si="21"/>
        <v>347</v>
      </c>
      <c r="B351" s="10">
        <f t="shared" si="21"/>
        <v>347</v>
      </c>
      <c r="C351" s="12" t="s">
        <v>15</v>
      </c>
      <c r="D351" s="10" t="s">
        <v>393</v>
      </c>
      <c r="E351" s="10">
        <v>2004</v>
      </c>
      <c r="F351" s="84">
        <v>38351</v>
      </c>
      <c r="G351" s="12" t="s">
        <v>3359</v>
      </c>
      <c r="H351" s="10" t="s">
        <v>1166</v>
      </c>
      <c r="I351" s="12" t="s">
        <v>1167</v>
      </c>
      <c r="J351" s="12" t="s">
        <v>20</v>
      </c>
      <c r="K351" s="12" t="s">
        <v>21</v>
      </c>
      <c r="L351" s="12" t="s">
        <v>3445</v>
      </c>
      <c r="M351" s="12" t="s">
        <v>3705</v>
      </c>
      <c r="N351" s="12" t="s">
        <v>23</v>
      </c>
      <c r="O351" s="45" t="s">
        <v>24</v>
      </c>
      <c r="P351" s="12" t="s">
        <v>2573</v>
      </c>
      <c r="Q351" s="10" t="s">
        <v>4482</v>
      </c>
    </row>
    <row r="352" spans="1:17" x14ac:dyDescent="0.25">
      <c r="A352" s="10">
        <f t="shared" si="21"/>
        <v>348</v>
      </c>
      <c r="B352" s="10">
        <f t="shared" si="21"/>
        <v>348</v>
      </c>
      <c r="C352" s="12" t="s">
        <v>15</v>
      </c>
      <c r="D352" s="10" t="s">
        <v>393</v>
      </c>
      <c r="E352" s="10">
        <v>2005</v>
      </c>
      <c r="F352" s="84">
        <v>38383</v>
      </c>
      <c r="G352" s="12" t="s">
        <v>1168</v>
      </c>
      <c r="H352" s="10" t="s">
        <v>1169</v>
      </c>
      <c r="I352" s="12" t="s">
        <v>1170</v>
      </c>
      <c r="J352" s="12" t="s">
        <v>20</v>
      </c>
      <c r="K352" s="12" t="s">
        <v>21</v>
      </c>
      <c r="L352" s="12" t="s">
        <v>3445</v>
      </c>
      <c r="M352" s="12" t="s">
        <v>3705</v>
      </c>
      <c r="N352" s="12" t="s">
        <v>23</v>
      </c>
      <c r="O352" s="45" t="s">
        <v>24</v>
      </c>
      <c r="P352" s="12" t="s">
        <v>2573</v>
      </c>
      <c r="Q352" s="10" t="s">
        <v>4482</v>
      </c>
    </row>
    <row r="353" spans="1:17" x14ac:dyDescent="0.25">
      <c r="A353" s="10">
        <f t="shared" si="21"/>
        <v>349</v>
      </c>
      <c r="B353" s="10">
        <f t="shared" si="21"/>
        <v>349</v>
      </c>
      <c r="C353" s="12" t="s">
        <v>15</v>
      </c>
      <c r="D353" s="10" t="s">
        <v>393</v>
      </c>
      <c r="E353" s="10">
        <v>2005</v>
      </c>
      <c r="F353" s="84">
        <v>38380</v>
      </c>
      <c r="G353" s="12" t="s">
        <v>1171</v>
      </c>
      <c r="H353" s="10" t="s">
        <v>1172</v>
      </c>
      <c r="I353" s="12" t="s">
        <v>1173</v>
      </c>
      <c r="J353" s="12" t="s">
        <v>757</v>
      </c>
      <c r="K353" s="12" t="s">
        <v>21</v>
      </c>
      <c r="L353" s="12" t="s">
        <v>3445</v>
      </c>
      <c r="M353" s="12" t="s">
        <v>1817</v>
      </c>
      <c r="N353" s="12" t="s">
        <v>23</v>
      </c>
      <c r="O353" s="45" t="s">
        <v>24</v>
      </c>
      <c r="P353" s="12" t="s">
        <v>2573</v>
      </c>
      <c r="Q353" s="10" t="s">
        <v>4482</v>
      </c>
    </row>
    <row r="354" spans="1:17" x14ac:dyDescent="0.25">
      <c r="A354" s="10">
        <f t="shared" si="21"/>
        <v>350</v>
      </c>
      <c r="B354" s="10">
        <f t="shared" si="21"/>
        <v>350</v>
      </c>
      <c r="C354" s="12" t="s">
        <v>15</v>
      </c>
      <c r="D354" s="10" t="s">
        <v>393</v>
      </c>
      <c r="E354" s="10">
        <v>2005</v>
      </c>
      <c r="F354" s="84">
        <v>38383</v>
      </c>
      <c r="G354" s="12" t="s">
        <v>1174</v>
      </c>
      <c r="H354" s="10" t="s">
        <v>1175</v>
      </c>
      <c r="I354" s="12" t="s">
        <v>1176</v>
      </c>
      <c r="J354" s="12" t="s">
        <v>48</v>
      </c>
      <c r="K354" s="12" t="s">
        <v>21</v>
      </c>
      <c r="L354" s="12" t="s">
        <v>3445</v>
      </c>
      <c r="M354" s="12" t="s">
        <v>3707</v>
      </c>
      <c r="N354" s="12" t="s">
        <v>23</v>
      </c>
      <c r="O354" s="45" t="s">
        <v>24</v>
      </c>
      <c r="P354" s="12" t="s">
        <v>2573</v>
      </c>
      <c r="Q354" s="10" t="s">
        <v>4482</v>
      </c>
    </row>
    <row r="355" spans="1:17" x14ac:dyDescent="0.25">
      <c r="A355" s="10">
        <f t="shared" si="21"/>
        <v>351</v>
      </c>
      <c r="B355" s="10">
        <f t="shared" si="21"/>
        <v>351</v>
      </c>
      <c r="C355" s="12" t="s">
        <v>15</v>
      </c>
      <c r="D355" s="10" t="s">
        <v>393</v>
      </c>
      <c r="E355" s="10">
        <v>2005</v>
      </c>
      <c r="F355" s="84">
        <v>38383</v>
      </c>
      <c r="G355" s="12" t="s">
        <v>1177</v>
      </c>
      <c r="H355" s="10" t="s">
        <v>1178</v>
      </c>
      <c r="I355" s="12" t="s">
        <v>3939</v>
      </c>
      <c r="J355" s="12" t="s">
        <v>59</v>
      </c>
      <c r="K355" s="12" t="s">
        <v>60</v>
      </c>
      <c r="L355" s="12" t="s">
        <v>3445</v>
      </c>
      <c r="M355" s="12" t="s">
        <v>3761</v>
      </c>
      <c r="N355" s="12" t="s">
        <v>61</v>
      </c>
      <c r="O355" s="45" t="s">
        <v>24</v>
      </c>
      <c r="P355" s="12" t="s">
        <v>2573</v>
      </c>
      <c r="Q355" s="10" t="s">
        <v>4482</v>
      </c>
    </row>
    <row r="356" spans="1:17" x14ac:dyDescent="0.25">
      <c r="A356" s="10">
        <f t="shared" si="21"/>
        <v>352</v>
      </c>
      <c r="B356" s="10">
        <f t="shared" si="21"/>
        <v>352</v>
      </c>
      <c r="C356" s="12" t="s">
        <v>15</v>
      </c>
      <c r="D356" s="10" t="s">
        <v>393</v>
      </c>
      <c r="E356" s="10">
        <v>2006</v>
      </c>
      <c r="F356" s="84">
        <v>39079</v>
      </c>
      <c r="G356" s="12" t="s">
        <v>1180</v>
      </c>
      <c r="H356" s="10" t="s">
        <v>1181</v>
      </c>
      <c r="I356" s="12" t="s">
        <v>1182</v>
      </c>
      <c r="J356" s="12" t="s">
        <v>59</v>
      </c>
      <c r="K356" s="12" t="s">
        <v>60</v>
      </c>
      <c r="L356" s="12" t="s">
        <v>3445</v>
      </c>
      <c r="M356" s="12" t="s">
        <v>3717</v>
      </c>
      <c r="N356" s="12" t="s">
        <v>61</v>
      </c>
      <c r="O356" s="45" t="s">
        <v>24</v>
      </c>
      <c r="P356" s="12" t="s">
        <v>2573</v>
      </c>
      <c r="Q356" s="10" t="s">
        <v>4482</v>
      </c>
    </row>
    <row r="357" spans="1:17" x14ac:dyDescent="0.25">
      <c r="A357" s="10">
        <f t="shared" si="21"/>
        <v>353</v>
      </c>
      <c r="B357" s="10">
        <f t="shared" si="21"/>
        <v>353</v>
      </c>
      <c r="C357" s="12" t="s">
        <v>15</v>
      </c>
      <c r="D357" s="10" t="s">
        <v>393</v>
      </c>
      <c r="E357" s="10">
        <v>2006</v>
      </c>
      <c r="F357" s="84">
        <v>39073</v>
      </c>
      <c r="G357" s="12" t="s">
        <v>1183</v>
      </c>
      <c r="H357" s="10" t="s">
        <v>1184</v>
      </c>
      <c r="I357" s="12" t="s">
        <v>1185</v>
      </c>
      <c r="J357" s="12" t="s">
        <v>59</v>
      </c>
      <c r="K357" s="12" t="s">
        <v>60</v>
      </c>
      <c r="L357" s="12" t="s">
        <v>3445</v>
      </c>
      <c r="M357" s="12" t="s">
        <v>3717</v>
      </c>
      <c r="N357" s="12" t="s">
        <v>61</v>
      </c>
      <c r="O357" s="45" t="s">
        <v>24</v>
      </c>
      <c r="P357" s="12" t="s">
        <v>2573</v>
      </c>
      <c r="Q357" s="10" t="s">
        <v>4482</v>
      </c>
    </row>
    <row r="358" spans="1:17" x14ac:dyDescent="0.25">
      <c r="A358" s="10">
        <f t="shared" si="21"/>
        <v>354</v>
      </c>
      <c r="B358" s="10">
        <f t="shared" si="21"/>
        <v>354</v>
      </c>
      <c r="C358" s="12" t="s">
        <v>15</v>
      </c>
      <c r="D358" s="10" t="s">
        <v>393</v>
      </c>
      <c r="E358" s="10">
        <v>2006</v>
      </c>
      <c r="F358" s="84">
        <v>39080</v>
      </c>
      <c r="G358" s="12" t="s">
        <v>1186</v>
      </c>
      <c r="H358" s="10" t="s">
        <v>1187</v>
      </c>
      <c r="I358" s="12" t="s">
        <v>1188</v>
      </c>
      <c r="J358" s="12" t="s">
        <v>20</v>
      </c>
      <c r="K358" s="12" t="s">
        <v>21</v>
      </c>
      <c r="L358" s="12" t="s">
        <v>3445</v>
      </c>
      <c r="M358" s="12" t="s">
        <v>3705</v>
      </c>
      <c r="N358" s="12" t="s">
        <v>23</v>
      </c>
      <c r="O358" s="45" t="s">
        <v>24</v>
      </c>
      <c r="P358" s="12" t="s">
        <v>2573</v>
      </c>
      <c r="Q358" s="10" t="s">
        <v>4482</v>
      </c>
    </row>
    <row r="359" spans="1:17" x14ac:dyDescent="0.25">
      <c r="A359" s="10">
        <f t="shared" ref="A359:B374" si="22">+A358+1</f>
        <v>355</v>
      </c>
      <c r="B359" s="10">
        <f t="shared" si="22"/>
        <v>355</v>
      </c>
      <c r="C359" s="12" t="s">
        <v>15</v>
      </c>
      <c r="D359" s="10" t="s">
        <v>393</v>
      </c>
      <c r="E359" s="10">
        <v>2006</v>
      </c>
      <c r="F359" s="84">
        <v>39078</v>
      </c>
      <c r="G359" s="12" t="s">
        <v>3073</v>
      </c>
      <c r="H359" s="10" t="s">
        <v>1190</v>
      </c>
      <c r="I359" s="12" t="s">
        <v>4215</v>
      </c>
      <c r="J359" s="12" t="s">
        <v>59</v>
      </c>
      <c r="K359" s="12" t="s">
        <v>60</v>
      </c>
      <c r="L359" s="12" t="s">
        <v>3445</v>
      </c>
      <c r="M359" s="12" t="s">
        <v>3709</v>
      </c>
      <c r="N359" s="12" t="s">
        <v>61</v>
      </c>
      <c r="O359" s="45" t="s">
        <v>24</v>
      </c>
      <c r="P359" s="12" t="s">
        <v>2573</v>
      </c>
      <c r="Q359" s="10" t="s">
        <v>4482</v>
      </c>
    </row>
    <row r="360" spans="1:17" x14ac:dyDescent="0.25">
      <c r="A360" s="10">
        <f t="shared" si="22"/>
        <v>356</v>
      </c>
      <c r="B360" s="10">
        <f t="shared" si="22"/>
        <v>356</v>
      </c>
      <c r="C360" s="12" t="s">
        <v>15</v>
      </c>
      <c r="D360" s="10" t="s">
        <v>393</v>
      </c>
      <c r="E360" s="10">
        <v>2006</v>
      </c>
      <c r="F360" s="84">
        <v>39072</v>
      </c>
      <c r="G360" s="12" t="s">
        <v>1192</v>
      </c>
      <c r="H360" s="10" t="s">
        <v>1193</v>
      </c>
      <c r="I360" s="19" t="s">
        <v>3916</v>
      </c>
      <c r="J360" s="12" t="s">
        <v>59</v>
      </c>
      <c r="K360" s="12" t="s">
        <v>60</v>
      </c>
      <c r="L360" s="12" t="s">
        <v>3445</v>
      </c>
      <c r="M360" s="12" t="s">
        <v>3710</v>
      </c>
      <c r="N360" s="12" t="s">
        <v>61</v>
      </c>
      <c r="O360" s="45" t="s">
        <v>24</v>
      </c>
      <c r="P360" s="12" t="s">
        <v>2573</v>
      </c>
      <c r="Q360" s="10" t="s">
        <v>4482</v>
      </c>
    </row>
    <row r="361" spans="1:17" x14ac:dyDescent="0.25">
      <c r="A361" s="10">
        <f t="shared" si="22"/>
        <v>357</v>
      </c>
      <c r="B361" s="10">
        <f t="shared" si="22"/>
        <v>357</v>
      </c>
      <c r="C361" s="12" t="s">
        <v>15</v>
      </c>
      <c r="D361" s="10" t="s">
        <v>393</v>
      </c>
      <c r="E361" s="10">
        <v>2006</v>
      </c>
      <c r="F361" s="84">
        <v>39079</v>
      </c>
      <c r="G361" s="12" t="s">
        <v>1195</v>
      </c>
      <c r="H361" s="10" t="s">
        <v>1196</v>
      </c>
      <c r="I361" s="12" t="s">
        <v>1197</v>
      </c>
      <c r="J361" s="12" t="s">
        <v>20</v>
      </c>
      <c r="K361" s="12" t="s">
        <v>21</v>
      </c>
      <c r="L361" s="12" t="s">
        <v>3445</v>
      </c>
      <c r="M361" s="12" t="s">
        <v>3705</v>
      </c>
      <c r="N361" s="12" t="s">
        <v>23</v>
      </c>
      <c r="O361" s="45" t="s">
        <v>24</v>
      </c>
      <c r="P361" s="12" t="s">
        <v>2573</v>
      </c>
      <c r="Q361" s="10" t="s">
        <v>4482</v>
      </c>
    </row>
    <row r="362" spans="1:17" x14ac:dyDescent="0.25">
      <c r="A362" s="10">
        <f t="shared" si="22"/>
        <v>358</v>
      </c>
      <c r="B362" s="10">
        <f t="shared" si="22"/>
        <v>358</v>
      </c>
      <c r="C362" s="12" t="s">
        <v>15</v>
      </c>
      <c r="D362" s="10" t="s">
        <v>393</v>
      </c>
      <c r="E362" s="10">
        <v>2006</v>
      </c>
      <c r="F362" s="84">
        <v>39055</v>
      </c>
      <c r="G362" s="12" t="s">
        <v>1198</v>
      </c>
      <c r="H362" s="10" t="s">
        <v>1199</v>
      </c>
      <c r="I362" s="19" t="s">
        <v>2860</v>
      </c>
      <c r="J362" s="12" t="s">
        <v>178</v>
      </c>
      <c r="K362" s="12" t="s">
        <v>21</v>
      </c>
      <c r="L362" s="12" t="s">
        <v>3445</v>
      </c>
      <c r="M362" s="12" t="s">
        <v>3729</v>
      </c>
      <c r="N362" s="12" t="s">
        <v>23</v>
      </c>
      <c r="O362" s="45" t="s">
        <v>24</v>
      </c>
      <c r="P362" s="12" t="s">
        <v>2573</v>
      </c>
      <c r="Q362" s="10" t="s">
        <v>4482</v>
      </c>
    </row>
    <row r="363" spans="1:17" x14ac:dyDescent="0.25">
      <c r="A363" s="10">
        <f t="shared" si="22"/>
        <v>359</v>
      </c>
      <c r="B363" s="10">
        <f t="shared" si="22"/>
        <v>359</v>
      </c>
      <c r="C363" s="12" t="s">
        <v>15</v>
      </c>
      <c r="D363" s="10" t="s">
        <v>393</v>
      </c>
      <c r="E363" s="10">
        <v>2006</v>
      </c>
      <c r="F363" s="84">
        <v>39080</v>
      </c>
      <c r="G363" s="12" t="s">
        <v>1201</v>
      </c>
      <c r="H363" s="10" t="s">
        <v>1202</v>
      </c>
      <c r="I363" s="12" t="s">
        <v>1203</v>
      </c>
      <c r="J363" s="12" t="s">
        <v>20</v>
      </c>
      <c r="K363" s="12" t="s">
        <v>21</v>
      </c>
      <c r="L363" s="12" t="s">
        <v>3445</v>
      </c>
      <c r="M363" s="12" t="s">
        <v>3705</v>
      </c>
      <c r="N363" s="12" t="s">
        <v>23</v>
      </c>
      <c r="O363" s="45" t="s">
        <v>24</v>
      </c>
      <c r="P363" s="12" t="s">
        <v>2573</v>
      </c>
      <c r="Q363" s="10" t="s">
        <v>4482</v>
      </c>
    </row>
    <row r="364" spans="1:17" x14ac:dyDescent="0.25">
      <c r="A364" s="10">
        <f t="shared" si="22"/>
        <v>360</v>
      </c>
      <c r="B364" s="10">
        <f t="shared" si="22"/>
        <v>360</v>
      </c>
      <c r="C364" s="12" t="s">
        <v>15</v>
      </c>
      <c r="D364" s="10" t="s">
        <v>393</v>
      </c>
      <c r="E364" s="10">
        <v>2007</v>
      </c>
      <c r="F364" s="84">
        <v>39423</v>
      </c>
      <c r="G364" s="12" t="s">
        <v>1204</v>
      </c>
      <c r="H364" s="10" t="s">
        <v>1205</v>
      </c>
      <c r="I364" s="12" t="s">
        <v>1206</v>
      </c>
      <c r="J364" s="12" t="s">
        <v>137</v>
      </c>
      <c r="K364" s="12" t="s">
        <v>29</v>
      </c>
      <c r="L364" s="12" t="s">
        <v>3445</v>
      </c>
      <c r="M364" s="12" t="s">
        <v>3723</v>
      </c>
      <c r="N364" s="12" t="s">
        <v>75</v>
      </c>
      <c r="O364" s="45" t="s">
        <v>24</v>
      </c>
      <c r="P364" s="12" t="s">
        <v>2573</v>
      </c>
      <c r="Q364" s="10" t="s">
        <v>4483</v>
      </c>
    </row>
    <row r="365" spans="1:17" x14ac:dyDescent="0.25">
      <c r="A365" s="10">
        <f t="shared" si="22"/>
        <v>361</v>
      </c>
      <c r="B365" s="10">
        <f t="shared" si="22"/>
        <v>361</v>
      </c>
      <c r="C365" s="12" t="s">
        <v>15</v>
      </c>
      <c r="D365" s="10" t="s">
        <v>393</v>
      </c>
      <c r="E365" s="10">
        <v>2007</v>
      </c>
      <c r="F365" s="84">
        <v>39447</v>
      </c>
      <c r="G365" s="12" t="s">
        <v>1207</v>
      </c>
      <c r="H365" s="10" t="s">
        <v>1208</v>
      </c>
      <c r="I365" s="12" t="s">
        <v>1209</v>
      </c>
      <c r="J365" s="12" t="s">
        <v>59</v>
      </c>
      <c r="K365" s="12" t="s">
        <v>60</v>
      </c>
      <c r="L365" s="12" t="s">
        <v>3445</v>
      </c>
      <c r="M365" s="12" t="s">
        <v>3709</v>
      </c>
      <c r="N365" s="12" t="s">
        <v>61</v>
      </c>
      <c r="O365" s="45" t="s">
        <v>24</v>
      </c>
      <c r="P365" s="12" t="s">
        <v>2573</v>
      </c>
      <c r="Q365" s="10" t="s">
        <v>4482</v>
      </c>
    </row>
    <row r="366" spans="1:17" ht="25.5" x14ac:dyDescent="0.25">
      <c r="A366" s="10">
        <f t="shared" si="22"/>
        <v>362</v>
      </c>
      <c r="B366" s="10">
        <f t="shared" si="22"/>
        <v>362</v>
      </c>
      <c r="C366" s="12" t="s">
        <v>15</v>
      </c>
      <c r="D366" s="10" t="s">
        <v>393</v>
      </c>
      <c r="E366" s="10">
        <v>2007</v>
      </c>
      <c r="F366" s="84">
        <v>39416</v>
      </c>
      <c r="G366" s="12" t="s">
        <v>1210</v>
      </c>
      <c r="H366" s="10" t="s">
        <v>1211</v>
      </c>
      <c r="I366" s="19" t="s">
        <v>1212</v>
      </c>
      <c r="J366" s="12" t="s">
        <v>59</v>
      </c>
      <c r="K366" s="12" t="s">
        <v>60</v>
      </c>
      <c r="L366" s="12" t="s">
        <v>3445</v>
      </c>
      <c r="M366" s="12" t="s">
        <v>3709</v>
      </c>
      <c r="N366" s="12" t="s">
        <v>61</v>
      </c>
      <c r="O366" s="45" t="s">
        <v>24</v>
      </c>
      <c r="P366" s="12" t="s">
        <v>2573</v>
      </c>
      <c r="Q366" s="10" t="s">
        <v>4482</v>
      </c>
    </row>
    <row r="367" spans="1:17" x14ac:dyDescent="0.25">
      <c r="A367" s="10">
        <f t="shared" si="22"/>
        <v>363</v>
      </c>
      <c r="B367" s="10">
        <f t="shared" si="22"/>
        <v>363</v>
      </c>
      <c r="C367" s="12" t="s">
        <v>15</v>
      </c>
      <c r="D367" s="10" t="s">
        <v>393</v>
      </c>
      <c r="E367" s="10">
        <v>2007</v>
      </c>
      <c r="F367" s="84">
        <v>39443</v>
      </c>
      <c r="G367" s="12" t="s">
        <v>1213</v>
      </c>
      <c r="H367" s="10" t="s">
        <v>1214</v>
      </c>
      <c r="I367" s="12" t="s">
        <v>1215</v>
      </c>
      <c r="J367" s="12" t="s">
        <v>28</v>
      </c>
      <c r="K367" s="12" t="s">
        <v>29</v>
      </c>
      <c r="L367" s="12" t="s">
        <v>3445</v>
      </c>
      <c r="M367" s="12" t="s">
        <v>28</v>
      </c>
      <c r="N367" s="12" t="s">
        <v>3436</v>
      </c>
      <c r="O367" s="45" t="s">
        <v>24</v>
      </c>
      <c r="P367" s="12" t="s">
        <v>2573</v>
      </c>
      <c r="Q367" s="10" t="s">
        <v>4482</v>
      </c>
    </row>
    <row r="368" spans="1:17" x14ac:dyDescent="0.25">
      <c r="A368" s="10">
        <f t="shared" si="22"/>
        <v>364</v>
      </c>
      <c r="B368" s="10">
        <f t="shared" si="22"/>
        <v>364</v>
      </c>
      <c r="C368" s="12" t="s">
        <v>15</v>
      </c>
      <c r="D368" s="10" t="s">
        <v>393</v>
      </c>
      <c r="E368" s="10">
        <v>2007</v>
      </c>
      <c r="F368" s="84">
        <v>39374</v>
      </c>
      <c r="G368" s="12" t="s">
        <v>1216</v>
      </c>
      <c r="H368" s="10" t="s">
        <v>1217</v>
      </c>
      <c r="I368" s="12" t="s">
        <v>1218</v>
      </c>
      <c r="J368" s="12" t="s">
        <v>20</v>
      </c>
      <c r="K368" s="12" t="s">
        <v>21</v>
      </c>
      <c r="L368" s="12" t="s">
        <v>3445</v>
      </c>
      <c r="M368" s="12" t="s">
        <v>3705</v>
      </c>
      <c r="N368" s="12" t="s">
        <v>23</v>
      </c>
      <c r="O368" s="45" t="s">
        <v>24</v>
      </c>
      <c r="P368" s="12" t="s">
        <v>2573</v>
      </c>
      <c r="Q368" s="10" t="s">
        <v>4482</v>
      </c>
    </row>
    <row r="369" spans="1:17" x14ac:dyDescent="0.25">
      <c r="A369" s="10">
        <f t="shared" si="22"/>
        <v>365</v>
      </c>
      <c r="B369" s="10">
        <f t="shared" si="22"/>
        <v>365</v>
      </c>
      <c r="C369" s="12" t="s">
        <v>15</v>
      </c>
      <c r="D369" s="10" t="s">
        <v>393</v>
      </c>
      <c r="E369" s="10">
        <v>2007</v>
      </c>
      <c r="F369" s="84">
        <v>39435</v>
      </c>
      <c r="G369" s="12" t="s">
        <v>1219</v>
      </c>
      <c r="H369" s="10" t="s">
        <v>1220</v>
      </c>
      <c r="I369" s="12" t="s">
        <v>1221</v>
      </c>
      <c r="J369" s="12" t="s">
        <v>20</v>
      </c>
      <c r="K369" s="12" t="s">
        <v>21</v>
      </c>
      <c r="L369" s="12" t="s">
        <v>3445</v>
      </c>
      <c r="M369" s="12" t="s">
        <v>3705</v>
      </c>
      <c r="N369" s="12" t="s">
        <v>23</v>
      </c>
      <c r="O369" s="45" t="s">
        <v>24</v>
      </c>
      <c r="P369" s="12" t="s">
        <v>2573</v>
      </c>
      <c r="Q369" s="10" t="s">
        <v>4482</v>
      </c>
    </row>
    <row r="370" spans="1:17" x14ac:dyDescent="0.25">
      <c r="A370" s="10">
        <f t="shared" si="22"/>
        <v>366</v>
      </c>
      <c r="B370" s="10">
        <f t="shared" si="22"/>
        <v>366</v>
      </c>
      <c r="C370" s="12" t="s">
        <v>15</v>
      </c>
      <c r="D370" s="10" t="s">
        <v>393</v>
      </c>
      <c r="E370" s="10">
        <v>2007</v>
      </c>
      <c r="F370" s="84">
        <v>39434</v>
      </c>
      <c r="G370" s="12" t="s">
        <v>1222</v>
      </c>
      <c r="H370" s="10" t="s">
        <v>1223</v>
      </c>
      <c r="I370" s="12" t="s">
        <v>2817</v>
      </c>
      <c r="J370" s="12" t="s">
        <v>59</v>
      </c>
      <c r="K370" s="12" t="s">
        <v>60</v>
      </c>
      <c r="L370" s="12" t="s">
        <v>3445</v>
      </c>
      <c r="M370" s="12" t="s">
        <v>3725</v>
      </c>
      <c r="N370" s="12" t="s">
        <v>61</v>
      </c>
      <c r="O370" s="45" t="s">
        <v>24</v>
      </c>
      <c r="P370" s="12" t="s">
        <v>2573</v>
      </c>
      <c r="Q370" s="10" t="s">
        <v>4482</v>
      </c>
    </row>
    <row r="371" spans="1:17" x14ac:dyDescent="0.25">
      <c r="A371" s="10">
        <f t="shared" si="22"/>
        <v>367</v>
      </c>
      <c r="B371" s="10">
        <f t="shared" si="22"/>
        <v>367</v>
      </c>
      <c r="C371" s="12" t="s">
        <v>15</v>
      </c>
      <c r="D371" s="10" t="s">
        <v>393</v>
      </c>
      <c r="E371" s="10">
        <v>2007</v>
      </c>
      <c r="F371" s="84">
        <v>39431</v>
      </c>
      <c r="G371" s="12" t="s">
        <v>1225</v>
      </c>
      <c r="H371" s="10" t="s">
        <v>1226</v>
      </c>
      <c r="I371" s="12" t="s">
        <v>3424</v>
      </c>
      <c r="J371" s="12" t="s">
        <v>83</v>
      </c>
      <c r="K371" s="12" t="s">
        <v>29</v>
      </c>
      <c r="L371" s="12" t="s">
        <v>3445</v>
      </c>
      <c r="M371" s="12" t="s">
        <v>979</v>
      </c>
      <c r="N371" s="12" t="s">
        <v>23</v>
      </c>
      <c r="O371" s="45" t="s">
        <v>24</v>
      </c>
      <c r="P371" s="12" t="s">
        <v>2573</v>
      </c>
      <c r="Q371" s="10" t="s">
        <v>4482</v>
      </c>
    </row>
    <row r="372" spans="1:17" x14ac:dyDescent="0.25">
      <c r="A372" s="10">
        <f t="shared" si="22"/>
        <v>368</v>
      </c>
      <c r="B372" s="10">
        <f t="shared" si="22"/>
        <v>368</v>
      </c>
      <c r="C372" s="12" t="s">
        <v>15</v>
      </c>
      <c r="D372" s="10" t="s">
        <v>393</v>
      </c>
      <c r="E372" s="10">
        <v>2007</v>
      </c>
      <c r="F372" s="84">
        <v>39447</v>
      </c>
      <c r="G372" s="12" t="s">
        <v>1228</v>
      </c>
      <c r="H372" s="10" t="s">
        <v>1229</v>
      </c>
      <c r="I372" s="12" t="s">
        <v>1230</v>
      </c>
      <c r="J372" s="12" t="s">
        <v>20</v>
      </c>
      <c r="K372" s="12" t="s">
        <v>21</v>
      </c>
      <c r="L372" s="12" t="s">
        <v>3445</v>
      </c>
      <c r="M372" s="12" t="s">
        <v>3705</v>
      </c>
      <c r="N372" s="12" t="s">
        <v>23</v>
      </c>
      <c r="O372" s="45" t="s">
        <v>24</v>
      </c>
      <c r="P372" s="12" t="s">
        <v>2573</v>
      </c>
      <c r="Q372" s="10" t="s">
        <v>4482</v>
      </c>
    </row>
    <row r="373" spans="1:17" x14ac:dyDescent="0.25">
      <c r="A373" s="10">
        <f t="shared" si="22"/>
        <v>369</v>
      </c>
      <c r="B373" s="10">
        <f t="shared" si="22"/>
        <v>369</v>
      </c>
      <c r="C373" s="12" t="s">
        <v>15</v>
      </c>
      <c r="D373" s="10" t="s">
        <v>393</v>
      </c>
      <c r="E373" s="10">
        <v>2008</v>
      </c>
      <c r="F373" s="84">
        <v>39813</v>
      </c>
      <c r="G373" s="12" t="s">
        <v>1231</v>
      </c>
      <c r="H373" s="10" t="s">
        <v>1232</v>
      </c>
      <c r="I373" s="12" t="s">
        <v>1233</v>
      </c>
      <c r="J373" s="12" t="s">
        <v>601</v>
      </c>
      <c r="K373" s="12" t="s">
        <v>29</v>
      </c>
      <c r="L373" s="12" t="s">
        <v>3445</v>
      </c>
      <c r="M373" s="12" t="s">
        <v>3762</v>
      </c>
      <c r="N373" s="12" t="s">
        <v>75</v>
      </c>
      <c r="O373" s="45" t="s">
        <v>24</v>
      </c>
      <c r="P373" s="12" t="s">
        <v>2573</v>
      </c>
      <c r="Q373" s="10" t="s">
        <v>4483</v>
      </c>
    </row>
    <row r="374" spans="1:17" x14ac:dyDescent="0.25">
      <c r="A374" s="10">
        <f t="shared" si="22"/>
        <v>370</v>
      </c>
      <c r="B374" s="10">
        <f t="shared" si="22"/>
        <v>370</v>
      </c>
      <c r="C374" s="12" t="s">
        <v>15</v>
      </c>
      <c r="D374" s="10" t="s">
        <v>393</v>
      </c>
      <c r="E374" s="10">
        <v>2008</v>
      </c>
      <c r="F374" s="84">
        <v>39812</v>
      </c>
      <c r="G374" s="12" t="s">
        <v>1234</v>
      </c>
      <c r="H374" s="10" t="s">
        <v>1235</v>
      </c>
      <c r="I374" s="12" t="s">
        <v>1236</v>
      </c>
      <c r="J374" s="12" t="s">
        <v>48</v>
      </c>
      <c r="K374" s="12" t="s">
        <v>21</v>
      </c>
      <c r="L374" s="12" t="s">
        <v>3445</v>
      </c>
      <c r="M374" s="12" t="s">
        <v>3707</v>
      </c>
      <c r="N374" s="12" t="s">
        <v>23</v>
      </c>
      <c r="O374" s="45" t="s">
        <v>24</v>
      </c>
      <c r="P374" s="12" t="s">
        <v>2573</v>
      </c>
      <c r="Q374" s="10" t="s">
        <v>4482</v>
      </c>
    </row>
    <row r="375" spans="1:17" x14ac:dyDescent="0.25">
      <c r="A375" s="10">
        <f t="shared" ref="A375:B390" si="23">+A374+1</f>
        <v>371</v>
      </c>
      <c r="B375" s="10">
        <f t="shared" si="23"/>
        <v>371</v>
      </c>
      <c r="C375" s="12" t="s">
        <v>15</v>
      </c>
      <c r="D375" s="10" t="s">
        <v>393</v>
      </c>
      <c r="E375" s="10">
        <v>2008</v>
      </c>
      <c r="F375" s="84">
        <v>39813</v>
      </c>
      <c r="G375" s="12" t="s">
        <v>1237</v>
      </c>
      <c r="H375" s="10" t="s">
        <v>1238</v>
      </c>
      <c r="I375" s="12" t="s">
        <v>1239</v>
      </c>
      <c r="J375" s="12" t="s">
        <v>20</v>
      </c>
      <c r="K375" s="12" t="s">
        <v>21</v>
      </c>
      <c r="L375" s="12" t="s">
        <v>3445</v>
      </c>
      <c r="M375" s="12" t="s">
        <v>3705</v>
      </c>
      <c r="N375" s="12" t="s">
        <v>23</v>
      </c>
      <c r="O375" s="45" t="s">
        <v>24</v>
      </c>
      <c r="P375" s="12" t="s">
        <v>2573</v>
      </c>
      <c r="Q375" s="10" t="s">
        <v>4482</v>
      </c>
    </row>
    <row r="376" spans="1:17" x14ac:dyDescent="0.25">
      <c r="A376" s="10">
        <f t="shared" si="23"/>
        <v>372</v>
      </c>
      <c r="B376" s="10">
        <f t="shared" si="23"/>
        <v>372</v>
      </c>
      <c r="C376" s="12" t="s">
        <v>15</v>
      </c>
      <c r="D376" s="10" t="s">
        <v>393</v>
      </c>
      <c r="E376" s="10">
        <v>2008</v>
      </c>
      <c r="F376" s="84">
        <v>39757</v>
      </c>
      <c r="G376" s="12" t="s">
        <v>1240</v>
      </c>
      <c r="H376" s="10" t="s">
        <v>1241</v>
      </c>
      <c r="I376" s="12" t="s">
        <v>1242</v>
      </c>
      <c r="J376" s="12" t="s">
        <v>20</v>
      </c>
      <c r="K376" s="12" t="s">
        <v>21</v>
      </c>
      <c r="L376" s="12" t="s">
        <v>3445</v>
      </c>
      <c r="M376" s="12" t="s">
        <v>3705</v>
      </c>
      <c r="N376" s="12" t="s">
        <v>23</v>
      </c>
      <c r="O376" s="45" t="s">
        <v>24</v>
      </c>
      <c r="P376" s="12" t="s">
        <v>2573</v>
      </c>
      <c r="Q376" s="10" t="s">
        <v>4482</v>
      </c>
    </row>
    <row r="377" spans="1:17" x14ac:dyDescent="0.25">
      <c r="A377" s="10">
        <f t="shared" si="23"/>
        <v>373</v>
      </c>
      <c r="B377" s="10">
        <f t="shared" si="23"/>
        <v>373</v>
      </c>
      <c r="C377" s="12" t="s">
        <v>15</v>
      </c>
      <c r="D377" s="10" t="s">
        <v>393</v>
      </c>
      <c r="E377" s="10">
        <v>2008</v>
      </c>
      <c r="F377" s="84">
        <v>39811</v>
      </c>
      <c r="G377" s="12" t="s">
        <v>1243</v>
      </c>
      <c r="H377" s="10" t="s">
        <v>1244</v>
      </c>
      <c r="I377" s="12" t="s">
        <v>1245</v>
      </c>
      <c r="J377" s="12" t="s">
        <v>1246</v>
      </c>
      <c r="K377" s="12" t="s">
        <v>29</v>
      </c>
      <c r="L377" s="12" t="s">
        <v>3445</v>
      </c>
      <c r="M377" s="12" t="s">
        <v>3754</v>
      </c>
      <c r="N377" s="12" t="s">
        <v>23</v>
      </c>
      <c r="O377" s="45" t="s">
        <v>24</v>
      </c>
      <c r="P377" s="12" t="s">
        <v>2574</v>
      </c>
      <c r="Q377" s="10" t="s">
        <v>4484</v>
      </c>
    </row>
    <row r="378" spans="1:17" x14ac:dyDescent="0.25">
      <c r="A378" s="10">
        <f t="shared" si="23"/>
        <v>374</v>
      </c>
      <c r="B378" s="10">
        <f t="shared" si="23"/>
        <v>374</v>
      </c>
      <c r="C378" s="12" t="s">
        <v>15</v>
      </c>
      <c r="D378" s="10" t="s">
        <v>393</v>
      </c>
      <c r="E378" s="10">
        <v>2008</v>
      </c>
      <c r="F378" s="84">
        <v>39800</v>
      </c>
      <c r="G378" s="12" t="s">
        <v>1247</v>
      </c>
      <c r="H378" s="10" t="s">
        <v>1248</v>
      </c>
      <c r="I378" s="12" t="s">
        <v>1249</v>
      </c>
      <c r="J378" s="12" t="s">
        <v>59</v>
      </c>
      <c r="K378" s="12" t="s">
        <v>60</v>
      </c>
      <c r="L378" s="12" t="s">
        <v>3445</v>
      </c>
      <c r="M378" s="12" t="s">
        <v>3725</v>
      </c>
      <c r="N378" s="12" t="s">
        <v>61</v>
      </c>
      <c r="O378" s="45" t="s">
        <v>24</v>
      </c>
      <c r="P378" s="12" t="s">
        <v>2573</v>
      </c>
      <c r="Q378" s="10" t="s">
        <v>4482</v>
      </c>
    </row>
    <row r="379" spans="1:17" x14ac:dyDescent="0.25">
      <c r="A379" s="10">
        <f t="shared" si="23"/>
        <v>375</v>
      </c>
      <c r="B379" s="10">
        <f t="shared" si="23"/>
        <v>375</v>
      </c>
      <c r="C379" s="12" t="s">
        <v>15</v>
      </c>
      <c r="D379" s="10" t="s">
        <v>393</v>
      </c>
      <c r="E379" s="10">
        <v>2008</v>
      </c>
      <c r="F379" s="84">
        <v>39813</v>
      </c>
      <c r="G379" s="12" t="s">
        <v>1250</v>
      </c>
      <c r="H379" s="10" t="s">
        <v>1251</v>
      </c>
      <c r="I379" s="12" t="s">
        <v>1252</v>
      </c>
      <c r="J379" s="12" t="s">
        <v>65</v>
      </c>
      <c r="K379" s="12" t="s">
        <v>21</v>
      </c>
      <c r="L379" s="12" t="s">
        <v>3445</v>
      </c>
      <c r="M379" s="12" t="s">
        <v>3711</v>
      </c>
      <c r="N379" s="12" t="s">
        <v>23</v>
      </c>
      <c r="O379" s="45" t="s">
        <v>24</v>
      </c>
      <c r="P379" s="12" t="s">
        <v>2573</v>
      </c>
      <c r="Q379" s="10" t="s">
        <v>4482</v>
      </c>
    </row>
    <row r="380" spans="1:17" x14ac:dyDescent="0.25">
      <c r="A380" s="10">
        <f t="shared" si="23"/>
        <v>376</v>
      </c>
      <c r="B380" s="10">
        <f t="shared" si="23"/>
        <v>376</v>
      </c>
      <c r="C380" s="12" t="s">
        <v>15</v>
      </c>
      <c r="D380" s="10" t="s">
        <v>393</v>
      </c>
      <c r="E380" s="10">
        <v>2008</v>
      </c>
      <c r="F380" s="84">
        <v>39802</v>
      </c>
      <c r="G380" s="12" t="s">
        <v>1253</v>
      </c>
      <c r="H380" s="10" t="s">
        <v>1254</v>
      </c>
      <c r="I380" s="12" t="s">
        <v>1255</v>
      </c>
      <c r="J380" s="12" t="s">
        <v>71</v>
      </c>
      <c r="K380" s="12" t="s">
        <v>60</v>
      </c>
      <c r="L380" s="12" t="s">
        <v>3445</v>
      </c>
      <c r="M380" s="12" t="s">
        <v>3712</v>
      </c>
      <c r="N380" s="12" t="s">
        <v>61</v>
      </c>
      <c r="O380" s="45" t="s">
        <v>24</v>
      </c>
      <c r="P380" s="12" t="s">
        <v>2573</v>
      </c>
      <c r="Q380" s="10" t="s">
        <v>4482</v>
      </c>
    </row>
    <row r="381" spans="1:17" x14ac:dyDescent="0.25">
      <c r="A381" s="10">
        <f t="shared" si="23"/>
        <v>377</v>
      </c>
      <c r="B381" s="10">
        <f t="shared" si="23"/>
        <v>377</v>
      </c>
      <c r="C381" s="12" t="s">
        <v>15</v>
      </c>
      <c r="D381" s="10" t="s">
        <v>393</v>
      </c>
      <c r="E381" s="10">
        <v>2008</v>
      </c>
      <c r="F381" s="84">
        <v>39780</v>
      </c>
      <c r="G381" s="12" t="s">
        <v>1256</v>
      </c>
      <c r="H381" s="10" t="s">
        <v>1257</v>
      </c>
      <c r="I381" s="12" t="s">
        <v>1258</v>
      </c>
      <c r="J381" s="12" t="s">
        <v>28</v>
      </c>
      <c r="K381" s="12" t="s">
        <v>29</v>
      </c>
      <c r="L381" s="12" t="s">
        <v>3445</v>
      </c>
      <c r="M381" s="12" t="s">
        <v>28</v>
      </c>
      <c r="N381" s="12" t="s">
        <v>3436</v>
      </c>
      <c r="O381" s="45" t="s">
        <v>24</v>
      </c>
      <c r="P381" s="12" t="s">
        <v>2573</v>
      </c>
      <c r="Q381" s="10" t="s">
        <v>4482</v>
      </c>
    </row>
    <row r="382" spans="1:17" x14ac:dyDescent="0.25">
      <c r="A382" s="10">
        <f t="shared" si="23"/>
        <v>378</v>
      </c>
      <c r="B382" s="10">
        <f t="shared" si="23"/>
        <v>378</v>
      </c>
      <c r="C382" s="12" t="s">
        <v>15</v>
      </c>
      <c r="D382" s="10" t="s">
        <v>393</v>
      </c>
      <c r="E382" s="10">
        <v>2008</v>
      </c>
      <c r="F382" s="84">
        <v>39785</v>
      </c>
      <c r="G382" s="12" t="s">
        <v>1259</v>
      </c>
      <c r="H382" s="10" t="s">
        <v>1260</v>
      </c>
      <c r="I382" s="12" t="s">
        <v>1261</v>
      </c>
      <c r="J382" s="12" t="s">
        <v>1262</v>
      </c>
      <c r="K382" s="12" t="s">
        <v>21</v>
      </c>
      <c r="L382" s="12" t="s">
        <v>3445</v>
      </c>
      <c r="M382" s="12" t="s">
        <v>3730</v>
      </c>
      <c r="N382" s="12" t="s">
        <v>23</v>
      </c>
      <c r="O382" s="45" t="s">
        <v>24</v>
      </c>
      <c r="P382" s="12" t="s">
        <v>2574</v>
      </c>
      <c r="Q382" s="10" t="s">
        <v>4484</v>
      </c>
    </row>
    <row r="383" spans="1:17" x14ac:dyDescent="0.25">
      <c r="A383" s="10">
        <f t="shared" si="23"/>
        <v>379</v>
      </c>
      <c r="B383" s="10">
        <f t="shared" si="23"/>
        <v>379</v>
      </c>
      <c r="C383" s="12" t="s">
        <v>15</v>
      </c>
      <c r="D383" s="10" t="s">
        <v>393</v>
      </c>
      <c r="E383" s="10">
        <v>2008</v>
      </c>
      <c r="F383" s="84">
        <v>39659</v>
      </c>
      <c r="G383" s="12" t="s">
        <v>1263</v>
      </c>
      <c r="H383" s="10" t="s">
        <v>1264</v>
      </c>
      <c r="I383" s="12" t="s">
        <v>1265</v>
      </c>
      <c r="J383" s="12" t="s">
        <v>1266</v>
      </c>
      <c r="K383" s="12" t="s">
        <v>29</v>
      </c>
      <c r="L383" s="12" t="s">
        <v>3445</v>
      </c>
      <c r="M383" s="12" t="s">
        <v>3732</v>
      </c>
      <c r="N383" s="12" t="s">
        <v>23</v>
      </c>
      <c r="O383" s="45" t="s">
        <v>24</v>
      </c>
      <c r="P383" s="12" t="s">
        <v>2574</v>
      </c>
      <c r="Q383" s="10" t="s">
        <v>4484</v>
      </c>
    </row>
    <row r="384" spans="1:17" x14ac:dyDescent="0.25">
      <c r="A384" s="10">
        <f t="shared" si="23"/>
        <v>380</v>
      </c>
      <c r="B384" s="10">
        <f t="shared" si="23"/>
        <v>380</v>
      </c>
      <c r="C384" s="12" t="s">
        <v>15</v>
      </c>
      <c r="D384" s="10" t="s">
        <v>393</v>
      </c>
      <c r="E384" s="10">
        <v>2008</v>
      </c>
      <c r="F384" s="84">
        <v>39762</v>
      </c>
      <c r="G384" s="12" t="s">
        <v>1267</v>
      </c>
      <c r="H384" s="10" t="s">
        <v>1268</v>
      </c>
      <c r="I384" s="12" t="s">
        <v>1269</v>
      </c>
      <c r="J384" s="12" t="s">
        <v>59</v>
      </c>
      <c r="K384" s="12" t="s">
        <v>60</v>
      </c>
      <c r="L384" s="12" t="s">
        <v>3445</v>
      </c>
      <c r="M384" s="12" t="s">
        <v>3742</v>
      </c>
      <c r="N384" s="12" t="s">
        <v>61</v>
      </c>
      <c r="O384" s="45" t="s">
        <v>24</v>
      </c>
      <c r="P384" s="12" t="s">
        <v>2573</v>
      </c>
      <c r="Q384" s="10" t="s">
        <v>4482</v>
      </c>
    </row>
    <row r="385" spans="1:17" x14ac:dyDescent="0.25">
      <c r="A385" s="10">
        <f t="shared" si="23"/>
        <v>381</v>
      </c>
      <c r="B385" s="10">
        <f t="shared" si="23"/>
        <v>381</v>
      </c>
      <c r="C385" s="12" t="s">
        <v>15</v>
      </c>
      <c r="D385" s="10" t="s">
        <v>393</v>
      </c>
      <c r="E385" s="10">
        <v>2008</v>
      </c>
      <c r="F385" s="84">
        <v>39808</v>
      </c>
      <c r="G385" s="12" t="s">
        <v>1270</v>
      </c>
      <c r="H385" s="10" t="s">
        <v>1271</v>
      </c>
      <c r="I385" s="12" t="s">
        <v>1272</v>
      </c>
      <c r="J385" s="12" t="s">
        <v>146</v>
      </c>
      <c r="K385" s="12" t="s">
        <v>60</v>
      </c>
      <c r="L385" s="12" t="s">
        <v>3445</v>
      </c>
      <c r="M385" s="12" t="s">
        <v>3724</v>
      </c>
      <c r="N385" s="12" t="s">
        <v>125</v>
      </c>
      <c r="O385" s="45" t="s">
        <v>24</v>
      </c>
      <c r="P385" s="12" t="s">
        <v>2573</v>
      </c>
      <c r="Q385" s="10" t="s">
        <v>4482</v>
      </c>
    </row>
    <row r="386" spans="1:17" x14ac:dyDescent="0.25">
      <c r="A386" s="10">
        <f t="shared" si="23"/>
        <v>382</v>
      </c>
      <c r="B386" s="10">
        <f t="shared" si="23"/>
        <v>382</v>
      </c>
      <c r="C386" s="12" t="s">
        <v>15</v>
      </c>
      <c r="D386" s="10" t="s">
        <v>393</v>
      </c>
      <c r="E386" s="10">
        <v>2008</v>
      </c>
      <c r="F386" s="84">
        <v>39811</v>
      </c>
      <c r="G386" s="12" t="s">
        <v>1273</v>
      </c>
      <c r="H386" s="10" t="s">
        <v>1274</v>
      </c>
      <c r="I386" s="12" t="s">
        <v>1275</v>
      </c>
      <c r="J386" s="12" t="s">
        <v>199</v>
      </c>
      <c r="K386" s="12" t="s">
        <v>21</v>
      </c>
      <c r="L386" s="12" t="s">
        <v>3445</v>
      </c>
      <c r="M386" s="12" t="s">
        <v>3733</v>
      </c>
      <c r="N386" s="12" t="s">
        <v>23</v>
      </c>
      <c r="O386" s="45" t="s">
        <v>24</v>
      </c>
      <c r="P386" s="12" t="s">
        <v>2573</v>
      </c>
      <c r="Q386" s="10" t="s">
        <v>4482</v>
      </c>
    </row>
    <row r="387" spans="1:17" x14ac:dyDescent="0.25">
      <c r="A387" s="10">
        <f t="shared" si="23"/>
        <v>383</v>
      </c>
      <c r="B387" s="10">
        <f t="shared" si="23"/>
        <v>383</v>
      </c>
      <c r="C387" s="12" t="s">
        <v>15</v>
      </c>
      <c r="D387" s="10" t="s">
        <v>393</v>
      </c>
      <c r="E387" s="10">
        <v>2008</v>
      </c>
      <c r="F387" s="84">
        <v>39800</v>
      </c>
      <c r="G387" s="12" t="s">
        <v>1276</v>
      </c>
      <c r="H387" s="10" t="s">
        <v>1277</v>
      </c>
      <c r="I387" s="12" t="s">
        <v>1278</v>
      </c>
      <c r="J387" s="12" t="s">
        <v>48</v>
      </c>
      <c r="K387" s="12" t="s">
        <v>21</v>
      </c>
      <c r="L387" s="12" t="s">
        <v>3445</v>
      </c>
      <c r="M387" s="12" t="s">
        <v>3707</v>
      </c>
      <c r="N387" s="12" t="s">
        <v>23</v>
      </c>
      <c r="O387" s="45" t="s">
        <v>24</v>
      </c>
      <c r="P387" s="12" t="s">
        <v>2573</v>
      </c>
      <c r="Q387" s="10" t="s">
        <v>4482</v>
      </c>
    </row>
    <row r="388" spans="1:17" x14ac:dyDescent="0.25">
      <c r="A388" s="10">
        <f t="shared" si="23"/>
        <v>384</v>
      </c>
      <c r="B388" s="10">
        <f t="shared" si="23"/>
        <v>384</v>
      </c>
      <c r="C388" s="12" t="s">
        <v>15</v>
      </c>
      <c r="D388" s="10" t="s">
        <v>393</v>
      </c>
      <c r="E388" s="10">
        <v>2008</v>
      </c>
      <c r="F388" s="84">
        <v>39811</v>
      </c>
      <c r="G388" s="12" t="s">
        <v>1279</v>
      </c>
      <c r="H388" s="10" t="s">
        <v>1280</v>
      </c>
      <c r="I388" s="12" t="s">
        <v>1281</v>
      </c>
      <c r="J388" s="12" t="s">
        <v>59</v>
      </c>
      <c r="K388" s="12" t="s">
        <v>60</v>
      </c>
      <c r="L388" s="12" t="s">
        <v>3445</v>
      </c>
      <c r="M388" s="12" t="s">
        <v>3761</v>
      </c>
      <c r="N388" s="12" t="s">
        <v>61</v>
      </c>
      <c r="O388" s="45" t="s">
        <v>24</v>
      </c>
      <c r="P388" s="12" t="s">
        <v>2573</v>
      </c>
      <c r="Q388" s="10" t="s">
        <v>4482</v>
      </c>
    </row>
    <row r="389" spans="1:17" x14ac:dyDescent="0.25">
      <c r="A389" s="10">
        <f t="shared" si="23"/>
        <v>385</v>
      </c>
      <c r="B389" s="10">
        <f t="shared" si="23"/>
        <v>385</v>
      </c>
      <c r="C389" s="12" t="s">
        <v>15</v>
      </c>
      <c r="D389" s="10" t="s">
        <v>393</v>
      </c>
      <c r="E389" s="10">
        <v>2009</v>
      </c>
      <c r="F389" s="84">
        <v>40171</v>
      </c>
      <c r="G389" s="12" t="s">
        <v>1282</v>
      </c>
      <c r="H389" s="10" t="s">
        <v>1283</v>
      </c>
      <c r="I389" s="12" t="s">
        <v>1284</v>
      </c>
      <c r="J389" s="12" t="s">
        <v>1285</v>
      </c>
      <c r="K389" s="12" t="s">
        <v>29</v>
      </c>
      <c r="L389" s="12" t="s">
        <v>3445</v>
      </c>
      <c r="M389" s="12" t="s">
        <v>979</v>
      </c>
      <c r="N389" s="12" t="s">
        <v>23</v>
      </c>
      <c r="O389" s="45" t="s">
        <v>24</v>
      </c>
      <c r="P389" s="12" t="s">
        <v>2574</v>
      </c>
      <c r="Q389" s="10" t="s">
        <v>4484</v>
      </c>
    </row>
    <row r="390" spans="1:17" ht="25.5" x14ac:dyDescent="0.25">
      <c r="A390" s="10">
        <f t="shared" si="23"/>
        <v>386</v>
      </c>
      <c r="B390" s="10">
        <f t="shared" si="23"/>
        <v>386</v>
      </c>
      <c r="C390" s="12" t="s">
        <v>15</v>
      </c>
      <c r="D390" s="10" t="s">
        <v>393</v>
      </c>
      <c r="E390" s="10">
        <v>2009</v>
      </c>
      <c r="F390" s="84">
        <v>40163</v>
      </c>
      <c r="G390" s="12" t="s">
        <v>2750</v>
      </c>
      <c r="H390" s="10" t="s">
        <v>1287</v>
      </c>
      <c r="I390" s="19" t="s">
        <v>1288</v>
      </c>
      <c r="J390" s="12" t="s">
        <v>1289</v>
      </c>
      <c r="K390" s="12" t="s">
        <v>29</v>
      </c>
      <c r="L390" s="12" t="s">
        <v>3445</v>
      </c>
      <c r="M390" s="12" t="s">
        <v>3732</v>
      </c>
      <c r="N390" s="12" t="s">
        <v>23</v>
      </c>
      <c r="O390" s="45" t="s">
        <v>24</v>
      </c>
      <c r="P390" s="12" t="s">
        <v>2574</v>
      </c>
      <c r="Q390" s="10" t="s">
        <v>4484</v>
      </c>
    </row>
    <row r="391" spans="1:17" x14ac:dyDescent="0.25">
      <c r="A391" s="10">
        <f t="shared" ref="A391:B406" si="24">+A390+1</f>
        <v>387</v>
      </c>
      <c r="B391" s="10">
        <f t="shared" si="24"/>
        <v>387</v>
      </c>
      <c r="C391" s="12" t="s">
        <v>15</v>
      </c>
      <c r="D391" s="10" t="s">
        <v>393</v>
      </c>
      <c r="E391" s="10">
        <v>2009</v>
      </c>
      <c r="F391" s="84">
        <v>40173</v>
      </c>
      <c r="G391" s="12" t="s">
        <v>1290</v>
      </c>
      <c r="H391" s="10" t="s">
        <v>1291</v>
      </c>
      <c r="I391" s="12" t="s">
        <v>1292</v>
      </c>
      <c r="J391" s="12" t="s">
        <v>1293</v>
      </c>
      <c r="K391" s="12" t="s">
        <v>21</v>
      </c>
      <c r="L391" s="12" t="s">
        <v>3445</v>
      </c>
      <c r="M391" s="12" t="s">
        <v>3711</v>
      </c>
      <c r="N391" s="12" t="s">
        <v>23</v>
      </c>
      <c r="O391" s="45" t="s">
        <v>24</v>
      </c>
      <c r="P391" s="12" t="s">
        <v>2573</v>
      </c>
      <c r="Q391" s="10" t="s">
        <v>4482</v>
      </c>
    </row>
    <row r="392" spans="1:17" x14ac:dyDescent="0.25">
      <c r="A392" s="10">
        <f t="shared" si="24"/>
        <v>388</v>
      </c>
      <c r="B392" s="10">
        <f t="shared" si="24"/>
        <v>388</v>
      </c>
      <c r="C392" s="12" t="s">
        <v>15</v>
      </c>
      <c r="D392" s="10" t="s">
        <v>393</v>
      </c>
      <c r="E392" s="10">
        <v>2009</v>
      </c>
      <c r="F392" s="84">
        <v>40178</v>
      </c>
      <c r="G392" s="12" t="s">
        <v>1294</v>
      </c>
      <c r="H392" s="10" t="s">
        <v>1295</v>
      </c>
      <c r="I392" s="12" t="s">
        <v>1296</v>
      </c>
      <c r="J392" s="12" t="s">
        <v>1297</v>
      </c>
      <c r="K392" s="12" t="s">
        <v>21</v>
      </c>
      <c r="L392" s="12" t="s">
        <v>3445</v>
      </c>
      <c r="M392" s="12" t="s">
        <v>3731</v>
      </c>
      <c r="N392" s="12" t="s">
        <v>23</v>
      </c>
      <c r="O392" s="45" t="s">
        <v>24</v>
      </c>
      <c r="P392" s="12" t="s">
        <v>2574</v>
      </c>
      <c r="Q392" s="10" t="s">
        <v>4484</v>
      </c>
    </row>
    <row r="393" spans="1:17" x14ac:dyDescent="0.25">
      <c r="A393" s="10">
        <f t="shared" si="24"/>
        <v>389</v>
      </c>
      <c r="B393" s="10">
        <f t="shared" si="24"/>
        <v>389</v>
      </c>
      <c r="C393" s="12" t="s">
        <v>15</v>
      </c>
      <c r="D393" s="10" t="s">
        <v>393</v>
      </c>
      <c r="E393" s="10">
        <v>2009</v>
      </c>
      <c r="F393" s="84">
        <v>40177</v>
      </c>
      <c r="G393" s="12" t="s">
        <v>1298</v>
      </c>
      <c r="H393" s="10" t="s">
        <v>1299</v>
      </c>
      <c r="I393" s="12" t="s">
        <v>1300</v>
      </c>
      <c r="J393" s="12" t="s">
        <v>431</v>
      </c>
      <c r="K393" s="12" t="s">
        <v>21</v>
      </c>
      <c r="L393" s="12" t="s">
        <v>3445</v>
      </c>
      <c r="M393" s="12" t="s">
        <v>3751</v>
      </c>
      <c r="N393" s="12" t="s">
        <v>23</v>
      </c>
      <c r="O393" s="45" t="s">
        <v>24</v>
      </c>
      <c r="P393" s="12" t="s">
        <v>2573</v>
      </c>
      <c r="Q393" s="10" t="s">
        <v>4483</v>
      </c>
    </row>
    <row r="394" spans="1:17" x14ac:dyDescent="0.25">
      <c r="A394" s="10">
        <f t="shared" si="24"/>
        <v>390</v>
      </c>
      <c r="B394" s="10">
        <f t="shared" si="24"/>
        <v>390</v>
      </c>
      <c r="C394" s="12" t="s">
        <v>15</v>
      </c>
      <c r="D394" s="10" t="s">
        <v>393</v>
      </c>
      <c r="E394" s="10">
        <v>2009</v>
      </c>
      <c r="F394" s="84">
        <v>40178</v>
      </c>
      <c r="G394" s="12" t="s">
        <v>1301</v>
      </c>
      <c r="H394" s="10" t="s">
        <v>1302</v>
      </c>
      <c r="I394" s="12" t="s">
        <v>1303</v>
      </c>
      <c r="J394" s="12" t="s">
        <v>1304</v>
      </c>
      <c r="K394" s="12" t="s">
        <v>21</v>
      </c>
      <c r="L394" s="12" t="s">
        <v>3445</v>
      </c>
      <c r="M394" s="12" t="s">
        <v>3722</v>
      </c>
      <c r="N394" s="12" t="s">
        <v>23</v>
      </c>
      <c r="O394" s="45" t="s">
        <v>24</v>
      </c>
      <c r="P394" s="12" t="s">
        <v>2574</v>
      </c>
      <c r="Q394" s="10" t="s">
        <v>4484</v>
      </c>
    </row>
    <row r="395" spans="1:17" x14ac:dyDescent="0.25">
      <c r="A395" s="10">
        <f t="shared" si="24"/>
        <v>391</v>
      </c>
      <c r="B395" s="10">
        <f t="shared" si="24"/>
        <v>391</v>
      </c>
      <c r="C395" s="12" t="s">
        <v>15</v>
      </c>
      <c r="D395" s="10" t="s">
        <v>393</v>
      </c>
      <c r="E395" s="10">
        <v>2009</v>
      </c>
      <c r="F395" s="84">
        <v>40178</v>
      </c>
      <c r="G395" s="12" t="s">
        <v>1305</v>
      </c>
      <c r="H395" s="10" t="s">
        <v>1306</v>
      </c>
      <c r="I395" s="12" t="s">
        <v>1307</v>
      </c>
      <c r="J395" s="12" t="s">
        <v>33</v>
      </c>
      <c r="K395" s="12" t="s">
        <v>21</v>
      </c>
      <c r="L395" s="12" t="s">
        <v>3445</v>
      </c>
      <c r="M395" s="12" t="s">
        <v>3706</v>
      </c>
      <c r="N395" s="12" t="s">
        <v>23</v>
      </c>
      <c r="O395" s="45" t="s">
        <v>24</v>
      </c>
      <c r="P395" s="12" t="s">
        <v>2573</v>
      </c>
      <c r="Q395" s="10" t="s">
        <v>4482</v>
      </c>
    </row>
    <row r="396" spans="1:17" x14ac:dyDescent="0.25">
      <c r="A396" s="10">
        <f t="shared" si="24"/>
        <v>392</v>
      </c>
      <c r="B396" s="10">
        <f t="shared" si="24"/>
        <v>392</v>
      </c>
      <c r="C396" s="12" t="s">
        <v>15</v>
      </c>
      <c r="D396" s="10" t="s">
        <v>393</v>
      </c>
      <c r="E396" s="10">
        <v>2009</v>
      </c>
      <c r="F396" s="84">
        <v>40176</v>
      </c>
      <c r="G396" s="12" t="s">
        <v>1308</v>
      </c>
      <c r="H396" s="10" t="s">
        <v>1309</v>
      </c>
      <c r="I396" s="12" t="s">
        <v>1310</v>
      </c>
      <c r="J396" s="12" t="s">
        <v>59</v>
      </c>
      <c r="K396" s="12" t="s">
        <v>60</v>
      </c>
      <c r="L396" s="12" t="s">
        <v>3445</v>
      </c>
      <c r="M396" s="12" t="s">
        <v>3725</v>
      </c>
      <c r="N396" s="12" t="s">
        <v>61</v>
      </c>
      <c r="O396" s="45" t="s">
        <v>24</v>
      </c>
      <c r="P396" s="12" t="s">
        <v>2573</v>
      </c>
      <c r="Q396" s="10" t="s">
        <v>4482</v>
      </c>
    </row>
    <row r="397" spans="1:17" x14ac:dyDescent="0.25">
      <c r="A397" s="10">
        <f t="shared" si="24"/>
        <v>393</v>
      </c>
      <c r="B397" s="10">
        <f t="shared" si="24"/>
        <v>393</v>
      </c>
      <c r="C397" s="12" t="s">
        <v>15</v>
      </c>
      <c r="D397" s="10" t="s">
        <v>393</v>
      </c>
      <c r="E397" s="10">
        <v>2009</v>
      </c>
      <c r="F397" s="84">
        <v>40147</v>
      </c>
      <c r="G397" s="12" t="s">
        <v>1311</v>
      </c>
      <c r="H397" s="10" t="s">
        <v>1312</v>
      </c>
      <c r="I397" s="12" t="s">
        <v>1313</v>
      </c>
      <c r="J397" s="12" t="s">
        <v>59</v>
      </c>
      <c r="K397" s="12" t="s">
        <v>60</v>
      </c>
      <c r="L397" s="12" t="s">
        <v>3445</v>
      </c>
      <c r="M397" s="12" t="s">
        <v>3761</v>
      </c>
      <c r="N397" s="12" t="s">
        <v>61</v>
      </c>
      <c r="O397" s="45" t="s">
        <v>24</v>
      </c>
      <c r="P397" s="12" t="s">
        <v>2573</v>
      </c>
      <c r="Q397" s="10" t="s">
        <v>4482</v>
      </c>
    </row>
    <row r="398" spans="1:17" x14ac:dyDescent="0.25">
      <c r="A398" s="10">
        <f t="shared" si="24"/>
        <v>394</v>
      </c>
      <c r="B398" s="10">
        <f t="shared" si="24"/>
        <v>394</v>
      </c>
      <c r="C398" s="12" t="s">
        <v>15</v>
      </c>
      <c r="D398" s="10" t="s">
        <v>393</v>
      </c>
      <c r="E398" s="10">
        <v>2009</v>
      </c>
      <c r="F398" s="84">
        <v>40177</v>
      </c>
      <c r="G398" s="12" t="s">
        <v>1314</v>
      </c>
      <c r="H398" s="10" t="s">
        <v>1315</v>
      </c>
      <c r="I398" s="12" t="s">
        <v>1316</v>
      </c>
      <c r="J398" s="12" t="s">
        <v>447</v>
      </c>
      <c r="K398" s="12" t="s">
        <v>21</v>
      </c>
      <c r="L398" s="12" t="s">
        <v>3445</v>
      </c>
      <c r="M398" s="12" t="s">
        <v>3752</v>
      </c>
      <c r="N398" s="12" t="s">
        <v>23</v>
      </c>
      <c r="O398" s="45" t="s">
        <v>24</v>
      </c>
      <c r="P398" s="12" t="s">
        <v>2573</v>
      </c>
      <c r="Q398" s="10" t="s">
        <v>4483</v>
      </c>
    </row>
    <row r="399" spans="1:17" x14ac:dyDescent="0.25">
      <c r="A399" s="10">
        <f t="shared" si="24"/>
        <v>395</v>
      </c>
      <c r="B399" s="10">
        <f t="shared" si="24"/>
        <v>395</v>
      </c>
      <c r="C399" s="12" t="s">
        <v>15</v>
      </c>
      <c r="D399" s="10" t="s">
        <v>393</v>
      </c>
      <c r="E399" s="10">
        <v>2009</v>
      </c>
      <c r="F399" s="84">
        <v>40177</v>
      </c>
      <c r="G399" s="12" t="s">
        <v>1318</v>
      </c>
      <c r="H399" s="10" t="s">
        <v>1319</v>
      </c>
      <c r="I399" s="12" t="s">
        <v>1320</v>
      </c>
      <c r="J399" s="12" t="s">
        <v>1321</v>
      </c>
      <c r="K399" s="12" t="s">
        <v>29</v>
      </c>
      <c r="L399" s="12" t="s">
        <v>3445</v>
      </c>
      <c r="M399" s="12" t="s">
        <v>3711</v>
      </c>
      <c r="N399" s="12" t="s">
        <v>23</v>
      </c>
      <c r="O399" s="45" t="s">
        <v>24</v>
      </c>
      <c r="P399" s="12" t="s">
        <v>2574</v>
      </c>
      <c r="Q399" s="10" t="s">
        <v>4484</v>
      </c>
    </row>
    <row r="400" spans="1:17" x14ac:dyDescent="0.25">
      <c r="A400" s="10">
        <f t="shared" si="24"/>
        <v>396</v>
      </c>
      <c r="B400" s="10">
        <f t="shared" si="24"/>
        <v>396</v>
      </c>
      <c r="C400" s="12" t="s">
        <v>15</v>
      </c>
      <c r="D400" s="10" t="s">
        <v>393</v>
      </c>
      <c r="E400" s="10">
        <v>2009</v>
      </c>
      <c r="F400" s="84">
        <v>40178</v>
      </c>
      <c r="G400" s="12" t="s">
        <v>1322</v>
      </c>
      <c r="H400" s="10" t="s">
        <v>1323</v>
      </c>
      <c r="I400" s="12" t="s">
        <v>1324</v>
      </c>
      <c r="J400" s="12" t="s">
        <v>136</v>
      </c>
      <c r="K400" s="12" t="s">
        <v>21</v>
      </c>
      <c r="L400" s="12" t="s">
        <v>3445</v>
      </c>
      <c r="M400" s="12" t="s">
        <v>3722</v>
      </c>
      <c r="N400" s="12" t="s">
        <v>23</v>
      </c>
      <c r="O400" s="45" t="s">
        <v>24</v>
      </c>
      <c r="P400" s="12" t="s">
        <v>2573</v>
      </c>
      <c r="Q400" s="10" t="s">
        <v>4483</v>
      </c>
    </row>
    <row r="401" spans="1:17" x14ac:dyDescent="0.25">
      <c r="A401" s="10">
        <f t="shared" si="24"/>
        <v>397</v>
      </c>
      <c r="B401" s="10">
        <f t="shared" si="24"/>
        <v>397</v>
      </c>
      <c r="C401" s="12" t="s">
        <v>15</v>
      </c>
      <c r="D401" s="10" t="s">
        <v>393</v>
      </c>
      <c r="E401" s="10">
        <v>2010</v>
      </c>
      <c r="F401" s="84">
        <v>40536</v>
      </c>
      <c r="G401" s="12" t="s">
        <v>1325</v>
      </c>
      <c r="H401" s="10" t="s">
        <v>1326</v>
      </c>
      <c r="I401" s="12" t="s">
        <v>1327</v>
      </c>
      <c r="J401" s="12" t="s">
        <v>94</v>
      </c>
      <c r="K401" s="12" t="s">
        <v>21</v>
      </c>
      <c r="L401" s="12" t="s">
        <v>3445</v>
      </c>
      <c r="M401" s="12" t="s">
        <v>3716</v>
      </c>
      <c r="N401" s="12" t="s">
        <v>23</v>
      </c>
      <c r="O401" s="45" t="s">
        <v>24</v>
      </c>
      <c r="P401" s="12" t="s">
        <v>2573</v>
      </c>
      <c r="Q401" s="10" t="s">
        <v>4483</v>
      </c>
    </row>
    <row r="402" spans="1:17" x14ac:dyDescent="0.25">
      <c r="A402" s="10">
        <f t="shared" si="24"/>
        <v>398</v>
      </c>
      <c r="B402" s="10">
        <f t="shared" si="24"/>
        <v>398</v>
      </c>
      <c r="C402" s="12" t="s">
        <v>15</v>
      </c>
      <c r="D402" s="10" t="s">
        <v>393</v>
      </c>
      <c r="E402" s="10">
        <v>2010</v>
      </c>
      <c r="F402" s="84">
        <v>40420</v>
      </c>
      <c r="G402" s="12" t="s">
        <v>3360</v>
      </c>
      <c r="H402" s="10" t="s">
        <v>1329</v>
      </c>
      <c r="I402" s="12" t="s">
        <v>1330</v>
      </c>
      <c r="J402" s="12" t="s">
        <v>59</v>
      </c>
      <c r="K402" s="12" t="s">
        <v>60</v>
      </c>
      <c r="L402" s="12" t="s">
        <v>3445</v>
      </c>
      <c r="M402" s="12" t="s">
        <v>3709</v>
      </c>
      <c r="N402" s="12" t="s">
        <v>61</v>
      </c>
      <c r="O402" s="45" t="s">
        <v>24</v>
      </c>
      <c r="P402" s="12" t="s">
        <v>2573</v>
      </c>
      <c r="Q402" s="10" t="s">
        <v>4482</v>
      </c>
    </row>
    <row r="403" spans="1:17" x14ac:dyDescent="0.25">
      <c r="A403" s="10">
        <f t="shared" si="24"/>
        <v>399</v>
      </c>
      <c r="B403" s="10">
        <f t="shared" si="24"/>
        <v>399</v>
      </c>
      <c r="C403" s="12" t="s">
        <v>15</v>
      </c>
      <c r="D403" s="10" t="s">
        <v>393</v>
      </c>
      <c r="E403" s="10">
        <v>2010</v>
      </c>
      <c r="F403" s="84">
        <v>40408</v>
      </c>
      <c r="G403" s="12" t="s">
        <v>1331</v>
      </c>
      <c r="H403" s="10" t="s">
        <v>1332</v>
      </c>
      <c r="I403" s="12" t="s">
        <v>1333</v>
      </c>
      <c r="J403" s="12" t="s">
        <v>59</v>
      </c>
      <c r="K403" s="12" t="s">
        <v>60</v>
      </c>
      <c r="L403" s="12" t="s">
        <v>3445</v>
      </c>
      <c r="M403" s="12" t="s">
        <v>3725</v>
      </c>
      <c r="N403" s="12" t="s">
        <v>61</v>
      </c>
      <c r="O403" s="45" t="s">
        <v>24</v>
      </c>
      <c r="P403" s="12" t="s">
        <v>2573</v>
      </c>
      <c r="Q403" s="10" t="s">
        <v>4482</v>
      </c>
    </row>
    <row r="404" spans="1:17" x14ac:dyDescent="0.25">
      <c r="A404" s="10">
        <f t="shared" si="24"/>
        <v>400</v>
      </c>
      <c r="B404" s="10">
        <f t="shared" si="24"/>
        <v>400</v>
      </c>
      <c r="C404" s="12" t="s">
        <v>15</v>
      </c>
      <c r="D404" s="10" t="s">
        <v>393</v>
      </c>
      <c r="E404" s="10">
        <v>2010</v>
      </c>
      <c r="F404" s="84">
        <v>40414</v>
      </c>
      <c r="G404" s="12" t="s">
        <v>1334</v>
      </c>
      <c r="H404" s="10" t="s">
        <v>1335</v>
      </c>
      <c r="I404" s="12" t="s">
        <v>3398</v>
      </c>
      <c r="J404" s="12" t="s">
        <v>59</v>
      </c>
      <c r="K404" s="12" t="s">
        <v>60</v>
      </c>
      <c r="L404" s="12" t="s">
        <v>3445</v>
      </c>
      <c r="M404" s="12" t="s">
        <v>3709</v>
      </c>
      <c r="N404" s="12" t="s">
        <v>61</v>
      </c>
      <c r="O404" s="45" t="s">
        <v>24</v>
      </c>
      <c r="P404" s="12" t="s">
        <v>2573</v>
      </c>
      <c r="Q404" s="10" t="s">
        <v>4482</v>
      </c>
    </row>
    <row r="405" spans="1:17" x14ac:dyDescent="0.25">
      <c r="A405" s="10">
        <f t="shared" si="24"/>
        <v>401</v>
      </c>
      <c r="B405" s="10">
        <f t="shared" si="24"/>
        <v>401</v>
      </c>
      <c r="C405" s="12" t="s">
        <v>15</v>
      </c>
      <c r="D405" s="10" t="s">
        <v>393</v>
      </c>
      <c r="E405" s="10">
        <v>2010</v>
      </c>
      <c r="F405" s="84">
        <v>40542</v>
      </c>
      <c r="G405" s="12" t="s">
        <v>1337</v>
      </c>
      <c r="H405" s="10" t="s">
        <v>1338</v>
      </c>
      <c r="I405" s="12" t="s">
        <v>1339</v>
      </c>
      <c r="J405" s="12" t="s">
        <v>20</v>
      </c>
      <c r="K405" s="12" t="s">
        <v>21</v>
      </c>
      <c r="L405" s="12" t="s">
        <v>3445</v>
      </c>
      <c r="M405" s="12" t="s">
        <v>3705</v>
      </c>
      <c r="N405" s="12" t="s">
        <v>23</v>
      </c>
      <c r="O405" s="45" t="s">
        <v>24</v>
      </c>
      <c r="P405" s="12" t="s">
        <v>2573</v>
      </c>
      <c r="Q405" s="10" t="s">
        <v>4482</v>
      </c>
    </row>
    <row r="406" spans="1:17" x14ac:dyDescent="0.25">
      <c r="A406" s="10">
        <f t="shared" si="24"/>
        <v>402</v>
      </c>
      <c r="B406" s="10">
        <f t="shared" si="24"/>
        <v>402</v>
      </c>
      <c r="C406" s="12" t="s">
        <v>15</v>
      </c>
      <c r="D406" s="10" t="s">
        <v>393</v>
      </c>
      <c r="E406" s="10">
        <v>2010</v>
      </c>
      <c r="F406" s="84">
        <v>40541</v>
      </c>
      <c r="G406" s="12" t="s">
        <v>3361</v>
      </c>
      <c r="H406" s="10" t="s">
        <v>1341</v>
      </c>
      <c r="I406" s="12" t="s">
        <v>3853</v>
      </c>
      <c r="J406" s="12" t="s">
        <v>28</v>
      </c>
      <c r="K406" s="12" t="s">
        <v>29</v>
      </c>
      <c r="L406" s="12" t="s">
        <v>3445</v>
      </c>
      <c r="M406" s="12" t="s">
        <v>28</v>
      </c>
      <c r="N406" s="12" t="s">
        <v>3436</v>
      </c>
      <c r="O406" s="45" t="s">
        <v>24</v>
      </c>
      <c r="P406" s="12" t="s">
        <v>2573</v>
      </c>
      <c r="Q406" s="10" t="s">
        <v>4482</v>
      </c>
    </row>
    <row r="407" spans="1:17" x14ac:dyDescent="0.25">
      <c r="A407" s="10">
        <f t="shared" ref="A407:B422" si="25">+A406+1</f>
        <v>403</v>
      </c>
      <c r="B407" s="10">
        <f t="shared" si="25"/>
        <v>403</v>
      </c>
      <c r="C407" s="12" t="s">
        <v>15</v>
      </c>
      <c r="D407" s="10" t="s">
        <v>393</v>
      </c>
      <c r="E407" s="10">
        <v>2010</v>
      </c>
      <c r="F407" s="84">
        <v>40541</v>
      </c>
      <c r="G407" s="12" t="s">
        <v>1343</v>
      </c>
      <c r="H407" s="10" t="s">
        <v>1344</v>
      </c>
      <c r="I407" s="12" t="s">
        <v>1345</v>
      </c>
      <c r="J407" s="12" t="s">
        <v>20</v>
      </c>
      <c r="K407" s="12" t="s">
        <v>21</v>
      </c>
      <c r="L407" s="12" t="s">
        <v>3445</v>
      </c>
      <c r="M407" s="12" t="s">
        <v>3705</v>
      </c>
      <c r="N407" s="12" t="s">
        <v>23</v>
      </c>
      <c r="O407" s="45" t="s">
        <v>24</v>
      </c>
      <c r="P407" s="12" t="s">
        <v>2573</v>
      </c>
      <c r="Q407" s="10" t="s">
        <v>4482</v>
      </c>
    </row>
    <row r="408" spans="1:17" x14ac:dyDescent="0.25">
      <c r="A408" s="10">
        <f t="shared" si="25"/>
        <v>404</v>
      </c>
      <c r="B408" s="10">
        <f t="shared" si="25"/>
        <v>404</v>
      </c>
      <c r="C408" s="12" t="s">
        <v>15</v>
      </c>
      <c r="D408" s="10" t="s">
        <v>393</v>
      </c>
      <c r="E408" s="10">
        <v>2010</v>
      </c>
      <c r="F408" s="84">
        <v>40542</v>
      </c>
      <c r="G408" s="12" t="s">
        <v>1346</v>
      </c>
      <c r="H408" s="10" t="s">
        <v>1347</v>
      </c>
      <c r="I408" s="12" t="s">
        <v>1348</v>
      </c>
      <c r="J408" s="12" t="s">
        <v>20</v>
      </c>
      <c r="K408" s="12" t="s">
        <v>21</v>
      </c>
      <c r="L408" s="12" t="s">
        <v>3445</v>
      </c>
      <c r="M408" s="12" t="s">
        <v>3705</v>
      </c>
      <c r="N408" s="12" t="s">
        <v>23</v>
      </c>
      <c r="O408" s="45" t="s">
        <v>24</v>
      </c>
      <c r="P408" s="12" t="s">
        <v>2573</v>
      </c>
      <c r="Q408" s="10" t="s">
        <v>4482</v>
      </c>
    </row>
    <row r="409" spans="1:17" x14ac:dyDescent="0.25">
      <c r="A409" s="10">
        <f t="shared" si="25"/>
        <v>405</v>
      </c>
      <c r="B409" s="10">
        <f t="shared" si="25"/>
        <v>405</v>
      </c>
      <c r="C409" s="12" t="s">
        <v>15</v>
      </c>
      <c r="D409" s="10" t="s">
        <v>393</v>
      </c>
      <c r="E409" s="10">
        <v>2010</v>
      </c>
      <c r="F409" s="84">
        <v>40490</v>
      </c>
      <c r="G409" s="12" t="s">
        <v>1349</v>
      </c>
      <c r="H409" s="10" t="s">
        <v>1350</v>
      </c>
      <c r="I409" s="12" t="s">
        <v>1351</v>
      </c>
      <c r="J409" s="12" t="s">
        <v>28</v>
      </c>
      <c r="K409" s="12" t="s">
        <v>29</v>
      </c>
      <c r="L409" s="12" t="s">
        <v>3445</v>
      </c>
      <c r="M409" s="12" t="s">
        <v>28</v>
      </c>
      <c r="N409" s="12" t="s">
        <v>3436</v>
      </c>
      <c r="O409" s="45" t="s">
        <v>24</v>
      </c>
      <c r="P409" s="12" t="s">
        <v>2573</v>
      </c>
      <c r="Q409" s="10" t="s">
        <v>4482</v>
      </c>
    </row>
    <row r="410" spans="1:17" x14ac:dyDescent="0.25">
      <c r="A410" s="10">
        <f t="shared" si="25"/>
        <v>406</v>
      </c>
      <c r="B410" s="10">
        <f t="shared" si="25"/>
        <v>406</v>
      </c>
      <c r="C410" s="12" t="s">
        <v>15</v>
      </c>
      <c r="D410" s="10" t="s">
        <v>393</v>
      </c>
      <c r="E410" s="10">
        <v>2010</v>
      </c>
      <c r="F410" s="84">
        <v>40534</v>
      </c>
      <c r="G410" s="12" t="s">
        <v>1352</v>
      </c>
      <c r="H410" s="10" t="s">
        <v>1353</v>
      </c>
      <c r="I410" s="12" t="s">
        <v>1354</v>
      </c>
      <c r="J410" s="12" t="s">
        <v>28</v>
      </c>
      <c r="K410" s="12" t="s">
        <v>29</v>
      </c>
      <c r="L410" s="12" t="s">
        <v>3445</v>
      </c>
      <c r="M410" s="12" t="s">
        <v>28</v>
      </c>
      <c r="N410" s="12" t="s">
        <v>3436</v>
      </c>
      <c r="O410" s="45" t="s">
        <v>24</v>
      </c>
      <c r="P410" s="12" t="s">
        <v>2573</v>
      </c>
      <c r="Q410" s="10" t="s">
        <v>4482</v>
      </c>
    </row>
    <row r="411" spans="1:17" x14ac:dyDescent="0.25">
      <c r="A411" s="10">
        <f t="shared" si="25"/>
        <v>407</v>
      </c>
      <c r="B411" s="10">
        <f t="shared" si="25"/>
        <v>407</v>
      </c>
      <c r="C411" s="12" t="s">
        <v>15</v>
      </c>
      <c r="D411" s="10" t="s">
        <v>393</v>
      </c>
      <c r="E411" s="10">
        <v>2010</v>
      </c>
      <c r="F411" s="84">
        <v>40540</v>
      </c>
      <c r="G411" s="12" t="s">
        <v>1355</v>
      </c>
      <c r="H411" s="10" t="s">
        <v>1356</v>
      </c>
      <c r="I411" s="12" t="s">
        <v>1357</v>
      </c>
      <c r="J411" s="12" t="s">
        <v>48</v>
      </c>
      <c r="K411" s="12" t="s">
        <v>21</v>
      </c>
      <c r="L411" s="12" t="s">
        <v>3445</v>
      </c>
      <c r="M411" s="12" t="s">
        <v>3707</v>
      </c>
      <c r="N411" s="12" t="s">
        <v>23</v>
      </c>
      <c r="O411" s="45" t="s">
        <v>24</v>
      </c>
      <c r="P411" s="12" t="s">
        <v>2573</v>
      </c>
      <c r="Q411" s="10" t="s">
        <v>4482</v>
      </c>
    </row>
    <row r="412" spans="1:17" x14ac:dyDescent="0.25">
      <c r="A412" s="10">
        <f t="shared" si="25"/>
        <v>408</v>
      </c>
      <c r="B412" s="10">
        <f t="shared" si="25"/>
        <v>408</v>
      </c>
      <c r="C412" s="12" t="s">
        <v>15</v>
      </c>
      <c r="D412" s="10" t="s">
        <v>393</v>
      </c>
      <c r="E412" s="10">
        <v>2010</v>
      </c>
      <c r="F412" s="84">
        <v>40542</v>
      </c>
      <c r="G412" s="12" t="s">
        <v>1358</v>
      </c>
      <c r="H412" s="10" t="s">
        <v>1359</v>
      </c>
      <c r="I412" s="12" t="s">
        <v>1360</v>
      </c>
      <c r="J412" s="12" t="s">
        <v>1361</v>
      </c>
      <c r="K412" s="12" t="s">
        <v>21</v>
      </c>
      <c r="L412" s="12" t="s">
        <v>3445</v>
      </c>
      <c r="M412" s="12" t="s">
        <v>3728</v>
      </c>
      <c r="N412" s="12" t="s">
        <v>23</v>
      </c>
      <c r="O412" s="45" t="s">
        <v>24</v>
      </c>
      <c r="P412" s="12" t="s">
        <v>2574</v>
      </c>
      <c r="Q412" s="10" t="s">
        <v>4484</v>
      </c>
    </row>
    <row r="413" spans="1:17" x14ac:dyDescent="0.25">
      <c r="A413" s="10">
        <f t="shared" si="25"/>
        <v>409</v>
      </c>
      <c r="B413" s="10">
        <f t="shared" si="25"/>
        <v>409</v>
      </c>
      <c r="C413" s="12" t="s">
        <v>15</v>
      </c>
      <c r="D413" s="10" t="s">
        <v>393</v>
      </c>
      <c r="E413" s="10">
        <v>2010</v>
      </c>
      <c r="F413" s="84">
        <v>40509</v>
      </c>
      <c r="G413" s="12" t="s">
        <v>1362</v>
      </c>
      <c r="H413" s="10" t="s">
        <v>1363</v>
      </c>
      <c r="I413" s="12" t="s">
        <v>1364</v>
      </c>
      <c r="J413" s="12" t="s">
        <v>20</v>
      </c>
      <c r="K413" s="12" t="s">
        <v>21</v>
      </c>
      <c r="L413" s="12" t="s">
        <v>3445</v>
      </c>
      <c r="M413" s="12" t="s">
        <v>3705</v>
      </c>
      <c r="N413" s="12" t="s">
        <v>23</v>
      </c>
      <c r="O413" s="45" t="s">
        <v>24</v>
      </c>
      <c r="P413" s="12" t="s">
        <v>2573</v>
      </c>
      <c r="Q413" s="10" t="s">
        <v>4482</v>
      </c>
    </row>
    <row r="414" spans="1:17" ht="25.5" x14ac:dyDescent="0.25">
      <c r="A414" s="10">
        <f t="shared" si="25"/>
        <v>410</v>
      </c>
      <c r="B414" s="10">
        <f t="shared" si="25"/>
        <v>410</v>
      </c>
      <c r="C414" s="12" t="s">
        <v>15</v>
      </c>
      <c r="D414" s="10" t="s">
        <v>393</v>
      </c>
      <c r="E414" s="10">
        <v>2010</v>
      </c>
      <c r="F414" s="84">
        <v>40492</v>
      </c>
      <c r="G414" s="12" t="s">
        <v>1365</v>
      </c>
      <c r="H414" s="10" t="s">
        <v>1366</v>
      </c>
      <c r="I414" s="19" t="s">
        <v>1367</v>
      </c>
      <c r="J414" s="12" t="s">
        <v>83</v>
      </c>
      <c r="K414" s="12" t="s">
        <v>29</v>
      </c>
      <c r="L414" s="12" t="s">
        <v>3445</v>
      </c>
      <c r="M414" s="12" t="s">
        <v>979</v>
      </c>
      <c r="N414" s="12" t="s">
        <v>23</v>
      </c>
      <c r="O414" s="45" t="s">
        <v>24</v>
      </c>
      <c r="P414" s="12" t="s">
        <v>2573</v>
      </c>
      <c r="Q414" s="10" t="s">
        <v>4482</v>
      </c>
    </row>
    <row r="415" spans="1:17" x14ac:dyDescent="0.25">
      <c r="A415" s="10">
        <f t="shared" si="25"/>
        <v>411</v>
      </c>
      <c r="B415" s="10">
        <f t="shared" si="25"/>
        <v>411</v>
      </c>
      <c r="C415" s="12" t="s">
        <v>15</v>
      </c>
      <c r="D415" s="10" t="s">
        <v>393</v>
      </c>
      <c r="E415" s="10">
        <v>2010</v>
      </c>
      <c r="F415" s="84">
        <v>40540</v>
      </c>
      <c r="G415" s="12" t="s">
        <v>1368</v>
      </c>
      <c r="H415" s="10" t="s">
        <v>1369</v>
      </c>
      <c r="I415" s="12" t="s">
        <v>1370</v>
      </c>
      <c r="J415" s="12" t="s">
        <v>1371</v>
      </c>
      <c r="K415" s="12" t="s">
        <v>21</v>
      </c>
      <c r="L415" s="12" t="s">
        <v>3445</v>
      </c>
      <c r="M415" s="12" t="s">
        <v>3750</v>
      </c>
      <c r="N415" s="12" t="s">
        <v>23</v>
      </c>
      <c r="O415" s="45" t="s">
        <v>24</v>
      </c>
      <c r="P415" s="12" t="s">
        <v>2574</v>
      </c>
      <c r="Q415" s="10" t="s">
        <v>4484</v>
      </c>
    </row>
    <row r="416" spans="1:17" x14ac:dyDescent="0.25">
      <c r="A416" s="10">
        <f t="shared" si="25"/>
        <v>412</v>
      </c>
      <c r="B416" s="10">
        <f t="shared" si="25"/>
        <v>412</v>
      </c>
      <c r="C416" s="12" t="s">
        <v>15</v>
      </c>
      <c r="D416" s="10" t="s">
        <v>393</v>
      </c>
      <c r="E416" s="10">
        <v>2010</v>
      </c>
      <c r="F416" s="84">
        <v>40480</v>
      </c>
      <c r="G416" s="12" t="s">
        <v>1372</v>
      </c>
      <c r="H416" s="10" t="s">
        <v>1373</v>
      </c>
      <c r="I416" s="12" t="s">
        <v>1374</v>
      </c>
      <c r="J416" s="12" t="s">
        <v>146</v>
      </c>
      <c r="K416" s="12" t="s">
        <v>60</v>
      </c>
      <c r="L416" s="12" t="s">
        <v>3445</v>
      </c>
      <c r="M416" s="12" t="s">
        <v>3724</v>
      </c>
      <c r="N416" s="12" t="s">
        <v>125</v>
      </c>
      <c r="O416" s="45" t="s">
        <v>24</v>
      </c>
      <c r="P416" s="12" t="s">
        <v>2573</v>
      </c>
      <c r="Q416" s="10" t="s">
        <v>4482</v>
      </c>
    </row>
    <row r="417" spans="1:17" x14ac:dyDescent="0.25">
      <c r="A417" s="10">
        <f t="shared" si="25"/>
        <v>413</v>
      </c>
      <c r="B417" s="10">
        <f t="shared" si="25"/>
        <v>413</v>
      </c>
      <c r="C417" s="12" t="s">
        <v>15</v>
      </c>
      <c r="D417" s="10" t="s">
        <v>393</v>
      </c>
      <c r="E417" s="10">
        <v>2010</v>
      </c>
      <c r="F417" s="84">
        <v>40542</v>
      </c>
      <c r="G417" s="12" t="s">
        <v>1375</v>
      </c>
      <c r="H417" s="10" t="s">
        <v>1376</v>
      </c>
      <c r="I417" s="12" t="s">
        <v>1377</v>
      </c>
      <c r="J417" s="12" t="s">
        <v>20</v>
      </c>
      <c r="K417" s="12" t="s">
        <v>21</v>
      </c>
      <c r="L417" s="12" t="s">
        <v>3445</v>
      </c>
      <c r="M417" s="12" t="s">
        <v>3705</v>
      </c>
      <c r="N417" s="12" t="s">
        <v>23</v>
      </c>
      <c r="O417" s="45" t="s">
        <v>24</v>
      </c>
      <c r="P417" s="12" t="s">
        <v>2573</v>
      </c>
      <c r="Q417" s="10" t="s">
        <v>4482</v>
      </c>
    </row>
    <row r="418" spans="1:17" x14ac:dyDescent="0.25">
      <c r="A418" s="10">
        <f t="shared" si="25"/>
        <v>414</v>
      </c>
      <c r="B418" s="10">
        <f t="shared" si="25"/>
        <v>414</v>
      </c>
      <c r="C418" s="12" t="s">
        <v>15</v>
      </c>
      <c r="D418" s="10" t="s">
        <v>393</v>
      </c>
      <c r="E418" s="10">
        <v>2010</v>
      </c>
      <c r="F418" s="84">
        <v>40539</v>
      </c>
      <c r="G418" s="12" t="s">
        <v>3362</v>
      </c>
      <c r="H418" s="10" t="s">
        <v>1379</v>
      </c>
      <c r="I418" s="12" t="s">
        <v>1380</v>
      </c>
      <c r="J418" s="12" t="s">
        <v>1381</v>
      </c>
      <c r="K418" s="12" t="s">
        <v>21</v>
      </c>
      <c r="L418" s="12" t="s">
        <v>3445</v>
      </c>
      <c r="M418" s="12" t="s">
        <v>3752</v>
      </c>
      <c r="N418" s="12" t="s">
        <v>23</v>
      </c>
      <c r="O418" s="45" t="s">
        <v>24</v>
      </c>
      <c r="P418" s="12" t="s">
        <v>2574</v>
      </c>
      <c r="Q418" s="10" t="s">
        <v>4484</v>
      </c>
    </row>
    <row r="419" spans="1:17" x14ac:dyDescent="0.25">
      <c r="A419" s="10">
        <f t="shared" si="25"/>
        <v>415</v>
      </c>
      <c r="B419" s="10">
        <f t="shared" si="25"/>
        <v>415</v>
      </c>
      <c r="C419" s="12" t="s">
        <v>15</v>
      </c>
      <c r="D419" s="10" t="s">
        <v>393</v>
      </c>
      <c r="E419" s="10">
        <v>2018</v>
      </c>
      <c r="F419" s="84">
        <v>40540</v>
      </c>
      <c r="G419" s="12" t="s">
        <v>3363</v>
      </c>
      <c r="H419" s="10" t="s">
        <v>1383</v>
      </c>
      <c r="I419" s="12" t="s">
        <v>1384</v>
      </c>
      <c r="J419" s="12" t="s">
        <v>59</v>
      </c>
      <c r="K419" s="12" t="s">
        <v>60</v>
      </c>
      <c r="L419" s="12" t="s">
        <v>3445</v>
      </c>
      <c r="M419" s="12" t="s">
        <v>3761</v>
      </c>
      <c r="N419" s="12" t="s">
        <v>61</v>
      </c>
      <c r="O419" s="45" t="s">
        <v>24</v>
      </c>
      <c r="P419" s="12" t="s">
        <v>2573</v>
      </c>
      <c r="Q419" s="10" t="s">
        <v>4482</v>
      </c>
    </row>
    <row r="420" spans="1:17" x14ac:dyDescent="0.25">
      <c r="A420" s="10">
        <f t="shared" si="25"/>
        <v>416</v>
      </c>
      <c r="B420" s="10">
        <f t="shared" si="25"/>
        <v>416</v>
      </c>
      <c r="C420" s="12" t="s">
        <v>15</v>
      </c>
      <c r="D420" s="10" t="s">
        <v>393</v>
      </c>
      <c r="E420" s="10">
        <v>2010</v>
      </c>
      <c r="F420" s="84">
        <v>40511</v>
      </c>
      <c r="G420" s="12" t="s">
        <v>1385</v>
      </c>
      <c r="H420" s="10" t="s">
        <v>1386</v>
      </c>
      <c r="I420" s="12" t="s">
        <v>1387</v>
      </c>
      <c r="J420" s="12" t="s">
        <v>87</v>
      </c>
      <c r="K420" s="12" t="s">
        <v>60</v>
      </c>
      <c r="L420" s="12" t="s">
        <v>3445</v>
      </c>
      <c r="M420" s="12" t="s">
        <v>3715</v>
      </c>
      <c r="N420" s="12" t="s">
        <v>61</v>
      </c>
      <c r="O420" s="45" t="s">
        <v>24</v>
      </c>
      <c r="P420" s="12" t="s">
        <v>2573</v>
      </c>
      <c r="Q420" s="10" t="s">
        <v>4483</v>
      </c>
    </row>
    <row r="421" spans="1:17" x14ac:dyDescent="0.25">
      <c r="A421" s="10">
        <f t="shared" si="25"/>
        <v>417</v>
      </c>
      <c r="B421" s="10">
        <f t="shared" si="25"/>
        <v>417</v>
      </c>
      <c r="C421" s="12" t="s">
        <v>15</v>
      </c>
      <c r="D421" s="10" t="s">
        <v>393</v>
      </c>
      <c r="E421" s="10">
        <v>2011</v>
      </c>
      <c r="F421" s="84">
        <v>40904</v>
      </c>
      <c r="G421" s="12" t="s">
        <v>1388</v>
      </c>
      <c r="H421" s="10" t="s">
        <v>1389</v>
      </c>
      <c r="I421" s="12" t="s">
        <v>1390</v>
      </c>
      <c r="J421" s="12" t="s">
        <v>20</v>
      </c>
      <c r="K421" s="12" t="s">
        <v>21</v>
      </c>
      <c r="L421" s="12" t="s">
        <v>3445</v>
      </c>
      <c r="M421" s="12" t="s">
        <v>3705</v>
      </c>
      <c r="N421" s="12" t="s">
        <v>23</v>
      </c>
      <c r="O421" s="45" t="s">
        <v>24</v>
      </c>
      <c r="P421" s="12" t="s">
        <v>2573</v>
      </c>
      <c r="Q421" s="10" t="s">
        <v>4482</v>
      </c>
    </row>
    <row r="422" spans="1:17" x14ac:dyDescent="0.25">
      <c r="A422" s="10">
        <f t="shared" si="25"/>
        <v>418</v>
      </c>
      <c r="B422" s="10">
        <f t="shared" si="25"/>
        <v>418</v>
      </c>
      <c r="C422" s="12" t="s">
        <v>15</v>
      </c>
      <c r="D422" s="10" t="s">
        <v>393</v>
      </c>
      <c r="E422" s="10">
        <v>2011</v>
      </c>
      <c r="F422" s="84">
        <v>40906</v>
      </c>
      <c r="G422" s="12" t="s">
        <v>1391</v>
      </c>
      <c r="H422" s="10" t="s">
        <v>1392</v>
      </c>
      <c r="I422" s="12" t="s">
        <v>3677</v>
      </c>
      <c r="J422" s="12" t="s">
        <v>115</v>
      </c>
      <c r="K422" s="12" t="s">
        <v>29</v>
      </c>
      <c r="L422" s="12" t="s">
        <v>3445</v>
      </c>
      <c r="M422" s="12" t="s">
        <v>3720</v>
      </c>
      <c r="N422" s="12" t="s">
        <v>75</v>
      </c>
      <c r="O422" s="45" t="s">
        <v>24</v>
      </c>
      <c r="P422" s="12" t="s">
        <v>2573</v>
      </c>
      <c r="Q422" s="10" t="s">
        <v>4482</v>
      </c>
    </row>
    <row r="423" spans="1:17" x14ac:dyDescent="0.25">
      <c r="A423" s="10">
        <f t="shared" ref="A423:B438" si="26">+A422+1</f>
        <v>419</v>
      </c>
      <c r="B423" s="10">
        <f t="shared" si="26"/>
        <v>419</v>
      </c>
      <c r="C423" s="12" t="s">
        <v>15</v>
      </c>
      <c r="D423" s="10" t="s">
        <v>393</v>
      </c>
      <c r="E423" s="10">
        <v>2011</v>
      </c>
      <c r="F423" s="84">
        <v>40871</v>
      </c>
      <c r="G423" s="12" t="s">
        <v>1394</v>
      </c>
      <c r="H423" s="10" t="s">
        <v>1395</v>
      </c>
      <c r="I423" s="12" t="s">
        <v>3672</v>
      </c>
      <c r="J423" s="12" t="s">
        <v>103</v>
      </c>
      <c r="K423" s="12" t="s">
        <v>29</v>
      </c>
      <c r="L423" s="12" t="s">
        <v>3445</v>
      </c>
      <c r="M423" s="12" t="s">
        <v>3718</v>
      </c>
      <c r="N423" s="12" t="s">
        <v>23</v>
      </c>
      <c r="O423" s="45" t="s">
        <v>24</v>
      </c>
      <c r="P423" s="12" t="s">
        <v>2573</v>
      </c>
      <c r="Q423" s="10" t="s">
        <v>4483</v>
      </c>
    </row>
    <row r="424" spans="1:17" x14ac:dyDescent="0.25">
      <c r="A424" s="10">
        <f t="shared" si="26"/>
        <v>420</v>
      </c>
      <c r="B424" s="10">
        <f t="shared" si="26"/>
        <v>420</v>
      </c>
      <c r="C424" s="12" t="s">
        <v>15</v>
      </c>
      <c r="D424" s="10" t="s">
        <v>393</v>
      </c>
      <c r="E424" s="10">
        <v>2011</v>
      </c>
      <c r="F424" s="84">
        <v>40834</v>
      </c>
      <c r="G424" s="12" t="s">
        <v>1397</v>
      </c>
      <c r="H424" s="10" t="s">
        <v>1398</v>
      </c>
      <c r="I424" s="12" t="s">
        <v>1399</v>
      </c>
      <c r="J424" s="12" t="s">
        <v>146</v>
      </c>
      <c r="K424" s="12" t="s">
        <v>60</v>
      </c>
      <c r="L424" s="12" t="s">
        <v>3445</v>
      </c>
      <c r="M424" s="12" t="s">
        <v>3724</v>
      </c>
      <c r="N424" s="12" t="s">
        <v>125</v>
      </c>
      <c r="O424" s="45" t="s">
        <v>24</v>
      </c>
      <c r="P424" s="12" t="s">
        <v>2573</v>
      </c>
      <c r="Q424" s="10" t="s">
        <v>4482</v>
      </c>
    </row>
    <row r="425" spans="1:17" x14ac:dyDescent="0.25">
      <c r="A425" s="10">
        <f t="shared" si="26"/>
        <v>421</v>
      </c>
      <c r="B425" s="10">
        <f t="shared" si="26"/>
        <v>421</v>
      </c>
      <c r="C425" s="12" t="s">
        <v>15</v>
      </c>
      <c r="D425" s="10" t="s">
        <v>393</v>
      </c>
      <c r="E425" s="10">
        <v>2011</v>
      </c>
      <c r="F425" s="84">
        <v>40814</v>
      </c>
      <c r="G425" s="12" t="s">
        <v>1400</v>
      </c>
      <c r="H425" s="10" t="s">
        <v>1401</v>
      </c>
      <c r="I425" s="12" t="s">
        <v>1402</v>
      </c>
      <c r="J425" s="12" t="s">
        <v>1403</v>
      </c>
      <c r="K425" s="12" t="s">
        <v>21</v>
      </c>
      <c r="L425" s="12" t="s">
        <v>3445</v>
      </c>
      <c r="M425" s="12" t="s">
        <v>3729</v>
      </c>
      <c r="N425" s="12" t="s">
        <v>23</v>
      </c>
      <c r="O425" s="45" t="s">
        <v>24</v>
      </c>
      <c r="P425" s="12" t="s">
        <v>2573</v>
      </c>
      <c r="Q425" s="10" t="s">
        <v>4483</v>
      </c>
    </row>
    <row r="426" spans="1:17" x14ac:dyDescent="0.25">
      <c r="A426" s="10">
        <f t="shared" si="26"/>
        <v>422</v>
      </c>
      <c r="B426" s="10">
        <f t="shared" si="26"/>
        <v>422</v>
      </c>
      <c r="C426" s="12" t="s">
        <v>15</v>
      </c>
      <c r="D426" s="10" t="s">
        <v>393</v>
      </c>
      <c r="E426" s="10">
        <v>2012</v>
      </c>
      <c r="F426" s="84">
        <v>41271</v>
      </c>
      <c r="G426" s="12" t="s">
        <v>1404</v>
      </c>
      <c r="H426" s="10" t="s">
        <v>1405</v>
      </c>
      <c r="I426" s="12" t="s">
        <v>1406</v>
      </c>
      <c r="J426" s="12" t="s">
        <v>59</v>
      </c>
      <c r="K426" s="12" t="s">
        <v>60</v>
      </c>
      <c r="L426" s="12" t="s">
        <v>3445</v>
      </c>
      <c r="M426" s="12" t="s">
        <v>3717</v>
      </c>
      <c r="N426" s="12" t="s">
        <v>61</v>
      </c>
      <c r="O426" s="45" t="s">
        <v>24</v>
      </c>
      <c r="P426" s="12" t="s">
        <v>2573</v>
      </c>
      <c r="Q426" s="10" t="s">
        <v>4482</v>
      </c>
    </row>
    <row r="427" spans="1:17" x14ac:dyDescent="0.25">
      <c r="A427" s="10">
        <f t="shared" si="26"/>
        <v>423</v>
      </c>
      <c r="B427" s="10">
        <f t="shared" si="26"/>
        <v>423</v>
      </c>
      <c r="C427" s="12" t="s">
        <v>15</v>
      </c>
      <c r="D427" s="10" t="s">
        <v>393</v>
      </c>
      <c r="E427" s="10">
        <v>2012</v>
      </c>
      <c r="F427" s="84">
        <v>41257</v>
      </c>
      <c r="G427" s="12" t="s">
        <v>1407</v>
      </c>
      <c r="H427" s="10" t="s">
        <v>1408</v>
      </c>
      <c r="I427" s="12" t="s">
        <v>1409</v>
      </c>
      <c r="J427" s="12" t="s">
        <v>59</v>
      </c>
      <c r="K427" s="12" t="s">
        <v>60</v>
      </c>
      <c r="L427" s="12" t="s">
        <v>3445</v>
      </c>
      <c r="M427" s="12" t="s">
        <v>3709</v>
      </c>
      <c r="N427" s="12" t="s">
        <v>61</v>
      </c>
      <c r="O427" s="45" t="s">
        <v>24</v>
      </c>
      <c r="P427" s="12" t="s">
        <v>2573</v>
      </c>
      <c r="Q427" s="10" t="s">
        <v>4482</v>
      </c>
    </row>
    <row r="428" spans="1:17" x14ac:dyDescent="0.25">
      <c r="A428" s="10">
        <f t="shared" si="26"/>
        <v>424</v>
      </c>
      <c r="B428" s="10">
        <f t="shared" si="26"/>
        <v>424</v>
      </c>
      <c r="C428" s="12" t="s">
        <v>15</v>
      </c>
      <c r="D428" s="10" t="s">
        <v>393</v>
      </c>
      <c r="E428" s="10">
        <v>2012</v>
      </c>
      <c r="F428" s="84">
        <v>41271</v>
      </c>
      <c r="G428" s="12" t="s">
        <v>1410</v>
      </c>
      <c r="H428" s="10" t="s">
        <v>1411</v>
      </c>
      <c r="I428" s="19" t="s">
        <v>1412</v>
      </c>
      <c r="J428" s="12" t="s">
        <v>59</v>
      </c>
      <c r="K428" s="12" t="s">
        <v>60</v>
      </c>
      <c r="L428" s="12" t="s">
        <v>3445</v>
      </c>
      <c r="M428" s="12" t="s">
        <v>3709</v>
      </c>
      <c r="N428" s="12" t="s">
        <v>61</v>
      </c>
      <c r="O428" s="45" t="s">
        <v>2380</v>
      </c>
      <c r="P428" s="12" t="s">
        <v>2573</v>
      </c>
      <c r="Q428" s="10" t="s">
        <v>4482</v>
      </c>
    </row>
    <row r="429" spans="1:17" x14ac:dyDescent="0.25">
      <c r="A429" s="10">
        <f t="shared" si="26"/>
        <v>425</v>
      </c>
      <c r="B429" s="10">
        <f t="shared" si="26"/>
        <v>425</v>
      </c>
      <c r="C429" s="12" t="s">
        <v>15</v>
      </c>
      <c r="D429" s="10" t="s">
        <v>393</v>
      </c>
      <c r="E429" s="10">
        <v>2012</v>
      </c>
      <c r="F429" s="84">
        <v>41271</v>
      </c>
      <c r="G429" s="12" t="s">
        <v>1413</v>
      </c>
      <c r="H429" s="10" t="s">
        <v>1414</v>
      </c>
      <c r="I429" s="12" t="s">
        <v>1415</v>
      </c>
      <c r="J429" s="12" t="s">
        <v>154</v>
      </c>
      <c r="K429" s="12" t="s">
        <v>21</v>
      </c>
      <c r="L429" s="12" t="s">
        <v>3445</v>
      </c>
      <c r="M429" s="12" t="s">
        <v>3726</v>
      </c>
      <c r="N429" s="12" t="s">
        <v>23</v>
      </c>
      <c r="O429" s="45" t="s">
        <v>24</v>
      </c>
      <c r="P429" s="12" t="s">
        <v>2573</v>
      </c>
      <c r="Q429" s="10" t="s">
        <v>4482</v>
      </c>
    </row>
    <row r="430" spans="1:17" x14ac:dyDescent="0.25">
      <c r="A430" s="10">
        <f t="shared" si="26"/>
        <v>426</v>
      </c>
      <c r="B430" s="10">
        <f t="shared" si="26"/>
        <v>426</v>
      </c>
      <c r="C430" s="12" t="s">
        <v>15</v>
      </c>
      <c r="D430" s="10" t="s">
        <v>393</v>
      </c>
      <c r="E430" s="10">
        <v>2012</v>
      </c>
      <c r="F430" s="84">
        <v>41255</v>
      </c>
      <c r="G430" s="12" t="s">
        <v>1416</v>
      </c>
      <c r="H430" s="10" t="s">
        <v>1417</v>
      </c>
      <c r="I430" s="12" t="s">
        <v>1418</v>
      </c>
      <c r="J430" s="12" t="s">
        <v>33</v>
      </c>
      <c r="K430" s="12" t="s">
        <v>21</v>
      </c>
      <c r="L430" s="12" t="s">
        <v>3445</v>
      </c>
      <c r="M430" s="12" t="s">
        <v>3706</v>
      </c>
      <c r="N430" s="12" t="s">
        <v>23</v>
      </c>
      <c r="O430" s="45" t="s">
        <v>24</v>
      </c>
      <c r="P430" s="12" t="s">
        <v>2573</v>
      </c>
      <c r="Q430" s="10" t="s">
        <v>4482</v>
      </c>
    </row>
    <row r="431" spans="1:17" x14ac:dyDescent="0.25">
      <c r="A431" s="10">
        <f t="shared" si="26"/>
        <v>427</v>
      </c>
      <c r="B431" s="10">
        <f t="shared" si="26"/>
        <v>427</v>
      </c>
      <c r="C431" s="12" t="s">
        <v>15</v>
      </c>
      <c r="D431" s="10" t="s">
        <v>393</v>
      </c>
      <c r="E431" s="10">
        <v>2012</v>
      </c>
      <c r="F431" s="84">
        <v>41271</v>
      </c>
      <c r="G431" s="12" t="s">
        <v>3864</v>
      </c>
      <c r="H431" s="10" t="s">
        <v>1420</v>
      </c>
      <c r="I431" s="12" t="s">
        <v>3678</v>
      </c>
      <c r="J431" s="12" t="s">
        <v>20</v>
      </c>
      <c r="K431" s="12" t="s">
        <v>21</v>
      </c>
      <c r="L431" s="12" t="s">
        <v>3445</v>
      </c>
      <c r="M431" s="12" t="s">
        <v>3705</v>
      </c>
      <c r="N431" s="12" t="s">
        <v>23</v>
      </c>
      <c r="O431" s="45" t="s">
        <v>24</v>
      </c>
      <c r="P431" s="12" t="s">
        <v>2573</v>
      </c>
      <c r="Q431" s="10" t="s">
        <v>4482</v>
      </c>
    </row>
    <row r="432" spans="1:17" x14ac:dyDescent="0.25">
      <c r="A432" s="10">
        <f t="shared" si="26"/>
        <v>428</v>
      </c>
      <c r="B432" s="10">
        <f t="shared" si="26"/>
        <v>428</v>
      </c>
      <c r="C432" s="12" t="s">
        <v>15</v>
      </c>
      <c r="D432" s="10" t="s">
        <v>393</v>
      </c>
      <c r="E432" s="10">
        <v>2012</v>
      </c>
      <c r="F432" s="84">
        <v>41274</v>
      </c>
      <c r="G432" s="12" t="s">
        <v>1422</v>
      </c>
      <c r="H432" s="10" t="s">
        <v>1423</v>
      </c>
      <c r="I432" s="12" t="s">
        <v>1424</v>
      </c>
      <c r="J432" s="12" t="s">
        <v>59</v>
      </c>
      <c r="K432" s="12" t="s">
        <v>60</v>
      </c>
      <c r="L432" s="12" t="s">
        <v>3445</v>
      </c>
      <c r="M432" s="12" t="s">
        <v>3709</v>
      </c>
      <c r="N432" s="12" t="s">
        <v>61</v>
      </c>
      <c r="O432" s="45" t="s">
        <v>24</v>
      </c>
      <c r="P432" s="12" t="s">
        <v>2573</v>
      </c>
      <c r="Q432" s="10" t="s">
        <v>4482</v>
      </c>
    </row>
    <row r="433" spans="1:17" x14ac:dyDescent="0.25">
      <c r="A433" s="10">
        <f t="shared" si="26"/>
        <v>429</v>
      </c>
      <c r="B433" s="10">
        <f t="shared" si="26"/>
        <v>429</v>
      </c>
      <c r="C433" s="12" t="s">
        <v>15</v>
      </c>
      <c r="D433" s="10" t="s">
        <v>393</v>
      </c>
      <c r="E433" s="10">
        <v>2012</v>
      </c>
      <c r="F433" s="84">
        <v>41271</v>
      </c>
      <c r="G433" s="12" t="s">
        <v>1425</v>
      </c>
      <c r="H433" s="10" t="s">
        <v>1426</v>
      </c>
      <c r="I433" s="12" t="s">
        <v>1427</v>
      </c>
      <c r="J433" s="12" t="s">
        <v>20</v>
      </c>
      <c r="K433" s="12" t="s">
        <v>21</v>
      </c>
      <c r="L433" s="12" t="s">
        <v>3445</v>
      </c>
      <c r="M433" s="12" t="s">
        <v>3705</v>
      </c>
      <c r="N433" s="12" t="s">
        <v>23</v>
      </c>
      <c r="O433" s="45" t="s">
        <v>24</v>
      </c>
      <c r="P433" s="12" t="s">
        <v>2573</v>
      </c>
      <c r="Q433" s="10" t="s">
        <v>4482</v>
      </c>
    </row>
    <row r="434" spans="1:17" x14ac:dyDescent="0.25">
      <c r="A434" s="10">
        <f t="shared" si="26"/>
        <v>430</v>
      </c>
      <c r="B434" s="10">
        <f t="shared" si="26"/>
        <v>430</v>
      </c>
      <c r="C434" s="12" t="s">
        <v>15</v>
      </c>
      <c r="D434" s="10" t="s">
        <v>393</v>
      </c>
      <c r="E434" s="10">
        <v>2012</v>
      </c>
      <c r="F434" s="84">
        <v>41263</v>
      </c>
      <c r="G434" s="12" t="s">
        <v>1428</v>
      </c>
      <c r="H434" s="10" t="s">
        <v>1429</v>
      </c>
      <c r="I434" s="12" t="s">
        <v>1430</v>
      </c>
      <c r="J434" s="12" t="s">
        <v>28</v>
      </c>
      <c r="K434" s="12" t="s">
        <v>29</v>
      </c>
      <c r="L434" s="12" t="s">
        <v>3445</v>
      </c>
      <c r="M434" s="12" t="s">
        <v>28</v>
      </c>
      <c r="N434" s="12" t="s">
        <v>3436</v>
      </c>
      <c r="O434" s="45" t="s">
        <v>24</v>
      </c>
      <c r="P434" s="12" t="s">
        <v>2573</v>
      </c>
      <c r="Q434" s="10" t="s">
        <v>4482</v>
      </c>
    </row>
    <row r="435" spans="1:17" x14ac:dyDescent="0.25">
      <c r="A435" s="10">
        <f t="shared" si="26"/>
        <v>431</v>
      </c>
      <c r="B435" s="10">
        <f t="shared" si="26"/>
        <v>431</v>
      </c>
      <c r="C435" s="12" t="s">
        <v>15</v>
      </c>
      <c r="D435" s="10" t="s">
        <v>393</v>
      </c>
      <c r="E435" s="10">
        <v>2012</v>
      </c>
      <c r="F435" s="84">
        <v>41243</v>
      </c>
      <c r="G435" s="12" t="s">
        <v>1431</v>
      </c>
      <c r="H435" s="10" t="s">
        <v>1432</v>
      </c>
      <c r="I435" s="12" t="s">
        <v>1433</v>
      </c>
      <c r="J435" s="12" t="s">
        <v>743</v>
      </c>
      <c r="K435" s="12" t="s">
        <v>21</v>
      </c>
      <c r="L435" s="12" t="s">
        <v>3445</v>
      </c>
      <c r="M435" s="12" t="s">
        <v>3773</v>
      </c>
      <c r="N435" s="12" t="s">
        <v>23</v>
      </c>
      <c r="O435" s="45" t="s">
        <v>24</v>
      </c>
      <c r="P435" s="12" t="s">
        <v>2573</v>
      </c>
      <c r="Q435" s="10" t="s">
        <v>4483</v>
      </c>
    </row>
    <row r="436" spans="1:17" x14ac:dyDescent="0.25">
      <c r="A436" s="10">
        <f t="shared" si="26"/>
        <v>432</v>
      </c>
      <c r="B436" s="10">
        <f t="shared" si="26"/>
        <v>432</v>
      </c>
      <c r="C436" s="12" t="s">
        <v>15</v>
      </c>
      <c r="D436" s="10" t="s">
        <v>393</v>
      </c>
      <c r="E436" s="10">
        <v>2012</v>
      </c>
      <c r="F436" s="84">
        <v>41243</v>
      </c>
      <c r="G436" s="12" t="s">
        <v>1434</v>
      </c>
      <c r="H436" s="10" t="s">
        <v>1435</v>
      </c>
      <c r="I436" s="12" t="s">
        <v>1436</v>
      </c>
      <c r="J436" s="12" t="s">
        <v>115</v>
      </c>
      <c r="K436" s="12" t="s">
        <v>29</v>
      </c>
      <c r="L436" s="12" t="s">
        <v>3445</v>
      </c>
      <c r="M436" s="12" t="s">
        <v>3720</v>
      </c>
      <c r="N436" s="12" t="s">
        <v>75</v>
      </c>
      <c r="O436" s="45" t="s">
        <v>24</v>
      </c>
      <c r="P436" s="12" t="s">
        <v>2573</v>
      </c>
      <c r="Q436" s="10" t="s">
        <v>4482</v>
      </c>
    </row>
    <row r="437" spans="1:17" x14ac:dyDescent="0.25">
      <c r="A437" s="10">
        <f t="shared" si="26"/>
        <v>433</v>
      </c>
      <c r="B437" s="10">
        <f t="shared" si="26"/>
        <v>433</v>
      </c>
      <c r="C437" s="12" t="s">
        <v>15</v>
      </c>
      <c r="D437" s="10" t="s">
        <v>393</v>
      </c>
      <c r="E437" s="10">
        <v>2012</v>
      </c>
      <c r="F437" s="84">
        <v>41274</v>
      </c>
      <c r="G437" s="12" t="s">
        <v>1437</v>
      </c>
      <c r="H437" s="10" t="s">
        <v>1438</v>
      </c>
      <c r="I437" s="12" t="s">
        <v>1439</v>
      </c>
      <c r="J437" s="12" t="s">
        <v>59</v>
      </c>
      <c r="K437" s="12" t="s">
        <v>60</v>
      </c>
      <c r="L437" s="12" t="s">
        <v>3445</v>
      </c>
      <c r="M437" s="12" t="s">
        <v>3717</v>
      </c>
      <c r="N437" s="12" t="s">
        <v>61</v>
      </c>
      <c r="O437" s="45" t="s">
        <v>24</v>
      </c>
      <c r="P437" s="12" t="s">
        <v>2573</v>
      </c>
      <c r="Q437" s="10" t="s">
        <v>4482</v>
      </c>
    </row>
    <row r="438" spans="1:17" x14ac:dyDescent="0.25">
      <c r="A438" s="10">
        <f t="shared" si="26"/>
        <v>434</v>
      </c>
      <c r="B438" s="10">
        <f t="shared" si="26"/>
        <v>434</v>
      </c>
      <c r="C438" s="12" t="s">
        <v>15</v>
      </c>
      <c r="D438" s="10" t="s">
        <v>393</v>
      </c>
      <c r="E438" s="10">
        <v>2012</v>
      </c>
      <c r="F438" s="84">
        <v>41227</v>
      </c>
      <c r="G438" s="12" t="s">
        <v>1440</v>
      </c>
      <c r="H438" s="10" t="s">
        <v>1441</v>
      </c>
      <c r="I438" s="12" t="s">
        <v>1442</v>
      </c>
      <c r="J438" s="12" t="s">
        <v>83</v>
      </c>
      <c r="K438" s="12" t="s">
        <v>29</v>
      </c>
      <c r="L438" s="12" t="s">
        <v>3445</v>
      </c>
      <c r="M438" s="12" t="s">
        <v>979</v>
      </c>
      <c r="N438" s="12" t="s">
        <v>23</v>
      </c>
      <c r="O438" s="45" t="s">
        <v>24</v>
      </c>
      <c r="P438" s="12" t="s">
        <v>2573</v>
      </c>
      <c r="Q438" s="10" t="s">
        <v>4482</v>
      </c>
    </row>
    <row r="439" spans="1:17" x14ac:dyDescent="0.25">
      <c r="A439" s="10">
        <f t="shared" ref="A439:B454" si="27">+A438+1</f>
        <v>435</v>
      </c>
      <c r="B439" s="10">
        <f t="shared" si="27"/>
        <v>435</v>
      </c>
      <c r="C439" s="12" t="s">
        <v>15</v>
      </c>
      <c r="D439" s="10" t="s">
        <v>393</v>
      </c>
      <c r="E439" s="10">
        <v>2012</v>
      </c>
      <c r="F439" s="84">
        <v>41254</v>
      </c>
      <c r="G439" s="12" t="s">
        <v>1443</v>
      </c>
      <c r="H439" s="10" t="s">
        <v>1444</v>
      </c>
      <c r="I439" s="12" t="s">
        <v>1445</v>
      </c>
      <c r="J439" s="12" t="s">
        <v>59</v>
      </c>
      <c r="K439" s="12" t="s">
        <v>60</v>
      </c>
      <c r="L439" s="12" t="s">
        <v>3445</v>
      </c>
      <c r="M439" s="12" t="s">
        <v>3717</v>
      </c>
      <c r="N439" s="12" t="s">
        <v>61</v>
      </c>
      <c r="O439" s="45" t="s">
        <v>24</v>
      </c>
      <c r="P439" s="12" t="s">
        <v>2573</v>
      </c>
      <c r="Q439" s="10" t="s">
        <v>4482</v>
      </c>
    </row>
    <row r="440" spans="1:17" x14ac:dyDescent="0.25">
      <c r="A440" s="10">
        <f t="shared" si="27"/>
        <v>436</v>
      </c>
      <c r="B440" s="10">
        <f t="shared" si="27"/>
        <v>436</v>
      </c>
      <c r="C440" s="12" t="s">
        <v>15</v>
      </c>
      <c r="D440" s="10" t="s">
        <v>393</v>
      </c>
      <c r="E440" s="10">
        <v>2012</v>
      </c>
      <c r="F440" s="84">
        <v>41271</v>
      </c>
      <c r="G440" s="12" t="s">
        <v>1446</v>
      </c>
      <c r="H440" s="10" t="s">
        <v>1447</v>
      </c>
      <c r="I440" s="12" t="s">
        <v>1448</v>
      </c>
      <c r="J440" s="12" t="s">
        <v>48</v>
      </c>
      <c r="K440" s="12" t="s">
        <v>21</v>
      </c>
      <c r="L440" s="12" t="s">
        <v>3445</v>
      </c>
      <c r="M440" s="12" t="s">
        <v>3707</v>
      </c>
      <c r="N440" s="12" t="s">
        <v>23</v>
      </c>
      <c r="O440" s="45" t="s">
        <v>24</v>
      </c>
      <c r="P440" s="12" t="s">
        <v>2573</v>
      </c>
      <c r="Q440" s="10" t="s">
        <v>4483</v>
      </c>
    </row>
    <row r="441" spans="1:17" x14ac:dyDescent="0.25">
      <c r="A441" s="10">
        <f t="shared" si="27"/>
        <v>437</v>
      </c>
      <c r="B441" s="10">
        <f t="shared" si="27"/>
        <v>437</v>
      </c>
      <c r="C441" s="12" t="s">
        <v>15</v>
      </c>
      <c r="D441" s="10" t="s">
        <v>393</v>
      </c>
      <c r="E441" s="10">
        <v>2012</v>
      </c>
      <c r="F441" s="84">
        <v>41248</v>
      </c>
      <c r="G441" s="12" t="s">
        <v>1449</v>
      </c>
      <c r="H441" s="10" t="s">
        <v>1450</v>
      </c>
      <c r="I441" s="12" t="s">
        <v>1451</v>
      </c>
      <c r="J441" s="12" t="s">
        <v>83</v>
      </c>
      <c r="K441" s="12" t="s">
        <v>29</v>
      </c>
      <c r="L441" s="12" t="s">
        <v>3445</v>
      </c>
      <c r="M441" s="12" t="s">
        <v>979</v>
      </c>
      <c r="N441" s="12" t="s">
        <v>23</v>
      </c>
      <c r="O441" s="45" t="s">
        <v>24</v>
      </c>
      <c r="P441" s="12" t="s">
        <v>2573</v>
      </c>
      <c r="Q441" s="10" t="s">
        <v>4482</v>
      </c>
    </row>
    <row r="442" spans="1:17" x14ac:dyDescent="0.25">
      <c r="A442" s="10">
        <f t="shared" si="27"/>
        <v>438</v>
      </c>
      <c r="B442" s="10">
        <f t="shared" si="27"/>
        <v>438</v>
      </c>
      <c r="C442" s="12" t="s">
        <v>15</v>
      </c>
      <c r="D442" s="10" t="s">
        <v>393</v>
      </c>
      <c r="E442" s="10">
        <v>2012</v>
      </c>
      <c r="F442" s="84">
        <v>41271</v>
      </c>
      <c r="G442" s="12" t="s">
        <v>1452</v>
      </c>
      <c r="H442" s="10" t="s">
        <v>1453</v>
      </c>
      <c r="I442" s="12" t="s">
        <v>1454</v>
      </c>
      <c r="J442" s="12" t="s">
        <v>374</v>
      </c>
      <c r="K442" s="12" t="s">
        <v>29</v>
      </c>
      <c r="L442" s="12" t="s">
        <v>3445</v>
      </c>
      <c r="M442" s="12" t="s">
        <v>3748</v>
      </c>
      <c r="N442" s="12" t="s">
        <v>75</v>
      </c>
      <c r="O442" s="45" t="s">
        <v>24</v>
      </c>
      <c r="P442" s="12" t="s">
        <v>2574</v>
      </c>
      <c r="Q442" s="10" t="s">
        <v>4484</v>
      </c>
    </row>
    <row r="443" spans="1:17" x14ac:dyDescent="0.25">
      <c r="A443" s="10">
        <f t="shared" si="27"/>
        <v>439</v>
      </c>
      <c r="B443" s="10">
        <f t="shared" si="27"/>
        <v>439</v>
      </c>
      <c r="C443" s="12" t="s">
        <v>15</v>
      </c>
      <c r="D443" s="10" t="s">
        <v>393</v>
      </c>
      <c r="E443" s="10">
        <v>2012</v>
      </c>
      <c r="F443" s="84">
        <v>41248</v>
      </c>
      <c r="G443" s="12" t="s">
        <v>1455</v>
      </c>
      <c r="H443" s="10" t="s">
        <v>1456</v>
      </c>
      <c r="I443" s="12" t="s">
        <v>1457</v>
      </c>
      <c r="J443" s="12" t="s">
        <v>55</v>
      </c>
      <c r="K443" s="12" t="s">
        <v>21</v>
      </c>
      <c r="L443" s="12" t="s">
        <v>3445</v>
      </c>
      <c r="M443" s="12" t="s">
        <v>3708</v>
      </c>
      <c r="N443" s="12" t="s">
        <v>23</v>
      </c>
      <c r="O443" s="45" t="s">
        <v>24</v>
      </c>
      <c r="P443" s="12" t="s">
        <v>2573</v>
      </c>
      <c r="Q443" s="10" t="s">
        <v>4482</v>
      </c>
    </row>
    <row r="444" spans="1:17" x14ac:dyDescent="0.25">
      <c r="A444" s="10">
        <f t="shared" si="27"/>
        <v>440</v>
      </c>
      <c r="B444" s="10">
        <f t="shared" si="27"/>
        <v>440</v>
      </c>
      <c r="C444" s="12" t="s">
        <v>15</v>
      </c>
      <c r="D444" s="10" t="s">
        <v>393</v>
      </c>
      <c r="E444" s="10">
        <v>2012</v>
      </c>
      <c r="F444" s="84">
        <v>41271</v>
      </c>
      <c r="G444" s="12" t="s">
        <v>1458</v>
      </c>
      <c r="H444" s="10" t="s">
        <v>1459</v>
      </c>
      <c r="I444" s="12" t="s">
        <v>1460</v>
      </c>
      <c r="J444" s="12" t="s">
        <v>20</v>
      </c>
      <c r="K444" s="12" t="s">
        <v>21</v>
      </c>
      <c r="L444" s="12" t="s">
        <v>3445</v>
      </c>
      <c r="M444" s="12" t="s">
        <v>3705</v>
      </c>
      <c r="N444" s="12" t="s">
        <v>23</v>
      </c>
      <c r="O444" s="45" t="s">
        <v>24</v>
      </c>
      <c r="P444" s="12" t="s">
        <v>2573</v>
      </c>
      <c r="Q444" s="10" t="s">
        <v>4482</v>
      </c>
    </row>
    <row r="445" spans="1:17" x14ac:dyDescent="0.25">
      <c r="A445" s="10">
        <f t="shared" si="27"/>
        <v>441</v>
      </c>
      <c r="B445" s="10">
        <f t="shared" si="27"/>
        <v>441</v>
      </c>
      <c r="C445" s="12" t="s">
        <v>15</v>
      </c>
      <c r="D445" s="10" t="s">
        <v>393</v>
      </c>
      <c r="E445" s="10">
        <v>2012</v>
      </c>
      <c r="F445" s="84">
        <v>41255</v>
      </c>
      <c r="G445" s="12" t="s">
        <v>1461</v>
      </c>
      <c r="H445" s="10" t="s">
        <v>1462</v>
      </c>
      <c r="I445" s="12" t="s">
        <v>1463</v>
      </c>
      <c r="J445" s="12" t="s">
        <v>59</v>
      </c>
      <c r="K445" s="12" t="s">
        <v>60</v>
      </c>
      <c r="L445" s="12" t="s">
        <v>3445</v>
      </c>
      <c r="M445" s="12" t="s">
        <v>3709</v>
      </c>
      <c r="N445" s="12" t="s">
        <v>61</v>
      </c>
      <c r="O445" s="45" t="s">
        <v>24</v>
      </c>
      <c r="P445" s="12" t="s">
        <v>2573</v>
      </c>
      <c r="Q445" s="10" t="s">
        <v>4482</v>
      </c>
    </row>
    <row r="446" spans="1:17" x14ac:dyDescent="0.25">
      <c r="A446" s="10">
        <f t="shared" si="27"/>
        <v>442</v>
      </c>
      <c r="B446" s="10">
        <f t="shared" si="27"/>
        <v>442</v>
      </c>
      <c r="C446" s="12" t="s">
        <v>15</v>
      </c>
      <c r="D446" s="10" t="s">
        <v>393</v>
      </c>
      <c r="E446" s="10">
        <v>2012</v>
      </c>
      <c r="F446" s="84">
        <v>41271</v>
      </c>
      <c r="G446" s="12" t="s">
        <v>1464</v>
      </c>
      <c r="H446" s="10" t="s">
        <v>1465</v>
      </c>
      <c r="I446" s="12" t="s">
        <v>1466</v>
      </c>
      <c r="J446" s="12" t="s">
        <v>48</v>
      </c>
      <c r="K446" s="12" t="s">
        <v>21</v>
      </c>
      <c r="L446" s="12" t="s">
        <v>3445</v>
      </c>
      <c r="M446" s="12" t="s">
        <v>3707</v>
      </c>
      <c r="N446" s="12" t="s">
        <v>23</v>
      </c>
      <c r="O446" s="45" t="s">
        <v>24</v>
      </c>
      <c r="P446" s="12" t="s">
        <v>2573</v>
      </c>
      <c r="Q446" s="10" t="s">
        <v>4482</v>
      </c>
    </row>
    <row r="447" spans="1:17" x14ac:dyDescent="0.25">
      <c r="A447" s="10">
        <f t="shared" si="27"/>
        <v>443</v>
      </c>
      <c r="B447" s="10">
        <f t="shared" si="27"/>
        <v>443</v>
      </c>
      <c r="C447" s="12" t="s">
        <v>15</v>
      </c>
      <c r="D447" s="10" t="s">
        <v>393</v>
      </c>
      <c r="E447" s="10">
        <v>2012</v>
      </c>
      <c r="F447" s="84">
        <v>41271</v>
      </c>
      <c r="G447" s="12" t="s">
        <v>1467</v>
      </c>
      <c r="H447" s="10" t="s">
        <v>1468</v>
      </c>
      <c r="I447" s="12" t="s">
        <v>3671</v>
      </c>
      <c r="J447" s="12" t="s">
        <v>146</v>
      </c>
      <c r="K447" s="12" t="s">
        <v>60</v>
      </c>
      <c r="L447" s="12" t="s">
        <v>3445</v>
      </c>
      <c r="M447" s="12" t="s">
        <v>3724</v>
      </c>
      <c r="N447" s="12" t="s">
        <v>125</v>
      </c>
      <c r="O447" s="45" t="s">
        <v>24</v>
      </c>
      <c r="P447" s="12" t="s">
        <v>2573</v>
      </c>
      <c r="Q447" s="10" t="s">
        <v>4482</v>
      </c>
    </row>
    <row r="448" spans="1:17" x14ac:dyDescent="0.25">
      <c r="A448" s="10">
        <f t="shared" si="27"/>
        <v>444</v>
      </c>
      <c r="B448" s="10">
        <f t="shared" si="27"/>
        <v>444</v>
      </c>
      <c r="C448" s="12" t="s">
        <v>15</v>
      </c>
      <c r="D448" s="10" t="s">
        <v>393</v>
      </c>
      <c r="E448" s="10">
        <v>2012</v>
      </c>
      <c r="F448" s="84">
        <v>41219</v>
      </c>
      <c r="G448" s="12" t="s">
        <v>1470</v>
      </c>
      <c r="H448" s="10" t="s">
        <v>1471</v>
      </c>
      <c r="I448" s="12" t="s">
        <v>1472</v>
      </c>
      <c r="J448" s="12" t="s">
        <v>59</v>
      </c>
      <c r="K448" s="12" t="s">
        <v>60</v>
      </c>
      <c r="L448" s="12" t="s">
        <v>3445</v>
      </c>
      <c r="M448" s="12" t="s">
        <v>3725</v>
      </c>
      <c r="N448" s="12" t="s">
        <v>61</v>
      </c>
      <c r="O448" s="45" t="s">
        <v>24</v>
      </c>
      <c r="P448" s="12" t="s">
        <v>2573</v>
      </c>
      <c r="Q448" s="10" t="s">
        <v>4482</v>
      </c>
    </row>
    <row r="449" spans="1:17" x14ac:dyDescent="0.25">
      <c r="A449" s="10">
        <f t="shared" si="27"/>
        <v>445</v>
      </c>
      <c r="B449" s="10">
        <f t="shared" si="27"/>
        <v>445</v>
      </c>
      <c r="C449" s="12" t="s">
        <v>15</v>
      </c>
      <c r="D449" s="10" t="s">
        <v>393</v>
      </c>
      <c r="E449" s="10">
        <v>2012</v>
      </c>
      <c r="F449" s="84">
        <v>41271</v>
      </c>
      <c r="G449" s="12" t="s">
        <v>1473</v>
      </c>
      <c r="H449" s="10" t="s">
        <v>1474</v>
      </c>
      <c r="I449" s="12" t="s">
        <v>1475</v>
      </c>
      <c r="J449" s="12" t="s">
        <v>757</v>
      </c>
      <c r="K449" s="12" t="s">
        <v>21</v>
      </c>
      <c r="L449" s="12" t="s">
        <v>3445</v>
      </c>
      <c r="M449" s="12" t="s">
        <v>1817</v>
      </c>
      <c r="N449" s="12" t="s">
        <v>23</v>
      </c>
      <c r="O449" s="45" t="s">
        <v>24</v>
      </c>
      <c r="P449" s="12" t="s">
        <v>2573</v>
      </c>
      <c r="Q449" s="10" t="s">
        <v>4482</v>
      </c>
    </row>
    <row r="450" spans="1:17" x14ac:dyDescent="0.25">
      <c r="A450" s="10">
        <f t="shared" si="27"/>
        <v>446</v>
      </c>
      <c r="B450" s="10">
        <f t="shared" si="27"/>
        <v>446</v>
      </c>
      <c r="C450" s="12" t="s">
        <v>15</v>
      </c>
      <c r="D450" s="10" t="s">
        <v>393</v>
      </c>
      <c r="E450" s="10">
        <v>2013</v>
      </c>
      <c r="F450" s="84">
        <v>41493</v>
      </c>
      <c r="G450" s="12" t="s">
        <v>1476</v>
      </c>
      <c r="H450" s="10" t="s">
        <v>1477</v>
      </c>
      <c r="I450" s="12" t="s">
        <v>1478</v>
      </c>
      <c r="J450" s="12" t="s">
        <v>48</v>
      </c>
      <c r="K450" s="12" t="s">
        <v>21</v>
      </c>
      <c r="L450" s="12" t="s">
        <v>3445</v>
      </c>
      <c r="M450" s="12" t="s">
        <v>3707</v>
      </c>
      <c r="N450" s="12" t="s">
        <v>23</v>
      </c>
      <c r="O450" s="45" t="s">
        <v>24</v>
      </c>
      <c r="P450" s="12" t="s">
        <v>2573</v>
      </c>
      <c r="Q450" s="10" t="s">
        <v>4482</v>
      </c>
    </row>
    <row r="451" spans="1:17" x14ac:dyDescent="0.25">
      <c r="A451" s="10">
        <f t="shared" si="27"/>
        <v>447</v>
      </c>
      <c r="B451" s="10">
        <f t="shared" si="27"/>
        <v>447</v>
      </c>
      <c r="C451" s="12" t="s">
        <v>15</v>
      </c>
      <c r="D451" s="10" t="s">
        <v>393</v>
      </c>
      <c r="E451" s="10">
        <v>2013</v>
      </c>
      <c r="F451" s="84">
        <v>41501</v>
      </c>
      <c r="G451" s="12" t="s">
        <v>3862</v>
      </c>
      <c r="H451" s="10" t="s">
        <v>1480</v>
      </c>
      <c r="I451" s="12" t="s">
        <v>1481</v>
      </c>
      <c r="J451" s="12" t="s">
        <v>20</v>
      </c>
      <c r="K451" s="12" t="s">
        <v>21</v>
      </c>
      <c r="L451" s="12" t="s">
        <v>3445</v>
      </c>
      <c r="M451" s="12" t="s">
        <v>3705</v>
      </c>
      <c r="N451" s="12" t="s">
        <v>23</v>
      </c>
      <c r="O451" s="45" t="s">
        <v>24</v>
      </c>
      <c r="P451" s="12" t="s">
        <v>2573</v>
      </c>
      <c r="Q451" s="10" t="s">
        <v>4482</v>
      </c>
    </row>
    <row r="452" spans="1:17" x14ac:dyDescent="0.25">
      <c r="A452" s="10">
        <f t="shared" si="27"/>
        <v>448</v>
      </c>
      <c r="B452" s="10">
        <f t="shared" si="27"/>
        <v>448</v>
      </c>
      <c r="C452" s="12" t="s">
        <v>15</v>
      </c>
      <c r="D452" s="10" t="s">
        <v>393</v>
      </c>
      <c r="E452" s="10">
        <v>2013</v>
      </c>
      <c r="F452" s="84">
        <v>41526</v>
      </c>
      <c r="G452" s="12" t="s">
        <v>3365</v>
      </c>
      <c r="H452" s="10" t="s">
        <v>1483</v>
      </c>
      <c r="I452" s="12" t="s">
        <v>1484</v>
      </c>
      <c r="J452" s="12" t="s">
        <v>83</v>
      </c>
      <c r="K452" s="12" t="s">
        <v>29</v>
      </c>
      <c r="L452" s="12" t="s">
        <v>3445</v>
      </c>
      <c r="M452" s="12" t="s">
        <v>979</v>
      </c>
      <c r="N452" s="12" t="s">
        <v>23</v>
      </c>
      <c r="O452" s="45" t="s">
        <v>24</v>
      </c>
      <c r="P452" s="12" t="s">
        <v>2573</v>
      </c>
      <c r="Q452" s="10" t="s">
        <v>4482</v>
      </c>
    </row>
    <row r="453" spans="1:17" x14ac:dyDescent="0.25">
      <c r="A453" s="10">
        <f t="shared" si="27"/>
        <v>449</v>
      </c>
      <c r="B453" s="10">
        <f t="shared" si="27"/>
        <v>449</v>
      </c>
      <c r="C453" s="12" t="s">
        <v>15</v>
      </c>
      <c r="D453" s="10" t="s">
        <v>393</v>
      </c>
      <c r="E453" s="10">
        <v>2013</v>
      </c>
      <c r="F453" s="84">
        <v>41541</v>
      </c>
      <c r="G453" s="12" t="s">
        <v>1485</v>
      </c>
      <c r="H453" s="10" t="s">
        <v>1486</v>
      </c>
      <c r="I453" s="12" t="s">
        <v>1487</v>
      </c>
      <c r="J453" s="12" t="s">
        <v>83</v>
      </c>
      <c r="K453" s="12" t="s">
        <v>29</v>
      </c>
      <c r="L453" s="12" t="s">
        <v>3445</v>
      </c>
      <c r="M453" s="12" t="s">
        <v>979</v>
      </c>
      <c r="N453" s="12" t="s">
        <v>23</v>
      </c>
      <c r="O453" s="45" t="s">
        <v>24</v>
      </c>
      <c r="P453" s="12" t="s">
        <v>2573</v>
      </c>
      <c r="Q453" s="10" t="s">
        <v>4482</v>
      </c>
    </row>
    <row r="454" spans="1:17" x14ac:dyDescent="0.25">
      <c r="A454" s="10">
        <f t="shared" si="27"/>
        <v>450</v>
      </c>
      <c r="B454" s="10">
        <f t="shared" si="27"/>
        <v>450</v>
      </c>
      <c r="C454" s="12" t="s">
        <v>15</v>
      </c>
      <c r="D454" s="10" t="s">
        <v>393</v>
      </c>
      <c r="E454" s="10">
        <v>2013</v>
      </c>
      <c r="F454" s="84">
        <v>41548</v>
      </c>
      <c r="G454" s="12" t="s">
        <v>1488</v>
      </c>
      <c r="H454" s="10" t="s">
        <v>1489</v>
      </c>
      <c r="I454" s="12" t="s">
        <v>1490</v>
      </c>
      <c r="J454" s="12" t="s">
        <v>28</v>
      </c>
      <c r="K454" s="12" t="s">
        <v>29</v>
      </c>
      <c r="L454" s="12" t="s">
        <v>3445</v>
      </c>
      <c r="M454" s="12" t="s">
        <v>28</v>
      </c>
      <c r="N454" s="12" t="s">
        <v>3436</v>
      </c>
      <c r="O454" s="45" t="s">
        <v>24</v>
      </c>
      <c r="P454" s="12" t="s">
        <v>2573</v>
      </c>
      <c r="Q454" s="10" t="s">
        <v>4482</v>
      </c>
    </row>
    <row r="455" spans="1:17" x14ac:dyDescent="0.25">
      <c r="A455" s="10">
        <f t="shared" ref="A455:B470" si="28">+A454+1</f>
        <v>451</v>
      </c>
      <c r="B455" s="10">
        <f t="shared" si="28"/>
        <v>451</v>
      </c>
      <c r="C455" s="12" t="s">
        <v>15</v>
      </c>
      <c r="D455" s="10" t="s">
        <v>393</v>
      </c>
      <c r="E455" s="10">
        <v>2013</v>
      </c>
      <c r="F455" s="84">
        <v>41557</v>
      </c>
      <c r="G455" s="12" t="s">
        <v>1491</v>
      </c>
      <c r="H455" s="10" t="s">
        <v>1492</v>
      </c>
      <c r="I455" s="12" t="s">
        <v>1493</v>
      </c>
      <c r="J455" s="12" t="s">
        <v>1494</v>
      </c>
      <c r="K455" s="12" t="s">
        <v>21</v>
      </c>
      <c r="L455" s="12" t="s">
        <v>3445</v>
      </c>
      <c r="M455" s="12" t="s">
        <v>3730</v>
      </c>
      <c r="N455" s="12" t="s">
        <v>23</v>
      </c>
      <c r="O455" s="45" t="s">
        <v>24</v>
      </c>
      <c r="P455" s="12" t="s">
        <v>2574</v>
      </c>
      <c r="Q455" s="10" t="s">
        <v>4484</v>
      </c>
    </row>
    <row r="456" spans="1:17" x14ac:dyDescent="0.25">
      <c r="A456" s="10">
        <f t="shared" si="28"/>
        <v>452</v>
      </c>
      <c r="B456" s="10">
        <f t="shared" si="28"/>
        <v>452</v>
      </c>
      <c r="C456" s="12" t="s">
        <v>15</v>
      </c>
      <c r="D456" s="10" t="s">
        <v>393</v>
      </c>
      <c r="E456" s="10">
        <v>2013</v>
      </c>
      <c r="F456" s="84">
        <v>41568</v>
      </c>
      <c r="G456" s="12" t="s">
        <v>1495</v>
      </c>
      <c r="H456" s="10" t="s">
        <v>1496</v>
      </c>
      <c r="I456" s="12" t="s">
        <v>1497</v>
      </c>
      <c r="J456" s="12" t="s">
        <v>71</v>
      </c>
      <c r="K456" s="12" t="s">
        <v>60</v>
      </c>
      <c r="L456" s="12" t="s">
        <v>3445</v>
      </c>
      <c r="M456" s="12" t="s">
        <v>3712</v>
      </c>
      <c r="N456" s="12" t="s">
        <v>61</v>
      </c>
      <c r="O456" s="45" t="s">
        <v>24</v>
      </c>
      <c r="P456" s="12" t="s">
        <v>2573</v>
      </c>
      <c r="Q456" s="10" t="s">
        <v>4482</v>
      </c>
    </row>
    <row r="457" spans="1:17" x14ac:dyDescent="0.25">
      <c r="A457" s="10">
        <f t="shared" si="28"/>
        <v>453</v>
      </c>
      <c r="B457" s="10">
        <f t="shared" si="28"/>
        <v>453</v>
      </c>
      <c r="C457" s="12" t="s">
        <v>15</v>
      </c>
      <c r="D457" s="10" t="s">
        <v>393</v>
      </c>
      <c r="E457" s="10">
        <v>2013</v>
      </c>
      <c r="F457" s="84">
        <v>41577</v>
      </c>
      <c r="G457" s="12" t="s">
        <v>1498</v>
      </c>
      <c r="H457" s="10" t="s">
        <v>1499</v>
      </c>
      <c r="I457" s="12" t="s">
        <v>1500</v>
      </c>
      <c r="J457" s="12" t="s">
        <v>33</v>
      </c>
      <c r="K457" s="12" t="s">
        <v>21</v>
      </c>
      <c r="L457" s="12" t="s">
        <v>3445</v>
      </c>
      <c r="M457" s="12" t="s">
        <v>3706</v>
      </c>
      <c r="N457" s="12" t="s">
        <v>23</v>
      </c>
      <c r="O457" s="45" t="s">
        <v>24</v>
      </c>
      <c r="P457" s="12" t="s">
        <v>2573</v>
      </c>
      <c r="Q457" s="10" t="s">
        <v>4482</v>
      </c>
    </row>
    <row r="458" spans="1:17" x14ac:dyDescent="0.25">
      <c r="A458" s="10">
        <f t="shared" si="28"/>
        <v>454</v>
      </c>
      <c r="B458" s="10">
        <f t="shared" si="28"/>
        <v>454</v>
      </c>
      <c r="C458" s="12" t="s">
        <v>15</v>
      </c>
      <c r="D458" s="10" t="s">
        <v>393</v>
      </c>
      <c r="E458" s="10">
        <v>2013</v>
      </c>
      <c r="F458" s="84">
        <v>41577</v>
      </c>
      <c r="G458" s="12" t="s">
        <v>1501</v>
      </c>
      <c r="H458" s="10" t="s">
        <v>1502</v>
      </c>
      <c r="I458" s="12" t="s">
        <v>1503</v>
      </c>
      <c r="J458" s="12" t="s">
        <v>115</v>
      </c>
      <c r="K458" s="12" t="s">
        <v>29</v>
      </c>
      <c r="L458" s="12" t="s">
        <v>3445</v>
      </c>
      <c r="M458" s="12" t="s">
        <v>3720</v>
      </c>
      <c r="N458" s="12" t="s">
        <v>75</v>
      </c>
      <c r="O458" s="45" t="s">
        <v>24</v>
      </c>
      <c r="P458" s="12" t="s">
        <v>2573</v>
      </c>
      <c r="Q458" s="10" t="s">
        <v>4482</v>
      </c>
    </row>
    <row r="459" spans="1:17" x14ac:dyDescent="0.25">
      <c r="A459" s="10">
        <f t="shared" si="28"/>
        <v>455</v>
      </c>
      <c r="B459" s="10">
        <f t="shared" si="28"/>
        <v>455</v>
      </c>
      <c r="C459" s="12" t="s">
        <v>15</v>
      </c>
      <c r="D459" s="10" t="s">
        <v>393</v>
      </c>
      <c r="E459" s="10">
        <v>2013</v>
      </c>
      <c r="F459" s="84">
        <v>41585</v>
      </c>
      <c r="G459" s="12" t="s">
        <v>1504</v>
      </c>
      <c r="H459" s="10" t="s">
        <v>1505</v>
      </c>
      <c r="I459" s="12" t="s">
        <v>1506</v>
      </c>
      <c r="J459" s="12" t="s">
        <v>59</v>
      </c>
      <c r="K459" s="12" t="s">
        <v>60</v>
      </c>
      <c r="L459" s="12" t="s">
        <v>3445</v>
      </c>
      <c r="M459" s="12" t="s">
        <v>3725</v>
      </c>
      <c r="N459" s="12" t="s">
        <v>61</v>
      </c>
      <c r="O459" s="45" t="s">
        <v>24</v>
      </c>
      <c r="P459" s="12" t="s">
        <v>2573</v>
      </c>
      <c r="Q459" s="10" t="s">
        <v>4482</v>
      </c>
    </row>
    <row r="460" spans="1:17" x14ac:dyDescent="0.25">
      <c r="A460" s="10">
        <f t="shared" si="28"/>
        <v>456</v>
      </c>
      <c r="B460" s="10">
        <f t="shared" si="28"/>
        <v>456</v>
      </c>
      <c r="C460" s="12" t="s">
        <v>15</v>
      </c>
      <c r="D460" s="10" t="s">
        <v>393</v>
      </c>
      <c r="E460" s="10">
        <v>2013</v>
      </c>
      <c r="F460" s="84">
        <v>41589</v>
      </c>
      <c r="G460" s="12" t="s">
        <v>1507</v>
      </c>
      <c r="H460" s="10" t="s">
        <v>1508</v>
      </c>
      <c r="I460" s="12" t="s">
        <v>1509</v>
      </c>
      <c r="J460" s="12" t="s">
        <v>20</v>
      </c>
      <c r="K460" s="12" t="s">
        <v>21</v>
      </c>
      <c r="L460" s="12" t="s">
        <v>3445</v>
      </c>
      <c r="M460" s="12" t="s">
        <v>3705</v>
      </c>
      <c r="N460" s="12" t="s">
        <v>23</v>
      </c>
      <c r="O460" s="45" t="s">
        <v>24</v>
      </c>
      <c r="P460" s="12" t="s">
        <v>2573</v>
      </c>
      <c r="Q460" s="10" t="s">
        <v>4482</v>
      </c>
    </row>
    <row r="461" spans="1:17" x14ac:dyDescent="0.25">
      <c r="A461" s="10">
        <f t="shared" si="28"/>
        <v>457</v>
      </c>
      <c r="B461" s="10">
        <f t="shared" si="28"/>
        <v>457</v>
      </c>
      <c r="C461" s="12" t="s">
        <v>15</v>
      </c>
      <c r="D461" s="10" t="s">
        <v>393</v>
      </c>
      <c r="E461" s="10">
        <v>2013</v>
      </c>
      <c r="F461" s="84">
        <v>41589</v>
      </c>
      <c r="G461" s="12" t="s">
        <v>1510</v>
      </c>
      <c r="H461" s="10" t="s">
        <v>1511</v>
      </c>
      <c r="I461" s="12" t="s">
        <v>1512</v>
      </c>
      <c r="J461" s="12" t="s">
        <v>1513</v>
      </c>
      <c r="K461" s="12" t="s">
        <v>21</v>
      </c>
      <c r="L461" s="12" t="s">
        <v>3445</v>
      </c>
      <c r="M461" s="12" t="s">
        <v>1514</v>
      </c>
      <c r="N461" s="12" t="s">
        <v>23</v>
      </c>
      <c r="O461" s="45" t="s">
        <v>24</v>
      </c>
      <c r="P461" s="12" t="s">
        <v>2574</v>
      </c>
      <c r="Q461" s="10" t="s">
        <v>4484</v>
      </c>
    </row>
    <row r="462" spans="1:17" x14ac:dyDescent="0.25">
      <c r="A462" s="10">
        <f t="shared" si="28"/>
        <v>458</v>
      </c>
      <c r="B462" s="10">
        <f t="shared" si="28"/>
        <v>458</v>
      </c>
      <c r="C462" s="12" t="s">
        <v>15</v>
      </c>
      <c r="D462" s="10" t="s">
        <v>393</v>
      </c>
      <c r="E462" s="10">
        <v>2013</v>
      </c>
      <c r="F462" s="84">
        <v>41589</v>
      </c>
      <c r="G462" s="12" t="s">
        <v>1515</v>
      </c>
      <c r="H462" s="10" t="s">
        <v>1516</v>
      </c>
      <c r="I462" s="12" t="s">
        <v>1517</v>
      </c>
      <c r="J462" s="12" t="s">
        <v>20</v>
      </c>
      <c r="K462" s="12" t="s">
        <v>21</v>
      </c>
      <c r="L462" s="12" t="s">
        <v>3445</v>
      </c>
      <c r="M462" s="12" t="s">
        <v>3705</v>
      </c>
      <c r="N462" s="12" t="s">
        <v>23</v>
      </c>
      <c r="O462" s="45" t="s">
        <v>24</v>
      </c>
      <c r="P462" s="12" t="s">
        <v>2573</v>
      </c>
      <c r="Q462" s="10" t="s">
        <v>4482</v>
      </c>
    </row>
    <row r="463" spans="1:17" x14ac:dyDescent="0.25">
      <c r="A463" s="10">
        <f t="shared" si="28"/>
        <v>459</v>
      </c>
      <c r="B463" s="10">
        <f t="shared" si="28"/>
        <v>459</v>
      </c>
      <c r="C463" s="12" t="s">
        <v>15</v>
      </c>
      <c r="D463" s="10" t="s">
        <v>393</v>
      </c>
      <c r="E463" s="10">
        <v>2013</v>
      </c>
      <c r="F463" s="84">
        <v>41596</v>
      </c>
      <c r="G463" s="12" t="s">
        <v>1518</v>
      </c>
      <c r="H463" s="10" t="s">
        <v>1519</v>
      </c>
      <c r="I463" s="12" t="s">
        <v>1520</v>
      </c>
      <c r="J463" s="12" t="s">
        <v>59</v>
      </c>
      <c r="K463" s="12" t="s">
        <v>60</v>
      </c>
      <c r="L463" s="12" t="s">
        <v>3445</v>
      </c>
      <c r="M463" s="12" t="s">
        <v>3709</v>
      </c>
      <c r="N463" s="12" t="s">
        <v>61</v>
      </c>
      <c r="O463" s="45" t="s">
        <v>24</v>
      </c>
      <c r="P463" s="12" t="s">
        <v>2573</v>
      </c>
      <c r="Q463" s="10" t="s">
        <v>4482</v>
      </c>
    </row>
    <row r="464" spans="1:17" x14ac:dyDescent="0.25">
      <c r="A464" s="10">
        <f t="shared" si="28"/>
        <v>460</v>
      </c>
      <c r="B464" s="10">
        <f t="shared" si="28"/>
        <v>460</v>
      </c>
      <c r="C464" s="12" t="s">
        <v>15</v>
      </c>
      <c r="D464" s="10" t="s">
        <v>393</v>
      </c>
      <c r="E464" s="10">
        <v>2013</v>
      </c>
      <c r="F464" s="84">
        <v>41597</v>
      </c>
      <c r="G464" s="12" t="s">
        <v>1521</v>
      </c>
      <c r="H464" s="10" t="s">
        <v>1522</v>
      </c>
      <c r="I464" s="12" t="s">
        <v>1523</v>
      </c>
      <c r="J464" s="12" t="s">
        <v>48</v>
      </c>
      <c r="K464" s="12" t="s">
        <v>21</v>
      </c>
      <c r="L464" s="12" t="s">
        <v>3445</v>
      </c>
      <c r="M464" s="12" t="s">
        <v>3707</v>
      </c>
      <c r="N464" s="12" t="s">
        <v>23</v>
      </c>
      <c r="O464" s="45" t="s">
        <v>24</v>
      </c>
      <c r="P464" s="12" t="s">
        <v>2573</v>
      </c>
      <c r="Q464" s="10" t="s">
        <v>4482</v>
      </c>
    </row>
    <row r="465" spans="1:17" x14ac:dyDescent="0.25">
      <c r="A465" s="10">
        <f t="shared" si="28"/>
        <v>461</v>
      </c>
      <c r="B465" s="10">
        <f t="shared" si="28"/>
        <v>461</v>
      </c>
      <c r="C465" s="12" t="s">
        <v>15</v>
      </c>
      <c r="D465" s="10" t="s">
        <v>393</v>
      </c>
      <c r="E465" s="10">
        <v>2013</v>
      </c>
      <c r="F465" s="84">
        <v>41597</v>
      </c>
      <c r="G465" s="12" t="s">
        <v>3366</v>
      </c>
      <c r="H465" s="10" t="s">
        <v>1525</v>
      </c>
      <c r="I465" s="12" t="s">
        <v>1526</v>
      </c>
      <c r="J465" s="12" t="s">
        <v>59</v>
      </c>
      <c r="K465" s="12" t="s">
        <v>60</v>
      </c>
      <c r="L465" s="12" t="s">
        <v>3445</v>
      </c>
      <c r="M465" s="12" t="s">
        <v>3725</v>
      </c>
      <c r="N465" s="12" t="s">
        <v>61</v>
      </c>
      <c r="O465" s="45" t="s">
        <v>24</v>
      </c>
      <c r="P465" s="12" t="s">
        <v>2573</v>
      </c>
      <c r="Q465" s="10" t="s">
        <v>4482</v>
      </c>
    </row>
    <row r="466" spans="1:17" x14ac:dyDescent="0.25">
      <c r="A466" s="10">
        <f t="shared" si="28"/>
        <v>462</v>
      </c>
      <c r="B466" s="10">
        <f t="shared" si="28"/>
        <v>462</v>
      </c>
      <c r="C466" s="12" t="s">
        <v>15</v>
      </c>
      <c r="D466" s="10" t="s">
        <v>393</v>
      </c>
      <c r="E466" s="10">
        <v>2013</v>
      </c>
      <c r="F466" s="84">
        <v>41600</v>
      </c>
      <c r="G466" s="12" t="s">
        <v>1527</v>
      </c>
      <c r="H466" s="10" t="s">
        <v>1528</v>
      </c>
      <c r="I466" s="19" t="s">
        <v>1529</v>
      </c>
      <c r="J466" s="12" t="s">
        <v>28</v>
      </c>
      <c r="K466" s="12" t="s">
        <v>29</v>
      </c>
      <c r="L466" s="12" t="s">
        <v>3445</v>
      </c>
      <c r="M466" s="12" t="s">
        <v>28</v>
      </c>
      <c r="N466" s="12" t="s">
        <v>3436</v>
      </c>
      <c r="O466" s="45" t="s">
        <v>24</v>
      </c>
      <c r="P466" s="12" t="s">
        <v>2573</v>
      </c>
      <c r="Q466" s="10" t="s">
        <v>4482</v>
      </c>
    </row>
    <row r="467" spans="1:17" x14ac:dyDescent="0.25">
      <c r="A467" s="10">
        <f t="shared" si="28"/>
        <v>463</v>
      </c>
      <c r="B467" s="10">
        <f t="shared" si="28"/>
        <v>463</v>
      </c>
      <c r="C467" s="12" t="s">
        <v>15</v>
      </c>
      <c r="D467" s="10" t="s">
        <v>393</v>
      </c>
      <c r="E467" s="10">
        <v>2013</v>
      </c>
      <c r="F467" s="84">
        <v>41600</v>
      </c>
      <c r="G467" s="12" t="s">
        <v>1530</v>
      </c>
      <c r="H467" s="10" t="s">
        <v>1531</v>
      </c>
      <c r="I467" s="12" t="s">
        <v>1532</v>
      </c>
      <c r="J467" s="12" t="s">
        <v>59</v>
      </c>
      <c r="K467" s="12" t="s">
        <v>60</v>
      </c>
      <c r="L467" s="12" t="s">
        <v>3445</v>
      </c>
      <c r="M467" s="12" t="s">
        <v>3725</v>
      </c>
      <c r="N467" s="12" t="s">
        <v>61</v>
      </c>
      <c r="O467" s="45" t="s">
        <v>24</v>
      </c>
      <c r="P467" s="12" t="s">
        <v>2573</v>
      </c>
      <c r="Q467" s="10" t="s">
        <v>4482</v>
      </c>
    </row>
    <row r="468" spans="1:17" x14ac:dyDescent="0.25">
      <c r="A468" s="10">
        <f t="shared" si="28"/>
        <v>464</v>
      </c>
      <c r="B468" s="10">
        <f t="shared" si="28"/>
        <v>464</v>
      </c>
      <c r="C468" s="12" t="s">
        <v>15</v>
      </c>
      <c r="D468" s="10" t="s">
        <v>393</v>
      </c>
      <c r="E468" s="10">
        <v>2013</v>
      </c>
      <c r="F468" s="84">
        <v>41603</v>
      </c>
      <c r="G468" s="12" t="s">
        <v>1533</v>
      </c>
      <c r="H468" s="10" t="s">
        <v>1534</v>
      </c>
      <c r="I468" s="12" t="s">
        <v>1535</v>
      </c>
      <c r="J468" s="12" t="s">
        <v>20</v>
      </c>
      <c r="K468" s="12" t="s">
        <v>21</v>
      </c>
      <c r="L468" s="12" t="s">
        <v>3445</v>
      </c>
      <c r="M468" s="12" t="s">
        <v>3705</v>
      </c>
      <c r="N468" s="12" t="s">
        <v>23</v>
      </c>
      <c r="O468" s="45" t="s">
        <v>24</v>
      </c>
      <c r="P468" s="12" t="s">
        <v>2573</v>
      </c>
      <c r="Q468" s="10" t="s">
        <v>4482</v>
      </c>
    </row>
    <row r="469" spans="1:17" x14ac:dyDescent="0.25">
      <c r="A469" s="10">
        <f t="shared" si="28"/>
        <v>465</v>
      </c>
      <c r="B469" s="10">
        <f t="shared" si="28"/>
        <v>465</v>
      </c>
      <c r="C469" s="12" t="s">
        <v>15</v>
      </c>
      <c r="D469" s="10" t="s">
        <v>393</v>
      </c>
      <c r="E469" s="10">
        <v>2013</v>
      </c>
      <c r="F469" s="84">
        <v>41603</v>
      </c>
      <c r="G469" s="12" t="s">
        <v>1536</v>
      </c>
      <c r="H469" s="10" t="s">
        <v>1537</v>
      </c>
      <c r="I469" s="12" t="s">
        <v>1538</v>
      </c>
      <c r="J469" s="12" t="s">
        <v>20</v>
      </c>
      <c r="K469" s="12" t="s">
        <v>21</v>
      </c>
      <c r="L469" s="12" t="s">
        <v>3445</v>
      </c>
      <c r="M469" s="12" t="s">
        <v>3705</v>
      </c>
      <c r="N469" s="12" t="s">
        <v>23</v>
      </c>
      <c r="O469" s="45" t="s">
        <v>24</v>
      </c>
      <c r="P469" s="12" t="s">
        <v>2573</v>
      </c>
      <c r="Q469" s="10" t="s">
        <v>4482</v>
      </c>
    </row>
    <row r="470" spans="1:17" x14ac:dyDescent="0.25">
      <c r="A470" s="10">
        <f t="shared" si="28"/>
        <v>466</v>
      </c>
      <c r="B470" s="10">
        <f t="shared" si="28"/>
        <v>466</v>
      </c>
      <c r="C470" s="12" t="s">
        <v>15</v>
      </c>
      <c r="D470" s="10" t="s">
        <v>393</v>
      </c>
      <c r="E470" s="10">
        <v>2013</v>
      </c>
      <c r="F470" s="84">
        <v>41612</v>
      </c>
      <c r="G470" s="12" t="s">
        <v>1539</v>
      </c>
      <c r="H470" s="10" t="s">
        <v>1540</v>
      </c>
      <c r="I470" s="12" t="s">
        <v>3426</v>
      </c>
      <c r="J470" s="12" t="s">
        <v>107</v>
      </c>
      <c r="K470" s="12" t="s">
        <v>29</v>
      </c>
      <c r="L470" s="12" t="s">
        <v>3445</v>
      </c>
      <c r="M470" s="12" t="s">
        <v>3719</v>
      </c>
      <c r="N470" s="12" t="s">
        <v>75</v>
      </c>
      <c r="O470" s="45" t="s">
        <v>24</v>
      </c>
      <c r="P470" s="12" t="s">
        <v>2574</v>
      </c>
      <c r="Q470" s="10" t="s">
        <v>4484</v>
      </c>
    </row>
    <row r="471" spans="1:17" x14ac:dyDescent="0.25">
      <c r="A471" s="10">
        <f t="shared" ref="A471:B486" si="29">+A470+1</f>
        <v>467</v>
      </c>
      <c r="B471" s="10">
        <f t="shared" si="29"/>
        <v>467</v>
      </c>
      <c r="C471" s="12" t="s">
        <v>15</v>
      </c>
      <c r="D471" s="10" t="s">
        <v>393</v>
      </c>
      <c r="E471" s="10">
        <v>2013</v>
      </c>
      <c r="F471" s="84">
        <v>41613</v>
      </c>
      <c r="G471" s="12" t="s">
        <v>1542</v>
      </c>
      <c r="H471" s="10" t="s">
        <v>1543</v>
      </c>
      <c r="I471" s="12" t="s">
        <v>1544</v>
      </c>
      <c r="J471" s="12" t="s">
        <v>59</v>
      </c>
      <c r="K471" s="12" t="s">
        <v>60</v>
      </c>
      <c r="L471" s="12" t="s">
        <v>3445</v>
      </c>
      <c r="M471" s="12" t="s">
        <v>3709</v>
      </c>
      <c r="N471" s="12" t="s">
        <v>61</v>
      </c>
      <c r="O471" s="45" t="s">
        <v>24</v>
      </c>
      <c r="P471" s="12" t="s">
        <v>2573</v>
      </c>
      <c r="Q471" s="10" t="s">
        <v>4482</v>
      </c>
    </row>
    <row r="472" spans="1:17" x14ac:dyDescent="0.25">
      <c r="A472" s="10">
        <f t="shared" si="29"/>
        <v>468</v>
      </c>
      <c r="B472" s="10">
        <f t="shared" si="29"/>
        <v>468</v>
      </c>
      <c r="C472" s="12" t="s">
        <v>15</v>
      </c>
      <c r="D472" s="10" t="s">
        <v>393</v>
      </c>
      <c r="E472" s="10">
        <v>2013</v>
      </c>
      <c r="F472" s="84">
        <v>41624</v>
      </c>
      <c r="G472" s="12" t="s">
        <v>1545</v>
      </c>
      <c r="H472" s="10" t="s">
        <v>1546</v>
      </c>
      <c r="I472" s="12" t="s">
        <v>1547</v>
      </c>
      <c r="J472" s="12" t="s">
        <v>59</v>
      </c>
      <c r="K472" s="12" t="s">
        <v>60</v>
      </c>
      <c r="L472" s="12" t="s">
        <v>3445</v>
      </c>
      <c r="M472" s="12" t="s">
        <v>3709</v>
      </c>
      <c r="N472" s="12" t="s">
        <v>61</v>
      </c>
      <c r="O472" s="45" t="s">
        <v>24</v>
      </c>
      <c r="P472" s="12" t="s">
        <v>2573</v>
      </c>
      <c r="Q472" s="10" t="s">
        <v>4482</v>
      </c>
    </row>
    <row r="473" spans="1:17" x14ac:dyDescent="0.25">
      <c r="A473" s="10">
        <f t="shared" si="29"/>
        <v>469</v>
      </c>
      <c r="B473" s="10">
        <f t="shared" si="29"/>
        <v>469</v>
      </c>
      <c r="C473" s="12" t="s">
        <v>15</v>
      </c>
      <c r="D473" s="10" t="s">
        <v>393</v>
      </c>
      <c r="E473" s="10">
        <v>2013</v>
      </c>
      <c r="F473" s="84">
        <v>41625</v>
      </c>
      <c r="G473" s="12" t="s">
        <v>1548</v>
      </c>
      <c r="H473" s="10" t="s">
        <v>1549</v>
      </c>
      <c r="I473" s="12" t="s">
        <v>1550</v>
      </c>
      <c r="J473" s="12" t="s">
        <v>278</v>
      </c>
      <c r="K473" s="12" t="s">
        <v>60</v>
      </c>
      <c r="L473" s="12" t="s">
        <v>3445</v>
      </c>
      <c r="M473" s="12" t="s">
        <v>3743</v>
      </c>
      <c r="N473" s="12" t="s">
        <v>61</v>
      </c>
      <c r="O473" s="45" t="s">
        <v>24</v>
      </c>
      <c r="P473" s="12" t="s">
        <v>2573</v>
      </c>
      <c r="Q473" s="10" t="s">
        <v>4483</v>
      </c>
    </row>
    <row r="474" spans="1:17" x14ac:dyDescent="0.25">
      <c r="A474" s="10">
        <f t="shared" si="29"/>
        <v>470</v>
      </c>
      <c r="B474" s="10">
        <f t="shared" si="29"/>
        <v>470</v>
      </c>
      <c r="C474" s="12" t="s">
        <v>15</v>
      </c>
      <c r="D474" s="10" t="s">
        <v>393</v>
      </c>
      <c r="E474" s="10">
        <v>2013</v>
      </c>
      <c r="F474" s="84">
        <v>41628</v>
      </c>
      <c r="G474" s="12" t="s">
        <v>1551</v>
      </c>
      <c r="H474" s="10" t="s">
        <v>1552</v>
      </c>
      <c r="I474" s="12" t="s">
        <v>1553</v>
      </c>
      <c r="J474" s="12" t="s">
        <v>33</v>
      </c>
      <c r="K474" s="12" t="s">
        <v>21</v>
      </c>
      <c r="L474" s="12" t="s">
        <v>3445</v>
      </c>
      <c r="M474" s="12" t="s">
        <v>3706</v>
      </c>
      <c r="N474" s="12" t="s">
        <v>23</v>
      </c>
      <c r="O474" s="45" t="s">
        <v>24</v>
      </c>
      <c r="P474" s="12" t="s">
        <v>2573</v>
      </c>
      <c r="Q474" s="10" t="s">
        <v>4482</v>
      </c>
    </row>
    <row r="475" spans="1:17" x14ac:dyDescent="0.25">
      <c r="A475" s="10">
        <f t="shared" si="29"/>
        <v>471</v>
      </c>
      <c r="B475" s="10">
        <f t="shared" si="29"/>
        <v>471</v>
      </c>
      <c r="C475" s="12" t="s">
        <v>15</v>
      </c>
      <c r="D475" s="10" t="s">
        <v>393</v>
      </c>
      <c r="E475" s="10">
        <v>2013</v>
      </c>
      <c r="F475" s="84">
        <v>41628</v>
      </c>
      <c r="G475" s="12" t="s">
        <v>1554</v>
      </c>
      <c r="H475" s="10" t="s">
        <v>1555</v>
      </c>
      <c r="I475" s="12" t="s">
        <v>1556</v>
      </c>
      <c r="J475" s="12" t="s">
        <v>59</v>
      </c>
      <c r="K475" s="12" t="s">
        <v>60</v>
      </c>
      <c r="L475" s="12" t="s">
        <v>3445</v>
      </c>
      <c r="M475" s="12" t="s">
        <v>3709</v>
      </c>
      <c r="N475" s="12" t="s">
        <v>61</v>
      </c>
      <c r="O475" s="45" t="s">
        <v>24</v>
      </c>
      <c r="P475" s="12" t="s">
        <v>2573</v>
      </c>
      <c r="Q475" s="10" t="s">
        <v>4482</v>
      </c>
    </row>
    <row r="476" spans="1:17" x14ac:dyDescent="0.25">
      <c r="A476" s="10">
        <f t="shared" si="29"/>
        <v>472</v>
      </c>
      <c r="B476" s="10">
        <f t="shared" si="29"/>
        <v>472</v>
      </c>
      <c r="C476" s="12" t="s">
        <v>15</v>
      </c>
      <c r="D476" s="10" t="s">
        <v>393</v>
      </c>
      <c r="E476" s="10">
        <v>2013</v>
      </c>
      <c r="F476" s="84">
        <v>41634</v>
      </c>
      <c r="G476" s="12" t="s">
        <v>1557</v>
      </c>
      <c r="H476" s="10" t="s">
        <v>1558</v>
      </c>
      <c r="I476" s="12" t="s">
        <v>1559</v>
      </c>
      <c r="J476" s="12" t="s">
        <v>59</v>
      </c>
      <c r="K476" s="12" t="s">
        <v>60</v>
      </c>
      <c r="L476" s="12" t="s">
        <v>3445</v>
      </c>
      <c r="M476" s="12" t="s">
        <v>3761</v>
      </c>
      <c r="N476" s="12" t="s">
        <v>61</v>
      </c>
      <c r="O476" s="45" t="s">
        <v>24</v>
      </c>
      <c r="P476" s="12" t="s">
        <v>2573</v>
      </c>
      <c r="Q476" s="10" t="s">
        <v>4482</v>
      </c>
    </row>
    <row r="477" spans="1:17" x14ac:dyDescent="0.25">
      <c r="A477" s="10">
        <f t="shared" si="29"/>
        <v>473</v>
      </c>
      <c r="B477" s="10">
        <f t="shared" si="29"/>
        <v>473</v>
      </c>
      <c r="C477" s="12" t="s">
        <v>15</v>
      </c>
      <c r="D477" s="10" t="s">
        <v>393</v>
      </c>
      <c r="E477" s="10">
        <v>2013</v>
      </c>
      <c r="F477" s="84">
        <v>41638</v>
      </c>
      <c r="G477" s="12" t="s">
        <v>3367</v>
      </c>
      <c r="H477" s="10" t="s">
        <v>1561</v>
      </c>
      <c r="I477" s="12" t="s">
        <v>1562</v>
      </c>
      <c r="J477" s="12" t="s">
        <v>1563</v>
      </c>
      <c r="K477" s="12" t="s">
        <v>60</v>
      </c>
      <c r="L477" s="12" t="s">
        <v>3445</v>
      </c>
      <c r="M477" s="12" t="s">
        <v>3791</v>
      </c>
      <c r="N477" s="12" t="s">
        <v>125</v>
      </c>
      <c r="O477" s="45" t="s">
        <v>24</v>
      </c>
      <c r="P477" s="12" t="s">
        <v>2573</v>
      </c>
      <c r="Q477" s="10" t="s">
        <v>4483</v>
      </c>
    </row>
    <row r="478" spans="1:17" x14ac:dyDescent="0.25">
      <c r="A478" s="10">
        <f t="shared" si="29"/>
        <v>474</v>
      </c>
      <c r="B478" s="10">
        <f t="shared" si="29"/>
        <v>474</v>
      </c>
      <c r="C478" s="12" t="s">
        <v>15</v>
      </c>
      <c r="D478" s="10" t="s">
        <v>393</v>
      </c>
      <c r="E478" s="10">
        <v>2014</v>
      </c>
      <c r="F478" s="84">
        <v>41782</v>
      </c>
      <c r="G478" s="12" t="s">
        <v>1564</v>
      </c>
      <c r="H478" s="10" t="s">
        <v>1565</v>
      </c>
      <c r="I478" s="12" t="s">
        <v>1566</v>
      </c>
      <c r="J478" s="12" t="s">
        <v>65</v>
      </c>
      <c r="K478" s="12" t="s">
        <v>21</v>
      </c>
      <c r="L478" s="12" t="s">
        <v>3445</v>
      </c>
      <c r="M478" s="12" t="s">
        <v>3711</v>
      </c>
      <c r="N478" s="12" t="s">
        <v>23</v>
      </c>
      <c r="O478" s="45" t="s">
        <v>24</v>
      </c>
      <c r="P478" s="12" t="s">
        <v>2573</v>
      </c>
      <c r="Q478" s="10" t="s">
        <v>4482</v>
      </c>
    </row>
    <row r="479" spans="1:17" x14ac:dyDescent="0.25">
      <c r="A479" s="10">
        <f t="shared" si="29"/>
        <v>475</v>
      </c>
      <c r="B479" s="10">
        <f t="shared" si="29"/>
        <v>475</v>
      </c>
      <c r="C479" s="12" t="s">
        <v>15</v>
      </c>
      <c r="D479" s="10" t="s">
        <v>393</v>
      </c>
      <c r="E479" s="10">
        <v>2014</v>
      </c>
      <c r="F479" s="84">
        <v>41841</v>
      </c>
      <c r="G479" s="12" t="s">
        <v>1567</v>
      </c>
      <c r="H479" s="10" t="s">
        <v>1568</v>
      </c>
      <c r="I479" s="12" t="s">
        <v>1569</v>
      </c>
      <c r="J479" s="12" t="s">
        <v>20</v>
      </c>
      <c r="K479" s="12" t="s">
        <v>21</v>
      </c>
      <c r="L479" s="12" t="s">
        <v>3445</v>
      </c>
      <c r="M479" s="12" t="s">
        <v>3705</v>
      </c>
      <c r="N479" s="12" t="s">
        <v>23</v>
      </c>
      <c r="O479" s="45" t="s">
        <v>24</v>
      </c>
      <c r="P479" s="12" t="s">
        <v>2573</v>
      </c>
      <c r="Q479" s="10" t="s">
        <v>4482</v>
      </c>
    </row>
    <row r="480" spans="1:17" x14ac:dyDescent="0.25">
      <c r="A480" s="10">
        <f t="shared" si="29"/>
        <v>476</v>
      </c>
      <c r="B480" s="10">
        <f t="shared" si="29"/>
        <v>476</v>
      </c>
      <c r="C480" s="12" t="s">
        <v>15</v>
      </c>
      <c r="D480" s="10" t="s">
        <v>393</v>
      </c>
      <c r="E480" s="10">
        <v>2014</v>
      </c>
      <c r="F480" s="84">
        <v>41843</v>
      </c>
      <c r="G480" s="12" t="s">
        <v>1570</v>
      </c>
      <c r="H480" s="10" t="s">
        <v>1571</v>
      </c>
      <c r="I480" s="12" t="s">
        <v>1572</v>
      </c>
      <c r="J480" s="12" t="s">
        <v>20</v>
      </c>
      <c r="K480" s="12" t="s">
        <v>21</v>
      </c>
      <c r="L480" s="12" t="s">
        <v>3445</v>
      </c>
      <c r="M480" s="12" t="s">
        <v>3705</v>
      </c>
      <c r="N480" s="12" t="s">
        <v>23</v>
      </c>
      <c r="O480" s="45" t="s">
        <v>24</v>
      </c>
      <c r="P480" s="12" t="s">
        <v>2573</v>
      </c>
      <c r="Q480" s="10" t="s">
        <v>4482</v>
      </c>
    </row>
    <row r="481" spans="1:17" x14ac:dyDescent="0.25">
      <c r="A481" s="10">
        <f t="shared" si="29"/>
        <v>477</v>
      </c>
      <c r="B481" s="10">
        <f t="shared" si="29"/>
        <v>477</v>
      </c>
      <c r="C481" s="12" t="s">
        <v>15</v>
      </c>
      <c r="D481" s="10" t="s">
        <v>393</v>
      </c>
      <c r="E481" s="10">
        <v>2014</v>
      </c>
      <c r="F481" s="84">
        <v>41859</v>
      </c>
      <c r="G481" s="12" t="s">
        <v>1573</v>
      </c>
      <c r="H481" s="10" t="s">
        <v>1574</v>
      </c>
      <c r="I481" s="12" t="s">
        <v>1575</v>
      </c>
      <c r="J481" s="12" t="s">
        <v>448</v>
      </c>
      <c r="K481" s="12" t="s">
        <v>21</v>
      </c>
      <c r="L481" s="12" t="s">
        <v>3445</v>
      </c>
      <c r="M481" s="12" t="s">
        <v>3753</v>
      </c>
      <c r="N481" s="12" t="s">
        <v>23</v>
      </c>
      <c r="O481" s="45" t="s">
        <v>24</v>
      </c>
      <c r="P481" s="12" t="s">
        <v>2573</v>
      </c>
      <c r="Q481" s="10" t="s">
        <v>4483</v>
      </c>
    </row>
    <row r="482" spans="1:17" x14ac:dyDescent="0.25">
      <c r="A482" s="10">
        <f t="shared" si="29"/>
        <v>478</v>
      </c>
      <c r="B482" s="10">
        <f t="shared" si="29"/>
        <v>478</v>
      </c>
      <c r="C482" s="12" t="s">
        <v>15</v>
      </c>
      <c r="D482" s="10" t="s">
        <v>393</v>
      </c>
      <c r="E482" s="10">
        <v>2014</v>
      </c>
      <c r="F482" s="84">
        <v>41862</v>
      </c>
      <c r="G482" s="12" t="s">
        <v>1576</v>
      </c>
      <c r="H482" s="10" t="s">
        <v>1577</v>
      </c>
      <c r="I482" s="12" t="s">
        <v>1578</v>
      </c>
      <c r="J482" s="12" t="s">
        <v>757</v>
      </c>
      <c r="K482" s="12" t="s">
        <v>21</v>
      </c>
      <c r="L482" s="12" t="s">
        <v>3445</v>
      </c>
      <c r="M482" s="12" t="s">
        <v>1817</v>
      </c>
      <c r="N482" s="12" t="s">
        <v>23</v>
      </c>
      <c r="O482" s="45" t="s">
        <v>24</v>
      </c>
      <c r="P482" s="12" t="s">
        <v>2573</v>
      </c>
      <c r="Q482" s="10" t="s">
        <v>4482</v>
      </c>
    </row>
    <row r="483" spans="1:17" x14ac:dyDescent="0.25">
      <c r="A483" s="10">
        <f t="shared" si="29"/>
        <v>479</v>
      </c>
      <c r="B483" s="10">
        <f t="shared" si="29"/>
        <v>479</v>
      </c>
      <c r="C483" s="12" t="s">
        <v>15</v>
      </c>
      <c r="D483" s="10" t="s">
        <v>1579</v>
      </c>
      <c r="E483" s="10">
        <v>2005</v>
      </c>
      <c r="F483" s="84">
        <v>38715</v>
      </c>
      <c r="G483" s="12" t="s">
        <v>1580</v>
      </c>
      <c r="H483" s="10" t="s">
        <v>1581</v>
      </c>
      <c r="I483" s="12" t="s">
        <v>1582</v>
      </c>
      <c r="J483" s="12" t="s">
        <v>1583</v>
      </c>
      <c r="K483" s="12" t="s">
        <v>1579</v>
      </c>
      <c r="L483" s="12" t="s">
        <v>3447</v>
      </c>
      <c r="M483" s="145"/>
      <c r="N483" s="12" t="s">
        <v>1583</v>
      </c>
      <c r="O483" s="45" t="s">
        <v>24</v>
      </c>
      <c r="P483" s="44"/>
      <c r="Q483" s="36"/>
    </row>
    <row r="484" spans="1:17" x14ac:dyDescent="0.25">
      <c r="A484" s="10">
        <f t="shared" si="29"/>
        <v>480</v>
      </c>
      <c r="B484" s="10">
        <f t="shared" si="29"/>
        <v>480</v>
      </c>
      <c r="C484" s="12" t="s">
        <v>15</v>
      </c>
      <c r="D484" s="10" t="s">
        <v>1579</v>
      </c>
      <c r="E484" s="10">
        <v>2005</v>
      </c>
      <c r="F484" s="84">
        <v>38488</v>
      </c>
      <c r="G484" s="12" t="s">
        <v>3368</v>
      </c>
      <c r="H484" s="10" t="s">
        <v>1586</v>
      </c>
      <c r="I484" s="12" t="s">
        <v>1587</v>
      </c>
      <c r="J484" s="12" t="s">
        <v>1583</v>
      </c>
      <c r="K484" s="12" t="s">
        <v>1579</v>
      </c>
      <c r="L484" s="12" t="s">
        <v>3447</v>
      </c>
      <c r="M484" s="12"/>
      <c r="N484" s="12" t="s">
        <v>1583</v>
      </c>
      <c r="O484" s="45" t="s">
        <v>24</v>
      </c>
      <c r="P484" s="12"/>
      <c r="Q484" s="36"/>
    </row>
    <row r="485" spans="1:17" x14ac:dyDescent="0.25">
      <c r="A485" s="10">
        <f t="shared" si="29"/>
        <v>481</v>
      </c>
      <c r="B485" s="10">
        <f t="shared" si="29"/>
        <v>481</v>
      </c>
      <c r="C485" s="12" t="s">
        <v>15</v>
      </c>
      <c r="D485" s="10" t="s">
        <v>1579</v>
      </c>
      <c r="E485" s="10">
        <v>2005</v>
      </c>
      <c r="F485" s="84">
        <v>38715</v>
      </c>
      <c r="G485" s="12" t="s">
        <v>1589</v>
      </c>
      <c r="H485" s="10" t="s">
        <v>1590</v>
      </c>
      <c r="I485" s="12" t="s">
        <v>1591</v>
      </c>
      <c r="J485" s="12" t="s">
        <v>1583</v>
      </c>
      <c r="K485" s="12" t="s">
        <v>1579</v>
      </c>
      <c r="L485" s="12" t="s">
        <v>3447</v>
      </c>
      <c r="M485" s="12"/>
      <c r="N485" s="12" t="s">
        <v>1583</v>
      </c>
      <c r="O485" s="45" t="s">
        <v>24</v>
      </c>
      <c r="P485" s="12"/>
      <c r="Q485" s="36"/>
    </row>
    <row r="486" spans="1:17" x14ac:dyDescent="0.25">
      <c r="A486" s="10">
        <f t="shared" si="29"/>
        <v>482</v>
      </c>
      <c r="B486" s="10">
        <f t="shared" si="29"/>
        <v>482</v>
      </c>
      <c r="C486" s="12" t="s">
        <v>15</v>
      </c>
      <c r="D486" s="10" t="s">
        <v>1579</v>
      </c>
      <c r="E486" s="10">
        <v>2005</v>
      </c>
      <c r="F486" s="84">
        <v>38599</v>
      </c>
      <c r="G486" s="12" t="s">
        <v>1592</v>
      </c>
      <c r="H486" s="10" t="s">
        <v>1593</v>
      </c>
      <c r="I486" s="12" t="s">
        <v>1594</v>
      </c>
      <c r="J486" s="12" t="s">
        <v>1595</v>
      </c>
      <c r="K486" s="12" t="s">
        <v>1579</v>
      </c>
      <c r="L486" s="12" t="s">
        <v>3447</v>
      </c>
      <c r="M486" s="12"/>
      <c r="N486" s="12" t="s">
        <v>1595</v>
      </c>
      <c r="O486" s="45" t="s">
        <v>24</v>
      </c>
      <c r="P486" s="12"/>
      <c r="Q486" s="36"/>
    </row>
    <row r="487" spans="1:17" x14ac:dyDescent="0.25">
      <c r="A487" s="10">
        <f t="shared" ref="A487:B502" si="30">+A486+1</f>
        <v>483</v>
      </c>
      <c r="B487" s="10">
        <f t="shared" si="30"/>
        <v>483</v>
      </c>
      <c r="C487" s="12" t="s">
        <v>15</v>
      </c>
      <c r="D487" s="10" t="s">
        <v>1579</v>
      </c>
      <c r="E487" s="10">
        <v>2006</v>
      </c>
      <c r="F487" s="84">
        <v>38909</v>
      </c>
      <c r="G487" s="12" t="s">
        <v>1597</v>
      </c>
      <c r="H487" s="10" t="s">
        <v>1598</v>
      </c>
      <c r="I487" s="12" t="s">
        <v>1599</v>
      </c>
      <c r="J487" s="12" t="s">
        <v>1595</v>
      </c>
      <c r="K487" s="12" t="s">
        <v>1579</v>
      </c>
      <c r="L487" s="12" t="s">
        <v>3447</v>
      </c>
      <c r="M487" s="12"/>
      <c r="N487" s="12" t="s">
        <v>1595</v>
      </c>
      <c r="O487" s="45" t="s">
        <v>24</v>
      </c>
      <c r="P487" s="12"/>
      <c r="Q487" s="36"/>
    </row>
    <row r="488" spans="1:17" x14ac:dyDescent="0.25">
      <c r="A488" s="10">
        <f t="shared" si="30"/>
        <v>484</v>
      </c>
      <c r="B488" s="10">
        <f t="shared" si="30"/>
        <v>484</v>
      </c>
      <c r="C488" s="12" t="s">
        <v>15</v>
      </c>
      <c r="D488" s="10" t="s">
        <v>1579</v>
      </c>
      <c r="E488" s="10">
        <v>2006</v>
      </c>
      <c r="F488" s="84">
        <v>39077</v>
      </c>
      <c r="G488" s="12" t="s">
        <v>1601</v>
      </c>
      <c r="H488" s="10" t="s">
        <v>1602</v>
      </c>
      <c r="I488" s="12" t="s">
        <v>1603</v>
      </c>
      <c r="J488" s="12" t="s">
        <v>1604</v>
      </c>
      <c r="K488" s="12" t="s">
        <v>1579</v>
      </c>
      <c r="L488" s="12" t="s">
        <v>3447</v>
      </c>
      <c r="M488" s="12"/>
      <c r="N488" s="12" t="s">
        <v>1604</v>
      </c>
      <c r="O488" s="45" t="s">
        <v>24</v>
      </c>
      <c r="P488" s="12"/>
      <c r="Q488" s="36"/>
    </row>
    <row r="489" spans="1:17" x14ac:dyDescent="0.25">
      <c r="A489" s="10">
        <f t="shared" si="30"/>
        <v>485</v>
      </c>
      <c r="B489" s="10">
        <f t="shared" si="30"/>
        <v>485</v>
      </c>
      <c r="C489" s="12" t="s">
        <v>15</v>
      </c>
      <c r="D489" s="10" t="s">
        <v>1579</v>
      </c>
      <c r="E489" s="10">
        <v>2007</v>
      </c>
      <c r="F489" s="84">
        <v>39344</v>
      </c>
      <c r="G489" s="12" t="s">
        <v>1606</v>
      </c>
      <c r="H489" s="10" t="s">
        <v>1607</v>
      </c>
      <c r="I489" s="12" t="s">
        <v>1608</v>
      </c>
      <c r="J489" s="12" t="s">
        <v>1583</v>
      </c>
      <c r="K489" s="12" t="s">
        <v>1579</v>
      </c>
      <c r="L489" s="12" t="s">
        <v>3447</v>
      </c>
      <c r="M489" s="12"/>
      <c r="N489" s="12" t="s">
        <v>1583</v>
      </c>
      <c r="O489" s="45" t="s">
        <v>24</v>
      </c>
      <c r="P489" s="12"/>
      <c r="Q489" s="36"/>
    </row>
    <row r="490" spans="1:17" x14ac:dyDescent="0.25">
      <c r="A490" s="10">
        <f t="shared" si="30"/>
        <v>486</v>
      </c>
      <c r="B490" s="10">
        <f t="shared" si="30"/>
        <v>486</v>
      </c>
      <c r="C490" s="12" t="s">
        <v>15</v>
      </c>
      <c r="D490" s="10" t="s">
        <v>1579</v>
      </c>
      <c r="E490" s="10">
        <v>2007</v>
      </c>
      <c r="F490" s="84">
        <v>39296</v>
      </c>
      <c r="G490" s="12" t="s">
        <v>1609</v>
      </c>
      <c r="H490" s="10" t="s">
        <v>1610</v>
      </c>
      <c r="I490" s="19" t="s">
        <v>2980</v>
      </c>
      <c r="J490" s="12" t="s">
        <v>1583</v>
      </c>
      <c r="K490" s="12" t="s">
        <v>1579</v>
      </c>
      <c r="L490" s="12" t="s">
        <v>3447</v>
      </c>
      <c r="M490" s="12"/>
      <c r="N490" s="12" t="s">
        <v>1583</v>
      </c>
      <c r="O490" s="45" t="s">
        <v>24</v>
      </c>
      <c r="P490" s="12"/>
      <c r="Q490" s="36"/>
    </row>
    <row r="491" spans="1:17" x14ac:dyDescent="0.25">
      <c r="A491" s="10">
        <f t="shared" si="30"/>
        <v>487</v>
      </c>
      <c r="B491" s="10">
        <f t="shared" si="30"/>
        <v>487</v>
      </c>
      <c r="C491" s="12" t="s">
        <v>15</v>
      </c>
      <c r="D491" s="10" t="s">
        <v>1579</v>
      </c>
      <c r="E491" s="10">
        <v>2013</v>
      </c>
      <c r="F491" s="84">
        <v>41525</v>
      </c>
      <c r="G491" s="12" t="s">
        <v>1613</v>
      </c>
      <c r="H491" s="10" t="s">
        <v>1614</v>
      </c>
      <c r="I491" s="12" t="s">
        <v>1615</v>
      </c>
      <c r="J491" s="12" t="s">
        <v>1583</v>
      </c>
      <c r="K491" s="12" t="s">
        <v>1579</v>
      </c>
      <c r="L491" s="12" t="s">
        <v>3447</v>
      </c>
      <c r="M491" s="12"/>
      <c r="N491" s="12" t="s">
        <v>1583</v>
      </c>
      <c r="O491" s="45" t="s">
        <v>24</v>
      </c>
      <c r="P491" s="12"/>
      <c r="Q491" s="36"/>
    </row>
    <row r="492" spans="1:17" x14ac:dyDescent="0.25">
      <c r="A492" s="10">
        <f t="shared" si="30"/>
        <v>488</v>
      </c>
      <c r="B492" s="10">
        <f t="shared" si="30"/>
        <v>488</v>
      </c>
      <c r="C492" s="12" t="s">
        <v>15</v>
      </c>
      <c r="D492" s="10" t="s">
        <v>1579</v>
      </c>
      <c r="E492" s="10">
        <v>2013</v>
      </c>
      <c r="F492" s="84">
        <v>41525</v>
      </c>
      <c r="G492" s="12" t="s">
        <v>1616</v>
      </c>
      <c r="H492" s="10" t="s">
        <v>1617</v>
      </c>
      <c r="I492" s="12" t="s">
        <v>1618</v>
      </c>
      <c r="J492" s="12" t="s">
        <v>1583</v>
      </c>
      <c r="K492" s="12" t="s">
        <v>1579</v>
      </c>
      <c r="L492" s="12" t="s">
        <v>3447</v>
      </c>
      <c r="M492" s="12"/>
      <c r="N492" s="12" t="s">
        <v>1583</v>
      </c>
      <c r="O492" s="45" t="s">
        <v>24</v>
      </c>
      <c r="P492" s="12"/>
      <c r="Q492" s="36"/>
    </row>
    <row r="493" spans="1:17" x14ac:dyDescent="0.25">
      <c r="A493" s="10">
        <f t="shared" si="30"/>
        <v>489</v>
      </c>
      <c r="B493" s="10">
        <f t="shared" si="30"/>
        <v>489</v>
      </c>
      <c r="C493" s="12" t="s">
        <v>15</v>
      </c>
      <c r="D493" s="10" t="s">
        <v>1579</v>
      </c>
      <c r="E493" s="10">
        <v>2017</v>
      </c>
      <c r="F493" s="84">
        <v>43038</v>
      </c>
      <c r="G493" s="19" t="s">
        <v>1619</v>
      </c>
      <c r="H493" s="10" t="s">
        <v>1620</v>
      </c>
      <c r="I493" s="12" t="s">
        <v>1621</v>
      </c>
      <c r="J493" s="12" t="s">
        <v>1622</v>
      </c>
      <c r="K493" s="12" t="s">
        <v>1579</v>
      </c>
      <c r="L493" s="12" t="s">
        <v>3447</v>
      </c>
      <c r="M493" s="12"/>
      <c r="N493" s="12" t="s">
        <v>1622</v>
      </c>
      <c r="O493" s="45" t="s">
        <v>24</v>
      </c>
      <c r="P493" s="12"/>
      <c r="Q493" s="36"/>
    </row>
    <row r="494" spans="1:17" x14ac:dyDescent="0.25">
      <c r="A494" s="10">
        <f t="shared" si="30"/>
        <v>490</v>
      </c>
      <c r="B494" s="10">
        <f t="shared" si="30"/>
        <v>490</v>
      </c>
      <c r="C494" s="12" t="s">
        <v>15</v>
      </c>
      <c r="D494" s="10" t="s">
        <v>34</v>
      </c>
      <c r="E494" s="10">
        <v>2014</v>
      </c>
      <c r="F494" s="84">
        <v>41901</v>
      </c>
      <c r="G494" s="12" t="s">
        <v>1624</v>
      </c>
      <c r="H494" s="10" t="s">
        <v>1625</v>
      </c>
      <c r="I494" s="12" t="s">
        <v>1626</v>
      </c>
      <c r="J494" s="12" t="s">
        <v>1627</v>
      </c>
      <c r="K494" s="12" t="s">
        <v>29</v>
      </c>
      <c r="L494" s="12" t="s">
        <v>3066</v>
      </c>
      <c r="M494" s="12" t="s">
        <v>3792</v>
      </c>
      <c r="N494" s="12" t="s">
        <v>382</v>
      </c>
      <c r="O494" s="45" t="s">
        <v>24</v>
      </c>
      <c r="P494" s="12" t="s">
        <v>2574</v>
      </c>
      <c r="Q494" s="36" t="s">
        <v>4484</v>
      </c>
    </row>
    <row r="495" spans="1:17" x14ac:dyDescent="0.25">
      <c r="A495" s="10">
        <f t="shared" si="30"/>
        <v>491</v>
      </c>
      <c r="B495" s="10">
        <f t="shared" si="30"/>
        <v>491</v>
      </c>
      <c r="C495" s="12" t="s">
        <v>15</v>
      </c>
      <c r="D495" s="10" t="s">
        <v>34</v>
      </c>
      <c r="E495" s="10">
        <v>2014</v>
      </c>
      <c r="F495" s="84">
        <v>41901</v>
      </c>
      <c r="G495" s="12" t="s">
        <v>1628</v>
      </c>
      <c r="H495" s="10" t="s">
        <v>1629</v>
      </c>
      <c r="I495" s="12" t="s">
        <v>1630</v>
      </c>
      <c r="J495" s="12" t="s">
        <v>1631</v>
      </c>
      <c r="K495" s="12" t="s">
        <v>21</v>
      </c>
      <c r="L495" s="12" t="s">
        <v>3065</v>
      </c>
      <c r="M495" s="12" t="s">
        <v>3770</v>
      </c>
      <c r="N495" s="12" t="s">
        <v>23</v>
      </c>
      <c r="O495" s="45" t="s">
        <v>24</v>
      </c>
      <c r="P495" s="12" t="s">
        <v>2574</v>
      </c>
      <c r="Q495" s="36" t="s">
        <v>4484</v>
      </c>
    </row>
    <row r="496" spans="1:17" x14ac:dyDescent="0.25">
      <c r="A496" s="10">
        <f t="shared" si="30"/>
        <v>492</v>
      </c>
      <c r="B496" s="10">
        <f t="shared" si="30"/>
        <v>492</v>
      </c>
      <c r="C496" s="12" t="s">
        <v>15</v>
      </c>
      <c r="D496" s="10" t="s">
        <v>34</v>
      </c>
      <c r="E496" s="10">
        <v>2014</v>
      </c>
      <c r="F496" s="84">
        <v>41901</v>
      </c>
      <c r="G496" s="12" t="s">
        <v>1632</v>
      </c>
      <c r="H496" s="10" t="s">
        <v>1633</v>
      </c>
      <c r="I496" s="12" t="s">
        <v>1634</v>
      </c>
      <c r="J496" s="12" t="s">
        <v>115</v>
      </c>
      <c r="K496" s="12" t="s">
        <v>29</v>
      </c>
      <c r="L496" s="12" t="s">
        <v>3066</v>
      </c>
      <c r="M496" s="12" t="s">
        <v>3720</v>
      </c>
      <c r="N496" s="12" t="s">
        <v>75</v>
      </c>
      <c r="O496" s="45" t="s">
        <v>24</v>
      </c>
      <c r="P496" s="12" t="s">
        <v>2573</v>
      </c>
      <c r="Q496" s="36" t="s">
        <v>4482</v>
      </c>
    </row>
    <row r="497" spans="1:17" x14ac:dyDescent="0.25">
      <c r="A497" s="10">
        <f t="shared" si="30"/>
        <v>493</v>
      </c>
      <c r="B497" s="10">
        <f t="shared" si="30"/>
        <v>493</v>
      </c>
      <c r="C497" s="12" t="s">
        <v>15</v>
      </c>
      <c r="D497" s="10" t="s">
        <v>34</v>
      </c>
      <c r="E497" s="10">
        <v>2014</v>
      </c>
      <c r="F497" s="84">
        <v>41901</v>
      </c>
      <c r="G497" s="12" t="s">
        <v>1635</v>
      </c>
      <c r="H497" s="10" t="s">
        <v>1636</v>
      </c>
      <c r="I497" s="12" t="s">
        <v>1637</v>
      </c>
      <c r="J497" s="12" t="s">
        <v>83</v>
      </c>
      <c r="K497" s="12" t="s">
        <v>29</v>
      </c>
      <c r="L497" s="12" t="s">
        <v>3066</v>
      </c>
      <c r="M497" s="12" t="s">
        <v>979</v>
      </c>
      <c r="N497" s="12" t="s">
        <v>23</v>
      </c>
      <c r="O497" s="45" t="s">
        <v>24</v>
      </c>
      <c r="P497" s="12" t="s">
        <v>2573</v>
      </c>
      <c r="Q497" s="36" t="s">
        <v>4482</v>
      </c>
    </row>
    <row r="498" spans="1:17" x14ac:dyDescent="0.25">
      <c r="A498" s="10">
        <f t="shared" si="30"/>
        <v>494</v>
      </c>
      <c r="B498" s="10">
        <f t="shared" si="30"/>
        <v>494</v>
      </c>
      <c r="C498" s="12" t="s">
        <v>15</v>
      </c>
      <c r="D498" s="10" t="s">
        <v>34</v>
      </c>
      <c r="E498" s="10">
        <v>2014</v>
      </c>
      <c r="F498" s="84">
        <v>41904</v>
      </c>
      <c r="G498" s="12" t="s">
        <v>1638</v>
      </c>
      <c r="H498" s="10" t="s">
        <v>1639</v>
      </c>
      <c r="I498" s="12" t="s">
        <v>1640</v>
      </c>
      <c r="J498" s="12" t="s">
        <v>1641</v>
      </c>
      <c r="K498" s="12" t="s">
        <v>29</v>
      </c>
      <c r="L498" s="12" t="s">
        <v>3066</v>
      </c>
      <c r="M498" s="12" t="s">
        <v>3769</v>
      </c>
      <c r="N498" s="12" t="s">
        <v>382</v>
      </c>
      <c r="O498" s="45" t="s">
        <v>24</v>
      </c>
      <c r="P498" s="12" t="s">
        <v>2574</v>
      </c>
      <c r="Q498" s="36" t="s">
        <v>4485</v>
      </c>
    </row>
    <row r="499" spans="1:17" x14ac:dyDescent="0.25">
      <c r="A499" s="10">
        <f t="shared" si="30"/>
        <v>495</v>
      </c>
      <c r="B499" s="10">
        <f t="shared" si="30"/>
        <v>495</v>
      </c>
      <c r="C499" s="12" t="s">
        <v>15</v>
      </c>
      <c r="D499" s="10" t="s">
        <v>34</v>
      </c>
      <c r="E499" s="10">
        <v>2014</v>
      </c>
      <c r="F499" s="84">
        <v>41905</v>
      </c>
      <c r="G499" s="12" t="s">
        <v>1642</v>
      </c>
      <c r="H499" s="10" t="s">
        <v>1643</v>
      </c>
      <c r="I499" s="12" t="s">
        <v>1644</v>
      </c>
      <c r="J499" s="12" t="s">
        <v>1645</v>
      </c>
      <c r="K499" s="12" t="s">
        <v>60</v>
      </c>
      <c r="L499" s="12" t="s">
        <v>3067</v>
      </c>
      <c r="M499" s="12" t="s">
        <v>3715</v>
      </c>
      <c r="N499" s="12" t="s">
        <v>61</v>
      </c>
      <c r="O499" s="45" t="s">
        <v>24</v>
      </c>
      <c r="P499" s="12" t="s">
        <v>2574</v>
      </c>
      <c r="Q499" s="36" t="s">
        <v>4484</v>
      </c>
    </row>
    <row r="500" spans="1:17" x14ac:dyDescent="0.25">
      <c r="A500" s="10">
        <f t="shared" si="30"/>
        <v>496</v>
      </c>
      <c r="B500" s="10">
        <f t="shared" si="30"/>
        <v>496</v>
      </c>
      <c r="C500" s="12" t="s">
        <v>15</v>
      </c>
      <c r="D500" s="10" t="s">
        <v>34</v>
      </c>
      <c r="E500" s="10">
        <v>2014</v>
      </c>
      <c r="F500" s="84">
        <v>41906</v>
      </c>
      <c r="G500" s="12" t="s">
        <v>3369</v>
      </c>
      <c r="H500" s="10" t="s">
        <v>1647</v>
      </c>
      <c r="I500" s="12" t="s">
        <v>1648</v>
      </c>
      <c r="J500" s="12" t="s">
        <v>743</v>
      </c>
      <c r="K500" s="12" t="s">
        <v>21</v>
      </c>
      <c r="L500" s="12" t="s">
        <v>3065</v>
      </c>
      <c r="M500" s="12" t="s">
        <v>3773</v>
      </c>
      <c r="N500" s="12" t="s">
        <v>23</v>
      </c>
      <c r="O500" s="45" t="s">
        <v>24</v>
      </c>
      <c r="P500" s="12" t="s">
        <v>2573</v>
      </c>
      <c r="Q500" s="36" t="s">
        <v>4483</v>
      </c>
    </row>
    <row r="501" spans="1:17" x14ac:dyDescent="0.25">
      <c r="A501" s="10">
        <f t="shared" si="30"/>
        <v>497</v>
      </c>
      <c r="B501" s="10">
        <f t="shared" si="30"/>
        <v>497</v>
      </c>
      <c r="C501" s="12" t="s">
        <v>15</v>
      </c>
      <c r="D501" s="10" t="s">
        <v>393</v>
      </c>
      <c r="E501" s="10">
        <v>2014</v>
      </c>
      <c r="F501" s="84">
        <v>41907</v>
      </c>
      <c r="G501" s="12" t="s">
        <v>1649</v>
      </c>
      <c r="H501" s="10" t="s">
        <v>1650</v>
      </c>
      <c r="I501" s="12" t="s">
        <v>1651</v>
      </c>
      <c r="J501" s="12" t="s">
        <v>199</v>
      </c>
      <c r="K501" s="12" t="s">
        <v>21</v>
      </c>
      <c r="L501" s="12" t="s">
        <v>3445</v>
      </c>
      <c r="M501" s="12" t="s">
        <v>3733</v>
      </c>
      <c r="N501" s="12" t="s">
        <v>23</v>
      </c>
      <c r="O501" s="45" t="s">
        <v>24</v>
      </c>
      <c r="P501" s="12" t="s">
        <v>2573</v>
      </c>
      <c r="Q501" s="36" t="s">
        <v>4482</v>
      </c>
    </row>
    <row r="502" spans="1:17" x14ac:dyDescent="0.25">
      <c r="A502" s="10">
        <f t="shared" si="30"/>
        <v>498</v>
      </c>
      <c r="B502" s="10">
        <f t="shared" si="30"/>
        <v>498</v>
      </c>
      <c r="C502" s="12" t="s">
        <v>15</v>
      </c>
      <c r="D502" s="10" t="s">
        <v>34</v>
      </c>
      <c r="E502" s="10">
        <v>2014</v>
      </c>
      <c r="F502" s="84">
        <v>41908</v>
      </c>
      <c r="G502" s="12" t="s">
        <v>1652</v>
      </c>
      <c r="H502" s="10" t="s">
        <v>1653</v>
      </c>
      <c r="I502" s="12" t="s">
        <v>1654</v>
      </c>
      <c r="J502" s="12" t="s">
        <v>94</v>
      </c>
      <c r="K502" s="12" t="s">
        <v>21</v>
      </c>
      <c r="L502" s="12" t="s">
        <v>3065</v>
      </c>
      <c r="M502" s="12" t="s">
        <v>3716</v>
      </c>
      <c r="N502" s="12" t="s">
        <v>23</v>
      </c>
      <c r="O502" s="45" t="s">
        <v>24</v>
      </c>
      <c r="P502" s="12" t="s">
        <v>2573</v>
      </c>
      <c r="Q502" s="36" t="s">
        <v>4483</v>
      </c>
    </row>
    <row r="503" spans="1:17" x14ac:dyDescent="0.25">
      <c r="A503" s="10">
        <f t="shared" ref="A503:B518" si="31">+A502+1</f>
        <v>499</v>
      </c>
      <c r="B503" s="10">
        <f t="shared" si="31"/>
        <v>499</v>
      </c>
      <c r="C503" s="12" t="s">
        <v>15</v>
      </c>
      <c r="D503" s="10" t="s">
        <v>34</v>
      </c>
      <c r="E503" s="10">
        <v>2014</v>
      </c>
      <c r="F503" s="84">
        <v>41911</v>
      </c>
      <c r="G503" s="12" t="s">
        <v>1655</v>
      </c>
      <c r="H503" s="10" t="s">
        <v>1656</v>
      </c>
      <c r="I503" s="12" t="s">
        <v>1657</v>
      </c>
      <c r="J503" s="12" t="s">
        <v>20</v>
      </c>
      <c r="K503" s="12" t="s">
        <v>21</v>
      </c>
      <c r="L503" s="12" t="s">
        <v>3064</v>
      </c>
      <c r="M503" s="12" t="s">
        <v>3705</v>
      </c>
      <c r="N503" s="12" t="s">
        <v>23</v>
      </c>
      <c r="O503" s="45" t="s">
        <v>24</v>
      </c>
      <c r="P503" s="12" t="s">
        <v>2573</v>
      </c>
      <c r="Q503" s="36" t="s">
        <v>4482</v>
      </c>
    </row>
    <row r="504" spans="1:17" x14ac:dyDescent="0.25">
      <c r="A504" s="10">
        <f t="shared" si="31"/>
        <v>500</v>
      </c>
      <c r="B504" s="10">
        <f t="shared" si="31"/>
        <v>500</v>
      </c>
      <c r="C504" s="12" t="s">
        <v>15</v>
      </c>
      <c r="D504" s="10" t="s">
        <v>34</v>
      </c>
      <c r="E504" s="10">
        <v>2014</v>
      </c>
      <c r="F504" s="84">
        <v>41912</v>
      </c>
      <c r="G504" s="12" t="s">
        <v>1658</v>
      </c>
      <c r="H504" s="10" t="s">
        <v>1659</v>
      </c>
      <c r="I504" s="12" t="s">
        <v>1660</v>
      </c>
      <c r="J504" s="12" t="s">
        <v>1661</v>
      </c>
      <c r="K504" s="12" t="s">
        <v>21</v>
      </c>
      <c r="L504" s="12" t="s">
        <v>3065</v>
      </c>
      <c r="M504" s="12" t="s">
        <v>3707</v>
      </c>
      <c r="N504" s="12" t="s">
        <v>23</v>
      </c>
      <c r="O504" s="45" t="s">
        <v>24</v>
      </c>
      <c r="P504" s="12" t="s">
        <v>2573</v>
      </c>
      <c r="Q504" s="36" t="s">
        <v>4483</v>
      </c>
    </row>
    <row r="505" spans="1:17" x14ac:dyDescent="0.25">
      <c r="A505" s="10">
        <f t="shared" si="31"/>
        <v>501</v>
      </c>
      <c r="B505" s="10">
        <f t="shared" si="31"/>
        <v>501</v>
      </c>
      <c r="C505" s="12" t="s">
        <v>15</v>
      </c>
      <c r="D505" s="10" t="s">
        <v>34</v>
      </c>
      <c r="E505" s="10">
        <v>2014</v>
      </c>
      <c r="F505" s="84">
        <v>42003</v>
      </c>
      <c r="G505" s="12" t="s">
        <v>1662</v>
      </c>
      <c r="H505" s="10" t="s">
        <v>1663</v>
      </c>
      <c r="I505" s="12" t="s">
        <v>1664</v>
      </c>
      <c r="J505" s="12" t="s">
        <v>71</v>
      </c>
      <c r="K505" s="12" t="s">
        <v>60</v>
      </c>
      <c r="L505" s="12" t="s">
        <v>3067</v>
      </c>
      <c r="M505" s="12" t="s">
        <v>3712</v>
      </c>
      <c r="N505" s="12" t="s">
        <v>61</v>
      </c>
      <c r="O505" s="45" t="s">
        <v>24</v>
      </c>
      <c r="P505" s="12" t="s">
        <v>2573</v>
      </c>
      <c r="Q505" s="36" t="s">
        <v>4482</v>
      </c>
    </row>
    <row r="506" spans="1:17" x14ac:dyDescent="0.25">
      <c r="A506" s="10">
        <f t="shared" si="31"/>
        <v>502</v>
      </c>
      <c r="B506" s="10">
        <f t="shared" si="31"/>
        <v>502</v>
      </c>
      <c r="C506" s="12" t="s">
        <v>15</v>
      </c>
      <c r="D506" s="10" t="s">
        <v>34</v>
      </c>
      <c r="E506" s="10">
        <v>2021</v>
      </c>
      <c r="F506" s="84">
        <v>44483</v>
      </c>
      <c r="G506" s="12" t="s">
        <v>3370</v>
      </c>
      <c r="H506" s="144" t="s">
        <v>1666</v>
      </c>
      <c r="I506" s="12" t="s">
        <v>2795</v>
      </c>
      <c r="J506" s="12" t="s">
        <v>1668</v>
      </c>
      <c r="K506" s="12" t="s">
        <v>29</v>
      </c>
      <c r="L506" s="12" t="s">
        <v>3066</v>
      </c>
      <c r="M506" s="12" t="s">
        <v>3769</v>
      </c>
      <c r="N506" s="12" t="s">
        <v>382</v>
      </c>
      <c r="O506" s="45" t="s">
        <v>24</v>
      </c>
      <c r="P506" s="12" t="s">
        <v>2574</v>
      </c>
      <c r="Q506" s="36" t="s">
        <v>4484</v>
      </c>
    </row>
    <row r="507" spans="1:17" x14ac:dyDescent="0.25">
      <c r="A507" s="10">
        <f t="shared" si="31"/>
        <v>503</v>
      </c>
      <c r="B507" s="10">
        <f t="shared" si="31"/>
        <v>503</v>
      </c>
      <c r="C507" s="12" t="s">
        <v>15</v>
      </c>
      <c r="D507" s="10" t="s">
        <v>34</v>
      </c>
      <c r="E507" s="10">
        <v>2014</v>
      </c>
      <c r="F507" s="84">
        <v>41999</v>
      </c>
      <c r="G507" s="12" t="s">
        <v>1669</v>
      </c>
      <c r="H507" s="10" t="s">
        <v>1670</v>
      </c>
      <c r="I507" s="12" t="s">
        <v>1671</v>
      </c>
      <c r="J507" s="12" t="s">
        <v>1672</v>
      </c>
      <c r="K507" s="12" t="s">
        <v>21</v>
      </c>
      <c r="L507" s="12" t="s">
        <v>3064</v>
      </c>
      <c r="M507" s="12" t="s">
        <v>3741</v>
      </c>
      <c r="N507" s="12" t="s">
        <v>23</v>
      </c>
      <c r="O507" s="45" t="s">
        <v>24</v>
      </c>
      <c r="P507" s="12" t="s">
        <v>2574</v>
      </c>
      <c r="Q507" s="36" t="s">
        <v>4484</v>
      </c>
    </row>
    <row r="508" spans="1:17" x14ac:dyDescent="0.25">
      <c r="A508" s="10">
        <f t="shared" si="31"/>
        <v>504</v>
      </c>
      <c r="B508" s="10">
        <f t="shared" si="31"/>
        <v>504</v>
      </c>
      <c r="C508" s="12" t="s">
        <v>15</v>
      </c>
      <c r="D508" s="10" t="s">
        <v>34</v>
      </c>
      <c r="E508" s="10">
        <v>2014</v>
      </c>
      <c r="F508" s="84">
        <v>41943</v>
      </c>
      <c r="G508" s="12" t="s">
        <v>1673</v>
      </c>
      <c r="H508" s="10" t="s">
        <v>1674</v>
      </c>
      <c r="I508" s="12" t="s">
        <v>1675</v>
      </c>
      <c r="J508" s="12" t="s">
        <v>55</v>
      </c>
      <c r="K508" s="12" t="s">
        <v>21</v>
      </c>
      <c r="L508" s="12" t="s">
        <v>3064</v>
      </c>
      <c r="M508" s="12" t="s">
        <v>3708</v>
      </c>
      <c r="N508" s="12" t="s">
        <v>23</v>
      </c>
      <c r="O508" s="45" t="s">
        <v>24</v>
      </c>
      <c r="P508" s="12" t="s">
        <v>2573</v>
      </c>
      <c r="Q508" s="36" t="s">
        <v>4482</v>
      </c>
    </row>
    <row r="509" spans="1:17" x14ac:dyDescent="0.25">
      <c r="A509" s="10">
        <f t="shared" si="31"/>
        <v>505</v>
      </c>
      <c r="B509" s="10">
        <f t="shared" si="31"/>
        <v>505</v>
      </c>
      <c r="C509" s="12" t="s">
        <v>15</v>
      </c>
      <c r="D509" s="10" t="s">
        <v>34</v>
      </c>
      <c r="E509" s="10">
        <v>2014</v>
      </c>
      <c r="F509" s="84">
        <v>41943</v>
      </c>
      <c r="G509" s="12" t="s">
        <v>1676</v>
      </c>
      <c r="H509" s="10" t="s">
        <v>1677</v>
      </c>
      <c r="I509" s="12" t="s">
        <v>1678</v>
      </c>
      <c r="J509" s="12" t="s">
        <v>178</v>
      </c>
      <c r="K509" s="12" t="s">
        <v>21</v>
      </c>
      <c r="L509" s="12" t="s">
        <v>3065</v>
      </c>
      <c r="M509" s="12" t="s">
        <v>3729</v>
      </c>
      <c r="N509" s="12" t="s">
        <v>23</v>
      </c>
      <c r="O509" s="45" t="s">
        <v>24</v>
      </c>
      <c r="P509" s="12" t="s">
        <v>2573</v>
      </c>
      <c r="Q509" s="36" t="s">
        <v>4482</v>
      </c>
    </row>
    <row r="510" spans="1:17" x14ac:dyDescent="0.25">
      <c r="A510" s="10">
        <f t="shared" si="31"/>
        <v>506</v>
      </c>
      <c r="B510" s="10">
        <f t="shared" si="31"/>
        <v>506</v>
      </c>
      <c r="C510" s="12" t="s">
        <v>15</v>
      </c>
      <c r="D510" s="10" t="s">
        <v>34</v>
      </c>
      <c r="E510" s="10">
        <v>2014</v>
      </c>
      <c r="F510" s="84">
        <v>41962</v>
      </c>
      <c r="G510" s="12" t="s">
        <v>1679</v>
      </c>
      <c r="H510" s="10" t="s">
        <v>1680</v>
      </c>
      <c r="I510" s="19" t="s">
        <v>3667</v>
      </c>
      <c r="J510" s="12" t="s">
        <v>28</v>
      </c>
      <c r="K510" s="12" t="s">
        <v>29</v>
      </c>
      <c r="L510" s="12" t="s">
        <v>3066</v>
      </c>
      <c r="M510" s="12" t="s">
        <v>28</v>
      </c>
      <c r="N510" s="12" t="s">
        <v>3436</v>
      </c>
      <c r="O510" s="45" t="s">
        <v>24</v>
      </c>
      <c r="P510" s="12" t="s">
        <v>2573</v>
      </c>
      <c r="Q510" s="36" t="s">
        <v>4482</v>
      </c>
    </row>
    <row r="511" spans="1:17" x14ac:dyDescent="0.25">
      <c r="A511" s="10">
        <f t="shared" si="31"/>
        <v>507</v>
      </c>
      <c r="B511" s="10">
        <f t="shared" si="31"/>
        <v>507</v>
      </c>
      <c r="C511" s="12" t="s">
        <v>15</v>
      </c>
      <c r="D511" s="10" t="s">
        <v>393</v>
      </c>
      <c r="E511" s="10">
        <v>2014</v>
      </c>
      <c r="F511" s="84">
        <v>41989</v>
      </c>
      <c r="G511" s="12" t="s">
        <v>3340</v>
      </c>
      <c r="H511" s="10" t="s">
        <v>1683</v>
      </c>
      <c r="I511" s="12" t="s">
        <v>1684</v>
      </c>
      <c r="J511" s="12" t="s">
        <v>79</v>
      </c>
      <c r="K511" s="12" t="s">
        <v>21</v>
      </c>
      <c r="L511" s="12" t="s">
        <v>3445</v>
      </c>
      <c r="M511" s="12" t="s">
        <v>3714</v>
      </c>
      <c r="N511" s="12" t="s">
        <v>23</v>
      </c>
      <c r="O511" s="45" t="s">
        <v>24</v>
      </c>
      <c r="P511" s="12" t="s">
        <v>2573</v>
      </c>
      <c r="Q511" s="36" t="s">
        <v>4483</v>
      </c>
    </row>
    <row r="512" spans="1:17" x14ac:dyDescent="0.25">
      <c r="A512" s="10">
        <f t="shared" si="31"/>
        <v>508</v>
      </c>
      <c r="B512" s="10">
        <f t="shared" si="31"/>
        <v>508</v>
      </c>
      <c r="C512" s="12" t="s">
        <v>15</v>
      </c>
      <c r="D512" s="10" t="s">
        <v>393</v>
      </c>
      <c r="E512" s="10">
        <v>2014</v>
      </c>
      <c r="F512" s="84">
        <v>41982</v>
      </c>
      <c r="G512" s="12" t="s">
        <v>1685</v>
      </c>
      <c r="H512" s="10" t="s">
        <v>1686</v>
      </c>
      <c r="I512" s="12" t="s">
        <v>1687</v>
      </c>
      <c r="J512" s="12" t="s">
        <v>716</v>
      </c>
      <c r="K512" s="12" t="s">
        <v>29</v>
      </c>
      <c r="L512" s="12" t="s">
        <v>3445</v>
      </c>
      <c r="M512" s="12" t="s">
        <v>3771</v>
      </c>
      <c r="N512" s="12" t="s">
        <v>382</v>
      </c>
      <c r="O512" s="45" t="s">
        <v>24</v>
      </c>
      <c r="P512" s="12" t="s">
        <v>2573</v>
      </c>
      <c r="Q512" s="36" t="s">
        <v>4483</v>
      </c>
    </row>
    <row r="513" spans="1:17" x14ac:dyDescent="0.25">
      <c r="A513" s="10">
        <f t="shared" si="31"/>
        <v>509</v>
      </c>
      <c r="B513" s="10">
        <f t="shared" si="31"/>
        <v>509</v>
      </c>
      <c r="C513" s="12" t="s">
        <v>15</v>
      </c>
      <c r="D513" s="10" t="s">
        <v>34</v>
      </c>
      <c r="E513" s="10">
        <v>2014</v>
      </c>
      <c r="F513" s="84">
        <v>41971</v>
      </c>
      <c r="G513" s="12" t="s">
        <v>1688</v>
      </c>
      <c r="H513" s="10" t="s">
        <v>1689</v>
      </c>
      <c r="I513" s="12" t="s">
        <v>1690</v>
      </c>
      <c r="J513" s="12" t="s">
        <v>83</v>
      </c>
      <c r="K513" s="12" t="s">
        <v>29</v>
      </c>
      <c r="L513" s="12" t="s">
        <v>3066</v>
      </c>
      <c r="M513" s="12" t="s">
        <v>979</v>
      </c>
      <c r="N513" s="12" t="s">
        <v>23</v>
      </c>
      <c r="O513" s="45" t="s">
        <v>24</v>
      </c>
      <c r="P513" s="12" t="s">
        <v>2573</v>
      </c>
      <c r="Q513" s="36" t="s">
        <v>4482</v>
      </c>
    </row>
    <row r="514" spans="1:17" x14ac:dyDescent="0.25">
      <c r="A514" s="10">
        <f t="shared" si="31"/>
        <v>510</v>
      </c>
      <c r="B514" s="10">
        <f t="shared" si="31"/>
        <v>510</v>
      </c>
      <c r="C514" s="12" t="s">
        <v>15</v>
      </c>
      <c r="D514" s="10" t="s">
        <v>34</v>
      </c>
      <c r="E514" s="10">
        <v>2021</v>
      </c>
      <c r="F514" s="84">
        <v>44522</v>
      </c>
      <c r="G514" s="12" t="s">
        <v>3371</v>
      </c>
      <c r="H514" s="144" t="s">
        <v>1692</v>
      </c>
      <c r="I514" s="12" t="s">
        <v>1693</v>
      </c>
      <c r="J514" s="12" t="s">
        <v>28</v>
      </c>
      <c r="K514" s="12" t="s">
        <v>29</v>
      </c>
      <c r="L514" s="12" t="s">
        <v>3066</v>
      </c>
      <c r="M514" s="12" t="s">
        <v>28</v>
      </c>
      <c r="N514" s="12" t="s">
        <v>3436</v>
      </c>
      <c r="O514" s="45" t="s">
        <v>24</v>
      </c>
      <c r="P514" s="12" t="s">
        <v>2573</v>
      </c>
      <c r="Q514" s="36" t="s">
        <v>4482</v>
      </c>
    </row>
    <row r="515" spans="1:17" x14ac:dyDescent="0.25">
      <c r="A515" s="10">
        <f t="shared" si="31"/>
        <v>511</v>
      </c>
      <c r="B515" s="10">
        <f t="shared" si="31"/>
        <v>511</v>
      </c>
      <c r="C515" s="12" t="s">
        <v>15</v>
      </c>
      <c r="D515" s="10" t="s">
        <v>34</v>
      </c>
      <c r="E515" s="10">
        <v>2014</v>
      </c>
      <c r="F515" s="84">
        <v>41984</v>
      </c>
      <c r="G515" s="12" t="s">
        <v>1694</v>
      </c>
      <c r="H515" s="10" t="s">
        <v>1695</v>
      </c>
      <c r="I515" s="12" t="s">
        <v>1696</v>
      </c>
      <c r="J515" s="12" t="s">
        <v>154</v>
      </c>
      <c r="K515" s="12" t="s">
        <v>21</v>
      </c>
      <c r="L515" s="12" t="s">
        <v>3065</v>
      </c>
      <c r="M515" s="12" t="s">
        <v>3726</v>
      </c>
      <c r="N515" s="12" t="s">
        <v>23</v>
      </c>
      <c r="O515" s="45" t="s">
        <v>24</v>
      </c>
      <c r="P515" s="12" t="s">
        <v>2573</v>
      </c>
      <c r="Q515" s="36" t="s">
        <v>4482</v>
      </c>
    </row>
    <row r="516" spans="1:17" x14ac:dyDescent="0.25">
      <c r="A516" s="10">
        <f t="shared" si="31"/>
        <v>512</v>
      </c>
      <c r="B516" s="10">
        <f t="shared" si="31"/>
        <v>512</v>
      </c>
      <c r="C516" s="12" t="s">
        <v>15</v>
      </c>
      <c r="D516" s="10" t="s">
        <v>393</v>
      </c>
      <c r="E516" s="10">
        <v>2014</v>
      </c>
      <c r="F516" s="84">
        <v>41969</v>
      </c>
      <c r="G516" s="12" t="s">
        <v>1697</v>
      </c>
      <c r="H516" s="10" t="s">
        <v>1698</v>
      </c>
      <c r="I516" s="12" t="s">
        <v>1699</v>
      </c>
      <c r="J516" s="12" t="s">
        <v>83</v>
      </c>
      <c r="K516" s="12" t="s">
        <v>29</v>
      </c>
      <c r="L516" s="12" t="s">
        <v>3445</v>
      </c>
      <c r="M516" s="12" t="s">
        <v>979</v>
      </c>
      <c r="N516" s="12" t="s">
        <v>23</v>
      </c>
      <c r="O516" s="45" t="s">
        <v>24</v>
      </c>
      <c r="P516" s="12" t="s">
        <v>2573</v>
      </c>
      <c r="Q516" s="36" t="s">
        <v>4482</v>
      </c>
    </row>
    <row r="517" spans="1:17" x14ac:dyDescent="0.25">
      <c r="A517" s="10">
        <f t="shared" si="31"/>
        <v>513</v>
      </c>
      <c r="B517" s="10">
        <f t="shared" si="31"/>
        <v>513</v>
      </c>
      <c r="C517" s="12" t="s">
        <v>15</v>
      </c>
      <c r="D517" s="10" t="s">
        <v>393</v>
      </c>
      <c r="E517" s="10">
        <v>2014</v>
      </c>
      <c r="F517" s="84">
        <v>41971</v>
      </c>
      <c r="G517" s="12" t="s">
        <v>1700</v>
      </c>
      <c r="H517" s="10" t="s">
        <v>1701</v>
      </c>
      <c r="I517" s="12" t="s">
        <v>1702</v>
      </c>
      <c r="J517" s="12" t="s">
        <v>250</v>
      </c>
      <c r="K517" s="12" t="s">
        <v>21</v>
      </c>
      <c r="L517" s="12" t="s">
        <v>3445</v>
      </c>
      <c r="M517" s="12" t="s">
        <v>3740</v>
      </c>
      <c r="N517" s="12" t="s">
        <v>23</v>
      </c>
      <c r="O517" s="45" t="s">
        <v>24</v>
      </c>
      <c r="P517" s="12" t="s">
        <v>2573</v>
      </c>
      <c r="Q517" s="36" t="s">
        <v>4483</v>
      </c>
    </row>
    <row r="518" spans="1:17" x14ac:dyDescent="0.25">
      <c r="A518" s="10">
        <f t="shared" si="31"/>
        <v>514</v>
      </c>
      <c r="B518" s="10">
        <f t="shared" si="31"/>
        <v>514</v>
      </c>
      <c r="C518" s="12" t="s">
        <v>15</v>
      </c>
      <c r="D518" s="10" t="s">
        <v>393</v>
      </c>
      <c r="E518" s="10">
        <v>2014</v>
      </c>
      <c r="F518" s="84">
        <v>41985</v>
      </c>
      <c r="G518" s="12" t="s">
        <v>1703</v>
      </c>
      <c r="H518" s="10" t="s">
        <v>1704</v>
      </c>
      <c r="I518" s="12" t="s">
        <v>1705</v>
      </c>
      <c r="J518" s="12" t="s">
        <v>20</v>
      </c>
      <c r="K518" s="12" t="s">
        <v>21</v>
      </c>
      <c r="L518" s="12" t="s">
        <v>3445</v>
      </c>
      <c r="M518" s="12" t="s">
        <v>3705</v>
      </c>
      <c r="N518" s="12" t="s">
        <v>23</v>
      </c>
      <c r="O518" s="45" t="s">
        <v>24</v>
      </c>
      <c r="P518" s="12" t="s">
        <v>2573</v>
      </c>
      <c r="Q518" s="36" t="s">
        <v>4482</v>
      </c>
    </row>
    <row r="519" spans="1:17" x14ac:dyDescent="0.25">
      <c r="A519" s="10">
        <f t="shared" ref="A519:B534" si="32">+A518+1</f>
        <v>515</v>
      </c>
      <c r="B519" s="10">
        <f t="shared" si="32"/>
        <v>515</v>
      </c>
      <c r="C519" s="12" t="s">
        <v>15</v>
      </c>
      <c r="D519" s="10" t="s">
        <v>393</v>
      </c>
      <c r="E519" s="10">
        <v>2014</v>
      </c>
      <c r="F519" s="84">
        <v>41967</v>
      </c>
      <c r="G519" s="12" t="s">
        <v>1706</v>
      </c>
      <c r="H519" s="10" t="s">
        <v>1707</v>
      </c>
      <c r="I519" s="12" t="s">
        <v>1708</v>
      </c>
      <c r="J519" s="12" t="s">
        <v>33</v>
      </c>
      <c r="K519" s="12" t="s">
        <v>21</v>
      </c>
      <c r="L519" s="12" t="s">
        <v>3445</v>
      </c>
      <c r="M519" s="12" t="s">
        <v>3706</v>
      </c>
      <c r="N519" s="12" t="s">
        <v>23</v>
      </c>
      <c r="O519" s="45" t="s">
        <v>24</v>
      </c>
      <c r="P519" s="12" t="s">
        <v>2573</v>
      </c>
      <c r="Q519" s="36" t="s">
        <v>4482</v>
      </c>
    </row>
    <row r="520" spans="1:17" x14ac:dyDescent="0.25">
      <c r="A520" s="10">
        <f t="shared" si="32"/>
        <v>516</v>
      </c>
      <c r="B520" s="10">
        <f t="shared" si="32"/>
        <v>516</v>
      </c>
      <c r="C520" s="12" t="s">
        <v>15</v>
      </c>
      <c r="D520" s="10" t="s">
        <v>393</v>
      </c>
      <c r="E520" s="10">
        <v>2014</v>
      </c>
      <c r="F520" s="84">
        <v>41989</v>
      </c>
      <c r="G520" s="12" t="s">
        <v>1709</v>
      </c>
      <c r="H520" s="10" t="s">
        <v>1710</v>
      </c>
      <c r="I520" s="12" t="s">
        <v>1711</v>
      </c>
      <c r="J520" s="12" t="s">
        <v>48</v>
      </c>
      <c r="K520" s="12" t="s">
        <v>21</v>
      </c>
      <c r="L520" s="12" t="s">
        <v>3445</v>
      </c>
      <c r="M520" s="12" t="s">
        <v>3707</v>
      </c>
      <c r="N520" s="12" t="s">
        <v>23</v>
      </c>
      <c r="O520" s="45" t="s">
        <v>24</v>
      </c>
      <c r="P520" s="12" t="s">
        <v>2573</v>
      </c>
      <c r="Q520" s="36" t="s">
        <v>4482</v>
      </c>
    </row>
    <row r="521" spans="1:17" x14ac:dyDescent="0.25">
      <c r="A521" s="10">
        <f t="shared" si="32"/>
        <v>517</v>
      </c>
      <c r="B521" s="10">
        <f t="shared" si="32"/>
        <v>517</v>
      </c>
      <c r="C521" s="12" t="s">
        <v>15</v>
      </c>
      <c r="D521" s="10" t="s">
        <v>34</v>
      </c>
      <c r="E521" s="10">
        <v>2014</v>
      </c>
      <c r="F521" s="84">
        <v>41912</v>
      </c>
      <c r="G521" s="12" t="s">
        <v>1712</v>
      </c>
      <c r="H521" s="10" t="s">
        <v>1713</v>
      </c>
      <c r="I521" s="12" t="s">
        <v>1714</v>
      </c>
      <c r="J521" s="12" t="s">
        <v>55</v>
      </c>
      <c r="K521" s="12" t="s">
        <v>21</v>
      </c>
      <c r="L521" s="12" t="s">
        <v>3064</v>
      </c>
      <c r="M521" s="12" t="s">
        <v>3708</v>
      </c>
      <c r="N521" s="12" t="s">
        <v>23</v>
      </c>
      <c r="O521" s="45" t="s">
        <v>24</v>
      </c>
      <c r="P521" s="12" t="s">
        <v>2573</v>
      </c>
      <c r="Q521" s="36" t="s">
        <v>4483</v>
      </c>
    </row>
    <row r="522" spans="1:17" x14ac:dyDescent="0.25">
      <c r="A522" s="10">
        <f t="shared" si="32"/>
        <v>518</v>
      </c>
      <c r="B522" s="10">
        <f t="shared" si="32"/>
        <v>518</v>
      </c>
      <c r="C522" s="12" t="s">
        <v>15</v>
      </c>
      <c r="D522" s="10" t="s">
        <v>34</v>
      </c>
      <c r="E522" s="10">
        <v>2014</v>
      </c>
      <c r="F522" s="84">
        <v>41996</v>
      </c>
      <c r="G522" s="12" t="s">
        <v>1720</v>
      </c>
      <c r="H522" s="10" t="s">
        <v>1721</v>
      </c>
      <c r="I522" s="12" t="s">
        <v>1722</v>
      </c>
      <c r="J522" s="12" t="s">
        <v>48</v>
      </c>
      <c r="K522" s="12" t="s">
        <v>21</v>
      </c>
      <c r="L522" s="12" t="s">
        <v>3065</v>
      </c>
      <c r="M522" s="12" t="s">
        <v>3707</v>
      </c>
      <c r="N522" s="12" t="s">
        <v>23</v>
      </c>
      <c r="O522" s="45" t="s">
        <v>24</v>
      </c>
      <c r="P522" s="12" t="s">
        <v>2573</v>
      </c>
      <c r="Q522" s="36" t="s">
        <v>4482</v>
      </c>
    </row>
    <row r="523" spans="1:17" x14ac:dyDescent="0.25">
      <c r="A523" s="10">
        <f t="shared" si="32"/>
        <v>519</v>
      </c>
      <c r="B523" s="10">
        <f t="shared" si="32"/>
        <v>519</v>
      </c>
      <c r="C523" s="12" t="s">
        <v>15</v>
      </c>
      <c r="D523" s="10" t="s">
        <v>34</v>
      </c>
      <c r="E523" s="10">
        <v>2014</v>
      </c>
      <c r="F523" s="84">
        <v>41996</v>
      </c>
      <c r="G523" s="12" t="s">
        <v>2993</v>
      </c>
      <c r="H523" s="10" t="s">
        <v>1724</v>
      </c>
      <c r="I523" s="12" t="s">
        <v>3805</v>
      </c>
      <c r="J523" s="12" t="s">
        <v>2992</v>
      </c>
      <c r="K523" s="12" t="s">
        <v>21</v>
      </c>
      <c r="L523" s="12" t="s">
        <v>3065</v>
      </c>
      <c r="M523" s="12" t="s">
        <v>1514</v>
      </c>
      <c r="N523" s="12" t="s">
        <v>23</v>
      </c>
      <c r="O523" s="45" t="s">
        <v>24</v>
      </c>
      <c r="P523" s="12" t="s">
        <v>2573</v>
      </c>
      <c r="Q523" s="36" t="s">
        <v>4483</v>
      </c>
    </row>
    <row r="524" spans="1:17" x14ac:dyDescent="0.25">
      <c r="A524" s="10">
        <f t="shared" si="32"/>
        <v>520</v>
      </c>
      <c r="B524" s="10">
        <f t="shared" si="32"/>
        <v>520</v>
      </c>
      <c r="C524" s="12" t="s">
        <v>15</v>
      </c>
      <c r="D524" s="10" t="s">
        <v>34</v>
      </c>
      <c r="E524" s="10">
        <v>2014</v>
      </c>
      <c r="F524" s="84">
        <v>41996</v>
      </c>
      <c r="G524" s="12" t="s">
        <v>1727</v>
      </c>
      <c r="H524" s="10" t="s">
        <v>1728</v>
      </c>
      <c r="I524" s="12" t="s">
        <v>1729</v>
      </c>
      <c r="J524" s="12" t="s">
        <v>20</v>
      </c>
      <c r="K524" s="12" t="s">
        <v>21</v>
      </c>
      <c r="L524" s="12" t="s">
        <v>3064</v>
      </c>
      <c r="M524" s="12" t="s">
        <v>3705</v>
      </c>
      <c r="N524" s="12" t="s">
        <v>23</v>
      </c>
      <c r="O524" s="45" t="s">
        <v>2380</v>
      </c>
      <c r="P524" s="12" t="s">
        <v>2573</v>
      </c>
      <c r="Q524" s="36" t="s">
        <v>4482</v>
      </c>
    </row>
    <row r="525" spans="1:17" x14ac:dyDescent="0.25">
      <c r="A525" s="10">
        <f t="shared" si="32"/>
        <v>521</v>
      </c>
      <c r="B525" s="10">
        <f t="shared" si="32"/>
        <v>521</v>
      </c>
      <c r="C525" s="12" t="s">
        <v>15</v>
      </c>
      <c r="D525" s="10" t="s">
        <v>34</v>
      </c>
      <c r="E525" s="10">
        <v>2014</v>
      </c>
      <c r="F525" s="84">
        <v>41996</v>
      </c>
      <c r="G525" s="12" t="s">
        <v>1730</v>
      </c>
      <c r="H525" s="10" t="s">
        <v>1731</v>
      </c>
      <c r="I525" s="12" t="s">
        <v>1732</v>
      </c>
      <c r="J525" s="12" t="s">
        <v>79</v>
      </c>
      <c r="K525" s="12" t="s">
        <v>21</v>
      </c>
      <c r="L525" s="12" t="s">
        <v>3065</v>
      </c>
      <c r="M525" s="12" t="s">
        <v>3714</v>
      </c>
      <c r="N525" s="12" t="s">
        <v>23</v>
      </c>
      <c r="O525" s="45" t="s">
        <v>24</v>
      </c>
      <c r="P525" s="12" t="s">
        <v>2573</v>
      </c>
      <c r="Q525" s="36" t="s">
        <v>4483</v>
      </c>
    </row>
    <row r="526" spans="1:17" x14ac:dyDescent="0.25">
      <c r="A526" s="10">
        <f t="shared" si="32"/>
        <v>522</v>
      </c>
      <c r="B526" s="10">
        <f t="shared" si="32"/>
        <v>522</v>
      </c>
      <c r="C526" s="12" t="s">
        <v>15</v>
      </c>
      <c r="D526" s="10" t="s">
        <v>34</v>
      </c>
      <c r="E526" s="10">
        <v>2014</v>
      </c>
      <c r="F526" s="84">
        <v>41997</v>
      </c>
      <c r="G526" s="12" t="s">
        <v>1733</v>
      </c>
      <c r="H526" s="10" t="s">
        <v>1734</v>
      </c>
      <c r="I526" s="12" t="s">
        <v>1735</v>
      </c>
      <c r="J526" s="12" t="s">
        <v>20</v>
      </c>
      <c r="K526" s="12" t="s">
        <v>21</v>
      </c>
      <c r="L526" s="12" t="s">
        <v>3064</v>
      </c>
      <c r="M526" s="12" t="s">
        <v>3705</v>
      </c>
      <c r="N526" s="12" t="s">
        <v>23</v>
      </c>
      <c r="O526" s="45" t="s">
        <v>24</v>
      </c>
      <c r="P526" s="12" t="s">
        <v>2573</v>
      </c>
      <c r="Q526" s="36" t="s">
        <v>4482</v>
      </c>
    </row>
    <row r="527" spans="1:17" x14ac:dyDescent="0.25">
      <c r="A527" s="10">
        <f t="shared" si="32"/>
        <v>523</v>
      </c>
      <c r="B527" s="10">
        <f t="shared" si="32"/>
        <v>523</v>
      </c>
      <c r="C527" s="12" t="s">
        <v>15</v>
      </c>
      <c r="D527" s="10" t="s">
        <v>34</v>
      </c>
      <c r="E527" s="10">
        <v>2014</v>
      </c>
      <c r="F527" s="84">
        <v>41997</v>
      </c>
      <c r="G527" s="12" t="s">
        <v>1736</v>
      </c>
      <c r="H527" s="10" t="s">
        <v>1737</v>
      </c>
      <c r="I527" s="12" t="s">
        <v>1738</v>
      </c>
      <c r="J527" s="12" t="s">
        <v>55</v>
      </c>
      <c r="K527" s="12" t="s">
        <v>21</v>
      </c>
      <c r="L527" s="12" t="s">
        <v>3064</v>
      </c>
      <c r="M527" s="12" t="s">
        <v>3708</v>
      </c>
      <c r="N527" s="12" t="s">
        <v>23</v>
      </c>
      <c r="O527" s="45" t="s">
        <v>24</v>
      </c>
      <c r="P527" s="12" t="s">
        <v>2573</v>
      </c>
      <c r="Q527" s="36" t="s">
        <v>4482</v>
      </c>
    </row>
    <row r="528" spans="1:17" x14ac:dyDescent="0.25">
      <c r="A528" s="10">
        <f t="shared" si="32"/>
        <v>524</v>
      </c>
      <c r="B528" s="10">
        <f t="shared" si="32"/>
        <v>524</v>
      </c>
      <c r="C528" s="12" t="s">
        <v>15</v>
      </c>
      <c r="D528" s="10" t="s">
        <v>34</v>
      </c>
      <c r="E528" s="10">
        <v>2014</v>
      </c>
      <c r="F528" s="84">
        <v>41997</v>
      </c>
      <c r="G528" s="12" t="s">
        <v>1739</v>
      </c>
      <c r="H528" s="10" t="s">
        <v>1740</v>
      </c>
      <c r="I528" s="19" t="s">
        <v>1741</v>
      </c>
      <c r="J528" s="12" t="s">
        <v>55</v>
      </c>
      <c r="K528" s="12" t="s">
        <v>21</v>
      </c>
      <c r="L528" s="12" t="s">
        <v>3064</v>
      </c>
      <c r="M528" s="12" t="s">
        <v>3708</v>
      </c>
      <c r="N528" s="12" t="s">
        <v>23</v>
      </c>
      <c r="O528" s="45" t="s">
        <v>24</v>
      </c>
      <c r="P528" s="12" t="s">
        <v>2573</v>
      </c>
      <c r="Q528" s="36" t="s">
        <v>4482</v>
      </c>
    </row>
    <row r="529" spans="1:17" x14ac:dyDescent="0.25">
      <c r="A529" s="10">
        <f t="shared" si="32"/>
        <v>525</v>
      </c>
      <c r="B529" s="10">
        <f t="shared" si="32"/>
        <v>525</v>
      </c>
      <c r="C529" s="12" t="s">
        <v>15</v>
      </c>
      <c r="D529" s="10" t="s">
        <v>34</v>
      </c>
      <c r="E529" s="10">
        <v>2014</v>
      </c>
      <c r="F529" s="84">
        <v>41997</v>
      </c>
      <c r="G529" s="12" t="s">
        <v>1742</v>
      </c>
      <c r="H529" s="10" t="s">
        <v>1743</v>
      </c>
      <c r="I529" s="19" t="s">
        <v>2759</v>
      </c>
      <c r="J529" s="12" t="s">
        <v>55</v>
      </c>
      <c r="K529" s="12" t="s">
        <v>21</v>
      </c>
      <c r="L529" s="12" t="s">
        <v>3064</v>
      </c>
      <c r="M529" s="12" t="s">
        <v>3708</v>
      </c>
      <c r="N529" s="12" t="s">
        <v>23</v>
      </c>
      <c r="O529" s="45" t="s">
        <v>24</v>
      </c>
      <c r="P529" s="12" t="s">
        <v>2573</v>
      </c>
      <c r="Q529" s="36" t="s">
        <v>4482</v>
      </c>
    </row>
    <row r="530" spans="1:17" x14ac:dyDescent="0.25">
      <c r="A530" s="10">
        <f t="shared" si="32"/>
        <v>526</v>
      </c>
      <c r="B530" s="10">
        <f t="shared" si="32"/>
        <v>526</v>
      </c>
      <c r="C530" s="12" t="s">
        <v>15</v>
      </c>
      <c r="D530" s="10" t="s">
        <v>34</v>
      </c>
      <c r="E530" s="10">
        <v>2014</v>
      </c>
      <c r="F530" s="84">
        <v>41997</v>
      </c>
      <c r="G530" s="12" t="s">
        <v>1745</v>
      </c>
      <c r="H530" s="10" t="s">
        <v>1746</v>
      </c>
      <c r="I530" s="12" t="s">
        <v>1747</v>
      </c>
      <c r="J530" s="12" t="s">
        <v>1748</v>
      </c>
      <c r="K530" s="12" t="s">
        <v>21</v>
      </c>
      <c r="L530" s="12" t="s">
        <v>3065</v>
      </c>
      <c r="M530" s="12" t="s">
        <v>3757</v>
      </c>
      <c r="N530" s="12" t="s">
        <v>23</v>
      </c>
      <c r="O530" s="45" t="s">
        <v>24</v>
      </c>
      <c r="P530" s="12" t="s">
        <v>2574</v>
      </c>
      <c r="Q530" s="36" t="s">
        <v>4484</v>
      </c>
    </row>
    <row r="531" spans="1:17" x14ac:dyDescent="0.25">
      <c r="A531" s="10">
        <f t="shared" si="32"/>
        <v>527</v>
      </c>
      <c r="B531" s="10">
        <f t="shared" si="32"/>
        <v>527</v>
      </c>
      <c r="C531" s="12" t="s">
        <v>15</v>
      </c>
      <c r="D531" s="10" t="s">
        <v>34</v>
      </c>
      <c r="E531" s="10">
        <v>2014</v>
      </c>
      <c r="F531" s="84">
        <v>41999</v>
      </c>
      <c r="G531" s="12" t="s">
        <v>1749</v>
      </c>
      <c r="H531" s="10" t="s">
        <v>1750</v>
      </c>
      <c r="I531" s="19" t="s">
        <v>1751</v>
      </c>
      <c r="J531" s="12" t="s">
        <v>1752</v>
      </c>
      <c r="K531" s="12" t="s">
        <v>60</v>
      </c>
      <c r="L531" s="12" t="s">
        <v>3067</v>
      </c>
      <c r="M531" s="12" t="s">
        <v>3793</v>
      </c>
      <c r="N531" s="12" t="s">
        <v>61</v>
      </c>
      <c r="O531" s="45" t="s">
        <v>24</v>
      </c>
      <c r="P531" s="12" t="s">
        <v>2573</v>
      </c>
      <c r="Q531" s="36" t="s">
        <v>4483</v>
      </c>
    </row>
    <row r="532" spans="1:17" x14ac:dyDescent="0.25">
      <c r="A532" s="10">
        <f t="shared" si="32"/>
        <v>528</v>
      </c>
      <c r="B532" s="10">
        <f t="shared" si="32"/>
        <v>528</v>
      </c>
      <c r="C532" s="12" t="s">
        <v>15</v>
      </c>
      <c r="D532" s="10" t="s">
        <v>34</v>
      </c>
      <c r="E532" s="10">
        <v>2014</v>
      </c>
      <c r="F532" s="84">
        <v>41999</v>
      </c>
      <c r="G532" s="12" t="s">
        <v>1753</v>
      </c>
      <c r="H532" s="10" t="s">
        <v>1754</v>
      </c>
      <c r="I532" s="12" t="s">
        <v>1755</v>
      </c>
      <c r="J532" s="12" t="s">
        <v>1756</v>
      </c>
      <c r="K532" s="12" t="s">
        <v>60</v>
      </c>
      <c r="L532" s="12" t="s">
        <v>3067</v>
      </c>
      <c r="M532" s="12" t="s">
        <v>3786</v>
      </c>
      <c r="N532" s="12" t="s">
        <v>61</v>
      </c>
      <c r="O532" s="45" t="s">
        <v>24</v>
      </c>
      <c r="P532" s="12" t="s">
        <v>2574</v>
      </c>
      <c r="Q532" s="36" t="s">
        <v>4484</v>
      </c>
    </row>
    <row r="533" spans="1:17" x14ac:dyDescent="0.25">
      <c r="A533" s="10">
        <f t="shared" si="32"/>
        <v>529</v>
      </c>
      <c r="B533" s="10">
        <f t="shared" si="32"/>
        <v>529</v>
      </c>
      <c r="C533" s="12" t="s">
        <v>15</v>
      </c>
      <c r="D533" s="10" t="s">
        <v>34</v>
      </c>
      <c r="E533" s="10">
        <v>2014</v>
      </c>
      <c r="F533" s="84">
        <v>41999</v>
      </c>
      <c r="G533" s="12" t="s">
        <v>3372</v>
      </c>
      <c r="H533" s="10" t="s">
        <v>1758</v>
      </c>
      <c r="I533" s="12" t="s">
        <v>1759</v>
      </c>
      <c r="J533" s="12" t="s">
        <v>1760</v>
      </c>
      <c r="K533" s="12" t="s">
        <v>60</v>
      </c>
      <c r="L533" s="12" t="s">
        <v>3067</v>
      </c>
      <c r="M533" s="12" t="s">
        <v>3702</v>
      </c>
      <c r="N533" s="12" t="s">
        <v>61</v>
      </c>
      <c r="O533" s="45" t="s">
        <v>24</v>
      </c>
      <c r="P533" s="12" t="s">
        <v>2573</v>
      </c>
      <c r="Q533" s="36" t="s">
        <v>4483</v>
      </c>
    </row>
    <row r="534" spans="1:17" x14ac:dyDescent="0.25">
      <c r="A534" s="10">
        <f t="shared" si="32"/>
        <v>530</v>
      </c>
      <c r="B534" s="10">
        <f t="shared" si="32"/>
        <v>530</v>
      </c>
      <c r="C534" s="12" t="s">
        <v>15</v>
      </c>
      <c r="D534" s="10" t="s">
        <v>34</v>
      </c>
      <c r="E534" s="10">
        <v>2014</v>
      </c>
      <c r="F534" s="84">
        <v>41999</v>
      </c>
      <c r="G534" s="12" t="s">
        <v>1761</v>
      </c>
      <c r="H534" s="10" t="s">
        <v>1762</v>
      </c>
      <c r="I534" s="12" t="s">
        <v>1763</v>
      </c>
      <c r="J534" s="12" t="s">
        <v>33</v>
      </c>
      <c r="K534" s="12" t="s">
        <v>21</v>
      </c>
      <c r="L534" s="12" t="s">
        <v>3065</v>
      </c>
      <c r="M534" s="12" t="s">
        <v>3706</v>
      </c>
      <c r="N534" s="12" t="s">
        <v>23</v>
      </c>
      <c r="O534" s="45" t="s">
        <v>24</v>
      </c>
      <c r="P534" s="12" t="s">
        <v>2573</v>
      </c>
      <c r="Q534" s="36" t="s">
        <v>4482</v>
      </c>
    </row>
    <row r="535" spans="1:17" x14ac:dyDescent="0.25">
      <c r="A535" s="10">
        <f t="shared" ref="A535:B550" si="33">+A534+1</f>
        <v>531</v>
      </c>
      <c r="B535" s="10">
        <f t="shared" si="33"/>
        <v>531</v>
      </c>
      <c r="C535" s="12" t="s">
        <v>15</v>
      </c>
      <c r="D535" s="10" t="s">
        <v>34</v>
      </c>
      <c r="E535" s="10">
        <v>2014</v>
      </c>
      <c r="F535" s="84">
        <v>41999</v>
      </c>
      <c r="G535" s="12" t="s">
        <v>1764</v>
      </c>
      <c r="H535" s="10" t="s">
        <v>1765</v>
      </c>
      <c r="I535" s="12" t="s">
        <v>1766</v>
      </c>
      <c r="J535" s="12" t="s">
        <v>757</v>
      </c>
      <c r="K535" s="12" t="s">
        <v>21</v>
      </c>
      <c r="L535" s="12" t="s">
        <v>3064</v>
      </c>
      <c r="M535" s="12" t="s">
        <v>1817</v>
      </c>
      <c r="N535" s="12" t="s">
        <v>23</v>
      </c>
      <c r="O535" s="45" t="s">
        <v>24</v>
      </c>
      <c r="P535" s="12" t="s">
        <v>2573</v>
      </c>
      <c r="Q535" s="36" t="s">
        <v>4482</v>
      </c>
    </row>
    <row r="536" spans="1:17" x14ac:dyDescent="0.25">
      <c r="A536" s="10">
        <f t="shared" si="33"/>
        <v>532</v>
      </c>
      <c r="B536" s="10">
        <f t="shared" si="33"/>
        <v>532</v>
      </c>
      <c r="C536" s="12" t="s">
        <v>15</v>
      </c>
      <c r="D536" s="10" t="s">
        <v>34</v>
      </c>
      <c r="E536" s="10">
        <v>2014</v>
      </c>
      <c r="F536" s="84">
        <v>41999</v>
      </c>
      <c r="G536" s="12" t="s">
        <v>1767</v>
      </c>
      <c r="H536" s="10" t="s">
        <v>1768</v>
      </c>
      <c r="I536" s="12" t="s">
        <v>1769</v>
      </c>
      <c r="J536" s="12" t="s">
        <v>757</v>
      </c>
      <c r="K536" s="12" t="s">
        <v>21</v>
      </c>
      <c r="L536" s="12" t="s">
        <v>3064</v>
      </c>
      <c r="M536" s="12" t="s">
        <v>1817</v>
      </c>
      <c r="N536" s="12" t="s">
        <v>23</v>
      </c>
      <c r="O536" s="45" t="s">
        <v>24</v>
      </c>
      <c r="P536" s="12" t="s">
        <v>2573</v>
      </c>
      <c r="Q536" s="36" t="s">
        <v>4482</v>
      </c>
    </row>
    <row r="537" spans="1:17" ht="25.5" x14ac:dyDescent="0.25">
      <c r="A537" s="10">
        <f t="shared" si="33"/>
        <v>533</v>
      </c>
      <c r="B537" s="10">
        <f t="shared" si="33"/>
        <v>533</v>
      </c>
      <c r="C537" s="12" t="s">
        <v>15</v>
      </c>
      <c r="D537" s="10" t="s">
        <v>34</v>
      </c>
      <c r="E537" s="10">
        <v>2014</v>
      </c>
      <c r="F537" s="84">
        <v>41999</v>
      </c>
      <c r="G537" s="12" t="s">
        <v>1770</v>
      </c>
      <c r="H537" s="10" t="s">
        <v>1771</v>
      </c>
      <c r="I537" s="19" t="s">
        <v>1772</v>
      </c>
      <c r="J537" s="12" t="s">
        <v>48</v>
      </c>
      <c r="K537" s="12" t="s">
        <v>21</v>
      </c>
      <c r="L537" s="12" t="s">
        <v>3065</v>
      </c>
      <c r="M537" s="12" t="s">
        <v>3707</v>
      </c>
      <c r="N537" s="12" t="s">
        <v>23</v>
      </c>
      <c r="O537" s="45" t="s">
        <v>24</v>
      </c>
      <c r="P537" s="12" t="s">
        <v>2573</v>
      </c>
      <c r="Q537" s="36" t="s">
        <v>4482</v>
      </c>
    </row>
    <row r="538" spans="1:17" x14ac:dyDescent="0.25">
      <c r="A538" s="10">
        <f t="shared" si="33"/>
        <v>534</v>
      </c>
      <c r="B538" s="10">
        <f t="shared" si="33"/>
        <v>534</v>
      </c>
      <c r="C538" s="12" t="s">
        <v>15</v>
      </c>
      <c r="D538" s="10" t="s">
        <v>34</v>
      </c>
      <c r="E538" s="10">
        <v>2014</v>
      </c>
      <c r="F538" s="84">
        <v>42933</v>
      </c>
      <c r="G538" s="12" t="s">
        <v>1773</v>
      </c>
      <c r="H538" s="10" t="s">
        <v>1774</v>
      </c>
      <c r="I538" s="12" t="s">
        <v>1775</v>
      </c>
      <c r="J538" s="12" t="s">
        <v>146</v>
      </c>
      <c r="K538" s="12" t="s">
        <v>60</v>
      </c>
      <c r="L538" s="12" t="s">
        <v>3067</v>
      </c>
      <c r="M538" s="12" t="s">
        <v>3724</v>
      </c>
      <c r="N538" s="12" t="s">
        <v>125</v>
      </c>
      <c r="O538" s="45" t="s">
        <v>24</v>
      </c>
      <c r="P538" s="12" t="s">
        <v>2573</v>
      </c>
      <c r="Q538" s="36" t="s">
        <v>4482</v>
      </c>
    </row>
    <row r="539" spans="1:17" x14ac:dyDescent="0.25">
      <c r="A539" s="10">
        <f t="shared" si="33"/>
        <v>535</v>
      </c>
      <c r="B539" s="10">
        <f t="shared" si="33"/>
        <v>535</v>
      </c>
      <c r="C539" s="12" t="s">
        <v>15</v>
      </c>
      <c r="D539" s="10" t="s">
        <v>34</v>
      </c>
      <c r="E539" s="10">
        <v>2014</v>
      </c>
      <c r="F539" s="84">
        <v>41999</v>
      </c>
      <c r="G539" s="12" t="s">
        <v>1776</v>
      </c>
      <c r="H539" s="10" t="s">
        <v>1777</v>
      </c>
      <c r="I539" s="12" t="s">
        <v>1778</v>
      </c>
      <c r="J539" s="12" t="s">
        <v>59</v>
      </c>
      <c r="K539" s="12" t="s">
        <v>60</v>
      </c>
      <c r="L539" s="12" t="s">
        <v>3067</v>
      </c>
      <c r="M539" s="12" t="s">
        <v>3709</v>
      </c>
      <c r="N539" s="12" t="s">
        <v>61</v>
      </c>
      <c r="O539" s="45" t="s">
        <v>24</v>
      </c>
      <c r="P539" s="12" t="s">
        <v>2573</v>
      </c>
      <c r="Q539" s="36" t="s">
        <v>4482</v>
      </c>
    </row>
    <row r="540" spans="1:17" x14ac:dyDescent="0.25">
      <c r="A540" s="10">
        <f t="shared" si="33"/>
        <v>536</v>
      </c>
      <c r="B540" s="10">
        <f t="shared" si="33"/>
        <v>536</v>
      </c>
      <c r="C540" s="12" t="s">
        <v>15</v>
      </c>
      <c r="D540" s="10" t="s">
        <v>34</v>
      </c>
      <c r="E540" s="10">
        <v>2014</v>
      </c>
      <c r="F540" s="84">
        <v>42002</v>
      </c>
      <c r="G540" s="12" t="s">
        <v>1779</v>
      </c>
      <c r="H540" s="10" t="s">
        <v>1780</v>
      </c>
      <c r="I540" s="12" t="s">
        <v>1781</v>
      </c>
      <c r="J540" s="12" t="s">
        <v>28</v>
      </c>
      <c r="K540" s="12" t="s">
        <v>29</v>
      </c>
      <c r="L540" s="12" t="s">
        <v>3066</v>
      </c>
      <c r="M540" s="12" t="s">
        <v>28</v>
      </c>
      <c r="N540" s="12" t="s">
        <v>3436</v>
      </c>
      <c r="O540" s="45" t="s">
        <v>24</v>
      </c>
      <c r="P540" s="12" t="s">
        <v>2573</v>
      </c>
      <c r="Q540" s="36" t="s">
        <v>4482</v>
      </c>
    </row>
    <row r="541" spans="1:17" x14ac:dyDescent="0.25">
      <c r="A541" s="10">
        <f t="shared" si="33"/>
        <v>537</v>
      </c>
      <c r="B541" s="10">
        <f t="shared" si="33"/>
        <v>537</v>
      </c>
      <c r="C541" s="12" t="s">
        <v>15</v>
      </c>
      <c r="D541" s="10" t="s">
        <v>34</v>
      </c>
      <c r="E541" s="10">
        <v>2014</v>
      </c>
      <c r="F541" s="84">
        <v>41999</v>
      </c>
      <c r="G541" s="12" t="s">
        <v>1782</v>
      </c>
      <c r="H541" s="10" t="s">
        <v>1783</v>
      </c>
      <c r="I541" s="12" t="s">
        <v>3665</v>
      </c>
      <c r="J541" s="12" t="s">
        <v>1785</v>
      </c>
      <c r="K541" s="12" t="s">
        <v>60</v>
      </c>
      <c r="L541" s="12" t="s">
        <v>3067</v>
      </c>
      <c r="M541" s="12" t="s">
        <v>3794</v>
      </c>
      <c r="N541" s="12" t="s">
        <v>125</v>
      </c>
      <c r="O541" s="45" t="s">
        <v>24</v>
      </c>
      <c r="P541" s="12" t="s">
        <v>2574</v>
      </c>
      <c r="Q541" s="36" t="s">
        <v>4484</v>
      </c>
    </row>
    <row r="542" spans="1:17" x14ac:dyDescent="0.25">
      <c r="A542" s="10">
        <f t="shared" si="33"/>
        <v>538</v>
      </c>
      <c r="B542" s="10">
        <f t="shared" si="33"/>
        <v>538</v>
      </c>
      <c r="C542" s="12" t="s">
        <v>15</v>
      </c>
      <c r="D542" s="10" t="s">
        <v>34</v>
      </c>
      <c r="E542" s="10">
        <v>2014</v>
      </c>
      <c r="F542" s="84">
        <v>41999</v>
      </c>
      <c r="G542" s="12" t="s">
        <v>1787</v>
      </c>
      <c r="H542" s="10" t="s">
        <v>1788</v>
      </c>
      <c r="I542" s="12" t="s">
        <v>1789</v>
      </c>
      <c r="J542" s="12" t="s">
        <v>59</v>
      </c>
      <c r="K542" s="12" t="s">
        <v>60</v>
      </c>
      <c r="L542" s="12" t="s">
        <v>3067</v>
      </c>
      <c r="M542" s="12" t="s">
        <v>3709</v>
      </c>
      <c r="N542" s="12" t="s">
        <v>61</v>
      </c>
      <c r="O542" s="45" t="s">
        <v>24</v>
      </c>
      <c r="P542" s="12" t="s">
        <v>2573</v>
      </c>
      <c r="Q542" s="36" t="s">
        <v>4482</v>
      </c>
    </row>
    <row r="543" spans="1:17" x14ac:dyDescent="0.25">
      <c r="A543" s="10">
        <f t="shared" si="33"/>
        <v>539</v>
      </c>
      <c r="B543" s="10">
        <f t="shared" si="33"/>
        <v>539</v>
      </c>
      <c r="C543" s="12" t="s">
        <v>15</v>
      </c>
      <c r="D543" s="10" t="s">
        <v>393</v>
      </c>
      <c r="E543" s="10">
        <v>2015</v>
      </c>
      <c r="F543" s="84">
        <v>38599</v>
      </c>
      <c r="G543" s="12" t="s">
        <v>1790</v>
      </c>
      <c r="H543" s="10" t="s">
        <v>1791</v>
      </c>
      <c r="I543" s="12" t="s">
        <v>1792</v>
      </c>
      <c r="J543" s="12" t="s">
        <v>28</v>
      </c>
      <c r="K543" s="12" t="s">
        <v>29</v>
      </c>
      <c r="L543" s="12" t="s">
        <v>3445</v>
      </c>
      <c r="M543" s="12" t="s">
        <v>28</v>
      </c>
      <c r="N543" s="12" t="s">
        <v>3436</v>
      </c>
      <c r="O543" s="45" t="s">
        <v>24</v>
      </c>
      <c r="P543" s="12" t="s">
        <v>2573</v>
      </c>
      <c r="Q543" s="36" t="s">
        <v>4482</v>
      </c>
    </row>
    <row r="544" spans="1:17" x14ac:dyDescent="0.25">
      <c r="A544" s="10">
        <f t="shared" si="33"/>
        <v>540</v>
      </c>
      <c r="B544" s="10">
        <f t="shared" si="33"/>
        <v>540</v>
      </c>
      <c r="C544" s="12" t="s">
        <v>15</v>
      </c>
      <c r="D544" s="10" t="s">
        <v>34</v>
      </c>
      <c r="E544" s="10">
        <v>2015</v>
      </c>
      <c r="F544" s="84">
        <v>42366</v>
      </c>
      <c r="G544" s="12" t="s">
        <v>1793</v>
      </c>
      <c r="H544" s="10" t="s">
        <v>1794</v>
      </c>
      <c r="I544" s="12" t="s">
        <v>2987</v>
      </c>
      <c r="J544" s="12" t="s">
        <v>1796</v>
      </c>
      <c r="K544" s="12" t="s">
        <v>21</v>
      </c>
      <c r="L544" s="12" t="s">
        <v>3065</v>
      </c>
      <c r="M544" s="12" t="s">
        <v>3729</v>
      </c>
      <c r="N544" s="12" t="s">
        <v>23</v>
      </c>
      <c r="O544" s="45" t="s">
        <v>24</v>
      </c>
      <c r="P544" s="12" t="s">
        <v>2574</v>
      </c>
      <c r="Q544" s="36" t="s">
        <v>4484</v>
      </c>
    </row>
    <row r="545" spans="1:17" x14ac:dyDescent="0.25">
      <c r="A545" s="10">
        <f t="shared" si="33"/>
        <v>541</v>
      </c>
      <c r="B545" s="10">
        <f t="shared" si="33"/>
        <v>541</v>
      </c>
      <c r="C545" s="12" t="s">
        <v>15</v>
      </c>
      <c r="D545" s="10" t="s">
        <v>34</v>
      </c>
      <c r="E545" s="10">
        <v>2015</v>
      </c>
      <c r="F545" s="84">
        <v>42361</v>
      </c>
      <c r="G545" s="12" t="s">
        <v>1798</v>
      </c>
      <c r="H545" s="10" t="s">
        <v>1799</v>
      </c>
      <c r="I545" s="12" t="s">
        <v>1800</v>
      </c>
      <c r="J545" s="12" t="s">
        <v>757</v>
      </c>
      <c r="K545" s="12" t="s">
        <v>21</v>
      </c>
      <c r="L545" s="12" t="s">
        <v>3064</v>
      </c>
      <c r="M545" s="12" t="s">
        <v>1817</v>
      </c>
      <c r="N545" s="12" t="s">
        <v>23</v>
      </c>
      <c r="O545" s="45" t="s">
        <v>24</v>
      </c>
      <c r="P545" s="12" t="s">
        <v>2573</v>
      </c>
      <c r="Q545" s="36" t="s">
        <v>4482</v>
      </c>
    </row>
    <row r="546" spans="1:17" x14ac:dyDescent="0.25">
      <c r="A546" s="10">
        <f t="shared" si="33"/>
        <v>542</v>
      </c>
      <c r="B546" s="10">
        <f t="shared" si="33"/>
        <v>542</v>
      </c>
      <c r="C546" s="12" t="s">
        <v>15</v>
      </c>
      <c r="D546" s="10" t="s">
        <v>34</v>
      </c>
      <c r="E546" s="10">
        <v>2003</v>
      </c>
      <c r="F546" s="84">
        <v>37919</v>
      </c>
      <c r="G546" s="12" t="s">
        <v>2751</v>
      </c>
      <c r="H546" s="10" t="s">
        <v>1802</v>
      </c>
      <c r="I546" s="12" t="s">
        <v>1803</v>
      </c>
      <c r="J546" s="12" t="s">
        <v>20</v>
      </c>
      <c r="K546" s="12" t="s">
        <v>21</v>
      </c>
      <c r="L546" s="12" t="s">
        <v>3064</v>
      </c>
      <c r="M546" s="12" t="s">
        <v>3705</v>
      </c>
      <c r="N546" s="12" t="s">
        <v>23</v>
      </c>
      <c r="O546" s="45" t="s">
        <v>24</v>
      </c>
      <c r="P546" s="12" t="s">
        <v>2573</v>
      </c>
      <c r="Q546" s="36" t="s">
        <v>4482</v>
      </c>
    </row>
    <row r="547" spans="1:17" x14ac:dyDescent="0.25">
      <c r="A547" s="10">
        <f t="shared" si="33"/>
        <v>543</v>
      </c>
      <c r="B547" s="10">
        <f t="shared" si="33"/>
        <v>543</v>
      </c>
      <c r="C547" s="12" t="s">
        <v>15</v>
      </c>
      <c r="D547" s="10" t="s">
        <v>34</v>
      </c>
      <c r="E547" s="10">
        <v>2015</v>
      </c>
      <c r="F547" s="84">
        <v>42368</v>
      </c>
      <c r="G547" s="12" t="s">
        <v>1804</v>
      </c>
      <c r="H547" s="10" t="s">
        <v>1805</v>
      </c>
      <c r="I547" s="12" t="s">
        <v>1806</v>
      </c>
      <c r="J547" s="12" t="s">
        <v>48</v>
      </c>
      <c r="K547" s="12" t="s">
        <v>21</v>
      </c>
      <c r="L547" s="12" t="s">
        <v>3065</v>
      </c>
      <c r="M547" s="12" t="s">
        <v>3707</v>
      </c>
      <c r="N547" s="12" t="s">
        <v>23</v>
      </c>
      <c r="O547" s="45" t="s">
        <v>24</v>
      </c>
      <c r="P547" s="12" t="s">
        <v>2573</v>
      </c>
      <c r="Q547" s="36" t="s">
        <v>4482</v>
      </c>
    </row>
    <row r="548" spans="1:17" x14ac:dyDescent="0.25">
      <c r="A548" s="10">
        <f t="shared" si="33"/>
        <v>544</v>
      </c>
      <c r="B548" s="10">
        <f t="shared" si="33"/>
        <v>544</v>
      </c>
      <c r="C548" s="12" t="s">
        <v>15</v>
      </c>
      <c r="D548" s="10" t="s">
        <v>34</v>
      </c>
      <c r="E548" s="10">
        <v>2015</v>
      </c>
      <c r="F548" s="84">
        <v>42367</v>
      </c>
      <c r="G548" s="12" t="s">
        <v>1807</v>
      </c>
      <c r="H548" s="10" t="s">
        <v>1808</v>
      </c>
      <c r="I548" s="12" t="s">
        <v>1809</v>
      </c>
      <c r="J548" s="12" t="s">
        <v>1810</v>
      </c>
      <c r="K548" s="12" t="s">
        <v>21</v>
      </c>
      <c r="L548" s="12" t="s">
        <v>3064</v>
      </c>
      <c r="M548" s="12" t="s">
        <v>1817</v>
      </c>
      <c r="N548" s="12" t="s">
        <v>23</v>
      </c>
      <c r="O548" s="45" t="s">
        <v>24</v>
      </c>
      <c r="P548" s="12" t="s">
        <v>2574</v>
      </c>
      <c r="Q548" s="36" t="s">
        <v>4484</v>
      </c>
    </row>
    <row r="549" spans="1:17" x14ac:dyDescent="0.25">
      <c r="A549" s="10">
        <f t="shared" si="33"/>
        <v>545</v>
      </c>
      <c r="B549" s="10">
        <f t="shared" si="33"/>
        <v>545</v>
      </c>
      <c r="C549" s="12" t="s">
        <v>15</v>
      </c>
      <c r="D549" s="10" t="s">
        <v>34</v>
      </c>
      <c r="E549" s="10">
        <v>2016</v>
      </c>
      <c r="F549" s="84">
        <v>42639</v>
      </c>
      <c r="G549" s="12" t="s">
        <v>1811</v>
      </c>
      <c r="H549" s="143" t="s">
        <v>1812</v>
      </c>
      <c r="I549" s="12" t="s">
        <v>1813</v>
      </c>
      <c r="J549" s="12" t="s">
        <v>28</v>
      </c>
      <c r="K549" s="12" t="s">
        <v>29</v>
      </c>
      <c r="L549" s="12" t="s">
        <v>3066</v>
      </c>
      <c r="M549" s="12" t="s">
        <v>28</v>
      </c>
      <c r="N549" s="12" t="s">
        <v>3436</v>
      </c>
      <c r="O549" s="45" t="s">
        <v>24</v>
      </c>
      <c r="P549" s="12" t="s">
        <v>2573</v>
      </c>
      <c r="Q549" s="36" t="s">
        <v>4482</v>
      </c>
    </row>
    <row r="550" spans="1:17" x14ac:dyDescent="0.25">
      <c r="A550" s="10">
        <f t="shared" si="33"/>
        <v>546</v>
      </c>
      <c r="B550" s="10">
        <f t="shared" si="33"/>
        <v>546</v>
      </c>
      <c r="C550" s="12" t="s">
        <v>15</v>
      </c>
      <c r="D550" s="10" t="s">
        <v>34</v>
      </c>
      <c r="E550" s="10">
        <v>2016</v>
      </c>
      <c r="F550" s="84">
        <v>42681</v>
      </c>
      <c r="G550" s="12" t="s">
        <v>1814</v>
      </c>
      <c r="H550" s="85" t="s">
        <v>1815</v>
      </c>
      <c r="I550" s="12" t="s">
        <v>1816</v>
      </c>
      <c r="J550" s="12" t="s">
        <v>757</v>
      </c>
      <c r="K550" s="12" t="s">
        <v>21</v>
      </c>
      <c r="L550" s="12" t="s">
        <v>3064</v>
      </c>
      <c r="M550" s="12" t="s">
        <v>1817</v>
      </c>
      <c r="N550" s="12" t="s">
        <v>23</v>
      </c>
      <c r="O550" s="45" t="s">
        <v>24</v>
      </c>
      <c r="P550" s="12" t="s">
        <v>2573</v>
      </c>
      <c r="Q550" s="36" t="s">
        <v>4482</v>
      </c>
    </row>
    <row r="551" spans="1:17" x14ac:dyDescent="0.25">
      <c r="A551" s="10">
        <f t="shared" ref="A551:B566" si="34">+A550+1</f>
        <v>547</v>
      </c>
      <c r="B551" s="10">
        <f t="shared" si="34"/>
        <v>547</v>
      </c>
      <c r="C551" s="12" t="s">
        <v>15</v>
      </c>
      <c r="D551" s="10" t="s">
        <v>34</v>
      </c>
      <c r="E551" s="10">
        <v>2016</v>
      </c>
      <c r="F551" s="84">
        <v>42705</v>
      </c>
      <c r="G551" s="12" t="s">
        <v>1818</v>
      </c>
      <c r="H551" s="143" t="s">
        <v>1819</v>
      </c>
      <c r="I551" s="12" t="s">
        <v>1820</v>
      </c>
      <c r="J551" s="12" t="s">
        <v>28</v>
      </c>
      <c r="K551" s="12" t="s">
        <v>29</v>
      </c>
      <c r="L551" s="12" t="s">
        <v>3066</v>
      </c>
      <c r="M551" s="12" t="s">
        <v>28</v>
      </c>
      <c r="N551" s="12" t="s">
        <v>3436</v>
      </c>
      <c r="O551" s="45" t="s">
        <v>24</v>
      </c>
      <c r="P551" s="12" t="s">
        <v>2573</v>
      </c>
      <c r="Q551" s="36" t="s">
        <v>4482</v>
      </c>
    </row>
    <row r="552" spans="1:17" x14ac:dyDescent="0.25">
      <c r="A552" s="10">
        <f t="shared" si="34"/>
        <v>548</v>
      </c>
      <c r="B552" s="10">
        <f t="shared" si="34"/>
        <v>548</v>
      </c>
      <c r="C552" s="12" t="s">
        <v>15</v>
      </c>
      <c r="D552" s="10" t="s">
        <v>34</v>
      </c>
      <c r="E552" s="10">
        <v>2016</v>
      </c>
      <c r="F552" s="84">
        <v>42732</v>
      </c>
      <c r="G552" s="12" t="s">
        <v>1821</v>
      </c>
      <c r="H552" s="143" t="s">
        <v>1822</v>
      </c>
      <c r="I552" s="12" t="s">
        <v>1823</v>
      </c>
      <c r="J552" s="12" t="s">
        <v>1824</v>
      </c>
      <c r="K552" s="12" t="s">
        <v>21</v>
      </c>
      <c r="L552" s="12" t="s">
        <v>3064</v>
      </c>
      <c r="M552" s="12" t="s">
        <v>3705</v>
      </c>
      <c r="N552" s="12" t="s">
        <v>23</v>
      </c>
      <c r="O552" s="45" t="s">
        <v>24</v>
      </c>
      <c r="P552" s="12" t="s">
        <v>2574</v>
      </c>
      <c r="Q552" s="36" t="s">
        <v>4484</v>
      </c>
    </row>
    <row r="553" spans="1:17" x14ac:dyDescent="0.25">
      <c r="A553" s="10">
        <f t="shared" si="34"/>
        <v>549</v>
      </c>
      <c r="B553" s="10">
        <f t="shared" si="34"/>
        <v>549</v>
      </c>
      <c r="C553" s="12" t="s">
        <v>15</v>
      </c>
      <c r="D553" s="10" t="s">
        <v>34</v>
      </c>
      <c r="E553" s="10">
        <v>2016</v>
      </c>
      <c r="F553" s="84">
        <v>42733</v>
      </c>
      <c r="G553" s="12" t="s">
        <v>1825</v>
      </c>
      <c r="H553" s="143" t="s">
        <v>1826</v>
      </c>
      <c r="I553" s="12" t="s">
        <v>1827</v>
      </c>
      <c r="J553" s="12" t="s">
        <v>1825</v>
      </c>
      <c r="K553" s="12" t="s">
        <v>29</v>
      </c>
      <c r="L553" s="12" t="s">
        <v>3066</v>
      </c>
      <c r="M553" s="12" t="s">
        <v>3720</v>
      </c>
      <c r="N553" s="12" t="s">
        <v>75</v>
      </c>
      <c r="O553" s="45" t="s">
        <v>24</v>
      </c>
      <c r="P553" s="12" t="s">
        <v>2574</v>
      </c>
      <c r="Q553" s="36" t="s">
        <v>4484</v>
      </c>
    </row>
    <row r="554" spans="1:17" x14ac:dyDescent="0.25">
      <c r="A554" s="10">
        <f t="shared" si="34"/>
        <v>550</v>
      </c>
      <c r="B554" s="10">
        <f t="shared" si="34"/>
        <v>550</v>
      </c>
      <c r="C554" s="12" t="s">
        <v>15</v>
      </c>
      <c r="D554" s="10" t="s">
        <v>34</v>
      </c>
      <c r="E554" s="10" t="s">
        <v>1828</v>
      </c>
      <c r="F554" s="84">
        <v>42794</v>
      </c>
      <c r="G554" s="19" t="s">
        <v>1829</v>
      </c>
      <c r="H554" s="143" t="s">
        <v>1830</v>
      </c>
      <c r="I554" s="12" t="s">
        <v>1831</v>
      </c>
      <c r="J554" s="12" t="s">
        <v>1832</v>
      </c>
      <c r="K554" s="12" t="s">
        <v>60</v>
      </c>
      <c r="L554" s="12" t="s">
        <v>3067</v>
      </c>
      <c r="M554" s="12" t="s">
        <v>3736</v>
      </c>
      <c r="N554" s="12" t="s">
        <v>61</v>
      </c>
      <c r="O554" s="45" t="s">
        <v>24</v>
      </c>
      <c r="P554" s="12" t="s">
        <v>2573</v>
      </c>
      <c r="Q554" s="36" t="s">
        <v>4483</v>
      </c>
    </row>
    <row r="555" spans="1:17" x14ac:dyDescent="0.25">
      <c r="A555" s="10">
        <f t="shared" si="34"/>
        <v>551</v>
      </c>
      <c r="B555" s="10">
        <f t="shared" si="34"/>
        <v>551</v>
      </c>
      <c r="C555" s="16" t="s">
        <v>15</v>
      </c>
      <c r="D555" s="15" t="s">
        <v>34</v>
      </c>
      <c r="E555" s="15">
        <v>2017</v>
      </c>
      <c r="F555" s="84">
        <v>43098</v>
      </c>
      <c r="G555" s="17" t="s">
        <v>1833</v>
      </c>
      <c r="H555" s="106" t="s">
        <v>1834</v>
      </c>
      <c r="I555" s="16" t="s">
        <v>1835</v>
      </c>
      <c r="J555" s="16" t="s">
        <v>33</v>
      </c>
      <c r="K555" s="12" t="s">
        <v>21</v>
      </c>
      <c r="L555" s="12" t="s">
        <v>3065</v>
      </c>
      <c r="M555" s="12" t="s">
        <v>3706</v>
      </c>
      <c r="N555" s="12" t="s">
        <v>23</v>
      </c>
      <c r="O555" s="45" t="s">
        <v>24</v>
      </c>
      <c r="P555" s="12" t="s">
        <v>2573</v>
      </c>
      <c r="Q555" s="36" t="s">
        <v>4482</v>
      </c>
    </row>
    <row r="556" spans="1:17" x14ac:dyDescent="0.25">
      <c r="A556" s="10">
        <f t="shared" si="34"/>
        <v>552</v>
      </c>
      <c r="B556" s="10">
        <f t="shared" si="34"/>
        <v>552</v>
      </c>
      <c r="C556" s="16" t="s">
        <v>15</v>
      </c>
      <c r="D556" s="15" t="s">
        <v>34</v>
      </c>
      <c r="E556" s="15">
        <v>2017</v>
      </c>
      <c r="F556" s="84">
        <v>42969</v>
      </c>
      <c r="G556" s="17" t="s">
        <v>1837</v>
      </c>
      <c r="H556" s="106" t="s">
        <v>1838</v>
      </c>
      <c r="I556" s="16" t="s">
        <v>1839</v>
      </c>
      <c r="J556" s="16" t="s">
        <v>59</v>
      </c>
      <c r="K556" s="12" t="s">
        <v>60</v>
      </c>
      <c r="L556" s="12" t="s">
        <v>3067</v>
      </c>
      <c r="M556" s="12" t="s">
        <v>3742</v>
      </c>
      <c r="N556" s="12" t="s">
        <v>61</v>
      </c>
      <c r="O556" s="45" t="s">
        <v>24</v>
      </c>
      <c r="P556" s="12" t="s">
        <v>2573</v>
      </c>
      <c r="Q556" s="36" t="s">
        <v>4482</v>
      </c>
    </row>
    <row r="557" spans="1:17" x14ac:dyDescent="0.25">
      <c r="A557" s="10">
        <f t="shared" si="34"/>
        <v>553</v>
      </c>
      <c r="B557" s="10">
        <f t="shared" si="34"/>
        <v>553</v>
      </c>
      <c r="C557" s="16" t="s">
        <v>15</v>
      </c>
      <c r="D557" s="10" t="s">
        <v>34</v>
      </c>
      <c r="E557" s="15">
        <v>2017</v>
      </c>
      <c r="F557" s="84">
        <v>43026</v>
      </c>
      <c r="G557" s="17" t="s">
        <v>1840</v>
      </c>
      <c r="H557" s="106" t="s">
        <v>1841</v>
      </c>
      <c r="I557" s="16" t="s">
        <v>1842</v>
      </c>
      <c r="J557" s="16" t="s">
        <v>2994</v>
      </c>
      <c r="K557" s="12" t="s">
        <v>29</v>
      </c>
      <c r="L557" s="12" t="s">
        <v>3066</v>
      </c>
      <c r="M557" s="12" t="s">
        <v>1843</v>
      </c>
      <c r="N557" s="16" t="s">
        <v>75</v>
      </c>
      <c r="O557" s="45" t="s">
        <v>24</v>
      </c>
      <c r="P557" s="12" t="s">
        <v>2574</v>
      </c>
      <c r="Q557" s="36" t="s">
        <v>4484</v>
      </c>
    </row>
    <row r="558" spans="1:17" x14ac:dyDescent="0.25">
      <c r="A558" s="10">
        <f t="shared" si="34"/>
        <v>554</v>
      </c>
      <c r="B558" s="10">
        <f t="shared" si="34"/>
        <v>554</v>
      </c>
      <c r="C558" s="16" t="s">
        <v>15</v>
      </c>
      <c r="D558" s="10" t="s">
        <v>34</v>
      </c>
      <c r="E558" s="15">
        <v>2018</v>
      </c>
      <c r="F558" s="84">
        <v>43189</v>
      </c>
      <c r="G558" s="17" t="s">
        <v>1844</v>
      </c>
      <c r="H558" s="106" t="s">
        <v>1845</v>
      </c>
      <c r="I558" s="16" t="s">
        <v>1846</v>
      </c>
      <c r="J558" s="12" t="s">
        <v>1847</v>
      </c>
      <c r="K558" s="12" t="s">
        <v>60</v>
      </c>
      <c r="L558" s="12" t="s">
        <v>3067</v>
      </c>
      <c r="M558" s="12" t="s">
        <v>3795</v>
      </c>
      <c r="N558" s="16" t="s">
        <v>125</v>
      </c>
      <c r="O558" s="45" t="s">
        <v>24</v>
      </c>
      <c r="P558" s="12" t="s">
        <v>2574</v>
      </c>
      <c r="Q558" s="36" t="s">
        <v>4484</v>
      </c>
    </row>
    <row r="559" spans="1:17" x14ac:dyDescent="0.25">
      <c r="A559" s="10">
        <f t="shared" si="34"/>
        <v>555</v>
      </c>
      <c r="B559" s="10">
        <f t="shared" si="34"/>
        <v>555</v>
      </c>
      <c r="C559" s="16" t="s">
        <v>15</v>
      </c>
      <c r="D559" s="10" t="s">
        <v>34</v>
      </c>
      <c r="E559" s="15">
        <v>2018</v>
      </c>
      <c r="F559" s="84">
        <v>43189</v>
      </c>
      <c r="G559" s="17" t="s">
        <v>1850</v>
      </c>
      <c r="H559" s="106" t="s">
        <v>1851</v>
      </c>
      <c r="I559" s="16" t="s">
        <v>1852</v>
      </c>
      <c r="J559" s="12" t="s">
        <v>178</v>
      </c>
      <c r="K559" s="12" t="s">
        <v>21</v>
      </c>
      <c r="L559" s="12" t="s">
        <v>3065</v>
      </c>
      <c r="M559" s="12" t="s">
        <v>3729</v>
      </c>
      <c r="N559" s="12" t="s">
        <v>23</v>
      </c>
      <c r="O559" s="45" t="s">
        <v>24</v>
      </c>
      <c r="P559" s="12" t="s">
        <v>2573</v>
      </c>
      <c r="Q559" s="36" t="s">
        <v>4482</v>
      </c>
    </row>
    <row r="560" spans="1:17" x14ac:dyDescent="0.25">
      <c r="A560" s="10">
        <f t="shared" si="34"/>
        <v>556</v>
      </c>
      <c r="B560" s="10">
        <f t="shared" si="34"/>
        <v>556</v>
      </c>
      <c r="C560" s="16" t="s">
        <v>15</v>
      </c>
      <c r="D560" s="10" t="s">
        <v>34</v>
      </c>
      <c r="E560" s="15">
        <v>2019</v>
      </c>
      <c r="F560" s="84">
        <v>43644</v>
      </c>
      <c r="G560" s="17" t="s">
        <v>1853</v>
      </c>
      <c r="H560" s="106" t="s">
        <v>1854</v>
      </c>
      <c r="I560" s="16" t="s">
        <v>1855</v>
      </c>
      <c r="J560" s="12" t="s">
        <v>146</v>
      </c>
      <c r="K560" s="12" t="s">
        <v>60</v>
      </c>
      <c r="L560" s="12" t="s">
        <v>3067</v>
      </c>
      <c r="M560" s="12" t="s">
        <v>3796</v>
      </c>
      <c r="N560" s="16" t="s">
        <v>125</v>
      </c>
      <c r="O560" s="45" t="s">
        <v>24</v>
      </c>
      <c r="P560" s="12" t="s">
        <v>2573</v>
      </c>
      <c r="Q560" s="36" t="s">
        <v>4483</v>
      </c>
    </row>
    <row r="561" spans="1:17" x14ac:dyDescent="0.25">
      <c r="A561" s="10">
        <f t="shared" si="34"/>
        <v>557</v>
      </c>
      <c r="B561" s="10">
        <f t="shared" si="34"/>
        <v>557</v>
      </c>
      <c r="C561" s="16" t="s">
        <v>15</v>
      </c>
      <c r="D561" s="10" t="s">
        <v>34</v>
      </c>
      <c r="E561" s="15">
        <v>2022</v>
      </c>
      <c r="F561" s="84">
        <v>44712</v>
      </c>
      <c r="G561" s="17" t="s">
        <v>2787</v>
      </c>
      <c r="H561" s="106" t="s">
        <v>1858</v>
      </c>
      <c r="I561" s="16" t="s">
        <v>2788</v>
      </c>
      <c r="J561" s="12" t="s">
        <v>175</v>
      </c>
      <c r="K561" s="12" t="s">
        <v>21</v>
      </c>
      <c r="L561" s="12" t="s">
        <v>3065</v>
      </c>
      <c r="M561" s="12" t="s">
        <v>3729</v>
      </c>
      <c r="N561" s="12" t="s">
        <v>23</v>
      </c>
      <c r="O561" s="45" t="s">
        <v>24</v>
      </c>
      <c r="P561" s="12" t="s">
        <v>2574</v>
      </c>
      <c r="Q561" s="36" t="s">
        <v>4484</v>
      </c>
    </row>
    <row r="562" spans="1:17" ht="25.5" x14ac:dyDescent="0.25">
      <c r="A562" s="10">
        <f t="shared" si="34"/>
        <v>558</v>
      </c>
      <c r="B562" s="10">
        <f t="shared" si="34"/>
        <v>558</v>
      </c>
      <c r="C562" s="16" t="s">
        <v>15</v>
      </c>
      <c r="D562" s="10" t="s">
        <v>34</v>
      </c>
      <c r="E562" s="15">
        <v>2018</v>
      </c>
      <c r="F562" s="84">
        <v>43462</v>
      </c>
      <c r="G562" s="17" t="s">
        <v>1860</v>
      </c>
      <c r="H562" s="106" t="s">
        <v>1861</v>
      </c>
      <c r="I562" s="16" t="s">
        <v>1862</v>
      </c>
      <c r="J562" s="12" t="s">
        <v>83</v>
      </c>
      <c r="K562" s="12" t="s">
        <v>29</v>
      </c>
      <c r="L562" s="12" t="s">
        <v>3066</v>
      </c>
      <c r="M562" s="12" t="s">
        <v>979</v>
      </c>
      <c r="N562" s="12" t="s">
        <v>23</v>
      </c>
      <c r="O562" s="45" t="s">
        <v>24</v>
      </c>
      <c r="P562" s="12" t="s">
        <v>2573</v>
      </c>
      <c r="Q562" s="36" t="s">
        <v>4482</v>
      </c>
    </row>
    <row r="563" spans="1:17" x14ac:dyDescent="0.25">
      <c r="A563" s="10">
        <f t="shared" si="34"/>
        <v>559</v>
      </c>
      <c r="B563" s="10">
        <f t="shared" si="34"/>
        <v>559</v>
      </c>
      <c r="C563" s="16" t="s">
        <v>15</v>
      </c>
      <c r="D563" s="10" t="s">
        <v>34</v>
      </c>
      <c r="E563" s="15">
        <v>2018</v>
      </c>
      <c r="F563" s="84">
        <v>43465</v>
      </c>
      <c r="G563" s="17" t="s">
        <v>1863</v>
      </c>
      <c r="H563" s="106" t="s">
        <v>1864</v>
      </c>
      <c r="I563" s="16" t="s">
        <v>1865</v>
      </c>
      <c r="J563" s="12" t="s">
        <v>33</v>
      </c>
      <c r="K563" s="12" t="s">
        <v>21</v>
      </c>
      <c r="L563" s="12" t="s">
        <v>3065</v>
      </c>
      <c r="M563" s="12" t="s">
        <v>3706</v>
      </c>
      <c r="N563" s="12" t="s">
        <v>23</v>
      </c>
      <c r="O563" s="45" t="s">
        <v>24</v>
      </c>
      <c r="P563" s="12" t="s">
        <v>2573</v>
      </c>
      <c r="Q563" s="36" t="s">
        <v>4482</v>
      </c>
    </row>
    <row r="564" spans="1:17" x14ac:dyDescent="0.25">
      <c r="A564" s="10">
        <f t="shared" si="34"/>
        <v>560</v>
      </c>
      <c r="B564" s="10">
        <f t="shared" si="34"/>
        <v>560</v>
      </c>
      <c r="C564" s="16" t="s">
        <v>15</v>
      </c>
      <c r="D564" s="10" t="s">
        <v>34</v>
      </c>
      <c r="E564" s="15">
        <v>2018</v>
      </c>
      <c r="F564" s="84">
        <v>43462</v>
      </c>
      <c r="G564" s="17" t="s">
        <v>1866</v>
      </c>
      <c r="H564" s="106" t="s">
        <v>1867</v>
      </c>
      <c r="I564" s="16" t="s">
        <v>1868</v>
      </c>
      <c r="J564" s="12" t="s">
        <v>1869</v>
      </c>
      <c r="K564" s="12" t="s">
        <v>29</v>
      </c>
      <c r="L564" s="12" t="s">
        <v>3066</v>
      </c>
      <c r="M564" s="12" t="s">
        <v>3727</v>
      </c>
      <c r="N564" s="12" t="s">
        <v>75</v>
      </c>
      <c r="O564" s="45" t="s">
        <v>24</v>
      </c>
      <c r="P564" s="12" t="s">
        <v>2574</v>
      </c>
      <c r="Q564" s="36" t="s">
        <v>4484</v>
      </c>
    </row>
    <row r="565" spans="1:17" x14ac:dyDescent="0.25">
      <c r="A565" s="10">
        <f t="shared" si="34"/>
        <v>561</v>
      </c>
      <c r="B565" s="10">
        <f t="shared" si="34"/>
        <v>561</v>
      </c>
      <c r="C565" s="16" t="s">
        <v>15</v>
      </c>
      <c r="D565" s="10" t="s">
        <v>34</v>
      </c>
      <c r="E565" s="15">
        <v>2018</v>
      </c>
      <c r="F565" s="84">
        <v>43462</v>
      </c>
      <c r="G565" s="17" t="s">
        <v>1870</v>
      </c>
      <c r="H565" s="106" t="s">
        <v>1871</v>
      </c>
      <c r="I565" s="17" t="s">
        <v>1872</v>
      </c>
      <c r="J565" s="12" t="s">
        <v>757</v>
      </c>
      <c r="K565" s="12" t="s">
        <v>21</v>
      </c>
      <c r="L565" s="12" t="s">
        <v>3064</v>
      </c>
      <c r="M565" s="12" t="s">
        <v>1817</v>
      </c>
      <c r="N565" s="12" t="s">
        <v>23</v>
      </c>
      <c r="O565" s="45" t="s">
        <v>24</v>
      </c>
      <c r="P565" s="12" t="s">
        <v>2573</v>
      </c>
      <c r="Q565" s="36" t="s">
        <v>4482</v>
      </c>
    </row>
    <row r="566" spans="1:17" ht="25.5" x14ac:dyDescent="0.25">
      <c r="A566" s="10">
        <f t="shared" si="34"/>
        <v>562</v>
      </c>
      <c r="B566" s="10">
        <f t="shared" si="34"/>
        <v>562</v>
      </c>
      <c r="C566" s="16" t="s">
        <v>15</v>
      </c>
      <c r="D566" s="10" t="s">
        <v>34</v>
      </c>
      <c r="E566" s="15">
        <v>2019</v>
      </c>
      <c r="F566" s="84">
        <v>43602</v>
      </c>
      <c r="G566" s="17" t="s">
        <v>1873</v>
      </c>
      <c r="H566" s="106" t="s">
        <v>1874</v>
      </c>
      <c r="I566" s="17" t="s">
        <v>1875</v>
      </c>
      <c r="J566" s="12" t="s">
        <v>28</v>
      </c>
      <c r="K566" s="12" t="s">
        <v>29</v>
      </c>
      <c r="L566" s="12" t="s">
        <v>3066</v>
      </c>
      <c r="M566" s="12" t="s">
        <v>28</v>
      </c>
      <c r="N566" s="12" t="s">
        <v>3436</v>
      </c>
      <c r="O566" s="45" t="s">
        <v>24</v>
      </c>
      <c r="P566" s="12" t="s">
        <v>2573</v>
      </c>
      <c r="Q566" s="36" t="s">
        <v>4482</v>
      </c>
    </row>
    <row r="567" spans="1:17" x14ac:dyDescent="0.25">
      <c r="A567" s="10">
        <f t="shared" ref="A567:B582" si="35">+A566+1</f>
        <v>563</v>
      </c>
      <c r="B567" s="10">
        <f t="shared" si="35"/>
        <v>563</v>
      </c>
      <c r="C567" s="16" t="s">
        <v>15</v>
      </c>
      <c r="D567" s="10" t="s">
        <v>34</v>
      </c>
      <c r="E567" s="15">
        <v>2019</v>
      </c>
      <c r="F567" s="84">
        <v>43602</v>
      </c>
      <c r="G567" s="17" t="s">
        <v>1876</v>
      </c>
      <c r="H567" s="106" t="s">
        <v>1877</v>
      </c>
      <c r="I567" s="17" t="s">
        <v>1878</v>
      </c>
      <c r="J567" s="12" t="s">
        <v>175</v>
      </c>
      <c r="K567" s="12" t="s">
        <v>21</v>
      </c>
      <c r="L567" s="12" t="s">
        <v>3065</v>
      </c>
      <c r="M567" s="12" t="s">
        <v>3729</v>
      </c>
      <c r="N567" s="12" t="s">
        <v>23</v>
      </c>
      <c r="O567" s="45" t="s">
        <v>24</v>
      </c>
      <c r="P567" s="12" t="s">
        <v>2573</v>
      </c>
      <c r="Q567" s="36" t="s">
        <v>4483</v>
      </c>
    </row>
    <row r="568" spans="1:17" ht="25.5" x14ac:dyDescent="0.25">
      <c r="A568" s="10">
        <f t="shared" si="35"/>
        <v>564</v>
      </c>
      <c r="B568" s="10">
        <f t="shared" si="35"/>
        <v>564</v>
      </c>
      <c r="C568" s="16" t="s">
        <v>15</v>
      </c>
      <c r="D568" s="10" t="s">
        <v>34</v>
      </c>
      <c r="E568" s="15">
        <v>2019</v>
      </c>
      <c r="F568" s="84">
        <v>43626</v>
      </c>
      <c r="G568" s="17" t="s">
        <v>1879</v>
      </c>
      <c r="H568" s="106" t="s">
        <v>1880</v>
      </c>
      <c r="I568" s="17" t="s">
        <v>1881</v>
      </c>
      <c r="J568" s="12" t="s">
        <v>20</v>
      </c>
      <c r="K568" s="12" t="s">
        <v>21</v>
      </c>
      <c r="L568" s="12" t="s">
        <v>3064</v>
      </c>
      <c r="M568" s="12" t="s">
        <v>3705</v>
      </c>
      <c r="N568" s="12" t="s">
        <v>23</v>
      </c>
      <c r="O568" s="45" t="s">
        <v>24</v>
      </c>
      <c r="P568" s="12" t="s">
        <v>2573</v>
      </c>
      <c r="Q568" s="36" t="s">
        <v>4482</v>
      </c>
    </row>
    <row r="569" spans="1:17" ht="25.5" x14ac:dyDescent="0.25">
      <c r="A569" s="10">
        <f t="shared" si="35"/>
        <v>565</v>
      </c>
      <c r="B569" s="10">
        <f t="shared" si="35"/>
        <v>565</v>
      </c>
      <c r="C569" s="16" t="s">
        <v>15</v>
      </c>
      <c r="D569" s="10" t="s">
        <v>34</v>
      </c>
      <c r="E569" s="15">
        <v>2019</v>
      </c>
      <c r="F569" s="84">
        <v>43627</v>
      </c>
      <c r="G569" s="17" t="s">
        <v>1882</v>
      </c>
      <c r="H569" s="106" t="s">
        <v>1883</v>
      </c>
      <c r="I569" s="17" t="s">
        <v>1884</v>
      </c>
      <c r="J569" s="12" t="s">
        <v>48</v>
      </c>
      <c r="K569" s="12" t="s">
        <v>21</v>
      </c>
      <c r="L569" s="12" t="s">
        <v>3065</v>
      </c>
      <c r="M569" s="12" t="s">
        <v>3707</v>
      </c>
      <c r="N569" s="12" t="s">
        <v>23</v>
      </c>
      <c r="O569" s="45" t="s">
        <v>24</v>
      </c>
      <c r="P569" s="12" t="s">
        <v>2574</v>
      </c>
      <c r="Q569" s="36" t="s">
        <v>4484</v>
      </c>
    </row>
    <row r="570" spans="1:17" ht="25.5" x14ac:dyDescent="0.25">
      <c r="A570" s="10">
        <f t="shared" si="35"/>
        <v>566</v>
      </c>
      <c r="B570" s="10">
        <f t="shared" si="35"/>
        <v>566</v>
      </c>
      <c r="C570" s="16" t="s">
        <v>15</v>
      </c>
      <c r="D570" s="10" t="s">
        <v>393</v>
      </c>
      <c r="E570" s="15">
        <v>2019</v>
      </c>
      <c r="F570" s="84">
        <v>43644</v>
      </c>
      <c r="G570" s="17" t="s">
        <v>1885</v>
      </c>
      <c r="H570" s="106" t="s">
        <v>1886</v>
      </c>
      <c r="I570" s="17" t="s">
        <v>1887</v>
      </c>
      <c r="J570" s="12" t="s">
        <v>72</v>
      </c>
      <c r="K570" s="12" t="s">
        <v>29</v>
      </c>
      <c r="L570" s="12" t="s">
        <v>3445</v>
      </c>
      <c r="M570" s="12" t="s">
        <v>3713</v>
      </c>
      <c r="N570" s="12" t="s">
        <v>75</v>
      </c>
      <c r="O570" s="45" t="s">
        <v>24</v>
      </c>
      <c r="P570" s="12" t="s">
        <v>2574</v>
      </c>
      <c r="Q570" s="36" t="s">
        <v>4484</v>
      </c>
    </row>
    <row r="571" spans="1:17" ht="25.5" x14ac:dyDescent="0.25">
      <c r="A571" s="10">
        <f t="shared" si="35"/>
        <v>567</v>
      </c>
      <c r="B571" s="10">
        <f t="shared" si="35"/>
        <v>567</v>
      </c>
      <c r="C571" s="16" t="s">
        <v>15</v>
      </c>
      <c r="D571" s="10" t="s">
        <v>34</v>
      </c>
      <c r="E571" s="15">
        <v>2019</v>
      </c>
      <c r="F571" s="84">
        <v>43627</v>
      </c>
      <c r="G571" s="17" t="s">
        <v>1888</v>
      </c>
      <c r="H571" s="106" t="s">
        <v>1889</v>
      </c>
      <c r="I571" s="17" t="s">
        <v>1890</v>
      </c>
      <c r="J571" s="12" t="s">
        <v>83</v>
      </c>
      <c r="K571" s="12" t="s">
        <v>29</v>
      </c>
      <c r="L571" s="12" t="s">
        <v>3066</v>
      </c>
      <c r="M571" s="12" t="s">
        <v>979</v>
      </c>
      <c r="N571" s="12" t="s">
        <v>23</v>
      </c>
      <c r="O571" s="45" t="s">
        <v>24</v>
      </c>
      <c r="P571" s="12" t="s">
        <v>2573</v>
      </c>
      <c r="Q571" s="36" t="s">
        <v>4482</v>
      </c>
    </row>
    <row r="572" spans="1:17" ht="25.5" x14ac:dyDescent="0.25">
      <c r="A572" s="10">
        <f t="shared" si="35"/>
        <v>568</v>
      </c>
      <c r="B572" s="10">
        <f t="shared" si="35"/>
        <v>568</v>
      </c>
      <c r="C572" s="16" t="s">
        <v>15</v>
      </c>
      <c r="D572" s="10" t="s">
        <v>34</v>
      </c>
      <c r="E572" s="15">
        <v>2019</v>
      </c>
      <c r="F572" s="84">
        <v>43626</v>
      </c>
      <c r="G572" s="17" t="s">
        <v>1891</v>
      </c>
      <c r="H572" s="106" t="s">
        <v>1892</v>
      </c>
      <c r="I572" s="17" t="s">
        <v>1893</v>
      </c>
      <c r="J572" s="12" t="s">
        <v>87</v>
      </c>
      <c r="K572" s="12" t="s">
        <v>60</v>
      </c>
      <c r="L572" s="12" t="s">
        <v>3067</v>
      </c>
      <c r="M572" s="12" t="s">
        <v>3715</v>
      </c>
      <c r="N572" s="12" t="s">
        <v>61</v>
      </c>
      <c r="O572" s="45" t="s">
        <v>24</v>
      </c>
      <c r="P572" s="12" t="s">
        <v>2573</v>
      </c>
      <c r="Q572" s="36" t="s">
        <v>4483</v>
      </c>
    </row>
    <row r="573" spans="1:17" x14ac:dyDescent="0.25">
      <c r="A573" s="10">
        <f t="shared" si="35"/>
        <v>569</v>
      </c>
      <c r="B573" s="10">
        <f t="shared" si="35"/>
        <v>569</v>
      </c>
      <c r="C573" s="16" t="s">
        <v>15</v>
      </c>
      <c r="D573" s="10" t="s">
        <v>34</v>
      </c>
      <c r="E573" s="15">
        <v>2019</v>
      </c>
      <c r="F573" s="84">
        <v>43605</v>
      </c>
      <c r="G573" s="17" t="s">
        <v>1894</v>
      </c>
      <c r="H573" s="106" t="s">
        <v>1895</v>
      </c>
      <c r="I573" s="17" t="s">
        <v>1896</v>
      </c>
      <c r="J573" s="12" t="s">
        <v>757</v>
      </c>
      <c r="K573" s="12" t="s">
        <v>21</v>
      </c>
      <c r="L573" s="12" t="s">
        <v>3064</v>
      </c>
      <c r="M573" s="12" t="s">
        <v>1817</v>
      </c>
      <c r="N573" s="12" t="s">
        <v>23</v>
      </c>
      <c r="O573" s="45" t="s">
        <v>24</v>
      </c>
      <c r="P573" s="12" t="s">
        <v>2573</v>
      </c>
      <c r="Q573" s="36" t="s">
        <v>4482</v>
      </c>
    </row>
    <row r="574" spans="1:17" ht="25.5" x14ac:dyDescent="0.25">
      <c r="A574" s="10">
        <f t="shared" si="35"/>
        <v>570</v>
      </c>
      <c r="B574" s="10">
        <f t="shared" si="35"/>
        <v>570</v>
      </c>
      <c r="C574" s="16" t="s">
        <v>15</v>
      </c>
      <c r="D574" s="10" t="s">
        <v>34</v>
      </c>
      <c r="E574" s="15">
        <v>2019</v>
      </c>
      <c r="F574" s="84">
        <v>43628</v>
      </c>
      <c r="G574" s="17" t="s">
        <v>1897</v>
      </c>
      <c r="H574" s="106" t="s">
        <v>1898</v>
      </c>
      <c r="I574" s="17" t="s">
        <v>1899</v>
      </c>
      <c r="J574" s="12" t="s">
        <v>743</v>
      </c>
      <c r="K574" s="12" t="s">
        <v>21</v>
      </c>
      <c r="L574" s="12" t="s">
        <v>3065</v>
      </c>
      <c r="M574" s="12" t="s">
        <v>3773</v>
      </c>
      <c r="N574" s="12" t="s">
        <v>23</v>
      </c>
      <c r="O574" s="45" t="s">
        <v>24</v>
      </c>
      <c r="P574" s="12" t="s">
        <v>2574</v>
      </c>
      <c r="Q574" s="36" t="s">
        <v>4484</v>
      </c>
    </row>
    <row r="575" spans="1:17" ht="25.5" x14ac:dyDescent="0.25">
      <c r="A575" s="10">
        <f t="shared" si="35"/>
        <v>571</v>
      </c>
      <c r="B575" s="10">
        <f t="shared" si="35"/>
        <v>571</v>
      </c>
      <c r="C575" s="16" t="s">
        <v>15</v>
      </c>
      <c r="D575" s="10" t="s">
        <v>34</v>
      </c>
      <c r="E575" s="15">
        <v>2019</v>
      </c>
      <c r="F575" s="84">
        <v>43787</v>
      </c>
      <c r="G575" s="17" t="s">
        <v>1900</v>
      </c>
      <c r="H575" s="106" t="s">
        <v>1901</v>
      </c>
      <c r="I575" s="17" t="s">
        <v>1902</v>
      </c>
      <c r="J575" s="12" t="s">
        <v>55</v>
      </c>
      <c r="K575" s="12" t="s">
        <v>21</v>
      </c>
      <c r="L575" s="12" t="s">
        <v>3064</v>
      </c>
      <c r="M575" s="12" t="s">
        <v>3708</v>
      </c>
      <c r="N575" s="12" t="s">
        <v>23</v>
      </c>
      <c r="O575" s="45" t="s">
        <v>24</v>
      </c>
      <c r="P575" s="12" t="s">
        <v>2574</v>
      </c>
      <c r="Q575" s="36" t="s">
        <v>4484</v>
      </c>
    </row>
    <row r="576" spans="1:17" ht="25.5" x14ac:dyDescent="0.25">
      <c r="A576" s="10">
        <f t="shared" si="35"/>
        <v>572</v>
      </c>
      <c r="B576" s="10">
        <f t="shared" si="35"/>
        <v>572</v>
      </c>
      <c r="C576" s="16" t="s">
        <v>15</v>
      </c>
      <c r="D576" s="10" t="s">
        <v>34</v>
      </c>
      <c r="E576" s="15">
        <v>2019</v>
      </c>
      <c r="F576" s="84">
        <v>43796</v>
      </c>
      <c r="G576" s="17" t="s">
        <v>1904</v>
      </c>
      <c r="H576" s="106" t="s">
        <v>1905</v>
      </c>
      <c r="I576" s="17" t="s">
        <v>1906</v>
      </c>
      <c r="J576" s="12" t="s">
        <v>146</v>
      </c>
      <c r="K576" s="12" t="s">
        <v>60</v>
      </c>
      <c r="L576" s="12" t="s">
        <v>3067</v>
      </c>
      <c r="M576" s="12" t="s">
        <v>3784</v>
      </c>
      <c r="N576" s="12" t="s">
        <v>125</v>
      </c>
      <c r="O576" s="45" t="s">
        <v>24</v>
      </c>
      <c r="P576" s="12" t="s">
        <v>2573</v>
      </c>
      <c r="Q576" s="36" t="s">
        <v>4482</v>
      </c>
    </row>
    <row r="577" spans="1:17" ht="25.5" x14ac:dyDescent="0.25">
      <c r="A577" s="10">
        <f t="shared" si="35"/>
        <v>573</v>
      </c>
      <c r="B577" s="10">
        <f t="shared" si="35"/>
        <v>573</v>
      </c>
      <c r="C577" s="16" t="s">
        <v>15</v>
      </c>
      <c r="D577" s="10" t="s">
        <v>34</v>
      </c>
      <c r="E577" s="15">
        <v>2019</v>
      </c>
      <c r="F577" s="84">
        <v>43643</v>
      </c>
      <c r="G577" s="17" t="s">
        <v>1907</v>
      </c>
      <c r="H577" s="106" t="s">
        <v>1908</v>
      </c>
      <c r="I577" s="17" t="s">
        <v>1909</v>
      </c>
      <c r="J577" s="19" t="s">
        <v>20</v>
      </c>
      <c r="K577" s="12" t="s">
        <v>21</v>
      </c>
      <c r="L577" s="12" t="s">
        <v>3064</v>
      </c>
      <c r="M577" s="12" t="s">
        <v>3705</v>
      </c>
      <c r="N577" s="19" t="s">
        <v>23</v>
      </c>
      <c r="O577" s="45" t="s">
        <v>24</v>
      </c>
      <c r="P577" s="12" t="s">
        <v>2573</v>
      </c>
      <c r="Q577" s="36" t="s">
        <v>4482</v>
      </c>
    </row>
    <row r="578" spans="1:17" ht="25.5" x14ac:dyDescent="0.25">
      <c r="A578" s="10">
        <f t="shared" si="35"/>
        <v>574</v>
      </c>
      <c r="B578" s="10">
        <f t="shared" si="35"/>
        <v>574</v>
      </c>
      <c r="C578" s="16" t="s">
        <v>15</v>
      </c>
      <c r="D578" s="10" t="s">
        <v>393</v>
      </c>
      <c r="E578" s="15">
        <v>2019</v>
      </c>
      <c r="F578" s="84">
        <v>43644</v>
      </c>
      <c r="G578" s="17" t="s">
        <v>1910</v>
      </c>
      <c r="H578" s="106" t="s">
        <v>1911</v>
      </c>
      <c r="I578" s="17" t="s">
        <v>1912</v>
      </c>
      <c r="J578" s="12" t="s">
        <v>882</v>
      </c>
      <c r="K578" s="12" t="s">
        <v>29</v>
      </c>
      <c r="L578" s="12" t="s">
        <v>3445</v>
      </c>
      <c r="M578" s="12" t="s">
        <v>3778</v>
      </c>
      <c r="N578" s="12" t="s">
        <v>75</v>
      </c>
      <c r="O578" s="45" t="s">
        <v>24</v>
      </c>
      <c r="P578" s="12" t="s">
        <v>2573</v>
      </c>
      <c r="Q578" s="36" t="s">
        <v>4483</v>
      </c>
    </row>
    <row r="579" spans="1:17" ht="25.5" x14ac:dyDescent="0.25">
      <c r="A579" s="10">
        <f t="shared" si="35"/>
        <v>575</v>
      </c>
      <c r="B579" s="10">
        <f t="shared" si="35"/>
        <v>575</v>
      </c>
      <c r="C579" s="16" t="s">
        <v>15</v>
      </c>
      <c r="D579" s="10" t="s">
        <v>34</v>
      </c>
      <c r="E579" s="15">
        <v>2019</v>
      </c>
      <c r="F579" s="84">
        <v>43613</v>
      </c>
      <c r="G579" s="17" t="s">
        <v>1913</v>
      </c>
      <c r="H579" s="106" t="s">
        <v>1914</v>
      </c>
      <c r="I579" s="17" t="s">
        <v>1915</v>
      </c>
      <c r="J579" s="12" t="s">
        <v>370</v>
      </c>
      <c r="K579" s="12" t="s">
        <v>60</v>
      </c>
      <c r="L579" s="12" t="s">
        <v>3067</v>
      </c>
      <c r="M579" s="12" t="s">
        <v>3747</v>
      </c>
      <c r="N579" s="12" t="s">
        <v>61</v>
      </c>
      <c r="O579" s="45" t="s">
        <v>24</v>
      </c>
      <c r="P579" s="12" t="s">
        <v>2573</v>
      </c>
      <c r="Q579" s="36" t="s">
        <v>4483</v>
      </c>
    </row>
    <row r="580" spans="1:17" ht="25.5" x14ac:dyDescent="0.25">
      <c r="A580" s="10">
        <f t="shared" si="35"/>
        <v>576</v>
      </c>
      <c r="B580" s="10">
        <f t="shared" si="35"/>
        <v>576</v>
      </c>
      <c r="C580" s="16" t="s">
        <v>15</v>
      </c>
      <c r="D580" s="10" t="s">
        <v>34</v>
      </c>
      <c r="E580" s="15">
        <v>2019</v>
      </c>
      <c r="F580" s="84">
        <v>43628</v>
      </c>
      <c r="G580" s="17" t="s">
        <v>1916</v>
      </c>
      <c r="H580" s="106" t="s">
        <v>1917</v>
      </c>
      <c r="I580" s="17" t="s">
        <v>1918</v>
      </c>
      <c r="J580" s="12" t="s">
        <v>87</v>
      </c>
      <c r="K580" s="12" t="s">
        <v>60</v>
      </c>
      <c r="L580" s="12" t="s">
        <v>3067</v>
      </c>
      <c r="M580" s="12" t="s">
        <v>3715</v>
      </c>
      <c r="N580" s="12" t="s">
        <v>61</v>
      </c>
      <c r="O580" s="45" t="s">
        <v>24</v>
      </c>
      <c r="P580" s="12" t="s">
        <v>2573</v>
      </c>
      <c r="Q580" s="36" t="s">
        <v>4483</v>
      </c>
    </row>
    <row r="581" spans="1:17" ht="25.5" x14ac:dyDescent="0.25">
      <c r="A581" s="10">
        <f t="shared" si="35"/>
        <v>577</v>
      </c>
      <c r="B581" s="10">
        <f t="shared" si="35"/>
        <v>577</v>
      </c>
      <c r="C581" s="16" t="s">
        <v>15</v>
      </c>
      <c r="D581" s="10" t="s">
        <v>34</v>
      </c>
      <c r="E581" s="20">
        <v>2019</v>
      </c>
      <c r="F581" s="84">
        <v>43594</v>
      </c>
      <c r="G581" s="17" t="s">
        <v>1919</v>
      </c>
      <c r="H581" s="106" t="s">
        <v>1920</v>
      </c>
      <c r="I581" s="17" t="s">
        <v>1921</v>
      </c>
      <c r="J581" s="12" t="s">
        <v>59</v>
      </c>
      <c r="K581" s="12" t="s">
        <v>60</v>
      </c>
      <c r="L581" s="12" t="s">
        <v>3067</v>
      </c>
      <c r="M581" s="12" t="s">
        <v>3709</v>
      </c>
      <c r="N581" s="12" t="s">
        <v>61</v>
      </c>
      <c r="O581" s="45" t="s">
        <v>24</v>
      </c>
      <c r="P581" s="12" t="s">
        <v>2573</v>
      </c>
      <c r="Q581" s="36" t="s">
        <v>4482</v>
      </c>
    </row>
    <row r="582" spans="1:17" ht="25.5" x14ac:dyDescent="0.25">
      <c r="A582" s="10">
        <f t="shared" si="35"/>
        <v>578</v>
      </c>
      <c r="B582" s="10">
        <f t="shared" si="35"/>
        <v>578</v>
      </c>
      <c r="C582" s="16" t="s">
        <v>15</v>
      </c>
      <c r="D582" s="10" t="s">
        <v>34</v>
      </c>
      <c r="E582" s="20">
        <v>2019</v>
      </c>
      <c r="F582" s="84">
        <v>43635</v>
      </c>
      <c r="G582" s="17" t="s">
        <v>1922</v>
      </c>
      <c r="H582" s="106" t="s">
        <v>1923</v>
      </c>
      <c r="I582" s="17" t="s">
        <v>1924</v>
      </c>
      <c r="J582" s="12" t="s">
        <v>178</v>
      </c>
      <c r="K582" s="12" t="s">
        <v>21</v>
      </c>
      <c r="L582" s="12" t="s">
        <v>3065</v>
      </c>
      <c r="M582" s="12" t="s">
        <v>3729</v>
      </c>
      <c r="N582" s="12" t="s">
        <v>23</v>
      </c>
      <c r="O582" s="45" t="s">
        <v>24</v>
      </c>
      <c r="P582" s="12" t="s">
        <v>2574</v>
      </c>
      <c r="Q582" s="36" t="s">
        <v>4485</v>
      </c>
    </row>
    <row r="583" spans="1:17" ht="25.5" x14ac:dyDescent="0.25">
      <c r="A583" s="10">
        <f t="shared" ref="A583:B598" si="36">+A582+1</f>
        <v>579</v>
      </c>
      <c r="B583" s="10">
        <f t="shared" si="36"/>
        <v>579</v>
      </c>
      <c r="C583" s="16" t="s">
        <v>15</v>
      </c>
      <c r="D583" s="10" t="s">
        <v>34</v>
      </c>
      <c r="E583" s="15">
        <v>2019</v>
      </c>
      <c r="F583" s="84">
        <v>43644</v>
      </c>
      <c r="G583" s="17" t="s">
        <v>1925</v>
      </c>
      <c r="H583" s="106" t="s">
        <v>1926</v>
      </c>
      <c r="I583" s="17" t="s">
        <v>1927</v>
      </c>
      <c r="J583" s="12" t="s">
        <v>431</v>
      </c>
      <c r="K583" s="12" t="s">
        <v>21</v>
      </c>
      <c r="L583" s="12" t="s">
        <v>3065</v>
      </c>
      <c r="M583" s="12" t="s">
        <v>3751</v>
      </c>
      <c r="N583" s="12" t="s">
        <v>23</v>
      </c>
      <c r="O583" s="45" t="s">
        <v>24</v>
      </c>
      <c r="P583" s="12" t="s">
        <v>2573</v>
      </c>
      <c r="Q583" s="36" t="s">
        <v>4483</v>
      </c>
    </row>
    <row r="584" spans="1:17" ht="25.5" x14ac:dyDescent="0.25">
      <c r="A584" s="10">
        <f t="shared" si="36"/>
        <v>580</v>
      </c>
      <c r="B584" s="10">
        <f t="shared" si="36"/>
        <v>580</v>
      </c>
      <c r="C584" s="16" t="s">
        <v>15</v>
      </c>
      <c r="D584" s="10" t="s">
        <v>393</v>
      </c>
      <c r="E584" s="15">
        <v>2019</v>
      </c>
      <c r="F584" s="84">
        <v>43644</v>
      </c>
      <c r="G584" s="17" t="s">
        <v>1928</v>
      </c>
      <c r="H584" s="106" t="s">
        <v>1929</v>
      </c>
      <c r="I584" s="17" t="s">
        <v>1930</v>
      </c>
      <c r="J584" s="12" t="s">
        <v>59</v>
      </c>
      <c r="K584" s="12" t="s">
        <v>60</v>
      </c>
      <c r="L584" s="12" t="s">
        <v>3445</v>
      </c>
      <c r="M584" s="12" t="s">
        <v>3761</v>
      </c>
      <c r="N584" s="12" t="s">
        <v>61</v>
      </c>
      <c r="O584" s="45" t="s">
        <v>24</v>
      </c>
      <c r="P584" s="12" t="s">
        <v>2573</v>
      </c>
      <c r="Q584" s="36" t="s">
        <v>4482</v>
      </c>
    </row>
    <row r="585" spans="1:17" ht="25.5" x14ac:dyDescent="0.25">
      <c r="A585" s="10">
        <f t="shared" si="36"/>
        <v>581</v>
      </c>
      <c r="B585" s="10">
        <f t="shared" si="36"/>
        <v>581</v>
      </c>
      <c r="C585" s="16" t="s">
        <v>15</v>
      </c>
      <c r="D585" s="10" t="s">
        <v>393</v>
      </c>
      <c r="E585" s="20">
        <v>2019</v>
      </c>
      <c r="F585" s="84">
        <v>43644</v>
      </c>
      <c r="G585" s="17" t="s">
        <v>1931</v>
      </c>
      <c r="H585" s="106" t="s">
        <v>1932</v>
      </c>
      <c r="I585" s="17" t="s">
        <v>1933</v>
      </c>
      <c r="J585" s="12" t="s">
        <v>1293</v>
      </c>
      <c r="K585" s="12" t="s">
        <v>21</v>
      </c>
      <c r="L585" s="12" t="s">
        <v>3445</v>
      </c>
      <c r="M585" s="12" t="s">
        <v>3711</v>
      </c>
      <c r="N585" s="12" t="s">
        <v>23</v>
      </c>
      <c r="O585" s="45" t="s">
        <v>24</v>
      </c>
      <c r="P585" s="12" t="s">
        <v>2574</v>
      </c>
      <c r="Q585" s="36" t="s">
        <v>4485</v>
      </c>
    </row>
    <row r="586" spans="1:17" x14ac:dyDescent="0.25">
      <c r="A586" s="10">
        <f t="shared" si="36"/>
        <v>582</v>
      </c>
      <c r="B586" s="10">
        <f t="shared" si="36"/>
        <v>582</v>
      </c>
      <c r="C586" s="16" t="s">
        <v>15</v>
      </c>
      <c r="D586" s="10" t="s">
        <v>34</v>
      </c>
      <c r="E586" s="15">
        <v>2019</v>
      </c>
      <c r="F586" s="84">
        <v>43644</v>
      </c>
      <c r="G586" s="17" t="s">
        <v>1934</v>
      </c>
      <c r="H586" s="106" t="s">
        <v>1935</v>
      </c>
      <c r="I586" s="17" t="s">
        <v>1936</v>
      </c>
      <c r="J586" s="12" t="s">
        <v>33</v>
      </c>
      <c r="K586" s="12" t="s">
        <v>21</v>
      </c>
      <c r="L586" s="12" t="s">
        <v>3065</v>
      </c>
      <c r="M586" s="12" t="s">
        <v>3706</v>
      </c>
      <c r="N586" s="12" t="s">
        <v>23</v>
      </c>
      <c r="O586" s="45" t="s">
        <v>24</v>
      </c>
      <c r="P586" s="12" t="s">
        <v>2573</v>
      </c>
      <c r="Q586" s="36" t="s">
        <v>4482</v>
      </c>
    </row>
    <row r="587" spans="1:17" x14ac:dyDescent="0.25">
      <c r="A587" s="10">
        <f t="shared" si="36"/>
        <v>583</v>
      </c>
      <c r="B587" s="10">
        <f t="shared" si="36"/>
        <v>583</v>
      </c>
      <c r="C587" s="12" t="s">
        <v>15</v>
      </c>
      <c r="D587" s="10" t="s">
        <v>34</v>
      </c>
      <c r="E587" s="10">
        <v>2019</v>
      </c>
      <c r="F587" s="84">
        <v>43775</v>
      </c>
      <c r="G587" s="12" t="s">
        <v>1937</v>
      </c>
      <c r="H587" s="106" t="s">
        <v>1938</v>
      </c>
      <c r="I587" s="17" t="s">
        <v>1939</v>
      </c>
      <c r="J587" s="12" t="s">
        <v>1513</v>
      </c>
      <c r="K587" s="12" t="s">
        <v>21</v>
      </c>
      <c r="L587" s="12" t="s">
        <v>3065</v>
      </c>
      <c r="M587" s="12" t="s">
        <v>1514</v>
      </c>
      <c r="N587" s="12" t="s">
        <v>23</v>
      </c>
      <c r="O587" s="45" t="s">
        <v>24</v>
      </c>
      <c r="P587" s="12" t="s">
        <v>2574</v>
      </c>
      <c r="Q587" s="36" t="s">
        <v>4484</v>
      </c>
    </row>
    <row r="588" spans="1:17" ht="25.5" x14ac:dyDescent="0.25">
      <c r="A588" s="10">
        <f t="shared" si="36"/>
        <v>584</v>
      </c>
      <c r="B588" s="10">
        <f t="shared" si="36"/>
        <v>584</v>
      </c>
      <c r="C588" s="21" t="s">
        <v>15</v>
      </c>
      <c r="D588" s="22" t="s">
        <v>393</v>
      </c>
      <c r="E588" s="10">
        <v>2019</v>
      </c>
      <c r="F588" s="84">
        <v>43733</v>
      </c>
      <c r="G588" s="54" t="s">
        <v>1940</v>
      </c>
      <c r="H588" s="106" t="s">
        <v>1941</v>
      </c>
      <c r="I588" s="23" t="s">
        <v>1942</v>
      </c>
      <c r="J588" s="23" t="s">
        <v>824</v>
      </c>
      <c r="K588" s="12" t="s">
        <v>29</v>
      </c>
      <c r="L588" s="12" t="s">
        <v>3445</v>
      </c>
      <c r="M588" s="12" t="s">
        <v>3776</v>
      </c>
      <c r="N588" s="12" t="s">
        <v>75</v>
      </c>
      <c r="O588" s="45" t="s">
        <v>24</v>
      </c>
      <c r="P588" s="12" t="s">
        <v>2574</v>
      </c>
      <c r="Q588" s="36" t="s">
        <v>4484</v>
      </c>
    </row>
    <row r="589" spans="1:17" x14ac:dyDescent="0.25">
      <c r="A589" s="10">
        <f t="shared" si="36"/>
        <v>585</v>
      </c>
      <c r="B589" s="10">
        <f t="shared" si="36"/>
        <v>585</v>
      </c>
      <c r="C589" s="21" t="s">
        <v>15</v>
      </c>
      <c r="D589" s="22" t="s">
        <v>393</v>
      </c>
      <c r="E589" s="10">
        <v>2019</v>
      </c>
      <c r="F589" s="84">
        <v>43739</v>
      </c>
      <c r="G589" s="16" t="s">
        <v>1943</v>
      </c>
      <c r="H589" s="106" t="s">
        <v>1944</v>
      </c>
      <c r="I589" s="17" t="s">
        <v>3183</v>
      </c>
      <c r="J589" s="12" t="s">
        <v>20</v>
      </c>
      <c r="K589" s="12" t="s">
        <v>21</v>
      </c>
      <c r="L589" s="12" t="s">
        <v>3445</v>
      </c>
      <c r="M589" s="12" t="s">
        <v>3705</v>
      </c>
      <c r="N589" s="12" t="s">
        <v>23</v>
      </c>
      <c r="O589" s="45" t="s">
        <v>24</v>
      </c>
      <c r="P589" s="12" t="s">
        <v>2573</v>
      </c>
      <c r="Q589" s="36" t="s">
        <v>4482</v>
      </c>
    </row>
    <row r="590" spans="1:17" ht="38.25" x14ac:dyDescent="0.25">
      <c r="A590" s="10">
        <f t="shared" si="36"/>
        <v>586</v>
      </c>
      <c r="B590" s="10">
        <f t="shared" si="36"/>
        <v>586</v>
      </c>
      <c r="C590" s="21" t="s">
        <v>15</v>
      </c>
      <c r="D590" s="22" t="s">
        <v>393</v>
      </c>
      <c r="E590" s="10">
        <v>2019</v>
      </c>
      <c r="F590" s="84">
        <v>43775</v>
      </c>
      <c r="G590" s="16" t="s">
        <v>1946</v>
      </c>
      <c r="H590" s="106" t="s">
        <v>1947</v>
      </c>
      <c r="I590" s="17" t="s">
        <v>1948</v>
      </c>
      <c r="J590" s="12" t="s">
        <v>59</v>
      </c>
      <c r="K590" s="12" t="s">
        <v>60</v>
      </c>
      <c r="L590" s="12" t="s">
        <v>3445</v>
      </c>
      <c r="M590" s="12" t="s">
        <v>3761</v>
      </c>
      <c r="N590" s="12" t="s">
        <v>61</v>
      </c>
      <c r="O590" s="45" t="s">
        <v>24</v>
      </c>
      <c r="P590" s="12" t="s">
        <v>2573</v>
      </c>
      <c r="Q590" s="36" t="s">
        <v>4482</v>
      </c>
    </row>
    <row r="591" spans="1:17" ht="25.5" x14ac:dyDescent="0.25">
      <c r="A591" s="10">
        <f t="shared" si="36"/>
        <v>587</v>
      </c>
      <c r="B591" s="10">
        <f t="shared" si="36"/>
        <v>587</v>
      </c>
      <c r="C591" s="21" t="s">
        <v>15</v>
      </c>
      <c r="D591" s="22" t="s">
        <v>34</v>
      </c>
      <c r="E591" s="10">
        <v>2019</v>
      </c>
      <c r="F591" s="84">
        <v>43714</v>
      </c>
      <c r="G591" s="16" t="s">
        <v>1949</v>
      </c>
      <c r="H591" s="106" t="s">
        <v>1950</v>
      </c>
      <c r="I591" s="17" t="s">
        <v>1951</v>
      </c>
      <c r="J591" s="12" t="s">
        <v>59</v>
      </c>
      <c r="K591" s="12" t="s">
        <v>60</v>
      </c>
      <c r="L591" s="12" t="s">
        <v>3067</v>
      </c>
      <c r="M591" s="12" t="s">
        <v>3761</v>
      </c>
      <c r="N591" s="12" t="s">
        <v>61</v>
      </c>
      <c r="O591" s="45" t="s">
        <v>24</v>
      </c>
      <c r="P591" s="12" t="s">
        <v>2573</v>
      </c>
      <c r="Q591" s="36" t="s">
        <v>4482</v>
      </c>
    </row>
    <row r="592" spans="1:17" ht="38.25" x14ac:dyDescent="0.25">
      <c r="A592" s="10">
        <f t="shared" si="36"/>
        <v>588</v>
      </c>
      <c r="B592" s="10">
        <f t="shared" si="36"/>
        <v>588</v>
      </c>
      <c r="C592" s="21" t="s">
        <v>15</v>
      </c>
      <c r="D592" s="22" t="s">
        <v>34</v>
      </c>
      <c r="E592" s="10">
        <v>2019</v>
      </c>
      <c r="F592" s="84">
        <v>43725</v>
      </c>
      <c r="G592" s="16" t="s">
        <v>1952</v>
      </c>
      <c r="H592" s="106" t="s">
        <v>1953</v>
      </c>
      <c r="I592" s="17" t="s">
        <v>1954</v>
      </c>
      <c r="J592" s="12" t="s">
        <v>59</v>
      </c>
      <c r="K592" s="12" t="s">
        <v>60</v>
      </c>
      <c r="L592" s="12" t="s">
        <v>3067</v>
      </c>
      <c r="M592" s="12" t="s">
        <v>3717</v>
      </c>
      <c r="N592" s="12" t="s">
        <v>61</v>
      </c>
      <c r="O592" s="45" t="s">
        <v>24</v>
      </c>
      <c r="P592" s="12" t="s">
        <v>2573</v>
      </c>
      <c r="Q592" s="36" t="s">
        <v>4482</v>
      </c>
    </row>
    <row r="593" spans="1:17" ht="25.5" x14ac:dyDescent="0.25">
      <c r="A593" s="10">
        <f t="shared" si="36"/>
        <v>589</v>
      </c>
      <c r="B593" s="10">
        <f t="shared" si="36"/>
        <v>589</v>
      </c>
      <c r="C593" s="21" t="s">
        <v>15</v>
      </c>
      <c r="D593" s="22" t="s">
        <v>34</v>
      </c>
      <c r="E593" s="10">
        <v>2019</v>
      </c>
      <c r="F593" s="84">
        <v>43731</v>
      </c>
      <c r="G593" s="16" t="s">
        <v>1955</v>
      </c>
      <c r="H593" s="106" t="s">
        <v>1956</v>
      </c>
      <c r="I593" s="17" t="s">
        <v>1957</v>
      </c>
      <c r="J593" s="12" t="s">
        <v>59</v>
      </c>
      <c r="K593" s="12" t="s">
        <v>60</v>
      </c>
      <c r="L593" s="12" t="s">
        <v>3067</v>
      </c>
      <c r="M593" s="12" t="s">
        <v>3717</v>
      </c>
      <c r="N593" s="12" t="s">
        <v>61</v>
      </c>
      <c r="O593" s="45" t="s">
        <v>24</v>
      </c>
      <c r="P593" s="12" t="s">
        <v>2573</v>
      </c>
      <c r="Q593" s="36" t="s">
        <v>4482</v>
      </c>
    </row>
    <row r="594" spans="1:17" x14ac:dyDescent="0.25">
      <c r="A594" s="10">
        <f t="shared" si="36"/>
        <v>590</v>
      </c>
      <c r="B594" s="10">
        <f t="shared" si="36"/>
        <v>590</v>
      </c>
      <c r="C594" s="21" t="s">
        <v>15</v>
      </c>
      <c r="D594" s="22" t="s">
        <v>34</v>
      </c>
      <c r="E594" s="10">
        <v>2019</v>
      </c>
      <c r="F594" s="84">
        <v>43775</v>
      </c>
      <c r="G594" s="16" t="s">
        <v>1958</v>
      </c>
      <c r="H594" s="106" t="s">
        <v>1959</v>
      </c>
      <c r="I594" s="17" t="s">
        <v>1960</v>
      </c>
      <c r="J594" s="12" t="s">
        <v>1961</v>
      </c>
      <c r="K594" s="12" t="s">
        <v>29</v>
      </c>
      <c r="L594" s="12" t="s">
        <v>3066</v>
      </c>
      <c r="M594" s="12" t="s">
        <v>3777</v>
      </c>
      <c r="N594" s="12" t="s">
        <v>75</v>
      </c>
      <c r="O594" s="45" t="s">
        <v>24</v>
      </c>
      <c r="P594" s="12" t="s">
        <v>2574</v>
      </c>
      <c r="Q594" s="36" t="s">
        <v>4484</v>
      </c>
    </row>
    <row r="595" spans="1:17" ht="25.5" x14ac:dyDescent="0.25">
      <c r="A595" s="10">
        <f t="shared" si="36"/>
        <v>591</v>
      </c>
      <c r="B595" s="10">
        <f t="shared" si="36"/>
        <v>591</v>
      </c>
      <c r="C595" s="21" t="s">
        <v>15</v>
      </c>
      <c r="D595" s="22" t="s">
        <v>393</v>
      </c>
      <c r="E595" s="10">
        <v>2019</v>
      </c>
      <c r="F595" s="84">
        <v>43815</v>
      </c>
      <c r="G595" s="16" t="s">
        <v>1962</v>
      </c>
      <c r="H595" s="106" t="s">
        <v>1963</v>
      </c>
      <c r="I595" s="17" t="s">
        <v>1964</v>
      </c>
      <c r="J595" s="12" t="s">
        <v>28</v>
      </c>
      <c r="K595" s="12" t="s">
        <v>29</v>
      </c>
      <c r="L595" s="12" t="s">
        <v>3445</v>
      </c>
      <c r="M595" s="12" t="s">
        <v>28</v>
      </c>
      <c r="N595" s="12" t="s">
        <v>3436</v>
      </c>
      <c r="O595" s="45" t="s">
        <v>24</v>
      </c>
      <c r="P595" s="12" t="s">
        <v>2573</v>
      </c>
      <c r="Q595" s="36" t="s">
        <v>4482</v>
      </c>
    </row>
    <row r="596" spans="1:17" ht="25.5" x14ac:dyDescent="0.25">
      <c r="A596" s="10">
        <f t="shared" si="36"/>
        <v>592</v>
      </c>
      <c r="B596" s="10">
        <f t="shared" si="36"/>
        <v>592</v>
      </c>
      <c r="C596" s="21" t="s">
        <v>15</v>
      </c>
      <c r="D596" s="22" t="s">
        <v>393</v>
      </c>
      <c r="E596" s="10">
        <v>2019</v>
      </c>
      <c r="F596" s="84">
        <v>43822</v>
      </c>
      <c r="G596" s="16" t="s">
        <v>1965</v>
      </c>
      <c r="H596" s="106" t="s">
        <v>1966</v>
      </c>
      <c r="I596" s="17" t="s">
        <v>1967</v>
      </c>
      <c r="J596" s="12" t="s">
        <v>28</v>
      </c>
      <c r="K596" s="12" t="s">
        <v>29</v>
      </c>
      <c r="L596" s="12" t="s">
        <v>3445</v>
      </c>
      <c r="M596" s="12" t="s">
        <v>28</v>
      </c>
      <c r="N596" s="12" t="s">
        <v>3436</v>
      </c>
      <c r="O596" s="45" t="s">
        <v>24</v>
      </c>
      <c r="P596" s="12" t="s">
        <v>2573</v>
      </c>
      <c r="Q596" s="36" t="s">
        <v>4482</v>
      </c>
    </row>
    <row r="597" spans="1:17" ht="25.5" x14ac:dyDescent="0.25">
      <c r="A597" s="10">
        <f t="shared" si="36"/>
        <v>593</v>
      </c>
      <c r="B597" s="10">
        <f t="shared" si="36"/>
        <v>593</v>
      </c>
      <c r="C597" s="12" t="s">
        <v>15</v>
      </c>
      <c r="D597" s="10" t="s">
        <v>34</v>
      </c>
      <c r="E597" s="15">
        <v>2019</v>
      </c>
      <c r="F597" s="84">
        <v>43775</v>
      </c>
      <c r="G597" s="12" t="s">
        <v>1968</v>
      </c>
      <c r="H597" s="106" t="s">
        <v>1969</v>
      </c>
      <c r="I597" s="17" t="s">
        <v>1970</v>
      </c>
      <c r="J597" s="12" t="s">
        <v>236</v>
      </c>
      <c r="K597" s="12" t="s">
        <v>29</v>
      </c>
      <c r="L597" s="12" t="s">
        <v>3066</v>
      </c>
      <c r="M597" s="12" t="s">
        <v>3737</v>
      </c>
      <c r="N597" s="12" t="s">
        <v>239</v>
      </c>
      <c r="O597" s="45" t="s">
        <v>24</v>
      </c>
      <c r="P597" s="12" t="s">
        <v>2574</v>
      </c>
      <c r="Q597" s="36" t="s">
        <v>4484</v>
      </c>
    </row>
    <row r="598" spans="1:17" ht="25.5" x14ac:dyDescent="0.25">
      <c r="A598" s="10">
        <f t="shared" si="36"/>
        <v>594</v>
      </c>
      <c r="B598" s="10">
        <f t="shared" si="36"/>
        <v>594</v>
      </c>
      <c r="C598" s="12" t="s">
        <v>15</v>
      </c>
      <c r="D598" s="10" t="s">
        <v>34</v>
      </c>
      <c r="E598" s="15">
        <v>2019</v>
      </c>
      <c r="F598" s="84">
        <v>43801</v>
      </c>
      <c r="G598" s="12" t="s">
        <v>1971</v>
      </c>
      <c r="H598" s="106" t="s">
        <v>1972</v>
      </c>
      <c r="I598" s="17" t="s">
        <v>1973</v>
      </c>
      <c r="J598" s="12" t="s">
        <v>132</v>
      </c>
      <c r="K598" s="12" t="s">
        <v>29</v>
      </c>
      <c r="L598" s="12" t="s">
        <v>3066</v>
      </c>
      <c r="M598" s="12" t="s">
        <v>979</v>
      </c>
      <c r="N598" s="12" t="s">
        <v>23</v>
      </c>
      <c r="O598" s="45" t="s">
        <v>24</v>
      </c>
      <c r="P598" s="12" t="s">
        <v>2573</v>
      </c>
      <c r="Q598" s="36" t="s">
        <v>4483</v>
      </c>
    </row>
    <row r="599" spans="1:17" ht="25.5" x14ac:dyDescent="0.25">
      <c r="A599" s="10">
        <f t="shared" ref="A599:B614" si="37">+A598+1</f>
        <v>595</v>
      </c>
      <c r="B599" s="10">
        <f t="shared" si="37"/>
        <v>595</v>
      </c>
      <c r="C599" s="12" t="s">
        <v>15</v>
      </c>
      <c r="D599" s="10" t="s">
        <v>34</v>
      </c>
      <c r="E599" s="15">
        <v>2019</v>
      </c>
      <c r="F599" s="84">
        <v>43804</v>
      </c>
      <c r="G599" s="12" t="s">
        <v>1974</v>
      </c>
      <c r="H599" s="106" t="s">
        <v>1975</v>
      </c>
      <c r="I599" s="17" t="s">
        <v>1976</v>
      </c>
      <c r="J599" s="12" t="s">
        <v>59</v>
      </c>
      <c r="K599" s="12" t="s">
        <v>60</v>
      </c>
      <c r="L599" s="12" t="s">
        <v>3067</v>
      </c>
      <c r="M599" s="12" t="s">
        <v>3725</v>
      </c>
      <c r="N599" s="12" t="s">
        <v>61</v>
      </c>
      <c r="O599" s="45" t="s">
        <v>24</v>
      </c>
      <c r="P599" s="12" t="s">
        <v>2573</v>
      </c>
      <c r="Q599" s="36" t="s">
        <v>4482</v>
      </c>
    </row>
    <row r="600" spans="1:17" ht="25.5" x14ac:dyDescent="0.25">
      <c r="A600" s="10">
        <f t="shared" si="37"/>
        <v>596</v>
      </c>
      <c r="B600" s="10">
        <f t="shared" si="37"/>
        <v>596</v>
      </c>
      <c r="C600" s="12" t="s">
        <v>15</v>
      </c>
      <c r="D600" s="10" t="s">
        <v>34</v>
      </c>
      <c r="E600" s="15">
        <v>2019</v>
      </c>
      <c r="F600" s="84">
        <v>43794</v>
      </c>
      <c r="G600" s="12" t="s">
        <v>1977</v>
      </c>
      <c r="H600" s="106" t="s">
        <v>1978</v>
      </c>
      <c r="I600" s="17" t="s">
        <v>1979</v>
      </c>
      <c r="J600" s="12" t="s">
        <v>1980</v>
      </c>
      <c r="K600" s="12" t="s">
        <v>60</v>
      </c>
      <c r="L600" s="12" t="s">
        <v>3067</v>
      </c>
      <c r="M600" s="12" t="s">
        <v>3764</v>
      </c>
      <c r="N600" s="12" t="s">
        <v>125</v>
      </c>
      <c r="O600" s="45" t="s">
        <v>24</v>
      </c>
      <c r="P600" s="12" t="s">
        <v>2574</v>
      </c>
      <c r="Q600" s="36" t="s">
        <v>4485</v>
      </c>
    </row>
    <row r="601" spans="1:17" ht="38.25" x14ac:dyDescent="0.25">
      <c r="A601" s="10">
        <f t="shared" si="37"/>
        <v>597</v>
      </c>
      <c r="B601" s="10">
        <f t="shared" si="37"/>
        <v>597</v>
      </c>
      <c r="C601" s="12" t="s">
        <v>15</v>
      </c>
      <c r="D601" s="10" t="s">
        <v>34</v>
      </c>
      <c r="E601" s="15">
        <v>2019</v>
      </c>
      <c r="F601" s="84">
        <v>43794</v>
      </c>
      <c r="G601" s="12" t="s">
        <v>1981</v>
      </c>
      <c r="H601" s="106" t="s">
        <v>1982</v>
      </c>
      <c r="I601" s="17" t="s">
        <v>1983</v>
      </c>
      <c r="J601" s="12" t="s">
        <v>48</v>
      </c>
      <c r="K601" s="12" t="s">
        <v>21</v>
      </c>
      <c r="L601" s="12" t="s">
        <v>3065</v>
      </c>
      <c r="M601" s="12" t="s">
        <v>3707</v>
      </c>
      <c r="N601" s="12" t="s">
        <v>23</v>
      </c>
      <c r="O601" s="45" t="s">
        <v>24</v>
      </c>
      <c r="P601" s="12" t="s">
        <v>2573</v>
      </c>
      <c r="Q601" s="36" t="s">
        <v>4482</v>
      </c>
    </row>
    <row r="602" spans="1:17" x14ac:dyDescent="0.25">
      <c r="A602" s="10">
        <f t="shared" si="37"/>
        <v>598</v>
      </c>
      <c r="B602" s="10">
        <f t="shared" si="37"/>
        <v>598</v>
      </c>
      <c r="C602" s="12" t="s">
        <v>15</v>
      </c>
      <c r="D602" s="10" t="s">
        <v>34</v>
      </c>
      <c r="E602" s="15">
        <v>2019</v>
      </c>
      <c r="F602" s="84">
        <v>43818</v>
      </c>
      <c r="G602" s="12" t="s">
        <v>1984</v>
      </c>
      <c r="H602" s="106" t="s">
        <v>1985</v>
      </c>
      <c r="I602" s="17" t="s">
        <v>1986</v>
      </c>
      <c r="J602" s="12" t="s">
        <v>59</v>
      </c>
      <c r="K602" s="12" t="s">
        <v>60</v>
      </c>
      <c r="L602" s="12" t="s">
        <v>3067</v>
      </c>
      <c r="M602" s="12" t="s">
        <v>3709</v>
      </c>
      <c r="N602" s="12" t="s">
        <v>61</v>
      </c>
      <c r="O602" s="45" t="s">
        <v>24</v>
      </c>
      <c r="P602" s="12" t="s">
        <v>2573</v>
      </c>
      <c r="Q602" s="36" t="s">
        <v>4482</v>
      </c>
    </row>
    <row r="603" spans="1:17" x14ac:dyDescent="0.25">
      <c r="A603" s="10">
        <f t="shared" si="37"/>
        <v>599</v>
      </c>
      <c r="B603" s="10">
        <f t="shared" si="37"/>
        <v>599</v>
      </c>
      <c r="C603" s="12" t="s">
        <v>15</v>
      </c>
      <c r="D603" s="10" t="s">
        <v>34</v>
      </c>
      <c r="E603" s="15">
        <v>2019</v>
      </c>
      <c r="F603" s="84">
        <v>43819</v>
      </c>
      <c r="G603" s="12" t="s">
        <v>1987</v>
      </c>
      <c r="H603" s="106" t="s">
        <v>1988</v>
      </c>
      <c r="I603" s="17" t="s">
        <v>1989</v>
      </c>
      <c r="J603" s="12" t="s">
        <v>20</v>
      </c>
      <c r="K603" s="12" t="s">
        <v>21</v>
      </c>
      <c r="L603" s="12" t="s">
        <v>3064</v>
      </c>
      <c r="M603" s="12" t="s">
        <v>3705</v>
      </c>
      <c r="N603" s="12" t="s">
        <v>23</v>
      </c>
      <c r="O603" s="45" t="s">
        <v>24</v>
      </c>
      <c r="P603" s="12" t="s">
        <v>2573</v>
      </c>
      <c r="Q603" s="36" t="s">
        <v>4482</v>
      </c>
    </row>
    <row r="604" spans="1:17" ht="25.5" x14ac:dyDescent="0.25">
      <c r="A604" s="10">
        <f t="shared" si="37"/>
        <v>600</v>
      </c>
      <c r="B604" s="10">
        <f t="shared" si="37"/>
        <v>600</v>
      </c>
      <c r="C604" s="12" t="s">
        <v>15</v>
      </c>
      <c r="D604" s="10" t="s">
        <v>34</v>
      </c>
      <c r="E604" s="15">
        <v>2019</v>
      </c>
      <c r="F604" s="84">
        <v>43798</v>
      </c>
      <c r="G604" s="12" t="s">
        <v>1990</v>
      </c>
      <c r="H604" s="106" t="s">
        <v>1991</v>
      </c>
      <c r="I604" s="17" t="s">
        <v>1992</v>
      </c>
      <c r="J604" s="12" t="s">
        <v>601</v>
      </c>
      <c r="K604" s="12" t="s">
        <v>29</v>
      </c>
      <c r="L604" s="12" t="s">
        <v>3066</v>
      </c>
      <c r="M604" s="12" t="s">
        <v>3764</v>
      </c>
      <c r="N604" s="12" t="s">
        <v>75</v>
      </c>
      <c r="O604" s="45" t="s">
        <v>24</v>
      </c>
      <c r="P604" s="12" t="s">
        <v>2573</v>
      </c>
      <c r="Q604" s="36" t="s">
        <v>4483</v>
      </c>
    </row>
    <row r="605" spans="1:17" x14ac:dyDescent="0.25">
      <c r="A605" s="10">
        <f t="shared" si="37"/>
        <v>601</v>
      </c>
      <c r="B605" s="10">
        <f t="shared" si="37"/>
        <v>601</v>
      </c>
      <c r="C605" s="12" t="s">
        <v>15</v>
      </c>
      <c r="D605" s="10" t="s">
        <v>34</v>
      </c>
      <c r="E605" s="15">
        <v>2019</v>
      </c>
      <c r="F605" s="84">
        <v>43803</v>
      </c>
      <c r="G605" s="12" t="s">
        <v>1993</v>
      </c>
      <c r="H605" s="106" t="s">
        <v>1994</v>
      </c>
      <c r="I605" s="17" t="s">
        <v>1995</v>
      </c>
      <c r="J605" s="12" t="s">
        <v>59</v>
      </c>
      <c r="K605" s="12" t="s">
        <v>60</v>
      </c>
      <c r="L605" s="12" t="s">
        <v>3067</v>
      </c>
      <c r="M605" s="12" t="s">
        <v>3761</v>
      </c>
      <c r="N605" s="12" t="s">
        <v>61</v>
      </c>
      <c r="O605" s="45" t="s">
        <v>24</v>
      </c>
      <c r="P605" s="12" t="s">
        <v>2573</v>
      </c>
      <c r="Q605" s="36" t="s">
        <v>4482</v>
      </c>
    </row>
    <row r="606" spans="1:17" ht="25.5" x14ac:dyDescent="0.25">
      <c r="A606" s="10">
        <f t="shared" si="37"/>
        <v>602</v>
      </c>
      <c r="B606" s="10">
        <f t="shared" si="37"/>
        <v>602</v>
      </c>
      <c r="C606" s="12" t="s">
        <v>15</v>
      </c>
      <c r="D606" s="10" t="s">
        <v>34</v>
      </c>
      <c r="E606" s="15">
        <v>2019</v>
      </c>
      <c r="F606" s="84">
        <v>43809</v>
      </c>
      <c r="G606" s="19" t="s">
        <v>1996</v>
      </c>
      <c r="H606" s="106" t="s">
        <v>1997</v>
      </c>
      <c r="I606" s="17" t="s">
        <v>1998</v>
      </c>
      <c r="J606" s="12" t="s">
        <v>59</v>
      </c>
      <c r="K606" s="12" t="s">
        <v>60</v>
      </c>
      <c r="L606" s="12" t="s">
        <v>3067</v>
      </c>
      <c r="M606" s="12" t="s">
        <v>3725</v>
      </c>
      <c r="N606" s="12" t="s">
        <v>61</v>
      </c>
      <c r="O606" s="45" t="s">
        <v>24</v>
      </c>
      <c r="P606" s="12" t="s">
        <v>2573</v>
      </c>
      <c r="Q606" s="36" t="s">
        <v>4482</v>
      </c>
    </row>
    <row r="607" spans="1:17" ht="25.5" x14ac:dyDescent="0.25">
      <c r="A607" s="10">
        <f t="shared" si="37"/>
        <v>603</v>
      </c>
      <c r="B607" s="10">
        <f t="shared" si="37"/>
        <v>603</v>
      </c>
      <c r="C607" s="12" t="s">
        <v>15</v>
      </c>
      <c r="D607" s="10" t="s">
        <v>34</v>
      </c>
      <c r="E607" s="15">
        <v>2019</v>
      </c>
      <c r="F607" s="84">
        <v>43819</v>
      </c>
      <c r="G607" s="12" t="s">
        <v>1999</v>
      </c>
      <c r="H607" s="106" t="s">
        <v>2000</v>
      </c>
      <c r="I607" s="17" t="s">
        <v>2961</v>
      </c>
      <c r="J607" s="12" t="s">
        <v>757</v>
      </c>
      <c r="K607" s="12" t="s">
        <v>21</v>
      </c>
      <c r="L607" s="12" t="s">
        <v>3064</v>
      </c>
      <c r="M607" s="12" t="s">
        <v>1817</v>
      </c>
      <c r="N607" s="12" t="s">
        <v>23</v>
      </c>
      <c r="O607" s="45" t="s">
        <v>24</v>
      </c>
      <c r="P607" s="12" t="s">
        <v>2574</v>
      </c>
      <c r="Q607" s="36" t="s">
        <v>4484</v>
      </c>
    </row>
    <row r="608" spans="1:17" ht="25.5" x14ac:dyDescent="0.25">
      <c r="A608" s="10">
        <f t="shared" si="37"/>
        <v>604</v>
      </c>
      <c r="B608" s="10">
        <f t="shared" si="37"/>
        <v>604</v>
      </c>
      <c r="C608" s="12" t="s">
        <v>15</v>
      </c>
      <c r="D608" s="10" t="s">
        <v>34</v>
      </c>
      <c r="E608" s="15">
        <v>2019</v>
      </c>
      <c r="F608" s="84">
        <v>43823</v>
      </c>
      <c r="G608" s="12" t="s">
        <v>2002</v>
      </c>
      <c r="H608" s="106" t="s">
        <v>2003</v>
      </c>
      <c r="I608" s="17" t="s">
        <v>2004</v>
      </c>
      <c r="J608" s="12" t="s">
        <v>71</v>
      </c>
      <c r="K608" s="12" t="s">
        <v>60</v>
      </c>
      <c r="L608" s="12" t="s">
        <v>3067</v>
      </c>
      <c r="M608" s="12" t="s">
        <v>3712</v>
      </c>
      <c r="N608" s="12" t="s">
        <v>61</v>
      </c>
      <c r="O608" s="45" t="s">
        <v>24</v>
      </c>
      <c r="P608" s="12" t="s">
        <v>2573</v>
      </c>
      <c r="Q608" s="36" t="s">
        <v>4482</v>
      </c>
    </row>
    <row r="609" spans="1:17" ht="25.5" x14ac:dyDescent="0.25">
      <c r="A609" s="10">
        <f t="shared" si="37"/>
        <v>605</v>
      </c>
      <c r="B609" s="10">
        <f t="shared" si="37"/>
        <v>605</v>
      </c>
      <c r="C609" s="12" t="s">
        <v>15</v>
      </c>
      <c r="D609" s="10" t="s">
        <v>34</v>
      </c>
      <c r="E609" s="15">
        <v>2019</v>
      </c>
      <c r="F609" s="84">
        <v>43825</v>
      </c>
      <c r="G609" s="19" t="s">
        <v>2005</v>
      </c>
      <c r="H609" s="106" t="s">
        <v>2006</v>
      </c>
      <c r="I609" s="17" t="s">
        <v>2007</v>
      </c>
      <c r="J609" s="12" t="s">
        <v>136</v>
      </c>
      <c r="K609" s="12" t="s">
        <v>21</v>
      </c>
      <c r="L609" s="12" t="s">
        <v>3065</v>
      </c>
      <c r="M609" s="12" t="s">
        <v>3722</v>
      </c>
      <c r="N609" s="12" t="s">
        <v>23</v>
      </c>
      <c r="O609" s="45" t="s">
        <v>24</v>
      </c>
      <c r="P609" s="12" t="s">
        <v>2573</v>
      </c>
      <c r="Q609" s="36" t="s">
        <v>4483</v>
      </c>
    </row>
    <row r="610" spans="1:17" ht="25.5" x14ac:dyDescent="0.25">
      <c r="A610" s="10">
        <f t="shared" si="37"/>
        <v>606</v>
      </c>
      <c r="B610" s="10">
        <f t="shared" si="37"/>
        <v>606</v>
      </c>
      <c r="C610" s="12" t="s">
        <v>15</v>
      </c>
      <c r="D610" s="10" t="s">
        <v>34</v>
      </c>
      <c r="E610" s="15">
        <v>2019</v>
      </c>
      <c r="F610" s="84">
        <v>43823</v>
      </c>
      <c r="G610" s="12" t="s">
        <v>2008</v>
      </c>
      <c r="H610" s="106" t="s">
        <v>2009</v>
      </c>
      <c r="I610" s="17" t="s">
        <v>2010</v>
      </c>
      <c r="J610" s="12" t="s">
        <v>2011</v>
      </c>
      <c r="K610" s="12" t="s">
        <v>21</v>
      </c>
      <c r="L610" s="12" t="s">
        <v>3065</v>
      </c>
      <c r="M610" s="12" t="s">
        <v>3757</v>
      </c>
      <c r="N610" s="12" t="s">
        <v>23</v>
      </c>
      <c r="O610" s="45" t="s">
        <v>24</v>
      </c>
      <c r="P610" s="12" t="s">
        <v>2574</v>
      </c>
      <c r="Q610" s="36" t="s">
        <v>4485</v>
      </c>
    </row>
    <row r="611" spans="1:17" ht="25.5" x14ac:dyDescent="0.25">
      <c r="A611" s="10">
        <f t="shared" si="37"/>
        <v>607</v>
      </c>
      <c r="B611" s="10">
        <f t="shared" si="37"/>
        <v>607</v>
      </c>
      <c r="C611" s="12" t="s">
        <v>15</v>
      </c>
      <c r="D611" s="10" t="s">
        <v>34</v>
      </c>
      <c r="E611" s="15">
        <v>2019</v>
      </c>
      <c r="F611" s="84">
        <v>43811</v>
      </c>
      <c r="G611" s="12" t="s">
        <v>2012</v>
      </c>
      <c r="H611" s="106" t="s">
        <v>2013</v>
      </c>
      <c r="I611" s="17" t="s">
        <v>2014</v>
      </c>
      <c r="J611" s="12" t="s">
        <v>94</v>
      </c>
      <c r="K611" s="12" t="s">
        <v>21</v>
      </c>
      <c r="L611" s="12" t="s">
        <v>3065</v>
      </c>
      <c r="M611" s="12" t="s">
        <v>3716</v>
      </c>
      <c r="N611" s="12" t="s">
        <v>23</v>
      </c>
      <c r="O611" s="45" t="s">
        <v>24</v>
      </c>
      <c r="P611" s="12" t="s">
        <v>2573</v>
      </c>
      <c r="Q611" s="36" t="s">
        <v>4483</v>
      </c>
    </row>
    <row r="612" spans="1:17" ht="25.5" x14ac:dyDescent="0.25">
      <c r="A612" s="10">
        <f t="shared" si="37"/>
        <v>608</v>
      </c>
      <c r="B612" s="10">
        <f t="shared" si="37"/>
        <v>608</v>
      </c>
      <c r="C612" s="12" t="s">
        <v>15</v>
      </c>
      <c r="D612" s="10" t="s">
        <v>34</v>
      </c>
      <c r="E612" s="15">
        <v>2019</v>
      </c>
      <c r="F612" s="84">
        <v>43809</v>
      </c>
      <c r="G612" s="12" t="s">
        <v>2015</v>
      </c>
      <c r="H612" s="106" t="s">
        <v>2016</v>
      </c>
      <c r="I612" s="17" t="s">
        <v>2017</v>
      </c>
      <c r="J612" s="12" t="s">
        <v>33</v>
      </c>
      <c r="K612" s="12" t="s">
        <v>21</v>
      </c>
      <c r="L612" s="12" t="s">
        <v>3065</v>
      </c>
      <c r="M612" s="12" t="s">
        <v>3706</v>
      </c>
      <c r="N612" s="12" t="s">
        <v>23</v>
      </c>
      <c r="O612" s="45" t="s">
        <v>24</v>
      </c>
      <c r="P612" s="12" t="s">
        <v>2573</v>
      </c>
      <c r="Q612" s="36" t="s">
        <v>4482</v>
      </c>
    </row>
    <row r="613" spans="1:17" ht="25.5" x14ac:dyDescent="0.25">
      <c r="A613" s="10">
        <f t="shared" si="37"/>
        <v>609</v>
      </c>
      <c r="B613" s="10">
        <f t="shared" si="37"/>
        <v>609</v>
      </c>
      <c r="C613" s="12" t="s">
        <v>15</v>
      </c>
      <c r="D613" s="10" t="s">
        <v>34</v>
      </c>
      <c r="E613" s="15">
        <v>2019</v>
      </c>
      <c r="F613" s="84">
        <v>43823</v>
      </c>
      <c r="G613" s="12" t="s">
        <v>2018</v>
      </c>
      <c r="H613" s="106" t="s">
        <v>2019</v>
      </c>
      <c r="I613" s="17" t="s">
        <v>2020</v>
      </c>
      <c r="J613" s="12" t="s">
        <v>79</v>
      </c>
      <c r="K613" s="12" t="s">
        <v>21</v>
      </c>
      <c r="L613" s="12" t="s">
        <v>3065</v>
      </c>
      <c r="M613" s="12" t="s">
        <v>3714</v>
      </c>
      <c r="N613" s="12" t="s">
        <v>23</v>
      </c>
      <c r="O613" s="45" t="s">
        <v>24</v>
      </c>
      <c r="P613" s="12" t="s">
        <v>2573</v>
      </c>
      <c r="Q613" s="36" t="s">
        <v>4483</v>
      </c>
    </row>
    <row r="614" spans="1:17" ht="25.5" x14ac:dyDescent="0.25">
      <c r="A614" s="10">
        <f t="shared" si="37"/>
        <v>610</v>
      </c>
      <c r="B614" s="10">
        <f t="shared" si="37"/>
        <v>610</v>
      </c>
      <c r="C614" s="50" t="s">
        <v>15</v>
      </c>
      <c r="D614" s="24" t="s">
        <v>393</v>
      </c>
      <c r="E614" s="15">
        <v>2020</v>
      </c>
      <c r="F614" s="84">
        <v>44012</v>
      </c>
      <c r="G614" s="16" t="s">
        <v>2021</v>
      </c>
      <c r="H614" s="106" t="s">
        <v>2022</v>
      </c>
      <c r="I614" s="17" t="s">
        <v>2023</v>
      </c>
      <c r="J614" s="16" t="s">
        <v>133</v>
      </c>
      <c r="K614" s="12" t="s">
        <v>21</v>
      </c>
      <c r="L614" s="12" t="s">
        <v>3445</v>
      </c>
      <c r="M614" s="12" t="s">
        <v>3722</v>
      </c>
      <c r="N614" s="12" t="s">
        <v>23</v>
      </c>
      <c r="O614" s="45" t="s">
        <v>24</v>
      </c>
      <c r="P614" s="12" t="s">
        <v>2573</v>
      </c>
      <c r="Q614" s="36" t="s">
        <v>4483</v>
      </c>
    </row>
    <row r="615" spans="1:17" ht="25.5" x14ac:dyDescent="0.25">
      <c r="A615" s="10">
        <f t="shared" ref="A615:B630" si="38">+A614+1</f>
        <v>611</v>
      </c>
      <c r="B615" s="10">
        <f t="shared" si="38"/>
        <v>611</v>
      </c>
      <c r="C615" s="50" t="s">
        <v>15</v>
      </c>
      <c r="D615" s="24" t="s">
        <v>393</v>
      </c>
      <c r="E615" s="15">
        <v>2020</v>
      </c>
      <c r="F615" s="84">
        <v>44040</v>
      </c>
      <c r="G615" s="16" t="s">
        <v>2024</v>
      </c>
      <c r="H615" s="106" t="s">
        <v>2025</v>
      </c>
      <c r="I615" s="17" t="s">
        <v>2026</v>
      </c>
      <c r="J615" s="16" t="s">
        <v>115</v>
      </c>
      <c r="K615" s="12" t="s">
        <v>29</v>
      </c>
      <c r="L615" s="12" t="s">
        <v>3445</v>
      </c>
      <c r="M615" s="12" t="s">
        <v>3720</v>
      </c>
      <c r="N615" s="12" t="s">
        <v>75</v>
      </c>
      <c r="O615" s="45" t="s">
        <v>24</v>
      </c>
      <c r="P615" s="12" t="s">
        <v>2573</v>
      </c>
      <c r="Q615" s="36" t="s">
        <v>4482</v>
      </c>
    </row>
    <row r="616" spans="1:17" x14ac:dyDescent="0.25">
      <c r="A616" s="10">
        <f t="shared" si="38"/>
        <v>612</v>
      </c>
      <c r="B616" s="10">
        <f t="shared" si="38"/>
        <v>612</v>
      </c>
      <c r="C616" s="50" t="s">
        <v>15</v>
      </c>
      <c r="D616" s="24" t="s">
        <v>393</v>
      </c>
      <c r="E616" s="15">
        <v>2020</v>
      </c>
      <c r="F616" s="84">
        <v>44000</v>
      </c>
      <c r="G616" s="16" t="s">
        <v>2027</v>
      </c>
      <c r="H616" s="106" t="s">
        <v>2028</v>
      </c>
      <c r="I616" s="17" t="s">
        <v>2029</v>
      </c>
      <c r="J616" s="16" t="s">
        <v>33</v>
      </c>
      <c r="K616" s="12" t="s">
        <v>21</v>
      </c>
      <c r="L616" s="12" t="s">
        <v>3445</v>
      </c>
      <c r="M616" s="12" t="s">
        <v>3706</v>
      </c>
      <c r="N616" s="12" t="s">
        <v>23</v>
      </c>
      <c r="O616" s="45" t="s">
        <v>24</v>
      </c>
      <c r="P616" s="12" t="s">
        <v>2573</v>
      </c>
      <c r="Q616" s="36" t="s">
        <v>4482</v>
      </c>
    </row>
    <row r="617" spans="1:17" ht="25.5" x14ac:dyDescent="0.25">
      <c r="A617" s="10">
        <f t="shared" si="38"/>
        <v>613</v>
      </c>
      <c r="B617" s="10">
        <f t="shared" si="38"/>
        <v>613</v>
      </c>
      <c r="C617" s="50" t="s">
        <v>15</v>
      </c>
      <c r="D617" s="24" t="s">
        <v>393</v>
      </c>
      <c r="E617" s="15">
        <v>2020</v>
      </c>
      <c r="F617" s="84">
        <v>44050</v>
      </c>
      <c r="G617" s="16" t="s">
        <v>2030</v>
      </c>
      <c r="H617" s="106" t="s">
        <v>2031</v>
      </c>
      <c r="I617" s="17" t="s">
        <v>2032</v>
      </c>
      <c r="J617" s="12" t="s">
        <v>840</v>
      </c>
      <c r="K617" s="12" t="s">
        <v>29</v>
      </c>
      <c r="L617" s="12" t="s">
        <v>3445</v>
      </c>
      <c r="M617" s="12" t="s">
        <v>3777</v>
      </c>
      <c r="N617" s="12" t="s">
        <v>75</v>
      </c>
      <c r="O617" s="45" t="s">
        <v>24</v>
      </c>
      <c r="P617" s="12" t="s">
        <v>2574</v>
      </c>
      <c r="Q617" s="36" t="s">
        <v>4484</v>
      </c>
    </row>
    <row r="618" spans="1:17" ht="25.5" x14ac:dyDescent="0.25">
      <c r="A618" s="10">
        <f t="shared" si="38"/>
        <v>614</v>
      </c>
      <c r="B618" s="10">
        <f t="shared" si="38"/>
        <v>614</v>
      </c>
      <c r="C618" s="50" t="s">
        <v>15</v>
      </c>
      <c r="D618" s="24" t="s">
        <v>393</v>
      </c>
      <c r="E618" s="15">
        <v>2020</v>
      </c>
      <c r="F618" s="84">
        <v>44060</v>
      </c>
      <c r="G618" s="12" t="s">
        <v>2033</v>
      </c>
      <c r="H618" s="106" t="s">
        <v>2034</v>
      </c>
      <c r="I618" s="17" t="s">
        <v>2035</v>
      </c>
      <c r="J618" s="12" t="s">
        <v>33</v>
      </c>
      <c r="K618" s="12" t="s">
        <v>21</v>
      </c>
      <c r="L618" s="12" t="s">
        <v>3445</v>
      </c>
      <c r="M618" s="12" t="s">
        <v>3706</v>
      </c>
      <c r="N618" s="12" t="s">
        <v>23</v>
      </c>
      <c r="O618" s="45" t="s">
        <v>24</v>
      </c>
      <c r="P618" s="12" t="s">
        <v>2573</v>
      </c>
      <c r="Q618" s="36" t="s">
        <v>4482</v>
      </c>
    </row>
    <row r="619" spans="1:17" ht="25.5" x14ac:dyDescent="0.25">
      <c r="A619" s="10">
        <f t="shared" si="38"/>
        <v>615</v>
      </c>
      <c r="B619" s="10">
        <f t="shared" si="38"/>
        <v>615</v>
      </c>
      <c r="C619" s="12" t="s">
        <v>1856</v>
      </c>
      <c r="D619" s="24" t="s">
        <v>34</v>
      </c>
      <c r="E619" s="15">
        <v>2020</v>
      </c>
      <c r="F619" s="84">
        <v>44069</v>
      </c>
      <c r="G619" s="12" t="s">
        <v>2036</v>
      </c>
      <c r="H619" s="106" t="s">
        <v>2037</v>
      </c>
      <c r="I619" s="17" t="s">
        <v>2038</v>
      </c>
      <c r="J619" s="12" t="s">
        <v>554</v>
      </c>
      <c r="K619" s="12" t="s">
        <v>29</v>
      </c>
      <c r="L619" s="12" t="s">
        <v>3066</v>
      </c>
      <c r="M619" s="12" t="s">
        <v>979</v>
      </c>
      <c r="N619" s="12" t="s">
        <v>23</v>
      </c>
      <c r="O619" s="45" t="s">
        <v>24</v>
      </c>
      <c r="P619" s="12" t="s">
        <v>2573</v>
      </c>
      <c r="Q619" s="36" t="s">
        <v>4483</v>
      </c>
    </row>
    <row r="620" spans="1:17" ht="25.5" x14ac:dyDescent="0.25">
      <c r="A620" s="10">
        <f t="shared" si="38"/>
        <v>616</v>
      </c>
      <c r="B620" s="10">
        <f t="shared" si="38"/>
        <v>616</v>
      </c>
      <c r="C620" s="50" t="s">
        <v>15</v>
      </c>
      <c r="D620" s="24" t="s">
        <v>34</v>
      </c>
      <c r="E620" s="15">
        <v>2020</v>
      </c>
      <c r="F620" s="84">
        <v>44088</v>
      </c>
      <c r="G620" s="12" t="s">
        <v>2039</v>
      </c>
      <c r="H620" s="106" t="s">
        <v>2040</v>
      </c>
      <c r="I620" s="17" t="s">
        <v>2041</v>
      </c>
      <c r="J620" s="12" t="s">
        <v>20</v>
      </c>
      <c r="K620" s="12" t="s">
        <v>21</v>
      </c>
      <c r="L620" s="12" t="s">
        <v>3064</v>
      </c>
      <c r="M620" s="12" t="s">
        <v>3705</v>
      </c>
      <c r="N620" s="12" t="s">
        <v>23</v>
      </c>
      <c r="O620" s="45" t="s">
        <v>24</v>
      </c>
      <c r="P620" s="12" t="s">
        <v>2573</v>
      </c>
      <c r="Q620" s="36" t="s">
        <v>4482</v>
      </c>
    </row>
    <row r="621" spans="1:17" ht="25.5" x14ac:dyDescent="0.25">
      <c r="A621" s="10">
        <f t="shared" si="38"/>
        <v>617</v>
      </c>
      <c r="B621" s="10">
        <f t="shared" si="38"/>
        <v>617</v>
      </c>
      <c r="C621" s="50" t="s">
        <v>15</v>
      </c>
      <c r="D621" s="24" t="s">
        <v>393</v>
      </c>
      <c r="E621" s="15">
        <v>2020</v>
      </c>
      <c r="F621" s="84">
        <v>44096</v>
      </c>
      <c r="G621" s="12" t="s">
        <v>2042</v>
      </c>
      <c r="H621" s="106" t="s">
        <v>2043</v>
      </c>
      <c r="I621" s="17" t="s">
        <v>2044</v>
      </c>
      <c r="J621" s="12" t="s">
        <v>65</v>
      </c>
      <c r="K621" s="12" t="s">
        <v>29</v>
      </c>
      <c r="L621" s="12" t="s">
        <v>3445</v>
      </c>
      <c r="M621" s="12" t="s">
        <v>3711</v>
      </c>
      <c r="N621" s="12" t="s">
        <v>23</v>
      </c>
      <c r="O621" s="45" t="s">
        <v>24</v>
      </c>
      <c r="P621" s="12" t="s">
        <v>2573</v>
      </c>
      <c r="Q621" s="36" t="s">
        <v>4483</v>
      </c>
    </row>
    <row r="622" spans="1:17" x14ac:dyDescent="0.25">
      <c r="A622" s="10">
        <f t="shared" si="38"/>
        <v>618</v>
      </c>
      <c r="B622" s="10">
        <f t="shared" si="38"/>
        <v>618</v>
      </c>
      <c r="C622" s="50" t="s">
        <v>15</v>
      </c>
      <c r="D622" s="24" t="s">
        <v>393</v>
      </c>
      <c r="E622" s="15">
        <v>2020</v>
      </c>
      <c r="F622" s="84">
        <v>44096</v>
      </c>
      <c r="G622" s="12" t="s">
        <v>2045</v>
      </c>
      <c r="H622" s="106" t="s">
        <v>2046</v>
      </c>
      <c r="I622" s="17" t="s">
        <v>2047</v>
      </c>
      <c r="J622" s="12" t="s">
        <v>190</v>
      </c>
      <c r="K622" s="12" t="s">
        <v>29</v>
      </c>
      <c r="L622" s="12" t="s">
        <v>3445</v>
      </c>
      <c r="M622" s="12" t="s">
        <v>3732</v>
      </c>
      <c r="N622" s="12" t="s">
        <v>23</v>
      </c>
      <c r="O622" s="45" t="s">
        <v>24</v>
      </c>
      <c r="P622" s="12" t="s">
        <v>2573</v>
      </c>
      <c r="Q622" s="36" t="s">
        <v>4483</v>
      </c>
    </row>
    <row r="623" spans="1:17" ht="25.5" x14ac:dyDescent="0.25">
      <c r="A623" s="10">
        <f t="shared" si="38"/>
        <v>619</v>
      </c>
      <c r="B623" s="10">
        <f t="shared" si="38"/>
        <v>619</v>
      </c>
      <c r="C623" s="50" t="s">
        <v>15</v>
      </c>
      <c r="D623" s="24" t="s">
        <v>393</v>
      </c>
      <c r="E623" s="15">
        <v>2020</v>
      </c>
      <c r="F623" s="84">
        <v>44097</v>
      </c>
      <c r="G623" s="12" t="s">
        <v>2048</v>
      </c>
      <c r="H623" s="106" t="s">
        <v>2049</v>
      </c>
      <c r="I623" s="17" t="s">
        <v>2050</v>
      </c>
      <c r="J623" s="12" t="s">
        <v>824</v>
      </c>
      <c r="K623" s="12" t="s">
        <v>29</v>
      </c>
      <c r="L623" s="12" t="s">
        <v>3445</v>
      </c>
      <c r="M623" s="12" t="s">
        <v>3776</v>
      </c>
      <c r="N623" s="12" t="s">
        <v>75</v>
      </c>
      <c r="O623" s="45" t="s">
        <v>24</v>
      </c>
      <c r="P623" s="12" t="s">
        <v>2574</v>
      </c>
      <c r="Q623" s="36" t="s">
        <v>4485</v>
      </c>
    </row>
    <row r="624" spans="1:17" ht="25.5" x14ac:dyDescent="0.25">
      <c r="A624" s="10">
        <f t="shared" si="38"/>
        <v>620</v>
      </c>
      <c r="B624" s="10">
        <f t="shared" si="38"/>
        <v>620</v>
      </c>
      <c r="C624" s="50" t="s">
        <v>15</v>
      </c>
      <c r="D624" s="24" t="s">
        <v>34</v>
      </c>
      <c r="E624" s="15">
        <v>2020</v>
      </c>
      <c r="F624" s="84">
        <v>44106</v>
      </c>
      <c r="G624" s="12" t="s">
        <v>2051</v>
      </c>
      <c r="H624" s="106" t="s">
        <v>2052</v>
      </c>
      <c r="I624" s="17" t="s">
        <v>2053</v>
      </c>
      <c r="J624" s="12" t="s">
        <v>48</v>
      </c>
      <c r="K624" s="12" t="s">
        <v>21</v>
      </c>
      <c r="L624" s="12" t="s">
        <v>3065</v>
      </c>
      <c r="M624" s="12" t="s">
        <v>3707</v>
      </c>
      <c r="N624" s="12" t="s">
        <v>23</v>
      </c>
      <c r="O624" s="45" t="s">
        <v>24</v>
      </c>
      <c r="P624" s="12" t="s">
        <v>2573</v>
      </c>
      <c r="Q624" s="36" t="s">
        <v>4482</v>
      </c>
    </row>
    <row r="625" spans="1:17" ht="25.5" x14ac:dyDescent="0.25">
      <c r="A625" s="10">
        <f t="shared" si="38"/>
        <v>621</v>
      </c>
      <c r="B625" s="10">
        <f t="shared" si="38"/>
        <v>621</v>
      </c>
      <c r="C625" s="50" t="s">
        <v>15</v>
      </c>
      <c r="D625" s="24" t="s">
        <v>34</v>
      </c>
      <c r="E625" s="15">
        <v>2020</v>
      </c>
      <c r="F625" s="84">
        <v>44106</v>
      </c>
      <c r="G625" s="12" t="s">
        <v>2054</v>
      </c>
      <c r="H625" s="106" t="s">
        <v>2055</v>
      </c>
      <c r="I625" s="17" t="s">
        <v>2056</v>
      </c>
      <c r="J625" s="12" t="s">
        <v>389</v>
      </c>
      <c r="K625" s="12" t="s">
        <v>21</v>
      </c>
      <c r="L625" s="12" t="s">
        <v>3065</v>
      </c>
      <c r="M625" s="12" t="s">
        <v>3750</v>
      </c>
      <c r="N625" s="12" t="s">
        <v>23</v>
      </c>
      <c r="O625" s="45" t="s">
        <v>24</v>
      </c>
      <c r="P625" s="12" t="s">
        <v>2574</v>
      </c>
      <c r="Q625" s="36" t="s">
        <v>4485</v>
      </c>
    </row>
    <row r="626" spans="1:17" ht="25.5" x14ac:dyDescent="0.25">
      <c r="A626" s="10">
        <f t="shared" si="38"/>
        <v>622</v>
      </c>
      <c r="B626" s="10">
        <f t="shared" si="38"/>
        <v>622</v>
      </c>
      <c r="C626" s="50" t="s">
        <v>15</v>
      </c>
      <c r="D626" s="24" t="s">
        <v>34</v>
      </c>
      <c r="E626" s="15">
        <v>2020</v>
      </c>
      <c r="F626" s="84">
        <v>44117</v>
      </c>
      <c r="G626" s="12" t="s">
        <v>2057</v>
      </c>
      <c r="H626" s="106" t="s">
        <v>2058</v>
      </c>
      <c r="I626" s="17" t="s">
        <v>2059</v>
      </c>
      <c r="J626" s="12" t="s">
        <v>631</v>
      </c>
      <c r="K626" s="12" t="s">
        <v>21</v>
      </c>
      <c r="L626" s="12" t="s">
        <v>3064</v>
      </c>
      <c r="M626" s="12" t="s">
        <v>3759</v>
      </c>
      <c r="N626" s="12" t="s">
        <v>23</v>
      </c>
      <c r="O626" s="45" t="s">
        <v>24</v>
      </c>
      <c r="P626" s="12" t="s">
        <v>2574</v>
      </c>
      <c r="Q626" s="36" t="s">
        <v>4484</v>
      </c>
    </row>
    <row r="627" spans="1:17" ht="25.5" x14ac:dyDescent="0.25">
      <c r="A627" s="10">
        <f t="shared" si="38"/>
        <v>623</v>
      </c>
      <c r="B627" s="10">
        <f t="shared" si="38"/>
        <v>623</v>
      </c>
      <c r="C627" s="50" t="s">
        <v>15</v>
      </c>
      <c r="D627" s="24" t="s">
        <v>393</v>
      </c>
      <c r="E627" s="15">
        <v>2020</v>
      </c>
      <c r="F627" s="84">
        <v>44116</v>
      </c>
      <c r="G627" s="12" t="s">
        <v>2060</v>
      </c>
      <c r="H627" s="106" t="s">
        <v>2061</v>
      </c>
      <c r="I627" s="17" t="s">
        <v>2062</v>
      </c>
      <c r="J627" s="12" t="s">
        <v>2063</v>
      </c>
      <c r="K627" s="12" t="s">
        <v>21</v>
      </c>
      <c r="L627" s="12" t="s">
        <v>3445</v>
      </c>
      <c r="M627" s="12" t="s">
        <v>3768</v>
      </c>
      <c r="N627" s="12" t="s">
        <v>23</v>
      </c>
      <c r="O627" s="45" t="s">
        <v>24</v>
      </c>
      <c r="P627" s="12" t="s">
        <v>2573</v>
      </c>
      <c r="Q627" s="36" t="s">
        <v>4483</v>
      </c>
    </row>
    <row r="628" spans="1:17" ht="25.5" x14ac:dyDescent="0.25">
      <c r="A628" s="10">
        <f t="shared" si="38"/>
        <v>624</v>
      </c>
      <c r="B628" s="10">
        <f t="shared" si="38"/>
        <v>624</v>
      </c>
      <c r="C628" s="50" t="s">
        <v>15</v>
      </c>
      <c r="D628" s="24" t="s">
        <v>34</v>
      </c>
      <c r="E628" s="15">
        <v>2020</v>
      </c>
      <c r="F628" s="84">
        <v>44131</v>
      </c>
      <c r="G628" s="12" t="s">
        <v>2064</v>
      </c>
      <c r="H628" s="106" t="s">
        <v>2065</v>
      </c>
      <c r="I628" s="17" t="s">
        <v>2066</v>
      </c>
      <c r="J628" s="12" t="s">
        <v>2067</v>
      </c>
      <c r="K628" s="12" t="s">
        <v>60</v>
      </c>
      <c r="L628" s="12" t="s">
        <v>3067</v>
      </c>
      <c r="M628" s="12" t="s">
        <v>3797</v>
      </c>
      <c r="N628" s="12" t="s">
        <v>61</v>
      </c>
      <c r="O628" s="45" t="s">
        <v>24</v>
      </c>
      <c r="P628" s="12" t="s">
        <v>2574</v>
      </c>
      <c r="Q628" s="36" t="s">
        <v>4485</v>
      </c>
    </row>
    <row r="629" spans="1:17" ht="25.5" x14ac:dyDescent="0.25">
      <c r="A629" s="10">
        <f t="shared" si="38"/>
        <v>625</v>
      </c>
      <c r="B629" s="10">
        <f t="shared" si="38"/>
        <v>625</v>
      </c>
      <c r="C629" s="50" t="s">
        <v>15</v>
      </c>
      <c r="D629" s="24" t="s">
        <v>393</v>
      </c>
      <c r="E629" s="15">
        <v>2020</v>
      </c>
      <c r="F629" s="84">
        <v>44130</v>
      </c>
      <c r="G629" s="12" t="s">
        <v>2069</v>
      </c>
      <c r="H629" s="106" t="s">
        <v>2070</v>
      </c>
      <c r="I629" s="17" t="s">
        <v>2071</v>
      </c>
      <c r="J629" s="12" t="s">
        <v>48</v>
      </c>
      <c r="K629" s="12" t="s">
        <v>21</v>
      </c>
      <c r="L629" s="12" t="s">
        <v>3445</v>
      </c>
      <c r="M629" s="12" t="s">
        <v>3707</v>
      </c>
      <c r="N629" s="12" t="s">
        <v>23</v>
      </c>
      <c r="O629" s="45" t="s">
        <v>24</v>
      </c>
      <c r="P629" s="12" t="s">
        <v>2573</v>
      </c>
      <c r="Q629" s="36" t="s">
        <v>4482</v>
      </c>
    </row>
    <row r="630" spans="1:17" ht="25.5" x14ac:dyDescent="0.25">
      <c r="A630" s="10">
        <f t="shared" si="38"/>
        <v>626</v>
      </c>
      <c r="B630" s="10">
        <f t="shared" si="38"/>
        <v>626</v>
      </c>
      <c r="C630" s="50" t="s">
        <v>15</v>
      </c>
      <c r="D630" s="24" t="s">
        <v>34</v>
      </c>
      <c r="E630" s="15">
        <v>2020</v>
      </c>
      <c r="F630" s="84">
        <v>44126</v>
      </c>
      <c r="G630" s="12" t="s">
        <v>2072</v>
      </c>
      <c r="H630" s="106" t="s">
        <v>2073</v>
      </c>
      <c r="I630" s="17" t="s">
        <v>2074</v>
      </c>
      <c r="J630" s="12" t="s">
        <v>55</v>
      </c>
      <c r="K630" s="12" t="s">
        <v>21</v>
      </c>
      <c r="L630" s="12" t="s">
        <v>3064</v>
      </c>
      <c r="M630" s="12" t="s">
        <v>3708</v>
      </c>
      <c r="N630" s="12" t="s">
        <v>23</v>
      </c>
      <c r="O630" s="45" t="s">
        <v>24</v>
      </c>
      <c r="P630" s="12" t="s">
        <v>2574</v>
      </c>
      <c r="Q630" s="36" t="s">
        <v>4484</v>
      </c>
    </row>
    <row r="631" spans="1:17" ht="25.5" x14ac:dyDescent="0.25">
      <c r="A631" s="10">
        <f t="shared" ref="A631:B646" si="39">+A630+1</f>
        <v>627</v>
      </c>
      <c r="B631" s="10">
        <f t="shared" si="39"/>
        <v>627</v>
      </c>
      <c r="C631" s="50" t="s">
        <v>15</v>
      </c>
      <c r="D631" s="24" t="s">
        <v>34</v>
      </c>
      <c r="E631" s="15">
        <v>2020</v>
      </c>
      <c r="F631" s="84">
        <v>44148</v>
      </c>
      <c r="G631" s="12" t="s">
        <v>2873</v>
      </c>
      <c r="H631" s="106" t="s">
        <v>2076</v>
      </c>
      <c r="I631" s="17" t="s">
        <v>2077</v>
      </c>
      <c r="J631" s="12" t="s">
        <v>961</v>
      </c>
      <c r="K631" s="12" t="s">
        <v>60</v>
      </c>
      <c r="L631" s="12" t="s">
        <v>3067</v>
      </c>
      <c r="M631" s="12" t="s">
        <v>3782</v>
      </c>
      <c r="N631" s="12" t="s">
        <v>61</v>
      </c>
      <c r="O631" s="45" t="s">
        <v>24</v>
      </c>
      <c r="P631" s="12" t="s">
        <v>2574</v>
      </c>
      <c r="Q631" s="36" t="s">
        <v>4484</v>
      </c>
    </row>
    <row r="632" spans="1:17" ht="25.5" x14ac:dyDescent="0.25">
      <c r="A632" s="10">
        <f t="shared" si="39"/>
        <v>628</v>
      </c>
      <c r="B632" s="10">
        <f t="shared" si="39"/>
        <v>628</v>
      </c>
      <c r="C632" s="50" t="s">
        <v>15</v>
      </c>
      <c r="D632" s="24" t="s">
        <v>393</v>
      </c>
      <c r="E632" s="15">
        <v>2020</v>
      </c>
      <c r="F632" s="84">
        <v>44151</v>
      </c>
      <c r="G632" s="12" t="s">
        <v>2078</v>
      </c>
      <c r="H632" s="106" t="s">
        <v>2079</v>
      </c>
      <c r="I632" s="17" t="s">
        <v>2080</v>
      </c>
      <c r="J632" s="12" t="s">
        <v>247</v>
      </c>
      <c r="K632" s="12" t="s">
        <v>21</v>
      </c>
      <c r="L632" s="12" t="s">
        <v>3445</v>
      </c>
      <c r="M632" s="12" t="s">
        <v>3740</v>
      </c>
      <c r="N632" s="12" t="s">
        <v>23</v>
      </c>
      <c r="O632" s="45" t="s">
        <v>24</v>
      </c>
      <c r="P632" s="12" t="s">
        <v>2574</v>
      </c>
      <c r="Q632" s="36" t="s">
        <v>4484</v>
      </c>
    </row>
    <row r="633" spans="1:17" ht="25.5" x14ac:dyDescent="0.25">
      <c r="A633" s="10">
        <f t="shared" si="39"/>
        <v>629</v>
      </c>
      <c r="B633" s="10">
        <f t="shared" si="39"/>
        <v>629</v>
      </c>
      <c r="C633" s="50" t="s">
        <v>15</v>
      </c>
      <c r="D633" s="24" t="s">
        <v>34</v>
      </c>
      <c r="E633" s="15">
        <v>2020</v>
      </c>
      <c r="F633" s="84">
        <v>44158</v>
      </c>
      <c r="G633" s="12" t="s">
        <v>2081</v>
      </c>
      <c r="H633" s="106" t="s">
        <v>2082</v>
      </c>
      <c r="I633" s="17" t="s">
        <v>2083</v>
      </c>
      <c r="J633" s="12" t="s">
        <v>55</v>
      </c>
      <c r="K633" s="12" t="s">
        <v>21</v>
      </c>
      <c r="L633" s="12" t="s">
        <v>3064</v>
      </c>
      <c r="M633" s="12" t="s">
        <v>3708</v>
      </c>
      <c r="N633" s="12" t="s">
        <v>23</v>
      </c>
      <c r="O633" s="45" t="s">
        <v>24</v>
      </c>
      <c r="P633" s="12" t="s">
        <v>2574</v>
      </c>
      <c r="Q633" s="36" t="s">
        <v>4484</v>
      </c>
    </row>
    <row r="634" spans="1:17" ht="38.25" x14ac:dyDescent="0.25">
      <c r="A634" s="10">
        <f t="shared" si="39"/>
        <v>630</v>
      </c>
      <c r="B634" s="10">
        <f t="shared" si="39"/>
        <v>630</v>
      </c>
      <c r="C634" s="50" t="s">
        <v>15</v>
      </c>
      <c r="D634" s="24" t="s">
        <v>393</v>
      </c>
      <c r="E634" s="15">
        <v>2020</v>
      </c>
      <c r="F634" s="84">
        <v>44158</v>
      </c>
      <c r="G634" s="12" t="s">
        <v>2084</v>
      </c>
      <c r="H634" s="106" t="s">
        <v>2085</v>
      </c>
      <c r="I634" s="17" t="s">
        <v>2086</v>
      </c>
      <c r="J634" s="12" t="s">
        <v>2087</v>
      </c>
      <c r="K634" s="12" t="s">
        <v>21</v>
      </c>
      <c r="L634" s="12" t="s">
        <v>3445</v>
      </c>
      <c r="M634" s="12" t="s">
        <v>3741</v>
      </c>
      <c r="N634" s="12" t="s">
        <v>23</v>
      </c>
      <c r="O634" s="45" t="s">
        <v>24</v>
      </c>
      <c r="P634" s="12" t="s">
        <v>2574</v>
      </c>
      <c r="Q634" s="36" t="s">
        <v>4484</v>
      </c>
    </row>
    <row r="635" spans="1:17" ht="25.5" x14ac:dyDescent="0.25">
      <c r="A635" s="10">
        <f t="shared" si="39"/>
        <v>631</v>
      </c>
      <c r="B635" s="10">
        <f t="shared" si="39"/>
        <v>631</v>
      </c>
      <c r="C635" s="50" t="s">
        <v>15</v>
      </c>
      <c r="D635" s="24" t="s">
        <v>393</v>
      </c>
      <c r="E635" s="15">
        <v>2020</v>
      </c>
      <c r="F635" s="84">
        <v>44183</v>
      </c>
      <c r="G635" s="12" t="s">
        <v>2874</v>
      </c>
      <c r="H635" s="106" t="s">
        <v>2089</v>
      </c>
      <c r="I635" s="17" t="s">
        <v>2575</v>
      </c>
      <c r="J635" s="12" t="s">
        <v>94</v>
      </c>
      <c r="K635" s="12" t="s">
        <v>21</v>
      </c>
      <c r="L635" s="12" t="s">
        <v>3445</v>
      </c>
      <c r="M635" s="12" t="s">
        <v>3716</v>
      </c>
      <c r="N635" s="12" t="s">
        <v>23</v>
      </c>
      <c r="O635" s="45" t="s">
        <v>24</v>
      </c>
      <c r="P635" s="12" t="s">
        <v>2573</v>
      </c>
      <c r="Q635" s="36" t="s">
        <v>4483</v>
      </c>
    </row>
    <row r="636" spans="1:17" ht="25.5" x14ac:dyDescent="0.25">
      <c r="A636" s="10">
        <f t="shared" si="39"/>
        <v>632</v>
      </c>
      <c r="B636" s="10">
        <f t="shared" si="39"/>
        <v>632</v>
      </c>
      <c r="C636" s="50" t="s">
        <v>15</v>
      </c>
      <c r="D636" s="24" t="s">
        <v>393</v>
      </c>
      <c r="E636" s="15">
        <v>2020</v>
      </c>
      <c r="F636" s="84">
        <v>44189</v>
      </c>
      <c r="G636" s="12" t="s">
        <v>2875</v>
      </c>
      <c r="H636" s="106" t="s">
        <v>2091</v>
      </c>
      <c r="I636" s="17" t="s">
        <v>2092</v>
      </c>
      <c r="J636" s="12" t="s">
        <v>389</v>
      </c>
      <c r="K636" s="12" t="s">
        <v>21</v>
      </c>
      <c r="L636" s="12" t="s">
        <v>3445</v>
      </c>
      <c r="M636" s="12" t="s">
        <v>3750</v>
      </c>
      <c r="N636" s="12" t="s">
        <v>23</v>
      </c>
      <c r="O636" s="45" t="s">
        <v>24</v>
      </c>
      <c r="P636" s="12" t="s">
        <v>2573</v>
      </c>
      <c r="Q636" s="36" t="s">
        <v>4483</v>
      </c>
    </row>
    <row r="637" spans="1:17" ht="25.5" x14ac:dyDescent="0.25">
      <c r="A637" s="10">
        <f t="shared" si="39"/>
        <v>633</v>
      </c>
      <c r="B637" s="10">
        <f t="shared" si="39"/>
        <v>633</v>
      </c>
      <c r="C637" s="50" t="s">
        <v>15</v>
      </c>
      <c r="D637" s="24" t="s">
        <v>393</v>
      </c>
      <c r="E637" s="15">
        <v>2020</v>
      </c>
      <c r="F637" s="84">
        <v>44193</v>
      </c>
      <c r="G637" s="12" t="s">
        <v>2876</v>
      </c>
      <c r="H637" s="106" t="s">
        <v>2094</v>
      </c>
      <c r="I637" s="17" t="s">
        <v>2095</v>
      </c>
      <c r="J637" s="12" t="s">
        <v>20</v>
      </c>
      <c r="K637" s="12" t="s">
        <v>21</v>
      </c>
      <c r="L637" s="12" t="s">
        <v>3445</v>
      </c>
      <c r="M637" s="12" t="s">
        <v>3705</v>
      </c>
      <c r="N637" s="12" t="s">
        <v>23</v>
      </c>
      <c r="O637" s="45" t="s">
        <v>24</v>
      </c>
      <c r="P637" s="12" t="s">
        <v>2573</v>
      </c>
      <c r="Q637" s="36" t="s">
        <v>4482</v>
      </c>
    </row>
    <row r="638" spans="1:17" x14ac:dyDescent="0.25">
      <c r="A638" s="10">
        <f t="shared" si="39"/>
        <v>634</v>
      </c>
      <c r="B638" s="10">
        <f t="shared" si="39"/>
        <v>634</v>
      </c>
      <c r="C638" s="50" t="s">
        <v>15</v>
      </c>
      <c r="D638" s="24" t="s">
        <v>393</v>
      </c>
      <c r="E638" s="15">
        <v>2020</v>
      </c>
      <c r="F638" s="84">
        <v>44188</v>
      </c>
      <c r="G638" s="12" t="s">
        <v>2877</v>
      </c>
      <c r="H638" s="106" t="s">
        <v>2097</v>
      </c>
      <c r="I638" s="17" t="s">
        <v>2098</v>
      </c>
      <c r="J638" s="12" t="s">
        <v>2099</v>
      </c>
      <c r="K638" s="12" t="s">
        <v>29</v>
      </c>
      <c r="L638" s="12" t="s">
        <v>3445</v>
      </c>
      <c r="M638" s="12" t="s">
        <v>3798</v>
      </c>
      <c r="N638" s="12" t="s">
        <v>75</v>
      </c>
      <c r="O638" s="45" t="s">
        <v>24</v>
      </c>
      <c r="P638" s="12" t="s">
        <v>2574</v>
      </c>
      <c r="Q638" s="36" t="s">
        <v>4484</v>
      </c>
    </row>
    <row r="639" spans="1:17" ht="25.5" x14ac:dyDescent="0.25">
      <c r="A639" s="10">
        <f t="shared" si="39"/>
        <v>635</v>
      </c>
      <c r="B639" s="10">
        <f t="shared" si="39"/>
        <v>635</v>
      </c>
      <c r="C639" s="50" t="s">
        <v>15</v>
      </c>
      <c r="D639" s="24" t="s">
        <v>393</v>
      </c>
      <c r="E639" s="15">
        <v>2020</v>
      </c>
      <c r="F639" s="84">
        <v>44189</v>
      </c>
      <c r="G639" s="12" t="s">
        <v>2878</v>
      </c>
      <c r="H639" s="106" t="s">
        <v>2102</v>
      </c>
      <c r="I639" s="17" t="s">
        <v>2103</v>
      </c>
      <c r="J639" s="12" t="s">
        <v>171</v>
      </c>
      <c r="K639" s="12" t="s">
        <v>21</v>
      </c>
      <c r="L639" s="12" t="s">
        <v>3445</v>
      </c>
      <c r="M639" s="12" t="s">
        <v>3728</v>
      </c>
      <c r="N639" s="12" t="s">
        <v>23</v>
      </c>
      <c r="O639" s="45" t="s">
        <v>24</v>
      </c>
      <c r="P639" s="12" t="s">
        <v>2573</v>
      </c>
      <c r="Q639" s="36" t="s">
        <v>4483</v>
      </c>
    </row>
    <row r="640" spans="1:17" ht="25.5" x14ac:dyDescent="0.25">
      <c r="A640" s="10">
        <f t="shared" si="39"/>
        <v>636</v>
      </c>
      <c r="B640" s="10">
        <f t="shared" si="39"/>
        <v>636</v>
      </c>
      <c r="C640" s="50" t="s">
        <v>15</v>
      </c>
      <c r="D640" s="24" t="s">
        <v>393</v>
      </c>
      <c r="E640" s="15">
        <v>2020</v>
      </c>
      <c r="F640" s="84">
        <v>44195</v>
      </c>
      <c r="G640" s="12" t="s">
        <v>2879</v>
      </c>
      <c r="H640" s="106" t="s">
        <v>2105</v>
      </c>
      <c r="I640" s="17" t="s">
        <v>2106</v>
      </c>
      <c r="J640" s="12" t="s">
        <v>28</v>
      </c>
      <c r="K640" s="12" t="s">
        <v>29</v>
      </c>
      <c r="L640" s="12" t="s">
        <v>3445</v>
      </c>
      <c r="M640" s="12" t="s">
        <v>28</v>
      </c>
      <c r="N640" s="12" t="s">
        <v>3436</v>
      </c>
      <c r="O640" s="45" t="s">
        <v>24</v>
      </c>
      <c r="P640" s="12" t="s">
        <v>2573</v>
      </c>
      <c r="Q640" s="36" t="s">
        <v>4482</v>
      </c>
    </row>
    <row r="641" spans="1:17" ht="25.5" x14ac:dyDescent="0.25">
      <c r="A641" s="10">
        <f t="shared" si="39"/>
        <v>637</v>
      </c>
      <c r="B641" s="10">
        <f t="shared" si="39"/>
        <v>637</v>
      </c>
      <c r="C641" s="50" t="s">
        <v>15</v>
      </c>
      <c r="D641" s="24" t="s">
        <v>393</v>
      </c>
      <c r="E641" s="15">
        <v>2020</v>
      </c>
      <c r="F641" s="84">
        <v>44194</v>
      </c>
      <c r="G641" s="12" t="s">
        <v>2107</v>
      </c>
      <c r="H641" s="106" t="s">
        <v>2108</v>
      </c>
      <c r="I641" s="17" t="s">
        <v>2109</v>
      </c>
      <c r="J641" s="12" t="s">
        <v>346</v>
      </c>
      <c r="K641" s="12" t="s">
        <v>21</v>
      </c>
      <c r="L641" s="12" t="s">
        <v>3445</v>
      </c>
      <c r="M641" s="12" t="s">
        <v>3731</v>
      </c>
      <c r="N641" s="12" t="s">
        <v>23</v>
      </c>
      <c r="O641" s="45" t="s">
        <v>24</v>
      </c>
      <c r="P641" s="12" t="s">
        <v>2574</v>
      </c>
      <c r="Q641" s="36" t="s">
        <v>4484</v>
      </c>
    </row>
    <row r="642" spans="1:17" ht="25.5" x14ac:dyDescent="0.25">
      <c r="A642" s="10">
        <f t="shared" si="39"/>
        <v>638</v>
      </c>
      <c r="B642" s="10">
        <f t="shared" si="39"/>
        <v>638</v>
      </c>
      <c r="C642" s="50" t="s">
        <v>15</v>
      </c>
      <c r="D642" s="24" t="s">
        <v>393</v>
      </c>
      <c r="E642" s="15">
        <v>2020</v>
      </c>
      <c r="F642" s="84">
        <v>44194</v>
      </c>
      <c r="G642" s="12" t="s">
        <v>2110</v>
      </c>
      <c r="H642" s="106" t="s">
        <v>2111</v>
      </c>
      <c r="I642" s="17" t="s">
        <v>2112</v>
      </c>
      <c r="J642" s="12" t="s">
        <v>307</v>
      </c>
      <c r="K642" s="12" t="s">
        <v>29</v>
      </c>
      <c r="L642" s="12" t="s">
        <v>3445</v>
      </c>
      <c r="M642" s="12" t="s">
        <v>3745</v>
      </c>
      <c r="N642" s="12" t="s">
        <v>75</v>
      </c>
      <c r="O642" s="45" t="s">
        <v>24</v>
      </c>
      <c r="P642" s="12" t="s">
        <v>2573</v>
      </c>
      <c r="Q642" s="36" t="s">
        <v>4483</v>
      </c>
    </row>
    <row r="643" spans="1:17" ht="25.5" x14ac:dyDescent="0.25">
      <c r="A643" s="10">
        <f t="shared" si="39"/>
        <v>639</v>
      </c>
      <c r="B643" s="10">
        <f t="shared" si="39"/>
        <v>639</v>
      </c>
      <c r="C643" s="50" t="s">
        <v>15</v>
      </c>
      <c r="D643" s="24" t="s">
        <v>393</v>
      </c>
      <c r="E643" s="15">
        <v>2020</v>
      </c>
      <c r="F643" s="84">
        <v>44194</v>
      </c>
      <c r="G643" s="12" t="s">
        <v>2113</v>
      </c>
      <c r="H643" s="106" t="s">
        <v>2114</v>
      </c>
      <c r="I643" s="17" t="s">
        <v>2115</v>
      </c>
      <c r="J643" s="12" t="s">
        <v>2116</v>
      </c>
      <c r="K643" s="12" t="s">
        <v>29</v>
      </c>
      <c r="L643" s="12" t="s">
        <v>3445</v>
      </c>
      <c r="M643" s="12" t="s">
        <v>3698</v>
      </c>
      <c r="N643" s="12" t="s">
        <v>75</v>
      </c>
      <c r="O643" s="45" t="s">
        <v>24</v>
      </c>
      <c r="P643" s="12" t="s">
        <v>2573</v>
      </c>
      <c r="Q643" s="36" t="s">
        <v>4483</v>
      </c>
    </row>
    <row r="644" spans="1:17" ht="25.5" x14ac:dyDescent="0.25">
      <c r="A644" s="10">
        <f t="shared" si="39"/>
        <v>640</v>
      </c>
      <c r="B644" s="10">
        <f t="shared" si="39"/>
        <v>640</v>
      </c>
      <c r="C644" s="50" t="s">
        <v>15</v>
      </c>
      <c r="D644" s="24" t="s">
        <v>393</v>
      </c>
      <c r="E644" s="15">
        <v>2020</v>
      </c>
      <c r="F644" s="84">
        <v>44195</v>
      </c>
      <c r="G644" s="12" t="s">
        <v>2118</v>
      </c>
      <c r="H644" s="106" t="s">
        <v>2119</v>
      </c>
      <c r="I644" s="17" t="s">
        <v>2120</v>
      </c>
      <c r="J644" s="12" t="s">
        <v>83</v>
      </c>
      <c r="K644" s="12" t="s">
        <v>29</v>
      </c>
      <c r="L644" s="12" t="s">
        <v>3445</v>
      </c>
      <c r="M644" s="12" t="s">
        <v>979</v>
      </c>
      <c r="N644" s="12" t="s">
        <v>23</v>
      </c>
      <c r="O644" s="45" t="s">
        <v>24</v>
      </c>
      <c r="P644" s="12" t="s">
        <v>2573</v>
      </c>
      <c r="Q644" s="36" t="s">
        <v>4482</v>
      </c>
    </row>
    <row r="645" spans="1:17" ht="25.5" x14ac:dyDescent="0.25">
      <c r="A645" s="10">
        <f t="shared" si="39"/>
        <v>641</v>
      </c>
      <c r="B645" s="10">
        <f t="shared" si="39"/>
        <v>641</v>
      </c>
      <c r="C645" s="50" t="s">
        <v>15</v>
      </c>
      <c r="D645" s="24" t="s">
        <v>393</v>
      </c>
      <c r="E645" s="15">
        <v>2020</v>
      </c>
      <c r="F645" s="84">
        <v>44194</v>
      </c>
      <c r="G645" s="12" t="s">
        <v>2121</v>
      </c>
      <c r="H645" s="106" t="s">
        <v>2122</v>
      </c>
      <c r="I645" s="17" t="s">
        <v>2123</v>
      </c>
      <c r="J645" s="12" t="s">
        <v>59</v>
      </c>
      <c r="K645" s="12" t="s">
        <v>60</v>
      </c>
      <c r="L645" s="12" t="s">
        <v>3445</v>
      </c>
      <c r="M645" s="12" t="s">
        <v>3717</v>
      </c>
      <c r="N645" s="12" t="s">
        <v>61</v>
      </c>
      <c r="O645" s="45" t="s">
        <v>24</v>
      </c>
      <c r="P645" s="12" t="s">
        <v>2573</v>
      </c>
      <c r="Q645" s="36" t="s">
        <v>4482</v>
      </c>
    </row>
    <row r="646" spans="1:17" ht="25.5" x14ac:dyDescent="0.25">
      <c r="A646" s="10">
        <f t="shared" si="39"/>
        <v>642</v>
      </c>
      <c r="B646" s="10">
        <f t="shared" si="39"/>
        <v>642</v>
      </c>
      <c r="C646" s="12" t="s">
        <v>15</v>
      </c>
      <c r="D646" s="24" t="s">
        <v>393</v>
      </c>
      <c r="E646" s="15">
        <v>2021</v>
      </c>
      <c r="F646" s="84">
        <v>44270</v>
      </c>
      <c r="G646" s="12" t="s">
        <v>2124</v>
      </c>
      <c r="H646" s="106" t="s">
        <v>2125</v>
      </c>
      <c r="I646" s="17" t="s">
        <v>2126</v>
      </c>
      <c r="J646" s="12" t="s">
        <v>59</v>
      </c>
      <c r="K646" s="12" t="s">
        <v>60</v>
      </c>
      <c r="L646" s="12" t="s">
        <v>3445</v>
      </c>
      <c r="M646" s="12" t="s">
        <v>3709</v>
      </c>
      <c r="N646" s="12" t="s">
        <v>61</v>
      </c>
      <c r="O646" s="45" t="s">
        <v>24</v>
      </c>
      <c r="P646" s="12" t="s">
        <v>2573</v>
      </c>
      <c r="Q646" s="36" t="s">
        <v>4482</v>
      </c>
    </row>
    <row r="647" spans="1:17" ht="25.5" x14ac:dyDescent="0.25">
      <c r="A647" s="10">
        <f t="shared" ref="A647:B662" si="40">+A646+1</f>
        <v>643</v>
      </c>
      <c r="B647" s="10">
        <f t="shared" si="40"/>
        <v>643</v>
      </c>
      <c r="C647" s="12" t="s">
        <v>15</v>
      </c>
      <c r="D647" s="24" t="s">
        <v>393</v>
      </c>
      <c r="E647" s="15">
        <v>2021</v>
      </c>
      <c r="F647" s="84">
        <v>44279</v>
      </c>
      <c r="G647" s="12" t="s">
        <v>2127</v>
      </c>
      <c r="H647" s="106" t="s">
        <v>2128</v>
      </c>
      <c r="I647" s="17" t="s">
        <v>2129</v>
      </c>
      <c r="J647" s="12" t="s">
        <v>2130</v>
      </c>
      <c r="K647" s="12" t="s">
        <v>21</v>
      </c>
      <c r="L647" s="12" t="s">
        <v>3445</v>
      </c>
      <c r="M647" s="12" t="s">
        <v>284</v>
      </c>
      <c r="N647" s="12" t="s">
        <v>23</v>
      </c>
      <c r="O647" s="45" t="s">
        <v>24</v>
      </c>
      <c r="P647" s="12" t="s">
        <v>2574</v>
      </c>
      <c r="Q647" s="36" t="s">
        <v>4484</v>
      </c>
    </row>
    <row r="648" spans="1:17" ht="38.25" x14ac:dyDescent="0.25">
      <c r="A648" s="10">
        <f t="shared" si="40"/>
        <v>644</v>
      </c>
      <c r="B648" s="10">
        <f t="shared" si="40"/>
        <v>644</v>
      </c>
      <c r="C648" s="12" t="s">
        <v>15</v>
      </c>
      <c r="D648" s="24" t="s">
        <v>393</v>
      </c>
      <c r="E648" s="15">
        <v>2021</v>
      </c>
      <c r="F648" s="84">
        <v>44337</v>
      </c>
      <c r="G648" s="12" t="s">
        <v>2131</v>
      </c>
      <c r="H648" s="106" t="s">
        <v>2132</v>
      </c>
      <c r="I648" s="17" t="s">
        <v>2133</v>
      </c>
      <c r="J648" s="12" t="s">
        <v>146</v>
      </c>
      <c r="K648" s="12" t="s">
        <v>60</v>
      </c>
      <c r="L648" s="12" t="s">
        <v>3445</v>
      </c>
      <c r="M648" s="12" t="s">
        <v>3724</v>
      </c>
      <c r="N648" s="12" t="s">
        <v>125</v>
      </c>
      <c r="O648" s="45" t="s">
        <v>24</v>
      </c>
      <c r="P648" s="12" t="s">
        <v>2573</v>
      </c>
      <c r="Q648" s="36" t="s">
        <v>4483</v>
      </c>
    </row>
    <row r="649" spans="1:17" x14ac:dyDescent="0.25">
      <c r="A649" s="10">
        <f t="shared" si="40"/>
        <v>645</v>
      </c>
      <c r="B649" s="10">
        <f t="shared" si="40"/>
        <v>645</v>
      </c>
      <c r="C649" s="12" t="s">
        <v>15</v>
      </c>
      <c r="D649" s="24" t="s">
        <v>393</v>
      </c>
      <c r="E649" s="15">
        <v>2021</v>
      </c>
      <c r="F649" s="84">
        <v>44358</v>
      </c>
      <c r="G649" s="12" t="s">
        <v>2134</v>
      </c>
      <c r="H649" s="106" t="s">
        <v>2135</v>
      </c>
      <c r="I649" s="17" t="s">
        <v>2136</v>
      </c>
      <c r="J649" s="12" t="s">
        <v>33</v>
      </c>
      <c r="K649" s="12" t="s">
        <v>21</v>
      </c>
      <c r="L649" s="12" t="s">
        <v>3445</v>
      </c>
      <c r="M649" s="12" t="s">
        <v>3706</v>
      </c>
      <c r="N649" s="12" t="s">
        <v>23</v>
      </c>
      <c r="O649" s="45" t="s">
        <v>24</v>
      </c>
      <c r="P649" s="12" t="s">
        <v>2573</v>
      </c>
      <c r="Q649" s="36" t="s">
        <v>4483</v>
      </c>
    </row>
    <row r="650" spans="1:17" x14ac:dyDescent="0.25">
      <c r="A650" s="10">
        <f t="shared" si="40"/>
        <v>646</v>
      </c>
      <c r="B650" s="10">
        <f t="shared" si="40"/>
        <v>646</v>
      </c>
      <c r="C650" s="12" t="s">
        <v>15</v>
      </c>
      <c r="D650" s="10" t="s">
        <v>34</v>
      </c>
      <c r="E650" s="15">
        <v>2021</v>
      </c>
      <c r="F650" s="84">
        <v>44371</v>
      </c>
      <c r="G650" s="12" t="s">
        <v>2137</v>
      </c>
      <c r="H650" s="106" t="s">
        <v>2138</v>
      </c>
      <c r="I650" s="17" t="s">
        <v>2139</v>
      </c>
      <c r="J650" s="12" t="s">
        <v>33</v>
      </c>
      <c r="K650" s="12" t="s">
        <v>21</v>
      </c>
      <c r="L650" s="12" t="s">
        <v>3065</v>
      </c>
      <c r="M650" s="12" t="s">
        <v>3706</v>
      </c>
      <c r="N650" s="12" t="s">
        <v>23</v>
      </c>
      <c r="O650" s="45" t="s">
        <v>24</v>
      </c>
      <c r="P650" s="12" t="s">
        <v>2573</v>
      </c>
      <c r="Q650" s="36" t="s">
        <v>4482</v>
      </c>
    </row>
    <row r="651" spans="1:17" ht="25.5" x14ac:dyDescent="0.25">
      <c r="A651" s="10">
        <f t="shared" si="40"/>
        <v>647</v>
      </c>
      <c r="B651" s="10">
        <f t="shared" si="40"/>
        <v>647</v>
      </c>
      <c r="C651" s="12" t="s">
        <v>15</v>
      </c>
      <c r="D651" s="24" t="s">
        <v>393</v>
      </c>
      <c r="E651" s="15">
        <v>2021</v>
      </c>
      <c r="F651" s="84">
        <v>44385</v>
      </c>
      <c r="G651" s="12" t="s">
        <v>2140</v>
      </c>
      <c r="H651" s="106" t="s">
        <v>2141</v>
      </c>
      <c r="I651" s="17" t="s">
        <v>2142</v>
      </c>
      <c r="J651" s="12" t="s">
        <v>2143</v>
      </c>
      <c r="K651" s="12" t="s">
        <v>29</v>
      </c>
      <c r="L651" s="12" t="s">
        <v>3445</v>
      </c>
      <c r="M651" s="12" t="s">
        <v>3798</v>
      </c>
      <c r="N651" s="12" t="s">
        <v>75</v>
      </c>
      <c r="O651" s="45" t="s">
        <v>24</v>
      </c>
      <c r="P651" s="12" t="s">
        <v>2574</v>
      </c>
      <c r="Q651" s="36" t="s">
        <v>4485</v>
      </c>
    </row>
    <row r="652" spans="1:17" ht="25.5" x14ac:dyDescent="0.25">
      <c r="A652" s="10">
        <f t="shared" si="40"/>
        <v>648</v>
      </c>
      <c r="B652" s="10">
        <f t="shared" si="40"/>
        <v>648</v>
      </c>
      <c r="C652" s="12" t="s">
        <v>15</v>
      </c>
      <c r="D652" s="24" t="s">
        <v>393</v>
      </c>
      <c r="E652" s="15">
        <v>2021</v>
      </c>
      <c r="F652" s="84">
        <v>44385</v>
      </c>
      <c r="G652" s="12" t="s">
        <v>2144</v>
      </c>
      <c r="H652" s="106" t="s">
        <v>2145</v>
      </c>
      <c r="I652" s="17" t="s">
        <v>2146</v>
      </c>
      <c r="J652" s="12" t="s">
        <v>2147</v>
      </c>
      <c r="K652" s="12" t="s">
        <v>29</v>
      </c>
      <c r="L652" s="12" t="s">
        <v>3445</v>
      </c>
      <c r="M652" s="12" t="s">
        <v>3698</v>
      </c>
      <c r="N652" s="12" t="s">
        <v>75</v>
      </c>
      <c r="O652" s="45" t="s">
        <v>24</v>
      </c>
      <c r="P652" s="12" t="s">
        <v>2574</v>
      </c>
      <c r="Q652" s="36" t="s">
        <v>4484</v>
      </c>
    </row>
    <row r="653" spans="1:17" ht="25.5" x14ac:dyDescent="0.25">
      <c r="A653" s="10">
        <f t="shared" si="40"/>
        <v>649</v>
      </c>
      <c r="B653" s="10">
        <f t="shared" si="40"/>
        <v>649</v>
      </c>
      <c r="C653" s="12" t="s">
        <v>15</v>
      </c>
      <c r="D653" s="24" t="s">
        <v>34</v>
      </c>
      <c r="E653" s="15">
        <v>2021</v>
      </c>
      <c r="F653" s="84">
        <v>44396</v>
      </c>
      <c r="G653" s="12" t="s">
        <v>2148</v>
      </c>
      <c r="H653" s="106" t="s">
        <v>2149</v>
      </c>
      <c r="I653" s="17" t="s">
        <v>2150</v>
      </c>
      <c r="J653" s="12" t="s">
        <v>71</v>
      </c>
      <c r="K653" s="12" t="s">
        <v>60</v>
      </c>
      <c r="L653" s="12" t="s">
        <v>3067</v>
      </c>
      <c r="M653" s="12" t="s">
        <v>3712</v>
      </c>
      <c r="N653" s="12" t="s">
        <v>61</v>
      </c>
      <c r="O653" s="45" t="s">
        <v>24</v>
      </c>
      <c r="P653" s="12" t="s">
        <v>2573</v>
      </c>
      <c r="Q653" s="36" t="s">
        <v>4482</v>
      </c>
    </row>
    <row r="654" spans="1:17" x14ac:dyDescent="0.25">
      <c r="A654" s="10">
        <f t="shared" si="40"/>
        <v>650</v>
      </c>
      <c r="B654" s="10">
        <f t="shared" si="40"/>
        <v>650</v>
      </c>
      <c r="C654" s="12" t="s">
        <v>15</v>
      </c>
      <c r="D654" s="24" t="s">
        <v>393</v>
      </c>
      <c r="E654" s="15">
        <v>2021</v>
      </c>
      <c r="F654" s="84">
        <v>44474</v>
      </c>
      <c r="G654" s="12" t="s">
        <v>2151</v>
      </c>
      <c r="H654" s="106" t="s">
        <v>2152</v>
      </c>
      <c r="I654" s="17" t="s">
        <v>2153</v>
      </c>
      <c r="J654" s="12" t="s">
        <v>59</v>
      </c>
      <c r="K654" s="12" t="s">
        <v>60</v>
      </c>
      <c r="L654" s="12" t="s">
        <v>3445</v>
      </c>
      <c r="M654" s="12" t="s">
        <v>3742</v>
      </c>
      <c r="N654" s="12" t="s">
        <v>61</v>
      </c>
      <c r="O654" s="45" t="s">
        <v>24</v>
      </c>
      <c r="P654" s="12" t="s">
        <v>2573</v>
      </c>
      <c r="Q654" s="36" t="s">
        <v>4482</v>
      </c>
    </row>
    <row r="655" spans="1:17" ht="25.5" x14ac:dyDescent="0.25">
      <c r="A655" s="10">
        <f t="shared" si="40"/>
        <v>651</v>
      </c>
      <c r="B655" s="10">
        <f t="shared" si="40"/>
        <v>651</v>
      </c>
      <c r="C655" s="50" t="s">
        <v>15</v>
      </c>
      <c r="D655" s="24" t="s">
        <v>393</v>
      </c>
      <c r="E655" s="15">
        <v>2021</v>
      </c>
      <c r="F655" s="84">
        <v>44551</v>
      </c>
      <c r="G655" s="12" t="s">
        <v>2154</v>
      </c>
      <c r="H655" s="106" t="s">
        <v>2155</v>
      </c>
      <c r="I655" s="17" t="s">
        <v>2156</v>
      </c>
      <c r="J655" s="12" t="s">
        <v>59</v>
      </c>
      <c r="K655" s="12" t="s">
        <v>60</v>
      </c>
      <c r="L655" s="12" t="s">
        <v>3445</v>
      </c>
      <c r="M655" s="12" t="s">
        <v>3709</v>
      </c>
      <c r="N655" s="12" t="s">
        <v>61</v>
      </c>
      <c r="O655" s="45" t="s">
        <v>24</v>
      </c>
      <c r="P655" s="12" t="s">
        <v>2573</v>
      </c>
      <c r="Q655" s="36" t="s">
        <v>4482</v>
      </c>
    </row>
    <row r="656" spans="1:17" ht="25.5" x14ac:dyDescent="0.25">
      <c r="A656" s="10">
        <f t="shared" si="40"/>
        <v>652</v>
      </c>
      <c r="B656" s="10">
        <f t="shared" si="40"/>
        <v>652</v>
      </c>
      <c r="C656" s="12" t="s">
        <v>15</v>
      </c>
      <c r="D656" s="24" t="s">
        <v>393</v>
      </c>
      <c r="E656" s="15">
        <v>2021</v>
      </c>
      <c r="F656" s="84">
        <v>44498</v>
      </c>
      <c r="G656" s="12" t="s">
        <v>2157</v>
      </c>
      <c r="H656" s="106" t="s">
        <v>2158</v>
      </c>
      <c r="I656" s="17" t="s">
        <v>2159</v>
      </c>
      <c r="J656" s="12" t="s">
        <v>59</v>
      </c>
      <c r="K656" s="12" t="s">
        <v>60</v>
      </c>
      <c r="L656" s="12" t="s">
        <v>3445</v>
      </c>
      <c r="M656" s="12" t="s">
        <v>3761</v>
      </c>
      <c r="N656" s="12" t="s">
        <v>61</v>
      </c>
      <c r="O656" s="45" t="s">
        <v>24</v>
      </c>
      <c r="P656" s="12" t="s">
        <v>2573</v>
      </c>
      <c r="Q656" s="36" t="s">
        <v>4482</v>
      </c>
    </row>
    <row r="657" spans="1:17" ht="25.5" x14ac:dyDescent="0.25">
      <c r="A657" s="10">
        <f t="shared" si="40"/>
        <v>653</v>
      </c>
      <c r="B657" s="10">
        <f t="shared" si="40"/>
        <v>653</v>
      </c>
      <c r="C657" s="50" t="s">
        <v>15</v>
      </c>
      <c r="D657" s="24" t="s">
        <v>393</v>
      </c>
      <c r="E657" s="15">
        <v>2021</v>
      </c>
      <c r="F657" s="84">
        <v>44544</v>
      </c>
      <c r="G657" s="12" t="s">
        <v>2160</v>
      </c>
      <c r="H657" s="106" t="s">
        <v>2161</v>
      </c>
      <c r="I657" s="17" t="s">
        <v>2162</v>
      </c>
      <c r="J657" s="12" t="s">
        <v>59</v>
      </c>
      <c r="K657" s="12" t="s">
        <v>60</v>
      </c>
      <c r="L657" s="12" t="s">
        <v>3445</v>
      </c>
      <c r="M657" s="12" t="s">
        <v>3709</v>
      </c>
      <c r="N657" s="12" t="s">
        <v>61</v>
      </c>
      <c r="O657" s="45" t="s">
        <v>24</v>
      </c>
      <c r="P657" s="12" t="s">
        <v>2573</v>
      </c>
      <c r="Q657" s="36" t="s">
        <v>4482</v>
      </c>
    </row>
    <row r="658" spans="1:17" ht="38.25" x14ac:dyDescent="0.25">
      <c r="A658" s="10">
        <f t="shared" si="40"/>
        <v>654</v>
      </c>
      <c r="B658" s="10">
        <f t="shared" si="40"/>
        <v>654</v>
      </c>
      <c r="C658" s="50" t="s">
        <v>15</v>
      </c>
      <c r="D658" s="24" t="s">
        <v>393</v>
      </c>
      <c r="E658" s="15">
        <v>2021</v>
      </c>
      <c r="F658" s="84">
        <v>44545</v>
      </c>
      <c r="G658" s="12" t="s">
        <v>2163</v>
      </c>
      <c r="H658" s="106" t="s">
        <v>2164</v>
      </c>
      <c r="I658" s="17" t="s">
        <v>2165</v>
      </c>
      <c r="J658" s="12" t="s">
        <v>59</v>
      </c>
      <c r="K658" s="12" t="s">
        <v>60</v>
      </c>
      <c r="L658" s="12" t="s">
        <v>3445</v>
      </c>
      <c r="M658" s="12" t="s">
        <v>3709</v>
      </c>
      <c r="N658" s="12" t="s">
        <v>61</v>
      </c>
      <c r="O658" s="45" t="s">
        <v>24</v>
      </c>
      <c r="P658" s="12" t="s">
        <v>2573</v>
      </c>
      <c r="Q658" s="36" t="s">
        <v>4482</v>
      </c>
    </row>
    <row r="659" spans="1:17" ht="25.5" x14ac:dyDescent="0.25">
      <c r="A659" s="10">
        <f t="shared" si="40"/>
        <v>655</v>
      </c>
      <c r="B659" s="10">
        <f t="shared" si="40"/>
        <v>655</v>
      </c>
      <c r="C659" s="12" t="s">
        <v>15</v>
      </c>
      <c r="D659" s="24" t="s">
        <v>393</v>
      </c>
      <c r="E659" s="15">
        <v>2021</v>
      </c>
      <c r="F659" s="84">
        <v>44482</v>
      </c>
      <c r="G659" s="12" t="s">
        <v>2166</v>
      </c>
      <c r="H659" s="106" t="s">
        <v>2167</v>
      </c>
      <c r="I659" s="17" t="s">
        <v>2168</v>
      </c>
      <c r="J659" s="12" t="s">
        <v>28</v>
      </c>
      <c r="K659" s="12" t="s">
        <v>29</v>
      </c>
      <c r="L659" s="12" t="s">
        <v>3445</v>
      </c>
      <c r="M659" s="12" t="s">
        <v>28</v>
      </c>
      <c r="N659" s="12" t="s">
        <v>3436</v>
      </c>
      <c r="O659" s="45" t="s">
        <v>24</v>
      </c>
      <c r="P659" s="12" t="s">
        <v>2573</v>
      </c>
      <c r="Q659" s="36" t="s">
        <v>4482</v>
      </c>
    </row>
    <row r="660" spans="1:17" ht="38.25" x14ac:dyDescent="0.25">
      <c r="A660" s="10">
        <f t="shared" si="40"/>
        <v>656</v>
      </c>
      <c r="B660" s="10">
        <f t="shared" si="40"/>
        <v>656</v>
      </c>
      <c r="C660" s="12" t="s">
        <v>15</v>
      </c>
      <c r="D660" s="24" t="s">
        <v>393</v>
      </c>
      <c r="E660" s="15">
        <v>2021</v>
      </c>
      <c r="F660" s="84">
        <v>44449</v>
      </c>
      <c r="G660" s="12" t="s">
        <v>2169</v>
      </c>
      <c r="H660" s="106" t="s">
        <v>2170</v>
      </c>
      <c r="I660" s="17" t="s">
        <v>2171</v>
      </c>
      <c r="J660" s="12" t="s">
        <v>554</v>
      </c>
      <c r="K660" s="12" t="s">
        <v>29</v>
      </c>
      <c r="L660" s="12" t="s">
        <v>3445</v>
      </c>
      <c r="M660" s="12" t="s">
        <v>979</v>
      </c>
      <c r="N660" s="12" t="s">
        <v>23</v>
      </c>
      <c r="O660" s="45" t="s">
        <v>24</v>
      </c>
      <c r="P660" s="12" t="s">
        <v>2573</v>
      </c>
      <c r="Q660" s="36" t="s">
        <v>4483</v>
      </c>
    </row>
    <row r="661" spans="1:17" ht="25.5" x14ac:dyDescent="0.25">
      <c r="A661" s="10">
        <f t="shared" si="40"/>
        <v>657</v>
      </c>
      <c r="B661" s="10">
        <f t="shared" si="40"/>
        <v>657</v>
      </c>
      <c r="C661" s="12" t="s">
        <v>15</v>
      </c>
      <c r="D661" s="24" t="s">
        <v>393</v>
      </c>
      <c r="E661" s="15">
        <v>2021</v>
      </c>
      <c r="F661" s="84">
        <v>44467</v>
      </c>
      <c r="G661" s="12" t="s">
        <v>2172</v>
      </c>
      <c r="H661" s="106" t="s">
        <v>2173</v>
      </c>
      <c r="I661" s="17" t="s">
        <v>2174</v>
      </c>
      <c r="J661" s="12" t="s">
        <v>2175</v>
      </c>
      <c r="K661" s="12" t="s">
        <v>29</v>
      </c>
      <c r="L661" s="12" t="s">
        <v>3445</v>
      </c>
      <c r="M661" s="12" t="s">
        <v>3776</v>
      </c>
      <c r="N661" s="12" t="s">
        <v>75</v>
      </c>
      <c r="O661" s="45" t="s">
        <v>24</v>
      </c>
      <c r="P661" s="12" t="s">
        <v>2574</v>
      </c>
      <c r="Q661" s="36" t="s">
        <v>4484</v>
      </c>
    </row>
    <row r="662" spans="1:17" ht="25.5" x14ac:dyDescent="0.25">
      <c r="A662" s="10">
        <f t="shared" si="40"/>
        <v>658</v>
      </c>
      <c r="B662" s="10">
        <f t="shared" si="40"/>
        <v>658</v>
      </c>
      <c r="C662" s="12" t="s">
        <v>15</v>
      </c>
      <c r="D662" s="24" t="s">
        <v>393</v>
      </c>
      <c r="E662" s="15">
        <v>2021</v>
      </c>
      <c r="F662" s="84">
        <v>44463</v>
      </c>
      <c r="G662" s="12" t="s">
        <v>2176</v>
      </c>
      <c r="H662" s="106" t="s">
        <v>2177</v>
      </c>
      <c r="I662" s="17" t="s">
        <v>2178</v>
      </c>
      <c r="J662" s="12" t="s">
        <v>2179</v>
      </c>
      <c r="K662" s="12" t="s">
        <v>29</v>
      </c>
      <c r="L662" s="12" t="s">
        <v>3445</v>
      </c>
      <c r="M662" s="12" t="s">
        <v>3719</v>
      </c>
      <c r="N662" s="12" t="s">
        <v>75</v>
      </c>
      <c r="O662" s="45" t="s">
        <v>24</v>
      </c>
      <c r="P662" s="12" t="s">
        <v>2573</v>
      </c>
      <c r="Q662" s="36" t="s">
        <v>4483</v>
      </c>
    </row>
    <row r="663" spans="1:17" x14ac:dyDescent="0.25">
      <c r="A663" s="10">
        <f t="shared" ref="A663:B678" si="41">+A662+1</f>
        <v>659</v>
      </c>
      <c r="B663" s="10">
        <f t="shared" si="41"/>
        <v>659</v>
      </c>
      <c r="C663" s="12" t="s">
        <v>15</v>
      </c>
      <c r="D663" s="24" t="s">
        <v>393</v>
      </c>
      <c r="E663" s="15">
        <v>2021</v>
      </c>
      <c r="F663" s="84">
        <v>44487</v>
      </c>
      <c r="G663" s="12" t="s">
        <v>2180</v>
      </c>
      <c r="H663" s="106" t="s">
        <v>2181</v>
      </c>
      <c r="I663" s="17" t="s">
        <v>2182</v>
      </c>
      <c r="J663" s="12" t="s">
        <v>476</v>
      </c>
      <c r="K663" s="12" t="s">
        <v>21</v>
      </c>
      <c r="L663" s="12" t="s">
        <v>3445</v>
      </c>
      <c r="M663" s="12" t="s">
        <v>3754</v>
      </c>
      <c r="N663" s="12" t="s">
        <v>23</v>
      </c>
      <c r="O663" s="45" t="s">
        <v>24</v>
      </c>
      <c r="P663" s="12" t="s">
        <v>2573</v>
      </c>
      <c r="Q663" s="36" t="s">
        <v>4483</v>
      </c>
    </row>
    <row r="664" spans="1:17" ht="25.5" x14ac:dyDescent="0.25">
      <c r="A664" s="10">
        <f t="shared" si="41"/>
        <v>660</v>
      </c>
      <c r="B664" s="10">
        <f t="shared" si="41"/>
        <v>660</v>
      </c>
      <c r="C664" s="12" t="s">
        <v>15</v>
      </c>
      <c r="D664" s="24" t="s">
        <v>393</v>
      </c>
      <c r="E664" s="15">
        <v>2021</v>
      </c>
      <c r="F664" s="84">
        <v>44518</v>
      </c>
      <c r="G664" s="12" t="s">
        <v>2183</v>
      </c>
      <c r="H664" s="106" t="s">
        <v>2184</v>
      </c>
      <c r="I664" s="17" t="s">
        <v>2185</v>
      </c>
      <c r="J664" s="12" t="s">
        <v>473</v>
      </c>
      <c r="K664" s="12" t="s">
        <v>21</v>
      </c>
      <c r="L664" s="12" t="s">
        <v>3445</v>
      </c>
      <c r="M664" s="12" t="s">
        <v>3754</v>
      </c>
      <c r="N664" s="12" t="s">
        <v>23</v>
      </c>
      <c r="O664" s="45" t="s">
        <v>24</v>
      </c>
      <c r="P664" s="12" t="s">
        <v>2574</v>
      </c>
      <c r="Q664" s="36" t="s">
        <v>4484</v>
      </c>
    </row>
    <row r="665" spans="1:17" ht="25.5" x14ac:dyDescent="0.25">
      <c r="A665" s="10">
        <f t="shared" si="41"/>
        <v>661</v>
      </c>
      <c r="B665" s="10">
        <f t="shared" si="41"/>
        <v>661</v>
      </c>
      <c r="C665" s="12" t="s">
        <v>15</v>
      </c>
      <c r="D665" s="24" t="s">
        <v>393</v>
      </c>
      <c r="E665" s="15">
        <v>2021</v>
      </c>
      <c r="F665" s="84">
        <v>44454</v>
      </c>
      <c r="G665" s="12" t="s">
        <v>2186</v>
      </c>
      <c r="H665" s="106" t="s">
        <v>2187</v>
      </c>
      <c r="I665" s="17" t="s">
        <v>2789</v>
      </c>
      <c r="J665" s="12" t="s">
        <v>48</v>
      </c>
      <c r="K665" s="12" t="s">
        <v>21</v>
      </c>
      <c r="L665" s="12" t="s">
        <v>3445</v>
      </c>
      <c r="M665" s="12" t="s">
        <v>3707</v>
      </c>
      <c r="N665" s="12" t="s">
        <v>23</v>
      </c>
      <c r="O665" s="45" t="s">
        <v>24</v>
      </c>
      <c r="P665" s="12" t="s">
        <v>2573</v>
      </c>
      <c r="Q665" s="36" t="s">
        <v>4482</v>
      </c>
    </row>
    <row r="666" spans="1:17" x14ac:dyDescent="0.25">
      <c r="A666" s="10">
        <f t="shared" si="41"/>
        <v>662</v>
      </c>
      <c r="B666" s="10">
        <f t="shared" si="41"/>
        <v>662</v>
      </c>
      <c r="C666" s="50" t="s">
        <v>15</v>
      </c>
      <c r="D666" s="24" t="s">
        <v>393</v>
      </c>
      <c r="E666" s="15">
        <v>2021</v>
      </c>
      <c r="F666" s="84">
        <v>44543</v>
      </c>
      <c r="G666" s="12" t="s">
        <v>2189</v>
      </c>
      <c r="H666" s="106" t="s">
        <v>2190</v>
      </c>
      <c r="I666" s="17" t="s">
        <v>2191</v>
      </c>
      <c r="J666" s="12" t="s">
        <v>48</v>
      </c>
      <c r="K666" s="12" t="s">
        <v>21</v>
      </c>
      <c r="L666" s="12" t="s">
        <v>3445</v>
      </c>
      <c r="M666" s="12" t="s">
        <v>3707</v>
      </c>
      <c r="N666" s="12" t="s">
        <v>23</v>
      </c>
      <c r="O666" s="45" t="s">
        <v>24</v>
      </c>
      <c r="P666" s="12" t="s">
        <v>2573</v>
      </c>
      <c r="Q666" s="36" t="s">
        <v>4482</v>
      </c>
    </row>
    <row r="667" spans="1:17" ht="25.5" x14ac:dyDescent="0.25">
      <c r="A667" s="10">
        <f t="shared" si="41"/>
        <v>663</v>
      </c>
      <c r="B667" s="10">
        <f t="shared" si="41"/>
        <v>663</v>
      </c>
      <c r="C667" s="50" t="s">
        <v>15</v>
      </c>
      <c r="D667" s="24" t="s">
        <v>393</v>
      </c>
      <c r="E667" s="15">
        <v>2021</v>
      </c>
      <c r="F667" s="84">
        <v>44502</v>
      </c>
      <c r="G667" s="12" t="s">
        <v>2192</v>
      </c>
      <c r="H667" s="106" t="s">
        <v>2193</v>
      </c>
      <c r="I667" s="17" t="s">
        <v>2194</v>
      </c>
      <c r="J667" s="12" t="s">
        <v>48</v>
      </c>
      <c r="K667" s="12" t="s">
        <v>21</v>
      </c>
      <c r="L667" s="12" t="s">
        <v>3445</v>
      </c>
      <c r="M667" s="12" t="s">
        <v>3707</v>
      </c>
      <c r="N667" s="12" t="s">
        <v>23</v>
      </c>
      <c r="O667" s="45" t="s">
        <v>24</v>
      </c>
      <c r="P667" s="12" t="s">
        <v>2573</v>
      </c>
      <c r="Q667" s="36" t="s">
        <v>4482</v>
      </c>
    </row>
    <row r="668" spans="1:17" ht="25.5" x14ac:dyDescent="0.25">
      <c r="A668" s="10">
        <f t="shared" si="41"/>
        <v>664</v>
      </c>
      <c r="B668" s="10">
        <f t="shared" si="41"/>
        <v>664</v>
      </c>
      <c r="C668" s="50" t="s">
        <v>15</v>
      </c>
      <c r="D668" s="24" t="s">
        <v>393</v>
      </c>
      <c r="E668" s="15">
        <v>2021</v>
      </c>
      <c r="F668" s="84">
        <v>44544</v>
      </c>
      <c r="G668" s="12" t="s">
        <v>2195</v>
      </c>
      <c r="H668" s="106" t="s">
        <v>2196</v>
      </c>
      <c r="I668" s="17" t="s">
        <v>2197</v>
      </c>
      <c r="J668" s="12" t="s">
        <v>48</v>
      </c>
      <c r="K668" s="12" t="s">
        <v>21</v>
      </c>
      <c r="L668" s="12" t="s">
        <v>3445</v>
      </c>
      <c r="M668" s="12" t="s">
        <v>3707</v>
      </c>
      <c r="N668" s="12" t="s">
        <v>23</v>
      </c>
      <c r="O668" s="45" t="s">
        <v>24</v>
      </c>
      <c r="P668" s="12" t="s">
        <v>2573</v>
      </c>
      <c r="Q668" s="36" t="s">
        <v>4483</v>
      </c>
    </row>
    <row r="669" spans="1:17" ht="25.5" x14ac:dyDescent="0.25">
      <c r="A669" s="10">
        <f t="shared" si="41"/>
        <v>665</v>
      </c>
      <c r="B669" s="10">
        <f t="shared" si="41"/>
        <v>665</v>
      </c>
      <c r="C669" s="50" t="s">
        <v>15</v>
      </c>
      <c r="D669" s="24" t="s">
        <v>393</v>
      </c>
      <c r="E669" s="15">
        <v>2021</v>
      </c>
      <c r="F669" s="84">
        <v>44547</v>
      </c>
      <c r="G669" s="12" t="s">
        <v>2198</v>
      </c>
      <c r="H669" s="106" t="s">
        <v>2199</v>
      </c>
      <c r="I669" s="17" t="s">
        <v>2200</v>
      </c>
      <c r="J669" s="12" t="s">
        <v>33</v>
      </c>
      <c r="K669" s="12" t="s">
        <v>21</v>
      </c>
      <c r="L669" s="12" t="s">
        <v>3445</v>
      </c>
      <c r="M669" s="12" t="s">
        <v>3706</v>
      </c>
      <c r="N669" s="12" t="s">
        <v>23</v>
      </c>
      <c r="O669" s="45" t="s">
        <v>24</v>
      </c>
      <c r="P669" s="12" t="s">
        <v>2573</v>
      </c>
      <c r="Q669" s="36" t="s">
        <v>4482</v>
      </c>
    </row>
    <row r="670" spans="1:17" ht="25.5" x14ac:dyDescent="0.25">
      <c r="A670" s="10">
        <f t="shared" si="41"/>
        <v>666</v>
      </c>
      <c r="B670" s="10">
        <f t="shared" si="41"/>
        <v>666</v>
      </c>
      <c r="C670" s="50" t="s">
        <v>15</v>
      </c>
      <c r="D670" s="24" t="s">
        <v>393</v>
      </c>
      <c r="E670" s="15">
        <v>2021</v>
      </c>
      <c r="F670" s="84">
        <v>44519</v>
      </c>
      <c r="G670" s="12" t="s">
        <v>2201</v>
      </c>
      <c r="H670" s="106" t="s">
        <v>2202</v>
      </c>
      <c r="I670" s="17" t="s">
        <v>2203</v>
      </c>
      <c r="J670" s="12" t="s">
        <v>33</v>
      </c>
      <c r="K670" s="12" t="s">
        <v>21</v>
      </c>
      <c r="L670" s="12" t="s">
        <v>3445</v>
      </c>
      <c r="M670" s="12" t="s">
        <v>3706</v>
      </c>
      <c r="N670" s="12" t="s">
        <v>23</v>
      </c>
      <c r="O670" s="45" t="s">
        <v>24</v>
      </c>
      <c r="P670" s="12" t="s">
        <v>2574</v>
      </c>
      <c r="Q670" s="36" t="s">
        <v>4484</v>
      </c>
    </row>
    <row r="671" spans="1:17" ht="25.5" x14ac:dyDescent="0.25">
      <c r="A671" s="10">
        <f t="shared" si="41"/>
        <v>667</v>
      </c>
      <c r="B671" s="10">
        <f t="shared" si="41"/>
        <v>667</v>
      </c>
      <c r="C671" s="50" t="s">
        <v>15</v>
      </c>
      <c r="D671" s="24" t="s">
        <v>393</v>
      </c>
      <c r="E671" s="15">
        <v>2021</v>
      </c>
      <c r="F671" s="84">
        <v>44540</v>
      </c>
      <c r="G671" s="12" t="s">
        <v>2204</v>
      </c>
      <c r="H671" s="106" t="s">
        <v>2205</v>
      </c>
      <c r="I671" s="17" t="s">
        <v>2206</v>
      </c>
      <c r="J671" s="12" t="s">
        <v>170</v>
      </c>
      <c r="K671" s="12" t="s">
        <v>21</v>
      </c>
      <c r="L671" s="12" t="s">
        <v>3445</v>
      </c>
      <c r="M671" s="12" t="s">
        <v>3728</v>
      </c>
      <c r="N671" s="12" t="s">
        <v>23</v>
      </c>
      <c r="O671" s="45" t="s">
        <v>24</v>
      </c>
      <c r="P671" s="12" t="s">
        <v>2573</v>
      </c>
      <c r="Q671" s="36" t="s">
        <v>4483</v>
      </c>
    </row>
    <row r="672" spans="1:17" x14ac:dyDescent="0.25">
      <c r="A672" s="10">
        <f t="shared" si="41"/>
        <v>668</v>
      </c>
      <c r="B672" s="10">
        <f t="shared" si="41"/>
        <v>668</v>
      </c>
      <c r="C672" s="12" t="s">
        <v>15</v>
      </c>
      <c r="D672" s="24" t="s">
        <v>393</v>
      </c>
      <c r="E672" s="15">
        <v>2021</v>
      </c>
      <c r="F672" s="84">
        <v>44477</v>
      </c>
      <c r="G672" s="12" t="s">
        <v>2207</v>
      </c>
      <c r="H672" s="106" t="s">
        <v>2208</v>
      </c>
      <c r="I672" s="17" t="s">
        <v>2209</v>
      </c>
      <c r="J672" s="12" t="s">
        <v>361</v>
      </c>
      <c r="K672" s="12" t="s">
        <v>21</v>
      </c>
      <c r="L672" s="12" t="s">
        <v>3445</v>
      </c>
      <c r="M672" s="12" t="s">
        <v>3729</v>
      </c>
      <c r="N672" s="12" t="s">
        <v>23</v>
      </c>
      <c r="O672" s="45" t="s">
        <v>24</v>
      </c>
      <c r="P672" s="12" t="s">
        <v>2574</v>
      </c>
      <c r="Q672" s="36" t="s">
        <v>4484</v>
      </c>
    </row>
    <row r="673" spans="1:17" ht="25.5" x14ac:dyDescent="0.25">
      <c r="A673" s="10">
        <f t="shared" si="41"/>
        <v>669</v>
      </c>
      <c r="B673" s="10">
        <f t="shared" si="41"/>
        <v>669</v>
      </c>
      <c r="C673" s="50" t="s">
        <v>15</v>
      </c>
      <c r="D673" s="24" t="s">
        <v>393</v>
      </c>
      <c r="E673" s="15">
        <v>2021</v>
      </c>
      <c r="F673" s="84">
        <v>44536</v>
      </c>
      <c r="G673" s="12" t="s">
        <v>2210</v>
      </c>
      <c r="H673" s="106" t="s">
        <v>2211</v>
      </c>
      <c r="I673" s="17" t="s">
        <v>2212</v>
      </c>
      <c r="J673" s="12" t="s">
        <v>146</v>
      </c>
      <c r="K673" s="12" t="s">
        <v>60</v>
      </c>
      <c r="L673" s="12" t="s">
        <v>3445</v>
      </c>
      <c r="M673" s="12" t="s">
        <v>3724</v>
      </c>
      <c r="N673" s="12" t="s">
        <v>125</v>
      </c>
      <c r="O673" s="45" t="s">
        <v>24</v>
      </c>
      <c r="P673" s="12" t="s">
        <v>2573</v>
      </c>
      <c r="Q673" s="36" t="s">
        <v>4483</v>
      </c>
    </row>
    <row r="674" spans="1:17" ht="25.5" x14ac:dyDescent="0.25">
      <c r="A674" s="10">
        <f t="shared" si="41"/>
        <v>670</v>
      </c>
      <c r="B674" s="10">
        <f t="shared" si="41"/>
        <v>670</v>
      </c>
      <c r="C674" s="50" t="s">
        <v>15</v>
      </c>
      <c r="D674" s="24" t="s">
        <v>393</v>
      </c>
      <c r="E674" s="15">
        <v>2021</v>
      </c>
      <c r="F674" s="84">
        <v>44540</v>
      </c>
      <c r="G674" s="12" t="s">
        <v>2213</v>
      </c>
      <c r="H674" s="106" t="s">
        <v>2214</v>
      </c>
      <c r="I674" s="17" t="s">
        <v>2215</v>
      </c>
      <c r="J674" s="12" t="s">
        <v>20</v>
      </c>
      <c r="K674" s="12" t="s">
        <v>21</v>
      </c>
      <c r="L674" s="12" t="s">
        <v>3445</v>
      </c>
      <c r="M674" s="12" t="s">
        <v>3705</v>
      </c>
      <c r="N674" s="12" t="s">
        <v>23</v>
      </c>
      <c r="O674" s="45" t="s">
        <v>24</v>
      </c>
      <c r="P674" s="12" t="s">
        <v>2573</v>
      </c>
      <c r="Q674" s="36" t="s">
        <v>4482</v>
      </c>
    </row>
    <row r="675" spans="1:17" ht="25.5" x14ac:dyDescent="0.25">
      <c r="A675" s="10">
        <f t="shared" si="41"/>
        <v>671</v>
      </c>
      <c r="B675" s="10">
        <f t="shared" si="41"/>
        <v>671</v>
      </c>
      <c r="C675" s="12" t="s">
        <v>15</v>
      </c>
      <c r="D675" s="24" t="s">
        <v>393</v>
      </c>
      <c r="E675" s="15">
        <v>2021</v>
      </c>
      <c r="F675" s="146">
        <v>44519</v>
      </c>
      <c r="G675" s="12" t="s">
        <v>2216</v>
      </c>
      <c r="H675" s="106" t="s">
        <v>2217</v>
      </c>
      <c r="I675" s="17" t="s">
        <v>2218</v>
      </c>
      <c r="J675" s="12" t="s">
        <v>179</v>
      </c>
      <c r="K675" s="12" t="s">
        <v>21</v>
      </c>
      <c r="L675" s="12" t="s">
        <v>3445</v>
      </c>
      <c r="M675" s="12" t="s">
        <v>3730</v>
      </c>
      <c r="N675" s="12" t="s">
        <v>23</v>
      </c>
      <c r="O675" s="45" t="s">
        <v>24</v>
      </c>
      <c r="P675" s="12" t="s">
        <v>2573</v>
      </c>
      <c r="Q675" s="36" t="s">
        <v>4483</v>
      </c>
    </row>
    <row r="676" spans="1:17" ht="25.5" x14ac:dyDescent="0.25">
      <c r="A676" s="10">
        <f t="shared" si="41"/>
        <v>672</v>
      </c>
      <c r="B676" s="10">
        <f t="shared" si="41"/>
        <v>672</v>
      </c>
      <c r="C676" s="50" t="s">
        <v>15</v>
      </c>
      <c r="D676" s="24" t="s">
        <v>393</v>
      </c>
      <c r="E676" s="15">
        <v>2021</v>
      </c>
      <c r="F676" s="84">
        <v>44459</v>
      </c>
      <c r="G676" s="12" t="s">
        <v>2220</v>
      </c>
      <c r="H676" s="106" t="s">
        <v>2221</v>
      </c>
      <c r="I676" s="17" t="s">
        <v>2222</v>
      </c>
      <c r="J676" s="12" t="s">
        <v>65</v>
      </c>
      <c r="K676" s="12" t="s">
        <v>21</v>
      </c>
      <c r="L676" s="12" t="s">
        <v>3445</v>
      </c>
      <c r="M676" s="12" t="s">
        <v>3711</v>
      </c>
      <c r="N676" s="12" t="s">
        <v>23</v>
      </c>
      <c r="O676" s="45" t="s">
        <v>24</v>
      </c>
      <c r="P676" s="12" t="s">
        <v>2574</v>
      </c>
      <c r="Q676" s="36" t="s">
        <v>4485</v>
      </c>
    </row>
    <row r="677" spans="1:17" ht="25.5" x14ac:dyDescent="0.25">
      <c r="A677" s="10">
        <f t="shared" si="41"/>
        <v>673</v>
      </c>
      <c r="B677" s="10">
        <f t="shared" si="41"/>
        <v>673</v>
      </c>
      <c r="C677" s="12" t="s">
        <v>15</v>
      </c>
      <c r="D677" s="24" t="s">
        <v>34</v>
      </c>
      <c r="E677" s="15">
        <v>2021</v>
      </c>
      <c r="F677" s="84">
        <v>44505</v>
      </c>
      <c r="G677" s="12" t="s">
        <v>2223</v>
      </c>
      <c r="H677" s="106" t="s">
        <v>2224</v>
      </c>
      <c r="I677" s="17" t="s">
        <v>2225</v>
      </c>
      <c r="J677" s="12" t="s">
        <v>2226</v>
      </c>
      <c r="K677" s="12" t="s">
        <v>60</v>
      </c>
      <c r="L677" s="12" t="s">
        <v>3067</v>
      </c>
      <c r="M677" s="12" t="s">
        <v>3788</v>
      </c>
      <c r="N677" s="12" t="s">
        <v>61</v>
      </c>
      <c r="O677" s="45" t="s">
        <v>24</v>
      </c>
      <c r="P677" s="12" t="s">
        <v>2574</v>
      </c>
      <c r="Q677" s="36" t="s">
        <v>4484</v>
      </c>
    </row>
    <row r="678" spans="1:17" ht="25.5" x14ac:dyDescent="0.25">
      <c r="A678" s="10">
        <f t="shared" si="41"/>
        <v>674</v>
      </c>
      <c r="B678" s="10">
        <f t="shared" si="41"/>
        <v>674</v>
      </c>
      <c r="C678" s="50" t="s">
        <v>15</v>
      </c>
      <c r="D678" s="24" t="s">
        <v>393</v>
      </c>
      <c r="E678" s="15">
        <v>2021</v>
      </c>
      <c r="F678" s="84">
        <v>44546</v>
      </c>
      <c r="G678" s="12" t="s">
        <v>2227</v>
      </c>
      <c r="H678" s="106" t="s">
        <v>2228</v>
      </c>
      <c r="I678" s="17" t="s">
        <v>2229</v>
      </c>
      <c r="J678" s="12" t="s">
        <v>349</v>
      </c>
      <c r="K678" s="12" t="s">
        <v>29</v>
      </c>
      <c r="L678" s="12" t="s">
        <v>3445</v>
      </c>
      <c r="M678" s="12" t="s">
        <v>979</v>
      </c>
      <c r="N678" s="12" t="s">
        <v>23</v>
      </c>
      <c r="O678" s="45" t="s">
        <v>24</v>
      </c>
      <c r="P678" s="12" t="s">
        <v>2573</v>
      </c>
      <c r="Q678" s="36" t="s">
        <v>4483</v>
      </c>
    </row>
    <row r="679" spans="1:17" ht="25.5" x14ac:dyDescent="0.25">
      <c r="A679" s="10">
        <f t="shared" ref="A679:B694" si="42">+A678+1</f>
        <v>675</v>
      </c>
      <c r="B679" s="10">
        <f t="shared" si="42"/>
        <v>675</v>
      </c>
      <c r="C679" s="50" t="s">
        <v>15</v>
      </c>
      <c r="D679" s="24" t="s">
        <v>393</v>
      </c>
      <c r="E679" s="15">
        <v>2021</v>
      </c>
      <c r="F679" s="84">
        <v>44529</v>
      </c>
      <c r="G679" s="12" t="s">
        <v>2230</v>
      </c>
      <c r="H679" s="106" t="s">
        <v>2231</v>
      </c>
      <c r="I679" s="17" t="s">
        <v>2232</v>
      </c>
      <c r="J679" s="12" t="s">
        <v>2233</v>
      </c>
      <c r="K679" s="12" t="s">
        <v>29</v>
      </c>
      <c r="L679" s="12" t="s">
        <v>3445</v>
      </c>
      <c r="M679" s="12" t="s">
        <v>3799</v>
      </c>
      <c r="N679" s="12" t="s">
        <v>75</v>
      </c>
      <c r="O679" s="45" t="s">
        <v>24</v>
      </c>
      <c r="P679" s="12" t="s">
        <v>2574</v>
      </c>
      <c r="Q679" s="36" t="s">
        <v>4484</v>
      </c>
    </row>
    <row r="680" spans="1:17" x14ac:dyDescent="0.25">
      <c r="A680" s="10">
        <f t="shared" si="42"/>
        <v>676</v>
      </c>
      <c r="B680" s="10">
        <f t="shared" si="42"/>
        <v>676</v>
      </c>
      <c r="C680" s="12" t="s">
        <v>15</v>
      </c>
      <c r="D680" s="24" t="s">
        <v>393</v>
      </c>
      <c r="E680" s="15">
        <v>2021</v>
      </c>
      <c r="F680" s="84">
        <v>44522</v>
      </c>
      <c r="G680" s="12" t="s">
        <v>2234</v>
      </c>
      <c r="H680" s="106" t="s">
        <v>2235</v>
      </c>
      <c r="I680" s="17" t="s">
        <v>2236</v>
      </c>
      <c r="J680" s="12" t="s">
        <v>20</v>
      </c>
      <c r="K680" s="12" t="s">
        <v>21</v>
      </c>
      <c r="L680" s="12" t="s">
        <v>3445</v>
      </c>
      <c r="M680" s="12" t="s">
        <v>3705</v>
      </c>
      <c r="N680" s="12" t="s">
        <v>23</v>
      </c>
      <c r="O680" s="45" t="s">
        <v>24</v>
      </c>
      <c r="P680" s="12" t="s">
        <v>2573</v>
      </c>
      <c r="Q680" s="36" t="s">
        <v>4482</v>
      </c>
    </row>
    <row r="681" spans="1:17" ht="25.5" x14ac:dyDescent="0.25">
      <c r="A681" s="10">
        <f t="shared" si="42"/>
        <v>677</v>
      </c>
      <c r="B681" s="10">
        <f t="shared" si="42"/>
        <v>677</v>
      </c>
      <c r="C681" s="50" t="s">
        <v>15</v>
      </c>
      <c r="D681" s="24" t="s">
        <v>393</v>
      </c>
      <c r="E681" s="15">
        <v>2021</v>
      </c>
      <c r="F681" s="84">
        <v>44544</v>
      </c>
      <c r="G681" s="12" t="s">
        <v>2237</v>
      </c>
      <c r="H681" s="106" t="s">
        <v>2238</v>
      </c>
      <c r="I681" s="17" t="s">
        <v>2239</v>
      </c>
      <c r="J681" s="12" t="s">
        <v>757</v>
      </c>
      <c r="K681" s="12" t="s">
        <v>21</v>
      </c>
      <c r="L681" s="12" t="s">
        <v>3445</v>
      </c>
      <c r="M681" s="12" t="s">
        <v>1817</v>
      </c>
      <c r="N681" s="12" t="s">
        <v>23</v>
      </c>
      <c r="O681" s="45" t="s">
        <v>24</v>
      </c>
      <c r="P681" s="12" t="s">
        <v>2573</v>
      </c>
      <c r="Q681" s="36" t="s">
        <v>4483</v>
      </c>
    </row>
    <row r="682" spans="1:17" ht="25.5" x14ac:dyDescent="0.25">
      <c r="A682" s="10">
        <f t="shared" si="42"/>
        <v>678</v>
      </c>
      <c r="B682" s="10">
        <f t="shared" si="42"/>
        <v>678</v>
      </c>
      <c r="C682" s="12" t="s">
        <v>15</v>
      </c>
      <c r="D682" s="24" t="s">
        <v>393</v>
      </c>
      <c r="E682" s="15">
        <v>2021</v>
      </c>
      <c r="F682" s="84">
        <v>44522</v>
      </c>
      <c r="G682" s="12" t="s">
        <v>2240</v>
      </c>
      <c r="H682" s="106" t="s">
        <v>2241</v>
      </c>
      <c r="I682" s="17" t="s">
        <v>2242</v>
      </c>
      <c r="J682" s="12" t="s">
        <v>217</v>
      </c>
      <c r="K682" s="12" t="s">
        <v>21</v>
      </c>
      <c r="L682" s="12" t="s">
        <v>3445</v>
      </c>
      <c r="M682" s="12" t="s">
        <v>1817</v>
      </c>
      <c r="N682" s="12" t="s">
        <v>23</v>
      </c>
      <c r="O682" s="45" t="s">
        <v>24</v>
      </c>
      <c r="P682" s="12" t="s">
        <v>2574</v>
      </c>
      <c r="Q682" s="36" t="s">
        <v>4484</v>
      </c>
    </row>
    <row r="683" spans="1:17" x14ac:dyDescent="0.25">
      <c r="A683" s="10">
        <f t="shared" si="42"/>
        <v>679</v>
      </c>
      <c r="B683" s="10">
        <f t="shared" si="42"/>
        <v>679</v>
      </c>
      <c r="C683" s="12" t="s">
        <v>15</v>
      </c>
      <c r="D683" s="24" t="s">
        <v>34</v>
      </c>
      <c r="E683" s="15">
        <v>2021</v>
      </c>
      <c r="F683" s="84">
        <v>44425</v>
      </c>
      <c r="G683" s="12" t="s">
        <v>2243</v>
      </c>
      <c r="H683" s="146" t="s">
        <v>2244</v>
      </c>
      <c r="I683" s="17" t="s">
        <v>2245</v>
      </c>
      <c r="J683" s="12" t="s">
        <v>20</v>
      </c>
      <c r="K683" s="12" t="s">
        <v>21</v>
      </c>
      <c r="L683" s="12" t="s">
        <v>3064</v>
      </c>
      <c r="M683" s="12" t="s">
        <v>3705</v>
      </c>
      <c r="N683" s="12" t="s">
        <v>23</v>
      </c>
      <c r="O683" s="45" t="s">
        <v>24</v>
      </c>
      <c r="P683" s="12" t="s">
        <v>2573</v>
      </c>
      <c r="Q683" s="36" t="s">
        <v>4482</v>
      </c>
    </row>
    <row r="684" spans="1:17" ht="25.5" x14ac:dyDescent="0.25">
      <c r="A684" s="10">
        <f t="shared" si="42"/>
        <v>680</v>
      </c>
      <c r="B684" s="10">
        <f t="shared" si="42"/>
        <v>680</v>
      </c>
      <c r="C684" s="50" t="s">
        <v>15</v>
      </c>
      <c r="D684" s="24" t="s">
        <v>34</v>
      </c>
      <c r="E684" s="15">
        <v>2021</v>
      </c>
      <c r="F684" s="84">
        <v>44459</v>
      </c>
      <c r="G684" s="12" t="s">
        <v>2246</v>
      </c>
      <c r="H684" s="106" t="s">
        <v>2247</v>
      </c>
      <c r="I684" s="17" t="s">
        <v>2248</v>
      </c>
      <c r="J684" s="12" t="s">
        <v>20</v>
      </c>
      <c r="K684" s="12" t="s">
        <v>21</v>
      </c>
      <c r="L684" s="12" t="s">
        <v>3064</v>
      </c>
      <c r="M684" s="12" t="s">
        <v>3705</v>
      </c>
      <c r="N684" s="12" t="s">
        <v>23</v>
      </c>
      <c r="O684" s="45" t="s">
        <v>24</v>
      </c>
      <c r="P684" s="12" t="s">
        <v>2573</v>
      </c>
      <c r="Q684" s="36" t="s">
        <v>4482</v>
      </c>
    </row>
    <row r="685" spans="1:17" x14ac:dyDescent="0.25">
      <c r="A685" s="10">
        <f t="shared" si="42"/>
        <v>681</v>
      </c>
      <c r="B685" s="10">
        <f t="shared" si="42"/>
        <v>681</v>
      </c>
      <c r="C685" s="50" t="s">
        <v>15</v>
      </c>
      <c r="D685" s="24" t="s">
        <v>34</v>
      </c>
      <c r="E685" s="15">
        <v>2021</v>
      </c>
      <c r="F685" s="84">
        <v>44547</v>
      </c>
      <c r="G685" s="12" t="s">
        <v>2249</v>
      </c>
      <c r="H685" s="106" t="s">
        <v>2250</v>
      </c>
      <c r="I685" s="17" t="s">
        <v>2251</v>
      </c>
      <c r="J685" s="12" t="s">
        <v>20</v>
      </c>
      <c r="K685" s="12" t="s">
        <v>21</v>
      </c>
      <c r="L685" s="12" t="s">
        <v>3064</v>
      </c>
      <c r="M685" s="12" t="s">
        <v>3705</v>
      </c>
      <c r="N685" s="12" t="s">
        <v>23</v>
      </c>
      <c r="O685" s="45" t="s">
        <v>24</v>
      </c>
      <c r="P685" s="12" t="s">
        <v>2573</v>
      </c>
      <c r="Q685" s="36" t="s">
        <v>4482</v>
      </c>
    </row>
    <row r="686" spans="1:17" ht="25.5" x14ac:dyDescent="0.25">
      <c r="A686" s="10">
        <f t="shared" si="42"/>
        <v>682</v>
      </c>
      <c r="B686" s="10">
        <f t="shared" si="42"/>
        <v>682</v>
      </c>
      <c r="C686" s="12" t="s">
        <v>15</v>
      </c>
      <c r="D686" s="24" t="s">
        <v>34</v>
      </c>
      <c r="E686" s="15">
        <v>2021</v>
      </c>
      <c r="F686" s="84">
        <v>44435</v>
      </c>
      <c r="G686" s="12" t="s">
        <v>2252</v>
      </c>
      <c r="H686" s="106" t="s">
        <v>2253</v>
      </c>
      <c r="I686" s="17" t="s">
        <v>2254</v>
      </c>
      <c r="J686" s="12" t="s">
        <v>179</v>
      </c>
      <c r="K686" s="12" t="s">
        <v>21</v>
      </c>
      <c r="L686" s="12" t="s">
        <v>3064</v>
      </c>
      <c r="M686" s="12" t="s">
        <v>3730</v>
      </c>
      <c r="N686" s="12" t="s">
        <v>23</v>
      </c>
      <c r="O686" s="45" t="s">
        <v>24</v>
      </c>
      <c r="P686" s="12" t="s">
        <v>2573</v>
      </c>
      <c r="Q686" s="36" t="s">
        <v>4483</v>
      </c>
    </row>
    <row r="687" spans="1:17" x14ac:dyDescent="0.25">
      <c r="A687" s="10">
        <f t="shared" si="42"/>
        <v>683</v>
      </c>
      <c r="B687" s="10">
        <f t="shared" si="42"/>
        <v>683</v>
      </c>
      <c r="C687" s="12" t="s">
        <v>15</v>
      </c>
      <c r="D687" s="24" t="s">
        <v>34</v>
      </c>
      <c r="E687" s="15">
        <v>2021</v>
      </c>
      <c r="F687" s="84">
        <v>44442</v>
      </c>
      <c r="G687" s="12" t="s">
        <v>2255</v>
      </c>
      <c r="H687" s="106" t="s">
        <v>2256</v>
      </c>
      <c r="I687" s="17" t="s">
        <v>2257</v>
      </c>
      <c r="J687" s="12" t="s">
        <v>757</v>
      </c>
      <c r="K687" s="12" t="s">
        <v>21</v>
      </c>
      <c r="L687" s="12" t="s">
        <v>3064</v>
      </c>
      <c r="M687" s="12" t="s">
        <v>1817</v>
      </c>
      <c r="N687" s="12" t="s">
        <v>23</v>
      </c>
      <c r="O687" s="45" t="s">
        <v>24</v>
      </c>
      <c r="P687" s="12" t="s">
        <v>2573</v>
      </c>
      <c r="Q687" s="36" t="s">
        <v>4483</v>
      </c>
    </row>
    <row r="688" spans="1:17" ht="38.25" x14ac:dyDescent="0.25">
      <c r="A688" s="10">
        <f t="shared" si="42"/>
        <v>684</v>
      </c>
      <c r="B688" s="10">
        <f t="shared" si="42"/>
        <v>684</v>
      </c>
      <c r="C688" s="12" t="s">
        <v>15</v>
      </c>
      <c r="D688" s="24" t="s">
        <v>34</v>
      </c>
      <c r="E688" s="15">
        <v>2021</v>
      </c>
      <c r="F688" s="84">
        <v>44411</v>
      </c>
      <c r="G688" s="12" t="s">
        <v>2258</v>
      </c>
      <c r="H688" s="106" t="s">
        <v>2259</v>
      </c>
      <c r="I688" s="17" t="s">
        <v>2260</v>
      </c>
      <c r="J688" s="12" t="s">
        <v>250</v>
      </c>
      <c r="K688" s="12" t="s">
        <v>21</v>
      </c>
      <c r="L688" s="12" t="s">
        <v>3065</v>
      </c>
      <c r="M688" s="12" t="s">
        <v>3740</v>
      </c>
      <c r="N688" s="12" t="s">
        <v>23</v>
      </c>
      <c r="O688" s="45" t="s">
        <v>24</v>
      </c>
      <c r="P688" s="12" t="s">
        <v>2573</v>
      </c>
      <c r="Q688" s="36" t="s">
        <v>4483</v>
      </c>
    </row>
    <row r="689" spans="1:17" ht="25.5" x14ac:dyDescent="0.25">
      <c r="A689" s="10">
        <f t="shared" si="42"/>
        <v>685</v>
      </c>
      <c r="B689" s="10">
        <f t="shared" si="42"/>
        <v>685</v>
      </c>
      <c r="C689" s="50" t="s">
        <v>15</v>
      </c>
      <c r="D689" s="24" t="s">
        <v>34</v>
      </c>
      <c r="E689" s="15">
        <v>2021</v>
      </c>
      <c r="F689" s="84">
        <v>44459</v>
      </c>
      <c r="G689" s="12" t="s">
        <v>2261</v>
      </c>
      <c r="H689" s="106" t="s">
        <v>2262</v>
      </c>
      <c r="I689" s="17" t="s">
        <v>2263</v>
      </c>
      <c r="J689" s="12" t="s">
        <v>2264</v>
      </c>
      <c r="K689" s="12" t="s">
        <v>21</v>
      </c>
      <c r="L689" s="12" t="s">
        <v>3065</v>
      </c>
      <c r="M689" s="12" t="s">
        <v>3773</v>
      </c>
      <c r="N689" s="12" t="s">
        <v>23</v>
      </c>
      <c r="O689" s="45" t="s">
        <v>24</v>
      </c>
      <c r="P689" s="12" t="s">
        <v>2573</v>
      </c>
      <c r="Q689" s="36" t="s">
        <v>4483</v>
      </c>
    </row>
    <row r="690" spans="1:17" ht="25.5" x14ac:dyDescent="0.25">
      <c r="A690" s="10">
        <f t="shared" si="42"/>
        <v>686</v>
      </c>
      <c r="B690" s="10">
        <f t="shared" si="42"/>
        <v>686</v>
      </c>
      <c r="C690" s="12" t="s">
        <v>15</v>
      </c>
      <c r="D690" s="24" t="s">
        <v>34</v>
      </c>
      <c r="E690" s="15">
        <v>2021</v>
      </c>
      <c r="F690" s="84">
        <v>44518</v>
      </c>
      <c r="G690" s="12" t="s">
        <v>2265</v>
      </c>
      <c r="H690" s="106" t="s">
        <v>2266</v>
      </c>
      <c r="I690" s="17" t="s">
        <v>2267</v>
      </c>
      <c r="J690" s="12" t="s">
        <v>804</v>
      </c>
      <c r="K690" s="12" t="s">
        <v>21</v>
      </c>
      <c r="L690" s="12" t="s">
        <v>3065</v>
      </c>
      <c r="M690" s="12" t="s">
        <v>3726</v>
      </c>
      <c r="N690" s="12" t="s">
        <v>23</v>
      </c>
      <c r="O690" s="45" t="s">
        <v>24</v>
      </c>
      <c r="P690" s="12" t="s">
        <v>2574</v>
      </c>
      <c r="Q690" s="36" t="s">
        <v>4484</v>
      </c>
    </row>
    <row r="691" spans="1:17" ht="25.5" x14ac:dyDescent="0.25">
      <c r="A691" s="10">
        <f t="shared" si="42"/>
        <v>687</v>
      </c>
      <c r="B691" s="10">
        <f t="shared" si="42"/>
        <v>687</v>
      </c>
      <c r="C691" s="12" t="s">
        <v>15</v>
      </c>
      <c r="D691" s="24" t="s">
        <v>393</v>
      </c>
      <c r="E691" s="15">
        <v>2021</v>
      </c>
      <c r="F691" s="84">
        <v>44524</v>
      </c>
      <c r="G691" s="12" t="s">
        <v>2268</v>
      </c>
      <c r="H691" s="106" t="s">
        <v>2269</v>
      </c>
      <c r="I691" s="17" t="s">
        <v>2270</v>
      </c>
      <c r="J691" s="12" t="s">
        <v>28</v>
      </c>
      <c r="K691" s="12" t="s">
        <v>29</v>
      </c>
      <c r="L691" s="12" t="s">
        <v>3445</v>
      </c>
      <c r="M691" s="12" t="s">
        <v>28</v>
      </c>
      <c r="N691" s="12" t="s">
        <v>3436</v>
      </c>
      <c r="O691" s="45" t="s">
        <v>24</v>
      </c>
      <c r="P691" s="12" t="s">
        <v>2573</v>
      </c>
      <c r="Q691" s="36" t="s">
        <v>4483</v>
      </c>
    </row>
    <row r="692" spans="1:17" ht="25.5" x14ac:dyDescent="0.25">
      <c r="A692" s="10">
        <f t="shared" si="42"/>
        <v>688</v>
      </c>
      <c r="B692" s="10">
        <f t="shared" si="42"/>
        <v>688</v>
      </c>
      <c r="C692" s="50" t="s">
        <v>15</v>
      </c>
      <c r="D692" s="24" t="s">
        <v>393</v>
      </c>
      <c r="E692" s="15">
        <v>2021</v>
      </c>
      <c r="F692" s="84">
        <v>44550</v>
      </c>
      <c r="G692" s="12" t="s">
        <v>2271</v>
      </c>
      <c r="H692" s="106" t="s">
        <v>2272</v>
      </c>
      <c r="I692" s="17" t="s">
        <v>2273</v>
      </c>
      <c r="J692" s="12" t="s">
        <v>840</v>
      </c>
      <c r="K692" s="12" t="s">
        <v>29</v>
      </c>
      <c r="L692" s="12" t="s">
        <v>3445</v>
      </c>
      <c r="M692" s="12" t="s">
        <v>3777</v>
      </c>
      <c r="N692" s="12" t="s">
        <v>75</v>
      </c>
      <c r="O692" s="45" t="s">
        <v>24</v>
      </c>
      <c r="P692" s="12" t="s">
        <v>2574</v>
      </c>
      <c r="Q692" s="36" t="s">
        <v>4484</v>
      </c>
    </row>
    <row r="693" spans="1:17" ht="25.5" x14ac:dyDescent="0.25">
      <c r="A693" s="10">
        <f t="shared" si="42"/>
        <v>689</v>
      </c>
      <c r="B693" s="10">
        <f t="shared" si="42"/>
        <v>689</v>
      </c>
      <c r="C693" s="50" t="s">
        <v>15</v>
      </c>
      <c r="D693" s="24" t="s">
        <v>393</v>
      </c>
      <c r="E693" s="15">
        <v>2021</v>
      </c>
      <c r="F693" s="84">
        <v>44540</v>
      </c>
      <c r="G693" s="12" t="s">
        <v>2274</v>
      </c>
      <c r="H693" s="106" t="s">
        <v>2275</v>
      </c>
      <c r="I693" s="17" t="s">
        <v>2276</v>
      </c>
      <c r="J693" s="12" t="s">
        <v>183</v>
      </c>
      <c r="K693" s="12" t="s">
        <v>21</v>
      </c>
      <c r="L693" s="12" t="s">
        <v>3445</v>
      </c>
      <c r="M693" s="12" t="s">
        <v>3731</v>
      </c>
      <c r="N693" s="12" t="s">
        <v>23</v>
      </c>
      <c r="O693" s="45" t="s">
        <v>24</v>
      </c>
      <c r="P693" s="12" t="s">
        <v>2573</v>
      </c>
      <c r="Q693" s="36" t="s">
        <v>4483</v>
      </c>
    </row>
    <row r="694" spans="1:17" ht="25.5" x14ac:dyDescent="0.25">
      <c r="A694" s="10">
        <f t="shared" si="42"/>
        <v>690</v>
      </c>
      <c r="B694" s="10">
        <f t="shared" si="42"/>
        <v>690</v>
      </c>
      <c r="C694" s="50" t="s">
        <v>15</v>
      </c>
      <c r="D694" s="24" t="s">
        <v>393</v>
      </c>
      <c r="E694" s="15">
        <v>2021</v>
      </c>
      <c r="F694" s="84">
        <v>44550</v>
      </c>
      <c r="G694" s="12" t="s">
        <v>2277</v>
      </c>
      <c r="H694" s="106" t="s">
        <v>2278</v>
      </c>
      <c r="I694" s="17" t="s">
        <v>2279</v>
      </c>
      <c r="J694" s="12" t="s">
        <v>428</v>
      </c>
      <c r="K694" s="12" t="s">
        <v>21</v>
      </c>
      <c r="L694" s="12" t="s">
        <v>3445</v>
      </c>
      <c r="M694" s="12" t="s">
        <v>3751</v>
      </c>
      <c r="N694" s="12" t="s">
        <v>23</v>
      </c>
      <c r="O694" s="45" t="s">
        <v>24</v>
      </c>
      <c r="P694" s="12" t="s">
        <v>2573</v>
      </c>
      <c r="Q694" s="36" t="s">
        <v>4483</v>
      </c>
    </row>
    <row r="695" spans="1:17" ht="25.5" x14ac:dyDescent="0.25">
      <c r="A695" s="10">
        <f t="shared" ref="A695:B710" si="43">+A694+1</f>
        <v>691</v>
      </c>
      <c r="B695" s="10">
        <f t="shared" si="43"/>
        <v>691</v>
      </c>
      <c r="C695" s="50" t="s">
        <v>15</v>
      </c>
      <c r="D695" s="24" t="s">
        <v>393</v>
      </c>
      <c r="E695" s="15">
        <v>2021</v>
      </c>
      <c r="F695" s="84">
        <v>44554</v>
      </c>
      <c r="G695" s="12" t="s">
        <v>2280</v>
      </c>
      <c r="H695" s="106" t="s">
        <v>2281</v>
      </c>
      <c r="I695" s="17" t="s">
        <v>2282</v>
      </c>
      <c r="J695" s="12" t="s">
        <v>757</v>
      </c>
      <c r="K695" s="12" t="s">
        <v>21</v>
      </c>
      <c r="L695" s="12" t="s">
        <v>3445</v>
      </c>
      <c r="M695" s="12" t="s">
        <v>1817</v>
      </c>
      <c r="N695" s="12" t="s">
        <v>23</v>
      </c>
      <c r="O695" s="45" t="s">
        <v>24</v>
      </c>
      <c r="P695" s="12" t="s">
        <v>2574</v>
      </c>
      <c r="Q695" s="36" t="s">
        <v>4484</v>
      </c>
    </row>
    <row r="696" spans="1:17" ht="25.5" x14ac:dyDescent="0.25">
      <c r="A696" s="10">
        <f t="shared" si="43"/>
        <v>692</v>
      </c>
      <c r="B696" s="10">
        <f t="shared" si="43"/>
        <v>692</v>
      </c>
      <c r="C696" s="50" t="s">
        <v>15</v>
      </c>
      <c r="D696" s="24" t="s">
        <v>393</v>
      </c>
      <c r="E696" s="15">
        <v>2021</v>
      </c>
      <c r="F696" s="84">
        <v>44553</v>
      </c>
      <c r="G696" s="12" t="s">
        <v>2283</v>
      </c>
      <c r="H696" s="106" t="s">
        <v>2284</v>
      </c>
      <c r="I696" s="17" t="s">
        <v>2285</v>
      </c>
      <c r="J696" s="12" t="s">
        <v>65</v>
      </c>
      <c r="K696" s="12" t="s">
        <v>21</v>
      </c>
      <c r="L696" s="12" t="s">
        <v>3445</v>
      </c>
      <c r="M696" s="12" t="s">
        <v>3711</v>
      </c>
      <c r="N696" s="12" t="s">
        <v>23</v>
      </c>
      <c r="O696" s="45" t="s">
        <v>24</v>
      </c>
      <c r="P696" s="12" t="s">
        <v>2574</v>
      </c>
      <c r="Q696" s="36" t="s">
        <v>4485</v>
      </c>
    </row>
    <row r="697" spans="1:17" ht="25.5" x14ac:dyDescent="0.25">
      <c r="A697" s="10">
        <f t="shared" si="43"/>
        <v>693</v>
      </c>
      <c r="B697" s="10">
        <f t="shared" si="43"/>
        <v>693</v>
      </c>
      <c r="C697" s="12" t="s">
        <v>15</v>
      </c>
      <c r="D697" s="24" t="s">
        <v>34</v>
      </c>
      <c r="E697" s="15">
        <v>2021</v>
      </c>
      <c r="F697" s="84">
        <v>44523</v>
      </c>
      <c r="G697" s="12" t="s">
        <v>2286</v>
      </c>
      <c r="H697" s="106" t="s">
        <v>2287</v>
      </c>
      <c r="I697" s="17" t="s">
        <v>2288</v>
      </c>
      <c r="J697" s="12" t="s">
        <v>20</v>
      </c>
      <c r="K697" s="12" t="s">
        <v>21</v>
      </c>
      <c r="L697" s="12" t="s">
        <v>3064</v>
      </c>
      <c r="M697" s="12" t="s">
        <v>3705</v>
      </c>
      <c r="N697" s="12" t="s">
        <v>23</v>
      </c>
      <c r="O697" s="45" t="s">
        <v>24</v>
      </c>
      <c r="P697" s="12" t="s">
        <v>2573</v>
      </c>
      <c r="Q697" s="36" t="s">
        <v>4482</v>
      </c>
    </row>
    <row r="698" spans="1:17" ht="25.5" x14ac:dyDescent="0.25">
      <c r="A698" s="10">
        <f t="shared" si="43"/>
        <v>694</v>
      </c>
      <c r="B698" s="10">
        <f t="shared" si="43"/>
        <v>694</v>
      </c>
      <c r="C698" s="12" t="s">
        <v>15</v>
      </c>
      <c r="D698" s="24" t="s">
        <v>34</v>
      </c>
      <c r="E698" s="15">
        <v>2021</v>
      </c>
      <c r="F698" s="84">
        <v>44516</v>
      </c>
      <c r="G698" s="12" t="s">
        <v>2289</v>
      </c>
      <c r="H698" s="106" t="s">
        <v>2290</v>
      </c>
      <c r="I698" s="17" t="s">
        <v>2291</v>
      </c>
      <c r="J698" s="12" t="s">
        <v>554</v>
      </c>
      <c r="K698" s="12" t="s">
        <v>29</v>
      </c>
      <c r="L698" s="12" t="s">
        <v>3066</v>
      </c>
      <c r="M698" s="12" t="s">
        <v>979</v>
      </c>
      <c r="N698" s="12" t="s">
        <v>23</v>
      </c>
      <c r="O698" s="45" t="s">
        <v>24</v>
      </c>
      <c r="P698" s="12" t="s">
        <v>2573</v>
      </c>
      <c r="Q698" s="36" t="s">
        <v>4482</v>
      </c>
    </row>
    <row r="699" spans="1:17" ht="25.5" x14ac:dyDescent="0.25">
      <c r="A699" s="10">
        <f t="shared" si="43"/>
        <v>695</v>
      </c>
      <c r="B699" s="10">
        <f t="shared" si="43"/>
        <v>695</v>
      </c>
      <c r="C699" s="50" t="s">
        <v>15</v>
      </c>
      <c r="D699" s="24" t="s">
        <v>34</v>
      </c>
      <c r="E699" s="15">
        <v>2021</v>
      </c>
      <c r="F699" s="84">
        <v>44550</v>
      </c>
      <c r="G699" s="12" t="s">
        <v>2292</v>
      </c>
      <c r="H699" s="106" t="s">
        <v>2293</v>
      </c>
      <c r="I699" s="17" t="s">
        <v>2294</v>
      </c>
      <c r="J699" s="12" t="s">
        <v>757</v>
      </c>
      <c r="K699" s="12" t="s">
        <v>21</v>
      </c>
      <c r="L699" s="12" t="s">
        <v>3064</v>
      </c>
      <c r="M699" s="12" t="s">
        <v>1817</v>
      </c>
      <c r="N699" s="12" t="s">
        <v>23</v>
      </c>
      <c r="O699" s="45" t="s">
        <v>24</v>
      </c>
      <c r="P699" s="12" t="s">
        <v>2574</v>
      </c>
      <c r="Q699" s="36" t="s">
        <v>4484</v>
      </c>
    </row>
    <row r="700" spans="1:17" ht="25.5" x14ac:dyDescent="0.25">
      <c r="A700" s="10">
        <f t="shared" si="43"/>
        <v>696</v>
      </c>
      <c r="B700" s="10">
        <f t="shared" si="43"/>
        <v>696</v>
      </c>
      <c r="C700" s="50" t="s">
        <v>15</v>
      </c>
      <c r="D700" s="24" t="s">
        <v>34</v>
      </c>
      <c r="E700" s="15">
        <v>2021</v>
      </c>
      <c r="F700" s="84">
        <v>44551</v>
      </c>
      <c r="G700" s="12" t="s">
        <v>2295</v>
      </c>
      <c r="H700" s="106" t="s">
        <v>2296</v>
      </c>
      <c r="I700" s="17" t="s">
        <v>3703</v>
      </c>
      <c r="J700" s="12" t="s">
        <v>551</v>
      </c>
      <c r="K700" s="12" t="s">
        <v>29</v>
      </c>
      <c r="L700" s="12" t="s">
        <v>3066</v>
      </c>
      <c r="M700" s="12" t="s">
        <v>3760</v>
      </c>
      <c r="N700" s="12" t="s">
        <v>75</v>
      </c>
      <c r="O700" s="45" t="s">
        <v>24</v>
      </c>
      <c r="P700" s="12" t="s">
        <v>2574</v>
      </c>
      <c r="Q700" s="36" t="s">
        <v>4485</v>
      </c>
    </row>
    <row r="701" spans="1:17" x14ac:dyDescent="0.25">
      <c r="A701" s="10">
        <f t="shared" si="43"/>
        <v>697</v>
      </c>
      <c r="B701" s="10">
        <f t="shared" si="43"/>
        <v>697</v>
      </c>
      <c r="C701" s="12" t="s">
        <v>15</v>
      </c>
      <c r="D701" s="24" t="s">
        <v>393</v>
      </c>
      <c r="E701" s="15">
        <v>2021</v>
      </c>
      <c r="F701" s="84">
        <v>44377</v>
      </c>
      <c r="G701" s="12" t="s">
        <v>2298</v>
      </c>
      <c r="H701" s="106" t="s">
        <v>2299</v>
      </c>
      <c r="I701" s="17" t="s">
        <v>2300</v>
      </c>
      <c r="J701" s="12" t="s">
        <v>59</v>
      </c>
      <c r="K701" s="12" t="s">
        <v>60</v>
      </c>
      <c r="L701" s="12" t="s">
        <v>3445</v>
      </c>
      <c r="M701" s="12" t="s">
        <v>3761</v>
      </c>
      <c r="N701" s="12" t="s">
        <v>61</v>
      </c>
      <c r="O701" s="45" t="s">
        <v>24</v>
      </c>
      <c r="P701" s="12" t="s">
        <v>2573</v>
      </c>
      <c r="Q701" s="36" t="s">
        <v>4482</v>
      </c>
    </row>
    <row r="702" spans="1:17" ht="25.5" x14ac:dyDescent="0.25">
      <c r="A702" s="10">
        <f t="shared" si="43"/>
        <v>698</v>
      </c>
      <c r="B702" s="10">
        <f t="shared" si="43"/>
        <v>698</v>
      </c>
      <c r="C702" s="50" t="s">
        <v>15</v>
      </c>
      <c r="D702" s="24" t="s">
        <v>393</v>
      </c>
      <c r="E702" s="15">
        <v>2021</v>
      </c>
      <c r="F702" s="84">
        <v>44557</v>
      </c>
      <c r="G702" s="12" t="s">
        <v>2568</v>
      </c>
      <c r="H702" s="106" t="s">
        <v>2301</v>
      </c>
      <c r="I702" s="17" t="s">
        <v>2302</v>
      </c>
      <c r="J702" s="12" t="s">
        <v>20</v>
      </c>
      <c r="K702" s="12" t="s">
        <v>21</v>
      </c>
      <c r="L702" s="12" t="s">
        <v>3445</v>
      </c>
      <c r="M702" s="12" t="s">
        <v>3705</v>
      </c>
      <c r="N702" s="12" t="s">
        <v>23</v>
      </c>
      <c r="O702" s="45" t="s">
        <v>24</v>
      </c>
      <c r="P702" s="12" t="s">
        <v>2573</v>
      </c>
      <c r="Q702" s="36" t="s">
        <v>4482</v>
      </c>
    </row>
    <row r="703" spans="1:17" ht="25.5" x14ac:dyDescent="0.25">
      <c r="A703" s="10">
        <f t="shared" si="43"/>
        <v>699</v>
      </c>
      <c r="B703" s="10">
        <f t="shared" si="43"/>
        <v>699</v>
      </c>
      <c r="C703" s="50" t="s">
        <v>15</v>
      </c>
      <c r="D703" s="24" t="s">
        <v>34</v>
      </c>
      <c r="E703" s="15">
        <v>2021</v>
      </c>
      <c r="F703" s="84">
        <v>44554</v>
      </c>
      <c r="G703" s="12" t="s">
        <v>2303</v>
      </c>
      <c r="H703" s="106" t="s">
        <v>2304</v>
      </c>
      <c r="I703" s="17" t="s">
        <v>2305</v>
      </c>
      <c r="J703" s="12" t="s">
        <v>59</v>
      </c>
      <c r="K703" s="12" t="s">
        <v>60</v>
      </c>
      <c r="L703" s="12" t="s">
        <v>3067</v>
      </c>
      <c r="M703" s="12" t="s">
        <v>3717</v>
      </c>
      <c r="N703" s="12" t="s">
        <v>61</v>
      </c>
      <c r="O703" s="45" t="s">
        <v>24</v>
      </c>
      <c r="P703" s="12" t="s">
        <v>2573</v>
      </c>
      <c r="Q703" s="36" t="s">
        <v>4482</v>
      </c>
    </row>
    <row r="704" spans="1:17" ht="25.5" x14ac:dyDescent="0.25">
      <c r="A704" s="10">
        <f t="shared" si="43"/>
        <v>700</v>
      </c>
      <c r="B704" s="10">
        <f t="shared" si="43"/>
        <v>700</v>
      </c>
      <c r="C704" s="50" t="s">
        <v>15</v>
      </c>
      <c r="D704" s="24" t="s">
        <v>393</v>
      </c>
      <c r="E704" s="15">
        <v>2021</v>
      </c>
      <c r="F704" s="84">
        <v>44558</v>
      </c>
      <c r="G704" s="12" t="s">
        <v>2562</v>
      </c>
      <c r="H704" s="106" t="s">
        <v>2563</v>
      </c>
      <c r="I704" s="17" t="s">
        <v>2564</v>
      </c>
      <c r="J704" s="12" t="s">
        <v>115</v>
      </c>
      <c r="K704" s="12" t="s">
        <v>29</v>
      </c>
      <c r="L704" s="12" t="s">
        <v>3445</v>
      </c>
      <c r="M704" s="12" t="s">
        <v>3720</v>
      </c>
      <c r="N704" s="12" t="s">
        <v>75</v>
      </c>
      <c r="O704" s="45" t="s">
        <v>24</v>
      </c>
      <c r="P704" s="12" t="s">
        <v>2573</v>
      </c>
      <c r="Q704" s="36" t="s">
        <v>4482</v>
      </c>
    </row>
    <row r="705" spans="1:17" ht="25.5" x14ac:dyDescent="0.25">
      <c r="A705" s="10">
        <f t="shared" si="43"/>
        <v>701</v>
      </c>
      <c r="B705" s="10">
        <f t="shared" si="43"/>
        <v>701</v>
      </c>
      <c r="C705" s="50" t="s">
        <v>15</v>
      </c>
      <c r="D705" s="24" t="s">
        <v>393</v>
      </c>
      <c r="E705" s="15">
        <v>2021</v>
      </c>
      <c r="F705" s="84">
        <v>44558</v>
      </c>
      <c r="G705" s="12" t="s">
        <v>2570</v>
      </c>
      <c r="H705" s="106" t="s">
        <v>2569</v>
      </c>
      <c r="I705" s="17" t="s">
        <v>2571</v>
      </c>
      <c r="J705" s="12" t="s">
        <v>1078</v>
      </c>
      <c r="K705" s="12" t="s">
        <v>29</v>
      </c>
      <c r="L705" s="12" t="s">
        <v>3445</v>
      </c>
      <c r="M705" s="12" t="s">
        <v>3719</v>
      </c>
      <c r="N705" s="12" t="s">
        <v>75</v>
      </c>
      <c r="O705" s="45" t="s">
        <v>24</v>
      </c>
      <c r="P705" s="12" t="s">
        <v>2574</v>
      </c>
      <c r="Q705" s="36" t="s">
        <v>4484</v>
      </c>
    </row>
    <row r="706" spans="1:17" ht="25.5" x14ac:dyDescent="0.25">
      <c r="A706" s="10">
        <f t="shared" si="43"/>
        <v>702</v>
      </c>
      <c r="B706" s="10">
        <f t="shared" si="43"/>
        <v>702</v>
      </c>
      <c r="C706" s="50" t="s">
        <v>15</v>
      </c>
      <c r="D706" s="24" t="s">
        <v>393</v>
      </c>
      <c r="E706" s="15">
        <v>2021</v>
      </c>
      <c r="F706" s="84">
        <v>44648</v>
      </c>
      <c r="G706" s="12" t="s">
        <v>2810</v>
      </c>
      <c r="H706" s="106" t="s">
        <v>2627</v>
      </c>
      <c r="I706" s="17" t="s">
        <v>2628</v>
      </c>
      <c r="J706" s="12" t="s">
        <v>2629</v>
      </c>
      <c r="K706" s="12" t="s">
        <v>29</v>
      </c>
      <c r="L706" s="12" t="s">
        <v>3445</v>
      </c>
      <c r="M706" s="12" t="s">
        <v>3719</v>
      </c>
      <c r="N706" s="12" t="s">
        <v>75</v>
      </c>
      <c r="O706" s="45" t="s">
        <v>24</v>
      </c>
      <c r="P706" s="12" t="s">
        <v>2574</v>
      </c>
      <c r="Q706" s="36" t="s">
        <v>4484</v>
      </c>
    </row>
    <row r="707" spans="1:17" ht="25.5" x14ac:dyDescent="0.25">
      <c r="A707" s="10">
        <f t="shared" si="43"/>
        <v>703</v>
      </c>
      <c r="B707" s="10">
        <f t="shared" si="43"/>
        <v>703</v>
      </c>
      <c r="C707" s="50" t="s">
        <v>15</v>
      </c>
      <c r="D707" s="24" t="s">
        <v>34</v>
      </c>
      <c r="E707" s="15">
        <v>2021</v>
      </c>
      <c r="F707" s="84">
        <v>44649</v>
      </c>
      <c r="G707" s="12" t="s">
        <v>2811</v>
      </c>
      <c r="H707" s="106" t="s">
        <v>2630</v>
      </c>
      <c r="I707" s="17" t="s">
        <v>2631</v>
      </c>
      <c r="J707" s="12" t="s">
        <v>33</v>
      </c>
      <c r="K707" s="12" t="s">
        <v>21</v>
      </c>
      <c r="L707" s="12" t="s">
        <v>3065</v>
      </c>
      <c r="M707" s="12" t="s">
        <v>3706</v>
      </c>
      <c r="N707" s="12" t="s">
        <v>23</v>
      </c>
      <c r="O707" s="45" t="s">
        <v>24</v>
      </c>
      <c r="P707" s="12" t="s">
        <v>2573</v>
      </c>
      <c r="Q707" s="36" t="s">
        <v>4482</v>
      </c>
    </row>
    <row r="708" spans="1:17" ht="25.5" x14ac:dyDescent="0.25">
      <c r="A708" s="10">
        <f t="shared" si="43"/>
        <v>704</v>
      </c>
      <c r="B708" s="10">
        <f t="shared" si="43"/>
        <v>704</v>
      </c>
      <c r="C708" s="50" t="s">
        <v>15</v>
      </c>
      <c r="D708" s="24" t="s">
        <v>393</v>
      </c>
      <c r="E708" s="15">
        <v>2021</v>
      </c>
      <c r="F708" s="84">
        <v>44651</v>
      </c>
      <c r="G708" s="12" t="s">
        <v>2812</v>
      </c>
      <c r="H708" s="106" t="s">
        <v>2982</v>
      </c>
      <c r="I708" s="17" t="s">
        <v>2847</v>
      </c>
      <c r="J708" s="12" t="s">
        <v>28</v>
      </c>
      <c r="K708" s="12" t="s">
        <v>29</v>
      </c>
      <c r="L708" s="12" t="s">
        <v>3445</v>
      </c>
      <c r="M708" s="12" t="s">
        <v>28</v>
      </c>
      <c r="N708" s="12" t="s">
        <v>3436</v>
      </c>
      <c r="O708" s="45" t="s">
        <v>24</v>
      </c>
      <c r="P708" s="12" t="s">
        <v>2573</v>
      </c>
      <c r="Q708" s="36" t="s">
        <v>4482</v>
      </c>
    </row>
    <row r="709" spans="1:17" ht="25.5" x14ac:dyDescent="0.25">
      <c r="A709" s="10">
        <f t="shared" si="43"/>
        <v>705</v>
      </c>
      <c r="B709" s="10">
        <f t="shared" si="43"/>
        <v>705</v>
      </c>
      <c r="C709" s="50" t="s">
        <v>15</v>
      </c>
      <c r="D709" s="24" t="s">
        <v>393</v>
      </c>
      <c r="E709" s="15">
        <v>2021</v>
      </c>
      <c r="F709" s="84">
        <v>44650</v>
      </c>
      <c r="G709" s="12" t="s">
        <v>2813</v>
      </c>
      <c r="H709" s="106" t="s">
        <v>2632</v>
      </c>
      <c r="I709" s="17" t="s">
        <v>2633</v>
      </c>
      <c r="J709" s="12" t="s">
        <v>59</v>
      </c>
      <c r="K709" s="12" t="s">
        <v>60</v>
      </c>
      <c r="L709" s="12" t="s">
        <v>3445</v>
      </c>
      <c r="M709" s="12" t="s">
        <v>3725</v>
      </c>
      <c r="N709" s="12" t="s">
        <v>61</v>
      </c>
      <c r="O709" s="45" t="s">
        <v>24</v>
      </c>
      <c r="P709" s="12" t="s">
        <v>2573</v>
      </c>
      <c r="Q709" s="36" t="s">
        <v>4482</v>
      </c>
    </row>
    <row r="710" spans="1:17" ht="25.5" x14ac:dyDescent="0.25">
      <c r="A710" s="10">
        <f t="shared" si="43"/>
        <v>706</v>
      </c>
      <c r="B710" s="10">
        <f t="shared" si="43"/>
        <v>706</v>
      </c>
      <c r="C710" s="50" t="s">
        <v>15</v>
      </c>
      <c r="D710" s="24" t="s">
        <v>393</v>
      </c>
      <c r="E710" s="15">
        <v>2021</v>
      </c>
      <c r="F710" s="84">
        <v>44650</v>
      </c>
      <c r="G710" s="12" t="s">
        <v>2814</v>
      </c>
      <c r="H710" s="106" t="s">
        <v>2634</v>
      </c>
      <c r="I710" s="17" t="s">
        <v>2635</v>
      </c>
      <c r="J710" s="12" t="s">
        <v>59</v>
      </c>
      <c r="K710" s="12" t="s">
        <v>60</v>
      </c>
      <c r="L710" s="12" t="s">
        <v>3445</v>
      </c>
      <c r="M710" s="12" t="s">
        <v>3717</v>
      </c>
      <c r="N710" s="12" t="s">
        <v>61</v>
      </c>
      <c r="O710" s="45" t="s">
        <v>24</v>
      </c>
      <c r="P710" s="12" t="s">
        <v>2573</v>
      </c>
      <c r="Q710" s="36" t="s">
        <v>4482</v>
      </c>
    </row>
    <row r="711" spans="1:17" ht="38.25" x14ac:dyDescent="0.25">
      <c r="A711" s="10">
        <f t="shared" ref="A711:B726" si="44">+A710+1</f>
        <v>707</v>
      </c>
      <c r="B711" s="10">
        <f t="shared" si="44"/>
        <v>707</v>
      </c>
      <c r="C711" s="50" t="s">
        <v>15</v>
      </c>
      <c r="D711" s="24" t="s">
        <v>34</v>
      </c>
      <c r="E711" s="15">
        <v>2021</v>
      </c>
      <c r="F711" s="84">
        <v>44651</v>
      </c>
      <c r="G711" s="12" t="s">
        <v>2815</v>
      </c>
      <c r="H711" s="106" t="s">
        <v>2636</v>
      </c>
      <c r="I711" s="17" t="s">
        <v>2637</v>
      </c>
      <c r="J711" s="12" t="s">
        <v>2581</v>
      </c>
      <c r="K711" s="12" t="s">
        <v>29</v>
      </c>
      <c r="L711" s="12" t="s">
        <v>3066</v>
      </c>
      <c r="M711" s="12" t="s">
        <v>3711</v>
      </c>
      <c r="N711" s="12" t="s">
        <v>23</v>
      </c>
      <c r="O711" s="45" t="s">
        <v>24</v>
      </c>
      <c r="P711" s="12" t="s">
        <v>2573</v>
      </c>
      <c r="Q711" s="36" t="s">
        <v>4483</v>
      </c>
    </row>
    <row r="712" spans="1:17" ht="38.25" x14ac:dyDescent="0.25">
      <c r="A712" s="10">
        <f t="shared" si="44"/>
        <v>708</v>
      </c>
      <c r="B712" s="10">
        <f t="shared" si="44"/>
        <v>708</v>
      </c>
      <c r="C712" s="50" t="s">
        <v>15</v>
      </c>
      <c r="D712" s="24" t="s">
        <v>34</v>
      </c>
      <c r="E712" s="15">
        <v>2022</v>
      </c>
      <c r="F712" s="84">
        <v>44664</v>
      </c>
      <c r="G712" s="12" t="s">
        <v>2639</v>
      </c>
      <c r="H712" s="106" t="s">
        <v>2641</v>
      </c>
      <c r="I712" s="17" t="s">
        <v>2640</v>
      </c>
      <c r="J712" s="12" t="s">
        <v>390</v>
      </c>
      <c r="K712" s="12" t="s">
        <v>21</v>
      </c>
      <c r="L712" s="12" t="s">
        <v>3064</v>
      </c>
      <c r="M712" s="12" t="s">
        <v>3730</v>
      </c>
      <c r="N712" s="12" t="s">
        <v>23</v>
      </c>
      <c r="O712" s="45" t="s">
        <v>24</v>
      </c>
      <c r="P712" s="12" t="s">
        <v>2573</v>
      </c>
      <c r="Q712" s="36" t="s">
        <v>4483</v>
      </c>
    </row>
    <row r="713" spans="1:17" ht="25.5" x14ac:dyDescent="0.25">
      <c r="A713" s="10">
        <f t="shared" si="44"/>
        <v>709</v>
      </c>
      <c r="B713" s="10">
        <f t="shared" si="44"/>
        <v>709</v>
      </c>
      <c r="C713" s="50" t="s">
        <v>15</v>
      </c>
      <c r="D713" s="24" t="s">
        <v>34</v>
      </c>
      <c r="E713" s="15">
        <v>2022</v>
      </c>
      <c r="F713" s="84">
        <v>44669</v>
      </c>
      <c r="G713" s="12" t="s">
        <v>2642</v>
      </c>
      <c r="H713" s="106" t="s">
        <v>2643</v>
      </c>
      <c r="I713" s="17" t="s">
        <v>2644</v>
      </c>
      <c r="J713" s="12" t="s">
        <v>33</v>
      </c>
      <c r="K713" s="12" t="s">
        <v>21</v>
      </c>
      <c r="L713" s="12" t="s">
        <v>3065</v>
      </c>
      <c r="M713" s="12" t="s">
        <v>3706</v>
      </c>
      <c r="N713" s="12" t="s">
        <v>23</v>
      </c>
      <c r="O713" s="45" t="s">
        <v>24</v>
      </c>
      <c r="P713" s="12" t="s">
        <v>2574</v>
      </c>
      <c r="Q713" s="36" t="s">
        <v>4484</v>
      </c>
    </row>
    <row r="714" spans="1:17" ht="25.5" x14ac:dyDescent="0.25">
      <c r="A714" s="10">
        <f t="shared" si="44"/>
        <v>710</v>
      </c>
      <c r="B714" s="10">
        <f t="shared" si="44"/>
        <v>710</v>
      </c>
      <c r="C714" s="50" t="s">
        <v>15</v>
      </c>
      <c r="D714" s="24" t="s">
        <v>34</v>
      </c>
      <c r="E714" s="15">
        <v>2022</v>
      </c>
      <c r="F714" s="84">
        <v>44669</v>
      </c>
      <c r="G714" s="12" t="s">
        <v>2645</v>
      </c>
      <c r="H714" s="106" t="s">
        <v>2646</v>
      </c>
      <c r="I714" s="17" t="s">
        <v>2647</v>
      </c>
      <c r="J714" s="12" t="s">
        <v>20</v>
      </c>
      <c r="K714" s="12" t="s">
        <v>21</v>
      </c>
      <c r="L714" s="12" t="s">
        <v>3064</v>
      </c>
      <c r="M714" s="12" t="s">
        <v>3705</v>
      </c>
      <c r="N714" s="12" t="s">
        <v>23</v>
      </c>
      <c r="O714" s="45" t="s">
        <v>24</v>
      </c>
      <c r="P714" s="12" t="s">
        <v>2573</v>
      </c>
      <c r="Q714" s="36" t="s">
        <v>4482</v>
      </c>
    </row>
    <row r="715" spans="1:17" ht="25.5" x14ac:dyDescent="0.25">
      <c r="A715" s="10">
        <f t="shared" si="44"/>
        <v>711</v>
      </c>
      <c r="B715" s="10">
        <f t="shared" si="44"/>
        <v>711</v>
      </c>
      <c r="C715" s="50" t="s">
        <v>15</v>
      </c>
      <c r="D715" s="24" t="s">
        <v>34</v>
      </c>
      <c r="E715" s="15">
        <v>2022</v>
      </c>
      <c r="F715" s="84">
        <v>44674</v>
      </c>
      <c r="G715" s="12" t="s">
        <v>2638</v>
      </c>
      <c r="H715" s="106" t="s">
        <v>2648</v>
      </c>
      <c r="I715" s="17" t="s">
        <v>2649</v>
      </c>
      <c r="J715" s="12" t="s">
        <v>601</v>
      </c>
      <c r="K715" s="12" t="s">
        <v>29</v>
      </c>
      <c r="L715" s="12" t="s">
        <v>3066</v>
      </c>
      <c r="M715" s="12" t="s">
        <v>3762</v>
      </c>
      <c r="N715" s="12" t="s">
        <v>75</v>
      </c>
      <c r="O715" s="45" t="s">
        <v>24</v>
      </c>
      <c r="P715" s="12" t="s">
        <v>2573</v>
      </c>
      <c r="Q715" s="36" t="s">
        <v>4483</v>
      </c>
    </row>
    <row r="716" spans="1:17" x14ac:dyDescent="0.25">
      <c r="A716" s="10">
        <f t="shared" si="44"/>
        <v>712</v>
      </c>
      <c r="B716" s="10">
        <f t="shared" si="44"/>
        <v>712</v>
      </c>
      <c r="C716" s="50" t="s">
        <v>15</v>
      </c>
      <c r="D716" s="24" t="s">
        <v>34</v>
      </c>
      <c r="E716" s="15">
        <v>2022</v>
      </c>
      <c r="F716" s="84">
        <v>44674</v>
      </c>
      <c r="G716" s="12" t="s">
        <v>2650</v>
      </c>
      <c r="H716" s="106" t="s">
        <v>2666</v>
      </c>
      <c r="I716" s="109" t="s">
        <v>2651</v>
      </c>
      <c r="J716" s="12" t="s">
        <v>2667</v>
      </c>
      <c r="K716" s="12" t="s">
        <v>29</v>
      </c>
      <c r="L716" s="12" t="s">
        <v>3066</v>
      </c>
      <c r="M716" s="12" t="s">
        <v>3748</v>
      </c>
      <c r="N716" s="12" t="s">
        <v>75</v>
      </c>
      <c r="O716" s="45" t="s">
        <v>24</v>
      </c>
      <c r="P716" s="12" t="s">
        <v>2574</v>
      </c>
      <c r="Q716" s="36" t="s">
        <v>4484</v>
      </c>
    </row>
    <row r="717" spans="1:17" x14ac:dyDescent="0.25">
      <c r="A717" s="10">
        <f t="shared" si="44"/>
        <v>713</v>
      </c>
      <c r="B717" s="10">
        <f t="shared" si="44"/>
        <v>713</v>
      </c>
      <c r="C717" s="50" t="s">
        <v>15</v>
      </c>
      <c r="D717" s="24" t="s">
        <v>34</v>
      </c>
      <c r="E717" s="15">
        <v>2022</v>
      </c>
      <c r="F717" s="84">
        <v>44676</v>
      </c>
      <c r="G717" s="12" t="s">
        <v>2652</v>
      </c>
      <c r="H717" s="106" t="s">
        <v>2669</v>
      </c>
      <c r="I717" s="17" t="s">
        <v>2670</v>
      </c>
      <c r="J717" s="12" t="s">
        <v>28</v>
      </c>
      <c r="K717" s="12" t="s">
        <v>29</v>
      </c>
      <c r="L717" s="12" t="s">
        <v>3066</v>
      </c>
      <c r="M717" s="12" t="s">
        <v>28</v>
      </c>
      <c r="N717" s="12" t="s">
        <v>3436</v>
      </c>
      <c r="O717" s="45" t="s">
        <v>24</v>
      </c>
      <c r="P717" s="12" t="s">
        <v>2573</v>
      </c>
      <c r="Q717" s="36" t="s">
        <v>4482</v>
      </c>
    </row>
    <row r="718" spans="1:17" ht="25.5" x14ac:dyDescent="0.25">
      <c r="A718" s="10">
        <f t="shared" si="44"/>
        <v>714</v>
      </c>
      <c r="B718" s="10">
        <f t="shared" si="44"/>
        <v>714</v>
      </c>
      <c r="C718" s="50" t="s">
        <v>15</v>
      </c>
      <c r="D718" s="24" t="s">
        <v>34</v>
      </c>
      <c r="E718" s="15">
        <v>2022</v>
      </c>
      <c r="F718" s="84">
        <v>44676</v>
      </c>
      <c r="G718" s="12" t="s">
        <v>2653</v>
      </c>
      <c r="H718" s="106" t="s">
        <v>2671</v>
      </c>
      <c r="I718" s="17" t="s">
        <v>2654</v>
      </c>
      <c r="J718" s="12" t="s">
        <v>59</v>
      </c>
      <c r="K718" s="12" t="s">
        <v>60</v>
      </c>
      <c r="L718" s="12" t="s">
        <v>3067</v>
      </c>
      <c r="M718" s="12" t="s">
        <v>3761</v>
      </c>
      <c r="N718" s="12" t="s">
        <v>61</v>
      </c>
      <c r="O718" s="45" t="s">
        <v>24</v>
      </c>
      <c r="P718" s="12" t="s">
        <v>2573</v>
      </c>
      <c r="Q718" s="36" t="s">
        <v>4482</v>
      </c>
    </row>
    <row r="719" spans="1:17" x14ac:dyDescent="0.25">
      <c r="A719" s="10">
        <f t="shared" si="44"/>
        <v>715</v>
      </c>
      <c r="B719" s="10">
        <f t="shared" si="44"/>
        <v>715</v>
      </c>
      <c r="C719" s="50" t="s">
        <v>15</v>
      </c>
      <c r="D719" s="24" t="s">
        <v>34</v>
      </c>
      <c r="E719" s="15">
        <v>2022</v>
      </c>
      <c r="F719" s="84">
        <v>44676</v>
      </c>
      <c r="G719" s="12" t="s">
        <v>2655</v>
      </c>
      <c r="H719" s="106" t="s">
        <v>2672</v>
      </c>
      <c r="I719" s="17" t="s">
        <v>2656</v>
      </c>
      <c r="J719" s="12" t="s">
        <v>59</v>
      </c>
      <c r="K719" s="12" t="s">
        <v>60</v>
      </c>
      <c r="L719" s="12" t="s">
        <v>3067</v>
      </c>
      <c r="M719" s="12" t="s">
        <v>3761</v>
      </c>
      <c r="N719" s="12" t="s">
        <v>61</v>
      </c>
      <c r="O719" s="45" t="s">
        <v>24</v>
      </c>
      <c r="P719" s="12" t="s">
        <v>2573</v>
      </c>
      <c r="Q719" s="36" t="s">
        <v>4482</v>
      </c>
    </row>
    <row r="720" spans="1:17" ht="25.5" x14ac:dyDescent="0.25">
      <c r="A720" s="10">
        <f t="shared" si="44"/>
        <v>716</v>
      </c>
      <c r="B720" s="10">
        <f t="shared" si="44"/>
        <v>716</v>
      </c>
      <c r="C720" s="50" t="s">
        <v>15</v>
      </c>
      <c r="D720" s="24" t="s">
        <v>34</v>
      </c>
      <c r="E720" s="15">
        <v>2022</v>
      </c>
      <c r="F720" s="84">
        <v>44676</v>
      </c>
      <c r="G720" s="12" t="s">
        <v>2658</v>
      </c>
      <c r="H720" s="106" t="s">
        <v>2675</v>
      </c>
      <c r="I720" s="17" t="s">
        <v>2659</v>
      </c>
      <c r="J720" s="12" t="s">
        <v>103</v>
      </c>
      <c r="K720" s="12" t="s">
        <v>29</v>
      </c>
      <c r="L720" s="12" t="s">
        <v>3066</v>
      </c>
      <c r="M720" s="12" t="s">
        <v>3718</v>
      </c>
      <c r="N720" s="12" t="s">
        <v>23</v>
      </c>
      <c r="O720" s="45" t="s">
        <v>24</v>
      </c>
      <c r="P720" s="12" t="s">
        <v>2573</v>
      </c>
      <c r="Q720" s="36" t="s">
        <v>4483</v>
      </c>
    </row>
    <row r="721" spans="1:17" ht="25.5" x14ac:dyDescent="0.25">
      <c r="A721" s="10">
        <f t="shared" si="44"/>
        <v>717</v>
      </c>
      <c r="B721" s="10">
        <f t="shared" si="44"/>
        <v>717</v>
      </c>
      <c r="C721" s="50" t="s">
        <v>15</v>
      </c>
      <c r="D721" s="24" t="s">
        <v>34</v>
      </c>
      <c r="E721" s="15">
        <v>2022</v>
      </c>
      <c r="F721" s="84">
        <v>44676</v>
      </c>
      <c r="G721" s="12" t="s">
        <v>2660</v>
      </c>
      <c r="H721" s="106" t="s">
        <v>2676</v>
      </c>
      <c r="I721" s="17" t="s">
        <v>2661</v>
      </c>
      <c r="J721" s="12" t="s">
        <v>389</v>
      </c>
      <c r="K721" s="12" t="s">
        <v>21</v>
      </c>
      <c r="L721" s="12" t="s">
        <v>3065</v>
      </c>
      <c r="M721" s="12" t="s">
        <v>3750</v>
      </c>
      <c r="N721" s="12" t="s">
        <v>23</v>
      </c>
      <c r="O721" s="45" t="s">
        <v>24</v>
      </c>
      <c r="P721" s="12" t="s">
        <v>2574</v>
      </c>
      <c r="Q721" s="36" t="s">
        <v>4485</v>
      </c>
    </row>
    <row r="722" spans="1:17" ht="25.5" x14ac:dyDescent="0.25">
      <c r="A722" s="10">
        <f t="shared" si="44"/>
        <v>718</v>
      </c>
      <c r="B722" s="10">
        <f t="shared" si="44"/>
        <v>718</v>
      </c>
      <c r="C722" s="50" t="s">
        <v>15</v>
      </c>
      <c r="D722" s="24" t="s">
        <v>393</v>
      </c>
      <c r="E722" s="15">
        <v>2022</v>
      </c>
      <c r="F722" s="84">
        <v>44676</v>
      </c>
      <c r="G722" s="12" t="s">
        <v>2662</v>
      </c>
      <c r="H722" s="106" t="s">
        <v>2677</v>
      </c>
      <c r="I722" s="17" t="s">
        <v>2663</v>
      </c>
      <c r="J722" s="12" t="s">
        <v>115</v>
      </c>
      <c r="K722" s="12" t="s">
        <v>29</v>
      </c>
      <c r="L722" s="12" t="s">
        <v>3445</v>
      </c>
      <c r="M722" s="12" t="s">
        <v>3720</v>
      </c>
      <c r="N722" s="12" t="s">
        <v>75</v>
      </c>
      <c r="O722" s="45" t="s">
        <v>24</v>
      </c>
      <c r="P722" s="12" t="s">
        <v>2573</v>
      </c>
      <c r="Q722" s="36" t="s">
        <v>4483</v>
      </c>
    </row>
    <row r="723" spans="1:17" ht="25.5" x14ac:dyDescent="0.25">
      <c r="A723" s="10">
        <f t="shared" si="44"/>
        <v>719</v>
      </c>
      <c r="B723" s="10">
        <f t="shared" si="44"/>
        <v>719</v>
      </c>
      <c r="C723" s="50" t="s">
        <v>15</v>
      </c>
      <c r="D723" s="24" t="s">
        <v>393</v>
      </c>
      <c r="E723" s="15">
        <v>2022</v>
      </c>
      <c r="F723" s="84">
        <v>44676</v>
      </c>
      <c r="G723" s="12" t="s">
        <v>2664</v>
      </c>
      <c r="H723" s="106" t="s">
        <v>2679</v>
      </c>
      <c r="I723" s="17" t="s">
        <v>2665</v>
      </c>
      <c r="J723" s="12" t="s">
        <v>115</v>
      </c>
      <c r="K723" s="12" t="s">
        <v>29</v>
      </c>
      <c r="L723" s="12" t="s">
        <v>3445</v>
      </c>
      <c r="M723" s="12" t="s">
        <v>3720</v>
      </c>
      <c r="N723" s="12" t="s">
        <v>75</v>
      </c>
      <c r="O723" s="45" t="s">
        <v>24</v>
      </c>
      <c r="P723" s="12" t="s">
        <v>2573</v>
      </c>
      <c r="Q723" s="36" t="s">
        <v>4483</v>
      </c>
    </row>
    <row r="724" spans="1:17" ht="25.5" x14ac:dyDescent="0.25">
      <c r="A724" s="10">
        <f t="shared" si="44"/>
        <v>720</v>
      </c>
      <c r="B724" s="10">
        <f t="shared" si="44"/>
        <v>720</v>
      </c>
      <c r="C724" s="50" t="s">
        <v>15</v>
      </c>
      <c r="D724" s="24" t="s">
        <v>393</v>
      </c>
      <c r="E724" s="15">
        <v>2022</v>
      </c>
      <c r="F724" s="84">
        <v>44676</v>
      </c>
      <c r="G724" s="12" t="s">
        <v>2678</v>
      </c>
      <c r="H724" s="106" t="s">
        <v>2680</v>
      </c>
      <c r="I724" s="17" t="s">
        <v>2681</v>
      </c>
      <c r="J724" s="12" t="s">
        <v>48</v>
      </c>
      <c r="K724" s="12" t="s">
        <v>21</v>
      </c>
      <c r="L724" s="12" t="s">
        <v>3445</v>
      </c>
      <c r="M724" s="12" t="s">
        <v>3707</v>
      </c>
      <c r="N724" s="12" t="s">
        <v>23</v>
      </c>
      <c r="O724" s="45" t="s">
        <v>24</v>
      </c>
      <c r="P724" s="12" t="s">
        <v>2573</v>
      </c>
      <c r="Q724" s="36" t="s">
        <v>4483</v>
      </c>
    </row>
    <row r="725" spans="1:17" ht="25.5" x14ac:dyDescent="0.25">
      <c r="A725" s="10">
        <f t="shared" si="44"/>
        <v>721</v>
      </c>
      <c r="B725" s="10">
        <f t="shared" si="44"/>
        <v>721</v>
      </c>
      <c r="C725" s="50" t="s">
        <v>15</v>
      </c>
      <c r="D725" s="24" t="s">
        <v>393</v>
      </c>
      <c r="E725" s="15">
        <v>2022</v>
      </c>
      <c r="F725" s="84">
        <v>44676</v>
      </c>
      <c r="G725" s="12" t="s">
        <v>2682</v>
      </c>
      <c r="H725" s="106" t="s">
        <v>2683</v>
      </c>
      <c r="I725" s="17" t="s">
        <v>2684</v>
      </c>
      <c r="J725" s="12" t="s">
        <v>196</v>
      </c>
      <c r="K725" s="12" t="s">
        <v>21</v>
      </c>
      <c r="L725" s="12" t="s">
        <v>3445</v>
      </c>
      <c r="M725" s="12" t="s">
        <v>3733</v>
      </c>
      <c r="N725" s="12" t="s">
        <v>23</v>
      </c>
      <c r="O725" s="45" t="s">
        <v>24</v>
      </c>
      <c r="P725" s="12" t="s">
        <v>2574</v>
      </c>
      <c r="Q725" s="36" t="s">
        <v>4484</v>
      </c>
    </row>
    <row r="726" spans="1:17" ht="25.5" x14ac:dyDescent="0.25">
      <c r="A726" s="10">
        <f t="shared" si="44"/>
        <v>722</v>
      </c>
      <c r="B726" s="10">
        <f t="shared" si="44"/>
        <v>722</v>
      </c>
      <c r="C726" s="50" t="s">
        <v>15</v>
      </c>
      <c r="D726" s="24" t="s">
        <v>393</v>
      </c>
      <c r="E726" s="15">
        <v>2022</v>
      </c>
      <c r="F726" s="84">
        <v>44677</v>
      </c>
      <c r="G726" s="12" t="s">
        <v>2685</v>
      </c>
      <c r="H726" s="106" t="s">
        <v>2687</v>
      </c>
      <c r="I726" s="17" t="s">
        <v>2686</v>
      </c>
      <c r="J726" s="12" t="s">
        <v>59</v>
      </c>
      <c r="K726" s="12" t="s">
        <v>60</v>
      </c>
      <c r="L726" s="12" t="s">
        <v>3445</v>
      </c>
      <c r="M726" s="12" t="s">
        <v>3742</v>
      </c>
      <c r="N726" s="12" t="s">
        <v>61</v>
      </c>
      <c r="O726" s="45" t="s">
        <v>24</v>
      </c>
      <c r="P726" s="12" t="s">
        <v>2573</v>
      </c>
      <c r="Q726" s="36" t="s">
        <v>4482</v>
      </c>
    </row>
    <row r="727" spans="1:17" ht="25.5" x14ac:dyDescent="0.25">
      <c r="A727" s="10">
        <f t="shared" ref="A727:B742" si="45">+A726+1</f>
        <v>723</v>
      </c>
      <c r="B727" s="10">
        <f t="shared" si="45"/>
        <v>723</v>
      </c>
      <c r="C727" s="50" t="s">
        <v>15</v>
      </c>
      <c r="D727" s="24" t="s">
        <v>393</v>
      </c>
      <c r="E727" s="15">
        <v>2022</v>
      </c>
      <c r="F727" s="84">
        <v>44678</v>
      </c>
      <c r="G727" s="12" t="s">
        <v>2688</v>
      </c>
      <c r="H727" s="106" t="s">
        <v>2693</v>
      </c>
      <c r="I727" s="17" t="s">
        <v>2690</v>
      </c>
      <c r="J727" s="12" t="s">
        <v>2691</v>
      </c>
      <c r="K727" s="12" t="s">
        <v>21</v>
      </c>
      <c r="L727" s="12" t="s">
        <v>3445</v>
      </c>
      <c r="M727" s="12" t="s">
        <v>3770</v>
      </c>
      <c r="N727" s="12" t="s">
        <v>23</v>
      </c>
      <c r="O727" s="45" t="s">
        <v>24</v>
      </c>
      <c r="P727" s="12" t="s">
        <v>2574</v>
      </c>
      <c r="Q727" s="36" t="s">
        <v>4484</v>
      </c>
    </row>
    <row r="728" spans="1:17" ht="25.5" x14ac:dyDescent="0.25">
      <c r="A728" s="10">
        <f t="shared" si="45"/>
        <v>724</v>
      </c>
      <c r="B728" s="10">
        <f t="shared" si="45"/>
        <v>724</v>
      </c>
      <c r="C728" s="50" t="s">
        <v>15</v>
      </c>
      <c r="D728" s="24" t="s">
        <v>393</v>
      </c>
      <c r="E728" s="15">
        <v>2022</v>
      </c>
      <c r="F728" s="84">
        <v>44678</v>
      </c>
      <c r="G728" s="12" t="s">
        <v>2692</v>
      </c>
      <c r="H728" s="106" t="s">
        <v>2689</v>
      </c>
      <c r="I728" s="17" t="s">
        <v>2694</v>
      </c>
      <c r="J728" s="12" t="s">
        <v>2691</v>
      </c>
      <c r="K728" s="12" t="s">
        <v>21</v>
      </c>
      <c r="L728" s="12" t="s">
        <v>3445</v>
      </c>
      <c r="M728" s="12" t="s">
        <v>3770</v>
      </c>
      <c r="N728" s="12" t="s">
        <v>23</v>
      </c>
      <c r="O728" s="45" t="s">
        <v>24</v>
      </c>
      <c r="P728" s="12" t="s">
        <v>2574</v>
      </c>
      <c r="Q728" s="36" t="s">
        <v>4484</v>
      </c>
    </row>
    <row r="729" spans="1:17" x14ac:dyDescent="0.25">
      <c r="A729" s="10">
        <f t="shared" si="45"/>
        <v>725</v>
      </c>
      <c r="B729" s="10">
        <f t="shared" si="45"/>
        <v>725</v>
      </c>
      <c r="C729" s="50" t="s">
        <v>15</v>
      </c>
      <c r="D729" s="24" t="s">
        <v>34</v>
      </c>
      <c r="E729" s="15">
        <v>2022</v>
      </c>
      <c r="F729" s="84">
        <v>44678</v>
      </c>
      <c r="G729" s="12" t="s">
        <v>2695</v>
      </c>
      <c r="H729" s="106" t="s">
        <v>2696</v>
      </c>
      <c r="I729" s="17" t="s">
        <v>2697</v>
      </c>
      <c r="J729" s="12" t="s">
        <v>33</v>
      </c>
      <c r="K729" s="12" t="s">
        <v>21</v>
      </c>
      <c r="L729" s="12" t="s">
        <v>3065</v>
      </c>
      <c r="M729" s="12" t="s">
        <v>3706</v>
      </c>
      <c r="N729" s="12" t="s">
        <v>23</v>
      </c>
      <c r="O729" s="45" t="s">
        <v>24</v>
      </c>
      <c r="P729" s="12" t="s">
        <v>2573</v>
      </c>
      <c r="Q729" s="36" t="s">
        <v>4482</v>
      </c>
    </row>
    <row r="730" spans="1:17" ht="25.5" x14ac:dyDescent="0.25">
      <c r="A730" s="10">
        <f t="shared" si="45"/>
        <v>726</v>
      </c>
      <c r="B730" s="10">
        <f t="shared" si="45"/>
        <v>726</v>
      </c>
      <c r="C730" s="50" t="s">
        <v>15</v>
      </c>
      <c r="D730" s="24" t="s">
        <v>34</v>
      </c>
      <c r="E730" s="15">
        <v>2022</v>
      </c>
      <c r="F730" s="84">
        <v>44681</v>
      </c>
      <c r="G730" s="12" t="s">
        <v>2753</v>
      </c>
      <c r="H730" s="106" t="s">
        <v>2754</v>
      </c>
      <c r="I730" s="17" t="s">
        <v>2755</v>
      </c>
      <c r="J730" s="12" t="s">
        <v>179</v>
      </c>
      <c r="K730" s="12" t="s">
        <v>21</v>
      </c>
      <c r="L730" s="12" t="s">
        <v>3064</v>
      </c>
      <c r="M730" s="12" t="s">
        <v>3730</v>
      </c>
      <c r="N730" s="12" t="s">
        <v>23</v>
      </c>
      <c r="O730" s="45" t="s">
        <v>24</v>
      </c>
      <c r="P730" s="12" t="s">
        <v>2573</v>
      </c>
      <c r="Q730" s="36" t="s">
        <v>4483</v>
      </c>
    </row>
    <row r="731" spans="1:17" ht="25.5" x14ac:dyDescent="0.25">
      <c r="A731" s="10">
        <f t="shared" si="45"/>
        <v>727</v>
      </c>
      <c r="B731" s="10">
        <f t="shared" si="45"/>
        <v>727</v>
      </c>
      <c r="C731" s="50" t="s">
        <v>15</v>
      </c>
      <c r="D731" s="24" t="s">
        <v>34</v>
      </c>
      <c r="E731" s="15">
        <v>2022</v>
      </c>
      <c r="F731" s="84">
        <v>44681</v>
      </c>
      <c r="G731" s="12" t="s">
        <v>2756</v>
      </c>
      <c r="H731" s="106" t="s">
        <v>2757</v>
      </c>
      <c r="I731" s="17" t="s">
        <v>2758</v>
      </c>
      <c r="J731" s="12" t="s">
        <v>55</v>
      </c>
      <c r="K731" s="12" t="s">
        <v>21</v>
      </c>
      <c r="L731" s="12" t="s">
        <v>3064</v>
      </c>
      <c r="M731" s="12" t="s">
        <v>3708</v>
      </c>
      <c r="N731" s="12" t="s">
        <v>23</v>
      </c>
      <c r="O731" s="45" t="s">
        <v>24</v>
      </c>
      <c r="P731" s="12" t="s">
        <v>2573</v>
      </c>
      <c r="Q731" s="36" t="s">
        <v>4483</v>
      </c>
    </row>
    <row r="732" spans="1:17" ht="25.5" x14ac:dyDescent="0.25">
      <c r="A732" s="10">
        <f t="shared" si="45"/>
        <v>728</v>
      </c>
      <c r="B732" s="10">
        <f t="shared" si="45"/>
        <v>728</v>
      </c>
      <c r="C732" s="50" t="s">
        <v>15</v>
      </c>
      <c r="D732" s="24" t="s">
        <v>34</v>
      </c>
      <c r="E732" s="15">
        <v>2022</v>
      </c>
      <c r="F732" s="84">
        <v>44692</v>
      </c>
      <c r="G732" s="12" t="s">
        <v>2761</v>
      </c>
      <c r="H732" s="106" t="s">
        <v>2762</v>
      </c>
      <c r="I732" s="17" t="s">
        <v>2763</v>
      </c>
      <c r="J732" s="12" t="s">
        <v>20</v>
      </c>
      <c r="K732" s="12" t="s">
        <v>21</v>
      </c>
      <c r="L732" s="12" t="s">
        <v>3064</v>
      </c>
      <c r="M732" s="12" t="s">
        <v>3705</v>
      </c>
      <c r="N732" s="12" t="s">
        <v>23</v>
      </c>
      <c r="O732" s="45" t="s">
        <v>24</v>
      </c>
      <c r="P732" s="12" t="s">
        <v>2573</v>
      </c>
      <c r="Q732" s="36" t="s">
        <v>4482</v>
      </c>
    </row>
    <row r="733" spans="1:17" ht="38.25" x14ac:dyDescent="0.25">
      <c r="A733" s="10">
        <f t="shared" si="45"/>
        <v>729</v>
      </c>
      <c r="B733" s="10">
        <f t="shared" si="45"/>
        <v>729</v>
      </c>
      <c r="C733" s="50" t="s">
        <v>15</v>
      </c>
      <c r="D733" s="24" t="s">
        <v>393</v>
      </c>
      <c r="E733" s="15">
        <v>2022</v>
      </c>
      <c r="F733" s="84">
        <v>44694</v>
      </c>
      <c r="G733" s="12" t="s">
        <v>2768</v>
      </c>
      <c r="H733" s="106" t="s">
        <v>2770</v>
      </c>
      <c r="I733" s="17" t="s">
        <v>2769</v>
      </c>
      <c r="J733" s="12" t="s">
        <v>72</v>
      </c>
      <c r="K733" s="12" t="s">
        <v>29</v>
      </c>
      <c r="L733" s="12" t="s">
        <v>3445</v>
      </c>
      <c r="M733" s="12" t="s">
        <v>3713</v>
      </c>
      <c r="N733" s="12" t="s">
        <v>75</v>
      </c>
      <c r="O733" s="45" t="s">
        <v>24</v>
      </c>
      <c r="P733" s="12" t="s">
        <v>2574</v>
      </c>
      <c r="Q733" s="36" t="s">
        <v>4484</v>
      </c>
    </row>
    <row r="734" spans="1:17" ht="25.5" x14ac:dyDescent="0.25">
      <c r="A734" s="10">
        <f t="shared" si="45"/>
        <v>730</v>
      </c>
      <c r="B734" s="10">
        <f t="shared" si="45"/>
        <v>730</v>
      </c>
      <c r="C734" s="50" t="s">
        <v>15</v>
      </c>
      <c r="D734" s="24" t="s">
        <v>393</v>
      </c>
      <c r="E734" s="15">
        <v>2021</v>
      </c>
      <c r="F734" s="84">
        <v>44694</v>
      </c>
      <c r="G734" s="12" t="s">
        <v>2816</v>
      </c>
      <c r="H734" s="106" t="s">
        <v>2771</v>
      </c>
      <c r="I734" s="17" t="s">
        <v>2772</v>
      </c>
      <c r="J734" s="12" t="s">
        <v>48</v>
      </c>
      <c r="K734" s="12" t="s">
        <v>21</v>
      </c>
      <c r="L734" s="12" t="s">
        <v>3445</v>
      </c>
      <c r="M734" s="12" t="s">
        <v>3707</v>
      </c>
      <c r="N734" s="12" t="s">
        <v>23</v>
      </c>
      <c r="O734" s="45" t="s">
        <v>24</v>
      </c>
      <c r="P734" s="12" t="s">
        <v>2573</v>
      </c>
      <c r="Q734" s="36" t="s">
        <v>4482</v>
      </c>
    </row>
    <row r="735" spans="1:17" ht="25.5" x14ac:dyDescent="0.25">
      <c r="A735" s="10">
        <f t="shared" si="45"/>
        <v>731</v>
      </c>
      <c r="B735" s="10">
        <f t="shared" si="45"/>
        <v>731</v>
      </c>
      <c r="C735" s="50" t="s">
        <v>15</v>
      </c>
      <c r="D735" s="24" t="s">
        <v>393</v>
      </c>
      <c r="E735" s="15">
        <v>2022</v>
      </c>
      <c r="F735" s="84">
        <v>44698</v>
      </c>
      <c r="G735" s="12" t="s">
        <v>2773</v>
      </c>
      <c r="H735" s="106" t="s">
        <v>2777</v>
      </c>
      <c r="I735" s="17" t="s">
        <v>2774</v>
      </c>
      <c r="J735" s="12" t="s">
        <v>59</v>
      </c>
      <c r="K735" s="12" t="s">
        <v>60</v>
      </c>
      <c r="L735" s="12" t="s">
        <v>3445</v>
      </c>
      <c r="M735" s="12" t="s">
        <v>3710</v>
      </c>
      <c r="N735" s="12" t="s">
        <v>61</v>
      </c>
      <c r="O735" s="45" t="s">
        <v>24</v>
      </c>
      <c r="P735" s="12" t="s">
        <v>2573</v>
      </c>
      <c r="Q735" s="36" t="s">
        <v>4482</v>
      </c>
    </row>
    <row r="736" spans="1:17" ht="25.5" x14ac:dyDescent="0.25">
      <c r="A736" s="10">
        <f t="shared" si="45"/>
        <v>732</v>
      </c>
      <c r="B736" s="10">
        <f t="shared" si="45"/>
        <v>732</v>
      </c>
      <c r="C736" s="50" t="s">
        <v>15</v>
      </c>
      <c r="D736" s="24" t="s">
        <v>34</v>
      </c>
      <c r="E736" s="15">
        <v>2022</v>
      </c>
      <c r="F736" s="84">
        <v>44701</v>
      </c>
      <c r="G736" s="12" t="s">
        <v>2781</v>
      </c>
      <c r="H736" s="106" t="s">
        <v>2776</v>
      </c>
      <c r="I736" s="17" t="s">
        <v>2775</v>
      </c>
      <c r="J736" s="12" t="s">
        <v>59</v>
      </c>
      <c r="K736" s="12" t="s">
        <v>60</v>
      </c>
      <c r="L736" s="12" t="s">
        <v>3067</v>
      </c>
      <c r="M736" s="12" t="s">
        <v>3709</v>
      </c>
      <c r="N736" s="12" t="s">
        <v>61</v>
      </c>
      <c r="O736" s="45" t="s">
        <v>24</v>
      </c>
      <c r="P736" s="12" t="s">
        <v>2573</v>
      </c>
      <c r="Q736" s="36" t="s">
        <v>4482</v>
      </c>
    </row>
    <row r="737" spans="1:17" ht="38.25" x14ac:dyDescent="0.25">
      <c r="A737" s="10">
        <f t="shared" si="45"/>
        <v>733</v>
      </c>
      <c r="B737" s="10">
        <f t="shared" si="45"/>
        <v>733</v>
      </c>
      <c r="C737" s="50" t="s">
        <v>15</v>
      </c>
      <c r="D737" s="24" t="s">
        <v>34</v>
      </c>
      <c r="E737" s="15">
        <v>2022</v>
      </c>
      <c r="F737" s="84">
        <v>44705</v>
      </c>
      <c r="G737" s="12" t="s">
        <v>2778</v>
      </c>
      <c r="H737" s="106" t="s">
        <v>2779</v>
      </c>
      <c r="I737" s="17" t="s">
        <v>2780</v>
      </c>
      <c r="J737" s="12" t="s">
        <v>59</v>
      </c>
      <c r="K737" s="12" t="s">
        <v>60</v>
      </c>
      <c r="L737" s="12" t="s">
        <v>3067</v>
      </c>
      <c r="M737" s="12" t="s">
        <v>3717</v>
      </c>
      <c r="N737" s="12" t="s">
        <v>61</v>
      </c>
      <c r="O737" s="45" t="s">
        <v>24</v>
      </c>
      <c r="P737" s="12" t="s">
        <v>2573</v>
      </c>
      <c r="Q737" s="36" t="s">
        <v>4482</v>
      </c>
    </row>
    <row r="738" spans="1:17" ht="38.25" x14ac:dyDescent="0.25">
      <c r="A738" s="10">
        <f t="shared" si="45"/>
        <v>734</v>
      </c>
      <c r="B738" s="10">
        <f t="shared" si="45"/>
        <v>734</v>
      </c>
      <c r="C738" s="50" t="s">
        <v>15</v>
      </c>
      <c r="D738" s="24" t="s">
        <v>393</v>
      </c>
      <c r="E738" s="15">
        <v>2022</v>
      </c>
      <c r="F738" s="84">
        <v>44708</v>
      </c>
      <c r="G738" s="12" t="s">
        <v>2782</v>
      </c>
      <c r="H738" s="106" t="s">
        <v>2783</v>
      </c>
      <c r="I738" s="17" t="s">
        <v>2784</v>
      </c>
      <c r="J738" s="12" t="s">
        <v>349</v>
      </c>
      <c r="K738" s="12" t="s">
        <v>29</v>
      </c>
      <c r="L738" s="12" t="s">
        <v>3445</v>
      </c>
      <c r="M738" s="12" t="s">
        <v>979</v>
      </c>
      <c r="N738" s="12" t="s">
        <v>23</v>
      </c>
      <c r="O738" s="45" t="s">
        <v>24</v>
      </c>
      <c r="P738" s="12" t="s">
        <v>2573</v>
      </c>
      <c r="Q738" s="36" t="s">
        <v>4483</v>
      </c>
    </row>
    <row r="739" spans="1:17" ht="38.25" x14ac:dyDescent="0.25">
      <c r="A739" s="10">
        <f t="shared" si="45"/>
        <v>735</v>
      </c>
      <c r="B739" s="10">
        <f t="shared" si="45"/>
        <v>735</v>
      </c>
      <c r="C739" s="50" t="s">
        <v>15</v>
      </c>
      <c r="D739" s="24" t="s">
        <v>34</v>
      </c>
      <c r="E739" s="15">
        <v>2022</v>
      </c>
      <c r="F739" s="84">
        <v>44713</v>
      </c>
      <c r="G739" s="12" t="s">
        <v>2790</v>
      </c>
      <c r="H739" s="106" t="s">
        <v>2791</v>
      </c>
      <c r="I739" s="17" t="s">
        <v>2792</v>
      </c>
      <c r="J739" s="12" t="s">
        <v>757</v>
      </c>
      <c r="K739" s="12" t="s">
        <v>21</v>
      </c>
      <c r="L739" s="12" t="s">
        <v>3064</v>
      </c>
      <c r="M739" s="12" t="s">
        <v>1817</v>
      </c>
      <c r="N739" s="12" t="s">
        <v>23</v>
      </c>
      <c r="O739" s="45" t="s">
        <v>24</v>
      </c>
      <c r="P739" s="12" t="s">
        <v>2573</v>
      </c>
      <c r="Q739" s="36" t="s">
        <v>4483</v>
      </c>
    </row>
    <row r="740" spans="1:17" ht="25.5" x14ac:dyDescent="0.25">
      <c r="A740" s="10">
        <f t="shared" si="45"/>
        <v>736</v>
      </c>
      <c r="B740" s="10">
        <f t="shared" si="45"/>
        <v>736</v>
      </c>
      <c r="C740" s="50" t="s">
        <v>15</v>
      </c>
      <c r="D740" s="24" t="s">
        <v>34</v>
      </c>
      <c r="E740" s="15">
        <v>2021</v>
      </c>
      <c r="F740" s="84">
        <v>44719</v>
      </c>
      <c r="G740" s="12" t="s">
        <v>2800</v>
      </c>
      <c r="H740" s="106" t="s">
        <v>2793</v>
      </c>
      <c r="I740" s="17" t="s">
        <v>2794</v>
      </c>
      <c r="J740" s="12" t="s">
        <v>179</v>
      </c>
      <c r="K740" s="12" t="s">
        <v>21</v>
      </c>
      <c r="L740" s="12" t="s">
        <v>3064</v>
      </c>
      <c r="M740" s="12" t="s">
        <v>3730</v>
      </c>
      <c r="N740" s="12" t="s">
        <v>23</v>
      </c>
      <c r="O740" s="45" t="s">
        <v>24</v>
      </c>
      <c r="P740" s="12" t="s">
        <v>2573</v>
      </c>
      <c r="Q740" s="36" t="s">
        <v>4483</v>
      </c>
    </row>
    <row r="741" spans="1:17" ht="25.5" x14ac:dyDescent="0.25">
      <c r="A741" s="10">
        <f t="shared" si="45"/>
        <v>737</v>
      </c>
      <c r="B741" s="10">
        <f t="shared" si="45"/>
        <v>737</v>
      </c>
      <c r="C741" s="50" t="s">
        <v>15</v>
      </c>
      <c r="D741" s="24" t="s">
        <v>34</v>
      </c>
      <c r="E741" s="15">
        <v>2022</v>
      </c>
      <c r="F741" s="84">
        <v>44727</v>
      </c>
      <c r="G741" s="12" t="s">
        <v>2799</v>
      </c>
      <c r="H741" s="106" t="s">
        <v>2801</v>
      </c>
      <c r="I741" s="17" t="s">
        <v>2802</v>
      </c>
      <c r="J741" s="12" t="s">
        <v>2803</v>
      </c>
      <c r="K741" s="12" t="s">
        <v>21</v>
      </c>
      <c r="L741" s="12" t="s">
        <v>3065</v>
      </c>
      <c r="M741" s="12" t="s">
        <v>3729</v>
      </c>
      <c r="N741" s="12" t="s">
        <v>23</v>
      </c>
      <c r="O741" s="45" t="s">
        <v>24</v>
      </c>
      <c r="P741" s="12" t="s">
        <v>2574</v>
      </c>
      <c r="Q741" s="36" t="s">
        <v>4484</v>
      </c>
    </row>
    <row r="742" spans="1:17" ht="38.25" x14ac:dyDescent="0.25">
      <c r="A742" s="10">
        <f t="shared" si="45"/>
        <v>738</v>
      </c>
      <c r="B742" s="10">
        <f t="shared" si="45"/>
        <v>738</v>
      </c>
      <c r="C742" s="50" t="s">
        <v>15</v>
      </c>
      <c r="D742" s="24" t="s">
        <v>34</v>
      </c>
      <c r="E742" s="15">
        <v>2022</v>
      </c>
      <c r="F742" s="84">
        <v>44734</v>
      </c>
      <c r="G742" s="12" t="s">
        <v>2804</v>
      </c>
      <c r="H742" s="106" t="s">
        <v>2805</v>
      </c>
      <c r="I742" s="17" t="s">
        <v>2806</v>
      </c>
      <c r="J742" s="12" t="s">
        <v>28</v>
      </c>
      <c r="K742" s="12" t="s">
        <v>29</v>
      </c>
      <c r="L742" s="12" t="s">
        <v>3066</v>
      </c>
      <c r="M742" s="12" t="s">
        <v>28</v>
      </c>
      <c r="N742" s="12" t="s">
        <v>3436</v>
      </c>
      <c r="O742" s="45" t="s">
        <v>24</v>
      </c>
      <c r="P742" s="12" t="s">
        <v>2573</v>
      </c>
      <c r="Q742" s="36" t="s">
        <v>4482</v>
      </c>
    </row>
    <row r="743" spans="1:17" ht="25.5" x14ac:dyDescent="0.25">
      <c r="A743" s="10">
        <f t="shared" ref="A743:B758" si="46">+A742+1</f>
        <v>739</v>
      </c>
      <c r="B743" s="10">
        <f t="shared" si="46"/>
        <v>739</v>
      </c>
      <c r="C743" s="50" t="s">
        <v>15</v>
      </c>
      <c r="D743" s="24" t="s">
        <v>393</v>
      </c>
      <c r="E743" s="15">
        <v>2022</v>
      </c>
      <c r="F743" s="84">
        <v>44736</v>
      </c>
      <c r="G743" s="19" t="s">
        <v>2807</v>
      </c>
      <c r="H743" s="106" t="s">
        <v>2808</v>
      </c>
      <c r="I743" s="17" t="s">
        <v>2809</v>
      </c>
      <c r="J743" s="12" t="s">
        <v>33</v>
      </c>
      <c r="K743" s="12" t="s">
        <v>21</v>
      </c>
      <c r="L743" s="12" t="s">
        <v>3445</v>
      </c>
      <c r="M743" s="12" t="s">
        <v>3706</v>
      </c>
      <c r="N743" s="12" t="s">
        <v>23</v>
      </c>
      <c r="O743" s="45" t="s">
        <v>24</v>
      </c>
      <c r="P743" s="12" t="s">
        <v>2573</v>
      </c>
      <c r="Q743" s="36" t="s">
        <v>4483</v>
      </c>
    </row>
    <row r="744" spans="1:17" ht="38.25" x14ac:dyDescent="0.25">
      <c r="A744" s="10">
        <f t="shared" si="46"/>
        <v>740</v>
      </c>
      <c r="B744" s="10">
        <f t="shared" si="46"/>
        <v>740</v>
      </c>
      <c r="C744" s="50" t="s">
        <v>15</v>
      </c>
      <c r="D744" s="24" t="s">
        <v>393</v>
      </c>
      <c r="E744" s="15">
        <v>2022</v>
      </c>
      <c r="F744" s="84">
        <v>44740</v>
      </c>
      <c r="G744" s="19" t="s">
        <v>2818</v>
      </c>
      <c r="H744" s="106" t="s">
        <v>2819</v>
      </c>
      <c r="I744" s="17" t="s">
        <v>2820</v>
      </c>
      <c r="J744" s="12" t="s">
        <v>83</v>
      </c>
      <c r="K744" s="12" t="s">
        <v>29</v>
      </c>
      <c r="L744" s="12" t="s">
        <v>3445</v>
      </c>
      <c r="M744" s="12" t="s">
        <v>979</v>
      </c>
      <c r="N744" s="12" t="s">
        <v>23</v>
      </c>
      <c r="O744" s="45" t="s">
        <v>24</v>
      </c>
      <c r="P744" s="12" t="s">
        <v>2573</v>
      </c>
      <c r="Q744" s="36" t="s">
        <v>4483</v>
      </c>
    </row>
    <row r="745" spans="1:17" ht="38.25" x14ac:dyDescent="0.25">
      <c r="A745" s="10">
        <f t="shared" si="46"/>
        <v>741</v>
      </c>
      <c r="B745" s="10">
        <f t="shared" si="46"/>
        <v>741</v>
      </c>
      <c r="C745" s="50" t="s">
        <v>15</v>
      </c>
      <c r="D745" s="24" t="s">
        <v>393</v>
      </c>
      <c r="E745" s="15">
        <v>2022</v>
      </c>
      <c r="F745" s="84">
        <v>44739</v>
      </c>
      <c r="G745" s="19" t="s">
        <v>2821</v>
      </c>
      <c r="H745" s="106" t="s">
        <v>2822</v>
      </c>
      <c r="I745" s="17" t="s">
        <v>2823</v>
      </c>
      <c r="J745" s="12" t="s">
        <v>266</v>
      </c>
      <c r="K745" s="12" t="s">
        <v>21</v>
      </c>
      <c r="L745" s="12" t="s">
        <v>3445</v>
      </c>
      <c r="M745" s="12" t="s">
        <v>3711</v>
      </c>
      <c r="N745" s="12" t="s">
        <v>23</v>
      </c>
      <c r="O745" s="45" t="s">
        <v>24</v>
      </c>
      <c r="P745" s="12" t="s">
        <v>2573</v>
      </c>
      <c r="Q745" s="36" t="s">
        <v>4483</v>
      </c>
    </row>
    <row r="746" spans="1:17" ht="25.5" x14ac:dyDescent="0.25">
      <c r="A746" s="10">
        <f t="shared" si="46"/>
        <v>742</v>
      </c>
      <c r="B746" s="10">
        <f t="shared" si="46"/>
        <v>742</v>
      </c>
      <c r="C746" s="50" t="s">
        <v>15</v>
      </c>
      <c r="D746" s="24" t="s">
        <v>34</v>
      </c>
      <c r="E746" s="15">
        <v>2021</v>
      </c>
      <c r="F746" s="84">
        <v>44740</v>
      </c>
      <c r="G746" s="19" t="s">
        <v>2912</v>
      </c>
      <c r="H746" s="106" t="s">
        <v>2824</v>
      </c>
      <c r="I746" s="17" t="s">
        <v>2825</v>
      </c>
      <c r="J746" s="12" t="s">
        <v>1514</v>
      </c>
      <c r="K746" s="12" t="s">
        <v>21</v>
      </c>
      <c r="L746" s="12" t="s">
        <v>3065</v>
      </c>
      <c r="M746" s="12" t="s">
        <v>1514</v>
      </c>
      <c r="N746" s="12" t="s">
        <v>23</v>
      </c>
      <c r="O746" s="45" t="s">
        <v>24</v>
      </c>
      <c r="P746" s="12" t="s">
        <v>2574</v>
      </c>
      <c r="Q746" s="36" t="s">
        <v>4484</v>
      </c>
    </row>
    <row r="747" spans="1:17" ht="25.5" x14ac:dyDescent="0.25">
      <c r="A747" s="10">
        <f t="shared" si="46"/>
        <v>743</v>
      </c>
      <c r="B747" s="10">
        <f t="shared" si="46"/>
        <v>743</v>
      </c>
      <c r="C747" s="50" t="s">
        <v>15</v>
      </c>
      <c r="D747" s="24" t="s">
        <v>34</v>
      </c>
      <c r="E747" s="15">
        <v>2022</v>
      </c>
      <c r="F747" s="84">
        <v>44741</v>
      </c>
      <c r="G747" s="19" t="s">
        <v>2827</v>
      </c>
      <c r="H747" s="106" t="s">
        <v>2828</v>
      </c>
      <c r="I747" s="17" t="s">
        <v>2829</v>
      </c>
      <c r="J747" s="12" t="s">
        <v>59</v>
      </c>
      <c r="K747" s="12" t="s">
        <v>60</v>
      </c>
      <c r="L747" s="12" t="s">
        <v>3067</v>
      </c>
      <c r="M747" s="12" t="s">
        <v>3709</v>
      </c>
      <c r="N747" s="12" t="s">
        <v>61</v>
      </c>
      <c r="O747" s="45" t="s">
        <v>24</v>
      </c>
      <c r="P747" s="12" t="s">
        <v>2573</v>
      </c>
      <c r="Q747" s="36" t="s">
        <v>4482</v>
      </c>
    </row>
    <row r="748" spans="1:17" ht="25.5" x14ac:dyDescent="0.25">
      <c r="A748" s="10">
        <f t="shared" si="46"/>
        <v>744</v>
      </c>
      <c r="B748" s="10">
        <f t="shared" si="46"/>
        <v>744</v>
      </c>
      <c r="C748" s="50" t="s">
        <v>15</v>
      </c>
      <c r="D748" s="24" t="s">
        <v>393</v>
      </c>
      <c r="E748" s="15">
        <v>2022</v>
      </c>
      <c r="F748" s="84">
        <v>44741</v>
      </c>
      <c r="G748" s="19" t="s">
        <v>2830</v>
      </c>
      <c r="H748" s="106" t="s">
        <v>2831</v>
      </c>
      <c r="I748" s="17" t="s">
        <v>2832</v>
      </c>
      <c r="J748" s="12" t="s">
        <v>389</v>
      </c>
      <c r="K748" s="12" t="s">
        <v>29</v>
      </c>
      <c r="L748" s="12" t="s">
        <v>3445</v>
      </c>
      <c r="M748" s="12" t="s">
        <v>3750</v>
      </c>
      <c r="N748" s="12" t="s">
        <v>23</v>
      </c>
      <c r="O748" s="45" t="s">
        <v>24</v>
      </c>
      <c r="P748" s="12" t="s">
        <v>2574</v>
      </c>
      <c r="Q748" s="36" t="s">
        <v>4484</v>
      </c>
    </row>
    <row r="749" spans="1:17" ht="25.5" x14ac:dyDescent="0.25">
      <c r="A749" s="10">
        <f t="shared" si="46"/>
        <v>745</v>
      </c>
      <c r="B749" s="10">
        <f t="shared" si="46"/>
        <v>745</v>
      </c>
      <c r="C749" s="50" t="s">
        <v>15</v>
      </c>
      <c r="D749" s="24" t="s">
        <v>393</v>
      </c>
      <c r="E749" s="15">
        <v>2022</v>
      </c>
      <c r="F749" s="84">
        <v>44741</v>
      </c>
      <c r="G749" s="19" t="s">
        <v>2833</v>
      </c>
      <c r="H749" s="106" t="s">
        <v>2834</v>
      </c>
      <c r="I749" s="17" t="s">
        <v>2835</v>
      </c>
      <c r="J749" s="12" t="s">
        <v>178</v>
      </c>
      <c r="K749" s="12" t="s">
        <v>21</v>
      </c>
      <c r="L749" s="12" t="s">
        <v>3445</v>
      </c>
      <c r="M749" s="12" t="s">
        <v>3729</v>
      </c>
      <c r="N749" s="12" t="s">
        <v>23</v>
      </c>
      <c r="O749" s="45" t="s">
        <v>24</v>
      </c>
      <c r="P749" s="12" t="s">
        <v>2573</v>
      </c>
      <c r="Q749" s="36" t="s">
        <v>4483</v>
      </c>
    </row>
    <row r="750" spans="1:17" ht="25.5" x14ac:dyDescent="0.25">
      <c r="A750" s="10">
        <f t="shared" si="46"/>
        <v>746</v>
      </c>
      <c r="B750" s="10">
        <f t="shared" si="46"/>
        <v>746</v>
      </c>
      <c r="C750" s="50" t="s">
        <v>15</v>
      </c>
      <c r="D750" s="24" t="s">
        <v>34</v>
      </c>
      <c r="E750" s="15">
        <v>2022</v>
      </c>
      <c r="F750" s="84">
        <v>44742</v>
      </c>
      <c r="G750" s="19" t="s">
        <v>2836</v>
      </c>
      <c r="H750" s="106" t="s">
        <v>2837</v>
      </c>
      <c r="I750" s="17" t="s">
        <v>2913</v>
      </c>
      <c r="J750" s="12" t="s">
        <v>20</v>
      </c>
      <c r="K750" s="12" t="s">
        <v>21</v>
      </c>
      <c r="L750" s="12" t="s">
        <v>3064</v>
      </c>
      <c r="M750" s="12" t="s">
        <v>3705</v>
      </c>
      <c r="N750" s="12" t="s">
        <v>23</v>
      </c>
      <c r="O750" s="45" t="s">
        <v>24</v>
      </c>
      <c r="P750" s="12" t="s">
        <v>2573</v>
      </c>
      <c r="Q750" s="36" t="s">
        <v>4482</v>
      </c>
    </row>
    <row r="751" spans="1:17" ht="25.5" x14ac:dyDescent="0.25">
      <c r="A751" s="10">
        <f t="shared" si="46"/>
        <v>747</v>
      </c>
      <c r="B751" s="10">
        <f t="shared" si="46"/>
        <v>747</v>
      </c>
      <c r="C751" s="50" t="s">
        <v>15</v>
      </c>
      <c r="D751" s="24" t="s">
        <v>393</v>
      </c>
      <c r="E751" s="15">
        <v>2022</v>
      </c>
      <c r="F751" s="84">
        <v>44741</v>
      </c>
      <c r="G751" s="19" t="s">
        <v>2838</v>
      </c>
      <c r="H751" s="106" t="s">
        <v>2839</v>
      </c>
      <c r="I751" s="17" t="s">
        <v>2840</v>
      </c>
      <c r="J751" s="12" t="s">
        <v>79</v>
      </c>
      <c r="K751" s="12" t="s">
        <v>21</v>
      </c>
      <c r="L751" s="12" t="s">
        <v>3445</v>
      </c>
      <c r="M751" s="12" t="s">
        <v>3714</v>
      </c>
      <c r="N751" s="12" t="s">
        <v>23</v>
      </c>
      <c r="O751" s="45" t="s">
        <v>24</v>
      </c>
      <c r="P751" s="12" t="s">
        <v>2574</v>
      </c>
      <c r="Q751" s="36" t="s">
        <v>4484</v>
      </c>
    </row>
    <row r="752" spans="1:17" ht="38.25" x14ac:dyDescent="0.25">
      <c r="A752" s="10">
        <f t="shared" si="46"/>
        <v>748</v>
      </c>
      <c r="B752" s="10">
        <f t="shared" si="46"/>
        <v>748</v>
      </c>
      <c r="C752" s="50" t="s">
        <v>15</v>
      </c>
      <c r="D752" s="24" t="s">
        <v>34</v>
      </c>
      <c r="E752" s="15">
        <v>2022</v>
      </c>
      <c r="F752" s="84">
        <v>44742</v>
      </c>
      <c r="G752" s="19" t="s">
        <v>2841</v>
      </c>
      <c r="H752" s="106" t="s">
        <v>2842</v>
      </c>
      <c r="I752" s="17" t="s">
        <v>2843</v>
      </c>
      <c r="J752" s="12" t="s">
        <v>730</v>
      </c>
      <c r="K752" s="12" t="s">
        <v>29</v>
      </c>
      <c r="L752" s="12" t="s">
        <v>3066</v>
      </c>
      <c r="M752" s="12" t="s">
        <v>3772</v>
      </c>
      <c r="N752" s="12" t="s">
        <v>23</v>
      </c>
      <c r="O752" s="45" t="s">
        <v>24</v>
      </c>
      <c r="P752" s="12" t="s">
        <v>2573</v>
      </c>
      <c r="Q752" s="36" t="s">
        <v>4483</v>
      </c>
    </row>
    <row r="753" spans="1:17" ht="25.5" x14ac:dyDescent="0.25">
      <c r="A753" s="10">
        <f t="shared" si="46"/>
        <v>749</v>
      </c>
      <c r="B753" s="10">
        <f t="shared" si="46"/>
        <v>749</v>
      </c>
      <c r="C753" s="50" t="s">
        <v>15</v>
      </c>
      <c r="D753" s="24" t="s">
        <v>393</v>
      </c>
      <c r="E753" s="15">
        <v>2022</v>
      </c>
      <c r="F753" s="84">
        <v>44742</v>
      </c>
      <c r="G753" s="19" t="s">
        <v>2844</v>
      </c>
      <c r="H753" s="106" t="s">
        <v>2846</v>
      </c>
      <c r="I753" s="17" t="s">
        <v>2845</v>
      </c>
      <c r="J753" s="12" t="s">
        <v>757</v>
      </c>
      <c r="K753" s="12" t="s">
        <v>21</v>
      </c>
      <c r="L753" s="12" t="s">
        <v>3445</v>
      </c>
      <c r="M753" s="12" t="s">
        <v>1817</v>
      </c>
      <c r="N753" s="12" t="s">
        <v>23</v>
      </c>
      <c r="O753" s="45" t="s">
        <v>24</v>
      </c>
      <c r="P753" s="12" t="s">
        <v>2573</v>
      </c>
      <c r="Q753" s="36" t="s">
        <v>4483</v>
      </c>
    </row>
    <row r="754" spans="1:17" x14ac:dyDescent="0.25">
      <c r="A754" s="10">
        <f t="shared" si="46"/>
        <v>750</v>
      </c>
      <c r="B754" s="10">
        <f t="shared" si="46"/>
        <v>750</v>
      </c>
      <c r="C754" s="50" t="s">
        <v>15</v>
      </c>
      <c r="D754" s="24" t="s">
        <v>34</v>
      </c>
      <c r="E754" s="15">
        <v>2022</v>
      </c>
      <c r="F754" s="84">
        <v>44746</v>
      </c>
      <c r="G754" s="19" t="s">
        <v>2849</v>
      </c>
      <c r="H754" s="106" t="s">
        <v>2850</v>
      </c>
      <c r="I754" s="17" t="s">
        <v>2851</v>
      </c>
      <c r="J754" s="12" t="s">
        <v>2852</v>
      </c>
      <c r="K754" s="12" t="s">
        <v>60</v>
      </c>
      <c r="L754" s="12" t="s">
        <v>3067</v>
      </c>
      <c r="M754" s="12" t="s">
        <v>3715</v>
      </c>
      <c r="N754" s="12" t="s">
        <v>61</v>
      </c>
      <c r="O754" s="45" t="s">
        <v>24</v>
      </c>
      <c r="P754" s="12" t="s">
        <v>2574</v>
      </c>
      <c r="Q754" s="36" t="s">
        <v>4484</v>
      </c>
    </row>
    <row r="755" spans="1:17" ht="25.5" x14ac:dyDescent="0.25">
      <c r="A755" s="10">
        <f t="shared" si="46"/>
        <v>751</v>
      </c>
      <c r="B755" s="10">
        <f t="shared" si="46"/>
        <v>751</v>
      </c>
      <c r="C755" s="50" t="s">
        <v>15</v>
      </c>
      <c r="D755" s="24" t="s">
        <v>393</v>
      </c>
      <c r="E755" s="15">
        <v>2022</v>
      </c>
      <c r="F755" s="84">
        <v>44746</v>
      </c>
      <c r="G755" s="19" t="s">
        <v>2856</v>
      </c>
      <c r="H755" s="106" t="s">
        <v>2857</v>
      </c>
      <c r="I755" s="17" t="s">
        <v>2858</v>
      </c>
      <c r="J755" s="12" t="s">
        <v>59</v>
      </c>
      <c r="K755" s="12" t="s">
        <v>60</v>
      </c>
      <c r="L755" s="12" t="s">
        <v>3445</v>
      </c>
      <c r="M755" s="12" t="s">
        <v>3709</v>
      </c>
      <c r="N755" s="12" t="s">
        <v>61</v>
      </c>
      <c r="O755" s="45" t="s">
        <v>24</v>
      </c>
      <c r="P755" s="12" t="s">
        <v>2573</v>
      </c>
      <c r="Q755" s="36" t="s">
        <v>4482</v>
      </c>
    </row>
    <row r="756" spans="1:17" ht="25.5" x14ac:dyDescent="0.25">
      <c r="A756" s="10">
        <f t="shared" si="46"/>
        <v>752</v>
      </c>
      <c r="B756" s="10">
        <f t="shared" si="46"/>
        <v>752</v>
      </c>
      <c r="C756" s="50" t="s">
        <v>15</v>
      </c>
      <c r="D756" s="24" t="s">
        <v>393</v>
      </c>
      <c r="E756" s="15">
        <v>2022</v>
      </c>
      <c r="F756" s="84">
        <v>44756</v>
      </c>
      <c r="G756" s="19" t="s">
        <v>2853</v>
      </c>
      <c r="H756" s="106" t="s">
        <v>2854</v>
      </c>
      <c r="I756" s="17" t="s">
        <v>2855</v>
      </c>
      <c r="J756" s="12" t="s">
        <v>1128</v>
      </c>
      <c r="K756" s="12" t="s">
        <v>29</v>
      </c>
      <c r="L756" s="12" t="s">
        <v>3445</v>
      </c>
      <c r="M756" s="12" t="s">
        <v>3790</v>
      </c>
      <c r="N756" s="12" t="s">
        <v>75</v>
      </c>
      <c r="O756" s="45" t="s">
        <v>24</v>
      </c>
      <c r="P756" s="12" t="s">
        <v>2574</v>
      </c>
      <c r="Q756" s="36" t="s">
        <v>4485</v>
      </c>
    </row>
    <row r="757" spans="1:17" ht="25.5" x14ac:dyDescent="0.25">
      <c r="A757" s="10">
        <f t="shared" si="46"/>
        <v>753</v>
      </c>
      <c r="B757" s="10">
        <f t="shared" si="46"/>
        <v>753</v>
      </c>
      <c r="C757" s="50" t="s">
        <v>15</v>
      </c>
      <c r="D757" s="24" t="s">
        <v>393</v>
      </c>
      <c r="E757" s="15">
        <v>2022</v>
      </c>
      <c r="F757" s="84">
        <v>44761</v>
      </c>
      <c r="G757" s="19" t="s">
        <v>2861</v>
      </c>
      <c r="H757" s="106" t="s">
        <v>2862</v>
      </c>
      <c r="I757" s="17" t="s">
        <v>2863</v>
      </c>
      <c r="J757" s="12" t="s">
        <v>2100</v>
      </c>
      <c r="K757" s="12" t="s">
        <v>29</v>
      </c>
      <c r="L757" s="12" t="s">
        <v>3445</v>
      </c>
      <c r="M757" s="12" t="s">
        <v>3798</v>
      </c>
      <c r="N757" s="12" t="s">
        <v>75</v>
      </c>
      <c r="O757" s="45" t="s">
        <v>24</v>
      </c>
      <c r="P757" s="12" t="s">
        <v>2574</v>
      </c>
      <c r="Q757" s="36" t="s">
        <v>4485</v>
      </c>
    </row>
    <row r="758" spans="1:17" ht="38.25" x14ac:dyDescent="0.25">
      <c r="A758" s="10">
        <f t="shared" si="46"/>
        <v>754</v>
      </c>
      <c r="B758" s="10">
        <f t="shared" si="46"/>
        <v>754</v>
      </c>
      <c r="C758" s="50" t="s">
        <v>15</v>
      </c>
      <c r="D758" s="24" t="s">
        <v>393</v>
      </c>
      <c r="E758" s="15">
        <v>2022</v>
      </c>
      <c r="F758" s="84">
        <v>44762</v>
      </c>
      <c r="G758" s="19" t="s">
        <v>2864</v>
      </c>
      <c r="H758" s="106" t="s">
        <v>2865</v>
      </c>
      <c r="I758" s="17" t="s">
        <v>2866</v>
      </c>
      <c r="J758" s="12" t="s">
        <v>115</v>
      </c>
      <c r="K758" s="12" t="s">
        <v>29</v>
      </c>
      <c r="L758" s="12" t="s">
        <v>3445</v>
      </c>
      <c r="M758" s="12" t="s">
        <v>3720</v>
      </c>
      <c r="N758" s="12" t="s">
        <v>75</v>
      </c>
      <c r="O758" s="45" t="s">
        <v>24</v>
      </c>
      <c r="P758" s="12" t="s">
        <v>2573</v>
      </c>
      <c r="Q758" s="36" t="s">
        <v>4483</v>
      </c>
    </row>
    <row r="759" spans="1:17" ht="25.5" x14ac:dyDescent="0.25">
      <c r="A759" s="10">
        <f t="shared" ref="A759:B774" si="47">+A758+1</f>
        <v>755</v>
      </c>
      <c r="B759" s="10">
        <f t="shared" si="47"/>
        <v>755</v>
      </c>
      <c r="C759" s="50" t="s">
        <v>15</v>
      </c>
      <c r="D759" s="24" t="s">
        <v>34</v>
      </c>
      <c r="E759" s="15">
        <v>2022</v>
      </c>
      <c r="F759" s="84">
        <v>44769</v>
      </c>
      <c r="G759" s="19" t="s">
        <v>2868</v>
      </c>
      <c r="H759" s="106" t="s">
        <v>2869</v>
      </c>
      <c r="I759" s="17" t="s">
        <v>2870</v>
      </c>
      <c r="J759" s="12" t="s">
        <v>1371</v>
      </c>
      <c r="K759" s="12" t="s">
        <v>21</v>
      </c>
      <c r="L759" s="12" t="s">
        <v>3065</v>
      </c>
      <c r="M759" s="12" t="s">
        <v>3750</v>
      </c>
      <c r="N759" s="12" t="s">
        <v>23</v>
      </c>
      <c r="O759" s="45" t="s">
        <v>24</v>
      </c>
      <c r="P759" s="12" t="s">
        <v>2574</v>
      </c>
      <c r="Q759" s="36" t="s">
        <v>4484</v>
      </c>
    </row>
    <row r="760" spans="1:17" ht="38.25" x14ac:dyDescent="0.25">
      <c r="A760" s="10">
        <f t="shared" si="47"/>
        <v>756</v>
      </c>
      <c r="B760" s="10">
        <f t="shared" si="47"/>
        <v>756</v>
      </c>
      <c r="C760" s="50" t="s">
        <v>15</v>
      </c>
      <c r="D760" s="24" t="s">
        <v>34</v>
      </c>
      <c r="E760" s="15">
        <v>2022</v>
      </c>
      <c r="F760" s="84">
        <v>44790</v>
      </c>
      <c r="G760" s="19" t="s">
        <v>2880</v>
      </c>
      <c r="H760" s="106" t="s">
        <v>2881</v>
      </c>
      <c r="I760" s="17" t="s">
        <v>2882</v>
      </c>
      <c r="J760" s="12" t="s">
        <v>132</v>
      </c>
      <c r="K760" s="12" t="s">
        <v>29</v>
      </c>
      <c r="L760" s="12" t="s">
        <v>3066</v>
      </c>
      <c r="M760" s="12" t="s">
        <v>979</v>
      </c>
      <c r="N760" s="12" t="s">
        <v>23</v>
      </c>
      <c r="O760" s="45" t="s">
        <v>24</v>
      </c>
      <c r="P760" s="12" t="s">
        <v>2573</v>
      </c>
      <c r="Q760" s="36" t="s">
        <v>4483</v>
      </c>
    </row>
    <row r="761" spans="1:17" ht="38.25" x14ac:dyDescent="0.25">
      <c r="A761" s="10">
        <f t="shared" si="47"/>
        <v>757</v>
      </c>
      <c r="B761" s="10">
        <f t="shared" si="47"/>
        <v>757</v>
      </c>
      <c r="C761" s="50" t="s">
        <v>15</v>
      </c>
      <c r="D761" s="24" t="s">
        <v>393</v>
      </c>
      <c r="E761" s="15">
        <v>2022</v>
      </c>
      <c r="F761" s="84">
        <v>44798</v>
      </c>
      <c r="G761" s="19" t="s">
        <v>2883</v>
      </c>
      <c r="H761" s="106" t="s">
        <v>2884</v>
      </c>
      <c r="I761" s="17" t="s">
        <v>2886</v>
      </c>
      <c r="J761" s="12" t="s">
        <v>2885</v>
      </c>
      <c r="K761" s="12" t="s">
        <v>29</v>
      </c>
      <c r="L761" s="12" t="s">
        <v>3445</v>
      </c>
      <c r="M761" s="12" t="s">
        <v>3713</v>
      </c>
      <c r="N761" s="12" t="s">
        <v>75</v>
      </c>
      <c r="O761" s="45" t="s">
        <v>24</v>
      </c>
      <c r="P761" s="12" t="s">
        <v>2574</v>
      </c>
      <c r="Q761" s="36" t="s">
        <v>4485</v>
      </c>
    </row>
    <row r="762" spans="1:17" ht="25.5" x14ac:dyDescent="0.25">
      <c r="A762" s="10">
        <f t="shared" si="47"/>
        <v>758</v>
      </c>
      <c r="B762" s="10">
        <f t="shared" si="47"/>
        <v>758</v>
      </c>
      <c r="C762" s="50" t="s">
        <v>15</v>
      </c>
      <c r="D762" s="24" t="s">
        <v>393</v>
      </c>
      <c r="E762" s="15">
        <v>2022</v>
      </c>
      <c r="F762" s="84">
        <v>44798</v>
      </c>
      <c r="G762" s="19" t="s">
        <v>2887</v>
      </c>
      <c r="H762" s="106" t="s">
        <v>2888</v>
      </c>
      <c r="I762" s="17" t="s">
        <v>2889</v>
      </c>
      <c r="J762" s="12" t="s">
        <v>28</v>
      </c>
      <c r="K762" s="12" t="s">
        <v>29</v>
      </c>
      <c r="L762" s="12" t="s">
        <v>3445</v>
      </c>
      <c r="M762" s="12" t="s">
        <v>28</v>
      </c>
      <c r="N762" s="12" t="s">
        <v>3436</v>
      </c>
      <c r="O762" s="45" t="s">
        <v>24</v>
      </c>
      <c r="P762" s="12" t="s">
        <v>2573</v>
      </c>
      <c r="Q762" s="36" t="s">
        <v>4482</v>
      </c>
    </row>
    <row r="763" spans="1:17" ht="25.5" x14ac:dyDescent="0.25">
      <c r="A763" s="10">
        <f t="shared" si="47"/>
        <v>759</v>
      </c>
      <c r="B763" s="10">
        <f t="shared" si="47"/>
        <v>759</v>
      </c>
      <c r="C763" s="50" t="s">
        <v>15</v>
      </c>
      <c r="D763" s="24" t="s">
        <v>393</v>
      </c>
      <c r="E763" s="15">
        <v>2022</v>
      </c>
      <c r="F763" s="84">
        <v>44799</v>
      </c>
      <c r="G763" s="19" t="s">
        <v>2890</v>
      </c>
      <c r="H763" s="106" t="s">
        <v>2891</v>
      </c>
      <c r="I763" s="17" t="s">
        <v>2892</v>
      </c>
      <c r="J763" s="12" t="s">
        <v>757</v>
      </c>
      <c r="K763" s="12" t="s">
        <v>21</v>
      </c>
      <c r="L763" s="12" t="s">
        <v>3445</v>
      </c>
      <c r="M763" s="12" t="s">
        <v>1817</v>
      </c>
      <c r="N763" s="12" t="s">
        <v>23</v>
      </c>
      <c r="O763" s="45" t="s">
        <v>24</v>
      </c>
      <c r="P763" s="12" t="s">
        <v>2573</v>
      </c>
      <c r="Q763" s="36" t="s">
        <v>4483</v>
      </c>
    </row>
    <row r="764" spans="1:17" ht="25.5" x14ac:dyDescent="0.25">
      <c r="A764" s="10">
        <f t="shared" si="47"/>
        <v>760</v>
      </c>
      <c r="B764" s="10">
        <f t="shared" si="47"/>
        <v>760</v>
      </c>
      <c r="C764" s="50" t="s">
        <v>15</v>
      </c>
      <c r="D764" s="24" t="s">
        <v>393</v>
      </c>
      <c r="E764" s="15">
        <v>2022</v>
      </c>
      <c r="F764" s="84">
        <v>44799</v>
      </c>
      <c r="G764" s="19" t="s">
        <v>2893</v>
      </c>
      <c r="H764" s="106" t="s">
        <v>2894</v>
      </c>
      <c r="I764" s="17" t="s">
        <v>2895</v>
      </c>
      <c r="J764" s="12" t="s">
        <v>20</v>
      </c>
      <c r="K764" s="12" t="s">
        <v>21</v>
      </c>
      <c r="L764" s="12" t="s">
        <v>3445</v>
      </c>
      <c r="M764" s="12" t="s">
        <v>3705</v>
      </c>
      <c r="N764" s="12" t="s">
        <v>23</v>
      </c>
      <c r="O764" s="45" t="s">
        <v>24</v>
      </c>
      <c r="P764" s="12" t="s">
        <v>2573</v>
      </c>
      <c r="Q764" s="36" t="s">
        <v>4482</v>
      </c>
    </row>
    <row r="765" spans="1:17" ht="25.5" x14ac:dyDescent="0.25">
      <c r="A765" s="10">
        <f t="shared" si="47"/>
        <v>761</v>
      </c>
      <c r="B765" s="10">
        <f t="shared" si="47"/>
        <v>761</v>
      </c>
      <c r="C765" s="50" t="s">
        <v>15</v>
      </c>
      <c r="D765" s="24" t="s">
        <v>34</v>
      </c>
      <c r="E765" s="15">
        <v>2022</v>
      </c>
      <c r="F765" s="84">
        <v>44802</v>
      </c>
      <c r="G765" s="19" t="s">
        <v>2896</v>
      </c>
      <c r="H765" s="106" t="s">
        <v>2897</v>
      </c>
      <c r="I765" s="17" t="s">
        <v>2898</v>
      </c>
      <c r="J765" s="12" t="s">
        <v>1371</v>
      </c>
      <c r="K765" s="12" t="s">
        <v>21</v>
      </c>
      <c r="L765" s="12" t="s">
        <v>3065</v>
      </c>
      <c r="M765" s="12" t="s">
        <v>3750</v>
      </c>
      <c r="N765" s="12" t="s">
        <v>23</v>
      </c>
      <c r="O765" s="45" t="s">
        <v>24</v>
      </c>
      <c r="P765" s="12" t="s">
        <v>2573</v>
      </c>
      <c r="Q765" s="36" t="s">
        <v>4483</v>
      </c>
    </row>
    <row r="766" spans="1:17" ht="38.25" x14ac:dyDescent="0.25">
      <c r="A766" s="10">
        <f t="shared" si="47"/>
        <v>762</v>
      </c>
      <c r="B766" s="10">
        <f t="shared" si="47"/>
        <v>762</v>
      </c>
      <c r="C766" s="50" t="s">
        <v>15</v>
      </c>
      <c r="D766" s="24" t="s">
        <v>393</v>
      </c>
      <c r="E766" s="15">
        <v>2022</v>
      </c>
      <c r="F766" s="84">
        <v>44816</v>
      </c>
      <c r="G766" s="19" t="s">
        <v>2902</v>
      </c>
      <c r="H766" s="106" t="s">
        <v>2903</v>
      </c>
      <c r="I766" s="17" t="s">
        <v>2960</v>
      </c>
      <c r="J766" s="12" t="s">
        <v>179</v>
      </c>
      <c r="K766" s="12" t="s">
        <v>21</v>
      </c>
      <c r="L766" s="12" t="s">
        <v>3445</v>
      </c>
      <c r="M766" s="12" t="s">
        <v>3730</v>
      </c>
      <c r="N766" s="12" t="s">
        <v>23</v>
      </c>
      <c r="O766" s="45" t="s">
        <v>24</v>
      </c>
      <c r="P766" s="12" t="s">
        <v>2574</v>
      </c>
      <c r="Q766" s="36" t="s">
        <v>4484</v>
      </c>
    </row>
    <row r="767" spans="1:17" ht="25.5" x14ac:dyDescent="0.25">
      <c r="A767" s="10">
        <f t="shared" si="47"/>
        <v>763</v>
      </c>
      <c r="B767" s="10">
        <f t="shared" si="47"/>
        <v>763</v>
      </c>
      <c r="C767" s="50" t="s">
        <v>15</v>
      </c>
      <c r="D767" s="24" t="s">
        <v>393</v>
      </c>
      <c r="E767" s="15">
        <v>2022</v>
      </c>
      <c r="F767" s="84">
        <v>44816</v>
      </c>
      <c r="G767" s="19" t="s">
        <v>2904</v>
      </c>
      <c r="H767" s="106" t="s">
        <v>2907</v>
      </c>
      <c r="I767" s="17" t="s">
        <v>2905</v>
      </c>
      <c r="J767" s="12" t="s">
        <v>2906</v>
      </c>
      <c r="K767" s="12" t="s">
        <v>29</v>
      </c>
      <c r="L767" s="12" t="s">
        <v>3445</v>
      </c>
      <c r="M767" s="12" t="s">
        <v>3719</v>
      </c>
      <c r="N767" s="12" t="s">
        <v>75</v>
      </c>
      <c r="O767" s="45" t="s">
        <v>24</v>
      </c>
      <c r="P767" s="12" t="s">
        <v>2574</v>
      </c>
      <c r="Q767" s="36" t="s">
        <v>4484</v>
      </c>
    </row>
    <row r="768" spans="1:17" ht="25.5" x14ac:dyDescent="0.25">
      <c r="A768" s="10">
        <f t="shared" si="47"/>
        <v>764</v>
      </c>
      <c r="B768" s="10">
        <f t="shared" si="47"/>
        <v>764</v>
      </c>
      <c r="C768" s="50" t="s">
        <v>15</v>
      </c>
      <c r="D768" s="24" t="s">
        <v>34</v>
      </c>
      <c r="E768" s="15">
        <v>2022</v>
      </c>
      <c r="F768" s="84">
        <v>44816</v>
      </c>
      <c r="G768" s="19" t="s">
        <v>2908</v>
      </c>
      <c r="H768" s="106" t="s">
        <v>2909</v>
      </c>
      <c r="I768" s="17" t="s">
        <v>2910</v>
      </c>
      <c r="J768" s="12" t="s">
        <v>2911</v>
      </c>
      <c r="K768" s="12" t="s">
        <v>21</v>
      </c>
      <c r="L768" s="12" t="s">
        <v>3065</v>
      </c>
      <c r="M768" s="12" t="s">
        <v>3740</v>
      </c>
      <c r="N768" s="12" t="s">
        <v>23</v>
      </c>
      <c r="O768" s="45" t="s">
        <v>24</v>
      </c>
      <c r="P768" s="12" t="s">
        <v>2574</v>
      </c>
      <c r="Q768" s="36" t="s">
        <v>4484</v>
      </c>
    </row>
    <row r="769" spans="1:17" ht="38.25" x14ac:dyDescent="0.25">
      <c r="A769" s="10">
        <f t="shared" si="47"/>
        <v>765</v>
      </c>
      <c r="B769" s="10">
        <f t="shared" si="47"/>
        <v>765</v>
      </c>
      <c r="C769" s="50" t="s">
        <v>15</v>
      </c>
      <c r="D769" s="24" t="s">
        <v>34</v>
      </c>
      <c r="E769" s="15">
        <v>2022</v>
      </c>
      <c r="F769" s="84">
        <v>44820</v>
      </c>
      <c r="G769" s="19" t="s">
        <v>2914</v>
      </c>
      <c r="H769" s="106" t="s">
        <v>2915</v>
      </c>
      <c r="I769" s="17" t="s">
        <v>2916</v>
      </c>
      <c r="J769" s="12" t="s">
        <v>48</v>
      </c>
      <c r="K769" s="12" t="s">
        <v>21</v>
      </c>
      <c r="L769" s="12" t="s">
        <v>3065</v>
      </c>
      <c r="M769" s="12" t="s">
        <v>3707</v>
      </c>
      <c r="N769" s="12" t="s">
        <v>23</v>
      </c>
      <c r="O769" s="45" t="s">
        <v>24</v>
      </c>
      <c r="P769" s="12" t="s">
        <v>2573</v>
      </c>
      <c r="Q769" s="36" t="s">
        <v>4482</v>
      </c>
    </row>
    <row r="770" spans="1:17" ht="25.5" x14ac:dyDescent="0.25">
      <c r="A770" s="10">
        <f t="shared" si="47"/>
        <v>766</v>
      </c>
      <c r="B770" s="10">
        <f t="shared" si="47"/>
        <v>766</v>
      </c>
      <c r="C770" s="50" t="s">
        <v>15</v>
      </c>
      <c r="D770" s="24" t="s">
        <v>393</v>
      </c>
      <c r="E770" s="15">
        <v>2022</v>
      </c>
      <c r="F770" s="84">
        <v>44824</v>
      </c>
      <c r="G770" s="19" t="s">
        <v>3054</v>
      </c>
      <c r="H770" s="106" t="s">
        <v>2922</v>
      </c>
      <c r="I770" s="17" t="s">
        <v>2917</v>
      </c>
      <c r="J770" s="12" t="s">
        <v>199</v>
      </c>
      <c r="K770" s="12" t="s">
        <v>21</v>
      </c>
      <c r="L770" s="12" t="s">
        <v>3445</v>
      </c>
      <c r="M770" s="12" t="s">
        <v>3733</v>
      </c>
      <c r="N770" s="12" t="s">
        <v>23</v>
      </c>
      <c r="O770" s="45" t="s">
        <v>24</v>
      </c>
      <c r="P770" s="12" t="s">
        <v>2573</v>
      </c>
      <c r="Q770" s="36" t="s">
        <v>4483</v>
      </c>
    </row>
    <row r="771" spans="1:17" ht="25.5" x14ac:dyDescent="0.25">
      <c r="A771" s="10">
        <f t="shared" si="47"/>
        <v>767</v>
      </c>
      <c r="B771" s="10">
        <f t="shared" si="47"/>
        <v>767</v>
      </c>
      <c r="C771" s="50" t="s">
        <v>15</v>
      </c>
      <c r="D771" s="24" t="s">
        <v>34</v>
      </c>
      <c r="E771" s="15">
        <v>2022</v>
      </c>
      <c r="F771" s="84">
        <v>44832</v>
      </c>
      <c r="G771" s="19" t="s">
        <v>2918</v>
      </c>
      <c r="H771" s="106" t="s">
        <v>2921</v>
      </c>
      <c r="I771" s="17" t="s">
        <v>2919</v>
      </c>
      <c r="J771" s="12" t="s">
        <v>263</v>
      </c>
      <c r="K771" s="12" t="s">
        <v>21</v>
      </c>
      <c r="L771" s="12" t="s">
        <v>3064</v>
      </c>
      <c r="M771" s="12" t="s">
        <v>3741</v>
      </c>
      <c r="N771" s="12" t="s">
        <v>23</v>
      </c>
      <c r="O771" s="45" t="s">
        <v>24</v>
      </c>
      <c r="P771" s="12" t="s">
        <v>2574</v>
      </c>
      <c r="Q771" s="36" t="s">
        <v>4484</v>
      </c>
    </row>
    <row r="772" spans="1:17" ht="25.5" x14ac:dyDescent="0.25">
      <c r="A772" s="10">
        <f t="shared" si="47"/>
        <v>768</v>
      </c>
      <c r="B772" s="10">
        <f t="shared" si="47"/>
        <v>768</v>
      </c>
      <c r="C772" s="50" t="s">
        <v>15</v>
      </c>
      <c r="D772" s="24" t="s">
        <v>393</v>
      </c>
      <c r="E772" s="15">
        <v>2022</v>
      </c>
      <c r="F772" s="84">
        <v>44839</v>
      </c>
      <c r="G772" s="19" t="s">
        <v>2920</v>
      </c>
      <c r="H772" s="106" t="s">
        <v>2924</v>
      </c>
      <c r="I772" s="17" t="s">
        <v>2923</v>
      </c>
      <c r="J772" s="12" t="s">
        <v>33</v>
      </c>
      <c r="K772" s="12" t="s">
        <v>21</v>
      </c>
      <c r="L772" s="12" t="s">
        <v>3445</v>
      </c>
      <c r="M772" s="12" t="s">
        <v>3706</v>
      </c>
      <c r="N772" s="12" t="s">
        <v>23</v>
      </c>
      <c r="O772" s="45" t="s">
        <v>24</v>
      </c>
      <c r="P772" s="12" t="s">
        <v>2574</v>
      </c>
      <c r="Q772" s="36" t="s">
        <v>4484</v>
      </c>
    </row>
    <row r="773" spans="1:17" ht="38.25" x14ac:dyDescent="0.25">
      <c r="A773" s="10">
        <f t="shared" si="47"/>
        <v>769</v>
      </c>
      <c r="B773" s="10">
        <f t="shared" si="47"/>
        <v>769</v>
      </c>
      <c r="C773" s="50" t="s">
        <v>15</v>
      </c>
      <c r="D773" s="24" t="s">
        <v>34</v>
      </c>
      <c r="E773" s="15">
        <v>2022</v>
      </c>
      <c r="F773" s="84">
        <v>44839</v>
      </c>
      <c r="G773" s="19" t="s">
        <v>2925</v>
      </c>
      <c r="H773" s="106" t="s">
        <v>2927</v>
      </c>
      <c r="I773" s="17" t="s">
        <v>2926</v>
      </c>
      <c r="J773" s="12" t="s">
        <v>94</v>
      </c>
      <c r="K773" s="12" t="s">
        <v>21</v>
      </c>
      <c r="L773" s="12" t="s">
        <v>3065</v>
      </c>
      <c r="M773" s="12" t="s">
        <v>3716</v>
      </c>
      <c r="N773" s="12" t="s">
        <v>23</v>
      </c>
      <c r="O773" s="45" t="s">
        <v>24</v>
      </c>
      <c r="P773" s="12" t="s">
        <v>2573</v>
      </c>
      <c r="Q773" s="36" t="s">
        <v>4483</v>
      </c>
    </row>
    <row r="774" spans="1:17" ht="25.5" x14ac:dyDescent="0.25">
      <c r="A774" s="10">
        <f t="shared" si="47"/>
        <v>770</v>
      </c>
      <c r="B774" s="10">
        <f t="shared" si="47"/>
        <v>770</v>
      </c>
      <c r="C774" s="50" t="s">
        <v>15</v>
      </c>
      <c r="D774" s="24" t="s">
        <v>393</v>
      </c>
      <c r="E774" s="15">
        <v>2022</v>
      </c>
      <c r="F774" s="84">
        <v>44846</v>
      </c>
      <c r="G774" s="19" t="s">
        <v>2928</v>
      </c>
      <c r="H774" s="106" t="s">
        <v>2929</v>
      </c>
      <c r="I774" s="17" t="s">
        <v>2930</v>
      </c>
      <c r="J774" s="12" t="s">
        <v>586</v>
      </c>
      <c r="K774" s="12" t="s">
        <v>21</v>
      </c>
      <c r="L774" s="12" t="s">
        <v>3445</v>
      </c>
      <c r="M774" s="12" t="s">
        <v>3740</v>
      </c>
      <c r="N774" s="12" t="s">
        <v>23</v>
      </c>
      <c r="O774" s="45" t="s">
        <v>24</v>
      </c>
      <c r="P774" s="12" t="s">
        <v>2574</v>
      </c>
      <c r="Q774" s="36" t="s">
        <v>4484</v>
      </c>
    </row>
    <row r="775" spans="1:17" ht="25.5" x14ac:dyDescent="0.25">
      <c r="A775" s="10">
        <f t="shared" ref="A775:B790" si="48">+A774+1</f>
        <v>771</v>
      </c>
      <c r="B775" s="10">
        <f t="shared" si="48"/>
        <v>771</v>
      </c>
      <c r="C775" s="50" t="s">
        <v>15</v>
      </c>
      <c r="D775" s="24" t="s">
        <v>34</v>
      </c>
      <c r="E775" s="15">
        <v>2022</v>
      </c>
      <c r="F775" s="84">
        <v>44851</v>
      </c>
      <c r="G775" s="19" t="s">
        <v>2931</v>
      </c>
      <c r="H775" s="106" t="s">
        <v>2932</v>
      </c>
      <c r="I775" s="17" t="s">
        <v>2933</v>
      </c>
      <c r="J775" s="12" t="s">
        <v>133</v>
      </c>
      <c r="K775" s="12" t="s">
        <v>21</v>
      </c>
      <c r="L775" s="12" t="s">
        <v>3065</v>
      </c>
      <c r="M775" s="12" t="s">
        <v>3722</v>
      </c>
      <c r="N775" s="12" t="s">
        <v>23</v>
      </c>
      <c r="O775" s="45" t="s">
        <v>24</v>
      </c>
      <c r="P775" s="12" t="s">
        <v>2573</v>
      </c>
      <c r="Q775" s="36" t="s">
        <v>4483</v>
      </c>
    </row>
    <row r="776" spans="1:17" ht="25.5" x14ac:dyDescent="0.25">
      <c r="A776" s="10">
        <f t="shared" si="48"/>
        <v>772</v>
      </c>
      <c r="B776" s="10">
        <f t="shared" si="48"/>
        <v>772</v>
      </c>
      <c r="C776" s="50" t="s">
        <v>15</v>
      </c>
      <c r="D776" s="24" t="s">
        <v>34</v>
      </c>
      <c r="E776" s="15">
        <v>2022</v>
      </c>
      <c r="F776" s="84">
        <v>44854</v>
      </c>
      <c r="G776" s="19" t="s">
        <v>2934</v>
      </c>
      <c r="H776" s="106" t="s">
        <v>2935</v>
      </c>
      <c r="I776" s="17" t="s">
        <v>2936</v>
      </c>
      <c r="J776" s="12" t="s">
        <v>1078</v>
      </c>
      <c r="K776" s="12" t="s">
        <v>29</v>
      </c>
      <c r="L776" s="12" t="s">
        <v>3066</v>
      </c>
      <c r="M776" s="12" t="s">
        <v>3719</v>
      </c>
      <c r="N776" s="12" t="s">
        <v>75</v>
      </c>
      <c r="O776" s="45" t="s">
        <v>24</v>
      </c>
      <c r="P776" s="12" t="s">
        <v>2574</v>
      </c>
      <c r="Q776" s="36" t="s">
        <v>4484</v>
      </c>
    </row>
    <row r="777" spans="1:17" x14ac:dyDescent="0.25">
      <c r="A777" s="10">
        <f t="shared" si="48"/>
        <v>773</v>
      </c>
      <c r="B777" s="10">
        <f t="shared" si="48"/>
        <v>773</v>
      </c>
      <c r="C777" s="50" t="s">
        <v>15</v>
      </c>
      <c r="D777" s="24" t="s">
        <v>34</v>
      </c>
      <c r="E777" s="15">
        <v>2022</v>
      </c>
      <c r="F777" s="84">
        <v>44861</v>
      </c>
      <c r="G777" s="19" t="s">
        <v>2942</v>
      </c>
      <c r="H777" s="106" t="s">
        <v>2937</v>
      </c>
      <c r="I777" s="17" t="s">
        <v>2938</v>
      </c>
      <c r="J777" s="12" t="s">
        <v>20</v>
      </c>
      <c r="K777" s="12" t="s">
        <v>21</v>
      </c>
      <c r="L777" s="12" t="s">
        <v>3064</v>
      </c>
      <c r="M777" s="12" t="s">
        <v>3705</v>
      </c>
      <c r="N777" s="12" t="s">
        <v>23</v>
      </c>
      <c r="O777" s="45" t="s">
        <v>24</v>
      </c>
      <c r="P777" s="12" t="s">
        <v>2573</v>
      </c>
      <c r="Q777" s="36" t="s">
        <v>4482</v>
      </c>
    </row>
    <row r="778" spans="1:17" ht="38.25" x14ac:dyDescent="0.25">
      <c r="A778" s="10">
        <f t="shared" si="48"/>
        <v>774</v>
      </c>
      <c r="B778" s="10">
        <f t="shared" si="48"/>
        <v>774</v>
      </c>
      <c r="C778" s="50" t="s">
        <v>15</v>
      </c>
      <c r="D778" s="24" t="s">
        <v>393</v>
      </c>
      <c r="E778" s="15">
        <v>2022</v>
      </c>
      <c r="F778" s="84">
        <v>44865</v>
      </c>
      <c r="G778" s="19" t="s">
        <v>2939</v>
      </c>
      <c r="H778" s="106" t="s">
        <v>2940</v>
      </c>
      <c r="I778" s="17" t="s">
        <v>2941</v>
      </c>
      <c r="J778" s="12" t="s">
        <v>447</v>
      </c>
      <c r="K778" s="12" t="s">
        <v>21</v>
      </c>
      <c r="L778" s="12" t="s">
        <v>3445</v>
      </c>
      <c r="M778" s="12" t="s">
        <v>3752</v>
      </c>
      <c r="N778" s="12" t="s">
        <v>23</v>
      </c>
      <c r="O778" s="45" t="s">
        <v>24</v>
      </c>
      <c r="P778" s="12" t="s">
        <v>2574</v>
      </c>
      <c r="Q778" s="36" t="s">
        <v>4484</v>
      </c>
    </row>
    <row r="779" spans="1:17" ht="25.5" x14ac:dyDescent="0.25">
      <c r="A779" s="10">
        <f t="shared" si="48"/>
        <v>775</v>
      </c>
      <c r="B779" s="10">
        <f t="shared" si="48"/>
        <v>775</v>
      </c>
      <c r="C779" s="50" t="s">
        <v>15</v>
      </c>
      <c r="D779" s="24" t="s">
        <v>393</v>
      </c>
      <c r="E779" s="15">
        <v>2022</v>
      </c>
      <c r="F779" s="84">
        <v>44865</v>
      </c>
      <c r="G779" s="19" t="s">
        <v>2943</v>
      </c>
      <c r="H779" s="106" t="s">
        <v>2944</v>
      </c>
      <c r="I779" s="17" t="s">
        <v>2945</v>
      </c>
      <c r="J779" s="12" t="s">
        <v>183</v>
      </c>
      <c r="K779" s="12" t="s">
        <v>21</v>
      </c>
      <c r="L779" s="12" t="s">
        <v>3445</v>
      </c>
      <c r="M779" s="12" t="s">
        <v>3731</v>
      </c>
      <c r="N779" s="12" t="s">
        <v>23</v>
      </c>
      <c r="O779" s="45" t="s">
        <v>24</v>
      </c>
      <c r="P779" s="12" t="s">
        <v>2574</v>
      </c>
      <c r="Q779" s="36" t="s">
        <v>4484</v>
      </c>
    </row>
    <row r="780" spans="1:17" ht="25.5" x14ac:dyDescent="0.25">
      <c r="A780" s="10">
        <f t="shared" si="48"/>
        <v>776</v>
      </c>
      <c r="B780" s="10">
        <f t="shared" si="48"/>
        <v>776</v>
      </c>
      <c r="C780" s="50" t="s">
        <v>15</v>
      </c>
      <c r="D780" s="24" t="s">
        <v>393</v>
      </c>
      <c r="E780" s="15">
        <v>2022</v>
      </c>
      <c r="F780" s="84">
        <v>44866</v>
      </c>
      <c r="G780" s="19" t="s">
        <v>2946</v>
      </c>
      <c r="H780" s="106" t="s">
        <v>2947</v>
      </c>
      <c r="I780" s="17" t="s">
        <v>2957</v>
      </c>
      <c r="J780" s="12" t="s">
        <v>28</v>
      </c>
      <c r="K780" s="12" t="s">
        <v>29</v>
      </c>
      <c r="L780" s="12" t="s">
        <v>3445</v>
      </c>
      <c r="M780" s="12" t="s">
        <v>28</v>
      </c>
      <c r="N780" s="12" t="s">
        <v>3436</v>
      </c>
      <c r="O780" s="45" t="s">
        <v>24</v>
      </c>
      <c r="P780" s="12" t="s">
        <v>2573</v>
      </c>
      <c r="Q780" s="36" t="s">
        <v>4482</v>
      </c>
    </row>
    <row r="781" spans="1:17" ht="25.5" x14ac:dyDescent="0.25">
      <c r="A781" s="10">
        <f t="shared" si="48"/>
        <v>777</v>
      </c>
      <c r="B781" s="10">
        <f t="shared" si="48"/>
        <v>777</v>
      </c>
      <c r="C781" s="50" t="s">
        <v>15</v>
      </c>
      <c r="D781" s="24" t="s">
        <v>393</v>
      </c>
      <c r="E781" s="15">
        <v>2022</v>
      </c>
      <c r="F781" s="84">
        <v>44866</v>
      </c>
      <c r="G781" s="19" t="s">
        <v>2950</v>
      </c>
      <c r="H781" s="106" t="s">
        <v>2948</v>
      </c>
      <c r="I781" s="17" t="s">
        <v>2949</v>
      </c>
      <c r="J781" s="12" t="s">
        <v>554</v>
      </c>
      <c r="K781" s="12" t="s">
        <v>29</v>
      </c>
      <c r="L781" s="12" t="s">
        <v>3445</v>
      </c>
      <c r="M781" s="12" t="s">
        <v>979</v>
      </c>
      <c r="N781" s="12" t="s">
        <v>23</v>
      </c>
      <c r="O781" s="45" t="s">
        <v>24</v>
      </c>
      <c r="P781" s="12" t="s">
        <v>2573</v>
      </c>
      <c r="Q781" s="36" t="s">
        <v>4483</v>
      </c>
    </row>
    <row r="782" spans="1:17" ht="38.25" x14ac:dyDescent="0.25">
      <c r="A782" s="10">
        <f t="shared" si="48"/>
        <v>778</v>
      </c>
      <c r="B782" s="10">
        <f t="shared" si="48"/>
        <v>778</v>
      </c>
      <c r="C782" s="50" t="s">
        <v>15</v>
      </c>
      <c r="D782" s="24" t="s">
        <v>393</v>
      </c>
      <c r="E782" s="15">
        <v>2022</v>
      </c>
      <c r="F782" s="84">
        <v>44869</v>
      </c>
      <c r="G782" s="19" t="s">
        <v>2951</v>
      </c>
      <c r="H782" s="106" t="s">
        <v>2952</v>
      </c>
      <c r="I782" s="17" t="s">
        <v>2953</v>
      </c>
      <c r="J782" s="12" t="s">
        <v>601</v>
      </c>
      <c r="K782" s="12" t="s">
        <v>29</v>
      </c>
      <c r="L782" s="12" t="s">
        <v>3445</v>
      </c>
      <c r="M782" s="12" t="s">
        <v>3762</v>
      </c>
      <c r="N782" s="12" t="s">
        <v>75</v>
      </c>
      <c r="O782" s="45" t="s">
        <v>24</v>
      </c>
      <c r="P782" s="12" t="s">
        <v>2574</v>
      </c>
      <c r="Q782" s="36" t="s">
        <v>4484</v>
      </c>
    </row>
    <row r="783" spans="1:17" ht="25.5" x14ac:dyDescent="0.25">
      <c r="A783" s="10">
        <f t="shared" si="48"/>
        <v>779</v>
      </c>
      <c r="B783" s="10">
        <f t="shared" si="48"/>
        <v>779</v>
      </c>
      <c r="C783" s="50" t="s">
        <v>15</v>
      </c>
      <c r="D783" s="24" t="s">
        <v>393</v>
      </c>
      <c r="E783" s="15">
        <v>2022</v>
      </c>
      <c r="F783" s="84">
        <v>44872</v>
      </c>
      <c r="G783" s="19" t="s">
        <v>2954</v>
      </c>
      <c r="H783" s="106" t="s">
        <v>2955</v>
      </c>
      <c r="I783" s="17" t="s">
        <v>2956</v>
      </c>
      <c r="J783" s="12" t="s">
        <v>28</v>
      </c>
      <c r="K783" s="12" t="s">
        <v>29</v>
      </c>
      <c r="L783" s="12" t="s">
        <v>3445</v>
      </c>
      <c r="M783" s="12" t="s">
        <v>28</v>
      </c>
      <c r="N783" s="12" t="s">
        <v>3436</v>
      </c>
      <c r="O783" s="45" t="s">
        <v>24</v>
      </c>
      <c r="P783" s="12" t="s">
        <v>2573</v>
      </c>
      <c r="Q783" s="36" t="s">
        <v>4482</v>
      </c>
    </row>
    <row r="784" spans="1:17" ht="25.5" x14ac:dyDescent="0.25">
      <c r="A784" s="10">
        <f t="shared" si="48"/>
        <v>780</v>
      </c>
      <c r="B784" s="10">
        <f t="shared" si="48"/>
        <v>780</v>
      </c>
      <c r="C784" s="50" t="s">
        <v>15</v>
      </c>
      <c r="D784" s="24" t="s">
        <v>393</v>
      </c>
      <c r="E784" s="15">
        <v>2022</v>
      </c>
      <c r="F784" s="84">
        <v>44876</v>
      </c>
      <c r="G784" s="19" t="s">
        <v>2966</v>
      </c>
      <c r="H784" s="106" t="s">
        <v>2958</v>
      </c>
      <c r="I784" s="17" t="s">
        <v>2959</v>
      </c>
      <c r="J784" s="12" t="s">
        <v>59</v>
      </c>
      <c r="K784" s="12" t="s">
        <v>60</v>
      </c>
      <c r="L784" s="12" t="s">
        <v>3445</v>
      </c>
      <c r="M784" s="12" t="s">
        <v>3742</v>
      </c>
      <c r="N784" s="12" t="s">
        <v>61</v>
      </c>
      <c r="O784" s="45" t="s">
        <v>24</v>
      </c>
      <c r="P784" s="12" t="s">
        <v>2573</v>
      </c>
      <c r="Q784" s="36" t="s">
        <v>4482</v>
      </c>
    </row>
    <row r="785" spans="1:17" ht="38.25" x14ac:dyDescent="0.25">
      <c r="A785" s="10">
        <f t="shared" si="48"/>
        <v>781</v>
      </c>
      <c r="B785" s="10">
        <f t="shared" si="48"/>
        <v>781</v>
      </c>
      <c r="C785" s="50" t="s">
        <v>15</v>
      </c>
      <c r="D785" s="24" t="s">
        <v>34</v>
      </c>
      <c r="E785" s="15">
        <v>2022</v>
      </c>
      <c r="F785" s="84">
        <v>44881</v>
      </c>
      <c r="G785" s="19" t="s">
        <v>2963</v>
      </c>
      <c r="H785" s="106" t="s">
        <v>2964</v>
      </c>
      <c r="I785" s="17" t="s">
        <v>2965</v>
      </c>
      <c r="J785" s="12" t="s">
        <v>757</v>
      </c>
      <c r="K785" s="12" t="s">
        <v>21</v>
      </c>
      <c r="L785" s="12" t="s">
        <v>3064</v>
      </c>
      <c r="M785" s="12" t="s">
        <v>1817</v>
      </c>
      <c r="N785" s="12" t="s">
        <v>23</v>
      </c>
      <c r="O785" s="45" t="s">
        <v>24</v>
      </c>
      <c r="P785" s="12" t="s">
        <v>2573</v>
      </c>
      <c r="Q785" s="36" t="s">
        <v>4483</v>
      </c>
    </row>
    <row r="786" spans="1:17" ht="25.5" x14ac:dyDescent="0.25">
      <c r="A786" s="10">
        <f t="shared" si="48"/>
        <v>782</v>
      </c>
      <c r="B786" s="10">
        <f t="shared" si="48"/>
        <v>782</v>
      </c>
      <c r="C786" s="50" t="s">
        <v>15</v>
      </c>
      <c r="D786" s="24" t="s">
        <v>34</v>
      </c>
      <c r="E786" s="15">
        <v>2022</v>
      </c>
      <c r="F786" s="84">
        <v>44883</v>
      </c>
      <c r="G786" s="19" t="s">
        <v>2970</v>
      </c>
      <c r="H786" s="149" t="s">
        <v>2971</v>
      </c>
      <c r="I786" s="17" t="s">
        <v>2981</v>
      </c>
      <c r="J786" s="12" t="s">
        <v>2972</v>
      </c>
      <c r="K786" s="12" t="s">
        <v>29</v>
      </c>
      <c r="L786" s="12" t="s">
        <v>3066</v>
      </c>
      <c r="M786" s="12" t="s">
        <v>3800</v>
      </c>
      <c r="N786" s="12" t="s">
        <v>239</v>
      </c>
      <c r="O786" s="45" t="s">
        <v>24</v>
      </c>
      <c r="P786" s="12" t="s">
        <v>2574</v>
      </c>
      <c r="Q786" s="36" t="s">
        <v>4484</v>
      </c>
    </row>
    <row r="787" spans="1:17" ht="25.5" x14ac:dyDescent="0.25">
      <c r="A787" s="10">
        <f t="shared" si="48"/>
        <v>783</v>
      </c>
      <c r="B787" s="10">
        <f t="shared" si="48"/>
        <v>783</v>
      </c>
      <c r="C787" s="50" t="s">
        <v>15</v>
      </c>
      <c r="D787" s="24" t="s">
        <v>393</v>
      </c>
      <c r="E787" s="15">
        <v>2022</v>
      </c>
      <c r="F787" s="84">
        <v>44895</v>
      </c>
      <c r="G787" s="19" t="s">
        <v>2974</v>
      </c>
      <c r="H787" s="106" t="s">
        <v>2976</v>
      </c>
      <c r="I787" s="17" t="s">
        <v>2975</v>
      </c>
      <c r="J787" s="12" t="s">
        <v>83</v>
      </c>
      <c r="K787" s="12" t="s">
        <v>29</v>
      </c>
      <c r="L787" s="12" t="s">
        <v>3445</v>
      </c>
      <c r="M787" s="12" t="s">
        <v>979</v>
      </c>
      <c r="N787" s="12" t="s">
        <v>23</v>
      </c>
      <c r="O787" s="45" t="s">
        <v>24</v>
      </c>
      <c r="P787" s="12" t="s">
        <v>2573</v>
      </c>
      <c r="Q787" s="36" t="s">
        <v>4482</v>
      </c>
    </row>
    <row r="788" spans="1:17" ht="25.5" x14ac:dyDescent="0.25">
      <c r="A788" s="10">
        <f t="shared" si="48"/>
        <v>784</v>
      </c>
      <c r="B788" s="10">
        <f t="shared" si="48"/>
        <v>784</v>
      </c>
      <c r="C788" s="50" t="s">
        <v>15</v>
      </c>
      <c r="D788" s="24" t="s">
        <v>34</v>
      </c>
      <c r="E788" s="15">
        <v>2022</v>
      </c>
      <c r="F788" s="84">
        <v>44897</v>
      </c>
      <c r="G788" s="19" t="s">
        <v>2977</v>
      </c>
      <c r="H788" s="106" t="s">
        <v>2978</v>
      </c>
      <c r="I788" s="17" t="s">
        <v>2979</v>
      </c>
      <c r="J788" s="12" t="s">
        <v>263</v>
      </c>
      <c r="K788" s="12" t="s">
        <v>21</v>
      </c>
      <c r="L788" s="12" t="s">
        <v>3064</v>
      </c>
      <c r="M788" s="12" t="s">
        <v>3741</v>
      </c>
      <c r="N788" s="12" t="s">
        <v>23</v>
      </c>
      <c r="O788" s="45" t="s">
        <v>24</v>
      </c>
      <c r="P788" s="12" t="s">
        <v>2574</v>
      </c>
      <c r="Q788" s="36" t="s">
        <v>4484</v>
      </c>
    </row>
    <row r="789" spans="1:17" ht="25.5" x14ac:dyDescent="0.25">
      <c r="A789" s="10">
        <f t="shared" si="48"/>
        <v>785</v>
      </c>
      <c r="B789" s="10">
        <f t="shared" si="48"/>
        <v>785</v>
      </c>
      <c r="C789" s="50" t="s">
        <v>15</v>
      </c>
      <c r="D789" s="24" t="s">
        <v>34</v>
      </c>
      <c r="E789" s="15">
        <v>2022</v>
      </c>
      <c r="F789" s="84">
        <v>44904</v>
      </c>
      <c r="G789" s="19" t="s">
        <v>2983</v>
      </c>
      <c r="H789" s="106" t="s">
        <v>2985</v>
      </c>
      <c r="I789" s="17" t="s">
        <v>2984</v>
      </c>
      <c r="J789" s="12" t="s">
        <v>2986</v>
      </c>
      <c r="K789" s="12" t="s">
        <v>21</v>
      </c>
      <c r="L789" s="12" t="s">
        <v>3065</v>
      </c>
      <c r="M789" s="12" t="s">
        <v>3726</v>
      </c>
      <c r="N789" s="12" t="s">
        <v>23</v>
      </c>
      <c r="O789" s="45" t="s">
        <v>24</v>
      </c>
      <c r="P789" s="12" t="s">
        <v>2574</v>
      </c>
      <c r="Q789" s="36" t="s">
        <v>4485</v>
      </c>
    </row>
    <row r="790" spans="1:17" ht="25.5" x14ac:dyDescent="0.25">
      <c r="A790" s="10">
        <f t="shared" si="48"/>
        <v>786</v>
      </c>
      <c r="B790" s="10">
        <f t="shared" si="48"/>
        <v>786</v>
      </c>
      <c r="C790" s="50" t="s">
        <v>15</v>
      </c>
      <c r="D790" s="24" t="s">
        <v>34</v>
      </c>
      <c r="E790" s="15">
        <v>2022</v>
      </c>
      <c r="F790" s="84">
        <v>44917</v>
      </c>
      <c r="G790" s="19" t="s">
        <v>2989</v>
      </c>
      <c r="H790" s="106" t="s">
        <v>2990</v>
      </c>
      <c r="I790" s="17" t="s">
        <v>2991</v>
      </c>
      <c r="J790" s="12" t="s">
        <v>28</v>
      </c>
      <c r="K790" s="12" t="s">
        <v>29</v>
      </c>
      <c r="L790" s="12" t="s">
        <v>3066</v>
      </c>
      <c r="M790" s="12" t="s">
        <v>28</v>
      </c>
      <c r="N790" s="12" t="s">
        <v>3436</v>
      </c>
      <c r="O790" s="45" t="s">
        <v>24</v>
      </c>
      <c r="P790" s="12" t="s">
        <v>2573</v>
      </c>
      <c r="Q790" s="36" t="s">
        <v>4482</v>
      </c>
    </row>
    <row r="791" spans="1:17" ht="38.25" x14ac:dyDescent="0.25">
      <c r="A791" s="10">
        <f t="shared" ref="A791:B806" si="49">+A790+1</f>
        <v>787</v>
      </c>
      <c r="B791" s="10">
        <f t="shared" si="49"/>
        <v>787</v>
      </c>
      <c r="C791" s="50" t="s">
        <v>15</v>
      </c>
      <c r="D791" s="24" t="s">
        <v>393</v>
      </c>
      <c r="E791" s="15">
        <v>2022</v>
      </c>
      <c r="F791" s="84">
        <v>44921</v>
      </c>
      <c r="G791" s="19" t="s">
        <v>3056</v>
      </c>
      <c r="H791" s="106" t="s">
        <v>2995</v>
      </c>
      <c r="I791" s="17" t="s">
        <v>2996</v>
      </c>
      <c r="J791" s="12" t="s">
        <v>20</v>
      </c>
      <c r="K791" s="12" t="s">
        <v>21</v>
      </c>
      <c r="L791" s="12" t="s">
        <v>3445</v>
      </c>
      <c r="M791" s="12" t="s">
        <v>3705</v>
      </c>
      <c r="N791" s="12" t="s">
        <v>23</v>
      </c>
      <c r="O791" s="45" t="s">
        <v>24</v>
      </c>
      <c r="P791" s="12" t="s">
        <v>2573</v>
      </c>
      <c r="Q791" s="36" t="s">
        <v>4482</v>
      </c>
    </row>
    <row r="792" spans="1:17" ht="25.5" x14ac:dyDescent="0.25">
      <c r="A792" s="10">
        <f t="shared" si="49"/>
        <v>788</v>
      </c>
      <c r="B792" s="10">
        <f t="shared" si="49"/>
        <v>788</v>
      </c>
      <c r="C792" s="50" t="s">
        <v>15</v>
      </c>
      <c r="D792" s="24" t="s">
        <v>393</v>
      </c>
      <c r="E792" s="15">
        <v>2022</v>
      </c>
      <c r="F792" s="84">
        <v>44921</v>
      </c>
      <c r="G792" s="19" t="s">
        <v>2997</v>
      </c>
      <c r="H792" s="106" t="s">
        <v>2998</v>
      </c>
      <c r="I792" s="17" t="s">
        <v>2999</v>
      </c>
      <c r="J792" s="12" t="s">
        <v>146</v>
      </c>
      <c r="K792" s="12" t="s">
        <v>60</v>
      </c>
      <c r="L792" s="12" t="s">
        <v>3445</v>
      </c>
      <c r="M792" s="12" t="s">
        <v>3724</v>
      </c>
      <c r="N792" s="12" t="s">
        <v>125</v>
      </c>
      <c r="O792" s="45" t="s">
        <v>24</v>
      </c>
      <c r="P792" s="12" t="s">
        <v>2573</v>
      </c>
      <c r="Q792" s="36" t="s">
        <v>4483</v>
      </c>
    </row>
    <row r="793" spans="1:17" ht="25.5" x14ac:dyDescent="0.25">
      <c r="A793" s="10">
        <f t="shared" si="49"/>
        <v>789</v>
      </c>
      <c r="B793" s="10">
        <f t="shared" si="49"/>
        <v>789</v>
      </c>
      <c r="C793" s="50" t="s">
        <v>15</v>
      </c>
      <c r="D793" s="24" t="s">
        <v>393</v>
      </c>
      <c r="E793" s="15">
        <v>2022</v>
      </c>
      <c r="F793" s="84">
        <v>44922</v>
      </c>
      <c r="G793" s="19" t="s">
        <v>3000</v>
      </c>
      <c r="H793" s="106" t="s">
        <v>3001</v>
      </c>
      <c r="I793" s="17" t="s">
        <v>3002</v>
      </c>
      <c r="J793" s="12" t="s">
        <v>757</v>
      </c>
      <c r="K793" s="12" t="s">
        <v>21</v>
      </c>
      <c r="L793" s="12" t="s">
        <v>3445</v>
      </c>
      <c r="M793" s="12" t="s">
        <v>1817</v>
      </c>
      <c r="N793" s="12" t="s">
        <v>23</v>
      </c>
      <c r="O793" s="45" t="s">
        <v>24</v>
      </c>
      <c r="P793" s="12" t="s">
        <v>2573</v>
      </c>
      <c r="Q793" s="36" t="s">
        <v>4483</v>
      </c>
    </row>
    <row r="794" spans="1:17" ht="25.5" x14ac:dyDescent="0.25">
      <c r="A794" s="10">
        <f t="shared" si="49"/>
        <v>790</v>
      </c>
      <c r="B794" s="10">
        <f t="shared" si="49"/>
        <v>790</v>
      </c>
      <c r="C794" s="50" t="s">
        <v>15</v>
      </c>
      <c r="D794" s="24" t="s">
        <v>393</v>
      </c>
      <c r="E794" s="15">
        <v>2022</v>
      </c>
      <c r="F794" s="84">
        <v>44922</v>
      </c>
      <c r="G794" s="19" t="s">
        <v>3003</v>
      </c>
      <c r="H794" s="106" t="s">
        <v>3004</v>
      </c>
      <c r="I794" s="17" t="s">
        <v>3005</v>
      </c>
      <c r="J794" s="12" t="s">
        <v>48</v>
      </c>
      <c r="K794" s="12" t="s">
        <v>21</v>
      </c>
      <c r="L794" s="12" t="s">
        <v>3445</v>
      </c>
      <c r="M794" s="12" t="s">
        <v>3707</v>
      </c>
      <c r="N794" s="12" t="s">
        <v>23</v>
      </c>
      <c r="O794" s="45" t="s">
        <v>24</v>
      </c>
      <c r="P794" s="12" t="s">
        <v>2574</v>
      </c>
      <c r="Q794" s="36" t="s">
        <v>4484</v>
      </c>
    </row>
    <row r="795" spans="1:17" ht="25.5" x14ac:dyDescent="0.25">
      <c r="A795" s="10">
        <f t="shared" si="49"/>
        <v>791</v>
      </c>
      <c r="B795" s="10">
        <f t="shared" si="49"/>
        <v>791</v>
      </c>
      <c r="C795" s="50" t="s">
        <v>15</v>
      </c>
      <c r="D795" s="24" t="s">
        <v>34</v>
      </c>
      <c r="E795" s="15">
        <v>2022</v>
      </c>
      <c r="F795" s="84">
        <v>44922</v>
      </c>
      <c r="G795" s="19" t="s">
        <v>3006</v>
      </c>
      <c r="H795" s="106" t="s">
        <v>3007</v>
      </c>
      <c r="I795" s="17" t="s">
        <v>3008</v>
      </c>
      <c r="J795" s="12" t="s">
        <v>20</v>
      </c>
      <c r="K795" s="12" t="s">
        <v>21</v>
      </c>
      <c r="L795" s="12" t="s">
        <v>3064</v>
      </c>
      <c r="M795" s="12" t="s">
        <v>3705</v>
      </c>
      <c r="N795" s="12" t="s">
        <v>23</v>
      </c>
      <c r="O795" s="45" t="s">
        <v>24</v>
      </c>
      <c r="P795" s="12" t="s">
        <v>2573</v>
      </c>
      <c r="Q795" s="36" t="s">
        <v>4482</v>
      </c>
    </row>
    <row r="796" spans="1:17" ht="25.5" x14ac:dyDescent="0.25">
      <c r="A796" s="10">
        <f t="shared" si="49"/>
        <v>792</v>
      </c>
      <c r="B796" s="10">
        <f t="shared" si="49"/>
        <v>792</v>
      </c>
      <c r="C796" s="50" t="s">
        <v>15</v>
      </c>
      <c r="D796" s="24" t="s">
        <v>34</v>
      </c>
      <c r="E796" s="15">
        <v>2022</v>
      </c>
      <c r="F796" s="84">
        <v>44922</v>
      </c>
      <c r="G796" s="19" t="s">
        <v>3012</v>
      </c>
      <c r="H796" s="106" t="s">
        <v>3013</v>
      </c>
      <c r="I796" s="17" t="s">
        <v>3014</v>
      </c>
      <c r="J796" s="12" t="s">
        <v>59</v>
      </c>
      <c r="K796" s="12" t="s">
        <v>60</v>
      </c>
      <c r="L796" s="12" t="s">
        <v>3067</v>
      </c>
      <c r="M796" s="12" t="s">
        <v>3761</v>
      </c>
      <c r="N796" s="12" t="s">
        <v>61</v>
      </c>
      <c r="O796" s="45" t="s">
        <v>24</v>
      </c>
      <c r="P796" s="12" t="s">
        <v>2573</v>
      </c>
      <c r="Q796" s="36" t="s">
        <v>4482</v>
      </c>
    </row>
    <row r="797" spans="1:17" ht="25.5" x14ac:dyDescent="0.25">
      <c r="A797" s="10">
        <f t="shared" si="49"/>
        <v>793</v>
      </c>
      <c r="B797" s="10">
        <f t="shared" si="49"/>
        <v>793</v>
      </c>
      <c r="C797" s="50" t="s">
        <v>15</v>
      </c>
      <c r="D797" s="24" t="s">
        <v>34</v>
      </c>
      <c r="E797" s="15">
        <v>2022</v>
      </c>
      <c r="F797" s="84">
        <v>44922</v>
      </c>
      <c r="G797" s="19" t="s">
        <v>3015</v>
      </c>
      <c r="H797" s="106" t="s">
        <v>3016</v>
      </c>
      <c r="I797" s="17" t="s">
        <v>3017</v>
      </c>
      <c r="J797" s="12" t="s">
        <v>284</v>
      </c>
      <c r="K797" s="12" t="s">
        <v>21</v>
      </c>
      <c r="L797" s="12" t="s">
        <v>3065</v>
      </c>
      <c r="M797" s="12" t="s">
        <v>284</v>
      </c>
      <c r="N797" s="12" t="s">
        <v>23</v>
      </c>
      <c r="O797" s="45" t="s">
        <v>24</v>
      </c>
      <c r="P797" s="12" t="s">
        <v>2573</v>
      </c>
      <c r="Q797" s="36" t="s">
        <v>4483</v>
      </c>
    </row>
    <row r="798" spans="1:17" ht="25.5" x14ac:dyDescent="0.25">
      <c r="A798" s="10">
        <f t="shared" si="49"/>
        <v>794</v>
      </c>
      <c r="B798" s="10">
        <f t="shared" si="49"/>
        <v>794</v>
      </c>
      <c r="C798" s="50" t="s">
        <v>15</v>
      </c>
      <c r="D798" s="24" t="s">
        <v>34</v>
      </c>
      <c r="E798" s="15">
        <v>2022</v>
      </c>
      <c r="F798" s="84">
        <v>44922</v>
      </c>
      <c r="G798" s="19" t="s">
        <v>3018</v>
      </c>
      <c r="H798" s="106" t="s">
        <v>3019</v>
      </c>
      <c r="I798" s="17" t="s">
        <v>3020</v>
      </c>
      <c r="J798" s="12" t="s">
        <v>757</v>
      </c>
      <c r="K798" s="12" t="s">
        <v>21</v>
      </c>
      <c r="L798" s="12" t="s">
        <v>3064</v>
      </c>
      <c r="M798" s="12" t="s">
        <v>1817</v>
      </c>
      <c r="N798" s="12" t="s">
        <v>23</v>
      </c>
      <c r="O798" s="45" t="s">
        <v>24</v>
      </c>
      <c r="P798" s="12" t="s">
        <v>2573</v>
      </c>
      <c r="Q798" s="36" t="s">
        <v>4483</v>
      </c>
    </row>
    <row r="799" spans="1:17" ht="38.25" x14ac:dyDescent="0.25">
      <c r="A799" s="10">
        <f t="shared" si="49"/>
        <v>795</v>
      </c>
      <c r="B799" s="10">
        <f t="shared" si="49"/>
        <v>795</v>
      </c>
      <c r="C799" s="50" t="s">
        <v>15</v>
      </c>
      <c r="D799" s="24" t="s">
        <v>34</v>
      </c>
      <c r="E799" s="15">
        <v>2022</v>
      </c>
      <c r="F799" s="84">
        <v>44922</v>
      </c>
      <c r="G799" s="19" t="s">
        <v>3021</v>
      </c>
      <c r="H799" s="106" t="s">
        <v>3022</v>
      </c>
      <c r="I799" s="17" t="s">
        <v>3023</v>
      </c>
      <c r="J799" s="12" t="s">
        <v>48</v>
      </c>
      <c r="K799" s="12" t="s">
        <v>21</v>
      </c>
      <c r="L799" s="12" t="s">
        <v>3065</v>
      </c>
      <c r="M799" s="12" t="s">
        <v>3707</v>
      </c>
      <c r="N799" s="12" t="s">
        <v>23</v>
      </c>
      <c r="O799" s="45" t="s">
        <v>24</v>
      </c>
      <c r="P799" s="12" t="s">
        <v>2574</v>
      </c>
      <c r="Q799" s="36" t="s">
        <v>4484</v>
      </c>
    </row>
    <row r="800" spans="1:17" ht="25.5" x14ac:dyDescent="0.25">
      <c r="A800" s="10">
        <f t="shared" si="49"/>
        <v>796</v>
      </c>
      <c r="B800" s="10">
        <f t="shared" si="49"/>
        <v>796</v>
      </c>
      <c r="C800" s="50" t="s">
        <v>15</v>
      </c>
      <c r="D800" s="24" t="s">
        <v>393</v>
      </c>
      <c r="E800" s="15">
        <v>2022</v>
      </c>
      <c r="F800" s="84">
        <v>44923</v>
      </c>
      <c r="G800" s="19" t="s">
        <v>3024</v>
      </c>
      <c r="H800" s="106" t="s">
        <v>3027</v>
      </c>
      <c r="I800" s="17" t="s">
        <v>3025</v>
      </c>
      <c r="J800" s="12" t="s">
        <v>59</v>
      </c>
      <c r="K800" s="12" t="s">
        <v>60</v>
      </c>
      <c r="L800" s="12" t="s">
        <v>3445</v>
      </c>
      <c r="M800" s="12" t="s">
        <v>3717</v>
      </c>
      <c r="N800" s="12" t="s">
        <v>61</v>
      </c>
      <c r="O800" s="45" t="s">
        <v>24</v>
      </c>
      <c r="P800" s="12" t="s">
        <v>2573</v>
      </c>
      <c r="Q800" s="36" t="s">
        <v>4482</v>
      </c>
    </row>
    <row r="801" spans="1:17" ht="25.5" x14ac:dyDescent="0.25">
      <c r="A801" s="10">
        <f t="shared" si="49"/>
        <v>797</v>
      </c>
      <c r="B801" s="10">
        <f t="shared" si="49"/>
        <v>797</v>
      </c>
      <c r="C801" s="50" t="s">
        <v>15</v>
      </c>
      <c r="D801" s="24" t="s">
        <v>34</v>
      </c>
      <c r="E801" s="15">
        <v>2022</v>
      </c>
      <c r="F801" s="84">
        <v>44972</v>
      </c>
      <c r="G801" s="19" t="s">
        <v>3060</v>
      </c>
      <c r="H801" s="106" t="s">
        <v>3061</v>
      </c>
      <c r="I801" s="17" t="s">
        <v>3062</v>
      </c>
      <c r="J801" s="12" t="s">
        <v>2130</v>
      </c>
      <c r="K801" s="12" t="s">
        <v>21</v>
      </c>
      <c r="L801" s="12" t="s">
        <v>3065</v>
      </c>
      <c r="M801" s="12" t="s">
        <v>284</v>
      </c>
      <c r="N801" s="12" t="s">
        <v>23</v>
      </c>
      <c r="O801" s="45" t="s">
        <v>24</v>
      </c>
      <c r="P801" s="12" t="s">
        <v>2574</v>
      </c>
      <c r="Q801" s="36" t="s">
        <v>4484</v>
      </c>
    </row>
    <row r="802" spans="1:17" ht="25.5" x14ac:dyDescent="0.25">
      <c r="A802" s="10">
        <f t="shared" si="49"/>
        <v>798</v>
      </c>
      <c r="B802" s="10">
        <f t="shared" si="49"/>
        <v>798</v>
      </c>
      <c r="C802" s="50" t="s">
        <v>1856</v>
      </c>
      <c r="D802" s="24" t="s">
        <v>393</v>
      </c>
      <c r="E802" s="15">
        <v>2022</v>
      </c>
      <c r="F802" s="84">
        <v>44923</v>
      </c>
      <c r="G802" s="19" t="s">
        <v>3026</v>
      </c>
      <c r="H802" s="106" t="s">
        <v>3028</v>
      </c>
      <c r="I802" s="17" t="s">
        <v>3029</v>
      </c>
      <c r="J802" s="12" t="s">
        <v>59</v>
      </c>
      <c r="K802" s="12" t="s">
        <v>60</v>
      </c>
      <c r="L802" s="12" t="s">
        <v>3445</v>
      </c>
      <c r="M802" s="12" t="s">
        <v>3725</v>
      </c>
      <c r="N802" s="12" t="s">
        <v>61</v>
      </c>
      <c r="O802" s="45" t="s">
        <v>24</v>
      </c>
      <c r="P802" s="12" t="s">
        <v>2573</v>
      </c>
      <c r="Q802" s="36" t="s">
        <v>4482</v>
      </c>
    </row>
    <row r="803" spans="1:17" ht="25.5" x14ac:dyDescent="0.25">
      <c r="A803" s="10">
        <f t="shared" si="49"/>
        <v>799</v>
      </c>
      <c r="B803" s="10">
        <f t="shared" si="49"/>
        <v>799</v>
      </c>
      <c r="C803" s="50" t="s">
        <v>15</v>
      </c>
      <c r="D803" s="24" t="s">
        <v>393</v>
      </c>
      <c r="E803" s="15">
        <v>2024</v>
      </c>
      <c r="F803" s="84">
        <v>45380</v>
      </c>
      <c r="G803" s="19" t="s">
        <v>3840</v>
      </c>
      <c r="H803" s="106" t="s">
        <v>3031</v>
      </c>
      <c r="I803" s="17" t="s">
        <v>3032</v>
      </c>
      <c r="J803" s="12" t="s">
        <v>33</v>
      </c>
      <c r="K803" s="12" t="s">
        <v>21</v>
      </c>
      <c r="L803" s="12" t="s">
        <v>3445</v>
      </c>
      <c r="M803" s="12" t="s">
        <v>3706</v>
      </c>
      <c r="N803" s="12" t="s">
        <v>23</v>
      </c>
      <c r="O803" s="45" t="s">
        <v>24</v>
      </c>
      <c r="P803" s="12" t="s">
        <v>2573</v>
      </c>
      <c r="Q803" s="36" t="s">
        <v>4482</v>
      </c>
    </row>
    <row r="804" spans="1:17" ht="25.5" x14ac:dyDescent="0.25">
      <c r="A804" s="10">
        <f t="shared" si="49"/>
        <v>800</v>
      </c>
      <c r="B804" s="10">
        <f t="shared" si="49"/>
        <v>800</v>
      </c>
      <c r="C804" s="50" t="s">
        <v>15</v>
      </c>
      <c r="D804" s="24" t="s">
        <v>393</v>
      </c>
      <c r="E804" s="15">
        <v>2022</v>
      </c>
      <c r="F804" s="84">
        <v>44923</v>
      </c>
      <c r="G804" s="19" t="s">
        <v>3033</v>
      </c>
      <c r="H804" s="106" t="s">
        <v>3034</v>
      </c>
      <c r="I804" s="17" t="s">
        <v>3035</v>
      </c>
      <c r="J804" s="12" t="s">
        <v>263</v>
      </c>
      <c r="K804" s="12" t="s">
        <v>21</v>
      </c>
      <c r="L804" s="12" t="s">
        <v>3445</v>
      </c>
      <c r="M804" s="12" t="s">
        <v>3741</v>
      </c>
      <c r="N804" s="12" t="s">
        <v>23</v>
      </c>
      <c r="O804" s="45" t="s">
        <v>24</v>
      </c>
      <c r="P804" s="12" t="s">
        <v>2574</v>
      </c>
      <c r="Q804" s="36" t="s">
        <v>4484</v>
      </c>
    </row>
    <row r="805" spans="1:17" ht="25.5" x14ac:dyDescent="0.25">
      <c r="A805" s="10">
        <f t="shared" si="49"/>
        <v>801</v>
      </c>
      <c r="B805" s="10">
        <f t="shared" si="49"/>
        <v>801</v>
      </c>
      <c r="C805" s="50" t="s">
        <v>15</v>
      </c>
      <c r="D805" s="24" t="s">
        <v>34</v>
      </c>
      <c r="E805" s="15">
        <v>2022</v>
      </c>
      <c r="F805" s="84">
        <v>44923</v>
      </c>
      <c r="G805" s="19" t="s">
        <v>3036</v>
      </c>
      <c r="H805" s="106" t="s">
        <v>3037</v>
      </c>
      <c r="I805" s="17" t="s">
        <v>3038</v>
      </c>
      <c r="J805" s="12" t="s">
        <v>59</v>
      </c>
      <c r="K805" s="12" t="s">
        <v>60</v>
      </c>
      <c r="L805" s="12" t="s">
        <v>3067</v>
      </c>
      <c r="M805" s="12" t="s">
        <v>3709</v>
      </c>
      <c r="N805" s="12" t="s">
        <v>61</v>
      </c>
      <c r="O805" s="45" t="s">
        <v>2380</v>
      </c>
      <c r="P805" s="12" t="s">
        <v>2573</v>
      </c>
      <c r="Q805" s="36" t="s">
        <v>4482</v>
      </c>
    </row>
    <row r="806" spans="1:17" ht="38.25" x14ac:dyDescent="0.25">
      <c r="A806" s="10">
        <f t="shared" si="49"/>
        <v>802</v>
      </c>
      <c r="B806" s="10">
        <f t="shared" si="49"/>
        <v>802</v>
      </c>
      <c r="C806" s="50" t="s">
        <v>15</v>
      </c>
      <c r="D806" s="24" t="s">
        <v>393</v>
      </c>
      <c r="E806" s="15">
        <v>2022</v>
      </c>
      <c r="F806" s="84">
        <v>44924</v>
      </c>
      <c r="G806" s="19" t="s">
        <v>3039</v>
      </c>
      <c r="H806" s="106" t="s">
        <v>3040</v>
      </c>
      <c r="I806" s="17" t="s">
        <v>3041</v>
      </c>
      <c r="J806" s="12" t="s">
        <v>28</v>
      </c>
      <c r="K806" s="12" t="s">
        <v>29</v>
      </c>
      <c r="L806" s="12" t="s">
        <v>3445</v>
      </c>
      <c r="M806" s="12" t="s">
        <v>28</v>
      </c>
      <c r="N806" s="12" t="s">
        <v>3436</v>
      </c>
      <c r="O806" s="45" t="s">
        <v>24</v>
      </c>
      <c r="P806" s="12" t="s">
        <v>2573</v>
      </c>
      <c r="Q806" s="36" t="s">
        <v>4482</v>
      </c>
    </row>
    <row r="807" spans="1:17" ht="25.5" x14ac:dyDescent="0.25">
      <c r="A807" s="10">
        <f t="shared" ref="A807:B822" si="50">+A806+1</f>
        <v>803</v>
      </c>
      <c r="B807" s="10">
        <f t="shared" si="50"/>
        <v>803</v>
      </c>
      <c r="C807" s="50" t="s">
        <v>15</v>
      </c>
      <c r="D807" s="24" t="s">
        <v>34</v>
      </c>
      <c r="E807" s="15">
        <v>2022</v>
      </c>
      <c r="F807" s="84">
        <v>44924</v>
      </c>
      <c r="G807" s="19" t="s">
        <v>3042</v>
      </c>
      <c r="H807" s="106" t="s">
        <v>3043</v>
      </c>
      <c r="I807" s="17" t="s">
        <v>3044</v>
      </c>
      <c r="J807" s="12" t="s">
        <v>59</v>
      </c>
      <c r="K807" s="12" t="s">
        <v>60</v>
      </c>
      <c r="L807" s="12" t="s">
        <v>3067</v>
      </c>
      <c r="M807" s="12" t="s">
        <v>3709</v>
      </c>
      <c r="N807" s="12" t="s">
        <v>61</v>
      </c>
      <c r="O807" s="45" t="s">
        <v>24</v>
      </c>
      <c r="P807" s="12" t="s">
        <v>2573</v>
      </c>
      <c r="Q807" s="36" t="s">
        <v>4482</v>
      </c>
    </row>
    <row r="808" spans="1:17" x14ac:dyDescent="0.25">
      <c r="A808" s="10">
        <f t="shared" si="50"/>
        <v>804</v>
      </c>
      <c r="B808" s="10">
        <f t="shared" si="50"/>
        <v>804</v>
      </c>
      <c r="C808" s="50" t="s">
        <v>15</v>
      </c>
      <c r="D808" s="24" t="s">
        <v>34</v>
      </c>
      <c r="E808" s="15">
        <v>2022</v>
      </c>
      <c r="F808" s="84">
        <v>44925</v>
      </c>
      <c r="G808" s="19" t="s">
        <v>3045</v>
      </c>
      <c r="H808" s="106" t="s">
        <v>3046</v>
      </c>
      <c r="I808" s="16" t="s">
        <v>3047</v>
      </c>
      <c r="J808" s="12" t="s">
        <v>59</v>
      </c>
      <c r="K808" s="12" t="s">
        <v>60</v>
      </c>
      <c r="L808" s="12" t="s">
        <v>3067</v>
      </c>
      <c r="M808" s="12" t="s">
        <v>3709</v>
      </c>
      <c r="N808" s="12" t="s">
        <v>61</v>
      </c>
      <c r="O808" s="45" t="s">
        <v>24</v>
      </c>
      <c r="P808" s="12" t="s">
        <v>2573</v>
      </c>
      <c r="Q808" s="36" t="s">
        <v>4482</v>
      </c>
    </row>
    <row r="809" spans="1:17" ht="25.5" x14ac:dyDescent="0.25">
      <c r="A809" s="10">
        <f t="shared" si="50"/>
        <v>805</v>
      </c>
      <c r="B809" s="10">
        <f t="shared" si="50"/>
        <v>805</v>
      </c>
      <c r="C809" s="50" t="s">
        <v>15</v>
      </c>
      <c r="D809" s="24" t="s">
        <v>34</v>
      </c>
      <c r="E809" s="15">
        <v>2022</v>
      </c>
      <c r="F809" s="84">
        <v>44925</v>
      </c>
      <c r="G809" s="19" t="s">
        <v>3050</v>
      </c>
      <c r="H809" s="106" t="s">
        <v>3051</v>
      </c>
      <c r="I809" s="17" t="s">
        <v>3052</v>
      </c>
      <c r="J809" s="12" t="s">
        <v>3053</v>
      </c>
      <c r="K809" s="12" t="s">
        <v>29</v>
      </c>
      <c r="L809" s="12" t="s">
        <v>3066</v>
      </c>
      <c r="M809" s="12" t="s">
        <v>3801</v>
      </c>
      <c r="N809" s="12" t="s">
        <v>75</v>
      </c>
      <c r="O809" s="45" t="s">
        <v>24</v>
      </c>
      <c r="P809" s="12" t="s">
        <v>2574</v>
      </c>
      <c r="Q809" s="36" t="s">
        <v>4485</v>
      </c>
    </row>
    <row r="810" spans="1:17" ht="25.5" x14ac:dyDescent="0.25">
      <c r="A810" s="10">
        <f t="shared" si="50"/>
        <v>806</v>
      </c>
      <c r="B810" s="10">
        <f t="shared" si="50"/>
        <v>806</v>
      </c>
      <c r="C810" s="50" t="s">
        <v>15</v>
      </c>
      <c r="D810" s="24" t="s">
        <v>393</v>
      </c>
      <c r="E810" s="15">
        <v>2022</v>
      </c>
      <c r="F810" s="84">
        <v>44999</v>
      </c>
      <c r="G810" s="19" t="s">
        <v>3070</v>
      </c>
      <c r="H810" s="106" t="s">
        <v>3071</v>
      </c>
      <c r="I810" s="17" t="s">
        <v>3072</v>
      </c>
      <c r="J810" s="12" t="s">
        <v>20</v>
      </c>
      <c r="K810" s="12" t="s">
        <v>21</v>
      </c>
      <c r="L810" s="12" t="s">
        <v>3445</v>
      </c>
      <c r="M810" s="12" t="s">
        <v>3705</v>
      </c>
      <c r="N810" s="12" t="s">
        <v>23</v>
      </c>
      <c r="O810" s="45" t="s">
        <v>24</v>
      </c>
      <c r="P810" s="12" t="s">
        <v>2573</v>
      </c>
      <c r="Q810" s="36" t="s">
        <v>4482</v>
      </c>
    </row>
    <row r="811" spans="1:17" x14ac:dyDescent="0.25">
      <c r="A811" s="10">
        <f t="shared" si="50"/>
        <v>807</v>
      </c>
      <c r="B811" s="10">
        <f t="shared" si="50"/>
        <v>807</v>
      </c>
      <c r="C811" s="50" t="s">
        <v>15</v>
      </c>
      <c r="D811" s="24" t="s">
        <v>393</v>
      </c>
      <c r="E811" s="15">
        <v>2022</v>
      </c>
      <c r="F811" s="84">
        <v>45006</v>
      </c>
      <c r="G811" s="19" t="s">
        <v>3075</v>
      </c>
      <c r="H811" s="106" t="s">
        <v>3076</v>
      </c>
      <c r="I811" s="17" t="s">
        <v>3077</v>
      </c>
      <c r="J811" s="12" t="s">
        <v>107</v>
      </c>
      <c r="K811" s="12" t="s">
        <v>29</v>
      </c>
      <c r="L811" s="12" t="s">
        <v>3445</v>
      </c>
      <c r="M811" s="12" t="s">
        <v>3719</v>
      </c>
      <c r="N811" s="12" t="s">
        <v>75</v>
      </c>
      <c r="O811" s="45" t="s">
        <v>24</v>
      </c>
      <c r="P811" s="12" t="s">
        <v>2574</v>
      </c>
      <c r="Q811" s="36" t="s">
        <v>4484</v>
      </c>
    </row>
    <row r="812" spans="1:17" ht="25.5" x14ac:dyDescent="0.25">
      <c r="A812" s="10">
        <f t="shared" si="50"/>
        <v>808</v>
      </c>
      <c r="B812" s="10">
        <f t="shared" si="50"/>
        <v>808</v>
      </c>
      <c r="C812" s="50" t="s">
        <v>15</v>
      </c>
      <c r="D812" s="24" t="s">
        <v>393</v>
      </c>
      <c r="E812" s="15">
        <v>2022</v>
      </c>
      <c r="F812" s="84">
        <v>45007</v>
      </c>
      <c r="G812" s="19" t="s">
        <v>3078</v>
      </c>
      <c r="H812" s="106" t="s">
        <v>3079</v>
      </c>
      <c r="I812" s="17" t="s">
        <v>3080</v>
      </c>
      <c r="J812" s="12" t="s">
        <v>33</v>
      </c>
      <c r="K812" s="12" t="s">
        <v>21</v>
      </c>
      <c r="L812" s="12" t="s">
        <v>3445</v>
      </c>
      <c r="M812" s="12" t="s">
        <v>3706</v>
      </c>
      <c r="N812" s="12" t="s">
        <v>23</v>
      </c>
      <c r="O812" s="45" t="s">
        <v>24</v>
      </c>
      <c r="P812" s="12" t="s">
        <v>2573</v>
      </c>
      <c r="Q812" s="36" t="s">
        <v>4482</v>
      </c>
    </row>
    <row r="813" spans="1:17" ht="25.5" x14ac:dyDescent="0.25">
      <c r="A813" s="10">
        <f t="shared" si="50"/>
        <v>809</v>
      </c>
      <c r="B813" s="10">
        <f t="shared" si="50"/>
        <v>809</v>
      </c>
      <c r="C813" s="50" t="s">
        <v>15</v>
      </c>
      <c r="D813" s="24" t="s">
        <v>393</v>
      </c>
      <c r="E813" s="15">
        <v>2022</v>
      </c>
      <c r="F813" s="84">
        <v>45012</v>
      </c>
      <c r="G813" s="19" t="s">
        <v>3081</v>
      </c>
      <c r="H813" s="106" t="s">
        <v>3082</v>
      </c>
      <c r="I813" s="17" t="s">
        <v>3083</v>
      </c>
      <c r="J813" s="12" t="s">
        <v>20</v>
      </c>
      <c r="K813" s="12" t="s">
        <v>21</v>
      </c>
      <c r="L813" s="12" t="s">
        <v>3445</v>
      </c>
      <c r="M813" s="12" t="s">
        <v>3705</v>
      </c>
      <c r="N813" s="12" t="s">
        <v>23</v>
      </c>
      <c r="O813" s="45" t="s">
        <v>24</v>
      </c>
      <c r="P813" s="12" t="s">
        <v>2573</v>
      </c>
      <c r="Q813" s="36" t="s">
        <v>4482</v>
      </c>
    </row>
    <row r="814" spans="1:17" x14ac:dyDescent="0.25">
      <c r="A814" s="10">
        <f t="shared" si="50"/>
        <v>810</v>
      </c>
      <c r="B814" s="10">
        <f t="shared" si="50"/>
        <v>810</v>
      </c>
      <c r="C814" s="50" t="s">
        <v>15</v>
      </c>
      <c r="D814" s="24" t="s">
        <v>393</v>
      </c>
      <c r="E814" s="15">
        <v>2022</v>
      </c>
      <c r="F814" s="84">
        <v>45012</v>
      </c>
      <c r="G814" s="19" t="s">
        <v>3084</v>
      </c>
      <c r="H814" s="106" t="s">
        <v>3085</v>
      </c>
      <c r="I814" s="17" t="s">
        <v>3086</v>
      </c>
      <c r="J814" s="12" t="s">
        <v>20</v>
      </c>
      <c r="K814" s="12" t="s">
        <v>21</v>
      </c>
      <c r="L814" s="12" t="s">
        <v>3445</v>
      </c>
      <c r="M814" s="12" t="s">
        <v>3705</v>
      </c>
      <c r="N814" s="12" t="s">
        <v>23</v>
      </c>
      <c r="O814" s="45" t="s">
        <v>24</v>
      </c>
      <c r="P814" s="12" t="s">
        <v>2573</v>
      </c>
      <c r="Q814" s="36" t="s">
        <v>4482</v>
      </c>
    </row>
    <row r="815" spans="1:17" ht="25.5" x14ac:dyDescent="0.25">
      <c r="A815" s="10">
        <f t="shared" si="50"/>
        <v>811</v>
      </c>
      <c r="B815" s="10">
        <f t="shared" si="50"/>
        <v>811</v>
      </c>
      <c r="C815" s="50" t="s">
        <v>15</v>
      </c>
      <c r="D815" s="24" t="s">
        <v>393</v>
      </c>
      <c r="E815" s="15">
        <v>2022</v>
      </c>
      <c r="F815" s="84">
        <v>45014</v>
      </c>
      <c r="G815" s="19" t="s">
        <v>3087</v>
      </c>
      <c r="H815" s="106" t="s">
        <v>3088</v>
      </c>
      <c r="I815" s="17" t="s">
        <v>3089</v>
      </c>
      <c r="J815" s="12" t="s">
        <v>20</v>
      </c>
      <c r="K815" s="12" t="s">
        <v>21</v>
      </c>
      <c r="L815" s="12" t="s">
        <v>3445</v>
      </c>
      <c r="M815" s="12" t="s">
        <v>3705</v>
      </c>
      <c r="N815" s="12" t="s">
        <v>23</v>
      </c>
      <c r="O815" s="45" t="s">
        <v>24</v>
      </c>
      <c r="P815" s="12" t="s">
        <v>2573</v>
      </c>
      <c r="Q815" s="36" t="s">
        <v>4482</v>
      </c>
    </row>
    <row r="816" spans="1:17" ht="25.5" x14ac:dyDescent="0.25">
      <c r="A816" s="10">
        <f t="shared" si="50"/>
        <v>812</v>
      </c>
      <c r="B816" s="10">
        <f t="shared" si="50"/>
        <v>812</v>
      </c>
      <c r="C816" s="50" t="s">
        <v>15</v>
      </c>
      <c r="D816" s="24" t="s">
        <v>393</v>
      </c>
      <c r="E816" s="15">
        <v>2022</v>
      </c>
      <c r="F816" s="84">
        <v>45013</v>
      </c>
      <c r="G816" s="19" t="s">
        <v>3090</v>
      </c>
      <c r="H816" s="106" t="s">
        <v>3091</v>
      </c>
      <c r="I816" s="17" t="s">
        <v>3095</v>
      </c>
      <c r="J816" s="12" t="s">
        <v>20</v>
      </c>
      <c r="K816" s="12" t="s">
        <v>21</v>
      </c>
      <c r="L816" s="12" t="s">
        <v>3445</v>
      </c>
      <c r="M816" s="12" t="s">
        <v>3705</v>
      </c>
      <c r="N816" s="12" t="s">
        <v>23</v>
      </c>
      <c r="O816" s="45" t="s">
        <v>24</v>
      </c>
      <c r="P816" s="12" t="s">
        <v>2573</v>
      </c>
      <c r="Q816" s="36" t="s">
        <v>4482</v>
      </c>
    </row>
    <row r="817" spans="1:17" ht="25.5" x14ac:dyDescent="0.25">
      <c r="A817" s="10">
        <f t="shared" si="50"/>
        <v>813</v>
      </c>
      <c r="B817" s="10">
        <f t="shared" si="50"/>
        <v>813</v>
      </c>
      <c r="C817" s="50" t="s">
        <v>15</v>
      </c>
      <c r="D817" s="24" t="s">
        <v>393</v>
      </c>
      <c r="E817" s="15">
        <v>2022</v>
      </c>
      <c r="F817" s="84">
        <v>45013</v>
      </c>
      <c r="G817" s="19" t="s">
        <v>3092</v>
      </c>
      <c r="H817" s="106" t="s">
        <v>3093</v>
      </c>
      <c r="I817" s="17" t="s">
        <v>3094</v>
      </c>
      <c r="J817" s="12" t="s">
        <v>20</v>
      </c>
      <c r="K817" s="12" t="s">
        <v>21</v>
      </c>
      <c r="L817" s="12" t="s">
        <v>3445</v>
      </c>
      <c r="M817" s="12" t="s">
        <v>3705</v>
      </c>
      <c r="N817" s="12" t="s">
        <v>23</v>
      </c>
      <c r="O817" s="45" t="s">
        <v>24</v>
      </c>
      <c r="P817" s="12" t="s">
        <v>2573</v>
      </c>
      <c r="Q817" s="36" t="s">
        <v>4482</v>
      </c>
    </row>
    <row r="818" spans="1:17" ht="25.5" x14ac:dyDescent="0.25">
      <c r="A818" s="10">
        <f t="shared" si="50"/>
        <v>814</v>
      </c>
      <c r="B818" s="10">
        <f t="shared" si="50"/>
        <v>814</v>
      </c>
      <c r="C818" s="50" t="s">
        <v>15</v>
      </c>
      <c r="D818" s="24" t="s">
        <v>393</v>
      </c>
      <c r="E818" s="15">
        <v>2022</v>
      </c>
      <c r="F818" s="84">
        <v>45015</v>
      </c>
      <c r="G818" s="19" t="s">
        <v>3096</v>
      </c>
      <c r="H818" s="106" t="s">
        <v>3097</v>
      </c>
      <c r="I818" s="17" t="s">
        <v>3098</v>
      </c>
      <c r="J818" s="12" t="s">
        <v>48</v>
      </c>
      <c r="K818" s="12" t="s">
        <v>21</v>
      </c>
      <c r="L818" s="12" t="s">
        <v>3445</v>
      </c>
      <c r="M818" s="12" t="s">
        <v>3707</v>
      </c>
      <c r="N818" s="12" t="s">
        <v>23</v>
      </c>
      <c r="O818" s="45" t="s">
        <v>24</v>
      </c>
      <c r="P818" s="12" t="s">
        <v>2573</v>
      </c>
      <c r="Q818" s="36" t="s">
        <v>4482</v>
      </c>
    </row>
    <row r="819" spans="1:17" x14ac:dyDescent="0.25">
      <c r="A819" s="10">
        <f t="shared" si="50"/>
        <v>815</v>
      </c>
      <c r="B819" s="10">
        <f t="shared" si="50"/>
        <v>815</v>
      </c>
      <c r="C819" s="50" t="s">
        <v>15</v>
      </c>
      <c r="D819" s="24" t="s">
        <v>393</v>
      </c>
      <c r="E819" s="15">
        <v>2022</v>
      </c>
      <c r="F819" s="84">
        <v>45015</v>
      </c>
      <c r="G819" s="19" t="s">
        <v>3099</v>
      </c>
      <c r="H819" s="106" t="s">
        <v>3100</v>
      </c>
      <c r="I819" s="16" t="s">
        <v>3101</v>
      </c>
      <c r="J819" s="12" t="s">
        <v>59</v>
      </c>
      <c r="K819" s="12" t="s">
        <v>60</v>
      </c>
      <c r="L819" s="12" t="s">
        <v>3445</v>
      </c>
      <c r="M819" s="12" t="s">
        <v>3709</v>
      </c>
      <c r="N819" s="12" t="s">
        <v>61</v>
      </c>
      <c r="O819" s="45" t="s">
        <v>24</v>
      </c>
      <c r="P819" s="12" t="s">
        <v>2573</v>
      </c>
      <c r="Q819" s="36" t="s">
        <v>4482</v>
      </c>
    </row>
    <row r="820" spans="1:17" x14ac:dyDescent="0.25">
      <c r="A820" s="10">
        <f t="shared" si="50"/>
        <v>816</v>
      </c>
      <c r="B820" s="10">
        <f t="shared" si="50"/>
        <v>816</v>
      </c>
      <c r="C820" s="50" t="s">
        <v>15</v>
      </c>
      <c r="D820" s="24" t="s">
        <v>393</v>
      </c>
      <c r="E820" s="15">
        <v>2022</v>
      </c>
      <c r="F820" s="84">
        <v>45016</v>
      </c>
      <c r="G820" s="19" t="s">
        <v>3102</v>
      </c>
      <c r="H820" s="106" t="s">
        <v>3103</v>
      </c>
      <c r="I820" s="16" t="s">
        <v>3104</v>
      </c>
      <c r="J820" s="12" t="s">
        <v>20</v>
      </c>
      <c r="K820" s="12" t="s">
        <v>21</v>
      </c>
      <c r="L820" s="12" t="s">
        <v>3445</v>
      </c>
      <c r="M820" s="12" t="s">
        <v>3705</v>
      </c>
      <c r="N820" s="12" t="s">
        <v>23</v>
      </c>
      <c r="O820" s="45" t="s">
        <v>24</v>
      </c>
      <c r="P820" s="12" t="s">
        <v>2573</v>
      </c>
      <c r="Q820" s="36" t="s">
        <v>4482</v>
      </c>
    </row>
    <row r="821" spans="1:17" x14ac:dyDescent="0.25">
      <c r="A821" s="10">
        <f t="shared" si="50"/>
        <v>817</v>
      </c>
      <c r="B821" s="10">
        <f t="shared" si="50"/>
        <v>817</v>
      </c>
      <c r="C821" s="50" t="s">
        <v>15</v>
      </c>
      <c r="D821" s="24" t="s">
        <v>34</v>
      </c>
      <c r="E821" s="15">
        <v>2023</v>
      </c>
      <c r="F821" s="84">
        <v>45022</v>
      </c>
      <c r="G821" s="19" t="s">
        <v>3105</v>
      </c>
      <c r="H821" s="106" t="s">
        <v>3106</v>
      </c>
      <c r="I821" s="16" t="s">
        <v>3107</v>
      </c>
      <c r="J821" s="12" t="s">
        <v>20</v>
      </c>
      <c r="K821" s="12" t="s">
        <v>21</v>
      </c>
      <c r="L821" s="12" t="s">
        <v>3064</v>
      </c>
      <c r="M821" s="12" t="s">
        <v>3705</v>
      </c>
      <c r="N821" s="12" t="s">
        <v>23</v>
      </c>
      <c r="O821" s="45" t="s">
        <v>24</v>
      </c>
      <c r="P821" s="12" t="s">
        <v>2573</v>
      </c>
      <c r="Q821" s="36" t="s">
        <v>4483</v>
      </c>
    </row>
    <row r="822" spans="1:17" x14ac:dyDescent="0.25">
      <c r="A822" s="10">
        <f t="shared" si="50"/>
        <v>818</v>
      </c>
      <c r="B822" s="10">
        <f t="shared" si="50"/>
        <v>818</v>
      </c>
      <c r="C822" s="50" t="s">
        <v>15</v>
      </c>
      <c r="D822" s="24" t="s">
        <v>34</v>
      </c>
      <c r="E822" s="15">
        <v>2023</v>
      </c>
      <c r="F822" s="84">
        <v>45069</v>
      </c>
      <c r="G822" s="19" t="s">
        <v>3129</v>
      </c>
      <c r="H822" s="106" t="s">
        <v>3174</v>
      </c>
      <c r="I822" s="16" t="s">
        <v>3130</v>
      </c>
      <c r="J822" s="12" t="s">
        <v>3131</v>
      </c>
      <c r="K822" s="12" t="s">
        <v>60</v>
      </c>
      <c r="L822" s="12" t="s">
        <v>3067</v>
      </c>
      <c r="M822" s="12" t="s">
        <v>3802</v>
      </c>
      <c r="N822" s="12" t="s">
        <v>61</v>
      </c>
      <c r="O822" s="45" t="s">
        <v>24</v>
      </c>
      <c r="P822" s="12" t="s">
        <v>2574</v>
      </c>
      <c r="Q822" s="36" t="s">
        <v>4484</v>
      </c>
    </row>
    <row r="823" spans="1:17" x14ac:dyDescent="0.25">
      <c r="A823" s="10">
        <f t="shared" ref="A823:B838" si="51">+A822+1</f>
        <v>819</v>
      </c>
      <c r="B823" s="10">
        <f t="shared" si="51"/>
        <v>819</v>
      </c>
      <c r="C823" s="50" t="s">
        <v>15</v>
      </c>
      <c r="D823" s="24" t="s">
        <v>393</v>
      </c>
      <c r="E823" s="15">
        <v>2023</v>
      </c>
      <c r="F823" s="84">
        <v>45068</v>
      </c>
      <c r="G823" s="19" t="s">
        <v>3185</v>
      </c>
      <c r="H823" s="106" t="s">
        <v>3178</v>
      </c>
      <c r="I823" s="16" t="s">
        <v>3132</v>
      </c>
      <c r="J823" s="12" t="s">
        <v>757</v>
      </c>
      <c r="K823" s="12" t="s">
        <v>21</v>
      </c>
      <c r="L823" s="12" t="s">
        <v>3445</v>
      </c>
      <c r="M823" s="12" t="s">
        <v>1817</v>
      </c>
      <c r="N823" s="12" t="s">
        <v>23</v>
      </c>
      <c r="O823" s="45" t="s">
        <v>24</v>
      </c>
      <c r="P823" s="12" t="s">
        <v>2574</v>
      </c>
      <c r="Q823" s="36" t="s">
        <v>4484</v>
      </c>
    </row>
    <row r="824" spans="1:17" x14ac:dyDescent="0.25">
      <c r="A824" s="10">
        <f t="shared" si="51"/>
        <v>820</v>
      </c>
      <c r="B824" s="10">
        <f t="shared" si="51"/>
        <v>820</v>
      </c>
      <c r="C824" s="50" t="s">
        <v>15</v>
      </c>
      <c r="D824" s="24" t="s">
        <v>393</v>
      </c>
      <c r="E824" s="15">
        <v>2023</v>
      </c>
      <c r="F824" s="84">
        <v>45033</v>
      </c>
      <c r="G824" s="19" t="s">
        <v>3108</v>
      </c>
      <c r="H824" s="106" t="s">
        <v>3109</v>
      </c>
      <c r="I824" s="16" t="s">
        <v>3110</v>
      </c>
      <c r="J824" s="12" t="s">
        <v>2147</v>
      </c>
      <c r="K824" s="12" t="s">
        <v>29</v>
      </c>
      <c r="L824" s="12" t="s">
        <v>3445</v>
      </c>
      <c r="M824" s="12" t="s">
        <v>3698</v>
      </c>
      <c r="N824" s="12" t="s">
        <v>75</v>
      </c>
      <c r="O824" s="45" t="s">
        <v>24</v>
      </c>
      <c r="P824" s="12" t="s">
        <v>2574</v>
      </c>
      <c r="Q824" s="36" t="s">
        <v>4484</v>
      </c>
    </row>
    <row r="825" spans="1:17" ht="25.5" x14ac:dyDescent="0.25">
      <c r="A825" s="10">
        <f t="shared" si="51"/>
        <v>821</v>
      </c>
      <c r="B825" s="10">
        <f t="shared" si="51"/>
        <v>821</v>
      </c>
      <c r="C825" s="50" t="s">
        <v>15</v>
      </c>
      <c r="D825" s="24" t="s">
        <v>34</v>
      </c>
      <c r="E825" s="15">
        <v>2023</v>
      </c>
      <c r="F825" s="84">
        <v>45044</v>
      </c>
      <c r="G825" s="19" t="s">
        <v>3111</v>
      </c>
      <c r="H825" s="106" t="s">
        <v>3112</v>
      </c>
      <c r="I825" s="17" t="s">
        <v>3113</v>
      </c>
      <c r="J825" s="12" t="s">
        <v>3114</v>
      </c>
      <c r="K825" s="12" t="s">
        <v>60</v>
      </c>
      <c r="L825" s="12" t="s">
        <v>3067</v>
      </c>
      <c r="M825" s="12" t="s">
        <v>3743</v>
      </c>
      <c r="N825" s="12" t="s">
        <v>61</v>
      </c>
      <c r="O825" s="45" t="s">
        <v>24</v>
      </c>
      <c r="P825" s="12" t="s">
        <v>2573</v>
      </c>
      <c r="Q825" s="36" t="s">
        <v>4483</v>
      </c>
    </row>
    <row r="826" spans="1:17" x14ac:dyDescent="0.25">
      <c r="A826" s="10">
        <f t="shared" si="51"/>
        <v>822</v>
      </c>
      <c r="B826" s="10">
        <f t="shared" si="51"/>
        <v>822</v>
      </c>
      <c r="C826" s="50" t="s">
        <v>15</v>
      </c>
      <c r="D826" s="24" t="s">
        <v>34</v>
      </c>
      <c r="E826" s="15">
        <v>2023</v>
      </c>
      <c r="F826" s="84">
        <v>45051</v>
      </c>
      <c r="G826" s="19" t="s">
        <v>3115</v>
      </c>
      <c r="H826" s="106" t="s">
        <v>3116</v>
      </c>
      <c r="I826" s="17" t="s">
        <v>3117</v>
      </c>
      <c r="J826" s="12" t="s">
        <v>20</v>
      </c>
      <c r="K826" s="12" t="s">
        <v>21</v>
      </c>
      <c r="L826" s="12" t="s">
        <v>3064</v>
      </c>
      <c r="M826" s="12" t="s">
        <v>3705</v>
      </c>
      <c r="N826" s="12" t="s">
        <v>23</v>
      </c>
      <c r="O826" s="45" t="s">
        <v>24</v>
      </c>
      <c r="P826" s="12" t="s">
        <v>2573</v>
      </c>
      <c r="Q826" s="36" t="s">
        <v>4482</v>
      </c>
    </row>
    <row r="827" spans="1:17" ht="38.25" x14ac:dyDescent="0.25">
      <c r="A827" s="10">
        <f t="shared" si="51"/>
        <v>823</v>
      </c>
      <c r="B827" s="10">
        <f t="shared" si="51"/>
        <v>823</v>
      </c>
      <c r="C827" s="50" t="s">
        <v>15</v>
      </c>
      <c r="D827" s="24" t="s">
        <v>34</v>
      </c>
      <c r="E827" s="15">
        <v>2022</v>
      </c>
      <c r="F827" s="84">
        <v>45057</v>
      </c>
      <c r="G827" s="19" t="s">
        <v>3118</v>
      </c>
      <c r="H827" s="106" t="s">
        <v>3119</v>
      </c>
      <c r="I827" s="17" t="s">
        <v>3120</v>
      </c>
      <c r="J827" s="12" t="s">
        <v>20</v>
      </c>
      <c r="K827" s="12" t="s">
        <v>21</v>
      </c>
      <c r="L827" s="12" t="s">
        <v>3064</v>
      </c>
      <c r="M827" s="12" t="s">
        <v>3705</v>
      </c>
      <c r="N827" s="12" t="s">
        <v>23</v>
      </c>
      <c r="O827" s="45" t="s">
        <v>24</v>
      </c>
      <c r="P827" s="12" t="s">
        <v>2573</v>
      </c>
      <c r="Q827" s="36" t="s">
        <v>4482</v>
      </c>
    </row>
    <row r="828" spans="1:17" x14ac:dyDescent="0.25">
      <c r="A828" s="10">
        <f t="shared" si="51"/>
        <v>824</v>
      </c>
      <c r="B828" s="10">
        <f t="shared" si="51"/>
        <v>824</v>
      </c>
      <c r="C828" s="50" t="s">
        <v>15</v>
      </c>
      <c r="D828" s="24" t="s">
        <v>393</v>
      </c>
      <c r="E828" s="15">
        <v>2023</v>
      </c>
      <c r="F828" s="84">
        <v>45061</v>
      </c>
      <c r="G828" s="19" t="s">
        <v>3331</v>
      </c>
      <c r="H828" s="106" t="s">
        <v>3177</v>
      </c>
      <c r="I828" s="17" t="s">
        <v>3122</v>
      </c>
      <c r="J828" s="12" t="s">
        <v>65</v>
      </c>
      <c r="K828" s="12" t="s">
        <v>21</v>
      </c>
      <c r="L828" s="12" t="s">
        <v>3445</v>
      </c>
      <c r="M828" s="12" t="s">
        <v>3711</v>
      </c>
      <c r="N828" s="12" t="s">
        <v>23</v>
      </c>
      <c r="O828" s="45" t="s">
        <v>24</v>
      </c>
      <c r="P828" s="12" t="s">
        <v>2574</v>
      </c>
      <c r="Q828" s="36" t="s">
        <v>4484</v>
      </c>
    </row>
    <row r="829" spans="1:17" x14ac:dyDescent="0.25">
      <c r="A829" s="10">
        <f t="shared" si="51"/>
        <v>825</v>
      </c>
      <c r="B829" s="10">
        <f t="shared" si="51"/>
        <v>825</v>
      </c>
      <c r="C829" s="50" t="s">
        <v>15</v>
      </c>
      <c r="D829" s="24" t="s">
        <v>34</v>
      </c>
      <c r="E829" s="15">
        <v>2023</v>
      </c>
      <c r="F829" s="84">
        <v>45062</v>
      </c>
      <c r="G829" s="19" t="s">
        <v>3123</v>
      </c>
      <c r="H829" s="106" t="s">
        <v>3175</v>
      </c>
      <c r="I829" s="17" t="s">
        <v>3124</v>
      </c>
      <c r="J829" s="12" t="s">
        <v>55</v>
      </c>
      <c r="K829" s="12" t="s">
        <v>21</v>
      </c>
      <c r="L829" s="12" t="s">
        <v>3064</v>
      </c>
      <c r="M829" s="12" t="s">
        <v>3708</v>
      </c>
      <c r="N829" s="12" t="s">
        <v>23</v>
      </c>
      <c r="O829" s="45" t="s">
        <v>24</v>
      </c>
      <c r="P829" s="12" t="s">
        <v>2573</v>
      </c>
      <c r="Q829" s="36" t="s">
        <v>4482</v>
      </c>
    </row>
    <row r="830" spans="1:17" ht="25.5" x14ac:dyDescent="0.25">
      <c r="A830" s="10">
        <f t="shared" si="51"/>
        <v>826</v>
      </c>
      <c r="B830" s="10">
        <f t="shared" si="51"/>
        <v>826</v>
      </c>
      <c r="C830" s="50" t="s">
        <v>15</v>
      </c>
      <c r="D830" s="24" t="s">
        <v>34</v>
      </c>
      <c r="E830" s="15">
        <v>2023</v>
      </c>
      <c r="F830" s="84">
        <v>45072</v>
      </c>
      <c r="G830" s="19" t="s">
        <v>3126</v>
      </c>
      <c r="H830" s="106" t="s">
        <v>3176</v>
      </c>
      <c r="I830" s="17" t="s">
        <v>3127</v>
      </c>
      <c r="J830" s="12" t="s">
        <v>3126</v>
      </c>
      <c r="K830" s="12" t="s">
        <v>60</v>
      </c>
      <c r="L830" s="12" t="s">
        <v>3067</v>
      </c>
      <c r="M830" s="12" t="s">
        <v>3744</v>
      </c>
      <c r="N830" s="12" t="s">
        <v>61</v>
      </c>
      <c r="O830" s="45" t="s">
        <v>24</v>
      </c>
      <c r="P830" s="12" t="s">
        <v>2574</v>
      </c>
      <c r="Q830" s="36" t="s">
        <v>4484</v>
      </c>
    </row>
    <row r="831" spans="1:17" ht="25.5" x14ac:dyDescent="0.25">
      <c r="A831" s="10">
        <f t="shared" si="51"/>
        <v>827</v>
      </c>
      <c r="B831" s="10">
        <f t="shared" si="51"/>
        <v>827</v>
      </c>
      <c r="C831" s="50" t="s">
        <v>15</v>
      </c>
      <c r="D831" s="24" t="s">
        <v>34</v>
      </c>
      <c r="E831" s="15">
        <v>2023</v>
      </c>
      <c r="F831" s="84">
        <v>45077</v>
      </c>
      <c r="G831" s="19" t="s">
        <v>3133</v>
      </c>
      <c r="H831" s="106" t="s">
        <v>3179</v>
      </c>
      <c r="I831" s="17" t="s">
        <v>3134</v>
      </c>
      <c r="J831" s="12" t="s">
        <v>20</v>
      </c>
      <c r="K831" s="12" t="s">
        <v>21</v>
      </c>
      <c r="L831" s="12" t="s">
        <v>3064</v>
      </c>
      <c r="M831" s="12" t="s">
        <v>3705</v>
      </c>
      <c r="N831" s="12" t="s">
        <v>23</v>
      </c>
      <c r="O831" s="45" t="s">
        <v>24</v>
      </c>
      <c r="P831" s="12" t="s">
        <v>2573</v>
      </c>
      <c r="Q831" s="36" t="s">
        <v>4483</v>
      </c>
    </row>
    <row r="832" spans="1:17" ht="25.5" x14ac:dyDescent="0.25">
      <c r="A832" s="10">
        <f t="shared" si="51"/>
        <v>828</v>
      </c>
      <c r="B832" s="10">
        <f t="shared" si="51"/>
        <v>828</v>
      </c>
      <c r="C832" s="50" t="s">
        <v>15</v>
      </c>
      <c r="D832" s="24" t="s">
        <v>34</v>
      </c>
      <c r="E832" s="15">
        <v>2023</v>
      </c>
      <c r="F832" s="84">
        <v>45077</v>
      </c>
      <c r="G832" s="19" t="s">
        <v>3135</v>
      </c>
      <c r="H832" s="106" t="s">
        <v>3180</v>
      </c>
      <c r="I832" s="17" t="s">
        <v>3136</v>
      </c>
      <c r="J832" s="12" t="s">
        <v>20</v>
      </c>
      <c r="K832" s="12" t="s">
        <v>21</v>
      </c>
      <c r="L832" s="12" t="s">
        <v>3064</v>
      </c>
      <c r="M832" s="12" t="s">
        <v>3705</v>
      </c>
      <c r="N832" s="12" t="s">
        <v>23</v>
      </c>
      <c r="O832" s="45" t="s">
        <v>24</v>
      </c>
      <c r="P832" s="12" t="s">
        <v>2573</v>
      </c>
      <c r="Q832" s="36" t="s">
        <v>4482</v>
      </c>
    </row>
    <row r="833" spans="1:17" x14ac:dyDescent="0.25">
      <c r="A833" s="10">
        <f t="shared" si="51"/>
        <v>829</v>
      </c>
      <c r="B833" s="10">
        <f t="shared" si="51"/>
        <v>829</v>
      </c>
      <c r="C833" s="50" t="s">
        <v>15</v>
      </c>
      <c r="D833" s="24" t="s">
        <v>34</v>
      </c>
      <c r="E833" s="15">
        <v>2023</v>
      </c>
      <c r="F833" s="84">
        <v>45077</v>
      </c>
      <c r="G833" s="19" t="s">
        <v>3137</v>
      </c>
      <c r="H833" s="106" t="s">
        <v>3181</v>
      </c>
      <c r="I833" s="109" t="s">
        <v>3138</v>
      </c>
      <c r="J833" s="12" t="s">
        <v>243</v>
      </c>
      <c r="K833" s="12" t="s">
        <v>21</v>
      </c>
      <c r="L833" s="12" t="s">
        <v>3064</v>
      </c>
      <c r="M833" s="12" t="s">
        <v>3738</v>
      </c>
      <c r="N833" s="12" t="s">
        <v>23</v>
      </c>
      <c r="O833" s="104" t="s">
        <v>24</v>
      </c>
      <c r="P833" s="12" t="s">
        <v>2573</v>
      </c>
      <c r="Q833" s="36" t="s">
        <v>4483</v>
      </c>
    </row>
    <row r="834" spans="1:17" x14ac:dyDescent="0.25">
      <c r="A834" s="10">
        <f t="shared" si="51"/>
        <v>830</v>
      </c>
      <c r="B834" s="10">
        <f t="shared" si="51"/>
        <v>830</v>
      </c>
      <c r="C834" s="50" t="s">
        <v>15</v>
      </c>
      <c r="D834" s="24" t="s">
        <v>393</v>
      </c>
      <c r="E834" s="15">
        <v>2022</v>
      </c>
      <c r="F834" s="84">
        <v>45071</v>
      </c>
      <c r="G834" s="19" t="s">
        <v>3332</v>
      </c>
      <c r="H834" s="106" t="s">
        <v>3182</v>
      </c>
      <c r="I834" s="109" t="s">
        <v>3140</v>
      </c>
      <c r="J834" s="12" t="s">
        <v>20</v>
      </c>
      <c r="K834" s="12" t="s">
        <v>21</v>
      </c>
      <c r="L834" s="12" t="s">
        <v>3445</v>
      </c>
      <c r="M834" s="12" t="s">
        <v>3705</v>
      </c>
      <c r="N834" s="12" t="s">
        <v>23</v>
      </c>
      <c r="O834" s="58" t="s">
        <v>24</v>
      </c>
      <c r="P834" s="12" t="s">
        <v>2573</v>
      </c>
      <c r="Q834" s="36" t="s">
        <v>4482</v>
      </c>
    </row>
    <row r="835" spans="1:17" x14ac:dyDescent="0.25">
      <c r="A835" s="10">
        <f t="shared" si="51"/>
        <v>831</v>
      </c>
      <c r="B835" s="10">
        <f t="shared" si="51"/>
        <v>831</v>
      </c>
      <c r="C835" s="50" t="s">
        <v>15</v>
      </c>
      <c r="D835" s="24" t="s">
        <v>34</v>
      </c>
      <c r="E835" s="15">
        <v>2023</v>
      </c>
      <c r="F835" s="84">
        <v>45075</v>
      </c>
      <c r="G835" s="19" t="s">
        <v>3142</v>
      </c>
      <c r="H835" s="106" t="s">
        <v>3141</v>
      </c>
      <c r="I835" s="109" t="s">
        <v>3143</v>
      </c>
      <c r="J835" s="12" t="s">
        <v>3144</v>
      </c>
      <c r="K835" s="12" t="s">
        <v>60</v>
      </c>
      <c r="L835" s="12" t="s">
        <v>3067</v>
      </c>
      <c r="M835" s="12" t="s">
        <v>3774</v>
      </c>
      <c r="N835" s="12" t="s">
        <v>61</v>
      </c>
      <c r="O835" s="58" t="s">
        <v>24</v>
      </c>
      <c r="P835" s="12" t="s">
        <v>2573</v>
      </c>
      <c r="Q835" s="36" t="s">
        <v>4483</v>
      </c>
    </row>
    <row r="836" spans="1:17" x14ac:dyDescent="0.25">
      <c r="A836" s="10">
        <f t="shared" si="51"/>
        <v>832</v>
      </c>
      <c r="B836" s="10">
        <f t="shared" si="51"/>
        <v>832</v>
      </c>
      <c r="C836" s="50" t="s">
        <v>15</v>
      </c>
      <c r="D836" s="24" t="s">
        <v>34</v>
      </c>
      <c r="E836" s="15">
        <v>2023</v>
      </c>
      <c r="F836" s="84">
        <v>45089</v>
      </c>
      <c r="G836" s="19" t="s">
        <v>3145</v>
      </c>
      <c r="H836" s="106" t="s">
        <v>3194</v>
      </c>
      <c r="I836" s="109" t="s">
        <v>3146</v>
      </c>
      <c r="J836" s="12" t="s">
        <v>3147</v>
      </c>
      <c r="K836" s="12" t="s">
        <v>21</v>
      </c>
      <c r="L836" s="12" t="s">
        <v>3065</v>
      </c>
      <c r="M836" s="12" t="s">
        <v>3729</v>
      </c>
      <c r="N836" s="12" t="s">
        <v>23</v>
      </c>
      <c r="O836" s="58" t="s">
        <v>24</v>
      </c>
      <c r="P836" s="12" t="s">
        <v>2573</v>
      </c>
      <c r="Q836" s="36" t="s">
        <v>4483</v>
      </c>
    </row>
    <row r="837" spans="1:17" x14ac:dyDescent="0.25">
      <c r="A837" s="10">
        <f t="shared" si="51"/>
        <v>833</v>
      </c>
      <c r="B837" s="10">
        <f t="shared" si="51"/>
        <v>833</v>
      </c>
      <c r="C837" s="50" t="s">
        <v>15</v>
      </c>
      <c r="D837" s="24" t="s">
        <v>34</v>
      </c>
      <c r="E837" s="15">
        <v>2023</v>
      </c>
      <c r="F837" s="84">
        <v>45090</v>
      </c>
      <c r="G837" s="19" t="s">
        <v>3148</v>
      </c>
      <c r="H837" s="106" t="s">
        <v>3195</v>
      </c>
      <c r="I837" s="109" t="s">
        <v>3149</v>
      </c>
      <c r="J837" s="12" t="s">
        <v>3150</v>
      </c>
      <c r="K837" s="12" t="s">
        <v>21</v>
      </c>
      <c r="L837" s="12" t="s">
        <v>3064</v>
      </c>
      <c r="M837" s="12" t="s">
        <v>3738</v>
      </c>
      <c r="N837" s="12" t="s">
        <v>23</v>
      </c>
      <c r="O837" s="58" t="s">
        <v>24</v>
      </c>
      <c r="P837" s="12" t="s">
        <v>2574</v>
      </c>
      <c r="Q837" s="36" t="s">
        <v>4485</v>
      </c>
    </row>
    <row r="838" spans="1:17" x14ac:dyDescent="0.25">
      <c r="A838" s="10">
        <f t="shared" si="51"/>
        <v>834</v>
      </c>
      <c r="B838" s="10">
        <f t="shared" si="51"/>
        <v>834</v>
      </c>
      <c r="C838" s="50" t="s">
        <v>15</v>
      </c>
      <c r="D838" s="24" t="s">
        <v>34</v>
      </c>
      <c r="E838" s="15">
        <v>2023</v>
      </c>
      <c r="F838" s="84">
        <v>45093</v>
      </c>
      <c r="G838" s="19" t="s">
        <v>3153</v>
      </c>
      <c r="H838" s="106" t="s">
        <v>3158</v>
      </c>
      <c r="I838" s="109" t="s">
        <v>3154</v>
      </c>
      <c r="J838" s="12" t="s">
        <v>136</v>
      </c>
      <c r="K838" s="12" t="s">
        <v>21</v>
      </c>
      <c r="L838" s="12" t="s">
        <v>3065</v>
      </c>
      <c r="M838" s="12" t="s">
        <v>3722</v>
      </c>
      <c r="N838" s="12" t="s">
        <v>23</v>
      </c>
      <c r="O838" s="58" t="s">
        <v>24</v>
      </c>
      <c r="P838" s="12" t="s">
        <v>2574</v>
      </c>
      <c r="Q838" s="36" t="s">
        <v>4484</v>
      </c>
    </row>
    <row r="839" spans="1:17" ht="26.25" x14ac:dyDescent="0.25">
      <c r="A839" s="10">
        <f t="shared" ref="A839:B854" si="52">+A838+1</f>
        <v>835</v>
      </c>
      <c r="B839" s="10">
        <f t="shared" si="52"/>
        <v>835</v>
      </c>
      <c r="C839" s="50" t="s">
        <v>15</v>
      </c>
      <c r="D839" s="24" t="s">
        <v>34</v>
      </c>
      <c r="E839" s="15">
        <v>2023</v>
      </c>
      <c r="F839" s="84">
        <v>45096</v>
      </c>
      <c r="G839" s="19" t="s">
        <v>3155</v>
      </c>
      <c r="H839" s="106" t="s">
        <v>3156</v>
      </c>
      <c r="I839" s="110" t="s">
        <v>3157</v>
      </c>
      <c r="J839" s="12" t="s">
        <v>55</v>
      </c>
      <c r="K839" s="12" t="s">
        <v>21</v>
      </c>
      <c r="L839" s="12" t="s">
        <v>3064</v>
      </c>
      <c r="M839" s="12" t="s">
        <v>3708</v>
      </c>
      <c r="N839" s="12" t="s">
        <v>23</v>
      </c>
      <c r="O839" s="58" t="s">
        <v>24</v>
      </c>
      <c r="P839" s="12" t="s">
        <v>2573</v>
      </c>
      <c r="Q839" s="36" t="s">
        <v>4482</v>
      </c>
    </row>
    <row r="840" spans="1:17" x14ac:dyDescent="0.25">
      <c r="A840" s="10">
        <f t="shared" si="52"/>
        <v>836</v>
      </c>
      <c r="B840" s="10">
        <f t="shared" si="52"/>
        <v>836</v>
      </c>
      <c r="C840" s="50" t="s">
        <v>15</v>
      </c>
      <c r="D840" s="24" t="s">
        <v>34</v>
      </c>
      <c r="E840" s="15">
        <v>2023</v>
      </c>
      <c r="F840" s="84">
        <v>45097</v>
      </c>
      <c r="G840" s="19" t="s">
        <v>3159</v>
      </c>
      <c r="H840" s="106" t="s">
        <v>3160</v>
      </c>
      <c r="I840" s="109" t="s">
        <v>3161</v>
      </c>
      <c r="J840" s="12" t="s">
        <v>55</v>
      </c>
      <c r="K840" s="12" t="s">
        <v>21</v>
      </c>
      <c r="L840" s="12" t="s">
        <v>3064</v>
      </c>
      <c r="M840" s="12" t="s">
        <v>3708</v>
      </c>
      <c r="N840" s="12" t="s">
        <v>23</v>
      </c>
      <c r="O840" s="58" t="s">
        <v>24</v>
      </c>
      <c r="P840" s="12" t="s">
        <v>2573</v>
      </c>
      <c r="Q840" s="36" t="s">
        <v>4482</v>
      </c>
    </row>
    <row r="841" spans="1:17" x14ac:dyDescent="0.25">
      <c r="A841" s="10">
        <f t="shared" si="52"/>
        <v>837</v>
      </c>
      <c r="B841" s="10">
        <f t="shared" si="52"/>
        <v>837</v>
      </c>
      <c r="C841" s="50" t="s">
        <v>15</v>
      </c>
      <c r="D841" s="24" t="s">
        <v>393</v>
      </c>
      <c r="E841" s="15">
        <v>2023</v>
      </c>
      <c r="F841" s="84">
        <v>45097</v>
      </c>
      <c r="G841" s="19" t="s">
        <v>3184</v>
      </c>
      <c r="H841" s="106" t="s">
        <v>3162</v>
      </c>
      <c r="I841" s="109" t="s">
        <v>3192</v>
      </c>
      <c r="J841" s="12" t="s">
        <v>20</v>
      </c>
      <c r="K841" s="12" t="s">
        <v>21</v>
      </c>
      <c r="L841" s="12" t="s">
        <v>3445</v>
      </c>
      <c r="M841" s="12" t="s">
        <v>3705</v>
      </c>
      <c r="N841" s="12" t="s">
        <v>23</v>
      </c>
      <c r="O841" s="58" t="s">
        <v>24</v>
      </c>
      <c r="P841" s="12" t="s">
        <v>2573</v>
      </c>
      <c r="Q841" s="36" t="s">
        <v>4482</v>
      </c>
    </row>
    <row r="842" spans="1:17" x14ac:dyDescent="0.25">
      <c r="A842" s="10">
        <f t="shared" si="52"/>
        <v>838</v>
      </c>
      <c r="B842" s="10">
        <f t="shared" si="52"/>
        <v>838</v>
      </c>
      <c r="C842" s="50" t="s">
        <v>15</v>
      </c>
      <c r="D842" s="24" t="s">
        <v>393</v>
      </c>
      <c r="E842" s="15">
        <v>2022</v>
      </c>
      <c r="F842" s="84">
        <v>45099</v>
      </c>
      <c r="G842" s="19" t="s">
        <v>3163</v>
      </c>
      <c r="H842" s="106" t="s">
        <v>3164</v>
      </c>
      <c r="I842" s="109" t="s">
        <v>3165</v>
      </c>
      <c r="J842" s="12" t="s">
        <v>59</v>
      </c>
      <c r="K842" s="12" t="s">
        <v>60</v>
      </c>
      <c r="L842" s="12" t="s">
        <v>3445</v>
      </c>
      <c r="M842" s="12" t="s">
        <v>3709</v>
      </c>
      <c r="N842" s="12" t="s">
        <v>61</v>
      </c>
      <c r="O842" s="45" t="s">
        <v>24</v>
      </c>
      <c r="P842" s="12" t="s">
        <v>2573</v>
      </c>
      <c r="Q842" s="36" t="s">
        <v>4482</v>
      </c>
    </row>
    <row r="843" spans="1:17" x14ac:dyDescent="0.25">
      <c r="A843" s="10">
        <f t="shared" si="52"/>
        <v>839</v>
      </c>
      <c r="B843" s="10">
        <f t="shared" si="52"/>
        <v>839</v>
      </c>
      <c r="C843" s="50" t="s">
        <v>15</v>
      </c>
      <c r="D843" s="24" t="s">
        <v>393</v>
      </c>
      <c r="E843" s="15">
        <v>2022</v>
      </c>
      <c r="F843" s="84">
        <v>45100</v>
      </c>
      <c r="G843" s="19" t="s">
        <v>3186</v>
      </c>
      <c r="H843" s="106" t="s">
        <v>3166</v>
      </c>
      <c r="I843" s="109" t="s">
        <v>3167</v>
      </c>
      <c r="J843" s="12" t="s">
        <v>94</v>
      </c>
      <c r="K843" s="12" t="s">
        <v>21</v>
      </c>
      <c r="L843" s="12" t="s">
        <v>3445</v>
      </c>
      <c r="M843" s="12" t="s">
        <v>3716</v>
      </c>
      <c r="N843" s="12" t="s">
        <v>23</v>
      </c>
      <c r="O843" s="45" t="s">
        <v>24</v>
      </c>
      <c r="P843" s="12" t="s">
        <v>2573</v>
      </c>
      <c r="Q843" s="36" t="s">
        <v>4483</v>
      </c>
    </row>
    <row r="844" spans="1:17" x14ac:dyDescent="0.25">
      <c r="A844" s="10">
        <f t="shared" si="52"/>
        <v>840</v>
      </c>
      <c r="B844" s="10">
        <f t="shared" si="52"/>
        <v>840</v>
      </c>
      <c r="C844" s="50" t="s">
        <v>15</v>
      </c>
      <c r="D844" s="24" t="s">
        <v>34</v>
      </c>
      <c r="E844" s="15">
        <v>2023</v>
      </c>
      <c r="F844" s="84">
        <v>45100</v>
      </c>
      <c r="G844" s="19" t="s">
        <v>3168</v>
      </c>
      <c r="H844" s="106" t="s">
        <v>3169</v>
      </c>
      <c r="I844" s="109" t="s">
        <v>3170</v>
      </c>
      <c r="J844" s="12" t="s">
        <v>3171</v>
      </c>
      <c r="K844" s="12" t="s">
        <v>21</v>
      </c>
      <c r="L844" s="12" t="s">
        <v>3065</v>
      </c>
      <c r="M844" s="12" t="s">
        <v>3716</v>
      </c>
      <c r="N844" s="12" t="s">
        <v>23</v>
      </c>
      <c r="O844" s="45" t="s">
        <v>24</v>
      </c>
      <c r="P844" s="12" t="s">
        <v>2574</v>
      </c>
      <c r="Q844" s="36" t="s">
        <v>4485</v>
      </c>
    </row>
    <row r="845" spans="1:17" x14ac:dyDescent="0.25">
      <c r="A845" s="10">
        <f t="shared" si="52"/>
        <v>841</v>
      </c>
      <c r="B845" s="10">
        <f t="shared" si="52"/>
        <v>841</v>
      </c>
      <c r="C845" s="50" t="s">
        <v>15</v>
      </c>
      <c r="D845" s="24" t="s">
        <v>393</v>
      </c>
      <c r="E845" s="15">
        <v>2022</v>
      </c>
      <c r="F845" s="84">
        <v>45100</v>
      </c>
      <c r="G845" s="19" t="s">
        <v>3193</v>
      </c>
      <c r="H845" s="106" t="s">
        <v>3172</v>
      </c>
      <c r="I845" s="109" t="s">
        <v>3173</v>
      </c>
      <c r="J845" s="12" t="s">
        <v>20</v>
      </c>
      <c r="K845" s="12" t="s">
        <v>21</v>
      </c>
      <c r="L845" s="12" t="s">
        <v>3445</v>
      </c>
      <c r="M845" s="12" t="s">
        <v>3705</v>
      </c>
      <c r="N845" s="12" t="s">
        <v>23</v>
      </c>
      <c r="O845" s="58" t="s">
        <v>24</v>
      </c>
      <c r="P845" s="12" t="s">
        <v>2573</v>
      </c>
      <c r="Q845" s="36" t="s">
        <v>4482</v>
      </c>
    </row>
    <row r="846" spans="1:17" x14ac:dyDescent="0.25">
      <c r="A846" s="10">
        <f t="shared" si="52"/>
        <v>842</v>
      </c>
      <c r="B846" s="10">
        <f t="shared" si="52"/>
        <v>842</v>
      </c>
      <c r="C846" s="50" t="s">
        <v>15</v>
      </c>
      <c r="D846" s="24" t="s">
        <v>393</v>
      </c>
      <c r="E846" s="15">
        <v>2022</v>
      </c>
      <c r="F846" s="84">
        <v>45103</v>
      </c>
      <c r="G846" s="19" t="s">
        <v>3187</v>
      </c>
      <c r="H846" s="106" t="s">
        <v>3188</v>
      </c>
      <c r="I846" s="109" t="s">
        <v>3189</v>
      </c>
      <c r="J846" s="12" t="s">
        <v>146</v>
      </c>
      <c r="K846" s="12" t="s">
        <v>60</v>
      </c>
      <c r="L846" s="12" t="s">
        <v>3445</v>
      </c>
      <c r="M846" s="12" t="s">
        <v>3724</v>
      </c>
      <c r="N846" s="12" t="s">
        <v>125</v>
      </c>
      <c r="O846" s="58" t="s">
        <v>24</v>
      </c>
      <c r="P846" s="12" t="s">
        <v>2573</v>
      </c>
      <c r="Q846" s="36" t="s">
        <v>4482</v>
      </c>
    </row>
    <row r="847" spans="1:17" x14ac:dyDescent="0.25">
      <c r="A847" s="10">
        <f t="shared" si="52"/>
        <v>843</v>
      </c>
      <c r="B847" s="10">
        <f t="shared" si="52"/>
        <v>843</v>
      </c>
      <c r="C847" s="50" t="s">
        <v>15</v>
      </c>
      <c r="D847" s="24" t="s">
        <v>34</v>
      </c>
      <c r="E847" s="15">
        <v>2023</v>
      </c>
      <c r="F847" s="84">
        <v>45096</v>
      </c>
      <c r="G847" s="19" t="s">
        <v>3190</v>
      </c>
      <c r="H847" s="106" t="s">
        <v>3196</v>
      </c>
      <c r="I847" s="109" t="s">
        <v>3191</v>
      </c>
      <c r="J847" s="12" t="s">
        <v>361</v>
      </c>
      <c r="K847" s="12" t="s">
        <v>29</v>
      </c>
      <c r="L847" s="12" t="s">
        <v>3066</v>
      </c>
      <c r="M847" s="12" t="s">
        <v>3778</v>
      </c>
      <c r="N847" s="12" t="s">
        <v>75</v>
      </c>
      <c r="O847" s="58" t="s">
        <v>24</v>
      </c>
      <c r="P847" s="12" t="s">
        <v>2574</v>
      </c>
      <c r="Q847" s="36" t="s">
        <v>4484</v>
      </c>
    </row>
    <row r="848" spans="1:17" x14ac:dyDescent="0.25">
      <c r="A848" s="10">
        <f t="shared" si="52"/>
        <v>844</v>
      </c>
      <c r="B848" s="10">
        <f t="shared" si="52"/>
        <v>844</v>
      </c>
      <c r="C848" s="50" t="s">
        <v>15</v>
      </c>
      <c r="D848" s="24" t="s">
        <v>393</v>
      </c>
      <c r="E848" s="15">
        <v>2023</v>
      </c>
      <c r="F848" s="84">
        <v>45121</v>
      </c>
      <c r="G848" s="19" t="s">
        <v>3286</v>
      </c>
      <c r="H848" s="106" t="s">
        <v>3287</v>
      </c>
      <c r="I848" s="109" t="s">
        <v>3427</v>
      </c>
      <c r="J848" s="12" t="s">
        <v>55</v>
      </c>
      <c r="K848" s="12" t="s">
        <v>21</v>
      </c>
      <c r="L848" s="12" t="s">
        <v>3445</v>
      </c>
      <c r="M848" s="12" t="s">
        <v>3708</v>
      </c>
      <c r="N848" s="12" t="s">
        <v>23</v>
      </c>
      <c r="O848" s="58" t="s">
        <v>24</v>
      </c>
      <c r="P848" s="12" t="s">
        <v>2573</v>
      </c>
      <c r="Q848" s="36" t="s">
        <v>4482</v>
      </c>
    </row>
    <row r="849" spans="1:17" x14ac:dyDescent="0.25">
      <c r="A849" s="10">
        <f t="shared" si="52"/>
        <v>845</v>
      </c>
      <c r="B849" s="10">
        <f t="shared" si="52"/>
        <v>845</v>
      </c>
      <c r="C849" s="50" t="s">
        <v>15</v>
      </c>
      <c r="D849" s="24" t="s">
        <v>34</v>
      </c>
      <c r="E849" s="15">
        <v>2023</v>
      </c>
      <c r="F849" s="84">
        <v>45127</v>
      </c>
      <c r="G849" s="19" t="s">
        <v>3399</v>
      </c>
      <c r="H849" s="106" t="s">
        <v>3290</v>
      </c>
      <c r="I849" s="109" t="s">
        <v>3291</v>
      </c>
      <c r="J849" s="12" t="s">
        <v>83</v>
      </c>
      <c r="K849" s="12" t="s">
        <v>29</v>
      </c>
      <c r="L849" s="12" t="s">
        <v>3066</v>
      </c>
      <c r="M849" s="12" t="s">
        <v>979</v>
      </c>
      <c r="N849" s="12" t="s">
        <v>23</v>
      </c>
      <c r="O849" s="58" t="s">
        <v>24</v>
      </c>
      <c r="P849" s="12" t="s">
        <v>2573</v>
      </c>
      <c r="Q849" s="36" t="s">
        <v>4482</v>
      </c>
    </row>
    <row r="850" spans="1:17" x14ac:dyDescent="0.25">
      <c r="A850" s="10">
        <f t="shared" si="52"/>
        <v>846</v>
      </c>
      <c r="B850" s="10">
        <f t="shared" si="52"/>
        <v>846</v>
      </c>
      <c r="C850" s="50" t="s">
        <v>15</v>
      </c>
      <c r="D850" s="24" t="s">
        <v>34</v>
      </c>
      <c r="E850" s="15">
        <v>2023</v>
      </c>
      <c r="F850" s="84">
        <v>45127</v>
      </c>
      <c r="G850" s="19" t="s">
        <v>3292</v>
      </c>
      <c r="H850" s="106" t="s">
        <v>3293</v>
      </c>
      <c r="I850" s="109" t="s">
        <v>3294</v>
      </c>
      <c r="J850" s="12" t="s">
        <v>20</v>
      </c>
      <c r="K850" s="12" t="s">
        <v>21</v>
      </c>
      <c r="L850" s="12" t="s">
        <v>3064</v>
      </c>
      <c r="M850" s="12" t="s">
        <v>3705</v>
      </c>
      <c r="N850" s="12" t="s">
        <v>23</v>
      </c>
      <c r="O850" s="58" t="s">
        <v>24</v>
      </c>
      <c r="P850" s="12" t="s">
        <v>2573</v>
      </c>
      <c r="Q850" s="36" t="s">
        <v>4482</v>
      </c>
    </row>
    <row r="851" spans="1:17" x14ac:dyDescent="0.25">
      <c r="A851" s="10">
        <f t="shared" si="52"/>
        <v>847</v>
      </c>
      <c r="B851" s="10">
        <f t="shared" si="52"/>
        <v>847</v>
      </c>
      <c r="C851" s="50" t="s">
        <v>15</v>
      </c>
      <c r="D851" s="24" t="s">
        <v>34</v>
      </c>
      <c r="E851" s="15">
        <v>2023</v>
      </c>
      <c r="F851" s="84">
        <v>45126</v>
      </c>
      <c r="G851" s="19" t="s">
        <v>3295</v>
      </c>
      <c r="H851" s="106" t="s">
        <v>3296</v>
      </c>
      <c r="I851" s="109" t="s">
        <v>3297</v>
      </c>
      <c r="J851" s="12" t="s">
        <v>389</v>
      </c>
      <c r="K851" s="12" t="s">
        <v>21</v>
      </c>
      <c r="L851" s="12" t="s">
        <v>3065</v>
      </c>
      <c r="M851" s="12" t="s">
        <v>3750</v>
      </c>
      <c r="N851" s="12" t="s">
        <v>23</v>
      </c>
      <c r="O851" s="58" t="s">
        <v>24</v>
      </c>
      <c r="P851" s="12" t="s">
        <v>2573</v>
      </c>
      <c r="Q851" s="36" t="s">
        <v>4483</v>
      </c>
    </row>
    <row r="852" spans="1:17" x14ac:dyDescent="0.25">
      <c r="A852" s="10">
        <f t="shared" si="52"/>
        <v>848</v>
      </c>
      <c r="B852" s="10">
        <f t="shared" si="52"/>
        <v>848</v>
      </c>
      <c r="C852" s="50" t="s">
        <v>15</v>
      </c>
      <c r="D852" s="24" t="s">
        <v>393</v>
      </c>
      <c r="E852" s="15">
        <v>2023</v>
      </c>
      <c r="F852" s="84">
        <v>45131</v>
      </c>
      <c r="G852" s="19" t="s">
        <v>3298</v>
      </c>
      <c r="H852" s="106" t="s">
        <v>3299</v>
      </c>
      <c r="I852" s="109" t="s">
        <v>3300</v>
      </c>
      <c r="J852" s="12" t="s">
        <v>757</v>
      </c>
      <c r="K852" s="12" t="s">
        <v>21</v>
      </c>
      <c r="L852" s="12" t="s">
        <v>3445</v>
      </c>
      <c r="M852" s="12" t="s">
        <v>1817</v>
      </c>
      <c r="N852" s="12" t="s">
        <v>23</v>
      </c>
      <c r="O852" s="58" t="s">
        <v>24</v>
      </c>
      <c r="P852" s="12" t="s">
        <v>2573</v>
      </c>
      <c r="Q852" s="36" t="s">
        <v>4483</v>
      </c>
    </row>
    <row r="853" spans="1:17" x14ac:dyDescent="0.25">
      <c r="A853" s="10">
        <f t="shared" si="52"/>
        <v>849</v>
      </c>
      <c r="B853" s="10">
        <f t="shared" si="52"/>
        <v>849</v>
      </c>
      <c r="C853" s="50" t="s">
        <v>15</v>
      </c>
      <c r="D853" s="24" t="s">
        <v>393</v>
      </c>
      <c r="E853" s="15">
        <v>2023</v>
      </c>
      <c r="F853" s="84">
        <v>45132</v>
      </c>
      <c r="G853" s="19" t="s">
        <v>3301</v>
      </c>
      <c r="H853" s="106" t="s">
        <v>3302</v>
      </c>
      <c r="I853" s="109" t="s">
        <v>3303</v>
      </c>
      <c r="J853" s="12" t="s">
        <v>757</v>
      </c>
      <c r="K853" s="12" t="s">
        <v>21</v>
      </c>
      <c r="L853" s="12" t="s">
        <v>3445</v>
      </c>
      <c r="M853" s="12" t="s">
        <v>1817</v>
      </c>
      <c r="N853" s="12" t="s">
        <v>23</v>
      </c>
      <c r="O853" s="58" t="s">
        <v>24</v>
      </c>
      <c r="P853" s="12" t="s">
        <v>2573</v>
      </c>
      <c r="Q853" s="36" t="s">
        <v>4482</v>
      </c>
    </row>
    <row r="854" spans="1:17" x14ac:dyDescent="0.25">
      <c r="A854" s="10">
        <f t="shared" si="52"/>
        <v>850</v>
      </c>
      <c r="B854" s="10">
        <f t="shared" si="52"/>
        <v>850</v>
      </c>
      <c r="C854" s="50" t="s">
        <v>15</v>
      </c>
      <c r="D854" s="24" t="s">
        <v>393</v>
      </c>
      <c r="E854" s="15">
        <v>2023</v>
      </c>
      <c r="F854" s="84">
        <v>45132</v>
      </c>
      <c r="G854" s="19" t="s">
        <v>3304</v>
      </c>
      <c r="H854" s="106" t="s">
        <v>3305</v>
      </c>
      <c r="I854" s="109" t="s">
        <v>3306</v>
      </c>
      <c r="J854" s="12" t="s">
        <v>20</v>
      </c>
      <c r="K854" s="12" t="s">
        <v>21</v>
      </c>
      <c r="L854" s="12" t="s">
        <v>3445</v>
      </c>
      <c r="M854" s="12" t="s">
        <v>3705</v>
      </c>
      <c r="N854" s="12" t="s">
        <v>23</v>
      </c>
      <c r="O854" s="58" t="s">
        <v>24</v>
      </c>
      <c r="P854" s="12" t="s">
        <v>2573</v>
      </c>
      <c r="Q854" s="36" t="s">
        <v>4483</v>
      </c>
    </row>
    <row r="855" spans="1:17" x14ac:dyDescent="0.25">
      <c r="A855" s="10">
        <f t="shared" ref="A855:B870" si="53">+A854+1</f>
        <v>851</v>
      </c>
      <c r="B855" s="10">
        <f t="shared" si="53"/>
        <v>851</v>
      </c>
      <c r="C855" s="50" t="s">
        <v>15</v>
      </c>
      <c r="D855" s="24" t="s">
        <v>393</v>
      </c>
      <c r="E855" s="15">
        <v>2023</v>
      </c>
      <c r="F855" s="84">
        <v>45132</v>
      </c>
      <c r="G855" s="19" t="s">
        <v>3307</v>
      </c>
      <c r="H855" s="106" t="s">
        <v>3309</v>
      </c>
      <c r="I855" s="109" t="s">
        <v>3308</v>
      </c>
      <c r="J855" s="12" t="s">
        <v>20</v>
      </c>
      <c r="K855" s="12" t="s">
        <v>21</v>
      </c>
      <c r="L855" s="12" t="s">
        <v>3445</v>
      </c>
      <c r="M855" s="12" t="s">
        <v>3705</v>
      </c>
      <c r="N855" s="12" t="s">
        <v>23</v>
      </c>
      <c r="O855" s="58" t="s">
        <v>24</v>
      </c>
      <c r="P855" s="12" t="s">
        <v>2573</v>
      </c>
      <c r="Q855" s="36" t="s">
        <v>4483</v>
      </c>
    </row>
    <row r="856" spans="1:17" x14ac:dyDescent="0.25">
      <c r="A856" s="10">
        <f t="shared" si="53"/>
        <v>852</v>
      </c>
      <c r="B856" s="10">
        <f t="shared" si="53"/>
        <v>852</v>
      </c>
      <c r="C856" s="50" t="s">
        <v>15</v>
      </c>
      <c r="D856" s="24" t="s">
        <v>34</v>
      </c>
      <c r="E856" s="15">
        <v>2023</v>
      </c>
      <c r="F856" s="84">
        <v>45134</v>
      </c>
      <c r="G856" s="19" t="s">
        <v>3310</v>
      </c>
      <c r="H856" s="106" t="s">
        <v>3311</v>
      </c>
      <c r="I856" s="109" t="s">
        <v>3312</v>
      </c>
      <c r="J856" s="12" t="s">
        <v>179</v>
      </c>
      <c r="K856" s="12" t="s">
        <v>21</v>
      </c>
      <c r="L856" s="12" t="s">
        <v>3064</v>
      </c>
      <c r="M856" s="12" t="s">
        <v>3730</v>
      </c>
      <c r="N856" s="12" t="s">
        <v>23</v>
      </c>
      <c r="O856" s="58" t="s">
        <v>24</v>
      </c>
      <c r="P856" s="12" t="s">
        <v>2574</v>
      </c>
      <c r="Q856" s="36" t="s">
        <v>4484</v>
      </c>
    </row>
    <row r="857" spans="1:17" x14ac:dyDescent="0.25">
      <c r="A857" s="10">
        <f t="shared" si="53"/>
        <v>853</v>
      </c>
      <c r="B857" s="10">
        <f t="shared" si="53"/>
        <v>853</v>
      </c>
      <c r="C857" s="50" t="s">
        <v>15</v>
      </c>
      <c r="D857" s="24" t="s">
        <v>34</v>
      </c>
      <c r="E857" s="15">
        <v>2023</v>
      </c>
      <c r="F857" s="84">
        <v>45138</v>
      </c>
      <c r="G857" s="19" t="s">
        <v>3313</v>
      </c>
      <c r="H857" s="106" t="s">
        <v>3314</v>
      </c>
      <c r="I857" s="109" t="s">
        <v>3315</v>
      </c>
      <c r="J857" s="12" t="s">
        <v>20</v>
      </c>
      <c r="K857" s="12" t="s">
        <v>21</v>
      </c>
      <c r="L857" s="12" t="s">
        <v>3064</v>
      </c>
      <c r="M857" s="12" t="s">
        <v>3705</v>
      </c>
      <c r="N857" s="12" t="s">
        <v>23</v>
      </c>
      <c r="O857" s="58" t="s">
        <v>24</v>
      </c>
      <c r="P857" s="12" t="s">
        <v>2573</v>
      </c>
      <c r="Q857" s="36" t="s">
        <v>4482</v>
      </c>
    </row>
    <row r="858" spans="1:17" ht="26.25" x14ac:dyDescent="0.25">
      <c r="A858" s="10">
        <f t="shared" si="53"/>
        <v>854</v>
      </c>
      <c r="B858" s="10">
        <f t="shared" si="53"/>
        <v>854</v>
      </c>
      <c r="C858" s="50" t="s">
        <v>15</v>
      </c>
      <c r="D858" s="24" t="s">
        <v>34</v>
      </c>
      <c r="E858" s="15">
        <v>2023</v>
      </c>
      <c r="F858" s="84">
        <v>45138</v>
      </c>
      <c r="G858" s="19" t="s">
        <v>3316</v>
      </c>
      <c r="H858" s="106" t="s">
        <v>3317</v>
      </c>
      <c r="I858" s="110" t="s">
        <v>3318</v>
      </c>
      <c r="J858" s="12" t="s">
        <v>757</v>
      </c>
      <c r="K858" s="12" t="s">
        <v>21</v>
      </c>
      <c r="L858" s="12" t="s">
        <v>3064</v>
      </c>
      <c r="M858" s="12" t="s">
        <v>1817</v>
      </c>
      <c r="N858" s="12" t="s">
        <v>23</v>
      </c>
      <c r="O858" s="58" t="s">
        <v>24</v>
      </c>
      <c r="P858" s="12" t="s">
        <v>2573</v>
      </c>
      <c r="Q858" s="36" t="s">
        <v>4483</v>
      </c>
    </row>
    <row r="859" spans="1:17" x14ac:dyDescent="0.25">
      <c r="A859" s="10">
        <f t="shared" si="53"/>
        <v>855</v>
      </c>
      <c r="B859" s="10">
        <f t="shared" si="53"/>
        <v>855</v>
      </c>
      <c r="C859" s="50" t="s">
        <v>15</v>
      </c>
      <c r="D859" s="24" t="s">
        <v>34</v>
      </c>
      <c r="E859" s="15">
        <v>2023</v>
      </c>
      <c r="F859" s="84">
        <v>45138</v>
      </c>
      <c r="G859" s="19" t="s">
        <v>3319</v>
      </c>
      <c r="H859" s="106" t="s">
        <v>3320</v>
      </c>
      <c r="I859" s="109" t="s">
        <v>3321</v>
      </c>
      <c r="J859" s="12" t="s">
        <v>1494</v>
      </c>
      <c r="K859" s="12" t="s">
        <v>21</v>
      </c>
      <c r="L859" s="12" t="s">
        <v>3064</v>
      </c>
      <c r="M859" s="12" t="s">
        <v>3730</v>
      </c>
      <c r="N859" s="12" t="s">
        <v>23</v>
      </c>
      <c r="O859" s="58" t="s">
        <v>24</v>
      </c>
      <c r="P859" s="12" t="s">
        <v>2574</v>
      </c>
      <c r="Q859" s="36" t="s">
        <v>4484</v>
      </c>
    </row>
    <row r="860" spans="1:17" x14ac:dyDescent="0.25">
      <c r="A860" s="10">
        <f t="shared" si="53"/>
        <v>856</v>
      </c>
      <c r="B860" s="10">
        <f t="shared" si="53"/>
        <v>856</v>
      </c>
      <c r="C860" s="50" t="s">
        <v>15</v>
      </c>
      <c r="D860" s="24" t="s">
        <v>393</v>
      </c>
      <c r="E860" s="15">
        <v>2023</v>
      </c>
      <c r="F860" s="84">
        <v>45139</v>
      </c>
      <c r="G860" s="19" t="s">
        <v>3322</v>
      </c>
      <c r="H860" s="106" t="s">
        <v>3323</v>
      </c>
      <c r="I860" s="109" t="s">
        <v>3324</v>
      </c>
      <c r="J860" s="12" t="s">
        <v>83</v>
      </c>
      <c r="K860" s="12" t="s">
        <v>29</v>
      </c>
      <c r="L860" s="12" t="s">
        <v>3445</v>
      </c>
      <c r="M860" s="12" t="s">
        <v>979</v>
      </c>
      <c r="N860" s="12" t="s">
        <v>23</v>
      </c>
      <c r="O860" s="58" t="s">
        <v>24</v>
      </c>
      <c r="P860" s="12" t="s">
        <v>2573</v>
      </c>
      <c r="Q860" s="36" t="s">
        <v>4482</v>
      </c>
    </row>
    <row r="861" spans="1:17" x14ac:dyDescent="0.25">
      <c r="A861" s="10">
        <f t="shared" si="53"/>
        <v>857</v>
      </c>
      <c r="B861" s="10">
        <f t="shared" si="53"/>
        <v>857</v>
      </c>
      <c r="C861" s="50" t="s">
        <v>15</v>
      </c>
      <c r="D861" s="24" t="s">
        <v>393</v>
      </c>
      <c r="E861" s="15">
        <v>2023</v>
      </c>
      <c r="F861" s="84">
        <v>45140</v>
      </c>
      <c r="G861" s="19" t="s">
        <v>3325</v>
      </c>
      <c r="H861" s="106" t="s">
        <v>3326</v>
      </c>
      <c r="I861" s="109" t="s">
        <v>3327</v>
      </c>
      <c r="J861" s="12" t="s">
        <v>757</v>
      </c>
      <c r="K861" s="12" t="s">
        <v>21</v>
      </c>
      <c r="L861" s="12" t="s">
        <v>3445</v>
      </c>
      <c r="M861" s="12" t="s">
        <v>1817</v>
      </c>
      <c r="N861" s="12" t="s">
        <v>23</v>
      </c>
      <c r="O861" s="58" t="s">
        <v>24</v>
      </c>
      <c r="P861" s="12" t="s">
        <v>2573</v>
      </c>
      <c r="Q861" s="36" t="s">
        <v>4483</v>
      </c>
    </row>
    <row r="862" spans="1:17" x14ac:dyDescent="0.25">
      <c r="A862" s="10">
        <f t="shared" si="53"/>
        <v>858</v>
      </c>
      <c r="B862" s="10">
        <f t="shared" si="53"/>
        <v>858</v>
      </c>
      <c r="C862" s="50" t="s">
        <v>15</v>
      </c>
      <c r="D862" s="24" t="s">
        <v>393</v>
      </c>
      <c r="E862" s="15">
        <v>2023</v>
      </c>
      <c r="F862" s="84">
        <v>45141</v>
      </c>
      <c r="G862" s="19" t="s">
        <v>3328</v>
      </c>
      <c r="H862" s="106" t="s">
        <v>3329</v>
      </c>
      <c r="I862" s="109" t="s">
        <v>3330</v>
      </c>
      <c r="J862" s="12" t="s">
        <v>65</v>
      </c>
      <c r="K862" s="12" t="s">
        <v>21</v>
      </c>
      <c r="L862" s="12" t="s">
        <v>3445</v>
      </c>
      <c r="M862" s="12" t="s">
        <v>3711</v>
      </c>
      <c r="N862" s="12" t="s">
        <v>23</v>
      </c>
      <c r="O862" s="58" t="s">
        <v>24</v>
      </c>
      <c r="P862" s="12" t="s">
        <v>2574</v>
      </c>
      <c r="Q862" s="36" t="s">
        <v>4485</v>
      </c>
    </row>
    <row r="863" spans="1:17" x14ac:dyDescent="0.25">
      <c r="A863" s="10">
        <f t="shared" si="53"/>
        <v>859</v>
      </c>
      <c r="B863" s="10">
        <f t="shared" si="53"/>
        <v>859</v>
      </c>
      <c r="C863" s="50" t="s">
        <v>15</v>
      </c>
      <c r="D863" s="24" t="s">
        <v>34</v>
      </c>
      <c r="E863" s="15">
        <v>2023</v>
      </c>
      <c r="F863" s="84">
        <v>45142</v>
      </c>
      <c r="G863" s="19" t="s">
        <v>3333</v>
      </c>
      <c r="H863" s="106" t="s">
        <v>3337</v>
      </c>
      <c r="I863" s="109" t="s">
        <v>3334</v>
      </c>
      <c r="J863" s="12" t="s">
        <v>447</v>
      </c>
      <c r="K863" s="12" t="s">
        <v>21</v>
      </c>
      <c r="L863" s="12" t="s">
        <v>3065</v>
      </c>
      <c r="M863" s="12" t="s">
        <v>3752</v>
      </c>
      <c r="N863" s="12" t="s">
        <v>23</v>
      </c>
      <c r="O863" s="58" t="s">
        <v>24</v>
      </c>
      <c r="P863" s="12" t="s">
        <v>2574</v>
      </c>
      <c r="Q863" s="36" t="s">
        <v>4484</v>
      </c>
    </row>
    <row r="864" spans="1:17" x14ac:dyDescent="0.25">
      <c r="A864" s="10">
        <f t="shared" si="53"/>
        <v>860</v>
      </c>
      <c r="B864" s="10">
        <f t="shared" si="53"/>
        <v>860</v>
      </c>
      <c r="C864" s="50" t="s">
        <v>15</v>
      </c>
      <c r="D864" s="24" t="s">
        <v>393</v>
      </c>
      <c r="E864" s="15">
        <v>2023</v>
      </c>
      <c r="F864" s="84">
        <v>45169</v>
      </c>
      <c r="G864" s="19" t="s">
        <v>3391</v>
      </c>
      <c r="H864" s="106" t="s">
        <v>3373</v>
      </c>
      <c r="I864" s="109" t="s">
        <v>3374</v>
      </c>
      <c r="J864" s="12" t="s">
        <v>83</v>
      </c>
      <c r="K864" s="12" t="s">
        <v>29</v>
      </c>
      <c r="L864" s="12" t="s">
        <v>3445</v>
      </c>
      <c r="M864" s="12" t="s">
        <v>979</v>
      </c>
      <c r="N864" s="12" t="s">
        <v>23</v>
      </c>
      <c r="O864" s="58" t="s">
        <v>24</v>
      </c>
      <c r="P864" s="12" t="s">
        <v>2573</v>
      </c>
      <c r="Q864" s="36" t="s">
        <v>4482</v>
      </c>
    </row>
    <row r="865" spans="1:17" ht="26.25" x14ac:dyDescent="0.25">
      <c r="A865" s="10">
        <f t="shared" si="53"/>
        <v>861</v>
      </c>
      <c r="B865" s="10">
        <f t="shared" si="53"/>
        <v>861</v>
      </c>
      <c r="C865" s="50" t="s">
        <v>15</v>
      </c>
      <c r="D865" s="24" t="s">
        <v>34</v>
      </c>
      <c r="E865" s="15">
        <v>2023</v>
      </c>
      <c r="F865" s="84">
        <v>45166</v>
      </c>
      <c r="G865" s="19" t="s">
        <v>3375</v>
      </c>
      <c r="H865" s="106" t="s">
        <v>3376</v>
      </c>
      <c r="I865" s="110" t="s">
        <v>3377</v>
      </c>
      <c r="J865" s="12" t="s">
        <v>48</v>
      </c>
      <c r="K865" s="12" t="s">
        <v>21</v>
      </c>
      <c r="L865" s="12" t="s">
        <v>3065</v>
      </c>
      <c r="M865" s="12" t="s">
        <v>3707</v>
      </c>
      <c r="N865" s="12" t="s">
        <v>23</v>
      </c>
      <c r="O865" s="58" t="s">
        <v>24</v>
      </c>
      <c r="P865" s="12" t="s">
        <v>2573</v>
      </c>
      <c r="Q865" s="36" t="s">
        <v>4482</v>
      </c>
    </row>
    <row r="866" spans="1:17" ht="39" x14ac:dyDescent="0.25">
      <c r="A866" s="10">
        <f t="shared" si="53"/>
        <v>862</v>
      </c>
      <c r="B866" s="10">
        <f t="shared" si="53"/>
        <v>862</v>
      </c>
      <c r="C866" s="50" t="s">
        <v>15</v>
      </c>
      <c r="D866" s="24" t="s">
        <v>34</v>
      </c>
      <c r="E866" s="15">
        <v>2023</v>
      </c>
      <c r="F866" s="84">
        <v>45163</v>
      </c>
      <c r="G866" s="19" t="s">
        <v>3378</v>
      </c>
      <c r="H866" s="106" t="s">
        <v>3380</v>
      </c>
      <c r="I866" s="110" t="s">
        <v>3379</v>
      </c>
      <c r="J866" s="12" t="s">
        <v>171</v>
      </c>
      <c r="K866" s="12" t="s">
        <v>21</v>
      </c>
      <c r="L866" s="12" t="s">
        <v>3065</v>
      </c>
      <c r="M866" s="12" t="s">
        <v>3728</v>
      </c>
      <c r="N866" s="12" t="s">
        <v>23</v>
      </c>
      <c r="O866" s="58" t="s">
        <v>24</v>
      </c>
      <c r="P866" s="12" t="s">
        <v>2573</v>
      </c>
      <c r="Q866" s="36" t="s">
        <v>4483</v>
      </c>
    </row>
    <row r="867" spans="1:17" x14ac:dyDescent="0.25">
      <c r="A867" s="10">
        <f t="shared" si="53"/>
        <v>863</v>
      </c>
      <c r="B867" s="10">
        <f t="shared" si="53"/>
        <v>863</v>
      </c>
      <c r="C867" s="50" t="s">
        <v>15</v>
      </c>
      <c r="D867" s="24" t="s">
        <v>34</v>
      </c>
      <c r="E867" s="15">
        <v>2023</v>
      </c>
      <c r="F867" s="84">
        <v>45145</v>
      </c>
      <c r="G867" s="19" t="s">
        <v>3336</v>
      </c>
      <c r="H867" s="106" t="s">
        <v>3338</v>
      </c>
      <c r="I867" s="109" t="s">
        <v>3335</v>
      </c>
      <c r="J867" s="12" t="s">
        <v>1563</v>
      </c>
      <c r="K867" s="12" t="s">
        <v>60</v>
      </c>
      <c r="L867" s="12" t="s">
        <v>3067</v>
      </c>
      <c r="M867" s="12" t="s">
        <v>3791</v>
      </c>
      <c r="N867" s="12" t="s">
        <v>125</v>
      </c>
      <c r="O867" s="58" t="s">
        <v>24</v>
      </c>
      <c r="P867" s="12" t="s">
        <v>2574</v>
      </c>
      <c r="Q867" s="36" t="s">
        <v>4484</v>
      </c>
    </row>
    <row r="868" spans="1:17" x14ac:dyDescent="0.25">
      <c r="A868" s="10">
        <f t="shared" si="53"/>
        <v>864</v>
      </c>
      <c r="B868" s="10">
        <f t="shared" si="53"/>
        <v>864</v>
      </c>
      <c r="C868" s="50" t="s">
        <v>15</v>
      </c>
      <c r="D868" s="24" t="s">
        <v>393</v>
      </c>
      <c r="E868" s="15">
        <v>2023</v>
      </c>
      <c r="F868" s="84">
        <v>45170</v>
      </c>
      <c r="G868" s="19" t="s">
        <v>3381</v>
      </c>
      <c r="H868" s="106" t="s">
        <v>3382</v>
      </c>
      <c r="I868" s="109" t="s">
        <v>3383</v>
      </c>
      <c r="J868" s="12" t="s">
        <v>79</v>
      </c>
      <c r="K868" s="12" t="s">
        <v>21</v>
      </c>
      <c r="L868" s="12" t="s">
        <v>3445</v>
      </c>
      <c r="M868" s="12" t="s">
        <v>3714</v>
      </c>
      <c r="N868" s="12" t="s">
        <v>23</v>
      </c>
      <c r="O868" s="58" t="s">
        <v>24</v>
      </c>
      <c r="P868" s="12" t="s">
        <v>2573</v>
      </c>
      <c r="Q868" s="36" t="s">
        <v>4483</v>
      </c>
    </row>
    <row r="869" spans="1:17" x14ac:dyDescent="0.25">
      <c r="A869" s="10">
        <f t="shared" si="53"/>
        <v>865</v>
      </c>
      <c r="B869" s="10">
        <f t="shared" si="53"/>
        <v>865</v>
      </c>
      <c r="C869" s="50" t="s">
        <v>15</v>
      </c>
      <c r="D869" s="24" t="s">
        <v>34</v>
      </c>
      <c r="E869" s="15">
        <v>2023</v>
      </c>
      <c r="F869" s="84">
        <v>45175</v>
      </c>
      <c r="G869" s="19" t="s">
        <v>3385</v>
      </c>
      <c r="H869" s="106" t="s">
        <v>3386</v>
      </c>
      <c r="I869" s="109" t="s">
        <v>3387</v>
      </c>
      <c r="J869" s="12" t="s">
        <v>28</v>
      </c>
      <c r="K869" s="12" t="s">
        <v>29</v>
      </c>
      <c r="L869" s="12" t="s">
        <v>3066</v>
      </c>
      <c r="M869" s="12" t="s">
        <v>28</v>
      </c>
      <c r="N869" s="12" t="s">
        <v>3436</v>
      </c>
      <c r="O869" s="58" t="s">
        <v>2380</v>
      </c>
      <c r="P869" s="12" t="s">
        <v>2573</v>
      </c>
      <c r="Q869" s="36" t="s">
        <v>4482</v>
      </c>
    </row>
    <row r="870" spans="1:17" x14ac:dyDescent="0.25">
      <c r="A870" s="10">
        <f t="shared" si="53"/>
        <v>866</v>
      </c>
      <c r="B870" s="10">
        <f t="shared" si="53"/>
        <v>866</v>
      </c>
      <c r="C870" s="50" t="s">
        <v>15</v>
      </c>
      <c r="D870" s="24" t="s">
        <v>34</v>
      </c>
      <c r="E870" s="15">
        <v>2023</v>
      </c>
      <c r="F870" s="84">
        <v>45174</v>
      </c>
      <c r="G870" s="19" t="s">
        <v>3388</v>
      </c>
      <c r="H870" s="106" t="s">
        <v>3389</v>
      </c>
      <c r="I870" s="109" t="s">
        <v>3390</v>
      </c>
      <c r="J870" s="12" t="s">
        <v>83</v>
      </c>
      <c r="K870" s="12" t="s">
        <v>29</v>
      </c>
      <c r="L870" s="12" t="s">
        <v>3066</v>
      </c>
      <c r="M870" s="12" t="s">
        <v>979</v>
      </c>
      <c r="N870" s="12" t="s">
        <v>23</v>
      </c>
      <c r="O870" s="58" t="s">
        <v>24</v>
      </c>
      <c r="P870" s="12" t="s">
        <v>2573</v>
      </c>
      <c r="Q870" s="36" t="s">
        <v>4482</v>
      </c>
    </row>
    <row r="871" spans="1:17" x14ac:dyDescent="0.25">
      <c r="A871" s="10">
        <f t="shared" ref="A871:B886" si="54">+A870+1</f>
        <v>867</v>
      </c>
      <c r="B871" s="10">
        <f t="shared" si="54"/>
        <v>867</v>
      </c>
      <c r="C871" s="50" t="s">
        <v>15</v>
      </c>
      <c r="D871" s="24" t="s">
        <v>393</v>
      </c>
      <c r="E871" s="15">
        <v>2023</v>
      </c>
      <c r="F871" s="84">
        <v>45180</v>
      </c>
      <c r="G871" s="19" t="s">
        <v>3392</v>
      </c>
      <c r="H871" s="106" t="s">
        <v>3393</v>
      </c>
      <c r="I871" s="109" t="s">
        <v>3394</v>
      </c>
      <c r="J871" s="12" t="s">
        <v>20</v>
      </c>
      <c r="K871" s="12" t="s">
        <v>21</v>
      </c>
      <c r="L871" s="12" t="s">
        <v>3445</v>
      </c>
      <c r="M871" s="12" t="s">
        <v>3705</v>
      </c>
      <c r="N871" s="12" t="s">
        <v>23</v>
      </c>
      <c r="O871" s="58" t="s">
        <v>24</v>
      </c>
      <c r="P871" s="12" t="s">
        <v>2573</v>
      </c>
      <c r="Q871" s="36" t="s">
        <v>4482</v>
      </c>
    </row>
    <row r="872" spans="1:17" x14ac:dyDescent="0.25">
      <c r="A872" s="10">
        <f t="shared" si="54"/>
        <v>868</v>
      </c>
      <c r="B872" s="10">
        <f t="shared" si="54"/>
        <v>868</v>
      </c>
      <c r="C872" s="50" t="s">
        <v>15</v>
      </c>
      <c r="D872" s="24" t="s">
        <v>393</v>
      </c>
      <c r="E872" s="15">
        <v>2023</v>
      </c>
      <c r="F872" s="84">
        <v>45181</v>
      </c>
      <c r="G872" s="19" t="s">
        <v>3395</v>
      </c>
      <c r="H872" s="106" t="s">
        <v>3396</v>
      </c>
      <c r="I872" s="109" t="s">
        <v>3397</v>
      </c>
      <c r="J872" s="12" t="s">
        <v>83</v>
      </c>
      <c r="K872" s="12" t="s">
        <v>29</v>
      </c>
      <c r="L872" s="12" t="s">
        <v>3445</v>
      </c>
      <c r="M872" s="12" t="s">
        <v>979</v>
      </c>
      <c r="N872" s="12" t="s">
        <v>23</v>
      </c>
      <c r="O872" s="58" t="s">
        <v>24</v>
      </c>
      <c r="P872" s="12" t="s">
        <v>2573</v>
      </c>
      <c r="Q872" s="36" t="s">
        <v>4482</v>
      </c>
    </row>
    <row r="873" spans="1:17" x14ac:dyDescent="0.25">
      <c r="A873" s="10">
        <f t="shared" si="54"/>
        <v>869</v>
      </c>
      <c r="B873" s="10">
        <f t="shared" si="54"/>
        <v>869</v>
      </c>
      <c r="C873" s="50" t="s">
        <v>15</v>
      </c>
      <c r="D873" s="24" t="s">
        <v>34</v>
      </c>
      <c r="E873" s="15">
        <v>2023</v>
      </c>
      <c r="F873" s="84">
        <v>45187</v>
      </c>
      <c r="G873" s="19" t="s">
        <v>3400</v>
      </c>
      <c r="H873" s="106" t="s">
        <v>3401</v>
      </c>
      <c r="I873" s="109" t="s">
        <v>3402</v>
      </c>
      <c r="J873" s="12" t="s">
        <v>72</v>
      </c>
      <c r="K873" s="12" t="s">
        <v>29</v>
      </c>
      <c r="L873" s="12" t="s">
        <v>3066</v>
      </c>
      <c r="M873" s="12" t="s">
        <v>3713</v>
      </c>
      <c r="N873" s="12" t="s">
        <v>75</v>
      </c>
      <c r="O873" s="58" t="s">
        <v>24</v>
      </c>
      <c r="P873" s="12" t="s">
        <v>2573</v>
      </c>
      <c r="Q873" s="36" t="s">
        <v>4483</v>
      </c>
    </row>
    <row r="874" spans="1:17" x14ac:dyDescent="0.25">
      <c r="A874" s="10">
        <f t="shared" si="54"/>
        <v>870</v>
      </c>
      <c r="B874" s="10">
        <f t="shared" si="54"/>
        <v>870</v>
      </c>
      <c r="C874" s="50" t="s">
        <v>15</v>
      </c>
      <c r="D874" s="24" t="s">
        <v>34</v>
      </c>
      <c r="E874" s="15">
        <v>2023</v>
      </c>
      <c r="F874" s="84">
        <v>45204</v>
      </c>
      <c r="G874" s="19" t="s">
        <v>3404</v>
      </c>
      <c r="H874" s="106" t="s">
        <v>3405</v>
      </c>
      <c r="I874" s="109" t="s">
        <v>3403</v>
      </c>
      <c r="J874" s="12" t="s">
        <v>20</v>
      </c>
      <c r="K874" s="12" t="s">
        <v>21</v>
      </c>
      <c r="L874" s="12" t="s">
        <v>3064</v>
      </c>
      <c r="M874" s="12" t="s">
        <v>3705</v>
      </c>
      <c r="N874" s="12" t="s">
        <v>23</v>
      </c>
      <c r="O874" s="58" t="s">
        <v>24</v>
      </c>
      <c r="P874" s="12" t="s">
        <v>2574</v>
      </c>
      <c r="Q874" s="36" t="s">
        <v>4484</v>
      </c>
    </row>
    <row r="875" spans="1:17" x14ac:dyDescent="0.25">
      <c r="A875" s="10">
        <f t="shared" si="54"/>
        <v>871</v>
      </c>
      <c r="B875" s="10">
        <f t="shared" si="54"/>
        <v>871</v>
      </c>
      <c r="C875" s="50" t="s">
        <v>15</v>
      </c>
      <c r="D875" s="24" t="s">
        <v>34</v>
      </c>
      <c r="E875" s="15">
        <v>2023</v>
      </c>
      <c r="F875" s="84">
        <v>45215</v>
      </c>
      <c r="G875" s="19" t="s">
        <v>3406</v>
      </c>
      <c r="H875" s="106" t="s">
        <v>3407</v>
      </c>
      <c r="I875" s="109" t="s">
        <v>3408</v>
      </c>
      <c r="J875" s="12" t="s">
        <v>20</v>
      </c>
      <c r="K875" s="12" t="s">
        <v>21</v>
      </c>
      <c r="L875" s="12" t="s">
        <v>3064</v>
      </c>
      <c r="M875" s="12" t="s">
        <v>3705</v>
      </c>
      <c r="N875" s="12" t="s">
        <v>23</v>
      </c>
      <c r="O875" s="58" t="s">
        <v>24</v>
      </c>
      <c r="P875" s="12" t="s">
        <v>2573</v>
      </c>
      <c r="Q875" s="36" t="s">
        <v>4482</v>
      </c>
    </row>
    <row r="876" spans="1:17" x14ac:dyDescent="0.25">
      <c r="A876" s="10">
        <f t="shared" si="54"/>
        <v>872</v>
      </c>
      <c r="B876" s="10">
        <f t="shared" si="54"/>
        <v>872</v>
      </c>
      <c r="C876" s="50" t="s">
        <v>15</v>
      </c>
      <c r="D876" s="24" t="s">
        <v>393</v>
      </c>
      <c r="E876" s="15">
        <v>2023</v>
      </c>
      <c r="F876" s="84">
        <v>45224</v>
      </c>
      <c r="G876" s="19" t="s">
        <v>3409</v>
      </c>
      <c r="H876" s="106" t="s">
        <v>3410</v>
      </c>
      <c r="I876" s="109" t="s">
        <v>3411</v>
      </c>
      <c r="J876" s="12" t="s">
        <v>2179</v>
      </c>
      <c r="K876" s="12" t="s">
        <v>29</v>
      </c>
      <c r="L876" s="12" t="s">
        <v>3445</v>
      </c>
      <c r="M876" s="12" t="s">
        <v>3719</v>
      </c>
      <c r="N876" s="12" t="s">
        <v>75</v>
      </c>
      <c r="O876" s="58" t="s">
        <v>24</v>
      </c>
      <c r="P876" s="12" t="s">
        <v>2574</v>
      </c>
      <c r="Q876" s="36" t="s">
        <v>4484</v>
      </c>
    </row>
    <row r="877" spans="1:17" x14ac:dyDescent="0.25">
      <c r="A877" s="10">
        <f t="shared" si="54"/>
        <v>873</v>
      </c>
      <c r="B877" s="10">
        <f t="shared" si="54"/>
        <v>873</v>
      </c>
      <c r="C877" s="50" t="s">
        <v>15</v>
      </c>
      <c r="D877" s="24" t="s">
        <v>34</v>
      </c>
      <c r="E877" s="15">
        <v>2023</v>
      </c>
      <c r="F877" s="84">
        <v>45223</v>
      </c>
      <c r="G877" s="19" t="s">
        <v>3412</v>
      </c>
      <c r="H877" s="106" t="s">
        <v>3414</v>
      </c>
      <c r="I877" s="109" t="s">
        <v>3413</v>
      </c>
      <c r="J877" s="12" t="s">
        <v>33</v>
      </c>
      <c r="K877" s="12" t="s">
        <v>21</v>
      </c>
      <c r="L877" s="12" t="s">
        <v>3065</v>
      </c>
      <c r="M877" s="12" t="s">
        <v>3706</v>
      </c>
      <c r="N877" s="12" t="s">
        <v>23</v>
      </c>
      <c r="O877" s="58" t="s">
        <v>24</v>
      </c>
      <c r="P877" s="12" t="s">
        <v>2573</v>
      </c>
      <c r="Q877" s="36" t="s">
        <v>4482</v>
      </c>
    </row>
    <row r="878" spans="1:17" x14ac:dyDescent="0.25">
      <c r="A878" s="10">
        <f t="shared" si="54"/>
        <v>874</v>
      </c>
      <c r="B878" s="10">
        <f t="shared" si="54"/>
        <v>874</v>
      </c>
      <c r="C878" s="50" t="s">
        <v>15</v>
      </c>
      <c r="D878" s="24" t="s">
        <v>393</v>
      </c>
      <c r="E878" s="15">
        <v>2023</v>
      </c>
      <c r="F878" s="84">
        <v>45225</v>
      </c>
      <c r="G878" s="19" t="s">
        <v>3415</v>
      </c>
      <c r="H878" s="106" t="s">
        <v>3417</v>
      </c>
      <c r="I878" s="109" t="s">
        <v>3416</v>
      </c>
      <c r="J878" s="12" t="s">
        <v>900</v>
      </c>
      <c r="K878" s="12" t="s">
        <v>21</v>
      </c>
      <c r="L878" s="12" t="s">
        <v>3445</v>
      </c>
      <c r="M878" s="12" t="s">
        <v>3707</v>
      </c>
      <c r="N878" s="12" t="s">
        <v>23</v>
      </c>
      <c r="O878" s="58" t="s">
        <v>24</v>
      </c>
      <c r="P878" s="12" t="s">
        <v>2573</v>
      </c>
      <c r="Q878" s="36" t="s">
        <v>4482</v>
      </c>
    </row>
    <row r="879" spans="1:17" x14ac:dyDescent="0.25">
      <c r="A879" s="10">
        <f t="shared" si="54"/>
        <v>875</v>
      </c>
      <c r="B879" s="10">
        <f t="shared" si="54"/>
        <v>875</v>
      </c>
      <c r="C879" s="50" t="s">
        <v>15</v>
      </c>
      <c r="D879" s="24" t="s">
        <v>393</v>
      </c>
      <c r="E879" s="15">
        <v>2023</v>
      </c>
      <c r="F879" s="84">
        <v>45223</v>
      </c>
      <c r="G879" s="19" t="s">
        <v>3418</v>
      </c>
      <c r="H879" s="106" t="s">
        <v>3419</v>
      </c>
      <c r="I879" s="109" t="s">
        <v>3420</v>
      </c>
      <c r="J879" s="12" t="s">
        <v>20</v>
      </c>
      <c r="K879" s="12" t="s">
        <v>21</v>
      </c>
      <c r="L879" s="12" t="s">
        <v>3445</v>
      </c>
      <c r="M879" s="12" t="s">
        <v>3705</v>
      </c>
      <c r="N879" s="12" t="s">
        <v>23</v>
      </c>
      <c r="O879" s="58" t="s">
        <v>24</v>
      </c>
      <c r="P879" s="12" t="s">
        <v>2573</v>
      </c>
      <c r="Q879" s="36" t="s">
        <v>4483</v>
      </c>
    </row>
    <row r="880" spans="1:17" x14ac:dyDescent="0.25">
      <c r="A880" s="10">
        <f t="shared" si="54"/>
        <v>876</v>
      </c>
      <c r="B880" s="10">
        <f t="shared" si="54"/>
        <v>876</v>
      </c>
      <c r="C880" s="50" t="s">
        <v>15</v>
      </c>
      <c r="D880" s="24" t="s">
        <v>34</v>
      </c>
      <c r="E880" s="15">
        <v>2023</v>
      </c>
      <c r="F880" s="84">
        <v>45225</v>
      </c>
      <c r="G880" s="19" t="s">
        <v>3421</v>
      </c>
      <c r="H880" s="106" t="s">
        <v>3422</v>
      </c>
      <c r="I880" s="109" t="s">
        <v>3423</v>
      </c>
      <c r="J880" s="12" t="s">
        <v>33</v>
      </c>
      <c r="K880" s="12" t="s">
        <v>21</v>
      </c>
      <c r="L880" s="12" t="s">
        <v>3065</v>
      </c>
      <c r="M880" s="12" t="s">
        <v>3706</v>
      </c>
      <c r="N880" s="12" t="s">
        <v>23</v>
      </c>
      <c r="O880" s="58" t="s">
        <v>24</v>
      </c>
      <c r="P880" s="12" t="s">
        <v>2573</v>
      </c>
      <c r="Q880" s="36" t="s">
        <v>4483</v>
      </c>
    </row>
    <row r="881" spans="1:17" x14ac:dyDescent="0.25">
      <c r="A881" s="10">
        <f t="shared" si="54"/>
        <v>877</v>
      </c>
      <c r="B881" s="10">
        <f t="shared" si="54"/>
        <v>877</v>
      </c>
      <c r="C881" s="50" t="s">
        <v>15</v>
      </c>
      <c r="D881" s="24" t="s">
        <v>393</v>
      </c>
      <c r="E881" s="15">
        <v>2023</v>
      </c>
      <c r="F881" s="84">
        <v>45226</v>
      </c>
      <c r="G881" s="19" t="s">
        <v>3428</v>
      </c>
      <c r="H881" s="106" t="s">
        <v>3429</v>
      </c>
      <c r="I881" s="109" t="s">
        <v>3430</v>
      </c>
      <c r="J881" s="12" t="s">
        <v>266</v>
      </c>
      <c r="K881" s="12" t="s">
        <v>21</v>
      </c>
      <c r="L881" s="12" t="s">
        <v>3445</v>
      </c>
      <c r="M881" s="12" t="s">
        <v>3711</v>
      </c>
      <c r="N881" s="12" t="s">
        <v>23</v>
      </c>
      <c r="O881" s="58" t="s">
        <v>24</v>
      </c>
      <c r="P881" s="12" t="s">
        <v>2574</v>
      </c>
      <c r="Q881" s="36" t="s">
        <v>4485</v>
      </c>
    </row>
    <row r="882" spans="1:17" x14ac:dyDescent="0.25">
      <c r="A882" s="10">
        <f t="shared" si="54"/>
        <v>878</v>
      </c>
      <c r="B882" s="10">
        <f t="shared" si="54"/>
        <v>878</v>
      </c>
      <c r="C882" s="50" t="s">
        <v>15</v>
      </c>
      <c r="D882" s="24" t="s">
        <v>393</v>
      </c>
      <c r="E882" s="15">
        <v>2023</v>
      </c>
      <c r="F882" s="84">
        <v>45226</v>
      </c>
      <c r="G882" s="19" t="s">
        <v>3431</v>
      </c>
      <c r="H882" s="106" t="s">
        <v>3432</v>
      </c>
      <c r="I882" s="109" t="s">
        <v>3433</v>
      </c>
      <c r="J882" s="12" t="s">
        <v>20</v>
      </c>
      <c r="K882" s="12" t="s">
        <v>21</v>
      </c>
      <c r="L882" s="12" t="s">
        <v>3445</v>
      </c>
      <c r="M882" s="12" t="s">
        <v>3705</v>
      </c>
      <c r="N882" s="12" t="s">
        <v>23</v>
      </c>
      <c r="O882" s="58" t="s">
        <v>24</v>
      </c>
      <c r="P882" s="12" t="s">
        <v>2573</v>
      </c>
      <c r="Q882" s="36" t="s">
        <v>4483</v>
      </c>
    </row>
    <row r="883" spans="1:17" x14ac:dyDescent="0.25">
      <c r="A883" s="10">
        <f t="shared" si="54"/>
        <v>879</v>
      </c>
      <c r="B883" s="10">
        <f t="shared" si="54"/>
        <v>879</v>
      </c>
      <c r="C883" s="50" t="s">
        <v>15</v>
      </c>
      <c r="D883" s="24" t="s">
        <v>34</v>
      </c>
      <c r="E883" s="15">
        <v>2023</v>
      </c>
      <c r="F883" s="84">
        <v>45229</v>
      </c>
      <c r="G883" s="19" t="s">
        <v>3434</v>
      </c>
      <c r="H883" s="106" t="s">
        <v>2319</v>
      </c>
      <c r="I883" s="109" t="s">
        <v>3435</v>
      </c>
      <c r="J883" s="12" t="s">
        <v>2321</v>
      </c>
      <c r="K883" s="12" t="s">
        <v>29</v>
      </c>
      <c r="L883" s="12" t="s">
        <v>3066</v>
      </c>
      <c r="M883" s="12" t="s">
        <v>3732</v>
      </c>
      <c r="N883" s="12" t="s">
        <v>23</v>
      </c>
      <c r="O883" s="45" t="s">
        <v>24</v>
      </c>
      <c r="P883" s="12" t="s">
        <v>2573</v>
      </c>
      <c r="Q883" s="36" t="s">
        <v>4483</v>
      </c>
    </row>
    <row r="884" spans="1:17" x14ac:dyDescent="0.25">
      <c r="A884" s="10">
        <f t="shared" si="54"/>
        <v>880</v>
      </c>
      <c r="B884" s="10">
        <f t="shared" si="54"/>
        <v>880</v>
      </c>
      <c r="C884" s="50" t="s">
        <v>15</v>
      </c>
      <c r="D884" s="24" t="s">
        <v>34</v>
      </c>
      <c r="E884" s="15">
        <v>2023</v>
      </c>
      <c r="F884" s="84">
        <v>45231</v>
      </c>
      <c r="G884" s="19" t="s">
        <v>3440</v>
      </c>
      <c r="H884" s="106" t="s">
        <v>3441</v>
      </c>
      <c r="I884" s="109" t="s">
        <v>3442</v>
      </c>
      <c r="J884" s="12" t="s">
        <v>3443</v>
      </c>
      <c r="K884" s="12" t="s">
        <v>60</v>
      </c>
      <c r="L884" s="12" t="s">
        <v>3067</v>
      </c>
      <c r="M884" s="12" t="s">
        <v>3763</v>
      </c>
      <c r="N884" s="12" t="s">
        <v>61</v>
      </c>
      <c r="O884" s="45" t="s">
        <v>24</v>
      </c>
      <c r="P884" s="12" t="s">
        <v>2574</v>
      </c>
      <c r="Q884" s="36" t="s">
        <v>4484</v>
      </c>
    </row>
    <row r="885" spans="1:17" x14ac:dyDescent="0.25">
      <c r="A885" s="10">
        <f t="shared" si="54"/>
        <v>881</v>
      </c>
      <c r="B885" s="10">
        <f t="shared" si="54"/>
        <v>881</v>
      </c>
      <c r="C885" s="50" t="s">
        <v>15</v>
      </c>
      <c r="D885" s="24" t="s">
        <v>393</v>
      </c>
      <c r="E885" s="15">
        <v>2023</v>
      </c>
      <c r="F885" s="84">
        <v>45230</v>
      </c>
      <c r="G885" s="19" t="s">
        <v>3437</v>
      </c>
      <c r="H885" s="106" t="s">
        <v>3438</v>
      </c>
      <c r="I885" s="109" t="s">
        <v>3439</v>
      </c>
      <c r="J885" s="12" t="s">
        <v>28</v>
      </c>
      <c r="K885" s="12" t="s">
        <v>29</v>
      </c>
      <c r="L885" s="12" t="s">
        <v>3445</v>
      </c>
      <c r="M885" s="12" t="s">
        <v>28</v>
      </c>
      <c r="N885" s="12" t="s">
        <v>3436</v>
      </c>
      <c r="O885" s="45" t="s">
        <v>24</v>
      </c>
      <c r="P885" s="12" t="s">
        <v>2573</v>
      </c>
      <c r="Q885" s="36" t="s">
        <v>4482</v>
      </c>
    </row>
    <row r="886" spans="1:17" x14ac:dyDescent="0.25">
      <c r="A886" s="10">
        <f t="shared" si="54"/>
        <v>882</v>
      </c>
      <c r="B886" s="10">
        <f t="shared" si="54"/>
        <v>882</v>
      </c>
      <c r="C886" s="50" t="s">
        <v>15</v>
      </c>
      <c r="D886" s="24" t="s">
        <v>34</v>
      </c>
      <c r="E886" s="15">
        <v>2023</v>
      </c>
      <c r="F886" s="84">
        <v>45232</v>
      </c>
      <c r="G886" s="19" t="s">
        <v>3448</v>
      </c>
      <c r="H886" s="106" t="s">
        <v>3449</v>
      </c>
      <c r="I886" s="109" t="s">
        <v>3450</v>
      </c>
      <c r="J886" s="12" t="s">
        <v>199</v>
      </c>
      <c r="K886" s="12" t="s">
        <v>21</v>
      </c>
      <c r="L886" s="12" t="s">
        <v>3065</v>
      </c>
      <c r="M886" s="12" t="s">
        <v>3733</v>
      </c>
      <c r="N886" s="12" t="s">
        <v>23</v>
      </c>
      <c r="O886" s="45" t="s">
        <v>24</v>
      </c>
      <c r="P886" s="12" t="s">
        <v>2573</v>
      </c>
      <c r="Q886" s="36" t="s">
        <v>4483</v>
      </c>
    </row>
    <row r="887" spans="1:17" x14ac:dyDescent="0.25">
      <c r="A887" s="10">
        <f t="shared" ref="A887:B902" si="55">+A886+1</f>
        <v>883</v>
      </c>
      <c r="B887" s="10">
        <f t="shared" si="55"/>
        <v>883</v>
      </c>
      <c r="C887" s="50" t="s">
        <v>15</v>
      </c>
      <c r="D887" s="24" t="s">
        <v>34</v>
      </c>
      <c r="E887" s="15">
        <v>2023</v>
      </c>
      <c r="F887" s="84">
        <v>45238</v>
      </c>
      <c r="G887" s="19" t="s">
        <v>3454</v>
      </c>
      <c r="H887" s="106" t="s">
        <v>3455</v>
      </c>
      <c r="I887" s="109" t="s">
        <v>3456</v>
      </c>
      <c r="J887" s="12" t="s">
        <v>48</v>
      </c>
      <c r="K887" s="12" t="s">
        <v>21</v>
      </c>
      <c r="L887" s="12" t="s">
        <v>3065</v>
      </c>
      <c r="M887" s="12" t="s">
        <v>3707</v>
      </c>
      <c r="N887" s="12" t="s">
        <v>23</v>
      </c>
      <c r="O887" s="45" t="s">
        <v>24</v>
      </c>
      <c r="P887" s="12" t="s">
        <v>2573</v>
      </c>
      <c r="Q887" s="36" t="s">
        <v>4483</v>
      </c>
    </row>
    <row r="888" spans="1:17" x14ac:dyDescent="0.25">
      <c r="A888" s="10">
        <f t="shared" si="55"/>
        <v>884</v>
      </c>
      <c r="B888" s="10">
        <f t="shared" si="55"/>
        <v>884</v>
      </c>
      <c r="C888" s="50" t="s">
        <v>15</v>
      </c>
      <c r="D888" s="24" t="s">
        <v>393</v>
      </c>
      <c r="E888" s="15">
        <v>2023</v>
      </c>
      <c r="F888" s="84">
        <v>45238</v>
      </c>
      <c r="G888" s="19" t="s">
        <v>3451</v>
      </c>
      <c r="H888" s="106" t="s">
        <v>3452</v>
      </c>
      <c r="I888" s="109" t="s">
        <v>3453</v>
      </c>
      <c r="J888" s="12" t="s">
        <v>2179</v>
      </c>
      <c r="K888" s="12" t="s">
        <v>29</v>
      </c>
      <c r="L888" s="12" t="s">
        <v>3445</v>
      </c>
      <c r="M888" s="12" t="s">
        <v>3776</v>
      </c>
      <c r="N888" s="12" t="s">
        <v>75</v>
      </c>
      <c r="O888" s="45" t="s">
        <v>24</v>
      </c>
      <c r="P888" s="12" t="s">
        <v>2574</v>
      </c>
      <c r="Q888" s="36" t="s">
        <v>4484</v>
      </c>
    </row>
    <row r="889" spans="1:17" x14ac:dyDescent="0.25">
      <c r="A889" s="10">
        <f t="shared" si="55"/>
        <v>885</v>
      </c>
      <c r="B889" s="10">
        <f t="shared" si="55"/>
        <v>885</v>
      </c>
      <c r="C889" s="50" t="s">
        <v>15</v>
      </c>
      <c r="D889" s="24" t="s">
        <v>393</v>
      </c>
      <c r="E889" s="15">
        <v>2023</v>
      </c>
      <c r="F889" s="84">
        <v>45240</v>
      </c>
      <c r="G889" s="19" t="s">
        <v>3457</v>
      </c>
      <c r="H889" s="106" t="s">
        <v>3459</v>
      </c>
      <c r="I889" s="109" t="s">
        <v>3458</v>
      </c>
      <c r="J889" s="12" t="s">
        <v>266</v>
      </c>
      <c r="K889" s="12" t="s">
        <v>29</v>
      </c>
      <c r="L889" s="12" t="s">
        <v>3445</v>
      </c>
      <c r="M889" s="12" t="s">
        <v>3711</v>
      </c>
      <c r="N889" s="12" t="s">
        <v>23</v>
      </c>
      <c r="O889" s="45" t="s">
        <v>24</v>
      </c>
      <c r="P889" s="12" t="s">
        <v>2574</v>
      </c>
      <c r="Q889" s="36" t="s">
        <v>4484</v>
      </c>
    </row>
    <row r="890" spans="1:17" x14ac:dyDescent="0.25">
      <c r="A890" s="10">
        <f t="shared" si="55"/>
        <v>886</v>
      </c>
      <c r="B890" s="10">
        <f t="shared" si="55"/>
        <v>886</v>
      </c>
      <c r="C890" s="50" t="s">
        <v>15</v>
      </c>
      <c r="D890" s="24" t="s">
        <v>393</v>
      </c>
      <c r="E890" s="15">
        <v>2023</v>
      </c>
      <c r="F890" s="84">
        <v>45243</v>
      </c>
      <c r="G890" s="19" t="s">
        <v>3460</v>
      </c>
      <c r="H890" s="106" t="s">
        <v>3461</v>
      </c>
      <c r="I890" s="109" t="s">
        <v>3462</v>
      </c>
      <c r="J890" s="12" t="s">
        <v>631</v>
      </c>
      <c r="K890" s="12" t="s">
        <v>29</v>
      </c>
      <c r="L890" s="12" t="s">
        <v>3445</v>
      </c>
      <c r="M890" s="12" t="s">
        <v>3759</v>
      </c>
      <c r="N890" s="12" t="s">
        <v>23</v>
      </c>
      <c r="O890" s="45" t="s">
        <v>24</v>
      </c>
      <c r="P890" s="12" t="s">
        <v>2574</v>
      </c>
      <c r="Q890" s="36" t="s">
        <v>4485</v>
      </c>
    </row>
    <row r="891" spans="1:17" x14ac:dyDescent="0.25">
      <c r="A891" s="10">
        <f t="shared" si="55"/>
        <v>887</v>
      </c>
      <c r="B891" s="10">
        <f t="shared" si="55"/>
        <v>887</v>
      </c>
      <c r="C891" s="50" t="s">
        <v>15</v>
      </c>
      <c r="D891" s="24" t="s">
        <v>393</v>
      </c>
      <c r="E891" s="15">
        <v>2023</v>
      </c>
      <c r="F891" s="84">
        <v>45240</v>
      </c>
      <c r="G891" s="19" t="s">
        <v>3463</v>
      </c>
      <c r="H891" s="106" t="s">
        <v>3465</v>
      </c>
      <c r="I891" s="109" t="s">
        <v>3464</v>
      </c>
      <c r="J891" s="12" t="s">
        <v>20</v>
      </c>
      <c r="K891" s="12" t="s">
        <v>21</v>
      </c>
      <c r="L891" s="12" t="s">
        <v>3445</v>
      </c>
      <c r="M891" s="12" t="s">
        <v>3705</v>
      </c>
      <c r="N891" s="12" t="s">
        <v>23</v>
      </c>
      <c r="O891" s="45" t="s">
        <v>24</v>
      </c>
      <c r="P891" s="12" t="s">
        <v>2573</v>
      </c>
      <c r="Q891" s="36" t="s">
        <v>4482</v>
      </c>
    </row>
    <row r="892" spans="1:17" x14ac:dyDescent="0.25">
      <c r="A892" s="10">
        <f t="shared" si="55"/>
        <v>888</v>
      </c>
      <c r="B892" s="10">
        <f t="shared" si="55"/>
        <v>888</v>
      </c>
      <c r="C892" s="50" t="s">
        <v>15</v>
      </c>
      <c r="D892" s="24" t="s">
        <v>393</v>
      </c>
      <c r="E892" s="15">
        <v>2023</v>
      </c>
      <c r="F892" s="84">
        <v>45247</v>
      </c>
      <c r="G892" s="19" t="s">
        <v>3466</v>
      </c>
      <c r="H892" s="106" t="s">
        <v>3468</v>
      </c>
      <c r="I892" s="109" t="s">
        <v>3467</v>
      </c>
      <c r="J892" s="12" t="s">
        <v>79</v>
      </c>
      <c r="K892" s="12" t="s">
        <v>21</v>
      </c>
      <c r="L892" s="12" t="s">
        <v>3445</v>
      </c>
      <c r="M892" s="12" t="s">
        <v>3714</v>
      </c>
      <c r="N892" s="12" t="s">
        <v>23</v>
      </c>
      <c r="O892" s="45" t="s">
        <v>24</v>
      </c>
      <c r="P892" s="12" t="s">
        <v>2574</v>
      </c>
      <c r="Q892" s="36" t="s">
        <v>4484</v>
      </c>
    </row>
    <row r="893" spans="1:17" x14ac:dyDescent="0.25">
      <c r="A893" s="10">
        <f t="shared" si="55"/>
        <v>889</v>
      </c>
      <c r="B893" s="10">
        <f t="shared" si="55"/>
        <v>889</v>
      </c>
      <c r="C893" s="50" t="s">
        <v>15</v>
      </c>
      <c r="D893" s="24" t="s">
        <v>393</v>
      </c>
      <c r="E893" s="15">
        <v>2023</v>
      </c>
      <c r="F893" s="84">
        <v>45254</v>
      </c>
      <c r="G893" s="19" t="s">
        <v>3469</v>
      </c>
      <c r="H893" s="106" t="s">
        <v>3470</v>
      </c>
      <c r="I893" s="109" t="s">
        <v>3471</v>
      </c>
      <c r="J893" s="12" t="s">
        <v>28</v>
      </c>
      <c r="K893" s="12" t="s">
        <v>29</v>
      </c>
      <c r="L893" s="12" t="s">
        <v>3445</v>
      </c>
      <c r="M893" s="12" t="s">
        <v>28</v>
      </c>
      <c r="N893" s="12" t="s">
        <v>3436</v>
      </c>
      <c r="O893" s="45" t="s">
        <v>24</v>
      </c>
      <c r="P893" s="12" t="s">
        <v>2573</v>
      </c>
      <c r="Q893" s="36" t="s">
        <v>4482</v>
      </c>
    </row>
    <row r="894" spans="1:17" x14ac:dyDescent="0.25">
      <c r="A894" s="10">
        <f t="shared" si="55"/>
        <v>890</v>
      </c>
      <c r="B894" s="10">
        <f t="shared" si="55"/>
        <v>890</v>
      </c>
      <c r="C894" s="50" t="s">
        <v>15</v>
      </c>
      <c r="D894" s="24" t="s">
        <v>393</v>
      </c>
      <c r="E894" s="15">
        <v>2023</v>
      </c>
      <c r="F894" s="84">
        <v>45259</v>
      </c>
      <c r="G894" s="19" t="s">
        <v>3472</v>
      </c>
      <c r="H894" s="106" t="s">
        <v>3473</v>
      </c>
      <c r="I894" s="109" t="s">
        <v>3474</v>
      </c>
      <c r="J894" s="12" t="s">
        <v>59</v>
      </c>
      <c r="K894" s="12" t="s">
        <v>60</v>
      </c>
      <c r="L894" s="12" t="s">
        <v>3445</v>
      </c>
      <c r="M894" s="12" t="s">
        <v>3709</v>
      </c>
      <c r="N894" s="12" t="s">
        <v>61</v>
      </c>
      <c r="O894" s="45" t="s">
        <v>24</v>
      </c>
      <c r="P894" s="12" t="s">
        <v>2573</v>
      </c>
      <c r="Q894" s="36" t="s">
        <v>4482</v>
      </c>
    </row>
    <row r="895" spans="1:17" x14ac:dyDescent="0.25">
      <c r="A895" s="10">
        <f t="shared" si="55"/>
        <v>891</v>
      </c>
      <c r="B895" s="10">
        <f t="shared" si="55"/>
        <v>891</v>
      </c>
      <c r="C895" s="50" t="s">
        <v>15</v>
      </c>
      <c r="D895" s="24" t="s">
        <v>34</v>
      </c>
      <c r="E895" s="15">
        <v>2023</v>
      </c>
      <c r="F895" s="84">
        <v>45265</v>
      </c>
      <c r="G895" s="19" t="s">
        <v>3475</v>
      </c>
      <c r="H895" s="106" t="s">
        <v>3476</v>
      </c>
      <c r="I895" s="109" t="s">
        <v>3477</v>
      </c>
      <c r="J895" s="12" t="s">
        <v>374</v>
      </c>
      <c r="K895" s="12" t="s">
        <v>29</v>
      </c>
      <c r="L895" s="12" t="s">
        <v>3066</v>
      </c>
      <c r="M895" s="12" t="s">
        <v>3748</v>
      </c>
      <c r="N895" s="12" t="s">
        <v>75</v>
      </c>
      <c r="O895" s="45" t="s">
        <v>24</v>
      </c>
      <c r="P895" s="12" t="s">
        <v>2573</v>
      </c>
      <c r="Q895" s="36" t="s">
        <v>4483</v>
      </c>
    </row>
    <row r="896" spans="1:17" x14ac:dyDescent="0.25">
      <c r="A896" s="10">
        <f t="shared" si="55"/>
        <v>892</v>
      </c>
      <c r="B896" s="10">
        <f t="shared" si="55"/>
        <v>892</v>
      </c>
      <c r="C896" s="50" t="s">
        <v>15</v>
      </c>
      <c r="D896" s="24" t="s">
        <v>393</v>
      </c>
      <c r="E896" s="15">
        <v>2023</v>
      </c>
      <c r="F896" s="84">
        <v>45254</v>
      </c>
      <c r="G896" s="19" t="s">
        <v>3478</v>
      </c>
      <c r="H896" s="106" t="s">
        <v>3479</v>
      </c>
      <c r="I896" s="109" t="s">
        <v>3480</v>
      </c>
      <c r="J896" s="12" t="s">
        <v>48</v>
      </c>
      <c r="K896" s="12" t="s">
        <v>21</v>
      </c>
      <c r="L896" s="12" t="s">
        <v>3445</v>
      </c>
      <c r="M896" s="12" t="s">
        <v>3707</v>
      </c>
      <c r="N896" s="12" t="s">
        <v>23</v>
      </c>
      <c r="O896" s="45" t="s">
        <v>24</v>
      </c>
      <c r="P896" s="12" t="s">
        <v>2574</v>
      </c>
      <c r="Q896" s="36" t="s">
        <v>4484</v>
      </c>
    </row>
    <row r="897" spans="1:17" x14ac:dyDescent="0.25">
      <c r="A897" s="10">
        <f t="shared" si="55"/>
        <v>893</v>
      </c>
      <c r="B897" s="10">
        <f t="shared" si="55"/>
        <v>893</v>
      </c>
      <c r="C897" s="50" t="s">
        <v>15</v>
      </c>
      <c r="D897" s="24" t="s">
        <v>34</v>
      </c>
      <c r="E897" s="15">
        <v>2023</v>
      </c>
      <c r="F897" s="84">
        <v>45268</v>
      </c>
      <c r="G897" s="19" t="s">
        <v>3481</v>
      </c>
      <c r="H897" s="106" t="s">
        <v>3482</v>
      </c>
      <c r="I897" s="109" t="s">
        <v>3483</v>
      </c>
      <c r="J897" s="12" t="s">
        <v>83</v>
      </c>
      <c r="K897" s="12" t="s">
        <v>29</v>
      </c>
      <c r="L897" s="12" t="s">
        <v>3066</v>
      </c>
      <c r="M897" s="12" t="s">
        <v>979</v>
      </c>
      <c r="N897" s="12" t="s">
        <v>23</v>
      </c>
      <c r="O897" s="45" t="s">
        <v>24</v>
      </c>
      <c r="P897" s="12" t="s">
        <v>2573</v>
      </c>
      <c r="Q897" s="36" t="s">
        <v>4482</v>
      </c>
    </row>
    <row r="898" spans="1:17" x14ac:dyDescent="0.25">
      <c r="A898" s="10">
        <f t="shared" si="55"/>
        <v>894</v>
      </c>
      <c r="B898" s="10">
        <f t="shared" si="55"/>
        <v>894</v>
      </c>
      <c r="C898" s="50" t="s">
        <v>15</v>
      </c>
      <c r="D898" s="24" t="s">
        <v>34</v>
      </c>
      <c r="E898" s="15">
        <v>2023</v>
      </c>
      <c r="F898" s="84">
        <v>45278</v>
      </c>
      <c r="G898" s="19" t="s">
        <v>3487</v>
      </c>
      <c r="H898" s="106" t="s">
        <v>3488</v>
      </c>
      <c r="I898" s="109" t="s">
        <v>3489</v>
      </c>
      <c r="J898" s="12" t="s">
        <v>55</v>
      </c>
      <c r="K898" s="12" t="s">
        <v>21</v>
      </c>
      <c r="L898" s="12" t="s">
        <v>3064</v>
      </c>
      <c r="M898" s="12" t="s">
        <v>3708</v>
      </c>
      <c r="N898" s="12" t="s">
        <v>23</v>
      </c>
      <c r="O898" s="45" t="s">
        <v>24</v>
      </c>
      <c r="P898" s="12" t="s">
        <v>2573</v>
      </c>
      <c r="Q898" s="36" t="s">
        <v>4483</v>
      </c>
    </row>
    <row r="899" spans="1:17" x14ac:dyDescent="0.25">
      <c r="A899" s="10">
        <f t="shared" si="55"/>
        <v>895</v>
      </c>
      <c r="B899" s="10">
        <f t="shared" si="55"/>
        <v>895</v>
      </c>
      <c r="C899" s="50" t="s">
        <v>15</v>
      </c>
      <c r="D899" s="24" t="s">
        <v>393</v>
      </c>
      <c r="E899" s="15">
        <v>2023</v>
      </c>
      <c r="F899" s="84">
        <v>45279</v>
      </c>
      <c r="G899" s="19" t="s">
        <v>3490</v>
      </c>
      <c r="H899" s="106" t="s">
        <v>3491</v>
      </c>
      <c r="I899" s="109" t="s">
        <v>3492</v>
      </c>
      <c r="J899" s="12" t="s">
        <v>210</v>
      </c>
      <c r="K899" s="12" t="s">
        <v>21</v>
      </c>
      <c r="L899" s="12" t="s">
        <v>3445</v>
      </c>
      <c r="M899" s="12" t="s">
        <v>3735</v>
      </c>
      <c r="N899" s="12" t="s">
        <v>23</v>
      </c>
      <c r="O899" s="45" t="s">
        <v>24</v>
      </c>
      <c r="P899" s="12" t="s">
        <v>2573</v>
      </c>
      <c r="Q899" s="36" t="s">
        <v>4483</v>
      </c>
    </row>
    <row r="900" spans="1:17" x14ac:dyDescent="0.25">
      <c r="A900" s="10">
        <f t="shared" si="55"/>
        <v>896</v>
      </c>
      <c r="B900" s="10">
        <f t="shared" si="55"/>
        <v>896</v>
      </c>
      <c r="C900" s="50" t="s">
        <v>15</v>
      </c>
      <c r="D900" s="24" t="s">
        <v>393</v>
      </c>
      <c r="E900" s="15">
        <v>2023</v>
      </c>
      <c r="F900" s="84">
        <v>45279</v>
      </c>
      <c r="G900" s="19" t="s">
        <v>3484</v>
      </c>
      <c r="H900" s="106" t="s">
        <v>3486</v>
      </c>
      <c r="I900" s="109" t="s">
        <v>3485</v>
      </c>
      <c r="J900" s="12" t="s">
        <v>59</v>
      </c>
      <c r="K900" s="12" t="s">
        <v>60</v>
      </c>
      <c r="L900" s="12" t="s">
        <v>3445</v>
      </c>
      <c r="M900" s="12" t="s">
        <v>3709</v>
      </c>
      <c r="N900" s="12" t="s">
        <v>61</v>
      </c>
      <c r="O900" s="45" t="s">
        <v>2380</v>
      </c>
      <c r="P900" s="12" t="s">
        <v>2573</v>
      </c>
      <c r="Q900" s="36" t="s">
        <v>4482</v>
      </c>
    </row>
    <row r="901" spans="1:17" x14ac:dyDescent="0.25">
      <c r="A901" s="10">
        <f t="shared" si="55"/>
        <v>897</v>
      </c>
      <c r="B901" s="10">
        <f t="shared" si="55"/>
        <v>897</v>
      </c>
      <c r="C901" s="50" t="s">
        <v>15</v>
      </c>
      <c r="D901" s="24" t="s">
        <v>34</v>
      </c>
      <c r="E901" s="15">
        <v>2023</v>
      </c>
      <c r="F901" s="84">
        <v>45280</v>
      </c>
      <c r="G901" s="19" t="s">
        <v>3493</v>
      </c>
      <c r="H901" s="106" t="s">
        <v>3494</v>
      </c>
      <c r="I901" s="109" t="s">
        <v>3495</v>
      </c>
      <c r="J901" s="12" t="s">
        <v>1007</v>
      </c>
      <c r="K901" s="12" t="s">
        <v>21</v>
      </c>
      <c r="L901" s="12" t="s">
        <v>3065</v>
      </c>
      <c r="M901" s="12" t="s">
        <v>3740</v>
      </c>
      <c r="N901" s="12" t="s">
        <v>23</v>
      </c>
      <c r="O901" s="45" t="s">
        <v>24</v>
      </c>
      <c r="P901" s="12" t="s">
        <v>2574</v>
      </c>
      <c r="Q901" s="36" t="s">
        <v>4485</v>
      </c>
    </row>
    <row r="902" spans="1:17" x14ac:dyDescent="0.25">
      <c r="A902" s="10">
        <f t="shared" si="55"/>
        <v>898</v>
      </c>
      <c r="B902" s="10">
        <f t="shared" si="55"/>
        <v>898</v>
      </c>
      <c r="C902" s="50" t="s">
        <v>15</v>
      </c>
      <c r="D902" s="24" t="s">
        <v>393</v>
      </c>
      <c r="E902" s="15">
        <v>2023</v>
      </c>
      <c r="F902" s="84">
        <v>45280</v>
      </c>
      <c r="G902" s="19" t="s">
        <v>3496</v>
      </c>
      <c r="H902" s="106" t="s">
        <v>3497</v>
      </c>
      <c r="I902" s="109" t="s">
        <v>3498</v>
      </c>
      <c r="J902" s="12" t="s">
        <v>20</v>
      </c>
      <c r="K902" s="12" t="s">
        <v>21</v>
      </c>
      <c r="L902" s="12" t="s">
        <v>3445</v>
      </c>
      <c r="M902" s="12" t="s">
        <v>3705</v>
      </c>
      <c r="N902" s="12" t="s">
        <v>23</v>
      </c>
      <c r="O902" s="45" t="s">
        <v>24</v>
      </c>
      <c r="P902" s="12" t="s">
        <v>2573</v>
      </c>
      <c r="Q902" s="36" t="s">
        <v>4483</v>
      </c>
    </row>
    <row r="903" spans="1:17" x14ac:dyDescent="0.25">
      <c r="A903" s="10">
        <f t="shared" ref="A903:B918" si="56">+A902+1</f>
        <v>899</v>
      </c>
      <c r="B903" s="10">
        <f t="shared" si="56"/>
        <v>899</v>
      </c>
      <c r="C903" s="50" t="s">
        <v>15</v>
      </c>
      <c r="D903" s="24" t="s">
        <v>393</v>
      </c>
      <c r="E903" s="15">
        <v>2023</v>
      </c>
      <c r="F903" s="84">
        <v>45281</v>
      </c>
      <c r="G903" s="19" t="s">
        <v>3499</v>
      </c>
      <c r="H903" s="106" t="s">
        <v>3500</v>
      </c>
      <c r="I903" s="109" t="s">
        <v>3501</v>
      </c>
      <c r="J903" s="12" t="s">
        <v>266</v>
      </c>
      <c r="K903" s="12" t="s">
        <v>29</v>
      </c>
      <c r="L903" s="12" t="s">
        <v>3445</v>
      </c>
      <c r="M903" s="12" t="s">
        <v>3711</v>
      </c>
      <c r="N903" s="12" t="s">
        <v>23</v>
      </c>
      <c r="O903" s="45" t="s">
        <v>24</v>
      </c>
      <c r="P903" s="12" t="s">
        <v>2573</v>
      </c>
      <c r="Q903" s="36" t="s">
        <v>4483</v>
      </c>
    </row>
    <row r="904" spans="1:17" x14ac:dyDescent="0.25">
      <c r="A904" s="10">
        <f t="shared" si="56"/>
        <v>900</v>
      </c>
      <c r="B904" s="10">
        <f t="shared" si="56"/>
        <v>900</v>
      </c>
      <c r="C904" s="50" t="s">
        <v>15</v>
      </c>
      <c r="D904" s="24" t="s">
        <v>393</v>
      </c>
      <c r="E904" s="15">
        <v>2023</v>
      </c>
      <c r="F904" s="84">
        <v>45282</v>
      </c>
      <c r="G904" s="19" t="s">
        <v>3502</v>
      </c>
      <c r="H904" s="106" t="s">
        <v>3503</v>
      </c>
      <c r="I904" s="109" t="s">
        <v>3504</v>
      </c>
      <c r="J904" s="12" t="s">
        <v>20</v>
      </c>
      <c r="K904" s="12" t="s">
        <v>21</v>
      </c>
      <c r="L904" s="12" t="s">
        <v>3445</v>
      </c>
      <c r="M904" s="12" t="s">
        <v>3705</v>
      </c>
      <c r="N904" s="12" t="s">
        <v>23</v>
      </c>
      <c r="O904" s="45" t="s">
        <v>24</v>
      </c>
      <c r="P904" s="12" t="s">
        <v>2573</v>
      </c>
      <c r="Q904" s="36" t="s">
        <v>4482</v>
      </c>
    </row>
    <row r="905" spans="1:17" x14ac:dyDescent="0.25">
      <c r="A905" s="10">
        <f t="shared" si="56"/>
        <v>901</v>
      </c>
      <c r="B905" s="10">
        <f t="shared" si="56"/>
        <v>901</v>
      </c>
      <c r="C905" s="50" t="s">
        <v>15</v>
      </c>
      <c r="D905" s="24" t="s">
        <v>393</v>
      </c>
      <c r="E905" s="15">
        <v>2023</v>
      </c>
      <c r="F905" s="84">
        <v>45282</v>
      </c>
      <c r="G905" s="19" t="s">
        <v>3556</v>
      </c>
      <c r="H905" s="106" t="s">
        <v>3505</v>
      </c>
      <c r="I905" s="109" t="s">
        <v>3506</v>
      </c>
      <c r="J905" s="12" t="s">
        <v>33</v>
      </c>
      <c r="K905" s="12" t="s">
        <v>21</v>
      </c>
      <c r="L905" s="12" t="s">
        <v>3445</v>
      </c>
      <c r="M905" s="12" t="s">
        <v>3706</v>
      </c>
      <c r="N905" s="12" t="s">
        <v>23</v>
      </c>
      <c r="O905" s="45" t="s">
        <v>24</v>
      </c>
      <c r="P905" s="12" t="s">
        <v>2573</v>
      </c>
      <c r="Q905" s="36" t="s">
        <v>4483</v>
      </c>
    </row>
    <row r="906" spans="1:17" x14ac:dyDescent="0.25">
      <c r="A906" s="10">
        <f t="shared" si="56"/>
        <v>902</v>
      </c>
      <c r="B906" s="10">
        <f t="shared" si="56"/>
        <v>902</v>
      </c>
      <c r="C906" s="50" t="s">
        <v>15</v>
      </c>
      <c r="D906" s="24" t="s">
        <v>34</v>
      </c>
      <c r="E906" s="15">
        <v>2023</v>
      </c>
      <c r="F906" s="84">
        <v>45286</v>
      </c>
      <c r="G906" s="19" t="s">
        <v>3507</v>
      </c>
      <c r="H906" s="106" t="s">
        <v>3509</v>
      </c>
      <c r="I906" s="109" t="s">
        <v>3508</v>
      </c>
      <c r="J906" s="12" t="s">
        <v>20</v>
      </c>
      <c r="K906" s="12" t="s">
        <v>21</v>
      </c>
      <c r="L906" s="12" t="s">
        <v>3064</v>
      </c>
      <c r="M906" s="12" t="s">
        <v>3705</v>
      </c>
      <c r="N906" s="12" t="s">
        <v>23</v>
      </c>
      <c r="O906" s="45" t="s">
        <v>24</v>
      </c>
      <c r="P906" s="12" t="s">
        <v>2573</v>
      </c>
      <c r="Q906" s="36" t="s">
        <v>4483</v>
      </c>
    </row>
    <row r="907" spans="1:17" x14ac:dyDescent="0.25">
      <c r="A907" s="10">
        <f t="shared" si="56"/>
        <v>903</v>
      </c>
      <c r="B907" s="10">
        <f t="shared" si="56"/>
        <v>903</v>
      </c>
      <c r="C907" s="50" t="s">
        <v>15</v>
      </c>
      <c r="D907" s="24" t="s">
        <v>34</v>
      </c>
      <c r="E907" s="15">
        <v>2023</v>
      </c>
      <c r="F907" s="84">
        <v>45286</v>
      </c>
      <c r="G907" s="19" t="s">
        <v>3510</v>
      </c>
      <c r="H907" s="106" t="s">
        <v>3511</v>
      </c>
      <c r="I907" s="109" t="s">
        <v>3512</v>
      </c>
      <c r="J907" s="12" t="s">
        <v>59</v>
      </c>
      <c r="K907" s="12" t="s">
        <v>60</v>
      </c>
      <c r="L907" s="12" t="s">
        <v>3067</v>
      </c>
      <c r="M907" s="12" t="s">
        <v>3709</v>
      </c>
      <c r="N907" s="12" t="s">
        <v>61</v>
      </c>
      <c r="O907" s="45" t="s">
        <v>24</v>
      </c>
      <c r="P907" s="12" t="s">
        <v>2573</v>
      </c>
      <c r="Q907" s="36" t="s">
        <v>4482</v>
      </c>
    </row>
    <row r="908" spans="1:17" x14ac:dyDescent="0.25">
      <c r="A908" s="10">
        <f t="shared" si="56"/>
        <v>904</v>
      </c>
      <c r="B908" s="10">
        <f t="shared" si="56"/>
        <v>904</v>
      </c>
      <c r="C908" s="50" t="s">
        <v>15</v>
      </c>
      <c r="D908" s="24" t="s">
        <v>34</v>
      </c>
      <c r="E908" s="15">
        <v>2023</v>
      </c>
      <c r="F908" s="84">
        <v>45286</v>
      </c>
      <c r="G908" s="19" t="s">
        <v>3513</v>
      </c>
      <c r="H908" s="106" t="s">
        <v>3514</v>
      </c>
      <c r="I908" s="109" t="s">
        <v>3515</v>
      </c>
      <c r="J908" s="12" t="s">
        <v>243</v>
      </c>
      <c r="K908" s="12" t="s">
        <v>21</v>
      </c>
      <c r="L908" s="12" t="s">
        <v>3064</v>
      </c>
      <c r="M908" s="12" t="s">
        <v>3738</v>
      </c>
      <c r="N908" s="12" t="s">
        <v>23</v>
      </c>
      <c r="O908" s="45" t="s">
        <v>24</v>
      </c>
      <c r="P908" s="12" t="s">
        <v>2574</v>
      </c>
      <c r="Q908" s="36" t="s">
        <v>4484</v>
      </c>
    </row>
    <row r="909" spans="1:17" x14ac:dyDescent="0.25">
      <c r="A909" s="10">
        <f t="shared" si="56"/>
        <v>905</v>
      </c>
      <c r="B909" s="10">
        <f t="shared" si="56"/>
        <v>905</v>
      </c>
      <c r="C909" s="50" t="s">
        <v>15</v>
      </c>
      <c r="D909" s="24" t="s">
        <v>34</v>
      </c>
      <c r="E909" s="15">
        <v>2023</v>
      </c>
      <c r="F909" s="84">
        <v>45286</v>
      </c>
      <c r="G909" s="19" t="s">
        <v>3516</v>
      </c>
      <c r="H909" s="106" t="s">
        <v>3517</v>
      </c>
      <c r="I909" s="109" t="s">
        <v>3518</v>
      </c>
      <c r="J909" s="12" t="s">
        <v>115</v>
      </c>
      <c r="K909" s="12" t="s">
        <v>29</v>
      </c>
      <c r="L909" s="12" t="s">
        <v>3066</v>
      </c>
      <c r="M909" s="12" t="s">
        <v>3720</v>
      </c>
      <c r="N909" s="12" t="s">
        <v>75</v>
      </c>
      <c r="O909" s="45" t="s">
        <v>24</v>
      </c>
      <c r="P909" s="12" t="s">
        <v>2573</v>
      </c>
      <c r="Q909" s="36" t="s">
        <v>4482</v>
      </c>
    </row>
    <row r="910" spans="1:17" x14ac:dyDescent="0.25">
      <c r="A910" s="10">
        <f t="shared" si="56"/>
        <v>906</v>
      </c>
      <c r="B910" s="10">
        <f t="shared" si="56"/>
        <v>906</v>
      </c>
      <c r="C910" s="50" t="s">
        <v>15</v>
      </c>
      <c r="D910" s="24" t="s">
        <v>393</v>
      </c>
      <c r="E910" s="15">
        <v>2023</v>
      </c>
      <c r="F910" s="84">
        <v>45286</v>
      </c>
      <c r="G910" s="19" t="s">
        <v>3519</v>
      </c>
      <c r="H910" s="106" t="s">
        <v>3521</v>
      </c>
      <c r="I910" s="109" t="s">
        <v>3520</v>
      </c>
      <c r="J910" s="12" t="s">
        <v>1361</v>
      </c>
      <c r="K910" s="12" t="s">
        <v>21</v>
      </c>
      <c r="L910" s="12" t="s">
        <v>3445</v>
      </c>
      <c r="M910" s="12" t="s">
        <v>3728</v>
      </c>
      <c r="N910" s="12" t="s">
        <v>23</v>
      </c>
      <c r="O910" s="45" t="s">
        <v>24</v>
      </c>
      <c r="P910" s="12" t="s">
        <v>2574</v>
      </c>
      <c r="Q910" s="36" t="s">
        <v>4484</v>
      </c>
    </row>
    <row r="911" spans="1:17" x14ac:dyDescent="0.25">
      <c r="A911" s="10">
        <f t="shared" si="56"/>
        <v>907</v>
      </c>
      <c r="B911" s="10">
        <f t="shared" si="56"/>
        <v>907</v>
      </c>
      <c r="C911" s="50" t="s">
        <v>15</v>
      </c>
      <c r="D911" s="24" t="s">
        <v>393</v>
      </c>
      <c r="E911" s="15">
        <v>2023</v>
      </c>
      <c r="F911" s="84">
        <v>45286</v>
      </c>
      <c r="G911" s="19" t="s">
        <v>3522</v>
      </c>
      <c r="H911" s="106" t="s">
        <v>3524</v>
      </c>
      <c r="I911" s="109" t="s">
        <v>3523</v>
      </c>
      <c r="J911" s="12" t="s">
        <v>28</v>
      </c>
      <c r="K911" s="12" t="s">
        <v>29</v>
      </c>
      <c r="L911" s="12" t="s">
        <v>3445</v>
      </c>
      <c r="M911" s="12" t="s">
        <v>28</v>
      </c>
      <c r="N911" s="12" t="s">
        <v>3436</v>
      </c>
      <c r="O911" s="45" t="s">
        <v>24</v>
      </c>
      <c r="P911" s="12" t="s">
        <v>2573</v>
      </c>
      <c r="Q911" s="36" t="s">
        <v>4482</v>
      </c>
    </row>
    <row r="912" spans="1:17" x14ac:dyDescent="0.25">
      <c r="A912" s="10">
        <f t="shared" si="56"/>
        <v>908</v>
      </c>
      <c r="B912" s="10">
        <f t="shared" si="56"/>
        <v>908</v>
      </c>
      <c r="C912" s="50" t="s">
        <v>15</v>
      </c>
      <c r="D912" s="24" t="s">
        <v>34</v>
      </c>
      <c r="E912" s="15">
        <v>2023</v>
      </c>
      <c r="F912" s="84">
        <v>45286</v>
      </c>
      <c r="G912" s="19" t="s">
        <v>3525</v>
      </c>
      <c r="H912" s="106" t="s">
        <v>3526</v>
      </c>
      <c r="I912" s="109" t="s">
        <v>3527</v>
      </c>
      <c r="J912" s="12" t="s">
        <v>20</v>
      </c>
      <c r="K912" s="12" t="s">
        <v>21</v>
      </c>
      <c r="L912" s="12" t="s">
        <v>3064</v>
      </c>
      <c r="M912" s="12" t="s">
        <v>3705</v>
      </c>
      <c r="N912" s="12" t="s">
        <v>23</v>
      </c>
      <c r="O912" s="45" t="s">
        <v>24</v>
      </c>
      <c r="P912" s="12" t="s">
        <v>2573</v>
      </c>
      <c r="Q912" s="36" t="s">
        <v>4482</v>
      </c>
    </row>
    <row r="913" spans="1:17" x14ac:dyDescent="0.25">
      <c r="A913" s="10">
        <f t="shared" si="56"/>
        <v>909</v>
      </c>
      <c r="B913" s="10">
        <f t="shared" si="56"/>
        <v>909</v>
      </c>
      <c r="C913" s="50" t="s">
        <v>15</v>
      </c>
      <c r="D913" s="24" t="s">
        <v>393</v>
      </c>
      <c r="E913" s="15">
        <v>2023</v>
      </c>
      <c r="F913" s="84">
        <v>45286</v>
      </c>
      <c r="G913" s="19" t="s">
        <v>3528</v>
      </c>
      <c r="H913" s="106" t="s">
        <v>3529</v>
      </c>
      <c r="I913" s="109" t="s">
        <v>3530</v>
      </c>
      <c r="J913" s="12" t="s">
        <v>20</v>
      </c>
      <c r="K913" s="12" t="s">
        <v>21</v>
      </c>
      <c r="L913" s="12" t="s">
        <v>3445</v>
      </c>
      <c r="M913" s="12" t="s">
        <v>3705</v>
      </c>
      <c r="N913" s="12" t="s">
        <v>23</v>
      </c>
      <c r="O913" s="45" t="s">
        <v>24</v>
      </c>
      <c r="P913" s="12" t="s">
        <v>2573</v>
      </c>
      <c r="Q913" s="36" t="s">
        <v>4482</v>
      </c>
    </row>
    <row r="914" spans="1:17" x14ac:dyDescent="0.25">
      <c r="A914" s="10">
        <f t="shared" si="56"/>
        <v>910</v>
      </c>
      <c r="B914" s="10">
        <f t="shared" si="56"/>
        <v>910</v>
      </c>
      <c r="C914" s="50" t="s">
        <v>15</v>
      </c>
      <c r="D914" s="24" t="s">
        <v>393</v>
      </c>
      <c r="E914" s="15">
        <v>2023</v>
      </c>
      <c r="F914" s="84">
        <v>45287</v>
      </c>
      <c r="G914" s="19" t="s">
        <v>3531</v>
      </c>
      <c r="H914" s="106" t="s">
        <v>3532</v>
      </c>
      <c r="I914" s="109" t="s">
        <v>3533</v>
      </c>
      <c r="J914" s="12" t="s">
        <v>20</v>
      </c>
      <c r="K914" s="12" t="s">
        <v>21</v>
      </c>
      <c r="L914" s="12" t="s">
        <v>3445</v>
      </c>
      <c r="M914" s="12" t="s">
        <v>3705</v>
      </c>
      <c r="N914" s="12" t="s">
        <v>23</v>
      </c>
      <c r="O914" s="45" t="s">
        <v>24</v>
      </c>
      <c r="P914" s="12" t="s">
        <v>2573</v>
      </c>
      <c r="Q914" s="36" t="s">
        <v>4482</v>
      </c>
    </row>
    <row r="915" spans="1:17" x14ac:dyDescent="0.25">
      <c r="A915" s="10">
        <f t="shared" si="56"/>
        <v>911</v>
      </c>
      <c r="B915" s="10">
        <f t="shared" si="56"/>
        <v>911</v>
      </c>
      <c r="C915" s="50" t="s">
        <v>15</v>
      </c>
      <c r="D915" s="24" t="s">
        <v>34</v>
      </c>
      <c r="E915" s="15">
        <v>2023</v>
      </c>
      <c r="F915" s="84">
        <v>45287</v>
      </c>
      <c r="G915" s="19" t="s">
        <v>3534</v>
      </c>
      <c r="H915" s="106" t="s">
        <v>3535</v>
      </c>
      <c r="I915" s="109" t="s">
        <v>3536</v>
      </c>
      <c r="J915" s="12" t="s">
        <v>48</v>
      </c>
      <c r="K915" s="12" t="s">
        <v>21</v>
      </c>
      <c r="L915" s="12" t="s">
        <v>3065</v>
      </c>
      <c r="M915" s="12" t="s">
        <v>3707</v>
      </c>
      <c r="N915" s="12" t="s">
        <v>23</v>
      </c>
      <c r="O915" s="45" t="s">
        <v>24</v>
      </c>
      <c r="P915" s="12" t="s">
        <v>2573</v>
      </c>
      <c r="Q915" s="36" t="s">
        <v>4482</v>
      </c>
    </row>
    <row r="916" spans="1:17" x14ac:dyDescent="0.25">
      <c r="A916" s="10">
        <f t="shared" si="56"/>
        <v>912</v>
      </c>
      <c r="B916" s="10">
        <f t="shared" si="56"/>
        <v>912</v>
      </c>
      <c r="C916" s="50" t="s">
        <v>15</v>
      </c>
      <c r="D916" s="24" t="s">
        <v>34</v>
      </c>
      <c r="E916" s="15">
        <v>2023</v>
      </c>
      <c r="F916" s="84">
        <v>45287</v>
      </c>
      <c r="G916" s="19" t="s">
        <v>3537</v>
      </c>
      <c r="H916" s="106" t="s">
        <v>3538</v>
      </c>
      <c r="I916" s="109" t="s">
        <v>3555</v>
      </c>
      <c r="J916" s="12" t="s">
        <v>48</v>
      </c>
      <c r="K916" s="12" t="s">
        <v>21</v>
      </c>
      <c r="L916" s="12" t="s">
        <v>3065</v>
      </c>
      <c r="M916" s="12" t="s">
        <v>3707</v>
      </c>
      <c r="N916" s="12" t="s">
        <v>23</v>
      </c>
      <c r="O916" s="45" t="s">
        <v>24</v>
      </c>
      <c r="P916" s="12" t="s">
        <v>2573</v>
      </c>
      <c r="Q916" s="36" t="s">
        <v>4483</v>
      </c>
    </row>
    <row r="917" spans="1:17" x14ac:dyDescent="0.25">
      <c r="A917" s="10">
        <f t="shared" si="56"/>
        <v>913</v>
      </c>
      <c r="B917" s="10">
        <f t="shared" si="56"/>
        <v>913</v>
      </c>
      <c r="C917" s="50" t="s">
        <v>15</v>
      </c>
      <c r="D917" s="24" t="s">
        <v>34</v>
      </c>
      <c r="E917" s="15">
        <v>2023</v>
      </c>
      <c r="F917" s="84">
        <v>45287</v>
      </c>
      <c r="G917" s="19" t="s">
        <v>3542</v>
      </c>
      <c r="H917" s="106" t="s">
        <v>3543</v>
      </c>
      <c r="I917" s="109" t="s">
        <v>3544</v>
      </c>
      <c r="J917" s="12" t="s">
        <v>59</v>
      </c>
      <c r="K917" s="12" t="s">
        <v>60</v>
      </c>
      <c r="L917" s="12" t="s">
        <v>3067</v>
      </c>
      <c r="M917" s="12" t="s">
        <v>3742</v>
      </c>
      <c r="N917" s="12" t="s">
        <v>61</v>
      </c>
      <c r="O917" s="45" t="s">
        <v>24</v>
      </c>
      <c r="P917" s="12" t="s">
        <v>2573</v>
      </c>
      <c r="Q917" s="36" t="s">
        <v>4482</v>
      </c>
    </row>
    <row r="918" spans="1:17" x14ac:dyDescent="0.25">
      <c r="A918" s="10">
        <f t="shared" si="56"/>
        <v>914</v>
      </c>
      <c r="B918" s="10">
        <f t="shared" si="56"/>
        <v>914</v>
      </c>
      <c r="C918" s="50" t="s">
        <v>15</v>
      </c>
      <c r="D918" s="24" t="s">
        <v>34</v>
      </c>
      <c r="E918" s="15">
        <v>2023</v>
      </c>
      <c r="F918" s="84">
        <v>45287</v>
      </c>
      <c r="G918" s="19" t="s">
        <v>3545</v>
      </c>
      <c r="H918" s="106" t="s">
        <v>3546</v>
      </c>
      <c r="I918" s="109" t="s">
        <v>3547</v>
      </c>
      <c r="J918" s="12" t="s">
        <v>28</v>
      </c>
      <c r="K918" s="12" t="s">
        <v>29</v>
      </c>
      <c r="L918" s="12" t="s">
        <v>3066</v>
      </c>
      <c r="M918" s="12" t="s">
        <v>28</v>
      </c>
      <c r="N918" s="12" t="s">
        <v>3436</v>
      </c>
      <c r="O918" s="45" t="s">
        <v>2380</v>
      </c>
      <c r="P918" s="12" t="s">
        <v>2573</v>
      </c>
      <c r="Q918" s="36" t="s">
        <v>4482</v>
      </c>
    </row>
    <row r="919" spans="1:17" x14ac:dyDescent="0.25">
      <c r="A919" s="10">
        <f t="shared" ref="A919:B934" si="57">+A918+1</f>
        <v>915</v>
      </c>
      <c r="B919" s="10">
        <f t="shared" si="57"/>
        <v>915</v>
      </c>
      <c r="C919" s="50" t="s">
        <v>15</v>
      </c>
      <c r="D919" s="24" t="s">
        <v>393</v>
      </c>
      <c r="E919" s="15">
        <v>2023</v>
      </c>
      <c r="F919" s="84">
        <v>45287</v>
      </c>
      <c r="G919" s="19" t="s">
        <v>3548</v>
      </c>
      <c r="H919" s="106" t="s">
        <v>3549</v>
      </c>
      <c r="I919" s="109" t="s">
        <v>3550</v>
      </c>
      <c r="J919" s="12" t="s">
        <v>59</v>
      </c>
      <c r="K919" s="12" t="s">
        <v>60</v>
      </c>
      <c r="L919" s="12" t="s">
        <v>3445</v>
      </c>
      <c r="M919" s="12" t="s">
        <v>3709</v>
      </c>
      <c r="N919" s="12" t="s">
        <v>61</v>
      </c>
      <c r="O919" s="45" t="s">
        <v>24</v>
      </c>
      <c r="P919" s="12" t="s">
        <v>2573</v>
      </c>
      <c r="Q919" s="36" t="s">
        <v>4482</v>
      </c>
    </row>
    <row r="920" spans="1:17" x14ac:dyDescent="0.25">
      <c r="A920" s="10">
        <f t="shared" si="57"/>
        <v>916</v>
      </c>
      <c r="B920" s="10">
        <f t="shared" si="57"/>
        <v>916</v>
      </c>
      <c r="C920" s="50" t="s">
        <v>15</v>
      </c>
      <c r="D920" s="24" t="s">
        <v>34</v>
      </c>
      <c r="E920" s="15">
        <v>2023</v>
      </c>
      <c r="F920" s="84">
        <v>45287</v>
      </c>
      <c r="G920" s="19" t="s">
        <v>3551</v>
      </c>
      <c r="H920" s="106" t="s">
        <v>3552</v>
      </c>
      <c r="I920" s="109" t="s">
        <v>3553</v>
      </c>
      <c r="J920" s="12" t="s">
        <v>2415</v>
      </c>
      <c r="K920" s="12" t="s">
        <v>21</v>
      </c>
      <c r="L920" s="12" t="s">
        <v>3065</v>
      </c>
      <c r="M920" s="12" t="s">
        <v>3716</v>
      </c>
      <c r="N920" s="12" t="s">
        <v>23</v>
      </c>
      <c r="O920" s="45" t="s">
        <v>24</v>
      </c>
      <c r="P920" s="12" t="s">
        <v>2574</v>
      </c>
      <c r="Q920" s="36" t="s">
        <v>4484</v>
      </c>
    </row>
    <row r="921" spans="1:17" x14ac:dyDescent="0.25">
      <c r="A921" s="10">
        <f t="shared" si="57"/>
        <v>917</v>
      </c>
      <c r="B921" s="10">
        <f t="shared" si="57"/>
        <v>917</v>
      </c>
      <c r="C921" s="50" t="s">
        <v>15</v>
      </c>
      <c r="D921" s="24" t="s">
        <v>34</v>
      </c>
      <c r="E921" s="15">
        <v>2023</v>
      </c>
      <c r="F921" s="84">
        <v>45288</v>
      </c>
      <c r="G921" s="19" t="s">
        <v>3558</v>
      </c>
      <c r="H921" s="106" t="s">
        <v>3559</v>
      </c>
      <c r="I921" s="109" t="s">
        <v>3560</v>
      </c>
      <c r="J921" s="12" t="s">
        <v>3561</v>
      </c>
      <c r="K921" s="12" t="s">
        <v>29</v>
      </c>
      <c r="L921" s="12" t="s">
        <v>3066</v>
      </c>
      <c r="M921" s="12" t="s">
        <v>3803</v>
      </c>
      <c r="N921" s="12" t="s">
        <v>75</v>
      </c>
      <c r="O921" s="45" t="s">
        <v>24</v>
      </c>
      <c r="P921" s="12" t="s">
        <v>2574</v>
      </c>
      <c r="Q921" s="36" t="s">
        <v>4484</v>
      </c>
    </row>
    <row r="922" spans="1:17" x14ac:dyDescent="0.25">
      <c r="A922" s="10">
        <f t="shared" si="57"/>
        <v>918</v>
      </c>
      <c r="B922" s="10">
        <f t="shared" si="57"/>
        <v>918</v>
      </c>
      <c r="C922" s="50" t="s">
        <v>15</v>
      </c>
      <c r="D922" s="24" t="s">
        <v>393</v>
      </c>
      <c r="E922" s="15">
        <v>2023</v>
      </c>
      <c r="F922" s="84">
        <v>45288</v>
      </c>
      <c r="G922" s="19" t="s">
        <v>3562</v>
      </c>
      <c r="H922" s="106" t="s">
        <v>3563</v>
      </c>
      <c r="I922" s="109" t="s">
        <v>3564</v>
      </c>
      <c r="J922" s="12" t="s">
        <v>20</v>
      </c>
      <c r="K922" s="12" t="s">
        <v>21</v>
      </c>
      <c r="L922" s="12" t="s">
        <v>3445</v>
      </c>
      <c r="M922" s="12" t="s">
        <v>3705</v>
      </c>
      <c r="N922" s="12" t="s">
        <v>23</v>
      </c>
      <c r="O922" s="45" t="s">
        <v>24</v>
      </c>
      <c r="P922" s="12" t="s">
        <v>2573</v>
      </c>
      <c r="Q922" s="36" t="s">
        <v>4482</v>
      </c>
    </row>
    <row r="923" spans="1:17" ht="25.5" x14ac:dyDescent="0.25">
      <c r="A923" s="10">
        <f t="shared" si="57"/>
        <v>919</v>
      </c>
      <c r="B923" s="10">
        <f t="shared" si="57"/>
        <v>919</v>
      </c>
      <c r="C923" s="50" t="s">
        <v>15</v>
      </c>
      <c r="D923" s="24" t="s">
        <v>393</v>
      </c>
      <c r="E923" s="15">
        <v>2023</v>
      </c>
      <c r="F923" s="84">
        <v>45288</v>
      </c>
      <c r="G923" s="19" t="s">
        <v>3565</v>
      </c>
      <c r="H923" s="106" t="s">
        <v>3566</v>
      </c>
      <c r="I923" s="109" t="s">
        <v>3567</v>
      </c>
      <c r="J923" s="12" t="s">
        <v>20</v>
      </c>
      <c r="K923" s="12" t="s">
        <v>21</v>
      </c>
      <c r="L923" s="12" t="s">
        <v>3445</v>
      </c>
      <c r="M923" s="12" t="s">
        <v>3705</v>
      </c>
      <c r="N923" s="12" t="s">
        <v>23</v>
      </c>
      <c r="O923" s="45" t="s">
        <v>24</v>
      </c>
      <c r="P923" s="12" t="s">
        <v>2573</v>
      </c>
      <c r="Q923" s="36" t="s">
        <v>4482</v>
      </c>
    </row>
    <row r="924" spans="1:17" x14ac:dyDescent="0.25">
      <c r="A924" s="10">
        <f t="shared" si="57"/>
        <v>920</v>
      </c>
      <c r="B924" s="10">
        <f t="shared" si="57"/>
        <v>920</v>
      </c>
      <c r="C924" s="50" t="s">
        <v>15</v>
      </c>
      <c r="D924" s="24" t="s">
        <v>393</v>
      </c>
      <c r="E924" s="15">
        <v>2023</v>
      </c>
      <c r="F924" s="84">
        <v>45288</v>
      </c>
      <c r="G924" s="19" t="s">
        <v>3568</v>
      </c>
      <c r="H924" s="106" t="s">
        <v>3569</v>
      </c>
      <c r="I924" s="109" t="s">
        <v>3570</v>
      </c>
      <c r="J924" s="12" t="s">
        <v>757</v>
      </c>
      <c r="K924" s="12" t="s">
        <v>21</v>
      </c>
      <c r="L924" s="12" t="s">
        <v>3445</v>
      </c>
      <c r="M924" s="12" t="s">
        <v>1817</v>
      </c>
      <c r="N924" s="12" t="s">
        <v>23</v>
      </c>
      <c r="O924" s="45" t="s">
        <v>24</v>
      </c>
      <c r="P924" s="12" t="s">
        <v>2573</v>
      </c>
      <c r="Q924" s="36" t="s">
        <v>4483</v>
      </c>
    </row>
    <row r="925" spans="1:17" x14ac:dyDescent="0.25">
      <c r="A925" s="10">
        <f t="shared" si="57"/>
        <v>921</v>
      </c>
      <c r="B925" s="10">
        <f t="shared" si="57"/>
        <v>921</v>
      </c>
      <c r="C925" s="50" t="s">
        <v>15</v>
      </c>
      <c r="D925" s="24" t="s">
        <v>34</v>
      </c>
      <c r="E925" s="15">
        <v>2023</v>
      </c>
      <c r="F925" s="84">
        <v>45288</v>
      </c>
      <c r="G925" s="19" t="s">
        <v>3571</v>
      </c>
      <c r="H925" s="106" t="s">
        <v>3572</v>
      </c>
      <c r="I925" s="109" t="s">
        <v>3573</v>
      </c>
      <c r="J925" s="12" t="s">
        <v>71</v>
      </c>
      <c r="K925" s="12" t="s">
        <v>60</v>
      </c>
      <c r="L925" s="12" t="s">
        <v>3067</v>
      </c>
      <c r="M925" s="12" t="s">
        <v>3712</v>
      </c>
      <c r="N925" s="12" t="s">
        <v>61</v>
      </c>
      <c r="O925" s="45" t="s">
        <v>24</v>
      </c>
      <c r="P925" s="12" t="s">
        <v>2573</v>
      </c>
      <c r="Q925" s="36" t="s">
        <v>4482</v>
      </c>
    </row>
    <row r="926" spans="1:17" x14ac:dyDescent="0.25">
      <c r="A926" s="10">
        <f t="shared" si="57"/>
        <v>922</v>
      </c>
      <c r="B926" s="10">
        <f t="shared" si="57"/>
        <v>922</v>
      </c>
      <c r="C926" s="50" t="s">
        <v>15</v>
      </c>
      <c r="D926" s="24" t="s">
        <v>34</v>
      </c>
      <c r="E926" s="15">
        <v>2023</v>
      </c>
      <c r="F926" s="84">
        <v>45288</v>
      </c>
      <c r="G926" s="19" t="s">
        <v>3575</v>
      </c>
      <c r="H926" s="106" t="s">
        <v>3576</v>
      </c>
      <c r="I926" s="109" t="s">
        <v>3577</v>
      </c>
      <c r="J926" s="12" t="s">
        <v>146</v>
      </c>
      <c r="K926" s="12" t="s">
        <v>60</v>
      </c>
      <c r="L926" s="12" t="s">
        <v>3067</v>
      </c>
      <c r="M926" s="12" t="s">
        <v>3724</v>
      </c>
      <c r="N926" s="12" t="s">
        <v>125</v>
      </c>
      <c r="O926" s="45" t="s">
        <v>24</v>
      </c>
      <c r="P926" s="12" t="s">
        <v>2573</v>
      </c>
      <c r="Q926" s="36" t="s">
        <v>4482</v>
      </c>
    </row>
    <row r="927" spans="1:17" x14ac:dyDescent="0.25">
      <c r="A927" s="10">
        <f t="shared" si="57"/>
        <v>923</v>
      </c>
      <c r="B927" s="10">
        <f t="shared" si="57"/>
        <v>923</v>
      </c>
      <c r="C927" s="50" t="s">
        <v>15</v>
      </c>
      <c r="D927" s="24" t="s">
        <v>393</v>
      </c>
      <c r="E927" s="15">
        <v>2023</v>
      </c>
      <c r="F927" s="84">
        <v>45288</v>
      </c>
      <c r="G927" s="19" t="s">
        <v>3578</v>
      </c>
      <c r="H927" s="106" t="s">
        <v>3579</v>
      </c>
      <c r="I927" s="109" t="s">
        <v>3580</v>
      </c>
      <c r="J927" s="12" t="s">
        <v>175</v>
      </c>
      <c r="K927" s="12" t="s">
        <v>21</v>
      </c>
      <c r="L927" s="12" t="s">
        <v>3445</v>
      </c>
      <c r="M927" s="12" t="s">
        <v>3729</v>
      </c>
      <c r="N927" s="12" t="s">
        <v>23</v>
      </c>
      <c r="O927" s="45" t="s">
        <v>24</v>
      </c>
      <c r="P927" s="12" t="s">
        <v>2573</v>
      </c>
      <c r="Q927" s="36" t="s">
        <v>4483</v>
      </c>
    </row>
    <row r="928" spans="1:17" x14ac:dyDescent="0.25">
      <c r="A928" s="10">
        <f t="shared" si="57"/>
        <v>924</v>
      </c>
      <c r="B928" s="10">
        <f t="shared" si="57"/>
        <v>924</v>
      </c>
      <c r="C928" s="50" t="s">
        <v>15</v>
      </c>
      <c r="D928" s="24" t="s">
        <v>393</v>
      </c>
      <c r="E928" s="15">
        <v>2023</v>
      </c>
      <c r="F928" s="84">
        <v>45288</v>
      </c>
      <c r="G928" s="19" t="s">
        <v>3581</v>
      </c>
      <c r="H928" s="106" t="s">
        <v>3582</v>
      </c>
      <c r="I928" s="109" t="s">
        <v>3583</v>
      </c>
      <c r="J928" s="12" t="s">
        <v>266</v>
      </c>
      <c r="K928" s="12" t="s">
        <v>21</v>
      </c>
      <c r="L928" s="12" t="s">
        <v>3445</v>
      </c>
      <c r="M928" s="12" t="s">
        <v>3711</v>
      </c>
      <c r="N928" s="12" t="s">
        <v>23</v>
      </c>
      <c r="O928" s="45" t="s">
        <v>24</v>
      </c>
      <c r="P928" s="12" t="s">
        <v>2574</v>
      </c>
      <c r="Q928" s="36" t="s">
        <v>4484</v>
      </c>
    </row>
    <row r="929" spans="1:17" x14ac:dyDescent="0.25">
      <c r="A929" s="10">
        <f t="shared" si="57"/>
        <v>925</v>
      </c>
      <c r="B929" s="10">
        <f t="shared" si="57"/>
        <v>925</v>
      </c>
      <c r="C929" s="50" t="s">
        <v>15</v>
      </c>
      <c r="D929" s="24" t="s">
        <v>393</v>
      </c>
      <c r="E929" s="15">
        <v>2023</v>
      </c>
      <c r="F929" s="84">
        <v>45288</v>
      </c>
      <c r="G929" s="19" t="s">
        <v>3584</v>
      </c>
      <c r="H929" s="106" t="s">
        <v>3585</v>
      </c>
      <c r="I929" s="109" t="s">
        <v>3586</v>
      </c>
      <c r="J929" s="12" t="s">
        <v>266</v>
      </c>
      <c r="K929" s="12" t="s">
        <v>21</v>
      </c>
      <c r="L929" s="12" t="s">
        <v>3445</v>
      </c>
      <c r="M929" s="12" t="s">
        <v>3711</v>
      </c>
      <c r="N929" s="12" t="s">
        <v>23</v>
      </c>
      <c r="O929" s="45" t="s">
        <v>24</v>
      </c>
      <c r="P929" s="12" t="s">
        <v>2574</v>
      </c>
      <c r="Q929" s="36" t="s">
        <v>4484</v>
      </c>
    </row>
    <row r="930" spans="1:17" x14ac:dyDescent="0.25">
      <c r="A930" s="10">
        <f t="shared" si="57"/>
        <v>926</v>
      </c>
      <c r="B930" s="10">
        <f t="shared" si="57"/>
        <v>926</v>
      </c>
      <c r="C930" s="50" t="s">
        <v>15</v>
      </c>
      <c r="D930" s="24" t="s">
        <v>34</v>
      </c>
      <c r="E930" s="15">
        <v>2023</v>
      </c>
      <c r="F930" s="84">
        <v>45289</v>
      </c>
      <c r="G930" s="19" t="s">
        <v>3587</v>
      </c>
      <c r="H930" s="106" t="s">
        <v>3588</v>
      </c>
      <c r="I930" s="109" t="s">
        <v>3589</v>
      </c>
      <c r="J930" s="12" t="s">
        <v>59</v>
      </c>
      <c r="K930" s="12" t="s">
        <v>60</v>
      </c>
      <c r="L930" s="12" t="s">
        <v>3067</v>
      </c>
      <c r="M930" s="12" t="s">
        <v>3709</v>
      </c>
      <c r="N930" s="12" t="s">
        <v>61</v>
      </c>
      <c r="O930" s="45" t="s">
        <v>24</v>
      </c>
      <c r="P930" s="12" t="s">
        <v>2573</v>
      </c>
      <c r="Q930" s="36" t="s">
        <v>4482</v>
      </c>
    </row>
    <row r="931" spans="1:17" x14ac:dyDescent="0.25">
      <c r="A931" s="10">
        <f t="shared" si="57"/>
        <v>927</v>
      </c>
      <c r="B931" s="10">
        <f t="shared" si="57"/>
        <v>927</v>
      </c>
      <c r="C931" s="50" t="s">
        <v>15</v>
      </c>
      <c r="D931" s="24" t="s">
        <v>34</v>
      </c>
      <c r="E931" s="15">
        <v>2023</v>
      </c>
      <c r="F931" s="84">
        <v>45289</v>
      </c>
      <c r="G931" s="19" t="s">
        <v>3590</v>
      </c>
      <c r="H931" s="106" t="s">
        <v>3592</v>
      </c>
      <c r="I931" s="109" t="s">
        <v>3591</v>
      </c>
      <c r="J931" s="12" t="s">
        <v>65</v>
      </c>
      <c r="K931" s="12" t="s">
        <v>29</v>
      </c>
      <c r="L931" s="12" t="s">
        <v>3066</v>
      </c>
      <c r="M931" s="12" t="s">
        <v>3711</v>
      </c>
      <c r="N931" s="12" t="s">
        <v>23</v>
      </c>
      <c r="O931" s="45" t="s">
        <v>24</v>
      </c>
      <c r="P931" s="12" t="s">
        <v>2573</v>
      </c>
      <c r="Q931" s="36" t="s">
        <v>4483</v>
      </c>
    </row>
    <row r="932" spans="1:17" x14ac:dyDescent="0.25">
      <c r="A932" s="10">
        <f t="shared" si="57"/>
        <v>928</v>
      </c>
      <c r="B932" s="10">
        <f t="shared" si="57"/>
        <v>928</v>
      </c>
      <c r="C932" s="50" t="s">
        <v>15</v>
      </c>
      <c r="D932" s="24" t="s">
        <v>393</v>
      </c>
      <c r="E932" s="15">
        <v>2023</v>
      </c>
      <c r="F932" s="84">
        <v>45289</v>
      </c>
      <c r="G932" s="19" t="s">
        <v>3593</v>
      </c>
      <c r="H932" s="106" t="s">
        <v>3594</v>
      </c>
      <c r="I932" s="109" t="s">
        <v>3595</v>
      </c>
      <c r="J932" s="12" t="s">
        <v>28</v>
      </c>
      <c r="K932" s="12" t="s">
        <v>29</v>
      </c>
      <c r="L932" s="12" t="s">
        <v>3445</v>
      </c>
      <c r="M932" s="12" t="s">
        <v>28</v>
      </c>
      <c r="N932" s="12" t="s">
        <v>3436</v>
      </c>
      <c r="O932" s="45" t="s">
        <v>24</v>
      </c>
      <c r="P932" s="12" t="s">
        <v>2573</v>
      </c>
      <c r="Q932" s="36" t="s">
        <v>4482</v>
      </c>
    </row>
    <row r="933" spans="1:17" x14ac:dyDescent="0.25">
      <c r="A933" s="10">
        <f t="shared" si="57"/>
        <v>929</v>
      </c>
      <c r="B933" s="10">
        <f t="shared" si="57"/>
        <v>929</v>
      </c>
      <c r="C933" s="50" t="s">
        <v>15</v>
      </c>
      <c r="D933" s="24" t="s">
        <v>393</v>
      </c>
      <c r="E933" s="15">
        <v>2023</v>
      </c>
      <c r="F933" s="84">
        <v>45289</v>
      </c>
      <c r="G933" s="19" t="s">
        <v>3596</v>
      </c>
      <c r="H933" s="106" t="s">
        <v>3597</v>
      </c>
      <c r="I933" s="109" t="s">
        <v>3598</v>
      </c>
      <c r="J933" s="12" t="s">
        <v>48</v>
      </c>
      <c r="K933" s="12" t="s">
        <v>21</v>
      </c>
      <c r="L933" s="12" t="s">
        <v>3445</v>
      </c>
      <c r="M933" s="12" t="s">
        <v>3707</v>
      </c>
      <c r="N933" s="12" t="s">
        <v>23</v>
      </c>
      <c r="O933" s="45" t="s">
        <v>24</v>
      </c>
      <c r="P933" s="12" t="s">
        <v>2573</v>
      </c>
      <c r="Q933" s="36" t="s">
        <v>4482</v>
      </c>
    </row>
    <row r="934" spans="1:17" x14ac:dyDescent="0.25">
      <c r="A934" s="10">
        <f t="shared" si="57"/>
        <v>930</v>
      </c>
      <c r="B934" s="10">
        <f t="shared" si="57"/>
        <v>930</v>
      </c>
      <c r="C934" s="50" t="s">
        <v>15</v>
      </c>
      <c r="D934" s="24" t="s">
        <v>393</v>
      </c>
      <c r="E934" s="15">
        <v>2023</v>
      </c>
      <c r="F934" s="84">
        <v>45289</v>
      </c>
      <c r="G934" s="12" t="s">
        <v>3599</v>
      </c>
      <c r="H934" s="106" t="s">
        <v>3600</v>
      </c>
      <c r="I934" s="109" t="s">
        <v>3601</v>
      </c>
      <c r="J934" s="12" t="s">
        <v>48</v>
      </c>
      <c r="K934" s="12" t="s">
        <v>21</v>
      </c>
      <c r="L934" s="12" t="s">
        <v>3445</v>
      </c>
      <c r="M934" s="12" t="s">
        <v>3707</v>
      </c>
      <c r="N934" s="12" t="s">
        <v>23</v>
      </c>
      <c r="O934" s="45" t="s">
        <v>24</v>
      </c>
      <c r="P934" s="12" t="s">
        <v>2573</v>
      </c>
      <c r="Q934" s="36" t="s">
        <v>4482</v>
      </c>
    </row>
    <row r="935" spans="1:17" x14ac:dyDescent="0.25">
      <c r="A935" s="10">
        <f t="shared" ref="A935:B950" si="58">+A934+1</f>
        <v>931</v>
      </c>
      <c r="B935" s="10">
        <f t="shared" si="58"/>
        <v>931</v>
      </c>
      <c r="C935" s="50" t="s">
        <v>15</v>
      </c>
      <c r="D935" s="24" t="s">
        <v>34</v>
      </c>
      <c r="E935" s="15">
        <v>2023</v>
      </c>
      <c r="F935" s="84">
        <v>45289</v>
      </c>
      <c r="G935" s="19" t="s">
        <v>3602</v>
      </c>
      <c r="H935" s="106" t="s">
        <v>3603</v>
      </c>
      <c r="I935" s="109" t="s">
        <v>3604</v>
      </c>
      <c r="J935" s="12" t="s">
        <v>28</v>
      </c>
      <c r="K935" s="12" t="s">
        <v>29</v>
      </c>
      <c r="L935" s="12" t="s">
        <v>3066</v>
      </c>
      <c r="M935" s="12" t="s">
        <v>28</v>
      </c>
      <c r="N935" s="12" t="s">
        <v>3436</v>
      </c>
      <c r="O935" s="45" t="s">
        <v>24</v>
      </c>
      <c r="P935" s="12" t="s">
        <v>2573</v>
      </c>
      <c r="Q935" s="36" t="s">
        <v>4482</v>
      </c>
    </row>
    <row r="936" spans="1:17" x14ac:dyDescent="0.25">
      <c r="A936" s="10">
        <f t="shared" si="58"/>
        <v>932</v>
      </c>
      <c r="B936" s="10">
        <f t="shared" si="58"/>
        <v>932</v>
      </c>
      <c r="C936" s="50" t="s">
        <v>15</v>
      </c>
      <c r="D936" s="24" t="s">
        <v>34</v>
      </c>
      <c r="E936" s="15">
        <v>2023</v>
      </c>
      <c r="F936" s="84">
        <v>45289</v>
      </c>
      <c r="G936" s="19" t="s">
        <v>3605</v>
      </c>
      <c r="H936" s="106" t="s">
        <v>3606</v>
      </c>
      <c r="I936" s="109" t="s">
        <v>3607</v>
      </c>
      <c r="J936" s="12" t="s">
        <v>2147</v>
      </c>
      <c r="K936" s="12" t="s">
        <v>29</v>
      </c>
      <c r="L936" s="12" t="s">
        <v>3066</v>
      </c>
      <c r="M936" s="12" t="s">
        <v>3698</v>
      </c>
      <c r="N936" s="12" t="s">
        <v>75</v>
      </c>
      <c r="O936" s="45" t="s">
        <v>24</v>
      </c>
      <c r="P936" s="12" t="s">
        <v>2574</v>
      </c>
      <c r="Q936" s="36" t="s">
        <v>4484</v>
      </c>
    </row>
    <row r="937" spans="1:17" x14ac:dyDescent="0.25">
      <c r="A937" s="10">
        <f t="shared" si="58"/>
        <v>933</v>
      </c>
      <c r="B937" s="10">
        <f t="shared" si="58"/>
        <v>933</v>
      </c>
      <c r="C937" s="50" t="s">
        <v>15</v>
      </c>
      <c r="D937" s="24" t="s">
        <v>393</v>
      </c>
      <c r="E937" s="15">
        <v>2023</v>
      </c>
      <c r="F937" s="84">
        <v>45289</v>
      </c>
      <c r="G937" s="19" t="s">
        <v>3608</v>
      </c>
      <c r="H937" s="106" t="s">
        <v>3609</v>
      </c>
      <c r="I937" s="109" t="s">
        <v>3610</v>
      </c>
      <c r="J937" s="12" t="s">
        <v>48</v>
      </c>
      <c r="K937" s="12" t="s">
        <v>21</v>
      </c>
      <c r="L937" s="12" t="s">
        <v>3445</v>
      </c>
      <c r="M937" s="12" t="s">
        <v>3707</v>
      </c>
      <c r="N937" s="12" t="s">
        <v>23</v>
      </c>
      <c r="O937" s="45" t="s">
        <v>24</v>
      </c>
      <c r="P937" s="12" t="s">
        <v>2573</v>
      </c>
      <c r="Q937" s="36" t="s">
        <v>4482</v>
      </c>
    </row>
    <row r="938" spans="1:17" x14ac:dyDescent="0.25">
      <c r="A938" s="10">
        <f t="shared" si="58"/>
        <v>934</v>
      </c>
      <c r="B938" s="10">
        <f t="shared" si="58"/>
        <v>934</v>
      </c>
      <c r="C938" s="50" t="s">
        <v>15</v>
      </c>
      <c r="D938" s="24" t="s">
        <v>34</v>
      </c>
      <c r="E938" s="15">
        <v>2023</v>
      </c>
      <c r="F938" s="84">
        <v>45289</v>
      </c>
      <c r="G938" s="19" t="s">
        <v>3611</v>
      </c>
      <c r="H938" s="106" t="s">
        <v>3612</v>
      </c>
      <c r="I938" s="109" t="s">
        <v>3618</v>
      </c>
      <c r="J938" s="12" t="s">
        <v>59</v>
      </c>
      <c r="K938" s="12" t="s">
        <v>60</v>
      </c>
      <c r="L938" s="12" t="s">
        <v>3067</v>
      </c>
      <c r="M938" s="12" t="s">
        <v>3709</v>
      </c>
      <c r="N938" s="12" t="s">
        <v>61</v>
      </c>
      <c r="O938" s="45" t="s">
        <v>24</v>
      </c>
      <c r="P938" s="12" t="s">
        <v>2573</v>
      </c>
      <c r="Q938" s="36" t="s">
        <v>4482</v>
      </c>
    </row>
    <row r="939" spans="1:17" x14ac:dyDescent="0.25">
      <c r="A939" s="10">
        <f t="shared" si="58"/>
        <v>935</v>
      </c>
      <c r="B939" s="10">
        <f t="shared" si="58"/>
        <v>935</v>
      </c>
      <c r="C939" s="50" t="s">
        <v>15</v>
      </c>
      <c r="D939" s="24" t="s">
        <v>34</v>
      </c>
      <c r="E939" s="15">
        <v>2023</v>
      </c>
      <c r="F939" s="84">
        <v>45289</v>
      </c>
      <c r="G939" s="19" t="s">
        <v>3613</v>
      </c>
      <c r="H939" s="106" t="s">
        <v>3623</v>
      </c>
      <c r="I939" s="109" t="s">
        <v>3614</v>
      </c>
      <c r="J939" s="12" t="s">
        <v>103</v>
      </c>
      <c r="K939" s="12" t="s">
        <v>29</v>
      </c>
      <c r="L939" s="12" t="s">
        <v>3066</v>
      </c>
      <c r="M939" s="12" t="s">
        <v>3718</v>
      </c>
      <c r="N939" s="12" t="s">
        <v>23</v>
      </c>
      <c r="O939" s="45" t="s">
        <v>24</v>
      </c>
      <c r="P939" s="12" t="s">
        <v>2573</v>
      </c>
      <c r="Q939" s="36" t="s">
        <v>4483</v>
      </c>
    </row>
    <row r="940" spans="1:17" x14ac:dyDescent="0.25">
      <c r="A940" s="10">
        <f t="shared" si="58"/>
        <v>936</v>
      </c>
      <c r="B940" s="10">
        <f t="shared" si="58"/>
        <v>936</v>
      </c>
      <c r="C940" s="50" t="s">
        <v>15</v>
      </c>
      <c r="D940" s="24" t="s">
        <v>393</v>
      </c>
      <c r="E940" s="15">
        <v>2023</v>
      </c>
      <c r="F940" s="84">
        <v>45289</v>
      </c>
      <c r="G940" s="19" t="s">
        <v>3680</v>
      </c>
      <c r="H940" s="106" t="s">
        <v>3617</v>
      </c>
      <c r="I940" s="109" t="s">
        <v>3615</v>
      </c>
      <c r="J940" s="12" t="s">
        <v>59</v>
      </c>
      <c r="K940" s="12" t="s">
        <v>60</v>
      </c>
      <c r="L940" s="12" t="s">
        <v>3445</v>
      </c>
      <c r="M940" s="12" t="s">
        <v>3725</v>
      </c>
      <c r="N940" s="12" t="s">
        <v>61</v>
      </c>
      <c r="O940" s="45" t="s">
        <v>24</v>
      </c>
      <c r="P940" s="12" t="s">
        <v>2573</v>
      </c>
      <c r="Q940" s="36" t="s">
        <v>4482</v>
      </c>
    </row>
    <row r="941" spans="1:17" x14ac:dyDescent="0.25">
      <c r="A941" s="10">
        <f t="shared" si="58"/>
        <v>937</v>
      </c>
      <c r="B941" s="10">
        <f t="shared" si="58"/>
        <v>937</v>
      </c>
      <c r="C941" s="50" t="s">
        <v>15</v>
      </c>
      <c r="D941" s="24" t="s">
        <v>34</v>
      </c>
      <c r="E941" s="15">
        <v>2023</v>
      </c>
      <c r="F941" s="84">
        <v>45351</v>
      </c>
      <c r="G941" s="19" t="s">
        <v>3688</v>
      </c>
      <c r="H941" s="106" t="s">
        <v>3686</v>
      </c>
      <c r="I941" s="109" t="s">
        <v>3687</v>
      </c>
      <c r="J941" s="12" t="s">
        <v>524</v>
      </c>
      <c r="K941" s="12" t="s">
        <v>21</v>
      </c>
      <c r="L941" s="12" t="s">
        <v>3065</v>
      </c>
      <c r="M941" s="12" t="s">
        <v>3757</v>
      </c>
      <c r="N941" s="12" t="s">
        <v>23</v>
      </c>
      <c r="O941" s="45" t="s">
        <v>24</v>
      </c>
      <c r="P941" s="12" t="s">
        <v>2574</v>
      </c>
      <c r="Q941" s="36" t="s">
        <v>4484</v>
      </c>
    </row>
    <row r="942" spans="1:17" x14ac:dyDescent="0.25">
      <c r="A942" s="10">
        <f t="shared" si="58"/>
        <v>938</v>
      </c>
      <c r="B942" s="10">
        <f t="shared" si="58"/>
        <v>938</v>
      </c>
      <c r="C942" s="50" t="s">
        <v>15</v>
      </c>
      <c r="D942" s="24" t="s">
        <v>34</v>
      </c>
      <c r="E942" s="15">
        <v>2024</v>
      </c>
      <c r="F942" s="84">
        <v>45357</v>
      </c>
      <c r="G942" s="19" t="s">
        <v>3681</v>
      </c>
      <c r="H942" s="106" t="s">
        <v>3682</v>
      </c>
      <c r="I942" s="109" t="s">
        <v>3683</v>
      </c>
      <c r="J942" s="12" t="s">
        <v>115</v>
      </c>
      <c r="K942" s="12" t="s">
        <v>29</v>
      </c>
      <c r="L942" s="12" t="s">
        <v>3066</v>
      </c>
      <c r="M942" s="12" t="s">
        <v>3720</v>
      </c>
      <c r="N942" s="12" t="s">
        <v>75</v>
      </c>
      <c r="O942" s="45" t="s">
        <v>24</v>
      </c>
      <c r="P942" s="12" t="s">
        <v>2573</v>
      </c>
      <c r="Q942" s="36" t="s">
        <v>4483</v>
      </c>
    </row>
    <row r="943" spans="1:17" ht="26.25" x14ac:dyDescent="0.25">
      <c r="A943" s="10">
        <f t="shared" si="58"/>
        <v>939</v>
      </c>
      <c r="B943" s="10">
        <f t="shared" si="58"/>
        <v>939</v>
      </c>
      <c r="C943" s="50" t="s">
        <v>15</v>
      </c>
      <c r="D943" s="24" t="s">
        <v>34</v>
      </c>
      <c r="E943" s="15">
        <v>2023</v>
      </c>
      <c r="F943" s="84">
        <v>45379</v>
      </c>
      <c r="G943" s="19" t="s">
        <v>3806</v>
      </c>
      <c r="H943" s="106" t="s">
        <v>3809</v>
      </c>
      <c r="I943" s="110" t="s">
        <v>3807</v>
      </c>
      <c r="J943" s="12" t="s">
        <v>3808</v>
      </c>
      <c r="K943" s="12" t="s">
        <v>21</v>
      </c>
      <c r="L943" s="12" t="s">
        <v>3065</v>
      </c>
      <c r="M943" s="12" t="s">
        <v>3768</v>
      </c>
      <c r="N943" s="12" t="s">
        <v>23</v>
      </c>
      <c r="O943" s="45" t="s">
        <v>24</v>
      </c>
      <c r="P943" s="12" t="s">
        <v>2574</v>
      </c>
      <c r="Q943" s="36" t="s">
        <v>4485</v>
      </c>
    </row>
    <row r="944" spans="1:17" x14ac:dyDescent="0.25">
      <c r="A944" s="10">
        <f t="shared" si="58"/>
        <v>940</v>
      </c>
      <c r="B944" s="10">
        <f t="shared" si="58"/>
        <v>940</v>
      </c>
      <c r="C944" s="50" t="s">
        <v>15</v>
      </c>
      <c r="D944" s="24" t="s">
        <v>34</v>
      </c>
      <c r="E944" s="15">
        <v>2023</v>
      </c>
      <c r="F944" s="84">
        <v>45377</v>
      </c>
      <c r="G944" s="19" t="s">
        <v>3810</v>
      </c>
      <c r="H944" s="106" t="s">
        <v>3812</v>
      </c>
      <c r="I944" s="110" t="s">
        <v>3811</v>
      </c>
      <c r="J944" s="12" t="s">
        <v>20</v>
      </c>
      <c r="K944" s="12" t="s">
        <v>21</v>
      </c>
      <c r="L944" s="12" t="s">
        <v>3064</v>
      </c>
      <c r="M944" s="12" t="s">
        <v>3705</v>
      </c>
      <c r="N944" s="12" t="s">
        <v>23</v>
      </c>
      <c r="O944" s="45" t="s">
        <v>24</v>
      </c>
      <c r="P944" s="12" t="s">
        <v>2573</v>
      </c>
      <c r="Q944" s="36" t="s">
        <v>4482</v>
      </c>
    </row>
    <row r="945" spans="1:17" x14ac:dyDescent="0.25">
      <c r="A945" s="10">
        <f t="shared" si="58"/>
        <v>941</v>
      </c>
      <c r="B945" s="10">
        <f t="shared" si="58"/>
        <v>941</v>
      </c>
      <c r="C945" s="50" t="s">
        <v>15</v>
      </c>
      <c r="D945" s="24" t="s">
        <v>393</v>
      </c>
      <c r="E945" s="15">
        <v>2023</v>
      </c>
      <c r="F945" s="84">
        <v>45379</v>
      </c>
      <c r="G945" s="19" t="s">
        <v>3813</v>
      </c>
      <c r="H945" s="106" t="s">
        <v>3815</v>
      </c>
      <c r="I945" s="110" t="s">
        <v>3814</v>
      </c>
      <c r="J945" s="12" t="s">
        <v>59</v>
      </c>
      <c r="K945" s="12" t="s">
        <v>60</v>
      </c>
      <c r="L945" s="12" t="s">
        <v>3445</v>
      </c>
      <c r="M945" s="12" t="s">
        <v>59</v>
      </c>
      <c r="N945" s="12" t="s">
        <v>61</v>
      </c>
      <c r="O945" s="45" t="s">
        <v>2380</v>
      </c>
      <c r="P945" s="12" t="s">
        <v>2573</v>
      </c>
      <c r="Q945" s="36" t="s">
        <v>4482</v>
      </c>
    </row>
    <row r="946" spans="1:17" ht="26.25" x14ac:dyDescent="0.25">
      <c r="A946" s="10">
        <f t="shared" si="58"/>
        <v>942</v>
      </c>
      <c r="B946" s="10">
        <f t="shared" si="58"/>
        <v>942</v>
      </c>
      <c r="C946" s="50" t="s">
        <v>15</v>
      </c>
      <c r="D946" s="24" t="s">
        <v>393</v>
      </c>
      <c r="E946" s="15">
        <v>2023</v>
      </c>
      <c r="F946" s="84">
        <v>45378</v>
      </c>
      <c r="G946" s="19" t="s">
        <v>3816</v>
      </c>
      <c r="H946" s="106" t="s">
        <v>3818</v>
      </c>
      <c r="I946" s="110" t="s">
        <v>3817</v>
      </c>
      <c r="J946" s="12" t="s">
        <v>94</v>
      </c>
      <c r="K946" s="12" t="s">
        <v>21</v>
      </c>
      <c r="L946" s="12" t="s">
        <v>3445</v>
      </c>
      <c r="M946" s="12" t="s">
        <v>3716</v>
      </c>
      <c r="N946" s="12" t="s">
        <v>23</v>
      </c>
      <c r="O946" s="45" t="s">
        <v>24</v>
      </c>
      <c r="P946" s="12" t="s">
        <v>2573</v>
      </c>
      <c r="Q946" s="36" t="s">
        <v>4482</v>
      </c>
    </row>
    <row r="947" spans="1:17" ht="26.25" x14ac:dyDescent="0.25">
      <c r="A947" s="10">
        <f t="shared" si="58"/>
        <v>943</v>
      </c>
      <c r="B947" s="10">
        <f t="shared" si="58"/>
        <v>943</v>
      </c>
      <c r="C947" s="50" t="s">
        <v>15</v>
      </c>
      <c r="D947" s="24" t="s">
        <v>393</v>
      </c>
      <c r="E947" s="15">
        <v>2023</v>
      </c>
      <c r="F947" s="84">
        <v>45379</v>
      </c>
      <c r="G947" s="19" t="s">
        <v>3819</v>
      </c>
      <c r="H947" s="106" t="s">
        <v>3820</v>
      </c>
      <c r="I947" s="110" t="s">
        <v>3821</v>
      </c>
      <c r="J947" s="12" t="s">
        <v>266</v>
      </c>
      <c r="K947" s="12" t="s">
        <v>29</v>
      </c>
      <c r="L947" s="12" t="s">
        <v>3445</v>
      </c>
      <c r="M947" s="12" t="s">
        <v>3711</v>
      </c>
      <c r="N947" s="12" t="s">
        <v>23</v>
      </c>
      <c r="O947" s="45" t="s">
        <v>24</v>
      </c>
      <c r="P947" s="12" t="s">
        <v>2574</v>
      </c>
      <c r="Q947" s="36" t="s">
        <v>4485</v>
      </c>
    </row>
    <row r="948" spans="1:17" ht="26.25" x14ac:dyDescent="0.25">
      <c r="A948" s="10">
        <f t="shared" si="58"/>
        <v>944</v>
      </c>
      <c r="B948" s="10">
        <f t="shared" si="58"/>
        <v>944</v>
      </c>
      <c r="C948" s="50" t="s">
        <v>15</v>
      </c>
      <c r="D948" s="24" t="s">
        <v>393</v>
      </c>
      <c r="E948" s="15">
        <v>2023</v>
      </c>
      <c r="F948" s="84">
        <v>45379</v>
      </c>
      <c r="G948" s="19" t="s">
        <v>3822</v>
      </c>
      <c r="H948" s="106" t="s">
        <v>3823</v>
      </c>
      <c r="I948" s="110" t="s">
        <v>3824</v>
      </c>
      <c r="J948" s="12" t="s">
        <v>179</v>
      </c>
      <c r="K948" s="12" t="s">
        <v>21</v>
      </c>
      <c r="L948" s="12" t="s">
        <v>3445</v>
      </c>
      <c r="M948" s="12" t="s">
        <v>3730</v>
      </c>
      <c r="N948" s="12" t="s">
        <v>23</v>
      </c>
      <c r="O948" s="45" t="s">
        <v>24</v>
      </c>
      <c r="P948" s="12" t="s">
        <v>2574</v>
      </c>
      <c r="Q948" s="36" t="s">
        <v>4484</v>
      </c>
    </row>
    <row r="949" spans="1:17" ht="26.25" x14ac:dyDescent="0.25">
      <c r="A949" s="10">
        <f t="shared" si="58"/>
        <v>945</v>
      </c>
      <c r="B949" s="10">
        <f t="shared" si="58"/>
        <v>945</v>
      </c>
      <c r="C949" s="50" t="s">
        <v>15</v>
      </c>
      <c r="D949" s="24" t="s">
        <v>393</v>
      </c>
      <c r="E949" s="15">
        <v>2023</v>
      </c>
      <c r="F949" s="84">
        <v>45379</v>
      </c>
      <c r="G949" s="19" t="s">
        <v>3831</v>
      </c>
      <c r="H949" s="106" t="s">
        <v>3832</v>
      </c>
      <c r="I949" s="110" t="s">
        <v>3833</v>
      </c>
      <c r="J949" s="12" t="s">
        <v>179</v>
      </c>
      <c r="K949" s="12" t="s">
        <v>21</v>
      </c>
      <c r="L949" s="12" t="s">
        <v>3445</v>
      </c>
      <c r="M949" s="12" t="s">
        <v>3730</v>
      </c>
      <c r="N949" s="12" t="s">
        <v>23</v>
      </c>
      <c r="O949" s="45" t="s">
        <v>24</v>
      </c>
      <c r="P949" s="12" t="s">
        <v>2573</v>
      </c>
      <c r="Q949" s="36" t="s">
        <v>4483</v>
      </c>
    </row>
    <row r="950" spans="1:17" x14ac:dyDescent="0.25">
      <c r="A950" s="10">
        <f t="shared" si="58"/>
        <v>946</v>
      </c>
      <c r="B950" s="10">
        <f t="shared" si="58"/>
        <v>946</v>
      </c>
      <c r="C950" s="50" t="s">
        <v>15</v>
      </c>
      <c r="D950" s="24" t="s">
        <v>393</v>
      </c>
      <c r="E950" s="15">
        <v>2023</v>
      </c>
      <c r="F950" s="84">
        <v>45380</v>
      </c>
      <c r="G950" s="19" t="s">
        <v>3825</v>
      </c>
      <c r="H950" s="106" t="s">
        <v>3827</v>
      </c>
      <c r="I950" s="110" t="s">
        <v>3826</v>
      </c>
      <c r="J950" s="12" t="s">
        <v>154</v>
      </c>
      <c r="K950" s="12" t="s">
        <v>21</v>
      </c>
      <c r="L950" s="12" t="s">
        <v>3445</v>
      </c>
      <c r="M950" s="12" t="s">
        <v>3726</v>
      </c>
      <c r="N950" s="12" t="s">
        <v>23</v>
      </c>
      <c r="O950" s="45" t="s">
        <v>24</v>
      </c>
      <c r="P950" s="12" t="s">
        <v>2573</v>
      </c>
      <c r="Q950" s="36" t="s">
        <v>4483</v>
      </c>
    </row>
    <row r="951" spans="1:17" x14ac:dyDescent="0.25">
      <c r="A951" s="10">
        <f t="shared" ref="A951:B966" si="59">+A950+1</f>
        <v>947</v>
      </c>
      <c r="B951" s="10">
        <f t="shared" si="59"/>
        <v>947</v>
      </c>
      <c r="C951" s="50" t="s">
        <v>15</v>
      </c>
      <c r="D951" s="24" t="s">
        <v>393</v>
      </c>
      <c r="E951" s="15">
        <v>2023</v>
      </c>
      <c r="F951" s="84">
        <v>45380</v>
      </c>
      <c r="G951" s="19" t="s">
        <v>3828</v>
      </c>
      <c r="H951" s="106" t="s">
        <v>3830</v>
      </c>
      <c r="I951" s="110" t="s">
        <v>3829</v>
      </c>
      <c r="J951" s="12" t="s">
        <v>154</v>
      </c>
      <c r="K951" s="12" t="s">
        <v>21</v>
      </c>
      <c r="L951" s="12" t="s">
        <v>3445</v>
      </c>
      <c r="M951" s="12" t="s">
        <v>3726</v>
      </c>
      <c r="N951" s="12" t="s">
        <v>23</v>
      </c>
      <c r="O951" s="45" t="s">
        <v>24</v>
      </c>
      <c r="P951" s="12" t="s">
        <v>2573</v>
      </c>
      <c r="Q951" s="36" t="s">
        <v>4483</v>
      </c>
    </row>
    <row r="952" spans="1:17" ht="26.25" x14ac:dyDescent="0.25">
      <c r="A952" s="10">
        <f t="shared" si="59"/>
        <v>948</v>
      </c>
      <c r="B952" s="10">
        <f t="shared" si="59"/>
        <v>948</v>
      </c>
      <c r="C952" s="50" t="s">
        <v>15</v>
      </c>
      <c r="D952" s="24" t="s">
        <v>34</v>
      </c>
      <c r="E952" s="15">
        <v>2023</v>
      </c>
      <c r="F952" s="84">
        <v>45380</v>
      </c>
      <c r="G952" s="19" t="s">
        <v>3834</v>
      </c>
      <c r="H952" s="106" t="s">
        <v>3836</v>
      </c>
      <c r="I952" s="110" t="s">
        <v>3835</v>
      </c>
      <c r="J952" s="12" t="s">
        <v>79</v>
      </c>
      <c r="K952" s="12" t="s">
        <v>21</v>
      </c>
      <c r="L952" s="12" t="s">
        <v>3065</v>
      </c>
      <c r="M952" s="12" t="s">
        <v>3714</v>
      </c>
      <c r="N952" s="12" t="s">
        <v>23</v>
      </c>
      <c r="O952" s="45" t="s">
        <v>24</v>
      </c>
      <c r="P952" s="12" t="s">
        <v>2573</v>
      </c>
      <c r="Q952" s="36" t="s">
        <v>4483</v>
      </c>
    </row>
    <row r="953" spans="1:17" x14ac:dyDescent="0.25">
      <c r="A953" s="10">
        <f t="shared" si="59"/>
        <v>949</v>
      </c>
      <c r="B953" s="10">
        <f t="shared" si="59"/>
        <v>949</v>
      </c>
      <c r="C953" s="50" t="s">
        <v>15</v>
      </c>
      <c r="D953" s="24" t="s">
        <v>393</v>
      </c>
      <c r="E953" s="15">
        <v>2023</v>
      </c>
      <c r="F953" s="84">
        <v>45380</v>
      </c>
      <c r="G953" s="19" t="s">
        <v>3837</v>
      </c>
      <c r="H953" s="106" t="s">
        <v>3838</v>
      </c>
      <c r="I953" s="110" t="s">
        <v>3839</v>
      </c>
      <c r="J953" s="12" t="s">
        <v>20</v>
      </c>
      <c r="K953" s="12" t="s">
        <v>21</v>
      </c>
      <c r="L953" s="12" t="s">
        <v>3445</v>
      </c>
      <c r="M953" s="12" t="s">
        <v>3705</v>
      </c>
      <c r="N953" s="12" t="s">
        <v>23</v>
      </c>
      <c r="O953" s="45" t="s">
        <v>24</v>
      </c>
      <c r="P953" s="12" t="s">
        <v>2573</v>
      </c>
      <c r="Q953" s="36" t="s">
        <v>4482</v>
      </c>
    </row>
    <row r="954" spans="1:17" x14ac:dyDescent="0.25">
      <c r="A954" s="10">
        <f t="shared" si="59"/>
        <v>950</v>
      </c>
      <c r="B954" s="10">
        <f t="shared" si="59"/>
        <v>950</v>
      </c>
      <c r="C954" s="50" t="s">
        <v>15</v>
      </c>
      <c r="D954" s="24" t="s">
        <v>393</v>
      </c>
      <c r="E954" s="15">
        <v>2024</v>
      </c>
      <c r="F954" s="84">
        <v>45401</v>
      </c>
      <c r="G954" s="19" t="s">
        <v>3841</v>
      </c>
      <c r="H954" s="106" t="s">
        <v>3843</v>
      </c>
      <c r="I954" s="110" t="s">
        <v>3842</v>
      </c>
      <c r="J954" s="12" t="s">
        <v>20</v>
      </c>
      <c r="K954" s="12" t="s">
        <v>21</v>
      </c>
      <c r="L954" s="12" t="s">
        <v>3445</v>
      </c>
      <c r="M954" s="12" t="s">
        <v>3705</v>
      </c>
      <c r="N954" s="12" t="s">
        <v>23</v>
      </c>
      <c r="O954" s="45" t="s">
        <v>24</v>
      </c>
      <c r="P954" s="12" t="s">
        <v>2573</v>
      </c>
      <c r="Q954" s="36" t="s">
        <v>4482</v>
      </c>
    </row>
    <row r="955" spans="1:17" ht="26.25" x14ac:dyDescent="0.25">
      <c r="A955" s="10">
        <f t="shared" si="59"/>
        <v>951</v>
      </c>
      <c r="B955" s="10">
        <f t="shared" si="59"/>
        <v>951</v>
      </c>
      <c r="C955" s="50" t="s">
        <v>15</v>
      </c>
      <c r="D955" s="24" t="s">
        <v>34</v>
      </c>
      <c r="E955" s="15">
        <v>2024</v>
      </c>
      <c r="F955" s="84">
        <v>45405</v>
      </c>
      <c r="G955" s="19" t="s">
        <v>3844</v>
      </c>
      <c r="H955" s="106" t="s">
        <v>3845</v>
      </c>
      <c r="I955" s="110" t="s">
        <v>3846</v>
      </c>
      <c r="J955" s="12" t="s">
        <v>20</v>
      </c>
      <c r="K955" s="12" t="s">
        <v>21</v>
      </c>
      <c r="L955" s="12" t="s">
        <v>3064</v>
      </c>
      <c r="M955" s="12" t="s">
        <v>3705</v>
      </c>
      <c r="N955" s="12" t="s">
        <v>23</v>
      </c>
      <c r="O955" s="45" t="s">
        <v>24</v>
      </c>
      <c r="P955" s="12" t="s">
        <v>2573</v>
      </c>
      <c r="Q955" s="36" t="s">
        <v>4482</v>
      </c>
    </row>
    <row r="956" spans="1:17" ht="26.25" x14ac:dyDescent="0.25">
      <c r="A956" s="10">
        <f t="shared" si="59"/>
        <v>952</v>
      </c>
      <c r="B956" s="10">
        <f t="shared" si="59"/>
        <v>952</v>
      </c>
      <c r="C956" s="50" t="s">
        <v>15</v>
      </c>
      <c r="D956" s="24" t="s">
        <v>34</v>
      </c>
      <c r="E956" s="15">
        <v>2024</v>
      </c>
      <c r="F956" s="84">
        <v>45411</v>
      </c>
      <c r="G956" s="19" t="s">
        <v>3847</v>
      </c>
      <c r="H956" s="106" t="s">
        <v>3851</v>
      </c>
      <c r="I956" s="110" t="s">
        <v>3848</v>
      </c>
      <c r="J956" s="12" t="s">
        <v>247</v>
      </c>
      <c r="K956" s="12" t="s">
        <v>21</v>
      </c>
      <c r="L956" s="12" t="s">
        <v>3065</v>
      </c>
      <c r="M956" s="12" t="s">
        <v>3740</v>
      </c>
      <c r="N956" s="12" t="s">
        <v>23</v>
      </c>
      <c r="O956" s="45" t="s">
        <v>24</v>
      </c>
      <c r="P956" s="12" t="s">
        <v>2574</v>
      </c>
      <c r="Q956" s="36" t="s">
        <v>4484</v>
      </c>
    </row>
    <row r="957" spans="1:17" x14ac:dyDescent="0.25">
      <c r="A957" s="10">
        <f t="shared" si="59"/>
        <v>953</v>
      </c>
      <c r="B957" s="10">
        <f t="shared" si="59"/>
        <v>953</v>
      </c>
      <c r="C957" s="50" t="s">
        <v>15</v>
      </c>
      <c r="D957" s="24" t="s">
        <v>34</v>
      </c>
      <c r="E957" s="15">
        <v>2024</v>
      </c>
      <c r="F957" s="84">
        <v>45412</v>
      </c>
      <c r="G957" s="19" t="s">
        <v>3849</v>
      </c>
      <c r="H957" s="106" t="s">
        <v>3852</v>
      </c>
      <c r="I957" s="110" t="s">
        <v>3850</v>
      </c>
      <c r="J957" s="12" t="s">
        <v>94</v>
      </c>
      <c r="K957" s="12" t="s">
        <v>21</v>
      </c>
      <c r="L957" s="12" t="s">
        <v>3065</v>
      </c>
      <c r="M957" s="12" t="s">
        <v>3716</v>
      </c>
      <c r="N957" s="12" t="s">
        <v>23</v>
      </c>
      <c r="O957" s="45" t="s">
        <v>24</v>
      </c>
      <c r="P957" s="12" t="s">
        <v>2573</v>
      </c>
      <c r="Q957" s="36" t="s">
        <v>4483</v>
      </c>
    </row>
    <row r="958" spans="1:17" x14ac:dyDescent="0.25">
      <c r="A958" s="10">
        <f t="shared" si="59"/>
        <v>954</v>
      </c>
      <c r="B958" s="10">
        <f t="shared" si="59"/>
        <v>954</v>
      </c>
      <c r="C958" s="50" t="s">
        <v>15</v>
      </c>
      <c r="D958" s="24" t="s">
        <v>393</v>
      </c>
      <c r="E958" s="15">
        <v>2024</v>
      </c>
      <c r="F958" s="84">
        <v>45421</v>
      </c>
      <c r="G958" s="19" t="s">
        <v>3854</v>
      </c>
      <c r="H958" s="106" t="s">
        <v>3855</v>
      </c>
      <c r="I958" s="110" t="s">
        <v>4439</v>
      </c>
      <c r="J958" s="12" t="s">
        <v>20</v>
      </c>
      <c r="K958" s="12" t="s">
        <v>21</v>
      </c>
      <c r="L958" s="12" t="s">
        <v>3445</v>
      </c>
      <c r="M958" s="12" t="s">
        <v>3705</v>
      </c>
      <c r="N958" s="12" t="s">
        <v>23</v>
      </c>
      <c r="O958" s="45" t="s">
        <v>24</v>
      </c>
      <c r="P958" s="12" t="s">
        <v>2573</v>
      </c>
      <c r="Q958" s="36" t="s">
        <v>4482</v>
      </c>
    </row>
    <row r="959" spans="1:17" ht="26.25" x14ac:dyDescent="0.25">
      <c r="A959" s="10">
        <f t="shared" si="59"/>
        <v>955</v>
      </c>
      <c r="B959" s="10">
        <f t="shared" si="59"/>
        <v>955</v>
      </c>
      <c r="C959" s="50" t="s">
        <v>15</v>
      </c>
      <c r="D959" s="24" t="s">
        <v>34</v>
      </c>
      <c r="E959" s="15">
        <v>2024</v>
      </c>
      <c r="F959" s="84">
        <v>45422</v>
      </c>
      <c r="G959" s="19" t="s">
        <v>3857</v>
      </c>
      <c r="H959" s="106" t="s">
        <v>3858</v>
      </c>
      <c r="I959" s="110" t="s">
        <v>3859</v>
      </c>
      <c r="J959" s="12" t="s">
        <v>20</v>
      </c>
      <c r="K959" s="12" t="s">
        <v>21</v>
      </c>
      <c r="L959" s="12" t="s">
        <v>3064</v>
      </c>
      <c r="M959" s="12" t="s">
        <v>3705</v>
      </c>
      <c r="N959" s="12" t="s">
        <v>23</v>
      </c>
      <c r="O959" s="45" t="s">
        <v>24</v>
      </c>
      <c r="P959" s="12" t="s">
        <v>2573</v>
      </c>
      <c r="Q959" s="36" t="s">
        <v>4482</v>
      </c>
    </row>
    <row r="960" spans="1:17" ht="26.25" x14ac:dyDescent="0.25">
      <c r="A960" s="10">
        <f t="shared" si="59"/>
        <v>956</v>
      </c>
      <c r="B960" s="10">
        <f t="shared" si="59"/>
        <v>956</v>
      </c>
      <c r="C960" s="50" t="s">
        <v>15</v>
      </c>
      <c r="D960" s="24" t="s">
        <v>34</v>
      </c>
      <c r="E960" s="15">
        <v>2024</v>
      </c>
      <c r="F960" s="84">
        <v>45422</v>
      </c>
      <c r="G960" s="19" t="s">
        <v>3863</v>
      </c>
      <c r="H960" s="106" t="s">
        <v>3860</v>
      </c>
      <c r="I960" s="110" t="s">
        <v>3861</v>
      </c>
      <c r="J960" s="12" t="s">
        <v>20</v>
      </c>
      <c r="K960" s="12" t="s">
        <v>21</v>
      </c>
      <c r="L960" s="12" t="s">
        <v>3064</v>
      </c>
      <c r="M960" s="12" t="s">
        <v>3705</v>
      </c>
      <c r="N960" s="12" t="s">
        <v>23</v>
      </c>
      <c r="O960" s="45" t="s">
        <v>24</v>
      </c>
      <c r="P960" s="12" t="s">
        <v>2573</v>
      </c>
      <c r="Q960" s="36" t="s">
        <v>4482</v>
      </c>
    </row>
    <row r="961" spans="1:17" x14ac:dyDescent="0.25">
      <c r="A961" s="10">
        <f t="shared" si="59"/>
        <v>957</v>
      </c>
      <c r="B961" s="10">
        <f t="shared" si="59"/>
        <v>957</v>
      </c>
      <c r="C961" s="50" t="s">
        <v>15</v>
      </c>
      <c r="D961" s="24" t="s">
        <v>16</v>
      </c>
      <c r="E961" s="15">
        <v>2024</v>
      </c>
      <c r="F961" s="84">
        <v>45446</v>
      </c>
      <c r="G961" s="19" t="s">
        <v>3867</v>
      </c>
      <c r="H961" s="106" t="s">
        <v>3868</v>
      </c>
      <c r="I961" s="110" t="s">
        <v>3869</v>
      </c>
      <c r="J961" s="12" t="s">
        <v>59</v>
      </c>
      <c r="K961" s="12" t="s">
        <v>60</v>
      </c>
      <c r="L961" s="44" t="s">
        <v>3446</v>
      </c>
      <c r="M961" s="12" t="s">
        <v>3761</v>
      </c>
      <c r="N961" s="12" t="s">
        <v>61</v>
      </c>
      <c r="O961" s="45" t="s">
        <v>2380</v>
      </c>
      <c r="P961" s="12" t="s">
        <v>2573</v>
      </c>
      <c r="Q961" s="36" t="s">
        <v>4482</v>
      </c>
    </row>
    <row r="962" spans="1:17" ht="26.25" x14ac:dyDescent="0.25">
      <c r="A962" s="10">
        <f t="shared" si="59"/>
        <v>958</v>
      </c>
      <c r="B962" s="10">
        <f t="shared" si="59"/>
        <v>958</v>
      </c>
      <c r="C962" s="50" t="s">
        <v>15</v>
      </c>
      <c r="D962" s="24" t="s">
        <v>393</v>
      </c>
      <c r="E962" s="15">
        <v>2024</v>
      </c>
      <c r="F962" s="84">
        <v>45467</v>
      </c>
      <c r="G962" s="19" t="s">
        <v>3874</v>
      </c>
      <c r="H962" s="106" t="s">
        <v>3875</v>
      </c>
      <c r="I962" s="110" t="s">
        <v>3876</v>
      </c>
      <c r="J962" s="12" t="s">
        <v>707</v>
      </c>
      <c r="K962" s="12" t="s">
        <v>21</v>
      </c>
      <c r="L962" s="44" t="s">
        <v>3445</v>
      </c>
      <c r="M962" s="12" t="s">
        <v>3770</v>
      </c>
      <c r="N962" s="12" t="s">
        <v>23</v>
      </c>
      <c r="O962" s="45" t="s">
        <v>24</v>
      </c>
      <c r="P962" s="12" t="s">
        <v>2574</v>
      </c>
      <c r="Q962" s="36" t="s">
        <v>4484</v>
      </c>
    </row>
    <row r="963" spans="1:17" ht="26.25" x14ac:dyDescent="0.25">
      <c r="A963" s="10">
        <f t="shared" si="59"/>
        <v>959</v>
      </c>
      <c r="B963" s="10">
        <f t="shared" si="59"/>
        <v>959</v>
      </c>
      <c r="C963" s="50" t="s">
        <v>15</v>
      </c>
      <c r="D963" s="24" t="s">
        <v>393</v>
      </c>
      <c r="E963" s="15">
        <v>2024</v>
      </c>
      <c r="F963" s="84">
        <v>45468</v>
      </c>
      <c r="G963" s="19" t="s">
        <v>3872</v>
      </c>
      <c r="H963" s="106" t="s">
        <v>3877</v>
      </c>
      <c r="I963" s="110" t="s">
        <v>3873</v>
      </c>
      <c r="J963" s="12" t="s">
        <v>48</v>
      </c>
      <c r="K963" s="12" t="s">
        <v>21</v>
      </c>
      <c r="L963" s="44" t="s">
        <v>3445</v>
      </c>
      <c r="M963" s="12" t="s">
        <v>3707</v>
      </c>
      <c r="N963" s="12" t="s">
        <v>23</v>
      </c>
      <c r="O963" s="45" t="s">
        <v>24</v>
      </c>
      <c r="P963" s="12" t="s">
        <v>2573</v>
      </c>
      <c r="Q963" s="36" t="s">
        <v>4483</v>
      </c>
    </row>
    <row r="964" spans="1:17" ht="26.25" x14ac:dyDescent="0.25">
      <c r="A964" s="10">
        <f t="shared" si="59"/>
        <v>960</v>
      </c>
      <c r="B964" s="10">
        <f t="shared" si="59"/>
        <v>960</v>
      </c>
      <c r="C964" s="50" t="s">
        <v>15</v>
      </c>
      <c r="D964" s="24" t="s">
        <v>34</v>
      </c>
      <c r="E964" s="15">
        <v>2024</v>
      </c>
      <c r="F964" s="84">
        <v>45469</v>
      </c>
      <c r="G964" s="19" t="s">
        <v>3878</v>
      </c>
      <c r="H964" s="106" t="s">
        <v>3879</v>
      </c>
      <c r="I964" s="110" t="s">
        <v>3880</v>
      </c>
      <c r="J964" s="12" t="s">
        <v>48</v>
      </c>
      <c r="K964" s="12" t="s">
        <v>21</v>
      </c>
      <c r="L964" s="12" t="s">
        <v>3065</v>
      </c>
      <c r="M964" s="12" t="s">
        <v>3707</v>
      </c>
      <c r="N964" s="12" t="s">
        <v>23</v>
      </c>
      <c r="O964" s="45" t="s">
        <v>24</v>
      </c>
      <c r="P964" s="12" t="s">
        <v>2573</v>
      </c>
      <c r="Q964" s="36" t="s">
        <v>4483</v>
      </c>
    </row>
    <row r="965" spans="1:17" x14ac:dyDescent="0.25">
      <c r="A965" s="10">
        <f t="shared" si="59"/>
        <v>961</v>
      </c>
      <c r="B965" s="10">
        <f t="shared" si="59"/>
        <v>961</v>
      </c>
      <c r="C965" s="50" t="s">
        <v>15</v>
      </c>
      <c r="D965" s="24" t="s">
        <v>34</v>
      </c>
      <c r="E965" s="15">
        <v>2024</v>
      </c>
      <c r="F965" s="84">
        <v>45469</v>
      </c>
      <c r="G965" s="19" t="s">
        <v>3886</v>
      </c>
      <c r="H965" s="106" t="s">
        <v>3881</v>
      </c>
      <c r="I965" s="110" t="s">
        <v>3882</v>
      </c>
      <c r="J965" s="12" t="s">
        <v>28</v>
      </c>
      <c r="K965" s="12" t="s">
        <v>29</v>
      </c>
      <c r="L965" s="12" t="s">
        <v>3066</v>
      </c>
      <c r="M965" s="12" t="s">
        <v>28</v>
      </c>
      <c r="N965" s="12" t="s">
        <v>3436</v>
      </c>
      <c r="O965" s="45" t="s">
        <v>24</v>
      </c>
      <c r="P965" s="12" t="s">
        <v>2573</v>
      </c>
      <c r="Q965" s="36" t="s">
        <v>4482</v>
      </c>
    </row>
    <row r="966" spans="1:17" ht="26.25" x14ac:dyDescent="0.25">
      <c r="A966" s="10">
        <f t="shared" si="59"/>
        <v>962</v>
      </c>
      <c r="B966" s="10">
        <f t="shared" si="59"/>
        <v>962</v>
      </c>
      <c r="C966" s="50" t="s">
        <v>15</v>
      </c>
      <c r="D966" s="24" t="s">
        <v>393</v>
      </c>
      <c r="E966" s="15">
        <v>2024</v>
      </c>
      <c r="F966" s="84">
        <v>45469</v>
      </c>
      <c r="G966" s="19" t="s">
        <v>3883</v>
      </c>
      <c r="H966" s="106" t="s">
        <v>3884</v>
      </c>
      <c r="I966" s="110" t="s">
        <v>3885</v>
      </c>
      <c r="J966" s="12" t="s">
        <v>33</v>
      </c>
      <c r="K966" s="12" t="s">
        <v>21</v>
      </c>
      <c r="L966" s="44" t="s">
        <v>3445</v>
      </c>
      <c r="M966" s="12" t="s">
        <v>3706</v>
      </c>
      <c r="N966" s="12" t="s">
        <v>23</v>
      </c>
      <c r="O966" s="45" t="s">
        <v>24</v>
      </c>
      <c r="P966" s="12" t="s">
        <v>2573</v>
      </c>
      <c r="Q966" s="36" t="s">
        <v>4483</v>
      </c>
    </row>
    <row r="967" spans="1:17" ht="39" x14ac:dyDescent="0.25">
      <c r="A967" s="10">
        <f t="shared" ref="A967:B982" si="60">+A966+1</f>
        <v>963</v>
      </c>
      <c r="B967" s="10">
        <f t="shared" si="60"/>
        <v>963</v>
      </c>
      <c r="C967" s="50" t="s">
        <v>15</v>
      </c>
      <c r="D967" s="24" t="s">
        <v>34</v>
      </c>
      <c r="E967" s="15">
        <v>2024</v>
      </c>
      <c r="F967" s="84">
        <v>45471</v>
      </c>
      <c r="G967" s="19" t="s">
        <v>3889</v>
      </c>
      <c r="H967" s="106" t="s">
        <v>3888</v>
      </c>
      <c r="I967" s="110" t="s">
        <v>3887</v>
      </c>
      <c r="J967" s="12" t="s">
        <v>882</v>
      </c>
      <c r="K967" s="12" t="s">
        <v>29</v>
      </c>
      <c r="L967" s="12" t="s">
        <v>3066</v>
      </c>
      <c r="M967" s="12" t="s">
        <v>3778</v>
      </c>
      <c r="N967" s="12" t="s">
        <v>75</v>
      </c>
      <c r="O967" s="45" t="s">
        <v>24</v>
      </c>
      <c r="P967" s="12" t="s">
        <v>2574</v>
      </c>
      <c r="Q967" s="36" t="s">
        <v>4484</v>
      </c>
    </row>
    <row r="968" spans="1:17" ht="26.25" x14ac:dyDescent="0.25">
      <c r="A968" s="10">
        <f t="shared" si="60"/>
        <v>964</v>
      </c>
      <c r="B968" s="10">
        <f t="shared" si="60"/>
        <v>964</v>
      </c>
      <c r="C968" s="50" t="s">
        <v>15</v>
      </c>
      <c r="D968" s="24" t="s">
        <v>393</v>
      </c>
      <c r="E968" s="15">
        <v>2024</v>
      </c>
      <c r="F968" s="84">
        <v>45475</v>
      </c>
      <c r="G968" s="19" t="s">
        <v>3890</v>
      </c>
      <c r="H968" s="106" t="s">
        <v>3895</v>
      </c>
      <c r="I968" s="110" t="s">
        <v>3891</v>
      </c>
      <c r="J968" s="12" t="s">
        <v>20</v>
      </c>
      <c r="K968" s="12" t="s">
        <v>21</v>
      </c>
      <c r="L968" s="12" t="s">
        <v>3445</v>
      </c>
      <c r="M968" s="12" t="s">
        <v>3705</v>
      </c>
      <c r="N968" s="12" t="s">
        <v>23</v>
      </c>
      <c r="O968" s="45" t="s">
        <v>24</v>
      </c>
      <c r="P968" s="12" t="s">
        <v>2573</v>
      </c>
      <c r="Q968" s="36" t="s">
        <v>4482</v>
      </c>
    </row>
    <row r="969" spans="1:17" ht="26.25" x14ac:dyDescent="0.25">
      <c r="A969" s="10">
        <f t="shared" si="60"/>
        <v>965</v>
      </c>
      <c r="B969" s="10">
        <f t="shared" si="60"/>
        <v>965</v>
      </c>
      <c r="C969" s="50" t="s">
        <v>15</v>
      </c>
      <c r="D969" s="24" t="s">
        <v>34</v>
      </c>
      <c r="E969" s="15">
        <v>2024</v>
      </c>
      <c r="F969" s="84">
        <v>45477</v>
      </c>
      <c r="G969" s="19" t="s">
        <v>3892</v>
      </c>
      <c r="H969" s="106" t="s">
        <v>3894</v>
      </c>
      <c r="I969" s="110" t="s">
        <v>3893</v>
      </c>
      <c r="J969" s="12" t="s">
        <v>55</v>
      </c>
      <c r="K969" s="12" t="s">
        <v>21</v>
      </c>
      <c r="L969" s="12" t="s">
        <v>3064</v>
      </c>
      <c r="M969" s="12" t="s">
        <v>3708</v>
      </c>
      <c r="N969" s="12" t="s">
        <v>23</v>
      </c>
      <c r="O969" s="45" t="s">
        <v>24</v>
      </c>
      <c r="P969" s="12" t="s">
        <v>2574</v>
      </c>
      <c r="Q969" s="36" t="s">
        <v>4485</v>
      </c>
    </row>
    <row r="970" spans="1:17" ht="26.25" x14ac:dyDescent="0.25">
      <c r="A970" s="10">
        <f t="shared" si="60"/>
        <v>966</v>
      </c>
      <c r="B970" s="10">
        <f t="shared" si="60"/>
        <v>966</v>
      </c>
      <c r="C970" s="50" t="s">
        <v>15</v>
      </c>
      <c r="D970" s="24" t="s">
        <v>393</v>
      </c>
      <c r="E970" s="15">
        <v>2024</v>
      </c>
      <c r="F970" s="84">
        <v>45478</v>
      </c>
      <c r="G970" s="19" t="s">
        <v>3896</v>
      </c>
      <c r="H970" s="106" t="s">
        <v>3898</v>
      </c>
      <c r="I970" s="110" t="s">
        <v>3897</v>
      </c>
      <c r="J970" s="12" t="s">
        <v>83</v>
      </c>
      <c r="K970" s="12" t="s">
        <v>29</v>
      </c>
      <c r="L970" s="12" t="s">
        <v>3445</v>
      </c>
      <c r="M970" s="12" t="s">
        <v>979</v>
      </c>
      <c r="N970" s="12" t="s">
        <v>23</v>
      </c>
      <c r="O970" s="45" t="s">
        <v>24</v>
      </c>
      <c r="P970" s="12" t="s">
        <v>2573</v>
      </c>
      <c r="Q970" s="36" t="s">
        <v>4482</v>
      </c>
    </row>
    <row r="971" spans="1:17" x14ac:dyDescent="0.25">
      <c r="A971" s="10">
        <f t="shared" si="60"/>
        <v>967</v>
      </c>
      <c r="B971" s="10">
        <f t="shared" si="60"/>
        <v>967</v>
      </c>
      <c r="C971" s="50" t="s">
        <v>15</v>
      </c>
      <c r="D971" s="24" t="s">
        <v>393</v>
      </c>
      <c r="E971" s="15">
        <v>2024</v>
      </c>
      <c r="F971" s="84">
        <v>45484</v>
      </c>
      <c r="G971" s="19" t="s">
        <v>3899</v>
      </c>
      <c r="H971" s="106" t="s">
        <v>3901</v>
      </c>
      <c r="I971" s="110" t="s">
        <v>3900</v>
      </c>
      <c r="J971" s="12" t="s">
        <v>83</v>
      </c>
      <c r="K971" s="12" t="s">
        <v>29</v>
      </c>
      <c r="L971" s="12" t="s">
        <v>3445</v>
      </c>
      <c r="M971" s="12" t="s">
        <v>979</v>
      </c>
      <c r="N971" s="12" t="s">
        <v>23</v>
      </c>
      <c r="O971" s="45" t="s">
        <v>24</v>
      </c>
      <c r="P971" s="12" t="s">
        <v>2573</v>
      </c>
      <c r="Q971" s="36" t="s">
        <v>4482</v>
      </c>
    </row>
    <row r="972" spans="1:17" ht="26.25" x14ac:dyDescent="0.25">
      <c r="A972" s="10">
        <f t="shared" si="60"/>
        <v>968</v>
      </c>
      <c r="B972" s="10">
        <f t="shared" si="60"/>
        <v>968</v>
      </c>
      <c r="C972" s="50" t="s">
        <v>15</v>
      </c>
      <c r="D972" s="24" t="s">
        <v>34</v>
      </c>
      <c r="E972" s="15">
        <v>2024</v>
      </c>
      <c r="F972" s="84">
        <v>45488</v>
      </c>
      <c r="G972" s="19" t="s">
        <v>3902</v>
      </c>
      <c r="H972" s="106" t="s">
        <v>3903</v>
      </c>
      <c r="I972" s="110" t="s">
        <v>3904</v>
      </c>
      <c r="J972" s="12" t="s">
        <v>28</v>
      </c>
      <c r="K972" s="12" t="s">
        <v>29</v>
      </c>
      <c r="L972" s="12" t="s">
        <v>3066</v>
      </c>
      <c r="M972" s="12" t="s">
        <v>28</v>
      </c>
      <c r="N972" s="12" t="s">
        <v>3436</v>
      </c>
      <c r="O972" s="45" t="s">
        <v>24</v>
      </c>
      <c r="P972" s="12" t="s">
        <v>2573</v>
      </c>
      <c r="Q972" s="36" t="s">
        <v>4482</v>
      </c>
    </row>
    <row r="973" spans="1:17" ht="26.25" x14ac:dyDescent="0.25">
      <c r="A973" s="10">
        <f t="shared" si="60"/>
        <v>969</v>
      </c>
      <c r="B973" s="10">
        <f t="shared" si="60"/>
        <v>969</v>
      </c>
      <c r="C973" s="50" t="s">
        <v>15</v>
      </c>
      <c r="D973" s="24" t="s">
        <v>393</v>
      </c>
      <c r="E973" s="15">
        <v>2024</v>
      </c>
      <c r="F973" s="84">
        <v>45502</v>
      </c>
      <c r="G973" s="19" t="s">
        <v>3905</v>
      </c>
      <c r="H973" s="106" t="s">
        <v>3907</v>
      </c>
      <c r="I973" s="110" t="s">
        <v>3906</v>
      </c>
      <c r="J973" s="12" t="s">
        <v>33</v>
      </c>
      <c r="K973" s="12" t="s">
        <v>21</v>
      </c>
      <c r="L973" s="12" t="s">
        <v>3445</v>
      </c>
      <c r="M973" s="12" t="s">
        <v>3706</v>
      </c>
      <c r="N973" s="12" t="s">
        <v>23</v>
      </c>
      <c r="O973" s="45" t="s">
        <v>24</v>
      </c>
      <c r="P973" s="12" t="s">
        <v>2574</v>
      </c>
      <c r="Q973" s="36" t="s">
        <v>4484</v>
      </c>
    </row>
    <row r="974" spans="1:17" ht="26.25" x14ac:dyDescent="0.25">
      <c r="A974" s="10">
        <f t="shared" si="60"/>
        <v>970</v>
      </c>
      <c r="B974" s="10">
        <f t="shared" si="60"/>
        <v>970</v>
      </c>
      <c r="C974" s="50" t="s">
        <v>15</v>
      </c>
      <c r="D974" s="24" t="s">
        <v>393</v>
      </c>
      <c r="E974" s="15">
        <v>2024</v>
      </c>
      <c r="F974" s="84">
        <v>45502</v>
      </c>
      <c r="G974" s="19" t="s">
        <v>3910</v>
      </c>
      <c r="H974" s="106" t="s">
        <v>3908</v>
      </c>
      <c r="I974" s="110" t="s">
        <v>3909</v>
      </c>
      <c r="J974" s="12" t="s">
        <v>33</v>
      </c>
      <c r="K974" s="12" t="s">
        <v>21</v>
      </c>
      <c r="L974" s="12" t="s">
        <v>3445</v>
      </c>
      <c r="M974" s="12" t="s">
        <v>3706</v>
      </c>
      <c r="N974" s="12" t="s">
        <v>23</v>
      </c>
      <c r="O974" s="45" t="s">
        <v>24</v>
      </c>
      <c r="P974" s="12" t="s">
        <v>2573</v>
      </c>
      <c r="Q974" s="36" t="s">
        <v>4483</v>
      </c>
    </row>
    <row r="975" spans="1:17" x14ac:dyDescent="0.25">
      <c r="A975" s="10">
        <f t="shared" si="60"/>
        <v>971</v>
      </c>
      <c r="B975" s="10">
        <f t="shared" si="60"/>
        <v>971</v>
      </c>
      <c r="C975" s="50" t="s">
        <v>15</v>
      </c>
      <c r="D975" s="24" t="s">
        <v>34</v>
      </c>
      <c r="E975" s="15">
        <v>2024</v>
      </c>
      <c r="F975" s="84">
        <v>45505</v>
      </c>
      <c r="G975" s="19" t="s">
        <v>3911</v>
      </c>
      <c r="H975" s="106" t="s">
        <v>3912</v>
      </c>
      <c r="I975" s="109" t="s">
        <v>3913</v>
      </c>
      <c r="J975" s="12" t="s">
        <v>374</v>
      </c>
      <c r="K975" s="12" t="s">
        <v>29</v>
      </c>
      <c r="L975" s="12" t="s">
        <v>3066</v>
      </c>
      <c r="M975" s="12" t="s">
        <v>3748</v>
      </c>
      <c r="N975" s="12" t="s">
        <v>23</v>
      </c>
      <c r="O975" s="45" t="s">
        <v>24</v>
      </c>
      <c r="P975" s="12" t="s">
        <v>2573</v>
      </c>
      <c r="Q975" s="36" t="s">
        <v>4483</v>
      </c>
    </row>
    <row r="976" spans="1:17" ht="26.25" x14ac:dyDescent="0.25">
      <c r="A976" s="10">
        <f t="shared" si="60"/>
        <v>972</v>
      </c>
      <c r="B976" s="10">
        <f t="shared" si="60"/>
        <v>972</v>
      </c>
      <c r="C976" s="50" t="s">
        <v>15</v>
      </c>
      <c r="D976" s="24" t="s">
        <v>34</v>
      </c>
      <c r="E976" s="15">
        <v>2024</v>
      </c>
      <c r="F976" s="84">
        <v>45524</v>
      </c>
      <c r="G976" s="19" t="s">
        <v>3920</v>
      </c>
      <c r="H976" s="106" t="s">
        <v>3949</v>
      </c>
      <c r="I976" s="110" t="s">
        <v>3919</v>
      </c>
      <c r="J976" s="12" t="s">
        <v>1071</v>
      </c>
      <c r="K976" s="12" t="s">
        <v>29</v>
      </c>
      <c r="L976" s="12" t="s">
        <v>3066</v>
      </c>
      <c r="M976" s="12" t="s">
        <v>1071</v>
      </c>
      <c r="N976" s="12" t="s">
        <v>75</v>
      </c>
      <c r="O976" s="45" t="s">
        <v>24</v>
      </c>
      <c r="P976" s="12" t="s">
        <v>2574</v>
      </c>
      <c r="Q976" s="36" t="s">
        <v>4484</v>
      </c>
    </row>
    <row r="977" spans="1:17" ht="39" x14ac:dyDescent="0.25">
      <c r="A977" s="10">
        <f t="shared" si="60"/>
        <v>973</v>
      </c>
      <c r="B977" s="10">
        <f t="shared" si="60"/>
        <v>973</v>
      </c>
      <c r="C977" s="50" t="s">
        <v>15</v>
      </c>
      <c r="D977" s="24" t="s">
        <v>393</v>
      </c>
      <c r="E977" s="15">
        <v>2024</v>
      </c>
      <c r="F977" s="84">
        <v>45527</v>
      </c>
      <c r="G977" s="19" t="s">
        <v>3924</v>
      </c>
      <c r="H977" s="106" t="s">
        <v>3921</v>
      </c>
      <c r="I977" s="110" t="s">
        <v>3922</v>
      </c>
      <c r="J977" s="12" t="s">
        <v>20</v>
      </c>
      <c r="K977" s="12" t="s">
        <v>21</v>
      </c>
      <c r="L977" s="12" t="s">
        <v>3445</v>
      </c>
      <c r="M977" s="12" t="s">
        <v>3705</v>
      </c>
      <c r="N977" s="12" t="s">
        <v>23</v>
      </c>
      <c r="O977" s="45" t="s">
        <v>24</v>
      </c>
      <c r="P977" s="12" t="s">
        <v>2573</v>
      </c>
      <c r="Q977" s="36" t="s">
        <v>4482</v>
      </c>
    </row>
    <row r="978" spans="1:17" x14ac:dyDescent="0.25">
      <c r="A978" s="10">
        <f t="shared" si="60"/>
        <v>974</v>
      </c>
      <c r="B978" s="10">
        <f t="shared" si="60"/>
        <v>974</v>
      </c>
      <c r="C978" s="50" t="s">
        <v>15</v>
      </c>
      <c r="D978" s="24" t="s">
        <v>393</v>
      </c>
      <c r="E978" s="15">
        <v>2024</v>
      </c>
      <c r="F978" s="84">
        <v>45527</v>
      </c>
      <c r="G978" s="19" t="s">
        <v>3923</v>
      </c>
      <c r="H978" s="106" t="s">
        <v>3926</v>
      </c>
      <c r="I978" s="110" t="s">
        <v>3925</v>
      </c>
      <c r="J978" s="12" t="s">
        <v>20</v>
      </c>
      <c r="K978" s="12" t="s">
        <v>21</v>
      </c>
      <c r="L978" s="12" t="s">
        <v>3445</v>
      </c>
      <c r="M978" s="12" t="s">
        <v>3705</v>
      </c>
      <c r="N978" s="12" t="s">
        <v>23</v>
      </c>
      <c r="O978" s="45" t="s">
        <v>24</v>
      </c>
      <c r="P978" s="12" t="s">
        <v>2573</v>
      </c>
      <c r="Q978" s="36" t="s">
        <v>4482</v>
      </c>
    </row>
    <row r="979" spans="1:17" ht="26.25" x14ac:dyDescent="0.25">
      <c r="A979" s="10">
        <f t="shared" si="60"/>
        <v>975</v>
      </c>
      <c r="B979" s="10">
        <f t="shared" si="60"/>
        <v>975</v>
      </c>
      <c r="C979" s="50" t="s">
        <v>15</v>
      </c>
      <c r="D979" s="24" t="s">
        <v>393</v>
      </c>
      <c r="E979" s="15">
        <v>2024</v>
      </c>
      <c r="F979" s="84">
        <v>45533</v>
      </c>
      <c r="G979" s="19" t="s">
        <v>3927</v>
      </c>
      <c r="H979" s="106" t="s">
        <v>3929</v>
      </c>
      <c r="I979" s="110" t="s">
        <v>3928</v>
      </c>
      <c r="J979" s="12" t="s">
        <v>28</v>
      </c>
      <c r="K979" s="12" t="s">
        <v>29</v>
      </c>
      <c r="L979" s="12" t="s">
        <v>3445</v>
      </c>
      <c r="M979" s="12" t="s">
        <v>28</v>
      </c>
      <c r="N979" s="12" t="s">
        <v>3436</v>
      </c>
      <c r="O979" s="45" t="s">
        <v>24</v>
      </c>
      <c r="P979" s="12" t="s">
        <v>2573</v>
      </c>
      <c r="Q979" s="36" t="s">
        <v>4482</v>
      </c>
    </row>
    <row r="980" spans="1:17" ht="26.25" x14ac:dyDescent="0.25">
      <c r="A980" s="10">
        <f t="shared" si="60"/>
        <v>976</v>
      </c>
      <c r="B980" s="10">
        <f t="shared" si="60"/>
        <v>976</v>
      </c>
      <c r="C980" s="50" t="s">
        <v>15</v>
      </c>
      <c r="D980" s="24" t="s">
        <v>34</v>
      </c>
      <c r="E980" s="15">
        <v>2024</v>
      </c>
      <c r="F980" s="84">
        <v>45532</v>
      </c>
      <c r="G980" s="19" t="s">
        <v>3930</v>
      </c>
      <c r="H980" s="106" t="s">
        <v>3931</v>
      </c>
      <c r="I980" s="110" t="s">
        <v>3932</v>
      </c>
      <c r="J980" s="12" t="s">
        <v>266</v>
      </c>
      <c r="K980" s="12" t="s">
        <v>29</v>
      </c>
      <c r="L980" s="12" t="s">
        <v>3066</v>
      </c>
      <c r="M980" s="12" t="s">
        <v>65</v>
      </c>
      <c r="N980" s="12" t="s">
        <v>23</v>
      </c>
      <c r="O980" s="45" t="s">
        <v>24</v>
      </c>
      <c r="P980" s="12" t="s">
        <v>2573</v>
      </c>
      <c r="Q980" s="36" t="s">
        <v>4483</v>
      </c>
    </row>
    <row r="981" spans="1:17" ht="26.25" x14ac:dyDescent="0.25">
      <c r="A981" s="10">
        <f t="shared" si="60"/>
        <v>977</v>
      </c>
      <c r="B981" s="10">
        <f t="shared" si="60"/>
        <v>977</v>
      </c>
      <c r="C981" s="50" t="s">
        <v>15</v>
      </c>
      <c r="D981" s="24" t="s">
        <v>393</v>
      </c>
      <c r="E981" s="15">
        <v>2024</v>
      </c>
      <c r="F981" s="84">
        <v>45534</v>
      </c>
      <c r="G981" s="19" t="s">
        <v>3933</v>
      </c>
      <c r="H981" s="106" t="s">
        <v>3934</v>
      </c>
      <c r="I981" s="110" t="s">
        <v>3935</v>
      </c>
      <c r="J981" s="12" t="s">
        <v>2337</v>
      </c>
      <c r="K981" s="12" t="s">
        <v>21</v>
      </c>
      <c r="L981" s="12" t="s">
        <v>3445</v>
      </c>
      <c r="M981" s="12" t="s">
        <v>3714</v>
      </c>
      <c r="N981" s="12" t="s">
        <v>23</v>
      </c>
      <c r="O981" s="45" t="s">
        <v>24</v>
      </c>
      <c r="P981" s="12" t="s">
        <v>2573</v>
      </c>
      <c r="Q981" s="36" t="s">
        <v>4483</v>
      </c>
    </row>
    <row r="982" spans="1:17" x14ac:dyDescent="0.25">
      <c r="A982" s="10">
        <f t="shared" si="60"/>
        <v>978</v>
      </c>
      <c r="B982" s="10">
        <f t="shared" si="60"/>
        <v>978</v>
      </c>
      <c r="C982" s="50" t="s">
        <v>15</v>
      </c>
      <c r="D982" s="24" t="s">
        <v>34</v>
      </c>
      <c r="E982" s="15">
        <v>2024</v>
      </c>
      <c r="F982" s="84">
        <v>45534</v>
      </c>
      <c r="G982" s="19" t="s">
        <v>3936</v>
      </c>
      <c r="H982" s="106" t="s">
        <v>3937</v>
      </c>
      <c r="I982" s="110" t="s">
        <v>3938</v>
      </c>
      <c r="J982" s="12" t="s">
        <v>178</v>
      </c>
      <c r="K982" s="12" t="s">
        <v>21</v>
      </c>
      <c r="L982" s="12" t="s">
        <v>3065</v>
      </c>
      <c r="M982" s="12" t="s">
        <v>3729</v>
      </c>
      <c r="N982" s="12" t="s">
        <v>23</v>
      </c>
      <c r="O982" s="45" t="s">
        <v>24</v>
      </c>
      <c r="P982" s="12" t="s">
        <v>2573</v>
      </c>
      <c r="Q982" s="36" t="s">
        <v>4483</v>
      </c>
    </row>
    <row r="983" spans="1:17" ht="26.25" x14ac:dyDescent="0.25">
      <c r="A983" s="10">
        <f t="shared" ref="A983:B998" si="61">+A982+1</f>
        <v>979</v>
      </c>
      <c r="B983" s="10">
        <f t="shared" si="61"/>
        <v>979</v>
      </c>
      <c r="C983" s="50" t="s">
        <v>15</v>
      </c>
      <c r="D983" s="24" t="s">
        <v>34</v>
      </c>
      <c r="E983" s="15">
        <v>2024</v>
      </c>
      <c r="F983" s="84">
        <v>45540</v>
      </c>
      <c r="G983" s="19" t="s">
        <v>3940</v>
      </c>
      <c r="H983" s="106" t="s">
        <v>3941</v>
      </c>
      <c r="I983" s="110" t="s">
        <v>3942</v>
      </c>
      <c r="J983" s="12" t="s">
        <v>65</v>
      </c>
      <c r="K983" s="12" t="s">
        <v>29</v>
      </c>
      <c r="L983" s="12" t="s">
        <v>3066</v>
      </c>
      <c r="M983" s="12" t="s">
        <v>65</v>
      </c>
      <c r="N983" s="12" t="s">
        <v>23</v>
      </c>
      <c r="O983" s="45" t="s">
        <v>24</v>
      </c>
      <c r="P983" s="12" t="s">
        <v>2574</v>
      </c>
      <c r="Q983" s="36" t="s">
        <v>4484</v>
      </c>
    </row>
    <row r="984" spans="1:17" x14ac:dyDescent="0.25">
      <c r="A984" s="10">
        <f t="shared" si="61"/>
        <v>980</v>
      </c>
      <c r="B984" s="10">
        <f t="shared" si="61"/>
        <v>980</v>
      </c>
      <c r="C984" s="50" t="s">
        <v>15</v>
      </c>
      <c r="D984" s="24" t="s">
        <v>393</v>
      </c>
      <c r="E984" s="15">
        <v>2024</v>
      </c>
      <c r="F984" s="84">
        <v>45545</v>
      </c>
      <c r="G984" s="19" t="s">
        <v>3943</v>
      </c>
      <c r="H984" s="106" t="s">
        <v>3944</v>
      </c>
      <c r="I984" s="110" t="s">
        <v>3945</v>
      </c>
      <c r="J984" s="12" t="s">
        <v>28</v>
      </c>
      <c r="K984" s="12" t="s">
        <v>29</v>
      </c>
      <c r="L984" s="12" t="s">
        <v>3445</v>
      </c>
      <c r="M984" s="12" t="s">
        <v>28</v>
      </c>
      <c r="N984" s="12" t="s">
        <v>3436</v>
      </c>
      <c r="O984" s="45" t="s">
        <v>24</v>
      </c>
      <c r="P984" s="12" t="s">
        <v>2573</v>
      </c>
      <c r="Q984" s="36" t="s">
        <v>4482</v>
      </c>
    </row>
    <row r="985" spans="1:17" x14ac:dyDescent="0.25">
      <c r="A985" s="10">
        <f t="shared" si="61"/>
        <v>981</v>
      </c>
      <c r="B985" s="10">
        <f t="shared" si="61"/>
        <v>981</v>
      </c>
      <c r="C985" s="50" t="s">
        <v>15</v>
      </c>
      <c r="D985" s="24" t="s">
        <v>393</v>
      </c>
      <c r="E985" s="15">
        <v>2024</v>
      </c>
      <c r="F985" s="84">
        <v>45544</v>
      </c>
      <c r="G985" s="19" t="s">
        <v>3946</v>
      </c>
      <c r="H985" s="106" t="s">
        <v>3947</v>
      </c>
      <c r="I985" s="110" t="s">
        <v>3948</v>
      </c>
      <c r="J985" s="12" t="s">
        <v>28</v>
      </c>
      <c r="K985" s="12" t="s">
        <v>29</v>
      </c>
      <c r="L985" s="12" t="s">
        <v>3445</v>
      </c>
      <c r="M985" s="12" t="s">
        <v>28</v>
      </c>
      <c r="N985" s="12" t="s">
        <v>3436</v>
      </c>
      <c r="O985" s="45" t="s">
        <v>24</v>
      </c>
      <c r="P985" s="12" t="s">
        <v>2573</v>
      </c>
      <c r="Q985" s="36" t="s">
        <v>4482</v>
      </c>
    </row>
    <row r="986" spans="1:17" ht="26.25" x14ac:dyDescent="0.25">
      <c r="A986" s="10">
        <f t="shared" si="61"/>
        <v>982</v>
      </c>
      <c r="B986" s="10">
        <f t="shared" si="61"/>
        <v>982</v>
      </c>
      <c r="C986" s="50" t="s">
        <v>15</v>
      </c>
      <c r="D986" s="24" t="s">
        <v>393</v>
      </c>
      <c r="E986" s="15">
        <v>2024</v>
      </c>
      <c r="F986" s="84">
        <v>45553</v>
      </c>
      <c r="G986" s="19" t="s">
        <v>3950</v>
      </c>
      <c r="H986" s="106" t="s">
        <v>3951</v>
      </c>
      <c r="I986" s="110" t="s">
        <v>3952</v>
      </c>
      <c r="J986" s="12" t="s">
        <v>83</v>
      </c>
      <c r="K986" s="12" t="s">
        <v>29</v>
      </c>
      <c r="L986" s="12" t="s">
        <v>3445</v>
      </c>
      <c r="M986" s="12" t="s">
        <v>979</v>
      </c>
      <c r="N986" s="12" t="s">
        <v>23</v>
      </c>
      <c r="O986" s="45" t="s">
        <v>24</v>
      </c>
      <c r="P986" s="12" t="s">
        <v>2573</v>
      </c>
      <c r="Q986" s="36" t="s">
        <v>4482</v>
      </c>
    </row>
    <row r="987" spans="1:17" x14ac:dyDescent="0.25">
      <c r="A987" s="10">
        <f t="shared" si="61"/>
        <v>983</v>
      </c>
      <c r="B987" s="10">
        <f t="shared" si="61"/>
        <v>983</v>
      </c>
      <c r="C987" s="50" t="s">
        <v>15</v>
      </c>
      <c r="D987" s="24" t="s">
        <v>34</v>
      </c>
      <c r="E987" s="15">
        <v>2024</v>
      </c>
      <c r="F987" s="84">
        <v>45567</v>
      </c>
      <c r="G987" s="19" t="s">
        <v>3954</v>
      </c>
      <c r="H987" s="106" t="s">
        <v>3955</v>
      </c>
      <c r="I987" s="110" t="s">
        <v>3956</v>
      </c>
      <c r="J987" s="12" t="s">
        <v>20</v>
      </c>
      <c r="K987" s="12" t="s">
        <v>21</v>
      </c>
      <c r="L987" s="12" t="s">
        <v>3064</v>
      </c>
      <c r="M987" s="12" t="s">
        <v>3705</v>
      </c>
      <c r="N987" s="12" t="s">
        <v>23</v>
      </c>
      <c r="O987" s="45" t="s">
        <v>24</v>
      </c>
      <c r="P987" s="12" t="s">
        <v>2573</v>
      </c>
      <c r="Q987" s="36" t="s">
        <v>4482</v>
      </c>
    </row>
    <row r="988" spans="1:17" x14ac:dyDescent="0.25">
      <c r="A988" s="10">
        <f t="shared" si="61"/>
        <v>984</v>
      </c>
      <c r="B988" s="10">
        <f t="shared" si="61"/>
        <v>984</v>
      </c>
      <c r="C988" s="50" t="s">
        <v>15</v>
      </c>
      <c r="D988" s="24" t="s">
        <v>34</v>
      </c>
      <c r="E988" s="15">
        <v>2024</v>
      </c>
      <c r="F988" s="84">
        <v>45568</v>
      </c>
      <c r="G988" s="19" t="s">
        <v>3957</v>
      </c>
      <c r="H988" s="106" t="s">
        <v>3958</v>
      </c>
      <c r="I988" s="110" t="s">
        <v>3959</v>
      </c>
      <c r="J988" s="12" t="s">
        <v>199</v>
      </c>
      <c r="K988" s="12" t="s">
        <v>21</v>
      </c>
      <c r="L988" s="12" t="s">
        <v>3065</v>
      </c>
      <c r="M988" s="12" t="s">
        <v>3733</v>
      </c>
      <c r="N988" s="12" t="s">
        <v>23</v>
      </c>
      <c r="O988" s="45" t="s">
        <v>24</v>
      </c>
      <c r="P988" s="12" t="s">
        <v>2573</v>
      </c>
      <c r="Q988" s="36" t="s">
        <v>4482</v>
      </c>
    </row>
    <row r="989" spans="1:17" x14ac:dyDescent="0.25">
      <c r="A989" s="10">
        <f t="shared" si="61"/>
        <v>985</v>
      </c>
      <c r="B989" s="10">
        <f t="shared" si="61"/>
        <v>985</v>
      </c>
      <c r="C989" s="50" t="s">
        <v>15</v>
      </c>
      <c r="D989" s="24" t="s">
        <v>34</v>
      </c>
      <c r="E989" s="15">
        <v>2024</v>
      </c>
      <c r="F989" s="84">
        <v>45569</v>
      </c>
      <c r="G989" s="19" t="s">
        <v>3962</v>
      </c>
      <c r="H989" s="106" t="s">
        <v>3960</v>
      </c>
      <c r="I989" s="110" t="s">
        <v>3961</v>
      </c>
      <c r="J989" s="12" t="s">
        <v>20</v>
      </c>
      <c r="K989" s="12" t="s">
        <v>21</v>
      </c>
      <c r="L989" s="12" t="s">
        <v>3064</v>
      </c>
      <c r="M989" s="12" t="s">
        <v>3705</v>
      </c>
      <c r="N989" s="12" t="s">
        <v>23</v>
      </c>
      <c r="O989" s="45" t="s">
        <v>24</v>
      </c>
      <c r="P989" s="12" t="s">
        <v>2573</v>
      </c>
      <c r="Q989" s="36" t="s">
        <v>4482</v>
      </c>
    </row>
    <row r="990" spans="1:17" x14ac:dyDescent="0.25">
      <c r="A990" s="10">
        <f t="shared" si="61"/>
        <v>986</v>
      </c>
      <c r="B990" s="10">
        <f t="shared" si="61"/>
        <v>986</v>
      </c>
      <c r="C990" s="50" t="s">
        <v>15</v>
      </c>
      <c r="D990" s="24" t="s">
        <v>34</v>
      </c>
      <c r="E990" s="15">
        <v>2024</v>
      </c>
      <c r="F990" s="84">
        <v>45588</v>
      </c>
      <c r="G990" s="19" t="s">
        <v>3963</v>
      </c>
      <c r="H990" s="106" t="s">
        <v>3964</v>
      </c>
      <c r="I990" s="110" t="s">
        <v>3965</v>
      </c>
      <c r="J990" s="12" t="s">
        <v>20</v>
      </c>
      <c r="K990" s="12" t="s">
        <v>21</v>
      </c>
      <c r="L990" s="12" t="s">
        <v>3064</v>
      </c>
      <c r="M990" s="12" t="s">
        <v>3705</v>
      </c>
      <c r="N990" s="12" t="s">
        <v>23</v>
      </c>
      <c r="O990" s="45" t="s">
        <v>24</v>
      </c>
      <c r="P990" s="12" t="s">
        <v>2573</v>
      </c>
      <c r="Q990" s="36" t="s">
        <v>4482</v>
      </c>
    </row>
    <row r="991" spans="1:17" ht="26.25" x14ac:dyDescent="0.25">
      <c r="A991" s="10">
        <f t="shared" si="61"/>
        <v>987</v>
      </c>
      <c r="B991" s="10">
        <f t="shared" si="61"/>
        <v>987</v>
      </c>
      <c r="C991" s="50" t="s">
        <v>15</v>
      </c>
      <c r="D991" s="24" t="s">
        <v>34</v>
      </c>
      <c r="E991" s="15">
        <v>2024</v>
      </c>
      <c r="F991" s="84">
        <v>45588</v>
      </c>
      <c r="G991" s="19" t="s">
        <v>3966</v>
      </c>
      <c r="H991" s="106" t="s">
        <v>3968</v>
      </c>
      <c r="I991" s="110" t="s">
        <v>3967</v>
      </c>
      <c r="J991" s="12" t="s">
        <v>171</v>
      </c>
      <c r="K991" s="12" t="s">
        <v>21</v>
      </c>
      <c r="L991" s="12" t="s">
        <v>3065</v>
      </c>
      <c r="M991" s="12" t="s">
        <v>3728</v>
      </c>
      <c r="N991" s="12" t="s">
        <v>23</v>
      </c>
      <c r="O991" s="45" t="s">
        <v>24</v>
      </c>
      <c r="P991" s="12" t="s">
        <v>2573</v>
      </c>
      <c r="Q991" s="36" t="s">
        <v>4483</v>
      </c>
    </row>
    <row r="992" spans="1:17" ht="26.25" x14ac:dyDescent="0.25">
      <c r="A992" s="10">
        <f t="shared" si="61"/>
        <v>988</v>
      </c>
      <c r="B992" s="10">
        <f t="shared" si="61"/>
        <v>988</v>
      </c>
      <c r="C992" s="50" t="s">
        <v>15</v>
      </c>
      <c r="D992" s="24" t="s">
        <v>34</v>
      </c>
      <c r="E992" s="15">
        <v>2024</v>
      </c>
      <c r="F992" s="84">
        <v>45589</v>
      </c>
      <c r="G992" s="19" t="s">
        <v>3969</v>
      </c>
      <c r="H992" s="106" t="s">
        <v>3970</v>
      </c>
      <c r="I992" s="110" t="s">
        <v>3971</v>
      </c>
      <c r="J992" s="12" t="s">
        <v>83</v>
      </c>
      <c r="K992" s="12" t="s">
        <v>29</v>
      </c>
      <c r="L992" s="12" t="s">
        <v>3066</v>
      </c>
      <c r="M992" s="12" t="s">
        <v>979</v>
      </c>
      <c r="N992" s="12" t="s">
        <v>23</v>
      </c>
      <c r="O992" s="45" t="s">
        <v>24</v>
      </c>
      <c r="P992" s="12" t="s">
        <v>2573</v>
      </c>
      <c r="Q992" s="36" t="s">
        <v>4482</v>
      </c>
    </row>
    <row r="993" spans="1:17" x14ac:dyDescent="0.25">
      <c r="A993" s="10">
        <f t="shared" si="61"/>
        <v>989</v>
      </c>
      <c r="B993" s="10">
        <f t="shared" si="61"/>
        <v>989</v>
      </c>
      <c r="C993" s="50" t="s">
        <v>15</v>
      </c>
      <c r="D993" s="24" t="s">
        <v>34</v>
      </c>
      <c r="E993" s="15">
        <v>2024</v>
      </c>
      <c r="F993" s="84">
        <v>45590</v>
      </c>
      <c r="G993" s="19" t="s">
        <v>3973</v>
      </c>
      <c r="H993" s="106" t="s">
        <v>3974</v>
      </c>
      <c r="I993" s="110" t="s">
        <v>3975</v>
      </c>
      <c r="J993" s="12" t="s">
        <v>33</v>
      </c>
      <c r="K993" s="12" t="s">
        <v>21</v>
      </c>
      <c r="L993" s="12" t="s">
        <v>3065</v>
      </c>
      <c r="M993" s="12" t="s">
        <v>3706</v>
      </c>
      <c r="N993" s="12" t="s">
        <v>23</v>
      </c>
      <c r="O993" s="45" t="s">
        <v>24</v>
      </c>
      <c r="P993" s="12" t="s">
        <v>2573</v>
      </c>
      <c r="Q993" s="36" t="s">
        <v>4482</v>
      </c>
    </row>
    <row r="994" spans="1:17" ht="26.25" x14ac:dyDescent="0.25">
      <c r="A994" s="10">
        <f t="shared" si="61"/>
        <v>990</v>
      </c>
      <c r="B994" s="10">
        <f t="shared" si="61"/>
        <v>990</v>
      </c>
      <c r="C994" s="50" t="s">
        <v>15</v>
      </c>
      <c r="D994" s="24" t="s">
        <v>393</v>
      </c>
      <c r="E994" s="15">
        <v>2024</v>
      </c>
      <c r="F994" s="84">
        <v>45590</v>
      </c>
      <c r="G994" s="19" t="s">
        <v>3976</v>
      </c>
      <c r="H994" s="106" t="s">
        <v>3977</v>
      </c>
      <c r="I994" s="110" t="s">
        <v>3978</v>
      </c>
      <c r="J994" s="12" t="s">
        <v>757</v>
      </c>
      <c r="K994" s="12" t="s">
        <v>21</v>
      </c>
      <c r="L994" s="12" t="s">
        <v>3445</v>
      </c>
      <c r="M994" s="12" t="s">
        <v>1817</v>
      </c>
      <c r="N994" s="12" t="s">
        <v>23</v>
      </c>
      <c r="O994" s="45" t="s">
        <v>24</v>
      </c>
      <c r="P994" s="12" t="s">
        <v>2573</v>
      </c>
      <c r="Q994" s="36" t="s">
        <v>4482</v>
      </c>
    </row>
    <row r="995" spans="1:17" ht="26.25" x14ac:dyDescent="0.25">
      <c r="A995" s="10">
        <f t="shared" si="61"/>
        <v>991</v>
      </c>
      <c r="B995" s="10">
        <f t="shared" si="61"/>
        <v>991</v>
      </c>
      <c r="C995" s="50" t="s">
        <v>15</v>
      </c>
      <c r="D995" s="24" t="s">
        <v>34</v>
      </c>
      <c r="E995" s="15">
        <v>2024</v>
      </c>
      <c r="F995" s="84">
        <v>45595</v>
      </c>
      <c r="G995" s="19" t="s">
        <v>3979</v>
      </c>
      <c r="H995" s="106" t="s">
        <v>3980</v>
      </c>
      <c r="I995" s="110" t="s">
        <v>3981</v>
      </c>
      <c r="J995" s="12" t="s">
        <v>55</v>
      </c>
      <c r="K995" s="12" t="s">
        <v>21</v>
      </c>
      <c r="L995" s="12" t="s">
        <v>3064</v>
      </c>
      <c r="M995" s="12" t="s">
        <v>3708</v>
      </c>
      <c r="N995" s="12" t="s">
        <v>23</v>
      </c>
      <c r="O995" s="45" t="s">
        <v>24</v>
      </c>
      <c r="P995" s="12" t="s">
        <v>2573</v>
      </c>
      <c r="Q995" s="36" t="s">
        <v>4482</v>
      </c>
    </row>
    <row r="996" spans="1:17" ht="26.25" x14ac:dyDescent="0.25">
      <c r="A996" s="10">
        <f t="shared" si="61"/>
        <v>992</v>
      </c>
      <c r="B996" s="10">
        <f t="shared" si="61"/>
        <v>992</v>
      </c>
      <c r="C996" s="50" t="s">
        <v>15</v>
      </c>
      <c r="D996" s="24" t="s">
        <v>393</v>
      </c>
      <c r="E996" s="15">
        <v>2024</v>
      </c>
      <c r="F996" s="84">
        <v>45597</v>
      </c>
      <c r="G996" s="19" t="s">
        <v>3982</v>
      </c>
      <c r="H996" s="106" t="s">
        <v>3983</v>
      </c>
      <c r="I996" s="110" t="s">
        <v>3984</v>
      </c>
      <c r="J996" s="12" t="s">
        <v>284</v>
      </c>
      <c r="K996" s="12" t="s">
        <v>21</v>
      </c>
      <c r="L996" s="12" t="s">
        <v>3445</v>
      </c>
      <c r="M996" s="12" t="s">
        <v>284</v>
      </c>
      <c r="N996" s="12" t="s">
        <v>23</v>
      </c>
      <c r="O996" s="45" t="s">
        <v>24</v>
      </c>
      <c r="P996" s="12" t="s">
        <v>2573</v>
      </c>
      <c r="Q996" s="36" t="s">
        <v>4483</v>
      </c>
    </row>
    <row r="997" spans="1:17" x14ac:dyDescent="0.25">
      <c r="A997" s="10">
        <f t="shared" si="61"/>
        <v>993</v>
      </c>
      <c r="B997" s="10">
        <f t="shared" si="61"/>
        <v>993</v>
      </c>
      <c r="C997" s="50" t="s">
        <v>15</v>
      </c>
      <c r="D997" s="24" t="s">
        <v>34</v>
      </c>
      <c r="E997" s="15">
        <v>2024</v>
      </c>
      <c r="F997" s="84">
        <v>45600</v>
      </c>
      <c r="G997" s="19" t="s">
        <v>3985</v>
      </c>
      <c r="H997" s="106" t="s">
        <v>3986</v>
      </c>
      <c r="I997" s="110" t="s">
        <v>3987</v>
      </c>
      <c r="J997" s="12" t="s">
        <v>1514</v>
      </c>
      <c r="K997" s="12" t="s">
        <v>21</v>
      </c>
      <c r="L997" s="12" t="s">
        <v>3065</v>
      </c>
      <c r="M997" s="12" t="s">
        <v>1514</v>
      </c>
      <c r="N997" s="12" t="s">
        <v>23</v>
      </c>
      <c r="O997" s="45" t="s">
        <v>24</v>
      </c>
      <c r="P997" s="12" t="s">
        <v>2574</v>
      </c>
      <c r="Q997" s="36" t="s">
        <v>4484</v>
      </c>
    </row>
    <row r="998" spans="1:17" ht="26.25" x14ac:dyDescent="0.25">
      <c r="A998" s="10">
        <f t="shared" si="61"/>
        <v>994</v>
      </c>
      <c r="B998" s="10">
        <f t="shared" si="61"/>
        <v>994</v>
      </c>
      <c r="C998" s="50" t="s">
        <v>15</v>
      </c>
      <c r="D998" s="24" t="s">
        <v>34</v>
      </c>
      <c r="E998" s="15">
        <v>2024</v>
      </c>
      <c r="F998" s="84">
        <v>45601</v>
      </c>
      <c r="G998" s="19" t="s">
        <v>3988</v>
      </c>
      <c r="H998" s="106" t="s">
        <v>3989</v>
      </c>
      <c r="I998" s="110" t="s">
        <v>3990</v>
      </c>
      <c r="J998" s="12" t="s">
        <v>87</v>
      </c>
      <c r="K998" s="12" t="s">
        <v>60</v>
      </c>
      <c r="L998" s="12" t="s">
        <v>3067</v>
      </c>
      <c r="M998" s="12" t="s">
        <v>3715</v>
      </c>
      <c r="N998" s="12" t="s">
        <v>61</v>
      </c>
      <c r="O998" s="45" t="s">
        <v>24</v>
      </c>
      <c r="P998" s="12" t="s">
        <v>2573</v>
      </c>
      <c r="Q998" s="36" t="s">
        <v>4483</v>
      </c>
    </row>
    <row r="999" spans="1:17" ht="26.25" x14ac:dyDescent="0.25">
      <c r="A999" s="10">
        <f t="shared" ref="A999:B1014" si="62">+A998+1</f>
        <v>995</v>
      </c>
      <c r="B999" s="10">
        <f t="shared" si="62"/>
        <v>995</v>
      </c>
      <c r="C999" s="50" t="s">
        <v>15</v>
      </c>
      <c r="D999" s="24" t="s">
        <v>34</v>
      </c>
      <c r="E999" s="15">
        <v>2024</v>
      </c>
      <c r="F999" s="84">
        <v>45603</v>
      </c>
      <c r="G999" s="19" t="s">
        <v>3991</v>
      </c>
      <c r="H999" s="106" t="s">
        <v>3992</v>
      </c>
      <c r="I999" s="110" t="s">
        <v>3993</v>
      </c>
      <c r="J999" s="12" t="s">
        <v>757</v>
      </c>
      <c r="K999" s="12" t="s">
        <v>21</v>
      </c>
      <c r="L999" s="12" t="s">
        <v>3064</v>
      </c>
      <c r="M999" s="12" t="s">
        <v>1817</v>
      </c>
      <c r="N999" s="12" t="s">
        <v>23</v>
      </c>
      <c r="O999" s="45" t="s">
        <v>24</v>
      </c>
      <c r="P999" s="12" t="s">
        <v>2574</v>
      </c>
      <c r="Q999" s="36" t="s">
        <v>4484</v>
      </c>
    </row>
    <row r="1000" spans="1:17" ht="26.25" x14ac:dyDescent="0.25">
      <c r="A1000" s="10">
        <f t="shared" si="62"/>
        <v>996</v>
      </c>
      <c r="B1000" s="10">
        <f t="shared" si="62"/>
        <v>996</v>
      </c>
      <c r="C1000" s="50" t="s">
        <v>15</v>
      </c>
      <c r="D1000" s="24" t="s">
        <v>393</v>
      </c>
      <c r="E1000" s="15">
        <v>2024</v>
      </c>
      <c r="F1000" s="84">
        <v>45607</v>
      </c>
      <c r="G1000" s="19" t="s">
        <v>3994</v>
      </c>
      <c r="H1000" s="106" t="s">
        <v>3999</v>
      </c>
      <c r="I1000" s="110" t="s">
        <v>3995</v>
      </c>
      <c r="J1000" s="12" t="s">
        <v>524</v>
      </c>
      <c r="K1000" s="12" t="s">
        <v>21</v>
      </c>
      <c r="L1000" s="12" t="s">
        <v>3445</v>
      </c>
      <c r="M1000" s="12" t="s">
        <v>3757</v>
      </c>
      <c r="N1000" s="12" t="s">
        <v>23</v>
      </c>
      <c r="O1000" s="45" t="s">
        <v>24</v>
      </c>
      <c r="P1000" s="12" t="s">
        <v>2573</v>
      </c>
      <c r="Q1000" s="36" t="s">
        <v>4483</v>
      </c>
    </row>
    <row r="1001" spans="1:17" x14ac:dyDescent="0.25">
      <c r="A1001" s="10">
        <f t="shared" si="62"/>
        <v>997</v>
      </c>
      <c r="B1001" s="10">
        <f t="shared" si="62"/>
        <v>997</v>
      </c>
      <c r="C1001" s="50" t="s">
        <v>15</v>
      </c>
      <c r="D1001" s="24" t="s">
        <v>393</v>
      </c>
      <c r="E1001" s="15">
        <v>2024</v>
      </c>
      <c r="F1001" s="84">
        <v>45607</v>
      </c>
      <c r="G1001" s="19" t="s">
        <v>3996</v>
      </c>
      <c r="H1001" s="106" t="s">
        <v>3997</v>
      </c>
      <c r="I1001" s="110" t="s">
        <v>3998</v>
      </c>
      <c r="J1001" s="12" t="s">
        <v>28</v>
      </c>
      <c r="K1001" s="12" t="s">
        <v>29</v>
      </c>
      <c r="L1001" s="12" t="s">
        <v>3445</v>
      </c>
      <c r="M1001" s="12" t="s">
        <v>28</v>
      </c>
      <c r="N1001" s="12" t="s">
        <v>3436</v>
      </c>
      <c r="O1001" s="45" t="s">
        <v>24</v>
      </c>
      <c r="P1001" s="12" t="s">
        <v>2573</v>
      </c>
      <c r="Q1001" s="36" t="s">
        <v>4482</v>
      </c>
    </row>
    <row r="1002" spans="1:17" x14ac:dyDescent="0.25">
      <c r="A1002" s="10">
        <f t="shared" si="62"/>
        <v>998</v>
      </c>
      <c r="B1002" s="10">
        <f t="shared" si="62"/>
        <v>998</v>
      </c>
      <c r="C1002" s="50" t="s">
        <v>15</v>
      </c>
      <c r="D1002" s="24" t="s">
        <v>16</v>
      </c>
      <c r="E1002" s="15">
        <v>2024</v>
      </c>
      <c r="F1002" s="84">
        <v>45611</v>
      </c>
      <c r="G1002" s="19" t="s">
        <v>4003</v>
      </c>
      <c r="H1002" s="106" t="s">
        <v>4004</v>
      </c>
      <c r="I1002" s="110" t="s">
        <v>4005</v>
      </c>
      <c r="J1002" s="12" t="s">
        <v>59</v>
      </c>
      <c r="K1002" s="12" t="s">
        <v>60</v>
      </c>
      <c r="L1002" s="44" t="s">
        <v>3446</v>
      </c>
      <c r="M1002" s="12" t="s">
        <v>59</v>
      </c>
      <c r="N1002" s="12" t="s">
        <v>61</v>
      </c>
      <c r="O1002" s="45" t="s">
        <v>24</v>
      </c>
      <c r="P1002" s="12" t="s">
        <v>2573</v>
      </c>
      <c r="Q1002" s="36" t="s">
        <v>4482</v>
      </c>
    </row>
    <row r="1003" spans="1:17" ht="26.25" x14ac:dyDescent="0.25">
      <c r="A1003" s="10">
        <f t="shared" si="62"/>
        <v>999</v>
      </c>
      <c r="B1003" s="10">
        <f t="shared" si="62"/>
        <v>999</v>
      </c>
      <c r="C1003" s="50" t="s">
        <v>15</v>
      </c>
      <c r="D1003" s="24" t="s">
        <v>393</v>
      </c>
      <c r="E1003" s="15">
        <v>2024</v>
      </c>
      <c r="F1003" s="84">
        <v>45611</v>
      </c>
      <c r="G1003" s="19" t="s">
        <v>4006</v>
      </c>
      <c r="H1003" s="106" t="s">
        <v>4007</v>
      </c>
      <c r="I1003" s="110" t="s">
        <v>4008</v>
      </c>
      <c r="J1003" s="12" t="s">
        <v>539</v>
      </c>
      <c r="K1003" s="12" t="s">
        <v>21</v>
      </c>
      <c r="L1003" s="12" t="s">
        <v>3445</v>
      </c>
      <c r="M1003" s="12" t="s">
        <v>3759</v>
      </c>
      <c r="N1003" s="12" t="s">
        <v>23</v>
      </c>
      <c r="O1003" s="45" t="s">
        <v>24</v>
      </c>
      <c r="P1003" s="12" t="s">
        <v>2573</v>
      </c>
      <c r="Q1003" s="36" t="s">
        <v>4483</v>
      </c>
    </row>
    <row r="1004" spans="1:17" ht="26.25" x14ac:dyDescent="0.25">
      <c r="A1004" s="10">
        <f t="shared" si="62"/>
        <v>1000</v>
      </c>
      <c r="B1004" s="10">
        <f t="shared" si="62"/>
        <v>1000</v>
      </c>
      <c r="C1004" s="50" t="s">
        <v>15</v>
      </c>
      <c r="D1004" s="24" t="s">
        <v>393</v>
      </c>
      <c r="E1004" s="15">
        <v>2024</v>
      </c>
      <c r="F1004" s="84">
        <v>45611</v>
      </c>
      <c r="G1004" s="19" t="s">
        <v>4009</v>
      </c>
      <c r="H1004" s="106" t="s">
        <v>4010</v>
      </c>
      <c r="I1004" s="110" t="s">
        <v>4011</v>
      </c>
      <c r="J1004" s="12" t="s">
        <v>757</v>
      </c>
      <c r="K1004" s="12" t="s">
        <v>21</v>
      </c>
      <c r="L1004" s="12" t="s">
        <v>3445</v>
      </c>
      <c r="M1004" s="12" t="s">
        <v>1817</v>
      </c>
      <c r="N1004" s="12" t="s">
        <v>23</v>
      </c>
      <c r="O1004" s="45" t="s">
        <v>24</v>
      </c>
      <c r="P1004" s="12" t="s">
        <v>2574</v>
      </c>
      <c r="Q1004" s="36" t="s">
        <v>4484</v>
      </c>
    </row>
    <row r="1005" spans="1:17" ht="26.25" x14ac:dyDescent="0.25">
      <c r="A1005" s="10">
        <f t="shared" si="62"/>
        <v>1001</v>
      </c>
      <c r="B1005" s="10">
        <f t="shared" si="62"/>
        <v>1001</v>
      </c>
      <c r="C1005" s="50" t="s">
        <v>15</v>
      </c>
      <c r="D1005" s="24" t="s">
        <v>393</v>
      </c>
      <c r="E1005" s="15">
        <v>2024</v>
      </c>
      <c r="F1005" s="84">
        <v>45614</v>
      </c>
      <c r="G1005" s="19" t="s">
        <v>4012</v>
      </c>
      <c r="H1005" s="106" t="s">
        <v>4013</v>
      </c>
      <c r="I1005" s="110" t="s">
        <v>4014</v>
      </c>
      <c r="J1005" s="12" t="s">
        <v>79</v>
      </c>
      <c r="K1005" s="12" t="s">
        <v>21</v>
      </c>
      <c r="L1005" s="12" t="s">
        <v>3445</v>
      </c>
      <c r="M1005" s="12" t="s">
        <v>3714</v>
      </c>
      <c r="N1005" s="12" t="s">
        <v>23</v>
      </c>
      <c r="O1005" s="45" t="s">
        <v>24</v>
      </c>
      <c r="P1005" s="12" t="s">
        <v>2574</v>
      </c>
      <c r="Q1005" s="36" t="s">
        <v>4485</v>
      </c>
    </row>
    <row r="1006" spans="1:17" ht="26.25" x14ac:dyDescent="0.25">
      <c r="A1006" s="10">
        <f t="shared" si="62"/>
        <v>1002</v>
      </c>
      <c r="B1006" s="10">
        <f t="shared" si="62"/>
        <v>1002</v>
      </c>
      <c r="C1006" s="50" t="s">
        <v>15</v>
      </c>
      <c r="D1006" s="24" t="s">
        <v>393</v>
      </c>
      <c r="E1006" s="15">
        <v>2024</v>
      </c>
      <c r="F1006" s="84">
        <v>45618</v>
      </c>
      <c r="G1006" s="19" t="s">
        <v>4016</v>
      </c>
      <c r="H1006" s="106" t="s">
        <v>4018</v>
      </c>
      <c r="I1006" s="110" t="s">
        <v>4017</v>
      </c>
      <c r="J1006" s="12" t="s">
        <v>757</v>
      </c>
      <c r="K1006" s="12" t="s">
        <v>21</v>
      </c>
      <c r="L1006" s="12" t="s">
        <v>3445</v>
      </c>
      <c r="M1006" s="12" t="s">
        <v>1817</v>
      </c>
      <c r="N1006" s="12" t="s">
        <v>23</v>
      </c>
      <c r="O1006" s="45" t="s">
        <v>24</v>
      </c>
      <c r="P1006" s="12" t="s">
        <v>2574</v>
      </c>
      <c r="Q1006" s="36" t="s">
        <v>4484</v>
      </c>
    </row>
    <row r="1007" spans="1:17" x14ac:dyDescent="0.25">
      <c r="A1007" s="10">
        <f t="shared" si="62"/>
        <v>1003</v>
      </c>
      <c r="B1007" s="10">
        <f t="shared" si="62"/>
        <v>1003</v>
      </c>
      <c r="C1007" s="50" t="s">
        <v>15</v>
      </c>
      <c r="D1007" s="24" t="s">
        <v>34</v>
      </c>
      <c r="E1007" s="15">
        <v>2024</v>
      </c>
      <c r="F1007" s="84">
        <v>45621</v>
      </c>
      <c r="G1007" s="19" t="s">
        <v>4019</v>
      </c>
      <c r="H1007" s="106" t="s">
        <v>4021</v>
      </c>
      <c r="I1007" s="110" t="s">
        <v>4020</v>
      </c>
      <c r="J1007" s="12" t="s">
        <v>20</v>
      </c>
      <c r="K1007" s="12" t="s">
        <v>21</v>
      </c>
      <c r="L1007" s="12" t="s">
        <v>3064</v>
      </c>
      <c r="M1007" s="12" t="s">
        <v>3705</v>
      </c>
      <c r="N1007" s="12" t="s">
        <v>23</v>
      </c>
      <c r="O1007" s="45" t="s">
        <v>24</v>
      </c>
      <c r="P1007" s="12" t="s">
        <v>2573</v>
      </c>
      <c r="Q1007" s="36" t="s">
        <v>4482</v>
      </c>
    </row>
    <row r="1008" spans="1:17" x14ac:dyDescent="0.25">
      <c r="A1008" s="10">
        <f t="shared" si="62"/>
        <v>1004</v>
      </c>
      <c r="B1008" s="10">
        <f t="shared" si="62"/>
        <v>1004</v>
      </c>
      <c r="C1008" s="50" t="s">
        <v>15</v>
      </c>
      <c r="D1008" s="24" t="s">
        <v>393</v>
      </c>
      <c r="E1008" s="15">
        <v>2024</v>
      </c>
      <c r="F1008" s="84">
        <v>45628</v>
      </c>
      <c r="G1008" s="19" t="s">
        <v>4022</v>
      </c>
      <c r="H1008" s="106" t="s">
        <v>4025</v>
      </c>
      <c r="I1008" s="110" t="s">
        <v>4023</v>
      </c>
      <c r="J1008" s="12" t="s">
        <v>20</v>
      </c>
      <c r="K1008" s="12" t="s">
        <v>21</v>
      </c>
      <c r="L1008" s="12" t="s">
        <v>3445</v>
      </c>
      <c r="M1008" s="12" t="s">
        <v>3705</v>
      </c>
      <c r="N1008" s="12" t="s">
        <v>23</v>
      </c>
      <c r="O1008" s="45" t="s">
        <v>24</v>
      </c>
      <c r="P1008" s="12" t="s">
        <v>2573</v>
      </c>
      <c r="Q1008" s="36" t="s">
        <v>4482</v>
      </c>
    </row>
    <row r="1009" spans="1:17" x14ac:dyDescent="0.25">
      <c r="A1009" s="10">
        <f t="shared" si="62"/>
        <v>1005</v>
      </c>
      <c r="B1009" s="10">
        <f t="shared" si="62"/>
        <v>1005</v>
      </c>
      <c r="C1009" s="50" t="s">
        <v>15</v>
      </c>
      <c r="D1009" s="24" t="s">
        <v>34</v>
      </c>
      <c r="E1009" s="15">
        <v>2024</v>
      </c>
      <c r="F1009" s="84">
        <v>45628</v>
      </c>
      <c r="G1009" s="19" t="s">
        <v>4024</v>
      </c>
      <c r="H1009" s="106" t="s">
        <v>4026</v>
      </c>
      <c r="I1009" s="109" t="s">
        <v>4027</v>
      </c>
      <c r="J1009" s="12" t="s">
        <v>4028</v>
      </c>
      <c r="K1009" s="12" t="s">
        <v>60</v>
      </c>
      <c r="L1009" s="12" t="s">
        <v>3067</v>
      </c>
      <c r="M1009" s="12" t="s">
        <v>3783</v>
      </c>
      <c r="N1009" s="12" t="s">
        <v>125</v>
      </c>
      <c r="O1009" s="45" t="s">
        <v>24</v>
      </c>
      <c r="P1009" s="12" t="s">
        <v>2573</v>
      </c>
      <c r="Q1009" s="36" t="s">
        <v>4483</v>
      </c>
    </row>
    <row r="1010" spans="1:17" x14ac:dyDescent="0.25">
      <c r="A1010" s="10">
        <f t="shared" si="62"/>
        <v>1006</v>
      </c>
      <c r="B1010" s="10">
        <f t="shared" si="62"/>
        <v>1006</v>
      </c>
      <c r="C1010" s="50" t="s">
        <v>15</v>
      </c>
      <c r="D1010" s="24" t="s">
        <v>34</v>
      </c>
      <c r="E1010" s="15">
        <v>2024</v>
      </c>
      <c r="F1010" s="84">
        <v>45630</v>
      </c>
      <c r="G1010" s="19" t="s">
        <v>4029</v>
      </c>
      <c r="H1010" s="106" t="s">
        <v>4032</v>
      </c>
      <c r="I1010" s="110" t="s">
        <v>4030</v>
      </c>
      <c r="J1010" s="12" t="s">
        <v>4031</v>
      </c>
      <c r="K1010" s="12" t="s">
        <v>60</v>
      </c>
      <c r="L1010" s="12" t="s">
        <v>3067</v>
      </c>
      <c r="M1010" s="12" t="s">
        <v>3693</v>
      </c>
      <c r="N1010" s="12" t="s">
        <v>61</v>
      </c>
      <c r="O1010" s="45" t="s">
        <v>24</v>
      </c>
      <c r="P1010" s="12" t="s">
        <v>2573</v>
      </c>
      <c r="Q1010" s="36" t="s">
        <v>4483</v>
      </c>
    </row>
    <row r="1011" spans="1:17" x14ac:dyDescent="0.25">
      <c r="A1011" s="10">
        <f t="shared" si="62"/>
        <v>1007</v>
      </c>
      <c r="B1011" s="10">
        <f t="shared" si="62"/>
        <v>1007</v>
      </c>
      <c r="C1011" s="50" t="s">
        <v>15</v>
      </c>
      <c r="D1011" s="24" t="s">
        <v>34</v>
      </c>
      <c r="E1011" s="15">
        <v>2024</v>
      </c>
      <c r="F1011" s="84">
        <v>45631</v>
      </c>
      <c r="G1011" s="19" t="s">
        <v>4033</v>
      </c>
      <c r="H1011" s="106" t="s">
        <v>4034</v>
      </c>
      <c r="I1011" s="109" t="s">
        <v>4035</v>
      </c>
      <c r="J1011" s="12" t="s">
        <v>59</v>
      </c>
      <c r="K1011" s="12" t="s">
        <v>60</v>
      </c>
      <c r="L1011" s="12" t="s">
        <v>3067</v>
      </c>
      <c r="M1011" s="12" t="s">
        <v>59</v>
      </c>
      <c r="N1011" s="12" t="s">
        <v>61</v>
      </c>
      <c r="O1011" s="45" t="s">
        <v>24</v>
      </c>
      <c r="P1011" s="12" t="s">
        <v>2573</v>
      </c>
      <c r="Q1011" s="36" t="s">
        <v>4482</v>
      </c>
    </row>
    <row r="1012" spans="1:17" x14ac:dyDescent="0.25">
      <c r="A1012" s="10">
        <f t="shared" si="62"/>
        <v>1008</v>
      </c>
      <c r="B1012" s="10">
        <f t="shared" si="62"/>
        <v>1008</v>
      </c>
      <c r="C1012" s="50" t="s">
        <v>15</v>
      </c>
      <c r="D1012" s="24" t="s">
        <v>393</v>
      </c>
      <c r="E1012" s="15">
        <v>2024</v>
      </c>
      <c r="F1012" s="84">
        <v>45632</v>
      </c>
      <c r="G1012" s="19" t="s">
        <v>4036</v>
      </c>
      <c r="H1012" s="106" t="s">
        <v>4038</v>
      </c>
      <c r="I1012" s="109" t="s">
        <v>4037</v>
      </c>
      <c r="J1012" s="12" t="s">
        <v>729</v>
      </c>
      <c r="K1012" s="12" t="s">
        <v>21</v>
      </c>
      <c r="L1012" s="12" t="s">
        <v>3445</v>
      </c>
      <c r="M1012" s="12" t="s">
        <v>3772</v>
      </c>
      <c r="N1012" s="12" t="s">
        <v>23</v>
      </c>
      <c r="O1012" s="45" t="s">
        <v>24</v>
      </c>
      <c r="P1012" s="12" t="s">
        <v>2574</v>
      </c>
      <c r="Q1012" s="36" t="s">
        <v>4484</v>
      </c>
    </row>
    <row r="1013" spans="1:17" x14ac:dyDescent="0.25">
      <c r="A1013" s="10">
        <f t="shared" si="62"/>
        <v>1009</v>
      </c>
      <c r="B1013" s="10">
        <f t="shared" si="62"/>
        <v>1009</v>
      </c>
      <c r="C1013" s="50" t="s">
        <v>15</v>
      </c>
      <c r="D1013" s="24" t="s">
        <v>393</v>
      </c>
      <c r="E1013" s="15">
        <v>2024</v>
      </c>
      <c r="F1013" s="84">
        <v>45636</v>
      </c>
      <c r="G1013" s="19" t="s">
        <v>4039</v>
      </c>
      <c r="H1013" s="106" t="s">
        <v>4044</v>
      </c>
      <c r="I1013" s="109" t="s">
        <v>4040</v>
      </c>
      <c r="J1013" s="12" t="s">
        <v>2415</v>
      </c>
      <c r="K1013" s="12" t="s">
        <v>21</v>
      </c>
      <c r="L1013" s="12" t="s">
        <v>3445</v>
      </c>
      <c r="M1013" s="12" t="s">
        <v>3716</v>
      </c>
      <c r="N1013" s="12" t="s">
        <v>23</v>
      </c>
      <c r="O1013" s="45" t="s">
        <v>24</v>
      </c>
      <c r="P1013" s="12" t="s">
        <v>2573</v>
      </c>
      <c r="Q1013" s="36" t="s">
        <v>4483</v>
      </c>
    </row>
    <row r="1014" spans="1:17" x14ac:dyDescent="0.25">
      <c r="A1014" s="10">
        <f t="shared" si="62"/>
        <v>1010</v>
      </c>
      <c r="B1014" s="10">
        <f t="shared" si="62"/>
        <v>1010</v>
      </c>
      <c r="C1014" s="50" t="s">
        <v>15</v>
      </c>
      <c r="D1014" s="24" t="s">
        <v>393</v>
      </c>
      <c r="E1014" s="15">
        <v>2024</v>
      </c>
      <c r="F1014" s="84">
        <v>45636</v>
      </c>
      <c r="G1014" s="19" t="s">
        <v>4041</v>
      </c>
      <c r="H1014" s="106" t="s">
        <v>4043</v>
      </c>
      <c r="I1014" s="109" t="s">
        <v>4042</v>
      </c>
      <c r="J1014" s="12" t="s">
        <v>178</v>
      </c>
      <c r="K1014" s="12" t="s">
        <v>21</v>
      </c>
      <c r="L1014" s="12" t="s">
        <v>3445</v>
      </c>
      <c r="M1014" s="12" t="s">
        <v>3729</v>
      </c>
      <c r="N1014" s="12" t="s">
        <v>23</v>
      </c>
      <c r="O1014" s="45" t="s">
        <v>24</v>
      </c>
      <c r="P1014" s="12" t="s">
        <v>2573</v>
      </c>
      <c r="Q1014" s="36" t="s">
        <v>4483</v>
      </c>
    </row>
    <row r="1015" spans="1:17" ht="25.5" x14ac:dyDescent="0.25">
      <c r="A1015" s="10">
        <f t="shared" ref="A1015:B1030" si="63">+A1014+1</f>
        <v>1011</v>
      </c>
      <c r="B1015" s="10">
        <f t="shared" si="63"/>
        <v>1011</v>
      </c>
      <c r="C1015" s="12" t="s">
        <v>15</v>
      </c>
      <c r="D1015" s="10" t="s">
        <v>393</v>
      </c>
      <c r="E1015" s="10">
        <v>2024</v>
      </c>
      <c r="F1015" s="84">
        <v>45642</v>
      </c>
      <c r="G1015" s="16" t="s">
        <v>4046</v>
      </c>
      <c r="H1015" s="106" t="s">
        <v>4090</v>
      </c>
      <c r="I1015" s="19" t="s">
        <v>4047</v>
      </c>
      <c r="J1015" s="16" t="s">
        <v>33</v>
      </c>
      <c r="K1015" s="12" t="s">
        <v>21</v>
      </c>
      <c r="L1015" s="12" t="s">
        <v>3445</v>
      </c>
      <c r="M1015" s="12" t="s">
        <v>3706</v>
      </c>
      <c r="N1015" s="12" t="s">
        <v>23</v>
      </c>
      <c r="O1015" s="45" t="s">
        <v>24</v>
      </c>
      <c r="P1015" s="12" t="s">
        <v>2573</v>
      </c>
      <c r="Q1015" s="36" t="s">
        <v>4482</v>
      </c>
    </row>
    <row r="1016" spans="1:17" ht="25.5" x14ac:dyDescent="0.25">
      <c r="A1016" s="10">
        <f t="shared" si="63"/>
        <v>1012</v>
      </c>
      <c r="B1016" s="10">
        <f t="shared" si="63"/>
        <v>1012</v>
      </c>
      <c r="C1016" s="12" t="s">
        <v>15</v>
      </c>
      <c r="D1016" s="10" t="s">
        <v>393</v>
      </c>
      <c r="E1016" s="10">
        <v>2024</v>
      </c>
      <c r="F1016" s="84">
        <v>45642</v>
      </c>
      <c r="G1016" s="16" t="s">
        <v>4048</v>
      </c>
      <c r="H1016" s="106" t="s">
        <v>4091</v>
      </c>
      <c r="I1016" s="19" t="s">
        <v>4049</v>
      </c>
      <c r="J1016" s="16" t="s">
        <v>33</v>
      </c>
      <c r="K1016" s="12" t="s">
        <v>21</v>
      </c>
      <c r="L1016" s="12" t="s">
        <v>3445</v>
      </c>
      <c r="M1016" s="12" t="s">
        <v>3706</v>
      </c>
      <c r="N1016" s="12" t="s">
        <v>23</v>
      </c>
      <c r="O1016" s="45" t="s">
        <v>24</v>
      </c>
      <c r="P1016" s="12" t="s">
        <v>2573</v>
      </c>
      <c r="Q1016" s="36" t="s">
        <v>4482</v>
      </c>
    </row>
    <row r="1017" spans="1:17" x14ac:dyDescent="0.25">
      <c r="A1017" s="10">
        <f t="shared" si="63"/>
        <v>1013</v>
      </c>
      <c r="B1017" s="10">
        <f t="shared" si="63"/>
        <v>1013</v>
      </c>
      <c r="C1017" s="12" t="s">
        <v>15</v>
      </c>
      <c r="D1017" s="10" t="s">
        <v>34</v>
      </c>
      <c r="E1017" s="10">
        <v>2024</v>
      </c>
      <c r="F1017" s="84">
        <v>45642</v>
      </c>
      <c r="G1017" s="16" t="s">
        <v>4050</v>
      </c>
      <c r="H1017" s="106" t="s">
        <v>4191</v>
      </c>
      <c r="I1017" s="19" t="s">
        <v>4051</v>
      </c>
      <c r="J1017" s="12" t="s">
        <v>20</v>
      </c>
      <c r="K1017" s="12" t="s">
        <v>21</v>
      </c>
      <c r="L1017" s="12" t="s">
        <v>3064</v>
      </c>
      <c r="M1017" s="12" t="s">
        <v>3705</v>
      </c>
      <c r="N1017" s="12" t="s">
        <v>23</v>
      </c>
      <c r="O1017" s="45" t="s">
        <v>24</v>
      </c>
      <c r="P1017" s="12" t="s">
        <v>2573</v>
      </c>
      <c r="Q1017" s="36" t="s">
        <v>4482</v>
      </c>
    </row>
    <row r="1018" spans="1:17" ht="38.25" x14ac:dyDescent="0.25">
      <c r="A1018" s="10">
        <f t="shared" si="63"/>
        <v>1014</v>
      </c>
      <c r="B1018" s="10">
        <f t="shared" si="63"/>
        <v>1014</v>
      </c>
      <c r="C1018" s="12" t="s">
        <v>15</v>
      </c>
      <c r="D1018" s="10" t="s">
        <v>393</v>
      </c>
      <c r="E1018" s="10">
        <v>2024</v>
      </c>
      <c r="F1018" s="84">
        <v>45643</v>
      </c>
      <c r="G1018" s="16" t="s">
        <v>4052</v>
      </c>
      <c r="H1018" s="106" t="s">
        <v>4078</v>
      </c>
      <c r="I1018" s="19" t="s">
        <v>4053</v>
      </c>
      <c r="J1018" s="12" t="s">
        <v>586</v>
      </c>
      <c r="K1018" s="12" t="s">
        <v>21</v>
      </c>
      <c r="L1018" s="12" t="s">
        <v>3445</v>
      </c>
      <c r="M1018" s="12" t="s">
        <v>250</v>
      </c>
      <c r="N1018" s="12" t="s">
        <v>23</v>
      </c>
      <c r="O1018" s="45" t="s">
        <v>24</v>
      </c>
      <c r="P1018" s="12" t="s">
        <v>2574</v>
      </c>
      <c r="Q1018" s="36" t="s">
        <v>4484</v>
      </c>
    </row>
    <row r="1019" spans="1:17" ht="25.5" x14ac:dyDescent="0.25">
      <c r="A1019" s="10">
        <f t="shared" si="63"/>
        <v>1015</v>
      </c>
      <c r="B1019" s="10">
        <f t="shared" si="63"/>
        <v>1015</v>
      </c>
      <c r="C1019" s="12" t="s">
        <v>15</v>
      </c>
      <c r="D1019" s="10" t="s">
        <v>34</v>
      </c>
      <c r="E1019" s="10">
        <v>2024</v>
      </c>
      <c r="F1019" s="84">
        <v>45643</v>
      </c>
      <c r="G1019" s="16" t="s">
        <v>4054</v>
      </c>
      <c r="H1019" s="106" t="s">
        <v>4079</v>
      </c>
      <c r="I1019" s="19" t="s">
        <v>4055</v>
      </c>
      <c r="J1019" s="12" t="s">
        <v>1381</v>
      </c>
      <c r="K1019" s="12" t="s">
        <v>21</v>
      </c>
      <c r="L1019" s="12" t="s">
        <v>3065</v>
      </c>
      <c r="M1019" s="12" t="s">
        <v>3752</v>
      </c>
      <c r="N1019" s="12" t="s">
        <v>23</v>
      </c>
      <c r="O1019" s="45" t="s">
        <v>24</v>
      </c>
      <c r="P1019" s="12" t="s">
        <v>2574</v>
      </c>
      <c r="Q1019" s="36" t="s">
        <v>4485</v>
      </c>
    </row>
    <row r="1020" spans="1:17" x14ac:dyDescent="0.25">
      <c r="A1020" s="10">
        <f t="shared" si="63"/>
        <v>1016</v>
      </c>
      <c r="B1020" s="10">
        <f t="shared" si="63"/>
        <v>1016</v>
      </c>
      <c r="C1020" s="12" t="s">
        <v>15</v>
      </c>
      <c r="D1020" s="10" t="s">
        <v>393</v>
      </c>
      <c r="E1020" s="10">
        <v>2024</v>
      </c>
      <c r="F1020" s="84">
        <v>45645</v>
      </c>
      <c r="G1020" s="16" t="s">
        <v>4056</v>
      </c>
      <c r="H1020" s="106" t="s">
        <v>4080</v>
      </c>
      <c r="I1020" s="19" t="s">
        <v>4057</v>
      </c>
      <c r="J1020" s="12" t="s">
        <v>355</v>
      </c>
      <c r="K1020" s="12" t="s">
        <v>29</v>
      </c>
      <c r="L1020" s="12" t="s">
        <v>3445</v>
      </c>
      <c r="M1020" s="12" t="s">
        <v>3732</v>
      </c>
      <c r="N1020" s="12" t="s">
        <v>23</v>
      </c>
      <c r="O1020" s="45" t="s">
        <v>24</v>
      </c>
      <c r="P1020" s="12" t="s">
        <v>2574</v>
      </c>
      <c r="Q1020" s="36" t="s">
        <v>4484</v>
      </c>
    </row>
    <row r="1021" spans="1:17" ht="25.5" x14ac:dyDescent="0.25">
      <c r="A1021" s="10">
        <f t="shared" si="63"/>
        <v>1017</v>
      </c>
      <c r="B1021" s="10">
        <f t="shared" si="63"/>
        <v>1017</v>
      </c>
      <c r="C1021" s="12" t="s">
        <v>15</v>
      </c>
      <c r="D1021" s="10" t="s">
        <v>393</v>
      </c>
      <c r="E1021" s="10">
        <v>2024</v>
      </c>
      <c r="F1021" s="84">
        <v>45646</v>
      </c>
      <c r="G1021" s="16" t="s">
        <v>4058</v>
      </c>
      <c r="H1021" s="106" t="s">
        <v>4081</v>
      </c>
      <c r="I1021" s="19" t="s">
        <v>4059</v>
      </c>
      <c r="J1021" s="12" t="s">
        <v>539</v>
      </c>
      <c r="K1021" s="12" t="s">
        <v>21</v>
      </c>
      <c r="L1021" s="12" t="s">
        <v>3445</v>
      </c>
      <c r="M1021" s="12" t="s">
        <v>3759</v>
      </c>
      <c r="N1021" s="12" t="s">
        <v>23</v>
      </c>
      <c r="O1021" s="45" t="s">
        <v>24</v>
      </c>
      <c r="P1021" s="12" t="s">
        <v>2574</v>
      </c>
      <c r="Q1021" s="36" t="s">
        <v>4484</v>
      </c>
    </row>
    <row r="1022" spans="1:17" ht="25.5" x14ac:dyDescent="0.25">
      <c r="A1022" s="10">
        <f t="shared" si="63"/>
        <v>1018</v>
      </c>
      <c r="B1022" s="10">
        <f t="shared" si="63"/>
        <v>1018</v>
      </c>
      <c r="C1022" s="12" t="s">
        <v>15</v>
      </c>
      <c r="D1022" s="10" t="s">
        <v>393</v>
      </c>
      <c r="E1022" s="10">
        <v>2024</v>
      </c>
      <c r="F1022" s="84">
        <v>45646</v>
      </c>
      <c r="G1022" s="16" t="s">
        <v>4060</v>
      </c>
      <c r="H1022" s="106" t="s">
        <v>4082</v>
      </c>
      <c r="I1022" s="19" t="s">
        <v>4061</v>
      </c>
      <c r="J1022" s="12" t="s">
        <v>33</v>
      </c>
      <c r="K1022" s="12" t="s">
        <v>21</v>
      </c>
      <c r="L1022" s="12" t="s">
        <v>3445</v>
      </c>
      <c r="M1022" s="12" t="s">
        <v>3706</v>
      </c>
      <c r="N1022" s="12" t="s">
        <v>23</v>
      </c>
      <c r="O1022" s="45" t="s">
        <v>24</v>
      </c>
      <c r="P1022" s="12" t="s">
        <v>2573</v>
      </c>
      <c r="Q1022" s="36" t="s">
        <v>4482</v>
      </c>
    </row>
    <row r="1023" spans="1:17" x14ac:dyDescent="0.25">
      <c r="A1023" s="10">
        <f t="shared" si="63"/>
        <v>1019</v>
      </c>
      <c r="B1023" s="10">
        <f t="shared" si="63"/>
        <v>1019</v>
      </c>
      <c r="C1023" s="12" t="s">
        <v>15</v>
      </c>
      <c r="D1023" s="10" t="s">
        <v>393</v>
      </c>
      <c r="E1023" s="10">
        <v>2024</v>
      </c>
      <c r="F1023" s="84">
        <v>45646</v>
      </c>
      <c r="G1023" s="16" t="s">
        <v>4062</v>
      </c>
      <c r="H1023" s="106" t="s">
        <v>4083</v>
      </c>
      <c r="I1023" s="19" t="s">
        <v>4063</v>
      </c>
      <c r="J1023" s="12" t="s">
        <v>28</v>
      </c>
      <c r="K1023" s="12" t="s">
        <v>29</v>
      </c>
      <c r="L1023" s="12" t="s">
        <v>3445</v>
      </c>
      <c r="M1023" s="12" t="s">
        <v>28</v>
      </c>
      <c r="N1023" s="12" t="s">
        <v>3436</v>
      </c>
      <c r="O1023" s="45" t="s">
        <v>24</v>
      </c>
      <c r="P1023" s="12" t="s">
        <v>2573</v>
      </c>
      <c r="Q1023" s="36" t="s">
        <v>4482</v>
      </c>
    </row>
    <row r="1024" spans="1:17" ht="25.5" x14ac:dyDescent="0.25">
      <c r="A1024" s="10">
        <f t="shared" si="63"/>
        <v>1020</v>
      </c>
      <c r="B1024" s="10">
        <f t="shared" si="63"/>
        <v>1020</v>
      </c>
      <c r="C1024" s="12" t="s">
        <v>15</v>
      </c>
      <c r="D1024" s="10" t="s">
        <v>393</v>
      </c>
      <c r="E1024" s="10">
        <v>2024</v>
      </c>
      <c r="F1024" s="84">
        <v>45646</v>
      </c>
      <c r="G1024" s="16" t="s">
        <v>4064</v>
      </c>
      <c r="H1024" s="106" t="s">
        <v>4084</v>
      </c>
      <c r="I1024" s="19" t="s">
        <v>4065</v>
      </c>
      <c r="J1024" s="12" t="s">
        <v>757</v>
      </c>
      <c r="K1024" s="12" t="s">
        <v>21</v>
      </c>
      <c r="L1024" s="12" t="s">
        <v>3445</v>
      </c>
      <c r="M1024" s="12" t="s">
        <v>1817</v>
      </c>
      <c r="N1024" s="12" t="s">
        <v>23</v>
      </c>
      <c r="O1024" s="45" t="s">
        <v>24</v>
      </c>
      <c r="P1024" s="12" t="s">
        <v>2573</v>
      </c>
      <c r="Q1024" s="36" t="s">
        <v>4483</v>
      </c>
    </row>
    <row r="1025" spans="1:17" ht="25.5" x14ac:dyDescent="0.25">
      <c r="A1025" s="10">
        <f t="shared" si="63"/>
        <v>1021</v>
      </c>
      <c r="B1025" s="10">
        <f t="shared" si="63"/>
        <v>1021</v>
      </c>
      <c r="C1025" s="12" t="s">
        <v>15</v>
      </c>
      <c r="D1025" s="10" t="s">
        <v>34</v>
      </c>
      <c r="E1025" s="10">
        <v>2024</v>
      </c>
      <c r="F1025" s="84">
        <v>45646</v>
      </c>
      <c r="G1025" s="16" t="s">
        <v>4066</v>
      </c>
      <c r="H1025" s="106" t="s">
        <v>4085</v>
      </c>
      <c r="I1025" s="19" t="s">
        <v>4067</v>
      </c>
      <c r="J1025" s="12" t="s">
        <v>2527</v>
      </c>
      <c r="K1025" s="12" t="s">
        <v>21</v>
      </c>
      <c r="L1025" s="12" t="s">
        <v>3065</v>
      </c>
      <c r="M1025" s="12" t="s">
        <v>3741</v>
      </c>
      <c r="N1025" s="12" t="s">
        <v>23</v>
      </c>
      <c r="O1025" s="58" t="s">
        <v>24</v>
      </c>
      <c r="P1025" s="12" t="s">
        <v>2573</v>
      </c>
      <c r="Q1025" s="36" t="s">
        <v>4483</v>
      </c>
    </row>
    <row r="1026" spans="1:17" x14ac:dyDescent="0.25">
      <c r="A1026" s="10">
        <f t="shared" si="63"/>
        <v>1022</v>
      </c>
      <c r="B1026" s="10">
        <f t="shared" si="63"/>
        <v>1022</v>
      </c>
      <c r="C1026" s="12" t="s">
        <v>15</v>
      </c>
      <c r="D1026" s="10" t="s">
        <v>393</v>
      </c>
      <c r="E1026" s="10">
        <v>2024</v>
      </c>
      <c r="F1026" s="84">
        <v>45649</v>
      </c>
      <c r="G1026" s="16" t="s">
        <v>4068</v>
      </c>
      <c r="H1026" s="106" t="s">
        <v>4192</v>
      </c>
      <c r="I1026" s="19" t="s">
        <v>4069</v>
      </c>
      <c r="J1026" s="12" t="s">
        <v>28</v>
      </c>
      <c r="K1026" s="12" t="s">
        <v>29</v>
      </c>
      <c r="L1026" s="12" t="s">
        <v>3445</v>
      </c>
      <c r="M1026" s="12" t="s">
        <v>28</v>
      </c>
      <c r="N1026" s="12" t="s">
        <v>3436</v>
      </c>
      <c r="O1026" s="45" t="s">
        <v>24</v>
      </c>
      <c r="P1026" s="12" t="s">
        <v>2573</v>
      </c>
      <c r="Q1026" s="36" t="s">
        <v>4482</v>
      </c>
    </row>
    <row r="1027" spans="1:17" x14ac:dyDescent="0.25">
      <c r="A1027" s="10">
        <f t="shared" si="63"/>
        <v>1023</v>
      </c>
      <c r="B1027" s="10">
        <f t="shared" si="63"/>
        <v>1023</v>
      </c>
      <c r="C1027" s="12" t="s">
        <v>15</v>
      </c>
      <c r="D1027" s="10" t="s">
        <v>393</v>
      </c>
      <c r="E1027" s="10">
        <v>2024</v>
      </c>
      <c r="F1027" s="84">
        <v>45649</v>
      </c>
      <c r="G1027" s="16" t="s">
        <v>4070</v>
      </c>
      <c r="H1027" s="106" t="s">
        <v>4086</v>
      </c>
      <c r="I1027" s="19" t="s">
        <v>4071</v>
      </c>
      <c r="J1027" s="12" t="s">
        <v>28</v>
      </c>
      <c r="K1027" s="12" t="s">
        <v>29</v>
      </c>
      <c r="L1027" s="12" t="s">
        <v>3445</v>
      </c>
      <c r="M1027" s="12" t="s">
        <v>28</v>
      </c>
      <c r="N1027" s="12" t="s">
        <v>3436</v>
      </c>
      <c r="O1027" s="45" t="s">
        <v>24</v>
      </c>
      <c r="P1027" s="12" t="s">
        <v>2573</v>
      </c>
      <c r="Q1027" s="36" t="s">
        <v>4482</v>
      </c>
    </row>
    <row r="1028" spans="1:17" x14ac:dyDescent="0.25">
      <c r="A1028" s="10">
        <f t="shared" si="63"/>
        <v>1024</v>
      </c>
      <c r="B1028" s="10">
        <f t="shared" si="63"/>
        <v>1024</v>
      </c>
      <c r="C1028" s="12" t="s">
        <v>15</v>
      </c>
      <c r="D1028" s="10" t="s">
        <v>393</v>
      </c>
      <c r="E1028" s="10">
        <v>2024</v>
      </c>
      <c r="F1028" s="84">
        <v>45649</v>
      </c>
      <c r="G1028" s="16" t="s">
        <v>4072</v>
      </c>
      <c r="H1028" s="106" t="s">
        <v>4087</v>
      </c>
      <c r="I1028" s="19" t="s">
        <v>4073</v>
      </c>
      <c r="J1028" s="12" t="s">
        <v>55</v>
      </c>
      <c r="K1028" s="12" t="s">
        <v>21</v>
      </c>
      <c r="L1028" s="12" t="s">
        <v>3445</v>
      </c>
      <c r="M1028" s="12" t="s">
        <v>3708</v>
      </c>
      <c r="N1028" s="12" t="s">
        <v>23</v>
      </c>
      <c r="O1028" s="45" t="s">
        <v>24</v>
      </c>
      <c r="P1028" s="12" t="s">
        <v>2573</v>
      </c>
      <c r="Q1028" s="36" t="s">
        <v>4482</v>
      </c>
    </row>
    <row r="1029" spans="1:17" ht="25.5" x14ac:dyDescent="0.25">
      <c r="A1029" s="10">
        <f t="shared" si="63"/>
        <v>1025</v>
      </c>
      <c r="B1029" s="10">
        <f t="shared" si="63"/>
        <v>1025</v>
      </c>
      <c r="C1029" s="12" t="s">
        <v>15</v>
      </c>
      <c r="D1029" s="10" t="s">
        <v>34</v>
      </c>
      <c r="E1029" s="10">
        <v>2024</v>
      </c>
      <c r="F1029" s="84">
        <v>45649</v>
      </c>
      <c r="G1029" s="16" t="s">
        <v>4074</v>
      </c>
      <c r="H1029" s="106" t="s">
        <v>4088</v>
      </c>
      <c r="I1029" s="19" t="s">
        <v>4075</v>
      </c>
      <c r="J1029" s="12" t="s">
        <v>448</v>
      </c>
      <c r="K1029" s="12" t="s">
        <v>21</v>
      </c>
      <c r="L1029" s="12" t="s">
        <v>3065</v>
      </c>
      <c r="M1029" s="12" t="s">
        <v>3753</v>
      </c>
      <c r="N1029" s="12" t="s">
        <v>23</v>
      </c>
      <c r="O1029" s="45" t="s">
        <v>24</v>
      </c>
      <c r="P1029" s="12" t="s">
        <v>2574</v>
      </c>
      <c r="Q1029" s="36" t="s">
        <v>4485</v>
      </c>
    </row>
    <row r="1030" spans="1:17" ht="25.5" x14ac:dyDescent="0.25">
      <c r="A1030" s="10">
        <f t="shared" si="63"/>
        <v>1026</v>
      </c>
      <c r="B1030" s="10">
        <f t="shared" si="63"/>
        <v>1026</v>
      </c>
      <c r="C1030" s="12" t="s">
        <v>15</v>
      </c>
      <c r="D1030" s="10" t="s">
        <v>34</v>
      </c>
      <c r="E1030" s="10">
        <v>2024</v>
      </c>
      <c r="F1030" s="84">
        <v>45650</v>
      </c>
      <c r="G1030" s="16" t="s">
        <v>4076</v>
      </c>
      <c r="H1030" s="106" t="s">
        <v>4089</v>
      </c>
      <c r="I1030" s="19" t="s">
        <v>4077</v>
      </c>
      <c r="J1030" s="12" t="s">
        <v>59</v>
      </c>
      <c r="K1030" s="12" t="s">
        <v>60</v>
      </c>
      <c r="L1030" s="12" t="s">
        <v>3067</v>
      </c>
      <c r="M1030" s="12" t="s">
        <v>59</v>
      </c>
      <c r="N1030" s="12" t="s">
        <v>61</v>
      </c>
      <c r="O1030" s="45" t="s">
        <v>24</v>
      </c>
      <c r="P1030" s="12" t="s">
        <v>2573</v>
      </c>
      <c r="Q1030" s="36" t="s">
        <v>4482</v>
      </c>
    </row>
    <row r="1031" spans="1:17" ht="25.5" x14ac:dyDescent="0.25">
      <c r="A1031" s="10">
        <f t="shared" ref="A1031:B1046" si="64">+A1030+1</f>
        <v>1027</v>
      </c>
      <c r="B1031" s="10">
        <f t="shared" si="64"/>
        <v>1027</v>
      </c>
      <c r="C1031" s="12" t="s">
        <v>15</v>
      </c>
      <c r="D1031" s="10" t="s">
        <v>34</v>
      </c>
      <c r="E1031" s="10">
        <v>2024</v>
      </c>
      <c r="F1031" s="84">
        <v>45650</v>
      </c>
      <c r="G1031" s="16" t="s">
        <v>4092</v>
      </c>
      <c r="H1031" s="106" t="s">
        <v>4093</v>
      </c>
      <c r="I1031" s="19" t="s">
        <v>4094</v>
      </c>
      <c r="J1031" s="12" t="s">
        <v>59</v>
      </c>
      <c r="K1031" s="12" t="s">
        <v>60</v>
      </c>
      <c r="L1031" s="12" t="s">
        <v>3067</v>
      </c>
      <c r="M1031" s="12" t="s">
        <v>59</v>
      </c>
      <c r="N1031" s="12" t="s">
        <v>61</v>
      </c>
      <c r="O1031" s="45" t="s">
        <v>2380</v>
      </c>
      <c r="P1031" s="12" t="s">
        <v>2573</v>
      </c>
      <c r="Q1031" s="36" t="s">
        <v>4482</v>
      </c>
    </row>
    <row r="1032" spans="1:17" x14ac:dyDescent="0.25">
      <c r="A1032" s="10">
        <f t="shared" si="64"/>
        <v>1028</v>
      </c>
      <c r="B1032" s="10">
        <f t="shared" si="64"/>
        <v>1028</v>
      </c>
      <c r="C1032" s="12" t="s">
        <v>15</v>
      </c>
      <c r="D1032" s="10" t="s">
        <v>393</v>
      </c>
      <c r="E1032" s="10">
        <v>2024</v>
      </c>
      <c r="F1032" s="84">
        <v>45652</v>
      </c>
      <c r="G1032" s="16" t="s">
        <v>4095</v>
      </c>
      <c r="H1032" s="106" t="s">
        <v>4096</v>
      </c>
      <c r="I1032" s="19" t="s">
        <v>4097</v>
      </c>
      <c r="J1032" s="12" t="s">
        <v>20</v>
      </c>
      <c r="K1032" s="12" t="s">
        <v>21</v>
      </c>
      <c r="L1032" s="12" t="s">
        <v>3445</v>
      </c>
      <c r="M1032" s="12" t="s">
        <v>3705</v>
      </c>
      <c r="N1032" s="12" t="s">
        <v>23</v>
      </c>
      <c r="O1032" s="45" t="s">
        <v>24</v>
      </c>
      <c r="P1032" s="12" t="s">
        <v>2573</v>
      </c>
      <c r="Q1032" s="36" t="s">
        <v>4482</v>
      </c>
    </row>
    <row r="1033" spans="1:17" ht="25.5" x14ac:dyDescent="0.25">
      <c r="A1033" s="10">
        <f t="shared" si="64"/>
        <v>1029</v>
      </c>
      <c r="B1033" s="10">
        <f t="shared" si="64"/>
        <v>1029</v>
      </c>
      <c r="C1033" s="12" t="s">
        <v>15</v>
      </c>
      <c r="D1033" s="10" t="s">
        <v>393</v>
      </c>
      <c r="E1033" s="10">
        <v>2024</v>
      </c>
      <c r="F1033" s="84">
        <v>45652</v>
      </c>
      <c r="G1033" s="16" t="s">
        <v>4098</v>
      </c>
      <c r="H1033" s="106" t="s">
        <v>4099</v>
      </c>
      <c r="I1033" s="19" t="s">
        <v>4100</v>
      </c>
      <c r="J1033" s="12" t="s">
        <v>730</v>
      </c>
      <c r="K1033" s="12" t="s">
        <v>21</v>
      </c>
      <c r="L1033" s="12" t="s">
        <v>3445</v>
      </c>
      <c r="M1033" s="12" t="s">
        <v>3772</v>
      </c>
      <c r="N1033" s="12" t="s">
        <v>23</v>
      </c>
      <c r="O1033" s="45" t="s">
        <v>24</v>
      </c>
      <c r="P1033" s="12" t="s">
        <v>2574</v>
      </c>
      <c r="Q1033" s="36" t="s">
        <v>4484</v>
      </c>
    </row>
    <row r="1034" spans="1:17" x14ac:dyDescent="0.25">
      <c r="A1034" s="10">
        <f t="shared" si="64"/>
        <v>1030</v>
      </c>
      <c r="B1034" s="10">
        <f t="shared" si="64"/>
        <v>1030</v>
      </c>
      <c r="C1034" s="12" t="s">
        <v>15</v>
      </c>
      <c r="D1034" s="10" t="s">
        <v>393</v>
      </c>
      <c r="E1034" s="10">
        <v>2024</v>
      </c>
      <c r="F1034" s="84">
        <v>45652</v>
      </c>
      <c r="G1034" s="16" t="s">
        <v>4101</v>
      </c>
      <c r="H1034" s="106" t="s">
        <v>4102</v>
      </c>
      <c r="I1034" s="19" t="s">
        <v>4103</v>
      </c>
      <c r="J1034" s="12" t="s">
        <v>65</v>
      </c>
      <c r="K1034" s="12" t="s">
        <v>21</v>
      </c>
      <c r="L1034" s="12" t="s">
        <v>3445</v>
      </c>
      <c r="M1034" s="12" t="s">
        <v>65</v>
      </c>
      <c r="N1034" s="12" t="s">
        <v>23</v>
      </c>
      <c r="O1034" s="45" t="s">
        <v>24</v>
      </c>
      <c r="P1034" s="12" t="s">
        <v>2574</v>
      </c>
      <c r="Q1034" s="36" t="s">
        <v>4484</v>
      </c>
    </row>
    <row r="1035" spans="1:17" ht="25.5" x14ac:dyDescent="0.25">
      <c r="A1035" s="10">
        <f t="shared" si="64"/>
        <v>1031</v>
      </c>
      <c r="B1035" s="10">
        <f t="shared" si="64"/>
        <v>1031</v>
      </c>
      <c r="C1035" s="12" t="s">
        <v>15</v>
      </c>
      <c r="D1035" s="10" t="s">
        <v>393</v>
      </c>
      <c r="E1035" s="10">
        <v>2024</v>
      </c>
      <c r="F1035" s="84">
        <v>45652</v>
      </c>
      <c r="G1035" s="16" t="s">
        <v>4104</v>
      </c>
      <c r="H1035" s="106" t="s">
        <v>4105</v>
      </c>
      <c r="I1035" s="19" t="s">
        <v>4106</v>
      </c>
      <c r="J1035" s="12" t="s">
        <v>729</v>
      </c>
      <c r="K1035" s="12" t="s">
        <v>21</v>
      </c>
      <c r="L1035" s="12" t="s">
        <v>3445</v>
      </c>
      <c r="M1035" s="12" t="s">
        <v>3772</v>
      </c>
      <c r="N1035" s="12" t="s">
        <v>23</v>
      </c>
      <c r="O1035" s="45" t="s">
        <v>24</v>
      </c>
      <c r="P1035" s="12" t="s">
        <v>2574</v>
      </c>
      <c r="Q1035" s="36" t="s">
        <v>4484</v>
      </c>
    </row>
    <row r="1036" spans="1:17" ht="25.5" x14ac:dyDescent="0.25">
      <c r="A1036" s="10">
        <f t="shared" si="64"/>
        <v>1032</v>
      </c>
      <c r="B1036" s="10">
        <f t="shared" si="64"/>
        <v>1032</v>
      </c>
      <c r="C1036" s="12" t="s">
        <v>15</v>
      </c>
      <c r="D1036" s="10" t="s">
        <v>393</v>
      </c>
      <c r="E1036" s="10">
        <v>2024</v>
      </c>
      <c r="F1036" s="84">
        <v>45652</v>
      </c>
      <c r="G1036" s="16" t="s">
        <v>4107</v>
      </c>
      <c r="H1036" s="106" t="s">
        <v>4108</v>
      </c>
      <c r="I1036" s="19" t="s">
        <v>4109</v>
      </c>
      <c r="J1036" s="12" t="s">
        <v>83</v>
      </c>
      <c r="K1036" s="12" t="s">
        <v>29</v>
      </c>
      <c r="L1036" s="12" t="s">
        <v>3445</v>
      </c>
      <c r="M1036" s="12" t="s">
        <v>979</v>
      </c>
      <c r="N1036" s="12" t="s">
        <v>23</v>
      </c>
      <c r="O1036" s="45" t="s">
        <v>24</v>
      </c>
      <c r="P1036" s="12" t="s">
        <v>2573</v>
      </c>
      <c r="Q1036" s="36" t="s">
        <v>4482</v>
      </c>
    </row>
    <row r="1037" spans="1:17" x14ac:dyDescent="0.25">
      <c r="A1037" s="10">
        <f t="shared" si="64"/>
        <v>1033</v>
      </c>
      <c r="B1037" s="10">
        <f t="shared" si="64"/>
        <v>1033</v>
      </c>
      <c r="C1037" s="12" t="s">
        <v>15</v>
      </c>
      <c r="D1037" s="10" t="s">
        <v>393</v>
      </c>
      <c r="E1037" s="10">
        <v>2024</v>
      </c>
      <c r="F1037" s="84">
        <v>45653</v>
      </c>
      <c r="G1037" s="16" t="s">
        <v>4110</v>
      </c>
      <c r="H1037" s="106" t="s">
        <v>4111</v>
      </c>
      <c r="I1037" s="19" t="s">
        <v>4112</v>
      </c>
      <c r="J1037" s="12" t="s">
        <v>59</v>
      </c>
      <c r="K1037" s="12" t="s">
        <v>60</v>
      </c>
      <c r="L1037" s="12" t="s">
        <v>3445</v>
      </c>
      <c r="M1037" s="12" t="s">
        <v>59</v>
      </c>
      <c r="N1037" s="12" t="s">
        <v>61</v>
      </c>
      <c r="O1037" s="45" t="s">
        <v>24</v>
      </c>
      <c r="P1037" s="12" t="s">
        <v>2573</v>
      </c>
      <c r="Q1037" s="36" t="s">
        <v>4482</v>
      </c>
    </row>
    <row r="1038" spans="1:17" ht="25.5" x14ac:dyDescent="0.25">
      <c r="A1038" s="10">
        <f t="shared" si="64"/>
        <v>1034</v>
      </c>
      <c r="B1038" s="10">
        <f t="shared" si="64"/>
        <v>1034</v>
      </c>
      <c r="C1038" s="12" t="s">
        <v>15</v>
      </c>
      <c r="D1038" s="10" t="s">
        <v>34</v>
      </c>
      <c r="E1038" s="10">
        <v>2024</v>
      </c>
      <c r="F1038" s="84">
        <v>45653</v>
      </c>
      <c r="G1038" s="16" t="s">
        <v>4113</v>
      </c>
      <c r="H1038" s="106" t="s">
        <v>4114</v>
      </c>
      <c r="I1038" s="19" t="s">
        <v>4115</v>
      </c>
      <c r="J1038" s="12" t="s">
        <v>743</v>
      </c>
      <c r="K1038" s="12" t="s">
        <v>21</v>
      </c>
      <c r="L1038" s="12" t="s">
        <v>3065</v>
      </c>
      <c r="M1038" s="12" t="s">
        <v>3773</v>
      </c>
      <c r="N1038" s="12" t="s">
        <v>23</v>
      </c>
      <c r="O1038" s="45" t="s">
        <v>24</v>
      </c>
      <c r="P1038" s="12" t="s">
        <v>2573</v>
      </c>
      <c r="Q1038" s="36" t="s">
        <v>4483</v>
      </c>
    </row>
    <row r="1039" spans="1:17" ht="25.5" x14ac:dyDescent="0.25">
      <c r="A1039" s="10">
        <f t="shared" si="64"/>
        <v>1035</v>
      </c>
      <c r="B1039" s="10">
        <f t="shared" si="64"/>
        <v>1035</v>
      </c>
      <c r="C1039" s="12" t="s">
        <v>15</v>
      </c>
      <c r="D1039" s="10" t="s">
        <v>16</v>
      </c>
      <c r="E1039" s="10">
        <v>2024</v>
      </c>
      <c r="F1039" s="84">
        <v>45653</v>
      </c>
      <c r="G1039" s="16" t="s">
        <v>4116</v>
      </c>
      <c r="H1039" s="106" t="s">
        <v>4136</v>
      </c>
      <c r="I1039" s="19" t="s">
        <v>4117</v>
      </c>
      <c r="J1039" s="12" t="s">
        <v>20</v>
      </c>
      <c r="K1039" s="12" t="s">
        <v>21</v>
      </c>
      <c r="L1039" s="12" t="s">
        <v>3446</v>
      </c>
      <c r="M1039" s="12" t="s">
        <v>3705</v>
      </c>
      <c r="N1039" s="12" t="s">
        <v>23</v>
      </c>
      <c r="O1039" s="45" t="s">
        <v>24</v>
      </c>
      <c r="P1039" s="12" t="s">
        <v>2573</v>
      </c>
      <c r="Q1039" s="36" t="s">
        <v>4482</v>
      </c>
    </row>
    <row r="1040" spans="1:17" ht="25.5" x14ac:dyDescent="0.25">
      <c r="A1040" s="10">
        <f t="shared" si="64"/>
        <v>1036</v>
      </c>
      <c r="B1040" s="10">
        <f t="shared" si="64"/>
        <v>1036</v>
      </c>
      <c r="C1040" s="12" t="s">
        <v>15</v>
      </c>
      <c r="D1040" s="10" t="s">
        <v>393</v>
      </c>
      <c r="E1040" s="10">
        <v>2024</v>
      </c>
      <c r="F1040" s="84">
        <v>45653</v>
      </c>
      <c r="G1040" s="16" t="s">
        <v>4118</v>
      </c>
      <c r="H1040" s="106" t="s">
        <v>4121</v>
      </c>
      <c r="I1040" s="19" t="s">
        <v>4119</v>
      </c>
      <c r="J1040" s="12" t="s">
        <v>28</v>
      </c>
      <c r="K1040" s="12" t="s">
        <v>29</v>
      </c>
      <c r="L1040" s="12" t="s">
        <v>3445</v>
      </c>
      <c r="M1040" s="12" t="s">
        <v>28</v>
      </c>
      <c r="N1040" s="12" t="s">
        <v>3436</v>
      </c>
      <c r="O1040" s="45" t="s">
        <v>24</v>
      </c>
      <c r="P1040" s="12" t="s">
        <v>2573</v>
      </c>
      <c r="Q1040" s="36" t="s">
        <v>4482</v>
      </c>
    </row>
    <row r="1041" spans="1:17" x14ac:dyDescent="0.25">
      <c r="A1041" s="10">
        <f t="shared" si="64"/>
        <v>1037</v>
      </c>
      <c r="B1041" s="10">
        <f t="shared" si="64"/>
        <v>1037</v>
      </c>
      <c r="C1041" s="12" t="s">
        <v>15</v>
      </c>
      <c r="D1041" s="10" t="s">
        <v>393</v>
      </c>
      <c r="E1041" s="10">
        <v>2024</v>
      </c>
      <c r="F1041" s="84">
        <v>45653</v>
      </c>
      <c r="G1041" s="16" t="s">
        <v>4120</v>
      </c>
      <c r="H1041" s="106" t="s">
        <v>4122</v>
      </c>
      <c r="I1041" s="19" t="s">
        <v>4123</v>
      </c>
      <c r="J1041" s="12" t="s">
        <v>28</v>
      </c>
      <c r="K1041" s="12" t="s">
        <v>29</v>
      </c>
      <c r="L1041" s="12" t="s">
        <v>3445</v>
      </c>
      <c r="M1041" s="12" t="s">
        <v>28</v>
      </c>
      <c r="N1041" s="12" t="s">
        <v>3436</v>
      </c>
      <c r="O1041" s="45" t="s">
        <v>24</v>
      </c>
      <c r="P1041" s="12" t="s">
        <v>2573</v>
      </c>
      <c r="Q1041" s="36" t="s">
        <v>4482</v>
      </c>
    </row>
    <row r="1042" spans="1:17" ht="25.5" x14ac:dyDescent="0.25">
      <c r="A1042" s="10">
        <f t="shared" si="64"/>
        <v>1038</v>
      </c>
      <c r="B1042" s="10">
        <f t="shared" si="64"/>
        <v>1038</v>
      </c>
      <c r="C1042" s="12" t="s">
        <v>15</v>
      </c>
      <c r="D1042" s="10" t="s">
        <v>393</v>
      </c>
      <c r="E1042" s="10">
        <v>2024</v>
      </c>
      <c r="F1042" s="84">
        <v>45653</v>
      </c>
      <c r="G1042" s="16" t="s">
        <v>4124</v>
      </c>
      <c r="H1042" s="106" t="s">
        <v>4125</v>
      </c>
      <c r="I1042" s="19" t="s">
        <v>4126</v>
      </c>
      <c r="J1042" s="12" t="s">
        <v>115</v>
      </c>
      <c r="K1042" s="12" t="s">
        <v>29</v>
      </c>
      <c r="L1042" s="12" t="s">
        <v>3445</v>
      </c>
      <c r="M1042" s="12" t="s">
        <v>3720</v>
      </c>
      <c r="N1042" s="12" t="s">
        <v>75</v>
      </c>
      <c r="O1042" s="45" t="s">
        <v>24</v>
      </c>
      <c r="P1042" s="12" t="s">
        <v>2573</v>
      </c>
      <c r="Q1042" s="36" t="s">
        <v>4482</v>
      </c>
    </row>
    <row r="1043" spans="1:17" ht="25.5" x14ac:dyDescent="0.25">
      <c r="A1043" s="10">
        <f t="shared" si="64"/>
        <v>1039</v>
      </c>
      <c r="B1043" s="10">
        <f t="shared" si="64"/>
        <v>1039</v>
      </c>
      <c r="C1043" s="12" t="s">
        <v>15</v>
      </c>
      <c r="D1043" s="10" t="s">
        <v>393</v>
      </c>
      <c r="E1043" s="10">
        <v>2024</v>
      </c>
      <c r="F1043" s="84">
        <v>45653</v>
      </c>
      <c r="G1043" s="16" t="s">
        <v>4127</v>
      </c>
      <c r="H1043" s="106" t="s">
        <v>4128</v>
      </c>
      <c r="I1043" s="19" t="s">
        <v>4129</v>
      </c>
      <c r="J1043" s="12" t="s">
        <v>28</v>
      </c>
      <c r="K1043" s="12" t="s">
        <v>29</v>
      </c>
      <c r="L1043" s="12" t="s">
        <v>3445</v>
      </c>
      <c r="M1043" s="12" t="s">
        <v>28</v>
      </c>
      <c r="N1043" s="12" t="s">
        <v>3436</v>
      </c>
      <c r="O1043" s="45" t="s">
        <v>24</v>
      </c>
      <c r="P1043" s="12" t="s">
        <v>2573</v>
      </c>
      <c r="Q1043" s="36" t="s">
        <v>4482</v>
      </c>
    </row>
    <row r="1044" spans="1:17" ht="25.5" x14ac:dyDescent="0.25">
      <c r="A1044" s="10">
        <f t="shared" si="64"/>
        <v>1040</v>
      </c>
      <c r="B1044" s="10">
        <f t="shared" si="64"/>
        <v>1040</v>
      </c>
      <c r="C1044" s="12" t="s">
        <v>15</v>
      </c>
      <c r="D1044" s="10" t="s">
        <v>393</v>
      </c>
      <c r="E1044" s="10">
        <v>2024</v>
      </c>
      <c r="F1044" s="84">
        <v>45653</v>
      </c>
      <c r="G1044" s="16" t="s">
        <v>4130</v>
      </c>
      <c r="H1044" s="106" t="s">
        <v>4131</v>
      </c>
      <c r="I1044" s="19" t="s">
        <v>4132</v>
      </c>
      <c r="J1044" s="12" t="s">
        <v>28</v>
      </c>
      <c r="K1044" s="12" t="s">
        <v>29</v>
      </c>
      <c r="L1044" s="12" t="s">
        <v>3445</v>
      </c>
      <c r="M1044" s="12" t="s">
        <v>28</v>
      </c>
      <c r="N1044" s="12" t="s">
        <v>3436</v>
      </c>
      <c r="O1044" s="45" t="s">
        <v>24</v>
      </c>
      <c r="P1044" s="12" t="s">
        <v>2573</v>
      </c>
      <c r="Q1044" s="36" t="s">
        <v>4482</v>
      </c>
    </row>
    <row r="1045" spans="1:17" ht="25.5" x14ac:dyDescent="0.25">
      <c r="A1045" s="10">
        <f t="shared" si="64"/>
        <v>1041</v>
      </c>
      <c r="B1045" s="10">
        <f t="shared" si="64"/>
        <v>1041</v>
      </c>
      <c r="C1045" s="12" t="s">
        <v>15</v>
      </c>
      <c r="D1045" s="10" t="s">
        <v>34</v>
      </c>
      <c r="E1045" s="10">
        <v>2024</v>
      </c>
      <c r="F1045" s="84">
        <v>45653</v>
      </c>
      <c r="G1045" s="16" t="s">
        <v>4133</v>
      </c>
      <c r="H1045" s="106" t="s">
        <v>4134</v>
      </c>
      <c r="I1045" s="19" t="s">
        <v>4135</v>
      </c>
      <c r="J1045" s="12" t="s">
        <v>65</v>
      </c>
      <c r="K1045" s="12" t="s">
        <v>29</v>
      </c>
      <c r="L1045" s="12" t="s">
        <v>3066</v>
      </c>
      <c r="M1045" s="12" t="s">
        <v>65</v>
      </c>
      <c r="N1045" s="12" t="s">
        <v>23</v>
      </c>
      <c r="O1045" s="45" t="s">
        <v>24</v>
      </c>
      <c r="P1045" s="12" t="s">
        <v>2573</v>
      </c>
      <c r="Q1045" s="36" t="s">
        <v>4483</v>
      </c>
    </row>
    <row r="1046" spans="1:17" ht="25.5" x14ac:dyDescent="0.25">
      <c r="A1046" s="10">
        <f t="shared" si="64"/>
        <v>1042</v>
      </c>
      <c r="B1046" s="10">
        <f t="shared" si="64"/>
        <v>1042</v>
      </c>
      <c r="C1046" s="12" t="s">
        <v>15</v>
      </c>
      <c r="D1046" s="10" t="s">
        <v>393</v>
      </c>
      <c r="E1046" s="10">
        <v>2024</v>
      </c>
      <c r="F1046" s="84">
        <v>45656</v>
      </c>
      <c r="G1046" s="16" t="s">
        <v>4137</v>
      </c>
      <c r="H1046" s="106" t="s">
        <v>4138</v>
      </c>
      <c r="I1046" s="19" t="s">
        <v>4139</v>
      </c>
      <c r="J1046" s="12" t="s">
        <v>20</v>
      </c>
      <c r="K1046" s="12" t="s">
        <v>21</v>
      </c>
      <c r="L1046" s="12" t="s">
        <v>3445</v>
      </c>
      <c r="M1046" s="12" t="s">
        <v>3705</v>
      </c>
      <c r="N1046" s="12" t="s">
        <v>23</v>
      </c>
      <c r="O1046" s="45" t="s">
        <v>24</v>
      </c>
      <c r="P1046" s="12" t="s">
        <v>2573</v>
      </c>
      <c r="Q1046" s="36" t="s">
        <v>4482</v>
      </c>
    </row>
    <row r="1047" spans="1:17" ht="25.5" x14ac:dyDescent="0.25">
      <c r="A1047" s="10">
        <f t="shared" ref="A1047:B1062" si="65">+A1046+1</f>
        <v>1043</v>
      </c>
      <c r="B1047" s="10">
        <f t="shared" si="65"/>
        <v>1043</v>
      </c>
      <c r="C1047" s="12" t="s">
        <v>15</v>
      </c>
      <c r="D1047" s="10" t="s">
        <v>393</v>
      </c>
      <c r="E1047" s="10">
        <v>2024</v>
      </c>
      <c r="F1047" s="84">
        <v>45656</v>
      </c>
      <c r="G1047" s="16" t="s">
        <v>4140</v>
      </c>
      <c r="H1047" s="106" t="s">
        <v>4141</v>
      </c>
      <c r="I1047" s="19" t="s">
        <v>4142</v>
      </c>
      <c r="J1047" s="12" t="s">
        <v>65</v>
      </c>
      <c r="K1047" s="12" t="s">
        <v>21</v>
      </c>
      <c r="L1047" s="12" t="s">
        <v>3445</v>
      </c>
      <c r="M1047" s="12" t="s">
        <v>65</v>
      </c>
      <c r="N1047" s="12" t="s">
        <v>23</v>
      </c>
      <c r="O1047" s="45" t="s">
        <v>24</v>
      </c>
      <c r="P1047" s="12" t="s">
        <v>2574</v>
      </c>
      <c r="Q1047" s="36" t="s">
        <v>4484</v>
      </c>
    </row>
    <row r="1048" spans="1:17" ht="25.5" x14ac:dyDescent="0.25">
      <c r="A1048" s="10">
        <f t="shared" si="65"/>
        <v>1044</v>
      </c>
      <c r="B1048" s="10">
        <f t="shared" si="65"/>
        <v>1044</v>
      </c>
      <c r="C1048" s="12" t="s">
        <v>15</v>
      </c>
      <c r="D1048" s="10" t="s">
        <v>393</v>
      </c>
      <c r="E1048" s="10">
        <v>2024</v>
      </c>
      <c r="F1048" s="84">
        <v>45656</v>
      </c>
      <c r="G1048" s="16" t="s">
        <v>4143</v>
      </c>
      <c r="H1048" s="106" t="s">
        <v>4144</v>
      </c>
      <c r="I1048" s="19" t="s">
        <v>4145</v>
      </c>
      <c r="J1048" s="12" t="s">
        <v>4146</v>
      </c>
      <c r="K1048" s="12" t="s">
        <v>21</v>
      </c>
      <c r="L1048" s="12" t="s">
        <v>3445</v>
      </c>
      <c r="M1048" s="12" t="s">
        <v>65</v>
      </c>
      <c r="N1048" s="12" t="s">
        <v>23</v>
      </c>
      <c r="O1048" s="45" t="s">
        <v>24</v>
      </c>
      <c r="P1048" s="12" t="s">
        <v>2574</v>
      </c>
      <c r="Q1048" s="36" t="s">
        <v>4484</v>
      </c>
    </row>
    <row r="1049" spans="1:17" ht="25.5" x14ac:dyDescent="0.25">
      <c r="A1049" s="10">
        <f t="shared" si="65"/>
        <v>1045</v>
      </c>
      <c r="B1049" s="10">
        <f t="shared" si="65"/>
        <v>1045</v>
      </c>
      <c r="C1049" s="12" t="s">
        <v>15</v>
      </c>
      <c r="D1049" s="10" t="s">
        <v>393</v>
      </c>
      <c r="E1049" s="10">
        <v>2024</v>
      </c>
      <c r="F1049" s="84">
        <v>45656</v>
      </c>
      <c r="G1049" s="16" t="s">
        <v>4147</v>
      </c>
      <c r="H1049" s="106" t="s">
        <v>4148</v>
      </c>
      <c r="I1049" s="19" t="s">
        <v>4149</v>
      </c>
      <c r="J1049" s="12" t="s">
        <v>65</v>
      </c>
      <c r="K1049" s="12" t="s">
        <v>21</v>
      </c>
      <c r="L1049" s="12" t="s">
        <v>3445</v>
      </c>
      <c r="M1049" s="12" t="s">
        <v>65</v>
      </c>
      <c r="N1049" s="12" t="s">
        <v>23</v>
      </c>
      <c r="O1049" s="45" t="s">
        <v>24</v>
      </c>
      <c r="P1049" s="12" t="s">
        <v>2574</v>
      </c>
      <c r="Q1049" s="36" t="s">
        <v>4484</v>
      </c>
    </row>
    <row r="1050" spans="1:17" ht="25.5" x14ac:dyDescent="0.25">
      <c r="A1050" s="10">
        <f t="shared" si="65"/>
        <v>1046</v>
      </c>
      <c r="B1050" s="10">
        <f t="shared" si="65"/>
        <v>1046</v>
      </c>
      <c r="C1050" s="12" t="s">
        <v>15</v>
      </c>
      <c r="D1050" s="10" t="s">
        <v>393</v>
      </c>
      <c r="E1050" s="10">
        <v>2024</v>
      </c>
      <c r="F1050" s="84">
        <v>45656</v>
      </c>
      <c r="G1050" s="16" t="s">
        <v>4150</v>
      </c>
      <c r="H1050" s="106" t="s">
        <v>4152</v>
      </c>
      <c r="I1050" s="19" t="s">
        <v>4151</v>
      </c>
      <c r="J1050" s="12" t="s">
        <v>199</v>
      </c>
      <c r="K1050" s="12" t="s">
        <v>21</v>
      </c>
      <c r="L1050" s="12" t="s">
        <v>3445</v>
      </c>
      <c r="M1050" s="12" t="s">
        <v>3733</v>
      </c>
      <c r="N1050" s="12" t="s">
        <v>23</v>
      </c>
      <c r="O1050" s="45" t="s">
        <v>24</v>
      </c>
      <c r="P1050" s="12" t="s">
        <v>2573</v>
      </c>
      <c r="Q1050" s="36" t="s">
        <v>4483</v>
      </c>
    </row>
    <row r="1051" spans="1:17" ht="25.5" x14ac:dyDescent="0.25">
      <c r="A1051" s="10">
        <f t="shared" si="65"/>
        <v>1047</v>
      </c>
      <c r="B1051" s="10">
        <f t="shared" si="65"/>
        <v>1047</v>
      </c>
      <c r="C1051" s="12" t="s">
        <v>15</v>
      </c>
      <c r="D1051" s="10" t="s">
        <v>393</v>
      </c>
      <c r="E1051" s="10">
        <v>2024</v>
      </c>
      <c r="F1051" s="84">
        <v>45656</v>
      </c>
      <c r="G1051" s="16" t="s">
        <v>4153</v>
      </c>
      <c r="H1051" s="106" t="s">
        <v>4154</v>
      </c>
      <c r="I1051" s="19" t="s">
        <v>4155</v>
      </c>
      <c r="J1051" s="12" t="s">
        <v>94</v>
      </c>
      <c r="K1051" s="12" t="s">
        <v>21</v>
      </c>
      <c r="L1051" s="12" t="s">
        <v>3445</v>
      </c>
      <c r="M1051" s="12" t="s">
        <v>3716</v>
      </c>
      <c r="N1051" s="12" t="s">
        <v>23</v>
      </c>
      <c r="O1051" s="45" t="s">
        <v>24</v>
      </c>
      <c r="P1051" s="12" t="s">
        <v>2574</v>
      </c>
      <c r="Q1051" s="36" t="s">
        <v>4484</v>
      </c>
    </row>
    <row r="1052" spans="1:17" x14ac:dyDescent="0.25">
      <c r="A1052" s="10">
        <f t="shared" si="65"/>
        <v>1048</v>
      </c>
      <c r="B1052" s="10">
        <f t="shared" si="65"/>
        <v>1048</v>
      </c>
      <c r="C1052" s="12" t="s">
        <v>15</v>
      </c>
      <c r="D1052" s="10" t="s">
        <v>393</v>
      </c>
      <c r="E1052" s="10">
        <v>2024</v>
      </c>
      <c r="F1052" s="84">
        <v>45656</v>
      </c>
      <c r="G1052" s="16" t="s">
        <v>4201</v>
      </c>
      <c r="H1052" s="106" t="s">
        <v>4157</v>
      </c>
      <c r="I1052" s="19" t="s">
        <v>4156</v>
      </c>
      <c r="J1052" s="23" t="s">
        <v>824</v>
      </c>
      <c r="K1052" s="12" t="s">
        <v>29</v>
      </c>
      <c r="L1052" s="12" t="s">
        <v>3445</v>
      </c>
      <c r="M1052" s="12" t="s">
        <v>3776</v>
      </c>
      <c r="N1052" s="12" t="s">
        <v>75</v>
      </c>
      <c r="O1052" s="45" t="s">
        <v>24</v>
      </c>
      <c r="P1052" s="12" t="s">
        <v>2573</v>
      </c>
      <c r="Q1052" s="36" t="s">
        <v>4483</v>
      </c>
    </row>
    <row r="1053" spans="1:17" ht="25.5" x14ac:dyDescent="0.25">
      <c r="A1053" s="10">
        <f t="shared" si="65"/>
        <v>1049</v>
      </c>
      <c r="B1053" s="10">
        <f t="shared" si="65"/>
        <v>1049</v>
      </c>
      <c r="C1053" s="12" t="s">
        <v>15</v>
      </c>
      <c r="D1053" s="10" t="s">
        <v>393</v>
      </c>
      <c r="E1053" s="10">
        <v>2024</v>
      </c>
      <c r="F1053" s="84">
        <v>45656</v>
      </c>
      <c r="G1053" s="16" t="s">
        <v>4158</v>
      </c>
      <c r="H1053" s="106" t="s">
        <v>4159</v>
      </c>
      <c r="I1053" s="19" t="s">
        <v>4160</v>
      </c>
      <c r="J1053" s="12" t="s">
        <v>632</v>
      </c>
      <c r="K1053" s="12" t="s">
        <v>29</v>
      </c>
      <c r="L1053" s="12" t="s">
        <v>3445</v>
      </c>
      <c r="M1053" s="12" t="s">
        <v>3765</v>
      </c>
      <c r="N1053" s="12" t="s">
        <v>75</v>
      </c>
      <c r="O1053" s="45" t="s">
        <v>24</v>
      </c>
      <c r="P1053" s="12" t="s">
        <v>2573</v>
      </c>
      <c r="Q1053" s="36" t="s">
        <v>4483</v>
      </c>
    </row>
    <row r="1054" spans="1:17" x14ac:dyDescent="0.25">
      <c r="A1054" s="10">
        <f t="shared" si="65"/>
        <v>1050</v>
      </c>
      <c r="B1054" s="10">
        <f t="shared" si="65"/>
        <v>1050</v>
      </c>
      <c r="C1054" s="12" t="s">
        <v>15</v>
      </c>
      <c r="D1054" s="10" t="s">
        <v>393</v>
      </c>
      <c r="E1054" s="10">
        <v>2024</v>
      </c>
      <c r="F1054" s="84">
        <v>45656</v>
      </c>
      <c r="G1054" s="16" t="s">
        <v>4161</v>
      </c>
      <c r="H1054" s="106" t="s">
        <v>4162</v>
      </c>
      <c r="I1054" s="19" t="s">
        <v>4163</v>
      </c>
      <c r="J1054" s="12" t="s">
        <v>59</v>
      </c>
      <c r="K1054" s="12" t="s">
        <v>60</v>
      </c>
      <c r="L1054" s="12" t="s">
        <v>3445</v>
      </c>
      <c r="M1054" s="12" t="s">
        <v>59</v>
      </c>
      <c r="N1054" s="12" t="s">
        <v>61</v>
      </c>
      <c r="O1054" s="45" t="s">
        <v>24</v>
      </c>
      <c r="P1054" s="12" t="s">
        <v>2573</v>
      </c>
      <c r="Q1054" s="36" t="s">
        <v>4482</v>
      </c>
    </row>
    <row r="1055" spans="1:17" ht="25.5" x14ac:dyDescent="0.25">
      <c r="A1055" s="10">
        <f t="shared" si="65"/>
        <v>1051</v>
      </c>
      <c r="B1055" s="10">
        <f t="shared" si="65"/>
        <v>1051</v>
      </c>
      <c r="C1055" s="12" t="s">
        <v>15</v>
      </c>
      <c r="D1055" s="10" t="s">
        <v>34</v>
      </c>
      <c r="E1055" s="10">
        <v>2024</v>
      </c>
      <c r="F1055" s="84">
        <v>45656</v>
      </c>
      <c r="G1055" s="16" t="s">
        <v>4164</v>
      </c>
      <c r="H1055" s="106" t="s">
        <v>4165</v>
      </c>
      <c r="I1055" s="19" t="s">
        <v>4166</v>
      </c>
      <c r="J1055" s="12" t="s">
        <v>390</v>
      </c>
      <c r="K1055" s="12" t="s">
        <v>21</v>
      </c>
      <c r="L1055" s="12" t="s">
        <v>3064</v>
      </c>
      <c r="M1055" s="12" t="s">
        <v>3730</v>
      </c>
      <c r="N1055" s="12" t="s">
        <v>23</v>
      </c>
      <c r="O1055" s="45" t="s">
        <v>24</v>
      </c>
      <c r="P1055" s="12" t="s">
        <v>2573</v>
      </c>
      <c r="Q1055" s="36" t="s">
        <v>4483</v>
      </c>
    </row>
    <row r="1056" spans="1:17" ht="38.25" x14ac:dyDescent="0.25">
      <c r="A1056" s="10">
        <f t="shared" si="65"/>
        <v>1052</v>
      </c>
      <c r="B1056" s="10">
        <f t="shared" si="65"/>
        <v>1052</v>
      </c>
      <c r="C1056" s="12" t="s">
        <v>15</v>
      </c>
      <c r="D1056" s="10" t="s">
        <v>34</v>
      </c>
      <c r="E1056" s="10">
        <v>2024</v>
      </c>
      <c r="F1056" s="84">
        <v>45656</v>
      </c>
      <c r="G1056" s="16" t="s">
        <v>4167</v>
      </c>
      <c r="H1056" s="106" t="s">
        <v>4169</v>
      </c>
      <c r="I1056" s="19" t="s">
        <v>4168</v>
      </c>
      <c r="J1056" s="12" t="s">
        <v>3131</v>
      </c>
      <c r="K1056" s="12" t="s">
        <v>60</v>
      </c>
      <c r="L1056" s="12" t="s">
        <v>3067</v>
      </c>
      <c r="M1056" s="12" t="s">
        <v>3802</v>
      </c>
      <c r="N1056" s="12" t="s">
        <v>61</v>
      </c>
      <c r="O1056" s="45" t="s">
        <v>24</v>
      </c>
      <c r="P1056" s="12" t="s">
        <v>2573</v>
      </c>
      <c r="Q1056" s="36" t="s">
        <v>4483</v>
      </c>
    </row>
    <row r="1057" spans="1:17" ht="25.5" x14ac:dyDescent="0.25">
      <c r="A1057" s="10">
        <f t="shared" si="65"/>
        <v>1053</v>
      </c>
      <c r="B1057" s="10">
        <f t="shared" si="65"/>
        <v>1053</v>
      </c>
      <c r="C1057" s="12" t="s">
        <v>15</v>
      </c>
      <c r="D1057" s="10" t="s">
        <v>34</v>
      </c>
      <c r="E1057" s="10">
        <v>2024</v>
      </c>
      <c r="F1057" s="84">
        <v>45656</v>
      </c>
      <c r="G1057" s="16" t="s">
        <v>4170</v>
      </c>
      <c r="H1057" s="106" t="s">
        <v>4171</v>
      </c>
      <c r="I1057" s="19" t="s">
        <v>4172</v>
      </c>
      <c r="J1057" s="12" t="s">
        <v>179</v>
      </c>
      <c r="K1057" s="12" t="s">
        <v>21</v>
      </c>
      <c r="L1057" s="12" t="s">
        <v>3064</v>
      </c>
      <c r="M1057" s="12" t="s">
        <v>3730</v>
      </c>
      <c r="N1057" s="12" t="s">
        <v>23</v>
      </c>
      <c r="O1057" s="45" t="s">
        <v>24</v>
      </c>
      <c r="P1057" s="12" t="s">
        <v>2573</v>
      </c>
      <c r="Q1057" s="36" t="s">
        <v>4483</v>
      </c>
    </row>
    <row r="1058" spans="1:17" ht="25.5" x14ac:dyDescent="0.25">
      <c r="A1058" s="10">
        <f t="shared" si="65"/>
        <v>1054</v>
      </c>
      <c r="B1058" s="10">
        <f t="shared" si="65"/>
        <v>1054</v>
      </c>
      <c r="C1058" s="12" t="s">
        <v>15</v>
      </c>
      <c r="D1058" s="10" t="s">
        <v>34</v>
      </c>
      <c r="E1058" s="10">
        <v>2024</v>
      </c>
      <c r="F1058" s="84">
        <v>45656</v>
      </c>
      <c r="G1058" s="16" t="s">
        <v>4173</v>
      </c>
      <c r="H1058" s="106" t="s">
        <v>4175</v>
      </c>
      <c r="I1058" s="19" t="s">
        <v>4174</v>
      </c>
      <c r="J1058" s="12" t="s">
        <v>133</v>
      </c>
      <c r="K1058" s="12" t="s">
        <v>21</v>
      </c>
      <c r="L1058" s="12" t="s">
        <v>3065</v>
      </c>
      <c r="M1058" s="12" t="s">
        <v>3722</v>
      </c>
      <c r="N1058" s="12" t="s">
        <v>23</v>
      </c>
      <c r="O1058" s="45" t="s">
        <v>24</v>
      </c>
      <c r="P1058" s="12" t="s">
        <v>2573</v>
      </c>
      <c r="Q1058" s="36" t="s">
        <v>4483</v>
      </c>
    </row>
    <row r="1059" spans="1:17" ht="25.5" x14ac:dyDescent="0.25">
      <c r="A1059" s="10">
        <f t="shared" si="65"/>
        <v>1055</v>
      </c>
      <c r="B1059" s="10">
        <f t="shared" si="65"/>
        <v>1055</v>
      </c>
      <c r="C1059" s="12" t="s">
        <v>15</v>
      </c>
      <c r="D1059" s="10" t="s">
        <v>34</v>
      </c>
      <c r="E1059" s="10">
        <v>2024</v>
      </c>
      <c r="F1059" s="84">
        <v>45656</v>
      </c>
      <c r="G1059" s="16" t="s">
        <v>4176</v>
      </c>
      <c r="H1059" s="106" t="s">
        <v>4177</v>
      </c>
      <c r="I1059" s="19" t="s">
        <v>4178</v>
      </c>
      <c r="J1059" s="12" t="s">
        <v>55</v>
      </c>
      <c r="K1059" s="12" t="s">
        <v>21</v>
      </c>
      <c r="L1059" s="12" t="s">
        <v>3064</v>
      </c>
      <c r="M1059" s="12" t="s">
        <v>3708</v>
      </c>
      <c r="N1059" s="12" t="s">
        <v>23</v>
      </c>
      <c r="O1059" s="45" t="s">
        <v>24</v>
      </c>
      <c r="P1059" s="12" t="s">
        <v>2574</v>
      </c>
      <c r="Q1059" s="36" t="s">
        <v>4484</v>
      </c>
    </row>
    <row r="1060" spans="1:17" ht="25.5" x14ac:dyDescent="0.25">
      <c r="A1060" s="10">
        <f t="shared" si="65"/>
        <v>1056</v>
      </c>
      <c r="B1060" s="10">
        <f t="shared" si="65"/>
        <v>1056</v>
      </c>
      <c r="C1060" s="12" t="s">
        <v>15</v>
      </c>
      <c r="D1060" s="10" t="s">
        <v>34</v>
      </c>
      <c r="E1060" s="10">
        <v>2024</v>
      </c>
      <c r="F1060" s="84">
        <v>45656</v>
      </c>
      <c r="G1060" s="16" t="s">
        <v>4179</v>
      </c>
      <c r="H1060" s="106" t="s">
        <v>4180</v>
      </c>
      <c r="I1060" s="19" t="s">
        <v>4181</v>
      </c>
      <c r="J1060" s="12" t="s">
        <v>55</v>
      </c>
      <c r="K1060" s="12" t="s">
        <v>21</v>
      </c>
      <c r="L1060" s="12" t="s">
        <v>3064</v>
      </c>
      <c r="M1060" s="12" t="s">
        <v>3708</v>
      </c>
      <c r="N1060" s="12" t="s">
        <v>23</v>
      </c>
      <c r="O1060" s="45" t="s">
        <v>24</v>
      </c>
      <c r="P1060" s="12" t="s">
        <v>2573</v>
      </c>
      <c r="Q1060" s="36" t="s">
        <v>4483</v>
      </c>
    </row>
    <row r="1061" spans="1:17" ht="25.5" x14ac:dyDescent="0.25">
      <c r="A1061" s="10">
        <f t="shared" si="65"/>
        <v>1057</v>
      </c>
      <c r="B1061" s="10">
        <f t="shared" si="65"/>
        <v>1057</v>
      </c>
      <c r="C1061" s="12" t="s">
        <v>15</v>
      </c>
      <c r="D1061" s="10" t="s">
        <v>34</v>
      </c>
      <c r="E1061" s="10">
        <v>2024</v>
      </c>
      <c r="F1061" s="84">
        <v>45656</v>
      </c>
      <c r="G1061" s="16" t="s">
        <v>4182</v>
      </c>
      <c r="H1061" s="106" t="s">
        <v>4183</v>
      </c>
      <c r="I1061" s="19" t="s">
        <v>4184</v>
      </c>
      <c r="J1061" s="12" t="s">
        <v>136</v>
      </c>
      <c r="K1061" s="12" t="s">
        <v>21</v>
      </c>
      <c r="L1061" s="12" t="s">
        <v>3065</v>
      </c>
      <c r="M1061" s="12" t="s">
        <v>3722</v>
      </c>
      <c r="N1061" s="12" t="s">
        <v>23</v>
      </c>
      <c r="O1061" s="45" t="s">
        <v>24</v>
      </c>
      <c r="P1061" s="12" t="s">
        <v>2574</v>
      </c>
      <c r="Q1061" s="36" t="s">
        <v>4484</v>
      </c>
    </row>
    <row r="1062" spans="1:17" ht="25.5" x14ac:dyDescent="0.25">
      <c r="A1062" s="10">
        <f t="shared" si="65"/>
        <v>1058</v>
      </c>
      <c r="B1062" s="10">
        <f t="shared" si="65"/>
        <v>1058</v>
      </c>
      <c r="C1062" s="12" t="s">
        <v>15</v>
      </c>
      <c r="D1062" s="10" t="s">
        <v>34</v>
      </c>
      <c r="E1062" s="10">
        <v>2024</v>
      </c>
      <c r="F1062" s="84">
        <v>45656</v>
      </c>
      <c r="G1062" s="16" t="s">
        <v>4185</v>
      </c>
      <c r="H1062" s="106" t="s">
        <v>4186</v>
      </c>
      <c r="I1062" s="19" t="s">
        <v>4187</v>
      </c>
      <c r="J1062" s="12" t="s">
        <v>557</v>
      </c>
      <c r="K1062" s="12" t="s">
        <v>60</v>
      </c>
      <c r="L1062" s="12" t="s">
        <v>3067</v>
      </c>
      <c r="M1062" s="12" t="s">
        <v>557</v>
      </c>
      <c r="N1062" s="12" t="s">
        <v>125</v>
      </c>
      <c r="O1062" s="45" t="s">
        <v>24</v>
      </c>
      <c r="P1062" s="12" t="s">
        <v>2573</v>
      </c>
      <c r="Q1062" s="36" t="s">
        <v>4483</v>
      </c>
    </row>
    <row r="1063" spans="1:17" ht="25.5" x14ac:dyDescent="0.25">
      <c r="A1063" s="10">
        <f t="shared" ref="A1063:B1078" si="66">+A1062+1</f>
        <v>1059</v>
      </c>
      <c r="B1063" s="10">
        <f t="shared" si="66"/>
        <v>1059</v>
      </c>
      <c r="C1063" s="12" t="s">
        <v>15</v>
      </c>
      <c r="D1063" s="10" t="s">
        <v>34</v>
      </c>
      <c r="E1063" s="10">
        <v>2024</v>
      </c>
      <c r="F1063" s="84">
        <v>45656</v>
      </c>
      <c r="G1063" s="16" t="s">
        <v>4188</v>
      </c>
      <c r="H1063" s="106" t="s">
        <v>4190</v>
      </c>
      <c r="I1063" s="19" t="s">
        <v>4189</v>
      </c>
      <c r="J1063" s="12" t="s">
        <v>55</v>
      </c>
      <c r="K1063" s="12" t="s">
        <v>21</v>
      </c>
      <c r="L1063" s="12" t="s">
        <v>3064</v>
      </c>
      <c r="M1063" s="12" t="s">
        <v>3708</v>
      </c>
      <c r="N1063" s="12" t="s">
        <v>23</v>
      </c>
      <c r="O1063" s="45" t="s">
        <v>24</v>
      </c>
      <c r="P1063" s="12" t="s">
        <v>2574</v>
      </c>
      <c r="Q1063" s="36" t="s">
        <v>4484</v>
      </c>
    </row>
    <row r="1064" spans="1:17" x14ac:dyDescent="0.25">
      <c r="A1064" s="10">
        <f t="shared" si="66"/>
        <v>1060</v>
      </c>
      <c r="B1064" s="10">
        <f t="shared" si="66"/>
        <v>1060</v>
      </c>
      <c r="C1064" s="12" t="s">
        <v>15</v>
      </c>
      <c r="D1064" s="10" t="s">
        <v>393</v>
      </c>
      <c r="E1064" s="10">
        <v>2024</v>
      </c>
      <c r="F1064" s="84">
        <v>45657</v>
      </c>
      <c r="G1064" s="16" t="s">
        <v>4193</v>
      </c>
      <c r="H1064" s="106" t="s">
        <v>4195</v>
      </c>
      <c r="I1064" s="19" t="s">
        <v>4194</v>
      </c>
      <c r="J1064" s="12" t="s">
        <v>59</v>
      </c>
      <c r="K1064" s="12" t="s">
        <v>60</v>
      </c>
      <c r="L1064" s="12" t="s">
        <v>3445</v>
      </c>
      <c r="M1064" s="12" t="s">
        <v>59</v>
      </c>
      <c r="N1064" s="12" t="s">
        <v>61</v>
      </c>
      <c r="O1064" s="45" t="s">
        <v>24</v>
      </c>
      <c r="P1064" s="12" t="s">
        <v>2573</v>
      </c>
      <c r="Q1064" s="36" t="s">
        <v>4482</v>
      </c>
    </row>
    <row r="1065" spans="1:17" x14ac:dyDescent="0.25">
      <c r="A1065" s="10">
        <f t="shared" si="66"/>
        <v>1061</v>
      </c>
      <c r="B1065" s="10">
        <f t="shared" si="66"/>
        <v>1061</v>
      </c>
      <c r="C1065" s="12" t="s">
        <v>15</v>
      </c>
      <c r="D1065" s="10" t="s">
        <v>34</v>
      </c>
      <c r="E1065" s="10">
        <v>2024</v>
      </c>
      <c r="F1065" s="84">
        <v>45657</v>
      </c>
      <c r="G1065" s="16" t="s">
        <v>4196</v>
      </c>
      <c r="H1065" s="106" t="s">
        <v>4197</v>
      </c>
      <c r="I1065" s="19" t="s">
        <v>4198</v>
      </c>
      <c r="J1065" s="12" t="s">
        <v>20</v>
      </c>
      <c r="K1065" s="12" t="s">
        <v>21</v>
      </c>
      <c r="L1065" s="12" t="s">
        <v>3064</v>
      </c>
      <c r="M1065" s="12" t="s">
        <v>3705</v>
      </c>
      <c r="N1065" s="12" t="s">
        <v>23</v>
      </c>
      <c r="O1065" s="45" t="s">
        <v>24</v>
      </c>
      <c r="P1065" s="12" t="s">
        <v>2573</v>
      </c>
      <c r="Q1065" s="36" t="s">
        <v>4482</v>
      </c>
    </row>
    <row r="1066" spans="1:17" ht="25.5" x14ac:dyDescent="0.25">
      <c r="A1066" s="10">
        <f t="shared" si="66"/>
        <v>1062</v>
      </c>
      <c r="B1066" s="10">
        <f t="shared" si="66"/>
        <v>1062</v>
      </c>
      <c r="C1066" s="12" t="s">
        <v>15</v>
      </c>
      <c r="D1066" s="10" t="s">
        <v>393</v>
      </c>
      <c r="E1066" s="10">
        <v>2024</v>
      </c>
      <c r="F1066" s="84">
        <v>45657</v>
      </c>
      <c r="G1066" s="16" t="s">
        <v>4202</v>
      </c>
      <c r="H1066" s="106" t="s">
        <v>4203</v>
      </c>
      <c r="I1066" s="19" t="s">
        <v>4204</v>
      </c>
      <c r="J1066" s="12" t="s">
        <v>133</v>
      </c>
      <c r="K1066" s="12" t="s">
        <v>21</v>
      </c>
      <c r="L1066" s="12" t="s">
        <v>3445</v>
      </c>
      <c r="M1066" s="12" t="s">
        <v>3722</v>
      </c>
      <c r="N1066" s="12" t="s">
        <v>23</v>
      </c>
      <c r="O1066" s="45" t="s">
        <v>24</v>
      </c>
      <c r="P1066" s="12" t="s">
        <v>2574</v>
      </c>
      <c r="Q1066" s="36" t="s">
        <v>4485</v>
      </c>
    </row>
    <row r="1067" spans="1:17" ht="25.5" x14ac:dyDescent="0.25">
      <c r="A1067" s="10">
        <f t="shared" si="66"/>
        <v>1063</v>
      </c>
      <c r="B1067" s="10">
        <f t="shared" si="66"/>
        <v>1063</v>
      </c>
      <c r="C1067" s="12" t="s">
        <v>15</v>
      </c>
      <c r="D1067" s="10" t="s">
        <v>393</v>
      </c>
      <c r="E1067" s="10">
        <v>2024</v>
      </c>
      <c r="F1067" s="84">
        <v>45657</v>
      </c>
      <c r="G1067" s="16" t="s">
        <v>4205</v>
      </c>
      <c r="H1067" s="106" t="s">
        <v>4207</v>
      </c>
      <c r="I1067" s="19" t="s">
        <v>4206</v>
      </c>
      <c r="J1067" s="12" t="s">
        <v>83</v>
      </c>
      <c r="K1067" s="12" t="s">
        <v>29</v>
      </c>
      <c r="L1067" s="12" t="s">
        <v>3445</v>
      </c>
      <c r="M1067" s="12" t="s">
        <v>979</v>
      </c>
      <c r="N1067" s="12" t="s">
        <v>23</v>
      </c>
      <c r="O1067" s="45" t="s">
        <v>24</v>
      </c>
      <c r="P1067" s="12" t="s">
        <v>2573</v>
      </c>
      <c r="Q1067" s="36" t="s">
        <v>4482</v>
      </c>
    </row>
    <row r="1068" spans="1:17" ht="38.25" x14ac:dyDescent="0.25">
      <c r="A1068" s="10">
        <f t="shared" si="66"/>
        <v>1064</v>
      </c>
      <c r="B1068" s="10">
        <f t="shared" si="66"/>
        <v>1064</v>
      </c>
      <c r="C1068" s="12" t="s">
        <v>15</v>
      </c>
      <c r="D1068" s="10" t="s">
        <v>393</v>
      </c>
      <c r="E1068" s="10">
        <v>2024</v>
      </c>
      <c r="F1068" s="84">
        <v>45657</v>
      </c>
      <c r="G1068" s="16" t="s">
        <v>4208</v>
      </c>
      <c r="H1068" s="106" t="s">
        <v>4209</v>
      </c>
      <c r="I1068" s="19" t="s">
        <v>4210</v>
      </c>
      <c r="J1068" s="12" t="s">
        <v>757</v>
      </c>
      <c r="K1068" s="12" t="s">
        <v>21</v>
      </c>
      <c r="L1068" s="12" t="s">
        <v>3445</v>
      </c>
      <c r="M1068" s="12" t="s">
        <v>1817</v>
      </c>
      <c r="N1068" s="12" t="s">
        <v>23</v>
      </c>
      <c r="O1068" s="45" t="s">
        <v>24</v>
      </c>
      <c r="P1068" s="12" t="s">
        <v>2573</v>
      </c>
      <c r="Q1068" s="36" t="s">
        <v>4483</v>
      </c>
    </row>
    <row r="1069" spans="1:17" ht="25.5" x14ac:dyDescent="0.25">
      <c r="A1069" s="10">
        <f t="shared" si="66"/>
        <v>1065</v>
      </c>
      <c r="B1069" s="10">
        <f t="shared" si="66"/>
        <v>1065</v>
      </c>
      <c r="C1069" s="12" t="s">
        <v>15</v>
      </c>
      <c r="D1069" s="10" t="s">
        <v>393</v>
      </c>
      <c r="E1069" s="10">
        <v>2024</v>
      </c>
      <c r="F1069" s="84">
        <v>45657</v>
      </c>
      <c r="G1069" s="16" t="s">
        <v>4213</v>
      </c>
      <c r="H1069" s="106" t="s">
        <v>4211</v>
      </c>
      <c r="I1069" s="19" t="s">
        <v>4212</v>
      </c>
      <c r="J1069" s="12" t="s">
        <v>28</v>
      </c>
      <c r="K1069" s="12" t="s">
        <v>29</v>
      </c>
      <c r="L1069" s="12" t="s">
        <v>3445</v>
      </c>
      <c r="M1069" s="12" t="s">
        <v>28</v>
      </c>
      <c r="N1069" s="12" t="s">
        <v>23</v>
      </c>
      <c r="O1069" s="45" t="s">
        <v>24</v>
      </c>
      <c r="P1069" s="12" t="s">
        <v>2573</v>
      </c>
      <c r="Q1069" s="36" t="s">
        <v>4482</v>
      </c>
    </row>
    <row r="1070" spans="1:17" ht="25.5" x14ac:dyDescent="0.25">
      <c r="A1070" s="10">
        <f t="shared" si="66"/>
        <v>1066</v>
      </c>
      <c r="B1070" s="10">
        <f t="shared" si="66"/>
        <v>1066</v>
      </c>
      <c r="C1070" s="12" t="s">
        <v>15</v>
      </c>
      <c r="D1070" s="10" t="s">
        <v>393</v>
      </c>
      <c r="E1070" s="10">
        <v>2024</v>
      </c>
      <c r="F1070" s="84">
        <v>45698</v>
      </c>
      <c r="G1070" s="16" t="s">
        <v>4217</v>
      </c>
      <c r="H1070" s="106" t="s">
        <v>4218</v>
      </c>
      <c r="I1070" s="19" t="s">
        <v>4219</v>
      </c>
      <c r="J1070" s="12" t="s">
        <v>79</v>
      </c>
      <c r="K1070" s="12" t="s">
        <v>21</v>
      </c>
      <c r="L1070" s="12" t="s">
        <v>3445</v>
      </c>
      <c r="M1070" s="12" t="s">
        <v>3714</v>
      </c>
      <c r="N1070" s="12" t="s">
        <v>23</v>
      </c>
      <c r="O1070" s="45" t="s">
        <v>24</v>
      </c>
      <c r="P1070" s="12" t="s">
        <v>2573</v>
      </c>
      <c r="Q1070" s="36" t="s">
        <v>4483</v>
      </c>
    </row>
    <row r="1071" spans="1:17" ht="25.5" x14ac:dyDescent="0.25">
      <c r="A1071" s="10">
        <f t="shared" si="66"/>
        <v>1067</v>
      </c>
      <c r="B1071" s="10">
        <f t="shared" si="66"/>
        <v>1067</v>
      </c>
      <c r="C1071" s="12" t="s">
        <v>15</v>
      </c>
      <c r="D1071" s="10" t="s">
        <v>34</v>
      </c>
      <c r="E1071" s="10">
        <v>2024</v>
      </c>
      <c r="F1071" s="84">
        <v>45702</v>
      </c>
      <c r="G1071" s="16" t="s">
        <v>4220</v>
      </c>
      <c r="H1071" s="106" t="s">
        <v>4221</v>
      </c>
      <c r="I1071" s="19" t="s">
        <v>4222</v>
      </c>
      <c r="J1071" s="12" t="s">
        <v>59</v>
      </c>
      <c r="K1071" s="12" t="s">
        <v>60</v>
      </c>
      <c r="L1071" s="12" t="s">
        <v>3067</v>
      </c>
      <c r="M1071" s="12" t="s">
        <v>59</v>
      </c>
      <c r="N1071" s="12" t="s">
        <v>61</v>
      </c>
      <c r="O1071" s="45" t="s">
        <v>24</v>
      </c>
      <c r="P1071" s="12" t="s">
        <v>2573</v>
      </c>
      <c r="Q1071" s="36" t="s">
        <v>4482</v>
      </c>
    </row>
    <row r="1072" spans="1:17" ht="25.5" x14ac:dyDescent="0.25">
      <c r="A1072" s="10">
        <f t="shared" si="66"/>
        <v>1068</v>
      </c>
      <c r="B1072" s="10">
        <f t="shared" si="66"/>
        <v>1068</v>
      </c>
      <c r="C1072" s="12" t="s">
        <v>15</v>
      </c>
      <c r="D1072" s="10" t="s">
        <v>393</v>
      </c>
      <c r="E1072" s="10">
        <v>2024</v>
      </c>
      <c r="F1072" s="84">
        <v>45712</v>
      </c>
      <c r="G1072" s="16" t="s">
        <v>4418</v>
      </c>
      <c r="H1072" s="106" t="s">
        <v>4419</v>
      </c>
      <c r="I1072" s="19" t="s">
        <v>4420</v>
      </c>
      <c r="J1072" s="12" t="s">
        <v>743</v>
      </c>
      <c r="K1072" s="12" t="s">
        <v>21</v>
      </c>
      <c r="L1072" s="12" t="s">
        <v>3445</v>
      </c>
      <c r="M1072" s="12" t="s">
        <v>3773</v>
      </c>
      <c r="N1072" s="12" t="s">
        <v>23</v>
      </c>
      <c r="O1072" s="45" t="s">
        <v>24</v>
      </c>
      <c r="P1072" s="12" t="s">
        <v>2573</v>
      </c>
      <c r="Q1072" s="36" t="s">
        <v>4483</v>
      </c>
    </row>
    <row r="1073" spans="1:17" ht="38.25" x14ac:dyDescent="0.25">
      <c r="A1073" s="10">
        <f t="shared" si="66"/>
        <v>1069</v>
      </c>
      <c r="B1073" s="10">
        <f t="shared" si="66"/>
        <v>1069</v>
      </c>
      <c r="C1073" s="12" t="s">
        <v>15</v>
      </c>
      <c r="D1073" s="10" t="s">
        <v>393</v>
      </c>
      <c r="E1073" s="10">
        <v>2024</v>
      </c>
      <c r="F1073" s="84">
        <v>45712</v>
      </c>
      <c r="G1073" s="16" t="s">
        <v>4421</v>
      </c>
      <c r="H1073" s="106" t="s">
        <v>4423</v>
      </c>
      <c r="I1073" s="19" t="s">
        <v>4422</v>
      </c>
      <c r="J1073" s="12" t="s">
        <v>94</v>
      </c>
      <c r="K1073" s="12" t="s">
        <v>21</v>
      </c>
      <c r="L1073" s="12" t="s">
        <v>3445</v>
      </c>
      <c r="M1073" s="12" t="s">
        <v>3716</v>
      </c>
      <c r="N1073" s="12" t="s">
        <v>23</v>
      </c>
      <c r="O1073" s="45" t="s">
        <v>24</v>
      </c>
      <c r="P1073" s="12" t="s">
        <v>2573</v>
      </c>
      <c r="Q1073" s="36" t="s">
        <v>4483</v>
      </c>
    </row>
    <row r="1074" spans="1:17" ht="25.5" x14ac:dyDescent="0.25">
      <c r="A1074" s="10">
        <f t="shared" si="66"/>
        <v>1070</v>
      </c>
      <c r="B1074" s="10">
        <f t="shared" si="66"/>
        <v>1070</v>
      </c>
      <c r="C1074" s="12" t="s">
        <v>15</v>
      </c>
      <c r="D1074" s="10" t="s">
        <v>393</v>
      </c>
      <c r="E1074" s="10">
        <v>2024</v>
      </c>
      <c r="F1074" s="84">
        <v>45715</v>
      </c>
      <c r="G1074" s="16" t="s">
        <v>4424</v>
      </c>
      <c r="H1074" s="106" t="s">
        <v>4425</v>
      </c>
      <c r="I1074" s="19" t="s">
        <v>4426</v>
      </c>
      <c r="J1074" s="12" t="s">
        <v>55</v>
      </c>
      <c r="K1074" s="12" t="s">
        <v>21</v>
      </c>
      <c r="L1074" s="12" t="s">
        <v>3445</v>
      </c>
      <c r="M1074" s="12" t="s">
        <v>3708</v>
      </c>
      <c r="N1074" s="12" t="s">
        <v>23</v>
      </c>
      <c r="O1074" s="45" t="s">
        <v>24</v>
      </c>
      <c r="P1074" s="12" t="s">
        <v>2573</v>
      </c>
      <c r="Q1074" s="36" t="s">
        <v>4483</v>
      </c>
    </row>
    <row r="1075" spans="1:17" ht="38.25" x14ac:dyDescent="0.25">
      <c r="A1075" s="10">
        <f t="shared" si="66"/>
        <v>1071</v>
      </c>
      <c r="B1075" s="10">
        <f t="shared" si="66"/>
        <v>1071</v>
      </c>
      <c r="C1075" s="12" t="s">
        <v>15</v>
      </c>
      <c r="D1075" s="10" t="s">
        <v>393</v>
      </c>
      <c r="E1075" s="10">
        <v>2024</v>
      </c>
      <c r="F1075" s="84">
        <v>45715</v>
      </c>
      <c r="G1075" s="16" t="s">
        <v>4427</v>
      </c>
      <c r="H1075" s="106" t="s">
        <v>4429</v>
      </c>
      <c r="I1075" s="19" t="s">
        <v>4428</v>
      </c>
      <c r="J1075" s="12" t="s">
        <v>199</v>
      </c>
      <c r="K1075" s="12" t="s">
        <v>21</v>
      </c>
      <c r="L1075" s="12" t="s">
        <v>3445</v>
      </c>
      <c r="M1075" s="12" t="s">
        <v>3733</v>
      </c>
      <c r="N1075" s="12" t="s">
        <v>23</v>
      </c>
      <c r="O1075" s="45" t="s">
        <v>24</v>
      </c>
      <c r="P1075" s="12" t="s">
        <v>2573</v>
      </c>
      <c r="Q1075" s="36" t="s">
        <v>4483</v>
      </c>
    </row>
    <row r="1076" spans="1:17" x14ac:dyDescent="0.25">
      <c r="A1076" s="10">
        <f t="shared" si="66"/>
        <v>1072</v>
      </c>
      <c r="B1076" s="10">
        <f t="shared" si="66"/>
        <v>1072</v>
      </c>
      <c r="C1076" s="12" t="s">
        <v>15</v>
      </c>
      <c r="D1076" s="10" t="s">
        <v>393</v>
      </c>
      <c r="E1076" s="10">
        <v>2024</v>
      </c>
      <c r="F1076" s="84">
        <v>45715</v>
      </c>
      <c r="G1076" s="16" t="s">
        <v>4430</v>
      </c>
      <c r="H1076" s="106" t="s">
        <v>4432</v>
      </c>
      <c r="I1076" s="19" t="s">
        <v>4431</v>
      </c>
      <c r="J1076" s="12" t="s">
        <v>59</v>
      </c>
      <c r="K1076" s="12" t="s">
        <v>60</v>
      </c>
      <c r="L1076" s="12" t="s">
        <v>3445</v>
      </c>
      <c r="M1076" s="12" t="s">
        <v>59</v>
      </c>
      <c r="N1076" s="12" t="s">
        <v>61</v>
      </c>
      <c r="O1076" s="45" t="s">
        <v>24</v>
      </c>
      <c r="P1076" s="12" t="s">
        <v>2573</v>
      </c>
      <c r="Q1076" s="36" t="s">
        <v>4482</v>
      </c>
    </row>
    <row r="1077" spans="1:17" ht="38.25" x14ac:dyDescent="0.25">
      <c r="A1077" s="10">
        <f t="shared" si="66"/>
        <v>1073</v>
      </c>
      <c r="B1077" s="10">
        <f t="shared" si="66"/>
        <v>1073</v>
      </c>
      <c r="C1077" s="12" t="s">
        <v>15</v>
      </c>
      <c r="D1077" s="10" t="s">
        <v>393</v>
      </c>
      <c r="E1077" s="10">
        <v>2024</v>
      </c>
      <c r="F1077" s="84">
        <v>45715</v>
      </c>
      <c r="G1077" s="16" t="s">
        <v>4433</v>
      </c>
      <c r="H1077" s="106" t="s">
        <v>4435</v>
      </c>
      <c r="I1077" s="19" t="s">
        <v>4434</v>
      </c>
      <c r="J1077" s="12" t="s">
        <v>757</v>
      </c>
      <c r="K1077" s="12" t="s">
        <v>21</v>
      </c>
      <c r="L1077" s="12" t="s">
        <v>3445</v>
      </c>
      <c r="M1077" s="12" t="s">
        <v>1817</v>
      </c>
      <c r="N1077" s="12" t="s">
        <v>23</v>
      </c>
      <c r="O1077" s="45" t="s">
        <v>24</v>
      </c>
      <c r="P1077" s="12" t="s">
        <v>2574</v>
      </c>
      <c r="Q1077" s="36" t="s">
        <v>4484</v>
      </c>
    </row>
    <row r="1078" spans="1:17" ht="25.5" x14ac:dyDescent="0.25">
      <c r="A1078" s="10">
        <f t="shared" si="66"/>
        <v>1074</v>
      </c>
      <c r="B1078" s="10">
        <f t="shared" si="66"/>
        <v>1074</v>
      </c>
      <c r="C1078" s="12" t="s">
        <v>15</v>
      </c>
      <c r="D1078" s="10" t="s">
        <v>34</v>
      </c>
      <c r="E1078" s="10">
        <v>2024</v>
      </c>
      <c r="F1078" s="84">
        <v>45716</v>
      </c>
      <c r="G1078" s="16" t="s">
        <v>4436</v>
      </c>
      <c r="H1078" s="106" t="s">
        <v>4437</v>
      </c>
      <c r="I1078" s="19" t="s">
        <v>4438</v>
      </c>
      <c r="J1078" s="12" t="s">
        <v>55</v>
      </c>
      <c r="K1078" s="12" t="s">
        <v>21</v>
      </c>
      <c r="L1078" s="12" t="s">
        <v>3064</v>
      </c>
      <c r="M1078" s="12" t="s">
        <v>3708</v>
      </c>
      <c r="N1078" s="12" t="s">
        <v>23</v>
      </c>
      <c r="O1078" s="45" t="s">
        <v>24</v>
      </c>
      <c r="P1078" s="12" t="s">
        <v>2573</v>
      </c>
      <c r="Q1078" s="36" t="s">
        <v>4483</v>
      </c>
    </row>
    <row r="1079" spans="1:17" ht="25.5" x14ac:dyDescent="0.25">
      <c r="A1079" s="10">
        <f t="shared" ref="A1079:B1094" si="67">+A1078+1</f>
        <v>1075</v>
      </c>
      <c r="B1079" s="10">
        <f t="shared" si="67"/>
        <v>1075</v>
      </c>
      <c r="C1079" s="12" t="s">
        <v>15</v>
      </c>
      <c r="D1079" s="10" t="s">
        <v>393</v>
      </c>
      <c r="E1079" s="10">
        <v>2024</v>
      </c>
      <c r="F1079" s="84">
        <v>45728</v>
      </c>
      <c r="G1079" s="16" t="s">
        <v>4440</v>
      </c>
      <c r="H1079" s="106" t="s">
        <v>4441</v>
      </c>
      <c r="I1079" s="19" t="s">
        <v>4442</v>
      </c>
      <c r="J1079" s="12" t="s">
        <v>83</v>
      </c>
      <c r="K1079" s="12" t="s">
        <v>29</v>
      </c>
      <c r="L1079" s="12" t="s">
        <v>3445</v>
      </c>
      <c r="M1079" s="12" t="s">
        <v>979</v>
      </c>
      <c r="N1079" s="12" t="s">
        <v>23</v>
      </c>
      <c r="O1079" s="45" t="s">
        <v>24</v>
      </c>
      <c r="P1079" s="12" t="s">
        <v>2573</v>
      </c>
      <c r="Q1079" s="36" t="s">
        <v>4482</v>
      </c>
    </row>
    <row r="1080" spans="1:17" ht="38.25" x14ac:dyDescent="0.25">
      <c r="A1080" s="10">
        <f t="shared" si="67"/>
        <v>1076</v>
      </c>
      <c r="B1080" s="10">
        <f t="shared" si="67"/>
        <v>1076</v>
      </c>
      <c r="C1080" s="12" t="s">
        <v>15</v>
      </c>
      <c r="D1080" s="10" t="s">
        <v>393</v>
      </c>
      <c r="E1080" s="10">
        <v>2024</v>
      </c>
      <c r="F1080" s="84">
        <v>45729</v>
      </c>
      <c r="G1080" s="16" t="s">
        <v>4443</v>
      </c>
      <c r="H1080" s="106" t="s">
        <v>4445</v>
      </c>
      <c r="I1080" s="19" t="s">
        <v>4444</v>
      </c>
      <c r="J1080" s="12" t="s">
        <v>55</v>
      </c>
      <c r="K1080" s="12" t="s">
        <v>21</v>
      </c>
      <c r="L1080" s="12" t="s">
        <v>3445</v>
      </c>
      <c r="M1080" s="12" t="s">
        <v>3708</v>
      </c>
      <c r="N1080" s="12" t="s">
        <v>23</v>
      </c>
      <c r="O1080" s="45" t="s">
        <v>24</v>
      </c>
      <c r="P1080" s="12" t="s">
        <v>2573</v>
      </c>
      <c r="Q1080" s="36" t="s">
        <v>4483</v>
      </c>
    </row>
    <row r="1081" spans="1:17" ht="25.5" x14ac:dyDescent="0.25">
      <c r="A1081" s="10">
        <f t="shared" si="67"/>
        <v>1077</v>
      </c>
      <c r="B1081" s="10">
        <f t="shared" si="67"/>
        <v>1077</v>
      </c>
      <c r="C1081" s="12" t="s">
        <v>15</v>
      </c>
      <c r="D1081" s="10" t="s">
        <v>393</v>
      </c>
      <c r="E1081" s="10">
        <v>2024</v>
      </c>
      <c r="F1081" s="84">
        <v>45730</v>
      </c>
      <c r="G1081" s="16" t="s">
        <v>4446</v>
      </c>
      <c r="H1081" s="106" t="s">
        <v>4448</v>
      </c>
      <c r="I1081" s="19" t="s">
        <v>4447</v>
      </c>
      <c r="J1081" s="12" t="s">
        <v>757</v>
      </c>
      <c r="K1081" s="12" t="s">
        <v>21</v>
      </c>
      <c r="L1081" s="12" t="s">
        <v>3445</v>
      </c>
      <c r="M1081" s="12" t="s">
        <v>1817</v>
      </c>
      <c r="N1081" s="12" t="s">
        <v>23</v>
      </c>
      <c r="O1081" s="45" t="s">
        <v>24</v>
      </c>
      <c r="P1081" s="12" t="s">
        <v>2574</v>
      </c>
      <c r="Q1081" s="36" t="s">
        <v>4484</v>
      </c>
    </row>
    <row r="1082" spans="1:17" ht="38.25" x14ac:dyDescent="0.25">
      <c r="A1082" s="10">
        <f t="shared" si="67"/>
        <v>1078</v>
      </c>
      <c r="B1082" s="10">
        <f t="shared" si="67"/>
        <v>1078</v>
      </c>
      <c r="C1082" s="12" t="s">
        <v>15</v>
      </c>
      <c r="D1082" s="10" t="s">
        <v>34</v>
      </c>
      <c r="E1082" s="10">
        <v>2024</v>
      </c>
      <c r="F1082" s="84">
        <v>45742</v>
      </c>
      <c r="G1082" s="16" t="s">
        <v>4449</v>
      </c>
      <c r="H1082" s="106" t="s">
        <v>4450</v>
      </c>
      <c r="I1082" s="19" t="s">
        <v>4451</v>
      </c>
      <c r="J1082" s="12" t="s">
        <v>55</v>
      </c>
      <c r="K1082" s="12" t="s">
        <v>21</v>
      </c>
      <c r="L1082" s="12" t="s">
        <v>3064</v>
      </c>
      <c r="M1082" s="12" t="s">
        <v>3708</v>
      </c>
      <c r="N1082" s="12" t="s">
        <v>23</v>
      </c>
      <c r="O1082" s="45" t="s">
        <v>24</v>
      </c>
      <c r="P1082" s="12" t="s">
        <v>2573</v>
      </c>
      <c r="Q1082" s="36" t="s">
        <v>4482</v>
      </c>
    </row>
    <row r="1083" spans="1:17" ht="25.5" x14ac:dyDescent="0.25">
      <c r="A1083" s="10">
        <f t="shared" si="67"/>
        <v>1079</v>
      </c>
      <c r="B1083" s="10">
        <f t="shared" si="67"/>
        <v>1079</v>
      </c>
      <c r="C1083" s="12" t="s">
        <v>15</v>
      </c>
      <c r="D1083" s="10" t="s">
        <v>393</v>
      </c>
      <c r="E1083" s="10">
        <v>2024</v>
      </c>
      <c r="F1083" s="84">
        <v>45742</v>
      </c>
      <c r="G1083" s="16" t="s">
        <v>4452</v>
      </c>
      <c r="H1083" s="106" t="s">
        <v>4453</v>
      </c>
      <c r="I1083" s="19" t="s">
        <v>4454</v>
      </c>
      <c r="J1083" s="12" t="s">
        <v>20</v>
      </c>
      <c r="K1083" s="12" t="s">
        <v>21</v>
      </c>
      <c r="L1083" s="12" t="s">
        <v>3445</v>
      </c>
      <c r="M1083" s="12" t="s">
        <v>3705</v>
      </c>
      <c r="N1083" s="12" t="s">
        <v>23</v>
      </c>
      <c r="O1083" s="45" t="s">
        <v>24</v>
      </c>
      <c r="P1083" s="12" t="s">
        <v>2573</v>
      </c>
      <c r="Q1083" s="36" t="s">
        <v>4482</v>
      </c>
    </row>
    <row r="1084" spans="1:17" ht="25.5" x14ac:dyDescent="0.25">
      <c r="A1084" s="10">
        <f t="shared" si="67"/>
        <v>1080</v>
      </c>
      <c r="B1084" s="10">
        <f t="shared" si="67"/>
        <v>1080</v>
      </c>
      <c r="C1084" s="12" t="s">
        <v>15</v>
      </c>
      <c r="D1084" s="10" t="s">
        <v>393</v>
      </c>
      <c r="E1084" s="10">
        <v>2024</v>
      </c>
      <c r="F1084" s="84">
        <v>45742</v>
      </c>
      <c r="G1084" s="16" t="s">
        <v>4455</v>
      </c>
      <c r="H1084" s="106" t="s">
        <v>4456</v>
      </c>
      <c r="I1084" s="19" t="s">
        <v>4457</v>
      </c>
      <c r="J1084" s="12" t="s">
        <v>757</v>
      </c>
      <c r="K1084" s="12" t="s">
        <v>21</v>
      </c>
      <c r="L1084" s="12" t="s">
        <v>3445</v>
      </c>
      <c r="M1084" s="12" t="s">
        <v>1817</v>
      </c>
      <c r="N1084" s="12" t="s">
        <v>23</v>
      </c>
      <c r="O1084" s="45" t="s">
        <v>24</v>
      </c>
      <c r="P1084" s="12" t="s">
        <v>2574</v>
      </c>
      <c r="Q1084" s="36" t="s">
        <v>4484</v>
      </c>
    </row>
    <row r="1085" spans="1:17" ht="25.5" x14ac:dyDescent="0.25">
      <c r="A1085" s="10">
        <f t="shared" si="67"/>
        <v>1081</v>
      </c>
      <c r="B1085" s="10">
        <f t="shared" si="67"/>
        <v>1081</v>
      </c>
      <c r="C1085" s="12" t="s">
        <v>15</v>
      </c>
      <c r="D1085" s="10" t="s">
        <v>34</v>
      </c>
      <c r="E1085" s="10">
        <v>2024</v>
      </c>
      <c r="F1085" s="84">
        <v>45742</v>
      </c>
      <c r="G1085" s="16" t="s">
        <v>4458</v>
      </c>
      <c r="H1085" s="106" t="s">
        <v>4459</v>
      </c>
      <c r="I1085" s="19" t="s">
        <v>4460</v>
      </c>
      <c r="J1085" s="12" t="s">
        <v>178</v>
      </c>
      <c r="K1085" s="12" t="s">
        <v>21</v>
      </c>
      <c r="L1085" s="12" t="s">
        <v>3065</v>
      </c>
      <c r="M1085" s="12" t="s">
        <v>3729</v>
      </c>
      <c r="N1085" s="12" t="s">
        <v>23</v>
      </c>
      <c r="O1085" s="45" t="s">
        <v>24</v>
      </c>
      <c r="P1085" s="12" t="s">
        <v>2573</v>
      </c>
      <c r="Q1085" s="36" t="s">
        <v>4482</v>
      </c>
    </row>
    <row r="1086" spans="1:17" ht="25.5" x14ac:dyDescent="0.25">
      <c r="A1086" s="10">
        <f t="shared" si="67"/>
        <v>1082</v>
      </c>
      <c r="B1086" s="10">
        <f t="shared" si="67"/>
        <v>1082</v>
      </c>
      <c r="C1086" s="12" t="s">
        <v>15</v>
      </c>
      <c r="D1086" s="10" t="s">
        <v>34</v>
      </c>
      <c r="E1086" s="10">
        <v>2024</v>
      </c>
      <c r="F1086" s="84">
        <v>45742</v>
      </c>
      <c r="G1086" s="16" t="s">
        <v>4476</v>
      </c>
      <c r="H1086" s="106" t="s">
        <v>4477</v>
      </c>
      <c r="I1086" s="19" t="s">
        <v>4478</v>
      </c>
      <c r="J1086" s="12" t="s">
        <v>55</v>
      </c>
      <c r="K1086" s="12" t="s">
        <v>21</v>
      </c>
      <c r="L1086" s="12" t="s">
        <v>3064</v>
      </c>
      <c r="M1086" s="12" t="s">
        <v>3708</v>
      </c>
      <c r="N1086" s="12" t="s">
        <v>23</v>
      </c>
      <c r="O1086" s="45" t="s">
        <v>24</v>
      </c>
      <c r="P1086" s="12" t="s">
        <v>2574</v>
      </c>
      <c r="Q1086" s="36" t="s">
        <v>4484</v>
      </c>
    </row>
    <row r="1087" spans="1:17" x14ac:dyDescent="0.25">
      <c r="A1087" s="10">
        <f t="shared" si="67"/>
        <v>1083</v>
      </c>
      <c r="B1087" s="10">
        <f t="shared" si="67"/>
        <v>1083</v>
      </c>
      <c r="C1087" s="12" t="s">
        <v>15</v>
      </c>
      <c r="D1087" s="10" t="s">
        <v>393</v>
      </c>
      <c r="E1087" s="10">
        <v>2024</v>
      </c>
      <c r="F1087" s="84">
        <v>45743</v>
      </c>
      <c r="G1087" s="16" t="s">
        <v>4461</v>
      </c>
      <c r="H1087" s="106" t="s">
        <v>4463</v>
      </c>
      <c r="I1087" s="19" t="s">
        <v>4462</v>
      </c>
      <c r="J1087" s="12" t="s">
        <v>210</v>
      </c>
      <c r="K1087" s="12" t="s">
        <v>21</v>
      </c>
      <c r="L1087" s="12" t="s">
        <v>3445</v>
      </c>
      <c r="M1087" s="12" t="s">
        <v>210</v>
      </c>
      <c r="N1087" s="12" t="s">
        <v>23</v>
      </c>
      <c r="O1087" s="45" t="s">
        <v>24</v>
      </c>
      <c r="P1087" s="12" t="s">
        <v>2573</v>
      </c>
      <c r="Q1087" s="36" t="s">
        <v>4483</v>
      </c>
    </row>
    <row r="1088" spans="1:17" x14ac:dyDescent="0.25">
      <c r="A1088" s="10">
        <f t="shared" si="67"/>
        <v>1084</v>
      </c>
      <c r="B1088" s="10">
        <f t="shared" si="67"/>
        <v>1084</v>
      </c>
      <c r="C1088" s="12" t="s">
        <v>15</v>
      </c>
      <c r="D1088" s="10" t="s">
        <v>393</v>
      </c>
      <c r="E1088" s="10">
        <v>2024</v>
      </c>
      <c r="F1088" s="84">
        <v>45743</v>
      </c>
      <c r="G1088" s="16" t="s">
        <v>4464</v>
      </c>
      <c r="H1088" s="106" t="s">
        <v>4465</v>
      </c>
      <c r="I1088" s="19" t="s">
        <v>4466</v>
      </c>
      <c r="J1088" s="12" t="s">
        <v>28</v>
      </c>
      <c r="K1088" s="12" t="s">
        <v>29</v>
      </c>
      <c r="L1088" s="12" t="s">
        <v>3445</v>
      </c>
      <c r="M1088" s="12" t="s">
        <v>28</v>
      </c>
      <c r="N1088" s="12" t="s">
        <v>3436</v>
      </c>
      <c r="O1088" s="45" t="s">
        <v>24</v>
      </c>
      <c r="P1088" s="12" t="s">
        <v>2573</v>
      </c>
      <c r="Q1088" s="36" t="s">
        <v>4482</v>
      </c>
    </row>
    <row r="1089" spans="1:17" ht="25.5" x14ac:dyDescent="0.25">
      <c r="A1089" s="10">
        <f t="shared" si="67"/>
        <v>1085</v>
      </c>
      <c r="B1089" s="10">
        <f t="shared" si="67"/>
        <v>1085</v>
      </c>
      <c r="C1089" s="12" t="s">
        <v>15</v>
      </c>
      <c r="D1089" s="10" t="s">
        <v>393</v>
      </c>
      <c r="E1089" s="10">
        <v>2024</v>
      </c>
      <c r="F1089" s="84">
        <v>45743</v>
      </c>
      <c r="G1089" s="16" t="s">
        <v>4467</v>
      </c>
      <c r="H1089" s="106" t="s">
        <v>4468</v>
      </c>
      <c r="I1089" s="19" t="s">
        <v>4469</v>
      </c>
      <c r="J1089" s="12" t="s">
        <v>757</v>
      </c>
      <c r="K1089" s="12" t="s">
        <v>21</v>
      </c>
      <c r="L1089" s="12" t="s">
        <v>3445</v>
      </c>
      <c r="M1089" s="12" t="s">
        <v>1817</v>
      </c>
      <c r="N1089" s="12" t="s">
        <v>23</v>
      </c>
      <c r="O1089" s="45" t="s">
        <v>24</v>
      </c>
      <c r="P1089" s="12" t="s">
        <v>2574</v>
      </c>
      <c r="Q1089" s="36" t="s">
        <v>4484</v>
      </c>
    </row>
    <row r="1090" spans="1:17" ht="25.5" x14ac:dyDescent="0.25">
      <c r="A1090" s="10">
        <f t="shared" si="67"/>
        <v>1086</v>
      </c>
      <c r="B1090" s="10">
        <f t="shared" si="67"/>
        <v>1086</v>
      </c>
      <c r="C1090" s="12" t="s">
        <v>15</v>
      </c>
      <c r="D1090" s="10" t="s">
        <v>393</v>
      </c>
      <c r="E1090" s="10">
        <v>2024</v>
      </c>
      <c r="F1090" s="84">
        <v>45743</v>
      </c>
      <c r="G1090" s="16" t="s">
        <v>4470</v>
      </c>
      <c r="H1090" s="106" t="s">
        <v>4471</v>
      </c>
      <c r="I1090" s="19" t="s">
        <v>4472</v>
      </c>
      <c r="J1090" s="12" t="s">
        <v>59</v>
      </c>
      <c r="K1090" s="12" t="s">
        <v>60</v>
      </c>
      <c r="L1090" s="12" t="s">
        <v>3445</v>
      </c>
      <c r="M1090" s="12" t="s">
        <v>59</v>
      </c>
      <c r="N1090" s="12" t="s">
        <v>61</v>
      </c>
      <c r="O1090" s="45" t="s">
        <v>24</v>
      </c>
      <c r="P1090" s="12" t="s">
        <v>2573</v>
      </c>
      <c r="Q1090" s="36" t="s">
        <v>4482</v>
      </c>
    </row>
    <row r="1091" spans="1:17" ht="25.5" x14ac:dyDescent="0.25">
      <c r="A1091" s="10">
        <f t="shared" si="67"/>
        <v>1087</v>
      </c>
      <c r="B1091" s="10">
        <f t="shared" si="67"/>
        <v>1087</v>
      </c>
      <c r="C1091" s="12" t="s">
        <v>15</v>
      </c>
      <c r="D1091" s="10" t="s">
        <v>393</v>
      </c>
      <c r="E1091" s="10">
        <v>2024</v>
      </c>
      <c r="F1091" s="84">
        <v>45744</v>
      </c>
      <c r="G1091" s="16" t="s">
        <v>4473</v>
      </c>
      <c r="H1091" s="106" t="s">
        <v>4474</v>
      </c>
      <c r="I1091" s="19" t="s">
        <v>4475</v>
      </c>
      <c r="J1091" s="12" t="s">
        <v>406</v>
      </c>
      <c r="K1091" s="12" t="s">
        <v>21</v>
      </c>
      <c r="L1091" s="12" t="s">
        <v>3445</v>
      </c>
      <c r="M1091" s="12" t="s">
        <v>406</v>
      </c>
      <c r="N1091" s="12" t="s">
        <v>23</v>
      </c>
      <c r="O1091" s="45" t="s">
        <v>24</v>
      </c>
      <c r="P1091" s="12" t="s">
        <v>2573</v>
      </c>
      <c r="Q1091" s="36" t="s">
        <v>4483</v>
      </c>
    </row>
    <row r="1092" spans="1:17" ht="25.5" x14ac:dyDescent="0.25">
      <c r="A1092" s="10">
        <f t="shared" si="67"/>
        <v>1088</v>
      </c>
      <c r="B1092" s="10">
        <f t="shared" si="67"/>
        <v>1088</v>
      </c>
      <c r="C1092" s="50" t="s">
        <v>1856</v>
      </c>
      <c r="D1092" s="24" t="s">
        <v>393</v>
      </c>
      <c r="E1092" s="15">
        <v>2023</v>
      </c>
      <c r="F1092" s="84">
        <v>45286</v>
      </c>
      <c r="G1092" s="19" t="s">
        <v>3539</v>
      </c>
      <c r="H1092" s="106" t="s">
        <v>3540</v>
      </c>
      <c r="I1092" s="19" t="s">
        <v>3541</v>
      </c>
      <c r="J1092" s="12" t="s">
        <v>59</v>
      </c>
      <c r="K1092" s="12" t="s">
        <v>60</v>
      </c>
      <c r="L1092" s="12" t="s">
        <v>3445</v>
      </c>
      <c r="M1092" s="12" t="s">
        <v>3761</v>
      </c>
      <c r="N1092" s="12" t="s">
        <v>61</v>
      </c>
      <c r="O1092" s="45" t="s">
        <v>24</v>
      </c>
      <c r="P1092" s="12" t="s">
        <v>2573</v>
      </c>
      <c r="Q1092" s="36" t="s">
        <v>4482</v>
      </c>
    </row>
    <row r="1093" spans="1:17" x14ac:dyDescent="0.25">
      <c r="A1093" s="10">
        <f t="shared" si="67"/>
        <v>1089</v>
      </c>
      <c r="B1093" s="10">
        <f t="shared" si="67"/>
        <v>1089</v>
      </c>
      <c r="C1093" s="50" t="s">
        <v>15</v>
      </c>
      <c r="D1093" s="24" t="s">
        <v>393</v>
      </c>
      <c r="E1093" s="15">
        <v>2024</v>
      </c>
      <c r="F1093" s="84">
        <v>45412</v>
      </c>
      <c r="G1093" s="12" t="s">
        <v>3048</v>
      </c>
      <c r="H1093" s="106" t="s">
        <v>3049</v>
      </c>
      <c r="I1093" s="16" t="s">
        <v>3057</v>
      </c>
      <c r="J1093" s="12" t="s">
        <v>48</v>
      </c>
      <c r="K1093" s="12" t="s">
        <v>21</v>
      </c>
      <c r="L1093" s="12" t="s">
        <v>3445</v>
      </c>
      <c r="M1093" s="12" t="s">
        <v>3707</v>
      </c>
      <c r="N1093" s="12" t="s">
        <v>23</v>
      </c>
      <c r="O1093" s="45" t="s">
        <v>24</v>
      </c>
      <c r="P1093" s="12" t="s">
        <v>2573</v>
      </c>
      <c r="Q1093" s="36" t="s">
        <v>4483</v>
      </c>
    </row>
    <row r="1094" spans="1:17" ht="25.5" x14ac:dyDescent="0.25">
      <c r="A1094" s="10">
        <f t="shared" si="67"/>
        <v>1090</v>
      </c>
      <c r="B1094" s="10">
        <f t="shared" si="67"/>
        <v>1090</v>
      </c>
      <c r="C1094" s="50" t="s">
        <v>1856</v>
      </c>
      <c r="D1094" s="24" t="s">
        <v>34</v>
      </c>
      <c r="E1094" s="15">
        <v>2022</v>
      </c>
      <c r="F1094" s="84">
        <v>44676</v>
      </c>
      <c r="G1094" s="12" t="s">
        <v>2657</v>
      </c>
      <c r="H1094" s="106" t="s">
        <v>2673</v>
      </c>
      <c r="I1094" s="17" t="s">
        <v>2674</v>
      </c>
      <c r="J1094" s="12" t="s">
        <v>83</v>
      </c>
      <c r="K1094" s="12" t="s">
        <v>29</v>
      </c>
      <c r="L1094" s="12" t="s">
        <v>3066</v>
      </c>
      <c r="M1094" s="12" t="s">
        <v>979</v>
      </c>
      <c r="N1094" s="12" t="s">
        <v>23</v>
      </c>
      <c r="O1094" s="45" t="s">
        <v>24</v>
      </c>
      <c r="P1094" s="12" t="s">
        <v>2573</v>
      </c>
      <c r="Q1094" s="36" t="s">
        <v>4482</v>
      </c>
    </row>
    <row r="1095" spans="1:17" x14ac:dyDescent="0.25">
      <c r="A1095" s="10">
        <f t="shared" ref="A1095:B1110" si="68">+A1094+1</f>
        <v>1091</v>
      </c>
      <c r="B1095" s="10">
        <f t="shared" si="68"/>
        <v>1091</v>
      </c>
      <c r="C1095" s="50" t="s">
        <v>1856</v>
      </c>
      <c r="D1095" s="24" t="s">
        <v>393</v>
      </c>
      <c r="E1095" s="15">
        <v>2021</v>
      </c>
      <c r="F1095" s="84">
        <v>44560</v>
      </c>
      <c r="G1095" s="12" t="s">
        <v>2899</v>
      </c>
      <c r="H1095" s="106" t="s">
        <v>2859</v>
      </c>
      <c r="I1095" s="17" t="s">
        <v>2567</v>
      </c>
      <c r="J1095" s="12" t="s">
        <v>28</v>
      </c>
      <c r="K1095" s="12" t="s">
        <v>29</v>
      </c>
      <c r="L1095" s="12" t="s">
        <v>3445</v>
      </c>
      <c r="M1095" s="12" t="s">
        <v>28</v>
      </c>
      <c r="N1095" s="12" t="s">
        <v>3436</v>
      </c>
      <c r="O1095" s="45" t="s">
        <v>24</v>
      </c>
      <c r="P1095" s="12" t="s">
        <v>2573</v>
      </c>
      <c r="Q1095" s="36" t="s">
        <v>4483</v>
      </c>
    </row>
    <row r="1096" spans="1:17" x14ac:dyDescent="0.25">
      <c r="A1096" s="10">
        <f t="shared" si="68"/>
        <v>1092</v>
      </c>
      <c r="B1096" s="10">
        <f t="shared" si="68"/>
        <v>1092</v>
      </c>
      <c r="C1096" s="12" t="s">
        <v>15</v>
      </c>
      <c r="D1096" s="10" t="s">
        <v>34</v>
      </c>
      <c r="E1096" s="10">
        <v>2023</v>
      </c>
      <c r="F1096" s="84">
        <v>45077</v>
      </c>
      <c r="G1096" s="19" t="s">
        <v>3151</v>
      </c>
      <c r="H1096" s="144" t="s">
        <v>2307</v>
      </c>
      <c r="I1096" s="12" t="s">
        <v>2308</v>
      </c>
      <c r="J1096" s="12" t="s">
        <v>59</v>
      </c>
      <c r="K1096" s="12" t="s">
        <v>60</v>
      </c>
      <c r="L1096" s="12" t="s">
        <v>3067</v>
      </c>
      <c r="M1096" s="12" t="s">
        <v>3761</v>
      </c>
      <c r="N1096" s="12" t="s">
        <v>61</v>
      </c>
      <c r="O1096" s="45" t="s">
        <v>24</v>
      </c>
      <c r="P1096" s="12" t="s">
        <v>2573</v>
      </c>
      <c r="Q1096" s="36" t="s">
        <v>4482</v>
      </c>
    </row>
    <row r="1097" spans="1:17" x14ac:dyDescent="0.25">
      <c r="A1097" s="10">
        <f t="shared" si="68"/>
        <v>1093</v>
      </c>
      <c r="B1097" s="10">
        <f t="shared" si="68"/>
        <v>1093</v>
      </c>
      <c r="C1097" s="12" t="s">
        <v>1856</v>
      </c>
      <c r="D1097" s="10" t="s">
        <v>34</v>
      </c>
      <c r="E1097" s="10">
        <v>2010</v>
      </c>
      <c r="F1097" s="84">
        <v>40359</v>
      </c>
      <c r="G1097" s="12" t="s">
        <v>2312</v>
      </c>
      <c r="H1097" s="144" t="s">
        <v>2313</v>
      </c>
      <c r="I1097" s="12" t="s">
        <v>2314</v>
      </c>
      <c r="J1097" s="12" t="s">
        <v>28</v>
      </c>
      <c r="K1097" s="12" t="s">
        <v>29</v>
      </c>
      <c r="L1097" s="12" t="s">
        <v>3066</v>
      </c>
      <c r="M1097" s="12" t="s">
        <v>28</v>
      </c>
      <c r="N1097" s="12" t="s">
        <v>3436</v>
      </c>
      <c r="O1097" s="45" t="s">
        <v>24</v>
      </c>
      <c r="P1097" s="12" t="s">
        <v>2573</v>
      </c>
      <c r="Q1097" s="36" t="s">
        <v>4482</v>
      </c>
    </row>
    <row r="1098" spans="1:17" x14ac:dyDescent="0.25">
      <c r="A1098" s="10">
        <f t="shared" si="68"/>
        <v>1094</v>
      </c>
      <c r="B1098" s="10">
        <f t="shared" si="68"/>
        <v>1094</v>
      </c>
      <c r="C1098" s="12" t="s">
        <v>15</v>
      </c>
      <c r="D1098" s="10" t="s">
        <v>34</v>
      </c>
      <c r="E1098" s="10">
        <v>2022</v>
      </c>
      <c r="F1098" s="84">
        <v>44740</v>
      </c>
      <c r="G1098" s="19" t="s">
        <v>2826</v>
      </c>
      <c r="H1098" s="144" t="s">
        <v>2316</v>
      </c>
      <c r="I1098" s="12" t="s">
        <v>2317</v>
      </c>
      <c r="J1098" s="12" t="s">
        <v>554</v>
      </c>
      <c r="K1098" s="12" t="s">
        <v>29</v>
      </c>
      <c r="L1098" s="12" t="s">
        <v>3066</v>
      </c>
      <c r="M1098" s="12" t="s">
        <v>979</v>
      </c>
      <c r="N1098" s="12" t="s">
        <v>23</v>
      </c>
      <c r="O1098" s="45" t="s">
        <v>24</v>
      </c>
      <c r="P1098" s="12" t="s">
        <v>2574</v>
      </c>
      <c r="Q1098" s="36" t="s">
        <v>4484</v>
      </c>
    </row>
    <row r="1099" spans="1:17" x14ac:dyDescent="0.25">
      <c r="A1099" s="10">
        <f t="shared" si="68"/>
        <v>1095</v>
      </c>
      <c r="B1099" s="10">
        <f t="shared" si="68"/>
        <v>1095</v>
      </c>
      <c r="C1099" s="12" t="s">
        <v>1856</v>
      </c>
      <c r="D1099" s="10" t="s">
        <v>34</v>
      </c>
      <c r="E1099" s="10">
        <v>2013</v>
      </c>
      <c r="F1099" s="84">
        <v>41386</v>
      </c>
      <c r="G1099" s="117" t="s">
        <v>2322</v>
      </c>
      <c r="H1099" s="144" t="s">
        <v>2323</v>
      </c>
      <c r="I1099" s="12" t="s">
        <v>2324</v>
      </c>
      <c r="J1099" s="12" t="s">
        <v>146</v>
      </c>
      <c r="K1099" s="12" t="s">
        <v>60</v>
      </c>
      <c r="L1099" s="12" t="s">
        <v>3067</v>
      </c>
      <c r="M1099" s="12" t="s">
        <v>3724</v>
      </c>
      <c r="N1099" s="12" t="s">
        <v>125</v>
      </c>
      <c r="O1099" s="45" t="s">
        <v>24</v>
      </c>
      <c r="P1099" s="12" t="s">
        <v>2573</v>
      </c>
      <c r="Q1099" s="36" t="s">
        <v>4482</v>
      </c>
    </row>
    <row r="1100" spans="1:17" ht="25.5" x14ac:dyDescent="0.25">
      <c r="A1100" s="10">
        <f t="shared" si="68"/>
        <v>1096</v>
      </c>
      <c r="B1100" s="10">
        <f t="shared" si="68"/>
        <v>1096</v>
      </c>
      <c r="C1100" s="12" t="s">
        <v>15</v>
      </c>
      <c r="D1100" s="10" t="s">
        <v>34</v>
      </c>
      <c r="E1100" s="10">
        <v>2022</v>
      </c>
      <c r="F1100" s="84">
        <v>44726</v>
      </c>
      <c r="G1100" s="19" t="s">
        <v>2325</v>
      </c>
      <c r="H1100" s="144" t="s">
        <v>2326</v>
      </c>
      <c r="I1100" s="12" t="s">
        <v>2798</v>
      </c>
      <c r="J1100" s="12" t="s">
        <v>146</v>
      </c>
      <c r="K1100" s="12" t="s">
        <v>60</v>
      </c>
      <c r="L1100" s="12" t="s">
        <v>3067</v>
      </c>
      <c r="M1100" s="12" t="s">
        <v>3724</v>
      </c>
      <c r="N1100" s="12" t="s">
        <v>125</v>
      </c>
      <c r="O1100" s="45" t="s">
        <v>24</v>
      </c>
      <c r="P1100" s="12" t="s">
        <v>2573</v>
      </c>
      <c r="Q1100" s="36" t="s">
        <v>4482</v>
      </c>
    </row>
    <row r="1101" spans="1:17" x14ac:dyDescent="0.25">
      <c r="A1101" s="10">
        <f t="shared" si="68"/>
        <v>1097</v>
      </c>
      <c r="B1101" s="10">
        <f t="shared" si="68"/>
        <v>1097</v>
      </c>
      <c r="C1101" s="12" t="s">
        <v>15</v>
      </c>
      <c r="D1101" s="10" t="s">
        <v>34</v>
      </c>
      <c r="E1101" s="10">
        <v>2022</v>
      </c>
      <c r="F1101" s="84">
        <v>44707</v>
      </c>
      <c r="G1101" s="19" t="s">
        <v>2785</v>
      </c>
      <c r="H1101" s="144" t="s">
        <v>2329</v>
      </c>
      <c r="I1101" s="12" t="s">
        <v>2786</v>
      </c>
      <c r="J1101" s="12" t="s">
        <v>146</v>
      </c>
      <c r="K1101" s="12" t="s">
        <v>60</v>
      </c>
      <c r="L1101" s="12" t="s">
        <v>3067</v>
      </c>
      <c r="M1101" s="12" t="s">
        <v>3724</v>
      </c>
      <c r="N1101" s="12" t="s">
        <v>125</v>
      </c>
      <c r="O1101" s="45" t="s">
        <v>24</v>
      </c>
      <c r="P1101" s="12" t="s">
        <v>2573</v>
      </c>
      <c r="Q1101" s="36" t="s">
        <v>4482</v>
      </c>
    </row>
    <row r="1102" spans="1:17" x14ac:dyDescent="0.25">
      <c r="A1102" s="10">
        <f t="shared" si="68"/>
        <v>1098</v>
      </c>
      <c r="B1102" s="10">
        <f t="shared" si="68"/>
        <v>1098</v>
      </c>
      <c r="C1102" s="12" t="s">
        <v>15</v>
      </c>
      <c r="D1102" s="10" t="s">
        <v>34</v>
      </c>
      <c r="E1102" s="10">
        <v>2023</v>
      </c>
      <c r="F1102" s="84">
        <v>45070</v>
      </c>
      <c r="G1102" s="19" t="s">
        <v>3152</v>
      </c>
      <c r="H1102" s="85" t="s">
        <v>2332</v>
      </c>
      <c r="I1102" s="12" t="s">
        <v>3914</v>
      </c>
      <c r="J1102" s="12" t="s">
        <v>55</v>
      </c>
      <c r="K1102" s="12" t="s">
        <v>21</v>
      </c>
      <c r="L1102" s="12" t="s">
        <v>3064</v>
      </c>
      <c r="M1102" s="12" t="s">
        <v>3708</v>
      </c>
      <c r="N1102" s="12" t="s">
        <v>23</v>
      </c>
      <c r="O1102" s="45" t="s">
        <v>24</v>
      </c>
      <c r="P1102" s="12" t="s">
        <v>2573</v>
      </c>
      <c r="Q1102" s="36" t="s">
        <v>4482</v>
      </c>
    </row>
    <row r="1103" spans="1:17" x14ac:dyDescent="0.25">
      <c r="A1103" s="10">
        <f t="shared" si="68"/>
        <v>1099</v>
      </c>
      <c r="B1103" s="10">
        <f t="shared" si="68"/>
        <v>1099</v>
      </c>
      <c r="C1103" s="12" t="s">
        <v>15</v>
      </c>
      <c r="D1103" s="10" t="s">
        <v>34</v>
      </c>
      <c r="E1103" s="10">
        <v>2021</v>
      </c>
      <c r="F1103" s="84">
        <v>44356</v>
      </c>
      <c r="G1103" s="19" t="s">
        <v>2334</v>
      </c>
      <c r="H1103" s="85" t="s">
        <v>2335</v>
      </c>
      <c r="I1103" s="12" t="s">
        <v>2336</v>
      </c>
      <c r="J1103" s="12" t="s">
        <v>2337</v>
      </c>
      <c r="K1103" s="12" t="s">
        <v>21</v>
      </c>
      <c r="L1103" s="12" t="s">
        <v>3065</v>
      </c>
      <c r="M1103" s="12" t="s">
        <v>3714</v>
      </c>
      <c r="N1103" s="12" t="s">
        <v>23</v>
      </c>
      <c r="O1103" s="45" t="s">
        <v>24</v>
      </c>
      <c r="P1103" s="12" t="s">
        <v>2574</v>
      </c>
      <c r="Q1103" s="36" t="s">
        <v>4484</v>
      </c>
    </row>
    <row r="1104" spans="1:17" ht="25.5" x14ac:dyDescent="0.25">
      <c r="A1104" s="10">
        <f t="shared" si="68"/>
        <v>1100</v>
      </c>
      <c r="B1104" s="10">
        <f t="shared" si="68"/>
        <v>1100</v>
      </c>
      <c r="C1104" s="12" t="s">
        <v>1856</v>
      </c>
      <c r="D1104" s="10" t="s">
        <v>34</v>
      </c>
      <c r="E1104" s="10">
        <v>2016</v>
      </c>
      <c r="F1104" s="84">
        <v>42724</v>
      </c>
      <c r="G1104" s="117" t="s">
        <v>2343</v>
      </c>
      <c r="H1104" s="85" t="s">
        <v>2344</v>
      </c>
      <c r="I1104" s="12" t="s">
        <v>2345</v>
      </c>
      <c r="J1104" s="12" t="s">
        <v>2346</v>
      </c>
      <c r="K1104" s="12" t="s">
        <v>21</v>
      </c>
      <c r="L1104" s="12" t="s">
        <v>3065</v>
      </c>
      <c r="M1104" s="12" t="s">
        <v>1514</v>
      </c>
      <c r="N1104" s="12" t="s">
        <v>23</v>
      </c>
      <c r="O1104" s="45" t="s">
        <v>24</v>
      </c>
      <c r="P1104" s="12" t="s">
        <v>2574</v>
      </c>
      <c r="Q1104" s="36" t="s">
        <v>4484</v>
      </c>
    </row>
    <row r="1105" spans="1:17" x14ac:dyDescent="0.25">
      <c r="A1105" s="10">
        <f t="shared" si="68"/>
        <v>1101</v>
      </c>
      <c r="B1105" s="10">
        <f t="shared" si="68"/>
        <v>1101</v>
      </c>
      <c r="C1105" s="12" t="s">
        <v>15</v>
      </c>
      <c r="D1105" s="10" t="s">
        <v>34</v>
      </c>
      <c r="E1105" s="10">
        <v>2021</v>
      </c>
      <c r="F1105" s="84">
        <v>44356</v>
      </c>
      <c r="G1105" s="19" t="s">
        <v>2347</v>
      </c>
      <c r="H1105" s="85" t="s">
        <v>2348</v>
      </c>
      <c r="I1105" s="12" t="s">
        <v>2349</v>
      </c>
      <c r="J1105" s="12" t="s">
        <v>48</v>
      </c>
      <c r="K1105" s="12" t="s">
        <v>21</v>
      </c>
      <c r="L1105" s="12" t="s">
        <v>3065</v>
      </c>
      <c r="M1105" s="12" t="s">
        <v>3707</v>
      </c>
      <c r="N1105" s="12" t="s">
        <v>23</v>
      </c>
      <c r="O1105" s="45" t="s">
        <v>24</v>
      </c>
      <c r="P1105" s="12" t="s">
        <v>2573</v>
      </c>
      <c r="Q1105" s="36" t="s">
        <v>4483</v>
      </c>
    </row>
    <row r="1106" spans="1:17" x14ac:dyDescent="0.25">
      <c r="A1106" s="10">
        <f t="shared" si="68"/>
        <v>1102</v>
      </c>
      <c r="B1106" s="10">
        <f t="shared" si="68"/>
        <v>1102</v>
      </c>
      <c r="C1106" s="12" t="s">
        <v>1856</v>
      </c>
      <c r="D1106" s="10" t="s">
        <v>34</v>
      </c>
      <c r="E1106" s="10">
        <v>2016</v>
      </c>
      <c r="F1106" s="84">
        <v>42731</v>
      </c>
      <c r="G1106" s="19" t="s">
        <v>2350</v>
      </c>
      <c r="H1106" s="85" t="s">
        <v>2351</v>
      </c>
      <c r="I1106" s="12" t="s">
        <v>2352</v>
      </c>
      <c r="J1106" s="12" t="s">
        <v>28</v>
      </c>
      <c r="K1106" s="12" t="s">
        <v>29</v>
      </c>
      <c r="L1106" s="12" t="s">
        <v>3066</v>
      </c>
      <c r="M1106" s="12" t="s">
        <v>28</v>
      </c>
      <c r="N1106" s="12" t="s">
        <v>3436</v>
      </c>
      <c r="O1106" s="45" t="s">
        <v>24</v>
      </c>
      <c r="P1106" s="12" t="s">
        <v>2573</v>
      </c>
      <c r="Q1106" s="36" t="s">
        <v>4482</v>
      </c>
    </row>
    <row r="1107" spans="1:17" x14ac:dyDescent="0.25">
      <c r="A1107" s="10">
        <f t="shared" si="68"/>
        <v>1103</v>
      </c>
      <c r="B1107" s="10">
        <f t="shared" si="68"/>
        <v>1103</v>
      </c>
      <c r="C1107" s="12" t="s">
        <v>15</v>
      </c>
      <c r="D1107" s="10" t="s">
        <v>34</v>
      </c>
      <c r="E1107" s="10">
        <v>2024</v>
      </c>
      <c r="F1107" s="84">
        <v>45455</v>
      </c>
      <c r="G1107" s="19" t="s">
        <v>3870</v>
      </c>
      <c r="H1107" s="85" t="s">
        <v>2354</v>
      </c>
      <c r="I1107" s="12" t="s">
        <v>2355</v>
      </c>
      <c r="J1107" s="12" t="s">
        <v>178</v>
      </c>
      <c r="K1107" s="12" t="s">
        <v>21</v>
      </c>
      <c r="L1107" s="12" t="s">
        <v>3065</v>
      </c>
      <c r="M1107" s="12" t="s">
        <v>3729</v>
      </c>
      <c r="N1107" s="12" t="s">
        <v>23</v>
      </c>
      <c r="O1107" s="45" t="s">
        <v>24</v>
      </c>
      <c r="P1107" s="12" t="s">
        <v>2574</v>
      </c>
      <c r="Q1107" s="36" t="s">
        <v>4484</v>
      </c>
    </row>
    <row r="1108" spans="1:17" x14ac:dyDescent="0.25">
      <c r="A1108" s="10">
        <f t="shared" si="68"/>
        <v>1104</v>
      </c>
      <c r="B1108" s="10">
        <f t="shared" si="68"/>
        <v>1104</v>
      </c>
      <c r="C1108" s="12" t="s">
        <v>1856</v>
      </c>
      <c r="D1108" s="10" t="s">
        <v>34</v>
      </c>
      <c r="E1108" s="10" t="s">
        <v>2356</v>
      </c>
      <c r="F1108" s="84">
        <v>41611</v>
      </c>
      <c r="G1108" s="117" t="s">
        <v>2357</v>
      </c>
      <c r="H1108" s="85" t="s">
        <v>2358</v>
      </c>
      <c r="I1108" s="12" t="s">
        <v>2359</v>
      </c>
      <c r="J1108" s="12" t="s">
        <v>59</v>
      </c>
      <c r="K1108" s="12" t="s">
        <v>60</v>
      </c>
      <c r="L1108" s="12" t="s">
        <v>3067</v>
      </c>
      <c r="M1108" s="12" t="s">
        <v>3709</v>
      </c>
      <c r="N1108" s="12" t="s">
        <v>61</v>
      </c>
      <c r="O1108" s="45" t="s">
        <v>24</v>
      </c>
      <c r="P1108" s="12" t="s">
        <v>2573</v>
      </c>
      <c r="Q1108" s="36" t="s">
        <v>4482</v>
      </c>
    </row>
    <row r="1109" spans="1:17" ht="25.5" x14ac:dyDescent="0.25">
      <c r="A1109" s="10">
        <f t="shared" si="68"/>
        <v>1105</v>
      </c>
      <c r="B1109" s="10">
        <f t="shared" si="68"/>
        <v>1105</v>
      </c>
      <c r="C1109" s="12" t="s">
        <v>1856</v>
      </c>
      <c r="D1109" s="10" t="s">
        <v>393</v>
      </c>
      <c r="E1109" s="10">
        <v>2017</v>
      </c>
      <c r="F1109" s="84">
        <v>43096</v>
      </c>
      <c r="G1109" s="19" t="s">
        <v>3055</v>
      </c>
      <c r="H1109" s="85" t="s">
        <v>2360</v>
      </c>
      <c r="I1109" s="19" t="s">
        <v>2361</v>
      </c>
      <c r="J1109" s="12" t="s">
        <v>28</v>
      </c>
      <c r="K1109" s="12" t="s">
        <v>29</v>
      </c>
      <c r="L1109" s="12" t="s">
        <v>3445</v>
      </c>
      <c r="M1109" s="12" t="s">
        <v>28</v>
      </c>
      <c r="N1109" s="12" t="s">
        <v>3436</v>
      </c>
      <c r="O1109" s="45" t="s">
        <v>24</v>
      </c>
      <c r="P1109" s="12" t="s">
        <v>2573</v>
      </c>
      <c r="Q1109" s="36" t="s">
        <v>4482</v>
      </c>
    </row>
    <row r="1110" spans="1:17" x14ac:dyDescent="0.25">
      <c r="A1110" s="10">
        <f t="shared" si="68"/>
        <v>1106</v>
      </c>
      <c r="B1110" s="10">
        <f t="shared" si="68"/>
        <v>1106</v>
      </c>
      <c r="C1110" s="12" t="s">
        <v>15</v>
      </c>
      <c r="D1110" s="10" t="s">
        <v>34</v>
      </c>
      <c r="E1110" s="10">
        <v>2021</v>
      </c>
      <c r="F1110" s="84">
        <v>44407</v>
      </c>
      <c r="G1110" s="19" t="s">
        <v>2362</v>
      </c>
      <c r="H1110" s="85" t="s">
        <v>2363</v>
      </c>
      <c r="I1110" s="12" t="s">
        <v>2867</v>
      </c>
      <c r="J1110" s="12" t="s">
        <v>133</v>
      </c>
      <c r="K1110" s="12" t="s">
        <v>21</v>
      </c>
      <c r="L1110" s="12" t="s">
        <v>3065</v>
      </c>
      <c r="M1110" s="12" t="s">
        <v>3722</v>
      </c>
      <c r="N1110" s="12" t="s">
        <v>23</v>
      </c>
      <c r="O1110" s="45" t="s">
        <v>24</v>
      </c>
      <c r="P1110" s="12" t="s">
        <v>2574</v>
      </c>
      <c r="Q1110" s="36" t="s">
        <v>4484</v>
      </c>
    </row>
    <row r="1111" spans="1:17" x14ac:dyDescent="0.25">
      <c r="A1111" s="10">
        <f t="shared" ref="A1111:B1126" si="69">+A1110+1</f>
        <v>1107</v>
      </c>
      <c r="B1111" s="10">
        <f t="shared" si="69"/>
        <v>1107</v>
      </c>
      <c r="C1111" s="12" t="s">
        <v>15</v>
      </c>
      <c r="D1111" s="10" t="s">
        <v>34</v>
      </c>
      <c r="E1111" s="15">
        <v>2018</v>
      </c>
      <c r="F1111" s="84">
        <v>43462</v>
      </c>
      <c r="G1111" s="19" t="s">
        <v>2365</v>
      </c>
      <c r="H1111" s="106" t="s">
        <v>2366</v>
      </c>
      <c r="I1111" s="16" t="s">
        <v>2367</v>
      </c>
      <c r="J1111" s="12" t="s">
        <v>71</v>
      </c>
      <c r="K1111" s="12" t="s">
        <v>60</v>
      </c>
      <c r="L1111" s="12" t="s">
        <v>3067</v>
      </c>
      <c r="M1111" s="12" t="s">
        <v>3712</v>
      </c>
      <c r="N1111" s="12" t="s">
        <v>61</v>
      </c>
      <c r="O1111" s="45" t="s">
        <v>24</v>
      </c>
      <c r="P1111" s="12" t="s">
        <v>2573</v>
      </c>
      <c r="Q1111" s="36" t="s">
        <v>4482</v>
      </c>
    </row>
    <row r="1112" spans="1:17" x14ac:dyDescent="0.25">
      <c r="A1112" s="10">
        <f t="shared" si="69"/>
        <v>1108</v>
      </c>
      <c r="B1112" s="10">
        <f t="shared" si="69"/>
        <v>1108</v>
      </c>
      <c r="C1112" s="12" t="s">
        <v>15</v>
      </c>
      <c r="D1112" s="10" t="s">
        <v>34</v>
      </c>
      <c r="E1112" s="10">
        <v>2021</v>
      </c>
      <c r="F1112" s="84">
        <v>44356</v>
      </c>
      <c r="G1112" s="19" t="s">
        <v>2368</v>
      </c>
      <c r="H1112" s="85" t="s">
        <v>2369</v>
      </c>
      <c r="I1112" s="12" t="s">
        <v>2370</v>
      </c>
      <c r="J1112" s="12" t="s">
        <v>389</v>
      </c>
      <c r="K1112" s="12" t="s">
        <v>21</v>
      </c>
      <c r="L1112" s="12" t="s">
        <v>3065</v>
      </c>
      <c r="M1112" s="12" t="s">
        <v>3750</v>
      </c>
      <c r="N1112" s="12" t="s">
        <v>23</v>
      </c>
      <c r="O1112" s="45" t="s">
        <v>24</v>
      </c>
      <c r="P1112" s="12" t="s">
        <v>2574</v>
      </c>
      <c r="Q1112" s="36" t="s">
        <v>4484</v>
      </c>
    </row>
    <row r="1113" spans="1:17" x14ac:dyDescent="0.25">
      <c r="A1113" s="10">
        <f t="shared" si="69"/>
        <v>1109</v>
      </c>
      <c r="B1113" s="10">
        <f t="shared" si="69"/>
        <v>1109</v>
      </c>
      <c r="C1113" s="12" t="s">
        <v>15</v>
      </c>
      <c r="D1113" s="10" t="s">
        <v>34</v>
      </c>
      <c r="E1113" s="15">
        <v>2022</v>
      </c>
      <c r="F1113" s="84">
        <v>44725</v>
      </c>
      <c r="G1113" s="19" t="s">
        <v>2796</v>
      </c>
      <c r="H1113" s="85" t="s">
        <v>2372</v>
      </c>
      <c r="I1113" s="12" t="s">
        <v>2797</v>
      </c>
      <c r="J1113" s="12" t="s">
        <v>146</v>
      </c>
      <c r="K1113" s="12" t="s">
        <v>60</v>
      </c>
      <c r="L1113" s="12" t="s">
        <v>3067</v>
      </c>
      <c r="M1113" s="12" t="s">
        <v>3724</v>
      </c>
      <c r="N1113" s="12" t="s">
        <v>125</v>
      </c>
      <c r="O1113" s="45" t="s">
        <v>24</v>
      </c>
      <c r="P1113" s="12" t="s">
        <v>2573</v>
      </c>
      <c r="Q1113" s="36" t="s">
        <v>4483</v>
      </c>
    </row>
    <row r="1114" spans="1:17" x14ac:dyDescent="0.25">
      <c r="A1114" s="10">
        <f t="shared" si="69"/>
        <v>1110</v>
      </c>
      <c r="B1114" s="10">
        <f t="shared" si="69"/>
        <v>1110</v>
      </c>
      <c r="C1114" s="12" t="s">
        <v>1856</v>
      </c>
      <c r="D1114" s="10" t="s">
        <v>34</v>
      </c>
      <c r="E1114" s="15">
        <v>2021</v>
      </c>
      <c r="F1114" s="84">
        <v>44238</v>
      </c>
      <c r="G1114" s="19" t="s">
        <v>2374</v>
      </c>
      <c r="H1114" s="85" t="s">
        <v>2375</v>
      </c>
      <c r="I1114" s="12" t="s">
        <v>2376</v>
      </c>
      <c r="J1114" s="12" t="s">
        <v>20</v>
      </c>
      <c r="K1114" s="12" t="s">
        <v>21</v>
      </c>
      <c r="L1114" s="12" t="s">
        <v>3064</v>
      </c>
      <c r="M1114" s="12" t="s">
        <v>3705</v>
      </c>
      <c r="N1114" s="12" t="s">
        <v>23</v>
      </c>
      <c r="O1114" s="45" t="s">
        <v>24</v>
      </c>
      <c r="P1114" s="12" t="s">
        <v>2573</v>
      </c>
      <c r="Q1114" s="36" t="s">
        <v>4482</v>
      </c>
    </row>
    <row r="1115" spans="1:17" x14ac:dyDescent="0.25">
      <c r="A1115" s="10">
        <f t="shared" si="69"/>
        <v>1111</v>
      </c>
      <c r="B1115" s="10">
        <f t="shared" si="69"/>
        <v>1111</v>
      </c>
      <c r="C1115" s="12" t="s">
        <v>15</v>
      </c>
      <c r="D1115" s="10" t="s">
        <v>16</v>
      </c>
      <c r="E1115" s="15">
        <v>1978</v>
      </c>
      <c r="F1115" s="84">
        <v>28666</v>
      </c>
      <c r="G1115" s="19" t="s">
        <v>2377</v>
      </c>
      <c r="H1115" s="85" t="s">
        <v>2378</v>
      </c>
      <c r="I1115" s="12" t="s">
        <v>2379</v>
      </c>
      <c r="J1115" s="12" t="s">
        <v>59</v>
      </c>
      <c r="K1115" s="12" t="s">
        <v>60</v>
      </c>
      <c r="L1115" s="12" t="s">
        <v>3446</v>
      </c>
      <c r="M1115" s="12" t="s">
        <v>3709</v>
      </c>
      <c r="N1115" s="12" t="s">
        <v>61</v>
      </c>
      <c r="O1115" s="58" t="s">
        <v>2380</v>
      </c>
      <c r="P1115" s="12" t="s">
        <v>2573</v>
      </c>
      <c r="Q1115" s="36" t="s">
        <v>4482</v>
      </c>
    </row>
    <row r="1116" spans="1:17" x14ac:dyDescent="0.25">
      <c r="A1116" s="10">
        <f t="shared" si="69"/>
        <v>1112</v>
      </c>
      <c r="B1116" s="10">
        <f t="shared" si="69"/>
        <v>1112</v>
      </c>
      <c r="C1116" s="12" t="s">
        <v>15</v>
      </c>
      <c r="D1116" s="10" t="s">
        <v>34</v>
      </c>
      <c r="E1116" s="15">
        <v>2004</v>
      </c>
      <c r="F1116" s="84">
        <v>38183</v>
      </c>
      <c r="G1116" s="19" t="s">
        <v>2381</v>
      </c>
      <c r="H1116" s="85" t="s">
        <v>2382</v>
      </c>
      <c r="I1116" s="12" t="s">
        <v>2383</v>
      </c>
      <c r="J1116" s="12" t="s">
        <v>601</v>
      </c>
      <c r="K1116" s="12" t="s">
        <v>29</v>
      </c>
      <c r="L1116" s="12" t="s">
        <v>3066</v>
      </c>
      <c r="M1116" s="12" t="s">
        <v>3762</v>
      </c>
      <c r="N1116" s="12" t="s">
        <v>75</v>
      </c>
      <c r="O1116" s="58" t="s">
        <v>2380</v>
      </c>
      <c r="P1116" s="12" t="s">
        <v>2573</v>
      </c>
      <c r="Q1116" s="36" t="s">
        <v>4483</v>
      </c>
    </row>
    <row r="1117" spans="1:17" x14ac:dyDescent="0.25">
      <c r="A1117" s="10">
        <f t="shared" si="69"/>
        <v>1113</v>
      </c>
      <c r="B1117" s="10">
        <f t="shared" si="69"/>
        <v>1113</v>
      </c>
      <c r="C1117" s="12" t="s">
        <v>15</v>
      </c>
      <c r="D1117" s="10" t="s">
        <v>34</v>
      </c>
      <c r="E1117" s="15">
        <v>2005</v>
      </c>
      <c r="F1117" s="84">
        <v>38577</v>
      </c>
      <c r="G1117" s="19" t="s">
        <v>2130</v>
      </c>
      <c r="H1117" s="85" t="s">
        <v>2384</v>
      </c>
      <c r="I1117" s="12" t="s">
        <v>2385</v>
      </c>
      <c r="J1117" s="12" t="s">
        <v>2130</v>
      </c>
      <c r="K1117" s="12" t="s">
        <v>21</v>
      </c>
      <c r="L1117" s="12" t="s">
        <v>3065</v>
      </c>
      <c r="M1117" s="12" t="s">
        <v>284</v>
      </c>
      <c r="N1117" s="12" t="s">
        <v>23</v>
      </c>
      <c r="O1117" s="58" t="s">
        <v>2380</v>
      </c>
      <c r="P1117" s="12" t="s">
        <v>2574</v>
      </c>
      <c r="Q1117" s="36" t="s">
        <v>4484</v>
      </c>
    </row>
    <row r="1118" spans="1:17" x14ac:dyDescent="0.25">
      <c r="A1118" s="10">
        <f t="shared" si="69"/>
        <v>1114</v>
      </c>
      <c r="B1118" s="10">
        <f t="shared" si="69"/>
        <v>1114</v>
      </c>
      <c r="C1118" s="12" t="s">
        <v>15</v>
      </c>
      <c r="D1118" s="10" t="s">
        <v>34</v>
      </c>
      <c r="E1118" s="15">
        <v>2005</v>
      </c>
      <c r="F1118" s="84">
        <v>38509</v>
      </c>
      <c r="G1118" s="19" t="s">
        <v>476</v>
      </c>
      <c r="H1118" s="85" t="s">
        <v>2386</v>
      </c>
      <c r="I1118" s="12" t="s">
        <v>2387</v>
      </c>
      <c r="J1118" s="12" t="s">
        <v>476</v>
      </c>
      <c r="K1118" s="12" t="s">
        <v>29</v>
      </c>
      <c r="L1118" s="12" t="s">
        <v>3066</v>
      </c>
      <c r="M1118" s="12" t="s">
        <v>979</v>
      </c>
      <c r="N1118" s="12" t="s">
        <v>23</v>
      </c>
      <c r="O1118" s="58" t="s">
        <v>2380</v>
      </c>
      <c r="P1118" s="12" t="s">
        <v>2573</v>
      </c>
      <c r="Q1118" s="36" t="s">
        <v>4483</v>
      </c>
    </row>
    <row r="1119" spans="1:17" x14ac:dyDescent="0.25">
      <c r="A1119" s="10">
        <f t="shared" si="69"/>
        <v>1115</v>
      </c>
      <c r="B1119" s="10">
        <f t="shared" si="69"/>
        <v>1115</v>
      </c>
      <c r="C1119" s="12" t="s">
        <v>15</v>
      </c>
      <c r="D1119" s="10" t="s">
        <v>34</v>
      </c>
      <c r="E1119" s="15">
        <v>2005</v>
      </c>
      <c r="F1119" s="84">
        <v>38521</v>
      </c>
      <c r="G1119" s="19" t="s">
        <v>2337</v>
      </c>
      <c r="H1119" s="85" t="s">
        <v>2388</v>
      </c>
      <c r="I1119" s="12" t="s">
        <v>2389</v>
      </c>
      <c r="J1119" s="12" t="s">
        <v>2337</v>
      </c>
      <c r="K1119" s="12" t="s">
        <v>21</v>
      </c>
      <c r="L1119" s="12" t="s">
        <v>3065</v>
      </c>
      <c r="M1119" s="12" t="s">
        <v>3714</v>
      </c>
      <c r="N1119" s="12" t="s">
        <v>23</v>
      </c>
      <c r="O1119" s="58" t="s">
        <v>2380</v>
      </c>
      <c r="P1119" s="12" t="s">
        <v>2574</v>
      </c>
      <c r="Q1119" s="36" t="s">
        <v>4484</v>
      </c>
    </row>
    <row r="1120" spans="1:17" x14ac:dyDescent="0.25">
      <c r="A1120" s="10">
        <f t="shared" si="69"/>
        <v>1116</v>
      </c>
      <c r="B1120" s="10">
        <f t="shared" si="69"/>
        <v>1116</v>
      </c>
      <c r="C1120" s="12" t="s">
        <v>15</v>
      </c>
      <c r="D1120" s="10" t="s">
        <v>34</v>
      </c>
      <c r="E1120" s="15">
        <v>2005</v>
      </c>
      <c r="F1120" s="84">
        <v>38614</v>
      </c>
      <c r="G1120" s="12" t="s">
        <v>2390</v>
      </c>
      <c r="H1120" s="85" t="s">
        <v>2391</v>
      </c>
      <c r="I1120" s="12" t="s">
        <v>2392</v>
      </c>
      <c r="J1120" s="12" t="s">
        <v>1832</v>
      </c>
      <c r="K1120" s="12" t="s">
        <v>60</v>
      </c>
      <c r="L1120" s="12" t="s">
        <v>3067</v>
      </c>
      <c r="M1120" s="12" t="s">
        <v>3736</v>
      </c>
      <c r="N1120" s="12" t="s">
        <v>61</v>
      </c>
      <c r="O1120" s="58" t="s">
        <v>2380</v>
      </c>
      <c r="P1120" s="12" t="s">
        <v>2573</v>
      </c>
      <c r="Q1120" s="36" t="s">
        <v>4483</v>
      </c>
    </row>
    <row r="1121" spans="1:17" x14ac:dyDescent="0.25">
      <c r="A1121" s="10">
        <f t="shared" si="69"/>
        <v>1117</v>
      </c>
      <c r="B1121" s="10">
        <f t="shared" si="69"/>
        <v>1117</v>
      </c>
      <c r="C1121" s="12" t="s">
        <v>15</v>
      </c>
      <c r="D1121" s="10" t="s">
        <v>34</v>
      </c>
      <c r="E1121" s="15">
        <v>2007</v>
      </c>
      <c r="F1121" s="84">
        <v>39447</v>
      </c>
      <c r="G1121" s="12" t="s">
        <v>2393</v>
      </c>
      <c r="H1121" s="85" t="s">
        <v>2394</v>
      </c>
      <c r="I1121" s="12" t="s">
        <v>2395</v>
      </c>
      <c r="J1121" s="12" t="s">
        <v>2393</v>
      </c>
      <c r="K1121" s="12" t="s">
        <v>21</v>
      </c>
      <c r="L1121" s="12" t="s">
        <v>3065</v>
      </c>
      <c r="M1121" s="12" t="s">
        <v>3773</v>
      </c>
      <c r="N1121" s="12" t="s">
        <v>23</v>
      </c>
      <c r="O1121" s="58" t="s">
        <v>2380</v>
      </c>
      <c r="P1121" s="12" t="s">
        <v>2574</v>
      </c>
      <c r="Q1121" s="36" t="s">
        <v>4484</v>
      </c>
    </row>
    <row r="1122" spans="1:17" x14ac:dyDescent="0.25">
      <c r="A1122" s="10">
        <f t="shared" si="69"/>
        <v>1118</v>
      </c>
      <c r="B1122" s="10">
        <f t="shared" si="69"/>
        <v>1118</v>
      </c>
      <c r="C1122" s="12" t="s">
        <v>15</v>
      </c>
      <c r="D1122" s="10" t="s">
        <v>34</v>
      </c>
      <c r="E1122" s="15">
        <v>2002</v>
      </c>
      <c r="F1122" s="84">
        <v>37494</v>
      </c>
      <c r="G1122" s="12" t="s">
        <v>1514</v>
      </c>
      <c r="H1122" s="85" t="s">
        <v>2396</v>
      </c>
      <c r="I1122" s="12" t="s">
        <v>2397</v>
      </c>
      <c r="J1122" s="12" t="s">
        <v>1514</v>
      </c>
      <c r="K1122" s="12" t="s">
        <v>21</v>
      </c>
      <c r="L1122" s="12" t="s">
        <v>3065</v>
      </c>
      <c r="M1122" s="12" t="s">
        <v>1514</v>
      </c>
      <c r="N1122" s="12" t="s">
        <v>23</v>
      </c>
      <c r="O1122" s="58" t="s">
        <v>2380</v>
      </c>
      <c r="P1122" s="12" t="s">
        <v>2574</v>
      </c>
      <c r="Q1122" s="36" t="s">
        <v>4484</v>
      </c>
    </row>
    <row r="1123" spans="1:17" x14ac:dyDescent="0.25">
      <c r="A1123" s="10">
        <f t="shared" si="69"/>
        <v>1119</v>
      </c>
      <c r="B1123" s="10">
        <f t="shared" si="69"/>
        <v>1119</v>
      </c>
      <c r="C1123" s="12" t="s">
        <v>15</v>
      </c>
      <c r="D1123" s="10" t="s">
        <v>16</v>
      </c>
      <c r="E1123" s="15">
        <v>2003</v>
      </c>
      <c r="F1123" s="84">
        <v>37938</v>
      </c>
      <c r="G1123" s="12" t="s">
        <v>2398</v>
      </c>
      <c r="H1123" s="85" t="s">
        <v>2399</v>
      </c>
      <c r="I1123" s="12" t="s">
        <v>2400</v>
      </c>
      <c r="J1123" s="12" t="s">
        <v>48</v>
      </c>
      <c r="K1123" s="12" t="s">
        <v>21</v>
      </c>
      <c r="L1123" s="12" t="s">
        <v>3446</v>
      </c>
      <c r="M1123" s="12" t="s">
        <v>3707</v>
      </c>
      <c r="N1123" s="12" t="s">
        <v>23</v>
      </c>
      <c r="O1123" s="58" t="s">
        <v>2380</v>
      </c>
      <c r="P1123" s="12" t="s">
        <v>2573</v>
      </c>
      <c r="Q1123" s="36" t="s">
        <v>4482</v>
      </c>
    </row>
    <row r="1124" spans="1:17" x14ac:dyDescent="0.25">
      <c r="A1124" s="10">
        <f t="shared" si="69"/>
        <v>1120</v>
      </c>
      <c r="B1124" s="10">
        <f t="shared" si="69"/>
        <v>1120</v>
      </c>
      <c r="C1124" s="12" t="s">
        <v>15</v>
      </c>
      <c r="D1124" s="10" t="s">
        <v>34</v>
      </c>
      <c r="E1124" s="15">
        <v>2005</v>
      </c>
      <c r="F1124" s="84">
        <v>38551</v>
      </c>
      <c r="G1124" s="12" t="s">
        <v>2401</v>
      </c>
      <c r="H1124" s="85" t="s">
        <v>2402</v>
      </c>
      <c r="I1124" s="12" t="s">
        <v>2403</v>
      </c>
      <c r="J1124" s="12" t="s">
        <v>48</v>
      </c>
      <c r="K1124" s="12" t="s">
        <v>21</v>
      </c>
      <c r="L1124" s="12" t="s">
        <v>3065</v>
      </c>
      <c r="M1124" s="12" t="s">
        <v>3707</v>
      </c>
      <c r="N1124" s="12" t="s">
        <v>23</v>
      </c>
      <c r="O1124" s="58" t="s">
        <v>2380</v>
      </c>
      <c r="P1124" s="12" t="s">
        <v>2573</v>
      </c>
      <c r="Q1124" s="36" t="s">
        <v>4482</v>
      </c>
    </row>
    <row r="1125" spans="1:17" x14ac:dyDescent="0.25">
      <c r="A1125" s="10">
        <f t="shared" si="69"/>
        <v>1121</v>
      </c>
      <c r="B1125" s="10">
        <f t="shared" si="69"/>
        <v>1121</v>
      </c>
      <c r="C1125" s="12" t="s">
        <v>15</v>
      </c>
      <c r="D1125" s="10" t="s">
        <v>34</v>
      </c>
      <c r="E1125" s="15">
        <v>2005</v>
      </c>
      <c r="F1125" s="84">
        <v>38671</v>
      </c>
      <c r="G1125" s="12" t="s">
        <v>2404</v>
      </c>
      <c r="H1125" s="85" t="s">
        <v>2405</v>
      </c>
      <c r="I1125" s="12" t="s">
        <v>2406</v>
      </c>
      <c r="J1125" s="12" t="s">
        <v>48</v>
      </c>
      <c r="K1125" s="12" t="s">
        <v>21</v>
      </c>
      <c r="L1125" s="12" t="s">
        <v>3065</v>
      </c>
      <c r="M1125" s="12" t="s">
        <v>3707</v>
      </c>
      <c r="N1125" s="12" t="s">
        <v>23</v>
      </c>
      <c r="O1125" s="58" t="s">
        <v>2380</v>
      </c>
      <c r="P1125" s="12" t="s">
        <v>2573</v>
      </c>
      <c r="Q1125" s="36" t="s">
        <v>4482</v>
      </c>
    </row>
    <row r="1126" spans="1:17" x14ac:dyDescent="0.25">
      <c r="A1126" s="10">
        <f t="shared" si="69"/>
        <v>1122</v>
      </c>
      <c r="B1126" s="10">
        <f t="shared" si="69"/>
        <v>1122</v>
      </c>
      <c r="C1126" s="12" t="s">
        <v>15</v>
      </c>
      <c r="D1126" s="10" t="s">
        <v>34</v>
      </c>
      <c r="E1126" s="15">
        <v>2005</v>
      </c>
      <c r="F1126" s="84">
        <v>38663</v>
      </c>
      <c r="G1126" s="12" t="s">
        <v>2407</v>
      </c>
      <c r="H1126" s="85" t="s">
        <v>2408</v>
      </c>
      <c r="I1126" s="12" t="s">
        <v>2409</v>
      </c>
      <c r="J1126" s="12" t="s">
        <v>48</v>
      </c>
      <c r="K1126" s="12" t="s">
        <v>21</v>
      </c>
      <c r="L1126" s="12" t="s">
        <v>3065</v>
      </c>
      <c r="M1126" s="12" t="s">
        <v>3707</v>
      </c>
      <c r="N1126" s="12" t="s">
        <v>23</v>
      </c>
      <c r="O1126" s="58" t="s">
        <v>2380</v>
      </c>
      <c r="P1126" s="12" t="s">
        <v>2573</v>
      </c>
      <c r="Q1126" s="36" t="s">
        <v>4482</v>
      </c>
    </row>
    <row r="1127" spans="1:17" x14ac:dyDescent="0.25">
      <c r="A1127" s="10">
        <f t="shared" ref="A1127:B1142" si="70">+A1126+1</f>
        <v>1123</v>
      </c>
      <c r="B1127" s="10">
        <f t="shared" si="70"/>
        <v>1123</v>
      </c>
      <c r="C1127" s="12" t="s">
        <v>15</v>
      </c>
      <c r="D1127" s="10" t="s">
        <v>34</v>
      </c>
      <c r="E1127" s="15">
        <v>2005</v>
      </c>
      <c r="F1127" s="84">
        <v>38593</v>
      </c>
      <c r="G1127" s="12" t="s">
        <v>2410</v>
      </c>
      <c r="H1127" s="85" t="s">
        <v>2411</v>
      </c>
      <c r="I1127" s="12" t="s">
        <v>2412</v>
      </c>
      <c r="J1127" s="12" t="s">
        <v>48</v>
      </c>
      <c r="K1127" s="12" t="s">
        <v>21</v>
      </c>
      <c r="L1127" s="12" t="s">
        <v>3065</v>
      </c>
      <c r="M1127" s="12" t="s">
        <v>3707</v>
      </c>
      <c r="N1127" s="12" t="s">
        <v>23</v>
      </c>
      <c r="O1127" s="58" t="s">
        <v>2380</v>
      </c>
      <c r="P1127" s="12" t="s">
        <v>2573</v>
      </c>
      <c r="Q1127" s="36" t="s">
        <v>4482</v>
      </c>
    </row>
    <row r="1128" spans="1:17" x14ac:dyDescent="0.25">
      <c r="A1128" s="10">
        <f t="shared" si="70"/>
        <v>1124</v>
      </c>
      <c r="B1128" s="10">
        <f t="shared" si="70"/>
        <v>1124</v>
      </c>
      <c r="C1128" s="12" t="s">
        <v>15</v>
      </c>
      <c r="D1128" s="10" t="s">
        <v>34</v>
      </c>
      <c r="E1128" s="15">
        <v>2006</v>
      </c>
      <c r="F1128" s="84">
        <v>39077</v>
      </c>
      <c r="G1128" s="12" t="s">
        <v>882</v>
      </c>
      <c r="H1128" s="85" t="s">
        <v>2413</v>
      </c>
      <c r="I1128" s="12" t="s">
        <v>2414</v>
      </c>
      <c r="J1128" s="12" t="s">
        <v>882</v>
      </c>
      <c r="K1128" s="12" t="s">
        <v>29</v>
      </c>
      <c r="L1128" s="12" t="s">
        <v>3066</v>
      </c>
      <c r="M1128" s="12" t="s">
        <v>3778</v>
      </c>
      <c r="N1128" s="12" t="s">
        <v>75</v>
      </c>
      <c r="O1128" s="58" t="s">
        <v>2380</v>
      </c>
      <c r="P1128" s="12" t="s">
        <v>2573</v>
      </c>
      <c r="Q1128" s="36" t="s">
        <v>4483</v>
      </c>
    </row>
    <row r="1129" spans="1:17" x14ac:dyDescent="0.25">
      <c r="A1129" s="10">
        <f t="shared" si="70"/>
        <v>1125</v>
      </c>
      <c r="B1129" s="10">
        <f t="shared" si="70"/>
        <v>1125</v>
      </c>
      <c r="C1129" s="12" t="s">
        <v>15</v>
      </c>
      <c r="D1129" s="10" t="s">
        <v>34</v>
      </c>
      <c r="E1129" s="15">
        <v>2005</v>
      </c>
      <c r="F1129" s="84">
        <v>38667</v>
      </c>
      <c r="G1129" s="12" t="s">
        <v>2415</v>
      </c>
      <c r="H1129" s="85" t="s">
        <v>2416</v>
      </c>
      <c r="I1129" s="12" t="s">
        <v>2417</v>
      </c>
      <c r="J1129" s="12" t="s">
        <v>2415</v>
      </c>
      <c r="K1129" s="12" t="s">
        <v>21</v>
      </c>
      <c r="L1129" s="12" t="s">
        <v>3065</v>
      </c>
      <c r="M1129" s="12" t="s">
        <v>3716</v>
      </c>
      <c r="N1129" s="12" t="s">
        <v>23</v>
      </c>
      <c r="O1129" s="58" t="s">
        <v>2380</v>
      </c>
      <c r="P1129" s="12" t="s">
        <v>2574</v>
      </c>
      <c r="Q1129" s="36" t="s">
        <v>4484</v>
      </c>
    </row>
    <row r="1130" spans="1:17" x14ac:dyDescent="0.25">
      <c r="A1130" s="10">
        <f t="shared" si="70"/>
        <v>1126</v>
      </c>
      <c r="B1130" s="10">
        <f t="shared" si="70"/>
        <v>1126</v>
      </c>
      <c r="C1130" s="12" t="s">
        <v>15</v>
      </c>
      <c r="D1130" s="10" t="s">
        <v>34</v>
      </c>
      <c r="E1130" s="15">
        <v>2006</v>
      </c>
      <c r="F1130" s="84">
        <v>38940</v>
      </c>
      <c r="G1130" s="12" t="s">
        <v>2418</v>
      </c>
      <c r="H1130" s="85" t="s">
        <v>2419</v>
      </c>
      <c r="I1130" s="12" t="s">
        <v>2420</v>
      </c>
      <c r="J1130" s="12" t="s">
        <v>28</v>
      </c>
      <c r="K1130" s="12" t="s">
        <v>29</v>
      </c>
      <c r="L1130" s="12" t="s">
        <v>3066</v>
      </c>
      <c r="M1130" s="12" t="s">
        <v>28</v>
      </c>
      <c r="N1130" s="12" t="s">
        <v>3436</v>
      </c>
      <c r="O1130" s="58" t="s">
        <v>2380</v>
      </c>
      <c r="P1130" s="12" t="s">
        <v>2573</v>
      </c>
      <c r="Q1130" s="36" t="s">
        <v>4482</v>
      </c>
    </row>
    <row r="1131" spans="1:17" x14ac:dyDescent="0.25">
      <c r="A1131" s="10">
        <f t="shared" si="70"/>
        <v>1127</v>
      </c>
      <c r="B1131" s="10">
        <f t="shared" si="70"/>
        <v>1127</v>
      </c>
      <c r="C1131" s="12" t="s">
        <v>15</v>
      </c>
      <c r="D1131" s="10" t="s">
        <v>34</v>
      </c>
      <c r="E1131" s="15">
        <v>2006</v>
      </c>
      <c r="F1131" s="84">
        <v>39058</v>
      </c>
      <c r="G1131" s="12" t="s">
        <v>900</v>
      </c>
      <c r="H1131" s="85" t="s">
        <v>2421</v>
      </c>
      <c r="I1131" s="12" t="s">
        <v>2422</v>
      </c>
      <c r="J1131" s="12" t="s">
        <v>900</v>
      </c>
      <c r="K1131" s="12" t="s">
        <v>21</v>
      </c>
      <c r="L1131" s="12" t="s">
        <v>3065</v>
      </c>
      <c r="M1131" s="12" t="s">
        <v>3707</v>
      </c>
      <c r="N1131" s="12" t="s">
        <v>23</v>
      </c>
      <c r="O1131" s="58" t="s">
        <v>2380</v>
      </c>
      <c r="P1131" s="12" t="s">
        <v>2574</v>
      </c>
      <c r="Q1131" s="36" t="s">
        <v>4484</v>
      </c>
    </row>
    <row r="1132" spans="1:17" x14ac:dyDescent="0.25">
      <c r="A1132" s="10">
        <f t="shared" si="70"/>
        <v>1128</v>
      </c>
      <c r="B1132" s="10">
        <f t="shared" si="70"/>
        <v>1128</v>
      </c>
      <c r="C1132" s="12" t="s">
        <v>15</v>
      </c>
      <c r="D1132" s="10" t="s">
        <v>34</v>
      </c>
      <c r="E1132" s="15">
        <v>1998</v>
      </c>
      <c r="F1132" s="84">
        <v>36136</v>
      </c>
      <c r="G1132" s="12" t="s">
        <v>2423</v>
      </c>
      <c r="H1132" s="85" t="s">
        <v>2424</v>
      </c>
      <c r="I1132" s="12" t="s">
        <v>2425</v>
      </c>
      <c r="J1132" s="12" t="s">
        <v>59</v>
      </c>
      <c r="K1132" s="12" t="s">
        <v>60</v>
      </c>
      <c r="L1132" s="12" t="s">
        <v>3067</v>
      </c>
      <c r="M1132" s="12" t="s">
        <v>3709</v>
      </c>
      <c r="N1132" s="12" t="s">
        <v>61</v>
      </c>
      <c r="O1132" s="58" t="s">
        <v>2380</v>
      </c>
      <c r="P1132" s="12" t="s">
        <v>2573</v>
      </c>
      <c r="Q1132" s="36" t="s">
        <v>4482</v>
      </c>
    </row>
    <row r="1133" spans="1:17" x14ac:dyDescent="0.25">
      <c r="A1133" s="10">
        <f t="shared" si="70"/>
        <v>1129</v>
      </c>
      <c r="B1133" s="10">
        <f t="shared" si="70"/>
        <v>1129</v>
      </c>
      <c r="C1133" s="12" t="s">
        <v>15</v>
      </c>
      <c r="D1133" s="10" t="s">
        <v>34</v>
      </c>
      <c r="E1133" s="15">
        <v>2000</v>
      </c>
      <c r="F1133" s="84">
        <v>36879</v>
      </c>
      <c r="G1133" s="12" t="s">
        <v>2426</v>
      </c>
      <c r="H1133" s="85" t="s">
        <v>2427</v>
      </c>
      <c r="I1133" s="12" t="s">
        <v>2428</v>
      </c>
      <c r="J1133" s="12" t="s">
        <v>59</v>
      </c>
      <c r="K1133" s="12" t="s">
        <v>60</v>
      </c>
      <c r="L1133" s="12" t="s">
        <v>3067</v>
      </c>
      <c r="M1133" s="12" t="s">
        <v>3761</v>
      </c>
      <c r="N1133" s="12" t="s">
        <v>61</v>
      </c>
      <c r="O1133" s="58" t="s">
        <v>2380</v>
      </c>
      <c r="P1133" s="12" t="s">
        <v>2573</v>
      </c>
      <c r="Q1133" s="36" t="s">
        <v>4482</v>
      </c>
    </row>
    <row r="1134" spans="1:17" x14ac:dyDescent="0.25">
      <c r="A1134" s="10">
        <f t="shared" si="70"/>
        <v>1130</v>
      </c>
      <c r="B1134" s="10">
        <f t="shared" si="70"/>
        <v>1130</v>
      </c>
      <c r="C1134" s="12" t="s">
        <v>15</v>
      </c>
      <c r="D1134" s="10" t="s">
        <v>34</v>
      </c>
      <c r="E1134" s="15">
        <v>2000</v>
      </c>
      <c r="F1134" s="84">
        <v>36883</v>
      </c>
      <c r="G1134" s="12" t="s">
        <v>2429</v>
      </c>
      <c r="H1134" s="85" t="s">
        <v>2430</v>
      </c>
      <c r="I1134" s="12" t="s">
        <v>2431</v>
      </c>
      <c r="J1134" s="12" t="s">
        <v>59</v>
      </c>
      <c r="K1134" s="12" t="s">
        <v>60</v>
      </c>
      <c r="L1134" s="12" t="s">
        <v>3067</v>
      </c>
      <c r="M1134" s="12" t="s">
        <v>3725</v>
      </c>
      <c r="N1134" s="12" t="s">
        <v>61</v>
      </c>
      <c r="O1134" s="58" t="s">
        <v>2380</v>
      </c>
      <c r="P1134" s="12" t="s">
        <v>2573</v>
      </c>
      <c r="Q1134" s="36" t="s">
        <v>4482</v>
      </c>
    </row>
    <row r="1135" spans="1:17" x14ac:dyDescent="0.25">
      <c r="A1135" s="10">
        <f t="shared" si="70"/>
        <v>1131</v>
      </c>
      <c r="B1135" s="10">
        <f t="shared" si="70"/>
        <v>1131</v>
      </c>
      <c r="C1135" s="12" t="s">
        <v>15</v>
      </c>
      <c r="D1135" s="10" t="s">
        <v>34</v>
      </c>
      <c r="E1135" s="15">
        <v>2005</v>
      </c>
      <c r="F1135" s="84">
        <v>38624</v>
      </c>
      <c r="G1135" s="12" t="s">
        <v>2432</v>
      </c>
      <c r="H1135" s="85" t="s">
        <v>2433</v>
      </c>
      <c r="I1135" s="12" t="s">
        <v>2434</v>
      </c>
      <c r="J1135" s="12" t="s">
        <v>59</v>
      </c>
      <c r="K1135" s="12" t="s">
        <v>60</v>
      </c>
      <c r="L1135" s="12" t="s">
        <v>3067</v>
      </c>
      <c r="M1135" s="12" t="s">
        <v>3717</v>
      </c>
      <c r="N1135" s="12" t="s">
        <v>61</v>
      </c>
      <c r="O1135" s="58" t="s">
        <v>2380</v>
      </c>
      <c r="P1135" s="12" t="s">
        <v>2573</v>
      </c>
      <c r="Q1135" s="36" t="s">
        <v>4482</v>
      </c>
    </row>
    <row r="1136" spans="1:17" x14ac:dyDescent="0.25">
      <c r="A1136" s="10">
        <f t="shared" si="70"/>
        <v>1132</v>
      </c>
      <c r="B1136" s="10">
        <f t="shared" si="70"/>
        <v>1132</v>
      </c>
      <c r="C1136" s="12" t="s">
        <v>15</v>
      </c>
      <c r="D1136" s="10" t="s">
        <v>34</v>
      </c>
      <c r="E1136" s="15">
        <v>2002</v>
      </c>
      <c r="F1136" s="84">
        <v>37606</v>
      </c>
      <c r="G1136" s="12" t="s">
        <v>2435</v>
      </c>
      <c r="H1136" s="85" t="s">
        <v>2436</v>
      </c>
      <c r="I1136" s="12" t="s">
        <v>2437</v>
      </c>
      <c r="J1136" s="12" t="s">
        <v>59</v>
      </c>
      <c r="K1136" s="12" t="s">
        <v>60</v>
      </c>
      <c r="L1136" s="12" t="s">
        <v>3067</v>
      </c>
      <c r="M1136" s="12" t="s">
        <v>3709</v>
      </c>
      <c r="N1136" s="12" t="s">
        <v>61</v>
      </c>
      <c r="O1136" s="58" t="s">
        <v>2380</v>
      </c>
      <c r="P1136" s="12" t="s">
        <v>2573</v>
      </c>
      <c r="Q1136" s="36" t="s">
        <v>4482</v>
      </c>
    </row>
    <row r="1137" spans="1:17" x14ac:dyDescent="0.25">
      <c r="A1137" s="10">
        <f t="shared" si="70"/>
        <v>1133</v>
      </c>
      <c r="B1137" s="10">
        <f t="shared" si="70"/>
        <v>1133</v>
      </c>
      <c r="C1137" s="12" t="s">
        <v>15</v>
      </c>
      <c r="D1137" s="10" t="s">
        <v>34</v>
      </c>
      <c r="E1137" s="15">
        <v>1998</v>
      </c>
      <c r="F1137" s="84">
        <v>36136</v>
      </c>
      <c r="G1137" s="12" t="s">
        <v>2438</v>
      </c>
      <c r="H1137" s="85" t="s">
        <v>2439</v>
      </c>
      <c r="I1137" s="12" t="s">
        <v>2440</v>
      </c>
      <c r="J1137" s="12" t="s">
        <v>59</v>
      </c>
      <c r="K1137" s="12" t="s">
        <v>60</v>
      </c>
      <c r="L1137" s="12" t="s">
        <v>3067</v>
      </c>
      <c r="M1137" s="12" t="s">
        <v>3717</v>
      </c>
      <c r="N1137" s="12" t="s">
        <v>61</v>
      </c>
      <c r="O1137" s="58" t="s">
        <v>2380</v>
      </c>
      <c r="P1137" s="12" t="s">
        <v>2573</v>
      </c>
      <c r="Q1137" s="36" t="s">
        <v>4482</v>
      </c>
    </row>
    <row r="1138" spans="1:17" x14ac:dyDescent="0.25">
      <c r="A1138" s="10">
        <f t="shared" si="70"/>
        <v>1134</v>
      </c>
      <c r="B1138" s="10">
        <f t="shared" si="70"/>
        <v>1134</v>
      </c>
      <c r="C1138" s="12" t="s">
        <v>15</v>
      </c>
      <c r="D1138" s="10" t="s">
        <v>34</v>
      </c>
      <c r="E1138" s="15">
        <v>2003</v>
      </c>
      <c r="F1138" s="84">
        <v>37963</v>
      </c>
      <c r="G1138" s="12" t="s">
        <v>2441</v>
      </c>
      <c r="H1138" s="85" t="s">
        <v>2442</v>
      </c>
      <c r="I1138" s="12" t="s">
        <v>2443</v>
      </c>
      <c r="J1138" s="12" t="s">
        <v>59</v>
      </c>
      <c r="K1138" s="12" t="s">
        <v>60</v>
      </c>
      <c r="L1138" s="12" t="s">
        <v>3067</v>
      </c>
      <c r="M1138" s="12" t="s">
        <v>3725</v>
      </c>
      <c r="N1138" s="12" t="s">
        <v>61</v>
      </c>
      <c r="O1138" s="58" t="s">
        <v>2380</v>
      </c>
      <c r="P1138" s="12" t="s">
        <v>2573</v>
      </c>
      <c r="Q1138" s="36" t="s">
        <v>4482</v>
      </c>
    </row>
    <row r="1139" spans="1:17" x14ac:dyDescent="0.25">
      <c r="A1139" s="10">
        <f t="shared" si="70"/>
        <v>1135</v>
      </c>
      <c r="B1139" s="10">
        <f t="shared" si="70"/>
        <v>1135</v>
      </c>
      <c r="C1139" s="12" t="s">
        <v>15</v>
      </c>
      <c r="D1139" s="10" t="s">
        <v>34</v>
      </c>
      <c r="E1139" s="15">
        <v>2004</v>
      </c>
      <c r="F1139" s="84">
        <v>38351</v>
      </c>
      <c r="G1139" s="12" t="s">
        <v>2444</v>
      </c>
      <c r="H1139" s="85" t="s">
        <v>2445</v>
      </c>
      <c r="I1139" s="12" t="s">
        <v>2446</v>
      </c>
      <c r="J1139" s="12" t="s">
        <v>59</v>
      </c>
      <c r="K1139" s="12" t="s">
        <v>60</v>
      </c>
      <c r="L1139" s="12" t="s">
        <v>3067</v>
      </c>
      <c r="M1139" s="12" t="s">
        <v>3761</v>
      </c>
      <c r="N1139" s="12" t="s">
        <v>61</v>
      </c>
      <c r="O1139" s="58" t="s">
        <v>2380</v>
      </c>
      <c r="P1139" s="12" t="s">
        <v>2573</v>
      </c>
      <c r="Q1139" s="36" t="s">
        <v>4482</v>
      </c>
    </row>
    <row r="1140" spans="1:17" x14ac:dyDescent="0.25">
      <c r="A1140" s="10">
        <f t="shared" si="70"/>
        <v>1136</v>
      </c>
      <c r="B1140" s="10">
        <f t="shared" si="70"/>
        <v>1136</v>
      </c>
      <c r="C1140" s="12" t="s">
        <v>15</v>
      </c>
      <c r="D1140" s="10" t="s">
        <v>34</v>
      </c>
      <c r="E1140" s="15">
        <v>1998</v>
      </c>
      <c r="F1140" s="84">
        <v>35926</v>
      </c>
      <c r="G1140" s="12" t="s">
        <v>2447</v>
      </c>
      <c r="H1140" s="85" t="s">
        <v>2448</v>
      </c>
      <c r="I1140" s="12" t="s">
        <v>2449</v>
      </c>
      <c r="J1140" s="12" t="s">
        <v>59</v>
      </c>
      <c r="K1140" s="12" t="s">
        <v>60</v>
      </c>
      <c r="L1140" s="12" t="s">
        <v>3067</v>
      </c>
      <c r="M1140" s="12" t="s">
        <v>3709</v>
      </c>
      <c r="N1140" s="12" t="s">
        <v>61</v>
      </c>
      <c r="O1140" s="58" t="s">
        <v>2380</v>
      </c>
      <c r="P1140" s="12" t="s">
        <v>2573</v>
      </c>
      <c r="Q1140" s="36" t="s">
        <v>4482</v>
      </c>
    </row>
    <row r="1141" spans="1:17" x14ac:dyDescent="0.25">
      <c r="A1141" s="10">
        <f t="shared" si="70"/>
        <v>1137</v>
      </c>
      <c r="B1141" s="10">
        <f t="shared" si="70"/>
        <v>1137</v>
      </c>
      <c r="C1141" s="12" t="s">
        <v>15</v>
      </c>
      <c r="D1141" s="10" t="s">
        <v>34</v>
      </c>
      <c r="E1141" s="15">
        <v>2000</v>
      </c>
      <c r="F1141" s="84">
        <v>36879</v>
      </c>
      <c r="G1141" s="12" t="s">
        <v>2450</v>
      </c>
      <c r="H1141" s="85" t="s">
        <v>2451</v>
      </c>
      <c r="I1141" s="12" t="s">
        <v>2452</v>
      </c>
      <c r="J1141" s="12" t="s">
        <v>59</v>
      </c>
      <c r="K1141" s="12" t="s">
        <v>60</v>
      </c>
      <c r="L1141" s="12" t="s">
        <v>3067</v>
      </c>
      <c r="M1141" s="12" t="s">
        <v>3709</v>
      </c>
      <c r="N1141" s="12" t="s">
        <v>61</v>
      </c>
      <c r="O1141" s="58" t="s">
        <v>2380</v>
      </c>
      <c r="P1141" s="12" t="s">
        <v>2573</v>
      </c>
      <c r="Q1141" s="36" t="s">
        <v>4482</v>
      </c>
    </row>
    <row r="1142" spans="1:17" x14ac:dyDescent="0.25">
      <c r="A1142" s="10">
        <f t="shared" si="70"/>
        <v>1138</v>
      </c>
      <c r="B1142" s="10">
        <f t="shared" si="70"/>
        <v>1138</v>
      </c>
      <c r="C1142" s="12" t="s">
        <v>15</v>
      </c>
      <c r="D1142" s="10" t="s">
        <v>34</v>
      </c>
      <c r="E1142" s="15">
        <v>2004</v>
      </c>
      <c r="F1142" s="84">
        <v>38341</v>
      </c>
      <c r="G1142" s="12" t="s">
        <v>2453</v>
      </c>
      <c r="H1142" s="85" t="s">
        <v>2454</v>
      </c>
      <c r="I1142" s="12" t="s">
        <v>2455</v>
      </c>
      <c r="J1142" s="12" t="s">
        <v>59</v>
      </c>
      <c r="K1142" s="12" t="s">
        <v>60</v>
      </c>
      <c r="L1142" s="12" t="s">
        <v>3067</v>
      </c>
      <c r="M1142" s="12" t="s">
        <v>3709</v>
      </c>
      <c r="N1142" s="12" t="s">
        <v>61</v>
      </c>
      <c r="O1142" s="58" t="s">
        <v>2380</v>
      </c>
      <c r="P1142" s="12" t="s">
        <v>2573</v>
      </c>
      <c r="Q1142" s="36" t="s">
        <v>4482</v>
      </c>
    </row>
    <row r="1143" spans="1:17" x14ac:dyDescent="0.25">
      <c r="A1143" s="10">
        <f t="shared" ref="A1143:B1158" si="71">+A1142+1</f>
        <v>1139</v>
      </c>
      <c r="B1143" s="10">
        <f t="shared" si="71"/>
        <v>1139</v>
      </c>
      <c r="C1143" s="12" t="s">
        <v>15</v>
      </c>
      <c r="D1143" s="10" t="s">
        <v>34</v>
      </c>
      <c r="E1143" s="15">
        <v>2002</v>
      </c>
      <c r="F1143" s="84">
        <v>37536</v>
      </c>
      <c r="G1143" s="12" t="s">
        <v>2456</v>
      </c>
      <c r="H1143" s="85" t="s">
        <v>2457</v>
      </c>
      <c r="I1143" s="12" t="s">
        <v>2458</v>
      </c>
      <c r="J1143" s="12" t="s">
        <v>59</v>
      </c>
      <c r="K1143" s="12" t="s">
        <v>60</v>
      </c>
      <c r="L1143" s="12" t="s">
        <v>3067</v>
      </c>
      <c r="M1143" s="12" t="s">
        <v>3717</v>
      </c>
      <c r="N1143" s="12" t="s">
        <v>61</v>
      </c>
      <c r="O1143" s="58" t="s">
        <v>2380</v>
      </c>
      <c r="P1143" s="12" t="s">
        <v>2573</v>
      </c>
      <c r="Q1143" s="36" t="s">
        <v>4482</v>
      </c>
    </row>
    <row r="1144" spans="1:17" x14ac:dyDescent="0.25">
      <c r="A1144" s="10">
        <f t="shared" si="71"/>
        <v>1140</v>
      </c>
      <c r="B1144" s="10">
        <f t="shared" si="71"/>
        <v>1140</v>
      </c>
      <c r="C1144" s="12" t="s">
        <v>15</v>
      </c>
      <c r="D1144" s="10" t="s">
        <v>34</v>
      </c>
      <c r="E1144" s="15">
        <v>2003</v>
      </c>
      <c r="F1144" s="84">
        <v>37842</v>
      </c>
      <c r="G1144" s="12" t="s">
        <v>2459</v>
      </c>
      <c r="H1144" s="85" t="s">
        <v>2460</v>
      </c>
      <c r="I1144" s="12" t="s">
        <v>2461</v>
      </c>
      <c r="J1144" s="12" t="s">
        <v>59</v>
      </c>
      <c r="K1144" s="12" t="s">
        <v>60</v>
      </c>
      <c r="L1144" s="12" t="s">
        <v>3067</v>
      </c>
      <c r="M1144" s="12" t="s">
        <v>3717</v>
      </c>
      <c r="N1144" s="12" t="s">
        <v>61</v>
      </c>
      <c r="O1144" s="58" t="s">
        <v>2380</v>
      </c>
      <c r="P1144" s="12" t="s">
        <v>2573</v>
      </c>
      <c r="Q1144" s="36" t="s">
        <v>4482</v>
      </c>
    </row>
    <row r="1145" spans="1:17" x14ac:dyDescent="0.25">
      <c r="A1145" s="10">
        <f t="shared" si="71"/>
        <v>1141</v>
      </c>
      <c r="B1145" s="10">
        <f t="shared" si="71"/>
        <v>1141</v>
      </c>
      <c r="C1145" s="12" t="s">
        <v>15</v>
      </c>
      <c r="D1145" s="10" t="s">
        <v>34</v>
      </c>
      <c r="E1145" s="15">
        <v>2008</v>
      </c>
      <c r="F1145" s="84">
        <v>39738</v>
      </c>
      <c r="G1145" s="12" t="s">
        <v>2462</v>
      </c>
      <c r="H1145" s="85" t="s">
        <v>2463</v>
      </c>
      <c r="I1145" s="12" t="s">
        <v>2464</v>
      </c>
      <c r="J1145" s="12" t="s">
        <v>59</v>
      </c>
      <c r="K1145" s="12" t="s">
        <v>60</v>
      </c>
      <c r="L1145" s="12" t="s">
        <v>3067</v>
      </c>
      <c r="M1145" s="12" t="s">
        <v>3709</v>
      </c>
      <c r="N1145" s="12" t="s">
        <v>61</v>
      </c>
      <c r="O1145" s="58" t="s">
        <v>2380</v>
      </c>
      <c r="P1145" s="12" t="s">
        <v>2573</v>
      </c>
      <c r="Q1145" s="36" t="s">
        <v>4482</v>
      </c>
    </row>
    <row r="1146" spans="1:17" x14ac:dyDescent="0.25">
      <c r="A1146" s="10">
        <f t="shared" si="71"/>
        <v>1142</v>
      </c>
      <c r="B1146" s="10">
        <f t="shared" si="71"/>
        <v>1142</v>
      </c>
      <c r="C1146" s="12" t="s">
        <v>15</v>
      </c>
      <c r="D1146" s="10" t="s">
        <v>34</v>
      </c>
      <c r="E1146" s="15">
        <v>2005</v>
      </c>
      <c r="F1146" s="84">
        <v>38574</v>
      </c>
      <c r="G1146" s="12" t="s">
        <v>2465</v>
      </c>
      <c r="H1146" s="85" t="s">
        <v>2466</v>
      </c>
      <c r="I1146" s="12" t="s">
        <v>2467</v>
      </c>
      <c r="J1146" s="12" t="s">
        <v>59</v>
      </c>
      <c r="K1146" s="12" t="s">
        <v>60</v>
      </c>
      <c r="L1146" s="12" t="s">
        <v>3067</v>
      </c>
      <c r="M1146" s="12" t="s">
        <v>3761</v>
      </c>
      <c r="N1146" s="12" t="s">
        <v>61</v>
      </c>
      <c r="O1146" s="58" t="s">
        <v>2380</v>
      </c>
      <c r="P1146" s="12" t="s">
        <v>2573</v>
      </c>
      <c r="Q1146" s="36" t="s">
        <v>4482</v>
      </c>
    </row>
    <row r="1147" spans="1:17" x14ac:dyDescent="0.25">
      <c r="A1147" s="10">
        <f t="shared" si="71"/>
        <v>1143</v>
      </c>
      <c r="B1147" s="10">
        <f t="shared" si="71"/>
        <v>1143</v>
      </c>
      <c r="C1147" s="12" t="s">
        <v>15</v>
      </c>
      <c r="D1147" s="10" t="s">
        <v>34</v>
      </c>
      <c r="E1147" s="15">
        <v>2008</v>
      </c>
      <c r="F1147" s="84">
        <v>39735</v>
      </c>
      <c r="G1147" s="12" t="s">
        <v>2468</v>
      </c>
      <c r="H1147" s="85" t="s">
        <v>2469</v>
      </c>
      <c r="I1147" s="12" t="s">
        <v>2470</v>
      </c>
      <c r="J1147" s="12" t="s">
        <v>59</v>
      </c>
      <c r="K1147" s="12" t="s">
        <v>60</v>
      </c>
      <c r="L1147" s="12" t="s">
        <v>3067</v>
      </c>
      <c r="M1147" s="12" t="s">
        <v>3709</v>
      </c>
      <c r="N1147" s="12" t="s">
        <v>61</v>
      </c>
      <c r="O1147" s="58" t="s">
        <v>2380</v>
      </c>
      <c r="P1147" s="12" t="s">
        <v>2573</v>
      </c>
      <c r="Q1147" s="36" t="s">
        <v>4482</v>
      </c>
    </row>
    <row r="1148" spans="1:17" x14ac:dyDescent="0.25">
      <c r="A1148" s="10">
        <f t="shared" si="71"/>
        <v>1144</v>
      </c>
      <c r="B1148" s="10">
        <f t="shared" si="71"/>
        <v>1144</v>
      </c>
      <c r="C1148" s="12" t="s">
        <v>15</v>
      </c>
      <c r="D1148" s="10" t="s">
        <v>34</v>
      </c>
      <c r="E1148" s="15">
        <v>2004</v>
      </c>
      <c r="F1148" s="84">
        <v>38231</v>
      </c>
      <c r="G1148" s="12" t="s">
        <v>2471</v>
      </c>
      <c r="H1148" s="85" t="s">
        <v>2472</v>
      </c>
      <c r="I1148" s="12" t="s">
        <v>2473</v>
      </c>
      <c r="J1148" s="12" t="s">
        <v>59</v>
      </c>
      <c r="K1148" s="12" t="s">
        <v>60</v>
      </c>
      <c r="L1148" s="12" t="s">
        <v>3067</v>
      </c>
      <c r="M1148" s="12" t="s">
        <v>3709</v>
      </c>
      <c r="N1148" s="12" t="s">
        <v>61</v>
      </c>
      <c r="O1148" s="58" t="s">
        <v>2380</v>
      </c>
      <c r="P1148" s="12" t="s">
        <v>2573</v>
      </c>
      <c r="Q1148" s="36" t="s">
        <v>4482</v>
      </c>
    </row>
    <row r="1149" spans="1:17" x14ac:dyDescent="0.25">
      <c r="A1149" s="10">
        <f t="shared" si="71"/>
        <v>1145</v>
      </c>
      <c r="B1149" s="10">
        <f t="shared" si="71"/>
        <v>1145</v>
      </c>
      <c r="C1149" s="12" t="s">
        <v>15</v>
      </c>
      <c r="D1149" s="10" t="s">
        <v>34</v>
      </c>
      <c r="E1149" s="15">
        <v>2006</v>
      </c>
      <c r="F1149" s="84">
        <v>38916</v>
      </c>
      <c r="G1149" s="12" t="s">
        <v>2474</v>
      </c>
      <c r="H1149" s="85" t="s">
        <v>2475</v>
      </c>
      <c r="I1149" s="12" t="s">
        <v>2476</v>
      </c>
      <c r="J1149" s="12" t="s">
        <v>59</v>
      </c>
      <c r="K1149" s="12" t="s">
        <v>60</v>
      </c>
      <c r="L1149" s="12" t="s">
        <v>3067</v>
      </c>
      <c r="M1149" s="12" t="s">
        <v>3761</v>
      </c>
      <c r="N1149" s="12" t="s">
        <v>61</v>
      </c>
      <c r="O1149" s="58" t="s">
        <v>2380</v>
      </c>
      <c r="P1149" s="12" t="s">
        <v>2573</v>
      </c>
      <c r="Q1149" s="36" t="s">
        <v>4482</v>
      </c>
    </row>
    <row r="1150" spans="1:17" x14ac:dyDescent="0.25">
      <c r="A1150" s="10">
        <f t="shared" si="71"/>
        <v>1146</v>
      </c>
      <c r="B1150" s="10">
        <f t="shared" si="71"/>
        <v>1146</v>
      </c>
      <c r="C1150" s="12" t="s">
        <v>15</v>
      </c>
      <c r="D1150" s="10" t="s">
        <v>34</v>
      </c>
      <c r="E1150" s="15">
        <v>2001</v>
      </c>
      <c r="F1150" s="84">
        <v>37252</v>
      </c>
      <c r="G1150" s="12" t="s">
        <v>2477</v>
      </c>
      <c r="H1150" s="85" t="s">
        <v>2478</v>
      </c>
      <c r="I1150" s="12" t="s">
        <v>2479</v>
      </c>
      <c r="J1150" s="12" t="s">
        <v>59</v>
      </c>
      <c r="K1150" s="12" t="s">
        <v>60</v>
      </c>
      <c r="L1150" s="12" t="s">
        <v>3067</v>
      </c>
      <c r="M1150" s="12" t="s">
        <v>3709</v>
      </c>
      <c r="N1150" s="12" t="s">
        <v>61</v>
      </c>
      <c r="O1150" s="58" t="s">
        <v>2380</v>
      </c>
      <c r="P1150" s="12" t="s">
        <v>2573</v>
      </c>
      <c r="Q1150" s="36" t="s">
        <v>4482</v>
      </c>
    </row>
    <row r="1151" spans="1:17" x14ac:dyDescent="0.25">
      <c r="A1151" s="10">
        <f t="shared" si="71"/>
        <v>1147</v>
      </c>
      <c r="B1151" s="10">
        <f t="shared" si="71"/>
        <v>1147</v>
      </c>
      <c r="C1151" s="12" t="s">
        <v>15</v>
      </c>
      <c r="D1151" s="10" t="s">
        <v>34</v>
      </c>
      <c r="E1151" s="15">
        <v>2007</v>
      </c>
      <c r="F1151" s="84">
        <v>39440</v>
      </c>
      <c r="G1151" s="12" t="s">
        <v>2480</v>
      </c>
      <c r="H1151" s="85" t="s">
        <v>2481</v>
      </c>
      <c r="I1151" s="12" t="s">
        <v>2871</v>
      </c>
      <c r="J1151" s="12" t="s">
        <v>59</v>
      </c>
      <c r="K1151" s="12" t="s">
        <v>60</v>
      </c>
      <c r="L1151" s="12" t="s">
        <v>3067</v>
      </c>
      <c r="M1151" s="12" t="s">
        <v>3761</v>
      </c>
      <c r="N1151" s="12" t="s">
        <v>61</v>
      </c>
      <c r="O1151" s="58" t="s">
        <v>24</v>
      </c>
      <c r="P1151" s="12" t="s">
        <v>2573</v>
      </c>
      <c r="Q1151" s="36" t="s">
        <v>4482</v>
      </c>
    </row>
    <row r="1152" spans="1:17" x14ac:dyDescent="0.25">
      <c r="A1152" s="10">
        <f t="shared" si="71"/>
        <v>1148</v>
      </c>
      <c r="B1152" s="10">
        <f t="shared" si="71"/>
        <v>1148</v>
      </c>
      <c r="C1152" s="12" t="s">
        <v>15</v>
      </c>
      <c r="D1152" s="10" t="s">
        <v>34</v>
      </c>
      <c r="E1152" s="15">
        <v>2002</v>
      </c>
      <c r="F1152" s="84">
        <v>37515</v>
      </c>
      <c r="G1152" s="12" t="s">
        <v>2483</v>
      </c>
      <c r="H1152" s="85" t="s">
        <v>2484</v>
      </c>
      <c r="I1152" s="12" t="s">
        <v>2485</v>
      </c>
      <c r="J1152" s="12" t="s">
        <v>59</v>
      </c>
      <c r="K1152" s="12" t="s">
        <v>60</v>
      </c>
      <c r="L1152" s="12" t="s">
        <v>3067</v>
      </c>
      <c r="M1152" s="12" t="s">
        <v>3709</v>
      </c>
      <c r="N1152" s="12" t="s">
        <v>61</v>
      </c>
      <c r="O1152" s="58" t="s">
        <v>2380</v>
      </c>
      <c r="P1152" s="12" t="s">
        <v>2573</v>
      </c>
      <c r="Q1152" s="36" t="s">
        <v>4482</v>
      </c>
    </row>
    <row r="1153" spans="1:17" x14ac:dyDescent="0.25">
      <c r="A1153" s="10">
        <f t="shared" si="71"/>
        <v>1149</v>
      </c>
      <c r="B1153" s="10">
        <f t="shared" si="71"/>
        <v>1149</v>
      </c>
      <c r="C1153" s="12" t="s">
        <v>15</v>
      </c>
      <c r="D1153" s="10" t="s">
        <v>34</v>
      </c>
      <c r="E1153" s="15">
        <v>2004</v>
      </c>
      <c r="F1153" s="84">
        <v>38261</v>
      </c>
      <c r="G1153" s="12" t="s">
        <v>2767</v>
      </c>
      <c r="H1153" s="85" t="s">
        <v>2487</v>
      </c>
      <c r="I1153" s="12" t="s">
        <v>2488</v>
      </c>
      <c r="J1153" s="12" t="s">
        <v>20</v>
      </c>
      <c r="K1153" s="12" t="s">
        <v>21</v>
      </c>
      <c r="L1153" s="12" t="s">
        <v>3064</v>
      </c>
      <c r="M1153" s="12" t="s">
        <v>3705</v>
      </c>
      <c r="N1153" s="12" t="s">
        <v>23</v>
      </c>
      <c r="O1153" s="58" t="s">
        <v>2380</v>
      </c>
      <c r="P1153" s="12" t="s">
        <v>2573</v>
      </c>
      <c r="Q1153" s="36" t="s">
        <v>4482</v>
      </c>
    </row>
    <row r="1154" spans="1:17" x14ac:dyDescent="0.25">
      <c r="A1154" s="10">
        <f t="shared" si="71"/>
        <v>1150</v>
      </c>
      <c r="B1154" s="10">
        <f t="shared" si="71"/>
        <v>1150</v>
      </c>
      <c r="C1154" s="12" t="s">
        <v>15</v>
      </c>
      <c r="D1154" s="10" t="s">
        <v>34</v>
      </c>
      <c r="E1154" s="15">
        <v>2003</v>
      </c>
      <c r="F1154" s="84">
        <v>37890</v>
      </c>
      <c r="G1154" s="12" t="s">
        <v>2489</v>
      </c>
      <c r="H1154" s="85" t="s">
        <v>2490</v>
      </c>
      <c r="I1154" s="12" t="s">
        <v>2491</v>
      </c>
      <c r="J1154" s="12" t="s">
        <v>20</v>
      </c>
      <c r="K1154" s="12" t="s">
        <v>21</v>
      </c>
      <c r="L1154" s="12" t="s">
        <v>3064</v>
      </c>
      <c r="M1154" s="12" t="s">
        <v>3705</v>
      </c>
      <c r="N1154" s="12" t="s">
        <v>23</v>
      </c>
      <c r="O1154" s="58" t="s">
        <v>2380</v>
      </c>
      <c r="P1154" s="12" t="s">
        <v>2573</v>
      </c>
      <c r="Q1154" s="36" t="s">
        <v>4482</v>
      </c>
    </row>
    <row r="1155" spans="1:17" x14ac:dyDescent="0.25">
      <c r="A1155" s="10">
        <f t="shared" si="71"/>
        <v>1151</v>
      </c>
      <c r="B1155" s="10">
        <f t="shared" si="71"/>
        <v>1151</v>
      </c>
      <c r="C1155" s="12" t="s">
        <v>15</v>
      </c>
      <c r="D1155" s="10" t="s">
        <v>393</v>
      </c>
      <c r="E1155" s="15">
        <v>2003</v>
      </c>
      <c r="F1155" s="84">
        <v>37985</v>
      </c>
      <c r="G1155" s="12" t="s">
        <v>2492</v>
      </c>
      <c r="H1155" s="85" t="s">
        <v>2493</v>
      </c>
      <c r="I1155" s="12" t="s">
        <v>2494</v>
      </c>
      <c r="J1155" s="12" t="s">
        <v>20</v>
      </c>
      <c r="K1155" s="12" t="s">
        <v>21</v>
      </c>
      <c r="L1155" s="12" t="s">
        <v>3445</v>
      </c>
      <c r="M1155" s="12" t="s">
        <v>3705</v>
      </c>
      <c r="N1155" s="12" t="s">
        <v>23</v>
      </c>
      <c r="O1155" s="58" t="s">
        <v>2380</v>
      </c>
      <c r="P1155" s="12" t="s">
        <v>2573</v>
      </c>
      <c r="Q1155" s="36" t="s">
        <v>4482</v>
      </c>
    </row>
    <row r="1156" spans="1:17" x14ac:dyDescent="0.25">
      <c r="A1156" s="10">
        <f t="shared" si="71"/>
        <v>1152</v>
      </c>
      <c r="B1156" s="10">
        <f t="shared" si="71"/>
        <v>1152</v>
      </c>
      <c r="C1156" s="12" t="s">
        <v>15</v>
      </c>
      <c r="D1156" s="10" t="s">
        <v>34</v>
      </c>
      <c r="E1156" s="15">
        <v>2000</v>
      </c>
      <c r="F1156" s="84">
        <v>36801</v>
      </c>
      <c r="G1156" s="12" t="s">
        <v>2495</v>
      </c>
      <c r="H1156" s="85" t="s">
        <v>2496</v>
      </c>
      <c r="I1156" s="12" t="s">
        <v>2497</v>
      </c>
      <c r="J1156" s="12" t="s">
        <v>20</v>
      </c>
      <c r="K1156" s="12" t="s">
        <v>21</v>
      </c>
      <c r="L1156" s="12" t="s">
        <v>3064</v>
      </c>
      <c r="M1156" s="12" t="s">
        <v>3705</v>
      </c>
      <c r="N1156" s="12" t="s">
        <v>23</v>
      </c>
      <c r="O1156" s="58" t="s">
        <v>2380</v>
      </c>
      <c r="P1156" s="12" t="s">
        <v>2573</v>
      </c>
      <c r="Q1156" s="36" t="s">
        <v>4482</v>
      </c>
    </row>
    <row r="1157" spans="1:17" x14ac:dyDescent="0.25">
      <c r="A1157" s="10">
        <f t="shared" si="71"/>
        <v>1153</v>
      </c>
      <c r="B1157" s="10">
        <f t="shared" si="71"/>
        <v>1153</v>
      </c>
      <c r="C1157" s="12" t="s">
        <v>15</v>
      </c>
      <c r="D1157" s="10" t="s">
        <v>34</v>
      </c>
      <c r="E1157" s="15">
        <v>2001</v>
      </c>
      <c r="F1157" s="84">
        <v>37254</v>
      </c>
      <c r="G1157" s="12" t="s">
        <v>2498</v>
      </c>
      <c r="H1157" s="85" t="s">
        <v>2499</v>
      </c>
      <c r="I1157" s="12" t="s">
        <v>2500</v>
      </c>
      <c r="J1157" s="12" t="s">
        <v>20</v>
      </c>
      <c r="K1157" s="12" t="s">
        <v>21</v>
      </c>
      <c r="L1157" s="12" t="s">
        <v>3064</v>
      </c>
      <c r="M1157" s="12" t="s">
        <v>3705</v>
      </c>
      <c r="N1157" s="12" t="s">
        <v>23</v>
      </c>
      <c r="O1157" s="58" t="s">
        <v>2380</v>
      </c>
      <c r="P1157" s="12" t="s">
        <v>2573</v>
      </c>
      <c r="Q1157" s="36" t="s">
        <v>4482</v>
      </c>
    </row>
    <row r="1158" spans="1:17" x14ac:dyDescent="0.25">
      <c r="A1158" s="10">
        <f t="shared" si="71"/>
        <v>1154</v>
      </c>
      <c r="B1158" s="10">
        <f t="shared" si="71"/>
        <v>1154</v>
      </c>
      <c r="C1158" s="12" t="s">
        <v>15</v>
      </c>
      <c r="D1158" s="10" t="s">
        <v>34</v>
      </c>
      <c r="E1158" s="15">
        <v>2004</v>
      </c>
      <c r="F1158" s="84">
        <v>38103</v>
      </c>
      <c r="G1158" s="12" t="s">
        <v>2501</v>
      </c>
      <c r="H1158" s="85" t="s">
        <v>2502</v>
      </c>
      <c r="I1158" s="12" t="s">
        <v>2503</v>
      </c>
      <c r="J1158" s="12" t="s">
        <v>20</v>
      </c>
      <c r="K1158" s="12" t="s">
        <v>21</v>
      </c>
      <c r="L1158" s="12" t="s">
        <v>3064</v>
      </c>
      <c r="M1158" s="12" t="s">
        <v>3705</v>
      </c>
      <c r="N1158" s="12" t="s">
        <v>23</v>
      </c>
      <c r="O1158" s="58" t="s">
        <v>2380</v>
      </c>
      <c r="P1158" s="12" t="s">
        <v>2573</v>
      </c>
      <c r="Q1158" s="36" t="s">
        <v>4482</v>
      </c>
    </row>
    <row r="1159" spans="1:17" x14ac:dyDescent="0.25">
      <c r="A1159" s="10">
        <f t="shared" ref="A1159:B1174" si="72">+A1158+1</f>
        <v>1155</v>
      </c>
      <c r="B1159" s="10">
        <f t="shared" si="72"/>
        <v>1155</v>
      </c>
      <c r="C1159" s="12" t="s">
        <v>15</v>
      </c>
      <c r="D1159" s="10" t="s">
        <v>34</v>
      </c>
      <c r="E1159" s="15">
        <v>2004</v>
      </c>
      <c r="F1159" s="84">
        <v>38096</v>
      </c>
      <c r="G1159" s="12" t="s">
        <v>2504</v>
      </c>
      <c r="H1159" s="85" t="s">
        <v>2505</v>
      </c>
      <c r="I1159" s="12" t="s">
        <v>2506</v>
      </c>
      <c r="J1159" s="12" t="s">
        <v>20</v>
      </c>
      <c r="K1159" s="12" t="s">
        <v>21</v>
      </c>
      <c r="L1159" s="12" t="s">
        <v>3064</v>
      </c>
      <c r="M1159" s="12" t="s">
        <v>3705</v>
      </c>
      <c r="N1159" s="12" t="s">
        <v>23</v>
      </c>
      <c r="O1159" s="58" t="s">
        <v>2380</v>
      </c>
      <c r="P1159" s="12" t="s">
        <v>2573</v>
      </c>
      <c r="Q1159" s="36" t="s">
        <v>4482</v>
      </c>
    </row>
    <row r="1160" spans="1:17" x14ac:dyDescent="0.25">
      <c r="A1160" s="10">
        <f t="shared" si="72"/>
        <v>1156</v>
      </c>
      <c r="B1160" s="10">
        <f t="shared" si="72"/>
        <v>1156</v>
      </c>
      <c r="C1160" s="12" t="s">
        <v>15</v>
      </c>
      <c r="D1160" s="10" t="s">
        <v>34</v>
      </c>
      <c r="E1160" s="15">
        <v>2004</v>
      </c>
      <c r="F1160" s="84">
        <v>38352</v>
      </c>
      <c r="G1160" s="12" t="s">
        <v>2507</v>
      </c>
      <c r="H1160" s="85" t="s">
        <v>2508</v>
      </c>
      <c r="I1160" s="12" t="s">
        <v>2509</v>
      </c>
      <c r="J1160" s="12" t="s">
        <v>20</v>
      </c>
      <c r="K1160" s="12" t="s">
        <v>21</v>
      </c>
      <c r="L1160" s="12" t="s">
        <v>3064</v>
      </c>
      <c r="M1160" s="12" t="s">
        <v>3705</v>
      </c>
      <c r="N1160" s="12" t="s">
        <v>23</v>
      </c>
      <c r="O1160" s="58" t="s">
        <v>2380</v>
      </c>
      <c r="P1160" s="12" t="s">
        <v>2573</v>
      </c>
      <c r="Q1160" s="36" t="s">
        <v>4482</v>
      </c>
    </row>
    <row r="1161" spans="1:17" x14ac:dyDescent="0.25">
      <c r="A1161" s="10">
        <f t="shared" si="72"/>
        <v>1157</v>
      </c>
      <c r="B1161" s="10">
        <f t="shared" si="72"/>
        <v>1157</v>
      </c>
      <c r="C1161" s="12" t="s">
        <v>15</v>
      </c>
      <c r="D1161" s="10" t="s">
        <v>34</v>
      </c>
      <c r="E1161" s="15">
        <v>2004</v>
      </c>
      <c r="F1161" s="84">
        <v>38313</v>
      </c>
      <c r="G1161" s="12" t="s">
        <v>730</v>
      </c>
      <c r="H1161" s="85" t="s">
        <v>2510</v>
      </c>
      <c r="I1161" s="12" t="s">
        <v>2511</v>
      </c>
      <c r="J1161" s="12" t="s">
        <v>730</v>
      </c>
      <c r="K1161" s="12" t="s">
        <v>29</v>
      </c>
      <c r="L1161" s="12" t="s">
        <v>3066</v>
      </c>
      <c r="M1161" s="12" t="s">
        <v>3772</v>
      </c>
      <c r="N1161" s="12" t="s">
        <v>23</v>
      </c>
      <c r="O1161" s="58" t="s">
        <v>2380</v>
      </c>
      <c r="P1161" s="12" t="s">
        <v>2573</v>
      </c>
      <c r="Q1161" s="36" t="s">
        <v>4483</v>
      </c>
    </row>
    <row r="1162" spans="1:17" x14ac:dyDescent="0.25">
      <c r="A1162" s="10">
        <f t="shared" si="72"/>
        <v>1158</v>
      </c>
      <c r="B1162" s="10">
        <f t="shared" si="72"/>
        <v>1158</v>
      </c>
      <c r="C1162" s="12" t="s">
        <v>15</v>
      </c>
      <c r="D1162" s="10" t="s">
        <v>34</v>
      </c>
      <c r="E1162" s="15">
        <v>2003</v>
      </c>
      <c r="F1162" s="84">
        <v>37970</v>
      </c>
      <c r="G1162" s="12" t="s">
        <v>2512</v>
      </c>
      <c r="H1162" s="85" t="s">
        <v>2513</v>
      </c>
      <c r="I1162" s="12" t="s">
        <v>2514</v>
      </c>
      <c r="J1162" s="12" t="s">
        <v>33</v>
      </c>
      <c r="K1162" s="12" t="s">
        <v>21</v>
      </c>
      <c r="L1162" s="12" t="s">
        <v>3065</v>
      </c>
      <c r="M1162" s="12" t="s">
        <v>3706</v>
      </c>
      <c r="N1162" s="12" t="s">
        <v>23</v>
      </c>
      <c r="O1162" s="58" t="s">
        <v>2380</v>
      </c>
      <c r="P1162" s="12" t="s">
        <v>2573</v>
      </c>
      <c r="Q1162" s="36" t="s">
        <v>4482</v>
      </c>
    </row>
    <row r="1163" spans="1:17" x14ac:dyDescent="0.25">
      <c r="A1163" s="10">
        <f t="shared" si="72"/>
        <v>1159</v>
      </c>
      <c r="B1163" s="10">
        <f t="shared" si="72"/>
        <v>1159</v>
      </c>
      <c r="C1163" s="12" t="s">
        <v>15</v>
      </c>
      <c r="D1163" s="10" t="s">
        <v>34</v>
      </c>
      <c r="E1163" s="15">
        <v>2007</v>
      </c>
      <c r="F1163" s="84">
        <v>39433</v>
      </c>
      <c r="G1163" s="12" t="s">
        <v>2515</v>
      </c>
      <c r="H1163" s="85" t="s">
        <v>2516</v>
      </c>
      <c r="I1163" s="12" t="s">
        <v>4002</v>
      </c>
      <c r="J1163" s="12" t="s">
        <v>33</v>
      </c>
      <c r="K1163" s="12" t="s">
        <v>21</v>
      </c>
      <c r="L1163" s="12" t="s">
        <v>3065</v>
      </c>
      <c r="M1163" s="12" t="s">
        <v>3706</v>
      </c>
      <c r="N1163" s="12" t="s">
        <v>23</v>
      </c>
      <c r="O1163" s="58" t="s">
        <v>2380</v>
      </c>
      <c r="P1163" s="12" t="s">
        <v>2573</v>
      </c>
      <c r="Q1163" s="36" t="s">
        <v>4482</v>
      </c>
    </row>
    <row r="1164" spans="1:17" x14ac:dyDescent="0.25">
      <c r="A1164" s="10">
        <f t="shared" si="72"/>
        <v>1160</v>
      </c>
      <c r="B1164" s="10">
        <f t="shared" si="72"/>
        <v>1160</v>
      </c>
      <c r="C1164" s="12" t="s">
        <v>15</v>
      </c>
      <c r="D1164" s="10" t="s">
        <v>393</v>
      </c>
      <c r="E1164" s="15">
        <v>2004</v>
      </c>
      <c r="F1164" s="84">
        <v>38351</v>
      </c>
      <c r="G1164" s="12" t="s">
        <v>3341</v>
      </c>
      <c r="H1164" s="85" t="s">
        <v>2519</v>
      </c>
      <c r="I1164" s="12" t="s">
        <v>2520</v>
      </c>
      <c r="J1164" s="12" t="s">
        <v>33</v>
      </c>
      <c r="K1164" s="12" t="s">
        <v>21</v>
      </c>
      <c r="L1164" s="12" t="s">
        <v>3445</v>
      </c>
      <c r="M1164" s="12" t="s">
        <v>3706</v>
      </c>
      <c r="N1164" s="12" t="s">
        <v>23</v>
      </c>
      <c r="O1164" s="58" t="s">
        <v>2380</v>
      </c>
      <c r="P1164" s="12" t="s">
        <v>2573</v>
      </c>
      <c r="Q1164" s="36" t="s">
        <v>4482</v>
      </c>
    </row>
    <row r="1165" spans="1:17" x14ac:dyDescent="0.25">
      <c r="A1165" s="10">
        <f t="shared" si="72"/>
        <v>1161</v>
      </c>
      <c r="B1165" s="10">
        <f t="shared" si="72"/>
        <v>1161</v>
      </c>
      <c r="C1165" s="12" t="s">
        <v>15</v>
      </c>
      <c r="D1165" s="10" t="s">
        <v>34</v>
      </c>
      <c r="E1165" s="15">
        <v>2004</v>
      </c>
      <c r="F1165" s="84">
        <v>38168</v>
      </c>
      <c r="G1165" s="12" t="s">
        <v>2521</v>
      </c>
      <c r="H1165" s="85" t="s">
        <v>2522</v>
      </c>
      <c r="I1165" s="12" t="s">
        <v>2523</v>
      </c>
      <c r="J1165" s="12" t="s">
        <v>743</v>
      </c>
      <c r="K1165" s="12" t="s">
        <v>21</v>
      </c>
      <c r="L1165" s="12" t="s">
        <v>3065</v>
      </c>
      <c r="M1165" s="12" t="s">
        <v>3773</v>
      </c>
      <c r="N1165" s="12" t="s">
        <v>23</v>
      </c>
      <c r="O1165" s="58" t="s">
        <v>2380</v>
      </c>
      <c r="P1165" s="12" t="s">
        <v>2573</v>
      </c>
      <c r="Q1165" s="36" t="s">
        <v>4483</v>
      </c>
    </row>
    <row r="1166" spans="1:17" x14ac:dyDescent="0.25">
      <c r="A1166" s="10">
        <f t="shared" si="72"/>
        <v>1162</v>
      </c>
      <c r="B1166" s="10">
        <f t="shared" si="72"/>
        <v>1162</v>
      </c>
      <c r="C1166" s="12" t="s">
        <v>15</v>
      </c>
      <c r="D1166" s="10" t="s">
        <v>34</v>
      </c>
      <c r="E1166" s="15">
        <v>2008</v>
      </c>
      <c r="F1166" s="84">
        <v>39779</v>
      </c>
      <c r="G1166" s="12" t="s">
        <v>2524</v>
      </c>
      <c r="H1166" s="85" t="s">
        <v>2525</v>
      </c>
      <c r="I1166" s="12" t="s">
        <v>2526</v>
      </c>
      <c r="J1166" s="12" t="s">
        <v>2527</v>
      </c>
      <c r="K1166" s="12" t="s">
        <v>21</v>
      </c>
      <c r="L1166" s="12" t="s">
        <v>3065</v>
      </c>
      <c r="M1166" s="12" t="s">
        <v>3741</v>
      </c>
      <c r="N1166" s="12" t="s">
        <v>23</v>
      </c>
      <c r="O1166" s="58" t="s">
        <v>2380</v>
      </c>
      <c r="P1166" s="12" t="s">
        <v>2574</v>
      </c>
      <c r="Q1166" s="36" t="s">
        <v>4484</v>
      </c>
    </row>
    <row r="1167" spans="1:17" x14ac:dyDescent="0.25">
      <c r="A1167" s="10">
        <f t="shared" si="72"/>
        <v>1163</v>
      </c>
      <c r="B1167" s="10">
        <f t="shared" si="72"/>
        <v>1163</v>
      </c>
      <c r="C1167" s="12" t="s">
        <v>15</v>
      </c>
      <c r="D1167" s="10" t="s">
        <v>34</v>
      </c>
      <c r="E1167" s="15">
        <v>1999</v>
      </c>
      <c r="F1167" s="84">
        <v>36278</v>
      </c>
      <c r="G1167" s="12" t="s">
        <v>2528</v>
      </c>
      <c r="H1167" s="85" t="s">
        <v>2529</v>
      </c>
      <c r="I1167" s="12" t="s">
        <v>2530</v>
      </c>
      <c r="J1167" s="12" t="s">
        <v>115</v>
      </c>
      <c r="K1167" s="12" t="s">
        <v>29</v>
      </c>
      <c r="L1167" s="12" t="s">
        <v>3066</v>
      </c>
      <c r="M1167" s="12" t="s">
        <v>3720</v>
      </c>
      <c r="N1167" s="12" t="s">
        <v>75</v>
      </c>
      <c r="O1167" s="58" t="s">
        <v>24</v>
      </c>
      <c r="P1167" s="12" t="s">
        <v>2573</v>
      </c>
      <c r="Q1167" s="36" t="s">
        <v>4482</v>
      </c>
    </row>
    <row r="1168" spans="1:17" x14ac:dyDescent="0.25">
      <c r="A1168" s="10">
        <f t="shared" si="72"/>
        <v>1164</v>
      </c>
      <c r="B1168" s="10">
        <f t="shared" si="72"/>
        <v>1164</v>
      </c>
      <c r="C1168" s="12" t="s">
        <v>15</v>
      </c>
      <c r="D1168" s="10" t="s">
        <v>34</v>
      </c>
      <c r="E1168" s="15">
        <v>2005</v>
      </c>
      <c r="F1168" s="84">
        <v>38517</v>
      </c>
      <c r="G1168" s="12" t="s">
        <v>2531</v>
      </c>
      <c r="H1168" s="85" t="s">
        <v>2532</v>
      </c>
      <c r="I1168" s="12" t="s">
        <v>2533</v>
      </c>
      <c r="J1168" s="12" t="s">
        <v>115</v>
      </c>
      <c r="K1168" s="12" t="s">
        <v>29</v>
      </c>
      <c r="L1168" s="12" t="s">
        <v>3066</v>
      </c>
      <c r="M1168" s="12" t="s">
        <v>3720</v>
      </c>
      <c r="N1168" s="12" t="s">
        <v>75</v>
      </c>
      <c r="O1168" s="58" t="s">
        <v>2380</v>
      </c>
      <c r="P1168" s="12" t="s">
        <v>2573</v>
      </c>
      <c r="Q1168" s="36" t="s">
        <v>4482</v>
      </c>
    </row>
    <row r="1169" spans="1:17" x14ac:dyDescent="0.25">
      <c r="A1169" s="10">
        <f t="shared" si="72"/>
        <v>1165</v>
      </c>
      <c r="B1169" s="10">
        <f t="shared" si="72"/>
        <v>1165</v>
      </c>
      <c r="C1169" s="12" t="s">
        <v>15</v>
      </c>
      <c r="D1169" s="10" t="s">
        <v>34</v>
      </c>
      <c r="E1169" s="15">
        <v>2001</v>
      </c>
      <c r="F1169" s="84">
        <v>37251</v>
      </c>
      <c r="G1169" s="12" t="s">
        <v>2534</v>
      </c>
      <c r="H1169" s="85" t="s">
        <v>2535</v>
      </c>
      <c r="I1169" s="12" t="s">
        <v>2536</v>
      </c>
      <c r="J1169" s="12" t="s">
        <v>146</v>
      </c>
      <c r="K1169" s="12" t="s">
        <v>60</v>
      </c>
      <c r="L1169" s="12" t="s">
        <v>3067</v>
      </c>
      <c r="M1169" s="12" t="s">
        <v>3724</v>
      </c>
      <c r="N1169" s="12" t="s">
        <v>125</v>
      </c>
      <c r="O1169" s="58" t="s">
        <v>2380</v>
      </c>
      <c r="P1169" s="12" t="s">
        <v>2573</v>
      </c>
      <c r="Q1169" s="36" t="s">
        <v>4482</v>
      </c>
    </row>
    <row r="1170" spans="1:17" x14ac:dyDescent="0.25">
      <c r="A1170" s="10">
        <f t="shared" si="72"/>
        <v>1166</v>
      </c>
      <c r="B1170" s="10">
        <f t="shared" si="72"/>
        <v>1166</v>
      </c>
      <c r="C1170" s="12" t="s">
        <v>15</v>
      </c>
      <c r="D1170" s="10" t="s">
        <v>34</v>
      </c>
      <c r="E1170" s="15">
        <v>2000</v>
      </c>
      <c r="F1170" s="84">
        <v>36882</v>
      </c>
      <c r="G1170" s="12" t="s">
        <v>178</v>
      </c>
      <c r="H1170" s="85" t="s">
        <v>2537</v>
      </c>
      <c r="I1170" s="12" t="s">
        <v>2538</v>
      </c>
      <c r="J1170" s="12" t="s">
        <v>178</v>
      </c>
      <c r="K1170" s="12" t="s">
        <v>21</v>
      </c>
      <c r="L1170" s="12" t="s">
        <v>3065</v>
      </c>
      <c r="M1170" s="12" t="s">
        <v>3729</v>
      </c>
      <c r="N1170" s="12" t="s">
        <v>23</v>
      </c>
      <c r="O1170" s="58" t="s">
        <v>2380</v>
      </c>
      <c r="P1170" s="12" t="s">
        <v>2573</v>
      </c>
      <c r="Q1170" s="36" t="s">
        <v>4482</v>
      </c>
    </row>
    <row r="1171" spans="1:17" x14ac:dyDescent="0.25">
      <c r="A1171" s="10">
        <f t="shared" si="72"/>
        <v>1167</v>
      </c>
      <c r="B1171" s="10">
        <f t="shared" si="72"/>
        <v>1167</v>
      </c>
      <c r="C1171" s="12" t="s">
        <v>15</v>
      </c>
      <c r="D1171" s="10" t="s">
        <v>34</v>
      </c>
      <c r="E1171" s="15">
        <v>1979</v>
      </c>
      <c r="F1171" s="84">
        <v>29492</v>
      </c>
      <c r="G1171" s="12" t="s">
        <v>2539</v>
      </c>
      <c r="H1171" s="85" t="s">
        <v>2540</v>
      </c>
      <c r="I1171" s="12" t="s">
        <v>2541</v>
      </c>
      <c r="J1171" s="12" t="s">
        <v>83</v>
      </c>
      <c r="K1171" s="12" t="s">
        <v>29</v>
      </c>
      <c r="L1171" s="12" t="s">
        <v>3066</v>
      </c>
      <c r="M1171" s="12" t="s">
        <v>979</v>
      </c>
      <c r="N1171" s="12" t="s">
        <v>23</v>
      </c>
      <c r="O1171" s="58" t="s">
        <v>2380</v>
      </c>
      <c r="P1171" s="12" t="s">
        <v>2573</v>
      </c>
      <c r="Q1171" s="36" t="s">
        <v>4482</v>
      </c>
    </row>
    <row r="1172" spans="1:17" x14ac:dyDescent="0.25">
      <c r="A1172" s="10">
        <f t="shared" si="72"/>
        <v>1168</v>
      </c>
      <c r="B1172" s="10">
        <f t="shared" si="72"/>
        <v>1168</v>
      </c>
      <c r="C1172" s="12" t="s">
        <v>15</v>
      </c>
      <c r="D1172" s="10" t="s">
        <v>34</v>
      </c>
      <c r="E1172" s="15">
        <v>2001</v>
      </c>
      <c r="F1172" s="84">
        <v>37256</v>
      </c>
      <c r="G1172" s="12" t="s">
        <v>199</v>
      </c>
      <c r="H1172" s="85" t="s">
        <v>2542</v>
      </c>
      <c r="I1172" s="12" t="s">
        <v>2543</v>
      </c>
      <c r="J1172" s="12" t="s">
        <v>199</v>
      </c>
      <c r="K1172" s="12" t="s">
        <v>21</v>
      </c>
      <c r="L1172" s="12" t="s">
        <v>3065</v>
      </c>
      <c r="M1172" s="12" t="s">
        <v>3733</v>
      </c>
      <c r="N1172" s="12" t="s">
        <v>23</v>
      </c>
      <c r="O1172" s="58" t="s">
        <v>2380</v>
      </c>
      <c r="P1172" s="12" t="s">
        <v>2573</v>
      </c>
      <c r="Q1172" s="36" t="s">
        <v>4482</v>
      </c>
    </row>
    <row r="1173" spans="1:17" x14ac:dyDescent="0.25">
      <c r="A1173" s="10">
        <f t="shared" si="72"/>
        <v>1169</v>
      </c>
      <c r="B1173" s="10">
        <f t="shared" si="72"/>
        <v>1169</v>
      </c>
      <c r="C1173" s="12" t="s">
        <v>15</v>
      </c>
      <c r="D1173" s="10" t="s">
        <v>34</v>
      </c>
      <c r="E1173" s="15">
        <v>1998</v>
      </c>
      <c r="F1173" s="84">
        <v>35961</v>
      </c>
      <c r="G1173" s="12" t="s">
        <v>2544</v>
      </c>
      <c r="H1173" s="85" t="s">
        <v>2545</v>
      </c>
      <c r="I1173" s="12" t="s">
        <v>2546</v>
      </c>
      <c r="J1173" s="12" t="s">
        <v>757</v>
      </c>
      <c r="K1173" s="12" t="s">
        <v>21</v>
      </c>
      <c r="L1173" s="12" t="s">
        <v>3064</v>
      </c>
      <c r="M1173" s="12" t="s">
        <v>1817</v>
      </c>
      <c r="N1173" s="12" t="s">
        <v>23</v>
      </c>
      <c r="O1173" s="58" t="s">
        <v>2380</v>
      </c>
      <c r="P1173" s="12" t="s">
        <v>2573</v>
      </c>
      <c r="Q1173" s="36" t="s">
        <v>4482</v>
      </c>
    </row>
    <row r="1174" spans="1:17" x14ac:dyDescent="0.25">
      <c r="A1174" s="10">
        <f t="shared" si="72"/>
        <v>1170</v>
      </c>
      <c r="B1174" s="10">
        <f t="shared" si="72"/>
        <v>1170</v>
      </c>
      <c r="C1174" s="12" t="s">
        <v>15</v>
      </c>
      <c r="D1174" s="10" t="s">
        <v>34</v>
      </c>
      <c r="E1174" s="15">
        <v>2018</v>
      </c>
      <c r="F1174" s="84">
        <v>43462</v>
      </c>
      <c r="G1174" s="12" t="s">
        <v>2766</v>
      </c>
      <c r="H1174" s="85" t="s">
        <v>2548</v>
      </c>
      <c r="I1174" s="12" t="s">
        <v>2549</v>
      </c>
      <c r="J1174" s="12" t="s">
        <v>20</v>
      </c>
      <c r="K1174" s="12" t="s">
        <v>21</v>
      </c>
      <c r="L1174" s="12" t="s">
        <v>3064</v>
      </c>
      <c r="M1174" s="12" t="s">
        <v>3705</v>
      </c>
      <c r="N1174" s="12" t="s">
        <v>23</v>
      </c>
      <c r="O1174" s="58" t="s">
        <v>2380</v>
      </c>
      <c r="P1174" s="12" t="s">
        <v>2573</v>
      </c>
      <c r="Q1174" s="36" t="s">
        <v>4482</v>
      </c>
    </row>
    <row r="1175" spans="1:17" x14ac:dyDescent="0.25">
      <c r="A1175" s="10">
        <f t="shared" ref="A1175:B1179" si="73">+A1174+1</f>
        <v>1171</v>
      </c>
      <c r="B1175" s="10">
        <f t="shared" si="73"/>
        <v>1171</v>
      </c>
      <c r="C1175" s="12" t="s">
        <v>15</v>
      </c>
      <c r="D1175" s="10" t="s">
        <v>393</v>
      </c>
      <c r="E1175" s="15">
        <v>2019</v>
      </c>
      <c r="F1175" s="84">
        <v>43825</v>
      </c>
      <c r="G1175" s="12" t="s">
        <v>2752</v>
      </c>
      <c r="H1175" s="85" t="s">
        <v>2551</v>
      </c>
      <c r="I1175" s="12" t="s">
        <v>2552</v>
      </c>
      <c r="J1175" s="12" t="s">
        <v>20</v>
      </c>
      <c r="K1175" s="12" t="s">
        <v>21</v>
      </c>
      <c r="L1175" s="12" t="s">
        <v>3445</v>
      </c>
      <c r="M1175" s="12" t="s">
        <v>3705</v>
      </c>
      <c r="N1175" s="12" t="s">
        <v>23</v>
      </c>
      <c r="O1175" s="58" t="s">
        <v>2380</v>
      </c>
      <c r="P1175" s="12" t="s">
        <v>2573</v>
      </c>
      <c r="Q1175" s="36" t="s">
        <v>4482</v>
      </c>
    </row>
    <row r="1176" spans="1:17" x14ac:dyDescent="0.25">
      <c r="A1176" s="10">
        <f t="shared" si="73"/>
        <v>1172</v>
      </c>
      <c r="B1176" s="10">
        <f t="shared" si="73"/>
        <v>1172</v>
      </c>
      <c r="C1176" s="12" t="s">
        <v>15</v>
      </c>
      <c r="D1176" s="10" t="s">
        <v>393</v>
      </c>
      <c r="E1176" s="15">
        <v>2019</v>
      </c>
      <c r="F1176" s="84">
        <v>43795</v>
      </c>
      <c r="G1176" s="12" t="s">
        <v>4015</v>
      </c>
      <c r="H1176" s="85" t="s">
        <v>2554</v>
      </c>
      <c r="I1176" s="12" t="s">
        <v>2555</v>
      </c>
      <c r="J1176" s="12" t="s">
        <v>55</v>
      </c>
      <c r="K1176" s="12" t="s">
        <v>21</v>
      </c>
      <c r="L1176" s="12" t="s">
        <v>3445</v>
      </c>
      <c r="M1176" s="12" t="s">
        <v>3708</v>
      </c>
      <c r="N1176" s="12" t="s">
        <v>23</v>
      </c>
      <c r="O1176" s="58" t="s">
        <v>2380</v>
      </c>
      <c r="P1176" s="12" t="s">
        <v>2573</v>
      </c>
      <c r="Q1176" s="36" t="s">
        <v>4482</v>
      </c>
    </row>
    <row r="1177" spans="1:17" x14ac:dyDescent="0.25">
      <c r="A1177" s="10">
        <f t="shared" si="73"/>
        <v>1173</v>
      </c>
      <c r="B1177" s="10">
        <f t="shared" si="73"/>
        <v>1173</v>
      </c>
      <c r="C1177" s="12" t="s">
        <v>15</v>
      </c>
      <c r="D1177" s="10" t="s">
        <v>393</v>
      </c>
      <c r="E1177" s="15">
        <v>2019</v>
      </c>
      <c r="F1177" s="84">
        <v>37984</v>
      </c>
      <c r="G1177" s="12" t="s">
        <v>2556</v>
      </c>
      <c r="H1177" s="85" t="s">
        <v>2557</v>
      </c>
      <c r="I1177" s="12" t="s">
        <v>2558</v>
      </c>
      <c r="J1177" s="12" t="s">
        <v>20</v>
      </c>
      <c r="K1177" s="12" t="s">
        <v>21</v>
      </c>
      <c r="L1177" s="12" t="s">
        <v>3445</v>
      </c>
      <c r="M1177" s="12" t="s">
        <v>3705</v>
      </c>
      <c r="N1177" s="12" t="s">
        <v>23</v>
      </c>
      <c r="O1177" s="58" t="s">
        <v>2380</v>
      </c>
      <c r="P1177" s="12" t="s">
        <v>2573</v>
      </c>
      <c r="Q1177" s="36" t="s">
        <v>4482</v>
      </c>
    </row>
    <row r="1178" spans="1:17" x14ac:dyDescent="0.25">
      <c r="A1178" s="10">
        <f t="shared" si="73"/>
        <v>1174</v>
      </c>
      <c r="B1178" s="10">
        <f t="shared" si="73"/>
        <v>1174</v>
      </c>
      <c r="C1178" s="12" t="s">
        <v>15</v>
      </c>
      <c r="D1178" s="10" t="s">
        <v>34</v>
      </c>
      <c r="E1178" s="15">
        <v>2019</v>
      </c>
      <c r="F1178" s="84">
        <v>39811</v>
      </c>
      <c r="G1178" s="12" t="s">
        <v>2559</v>
      </c>
      <c r="H1178" s="85" t="s">
        <v>2560</v>
      </c>
      <c r="I1178" s="12" t="s">
        <v>2561</v>
      </c>
      <c r="J1178" s="12" t="s">
        <v>33</v>
      </c>
      <c r="K1178" s="12" t="s">
        <v>21</v>
      </c>
      <c r="L1178" s="12" t="s">
        <v>3065</v>
      </c>
      <c r="M1178" s="12" t="s">
        <v>3706</v>
      </c>
      <c r="N1178" s="12" t="s">
        <v>23</v>
      </c>
      <c r="O1178" s="58" t="s">
        <v>2380</v>
      </c>
      <c r="P1178" s="12" t="s">
        <v>2573</v>
      </c>
      <c r="Q1178" s="36" t="s">
        <v>4482</v>
      </c>
    </row>
    <row r="1179" spans="1:17" ht="25.5" x14ac:dyDescent="0.25">
      <c r="A1179" s="10">
        <f t="shared" si="73"/>
        <v>1175</v>
      </c>
      <c r="B1179" s="10">
        <f t="shared" si="73"/>
        <v>1175</v>
      </c>
      <c r="C1179" s="12" t="s">
        <v>15</v>
      </c>
      <c r="D1179" s="10" t="s">
        <v>34</v>
      </c>
      <c r="E1179" s="15">
        <v>2022</v>
      </c>
      <c r="F1179" s="84">
        <v>44922</v>
      </c>
      <c r="G1179" s="12" t="s">
        <v>3009</v>
      </c>
      <c r="H1179" s="85" t="s">
        <v>3010</v>
      </c>
      <c r="I1179" s="19" t="s">
        <v>3011</v>
      </c>
      <c r="J1179" s="12" t="s">
        <v>33</v>
      </c>
      <c r="K1179" s="12" t="s">
        <v>21</v>
      </c>
      <c r="L1179" s="12" t="s">
        <v>3065</v>
      </c>
      <c r="M1179" s="12" t="s">
        <v>3706</v>
      </c>
      <c r="N1179" s="12" t="s">
        <v>23</v>
      </c>
      <c r="O1179" s="58" t="s">
        <v>2380</v>
      </c>
      <c r="P1179" s="12" t="s">
        <v>2573</v>
      </c>
      <c r="Q1179" s="36" t="s">
        <v>4482</v>
      </c>
    </row>
  </sheetData>
  <autoFilter ref="A4:Q1179" xr:uid="{00000000-0009-0000-0000-000005000000}"/>
  <pageMargins left="0.7" right="0.7" top="0.75" bottom="0.75" header="0.3" footer="0.3"/>
  <pageSetup orientation="portrait" r:id="rId1"/>
  <headerFooter>
    <oddFooter>&amp;L&amp;1#&amp;"Calibri"&amp;7&amp;K000000[BAFL Document]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theme="4" tint="-0.249977111117893"/>
    <pageSetUpPr fitToPage="1"/>
  </sheetPr>
  <dimension ref="A3:Q857"/>
  <sheetViews>
    <sheetView tabSelected="1" topLeftCell="H1" zoomScale="70" zoomScaleNormal="70" zoomScaleSheetLayoutView="85" workbookViewId="0">
      <pane ySplit="3" topLeftCell="A4" activePane="bottomLeft" state="frozen"/>
      <selection activeCell="E10" sqref="E10"/>
      <selection pane="bottomLeft" activeCell="R3" sqref="R3"/>
    </sheetView>
  </sheetViews>
  <sheetFormatPr defaultRowHeight="23.25" customHeight="1" x14ac:dyDescent="0.25"/>
  <cols>
    <col min="1" max="1" width="6.7109375" style="156" customWidth="1"/>
    <col min="2" max="2" width="5" style="156" customWidth="1"/>
    <col min="3" max="3" width="12.42578125" style="156" bestFit="1" customWidth="1"/>
    <col min="4" max="4" width="13.140625" style="157" bestFit="1" customWidth="1"/>
    <col min="5" max="5" width="11.85546875" style="157" customWidth="1"/>
    <col min="6" max="6" width="14.140625" style="157" customWidth="1"/>
    <col min="7" max="7" width="43.140625" style="156" customWidth="1"/>
    <col min="8" max="9" width="12.5703125" style="157" bestFit="1" customWidth="1"/>
    <col min="10" max="10" width="89.28515625" style="156" customWidth="1"/>
    <col min="11" max="11" width="15.5703125" style="156" bestFit="1" customWidth="1"/>
    <col min="12" max="12" width="12.140625" style="156" customWidth="1"/>
    <col min="13" max="13" width="32.28515625" style="156" bestFit="1" customWidth="1"/>
    <col min="14" max="14" width="22.28515625" style="156" customWidth="1"/>
    <col min="15" max="15" width="12.85546875" style="156" bestFit="1" customWidth="1"/>
    <col min="16" max="16" width="10.140625" style="158" customWidth="1"/>
    <col min="17" max="17" width="29.140625" style="157" customWidth="1"/>
    <col min="18" max="19" width="9.140625" style="156"/>
    <col min="20" max="20" width="23.85546875" style="156" customWidth="1"/>
    <col min="21" max="21" width="13.5703125" style="156" customWidth="1"/>
    <col min="22" max="22" width="13.7109375" style="156" customWidth="1"/>
    <col min="23" max="23" width="46.140625" style="156" customWidth="1"/>
    <col min="24" max="24" width="23" style="156" bestFit="1" customWidth="1"/>
    <col min="25" max="25" width="42" style="156" customWidth="1"/>
    <col min="26" max="32" width="9.140625" style="156"/>
    <col min="33" max="33" width="17.5703125" style="156" bestFit="1" customWidth="1"/>
    <col min="34" max="34" width="16.7109375" style="156" bestFit="1" customWidth="1"/>
    <col min="35" max="35" width="9.140625" style="156"/>
    <col min="36" max="36" width="11.42578125" style="156" bestFit="1" customWidth="1"/>
    <col min="37" max="37" width="15" style="156" customWidth="1"/>
    <col min="38" max="39" width="9.140625" style="156"/>
    <col min="40" max="40" width="10.28515625" style="156" customWidth="1"/>
    <col min="41" max="41" width="15.42578125" style="156" customWidth="1"/>
    <col min="42" max="42" width="13.5703125" style="156" bestFit="1" customWidth="1"/>
    <col min="43" max="43" width="13.5703125" style="156" customWidth="1"/>
    <col min="44" max="275" width="9.140625" style="156"/>
    <col min="276" max="276" width="23.85546875" style="156" customWidth="1"/>
    <col min="277" max="277" width="13.5703125" style="156" customWidth="1"/>
    <col min="278" max="278" width="13.7109375" style="156" customWidth="1"/>
    <col min="279" max="279" width="46.140625" style="156" customWidth="1"/>
    <col min="280" max="280" width="23" style="156" bestFit="1" customWidth="1"/>
    <col min="281" max="281" width="42" style="156" customWidth="1"/>
    <col min="282" max="288" width="9.140625" style="156"/>
    <col min="289" max="289" width="17.5703125" style="156" bestFit="1" customWidth="1"/>
    <col min="290" max="290" width="16.7109375" style="156" bestFit="1" customWidth="1"/>
    <col min="291" max="291" width="9.140625" style="156"/>
    <col min="292" max="292" width="11.42578125" style="156" bestFit="1" customWidth="1"/>
    <col min="293" max="293" width="15" style="156" customWidth="1"/>
    <col min="294" max="295" width="9.140625" style="156"/>
    <col min="296" max="296" width="10.28515625" style="156" customWidth="1"/>
    <col min="297" max="297" width="15.42578125" style="156" customWidth="1"/>
    <col min="298" max="298" width="13.5703125" style="156" bestFit="1" customWidth="1"/>
    <col min="299" max="299" width="13.5703125" style="156" customWidth="1"/>
    <col min="300" max="531" width="9.140625" style="156"/>
    <col min="532" max="532" width="23.85546875" style="156" customWidth="1"/>
    <col min="533" max="533" width="13.5703125" style="156" customWidth="1"/>
    <col min="534" max="534" width="13.7109375" style="156" customWidth="1"/>
    <col min="535" max="535" width="46.140625" style="156" customWidth="1"/>
    <col min="536" max="536" width="23" style="156" bestFit="1" customWidth="1"/>
    <col min="537" max="537" width="42" style="156" customWidth="1"/>
    <col min="538" max="544" width="9.140625" style="156"/>
    <col min="545" max="545" width="17.5703125" style="156" bestFit="1" customWidth="1"/>
    <col min="546" max="546" width="16.7109375" style="156" bestFit="1" customWidth="1"/>
    <col min="547" max="547" width="9.140625" style="156"/>
    <col min="548" max="548" width="11.42578125" style="156" bestFit="1" customWidth="1"/>
    <col min="549" max="549" width="15" style="156" customWidth="1"/>
    <col min="550" max="551" width="9.140625" style="156"/>
    <col min="552" max="552" width="10.28515625" style="156" customWidth="1"/>
    <col min="553" max="553" width="15.42578125" style="156" customWidth="1"/>
    <col min="554" max="554" width="13.5703125" style="156" bestFit="1" customWidth="1"/>
    <col min="555" max="555" width="13.5703125" style="156" customWidth="1"/>
    <col min="556" max="787" width="9.140625" style="156"/>
    <col min="788" max="788" width="23.85546875" style="156" customWidth="1"/>
    <col min="789" max="789" width="13.5703125" style="156" customWidth="1"/>
    <col min="790" max="790" width="13.7109375" style="156" customWidth="1"/>
    <col min="791" max="791" width="46.140625" style="156" customWidth="1"/>
    <col min="792" max="792" width="23" style="156" bestFit="1" customWidth="1"/>
    <col min="793" max="793" width="42" style="156" customWidth="1"/>
    <col min="794" max="800" width="9.140625" style="156"/>
    <col min="801" max="801" width="17.5703125" style="156" bestFit="1" customWidth="1"/>
    <col min="802" max="802" width="16.7109375" style="156" bestFit="1" customWidth="1"/>
    <col min="803" max="803" width="9.140625" style="156"/>
    <col min="804" max="804" width="11.42578125" style="156" bestFit="1" customWidth="1"/>
    <col min="805" max="805" width="15" style="156" customWidth="1"/>
    <col min="806" max="807" width="9.140625" style="156"/>
    <col min="808" max="808" width="10.28515625" style="156" customWidth="1"/>
    <col min="809" max="809" width="15.42578125" style="156" customWidth="1"/>
    <col min="810" max="810" width="13.5703125" style="156" bestFit="1" customWidth="1"/>
    <col min="811" max="811" width="13.5703125" style="156" customWidth="1"/>
    <col min="812" max="1043" width="9.140625" style="156"/>
    <col min="1044" max="1044" width="23.85546875" style="156" customWidth="1"/>
    <col min="1045" max="1045" width="13.5703125" style="156" customWidth="1"/>
    <col min="1046" max="1046" width="13.7109375" style="156" customWidth="1"/>
    <col min="1047" max="1047" width="46.140625" style="156" customWidth="1"/>
    <col min="1048" max="1048" width="23" style="156" bestFit="1" customWidth="1"/>
    <col min="1049" max="1049" width="42" style="156" customWidth="1"/>
    <col min="1050" max="1056" width="9.140625" style="156"/>
    <col min="1057" max="1057" width="17.5703125" style="156" bestFit="1" customWidth="1"/>
    <col min="1058" max="1058" width="16.7109375" style="156" bestFit="1" customWidth="1"/>
    <col min="1059" max="1059" width="9.140625" style="156"/>
    <col min="1060" max="1060" width="11.42578125" style="156" bestFit="1" customWidth="1"/>
    <col min="1061" max="1061" width="15" style="156" customWidth="1"/>
    <col min="1062" max="1063" width="9.140625" style="156"/>
    <col min="1064" max="1064" width="10.28515625" style="156" customWidth="1"/>
    <col min="1065" max="1065" width="15.42578125" style="156" customWidth="1"/>
    <col min="1066" max="1066" width="13.5703125" style="156" bestFit="1" customWidth="1"/>
    <col min="1067" max="1067" width="13.5703125" style="156" customWidth="1"/>
    <col min="1068" max="1299" width="9.140625" style="156"/>
    <col min="1300" max="1300" width="23.85546875" style="156" customWidth="1"/>
    <col min="1301" max="1301" width="13.5703125" style="156" customWidth="1"/>
    <col min="1302" max="1302" width="13.7109375" style="156" customWidth="1"/>
    <col min="1303" max="1303" width="46.140625" style="156" customWidth="1"/>
    <col min="1304" max="1304" width="23" style="156" bestFit="1" customWidth="1"/>
    <col min="1305" max="1305" width="42" style="156" customWidth="1"/>
    <col min="1306" max="1312" width="9.140625" style="156"/>
    <col min="1313" max="1313" width="17.5703125" style="156" bestFit="1" customWidth="1"/>
    <col min="1314" max="1314" width="16.7109375" style="156" bestFit="1" customWidth="1"/>
    <col min="1315" max="1315" width="9.140625" style="156"/>
    <col min="1316" max="1316" width="11.42578125" style="156" bestFit="1" customWidth="1"/>
    <col min="1317" max="1317" width="15" style="156" customWidth="1"/>
    <col min="1318" max="1319" width="9.140625" style="156"/>
    <col min="1320" max="1320" width="10.28515625" style="156" customWidth="1"/>
    <col min="1321" max="1321" width="15.42578125" style="156" customWidth="1"/>
    <col min="1322" max="1322" width="13.5703125" style="156" bestFit="1" customWidth="1"/>
    <col min="1323" max="1323" width="13.5703125" style="156" customWidth="1"/>
    <col min="1324" max="1555" width="9.140625" style="156"/>
    <col min="1556" max="1556" width="23.85546875" style="156" customWidth="1"/>
    <col min="1557" max="1557" width="13.5703125" style="156" customWidth="1"/>
    <col min="1558" max="1558" width="13.7109375" style="156" customWidth="1"/>
    <col min="1559" max="1559" width="46.140625" style="156" customWidth="1"/>
    <col min="1560" max="1560" width="23" style="156" bestFit="1" customWidth="1"/>
    <col min="1561" max="1561" width="42" style="156" customWidth="1"/>
    <col min="1562" max="1568" width="9.140625" style="156"/>
    <col min="1569" max="1569" width="17.5703125" style="156" bestFit="1" customWidth="1"/>
    <col min="1570" max="1570" width="16.7109375" style="156" bestFit="1" customWidth="1"/>
    <col min="1571" max="1571" width="9.140625" style="156"/>
    <col min="1572" max="1572" width="11.42578125" style="156" bestFit="1" customWidth="1"/>
    <col min="1573" max="1573" width="15" style="156" customWidth="1"/>
    <col min="1574" max="1575" width="9.140625" style="156"/>
    <col min="1576" max="1576" width="10.28515625" style="156" customWidth="1"/>
    <col min="1577" max="1577" width="15.42578125" style="156" customWidth="1"/>
    <col min="1578" max="1578" width="13.5703125" style="156" bestFit="1" customWidth="1"/>
    <col min="1579" max="1579" width="13.5703125" style="156" customWidth="1"/>
    <col min="1580" max="1811" width="9.140625" style="156"/>
    <col min="1812" max="1812" width="23.85546875" style="156" customWidth="1"/>
    <col min="1813" max="1813" width="13.5703125" style="156" customWidth="1"/>
    <col min="1814" max="1814" width="13.7109375" style="156" customWidth="1"/>
    <col min="1815" max="1815" width="46.140625" style="156" customWidth="1"/>
    <col min="1816" max="1816" width="23" style="156" bestFit="1" customWidth="1"/>
    <col min="1817" max="1817" width="42" style="156" customWidth="1"/>
    <col min="1818" max="1824" width="9.140625" style="156"/>
    <col min="1825" max="1825" width="17.5703125" style="156" bestFit="1" customWidth="1"/>
    <col min="1826" max="1826" width="16.7109375" style="156" bestFit="1" customWidth="1"/>
    <col min="1827" max="1827" width="9.140625" style="156"/>
    <col min="1828" max="1828" width="11.42578125" style="156" bestFit="1" customWidth="1"/>
    <col min="1829" max="1829" width="15" style="156" customWidth="1"/>
    <col min="1830" max="1831" width="9.140625" style="156"/>
    <col min="1832" max="1832" width="10.28515625" style="156" customWidth="1"/>
    <col min="1833" max="1833" width="15.42578125" style="156" customWidth="1"/>
    <col min="1834" max="1834" width="13.5703125" style="156" bestFit="1" customWidth="1"/>
    <col min="1835" max="1835" width="13.5703125" style="156" customWidth="1"/>
    <col min="1836" max="2067" width="9.140625" style="156"/>
    <col min="2068" max="2068" width="23.85546875" style="156" customWidth="1"/>
    <col min="2069" max="2069" width="13.5703125" style="156" customWidth="1"/>
    <col min="2070" max="2070" width="13.7109375" style="156" customWidth="1"/>
    <col min="2071" max="2071" width="46.140625" style="156" customWidth="1"/>
    <col min="2072" max="2072" width="23" style="156" bestFit="1" customWidth="1"/>
    <col min="2073" max="2073" width="42" style="156" customWidth="1"/>
    <col min="2074" max="2080" width="9.140625" style="156"/>
    <col min="2081" max="2081" width="17.5703125" style="156" bestFit="1" customWidth="1"/>
    <col min="2082" max="2082" width="16.7109375" style="156" bestFit="1" customWidth="1"/>
    <col min="2083" max="2083" width="9.140625" style="156"/>
    <col min="2084" max="2084" width="11.42578125" style="156" bestFit="1" customWidth="1"/>
    <col min="2085" max="2085" width="15" style="156" customWidth="1"/>
    <col min="2086" max="2087" width="9.140625" style="156"/>
    <col min="2088" max="2088" width="10.28515625" style="156" customWidth="1"/>
    <col min="2089" max="2089" width="15.42578125" style="156" customWidth="1"/>
    <col min="2090" max="2090" width="13.5703125" style="156" bestFit="1" customWidth="1"/>
    <col min="2091" max="2091" width="13.5703125" style="156" customWidth="1"/>
    <col min="2092" max="2323" width="9.140625" style="156"/>
    <col min="2324" max="2324" width="23.85546875" style="156" customWidth="1"/>
    <col min="2325" max="2325" width="13.5703125" style="156" customWidth="1"/>
    <col min="2326" max="2326" width="13.7109375" style="156" customWidth="1"/>
    <col min="2327" max="2327" width="46.140625" style="156" customWidth="1"/>
    <col min="2328" max="2328" width="23" style="156" bestFit="1" customWidth="1"/>
    <col min="2329" max="2329" width="42" style="156" customWidth="1"/>
    <col min="2330" max="2336" width="9.140625" style="156"/>
    <col min="2337" max="2337" width="17.5703125" style="156" bestFit="1" customWidth="1"/>
    <col min="2338" max="2338" width="16.7109375" style="156" bestFit="1" customWidth="1"/>
    <col min="2339" max="2339" width="9.140625" style="156"/>
    <col min="2340" max="2340" width="11.42578125" style="156" bestFit="1" customWidth="1"/>
    <col min="2341" max="2341" width="15" style="156" customWidth="1"/>
    <col min="2342" max="2343" width="9.140625" style="156"/>
    <col min="2344" max="2344" width="10.28515625" style="156" customWidth="1"/>
    <col min="2345" max="2345" width="15.42578125" style="156" customWidth="1"/>
    <col min="2346" max="2346" width="13.5703125" style="156" bestFit="1" customWidth="1"/>
    <col min="2347" max="2347" width="13.5703125" style="156" customWidth="1"/>
    <col min="2348" max="2579" width="9.140625" style="156"/>
    <col min="2580" max="2580" width="23.85546875" style="156" customWidth="1"/>
    <col min="2581" max="2581" width="13.5703125" style="156" customWidth="1"/>
    <col min="2582" max="2582" width="13.7109375" style="156" customWidth="1"/>
    <col min="2583" max="2583" width="46.140625" style="156" customWidth="1"/>
    <col min="2584" max="2584" width="23" style="156" bestFit="1" customWidth="1"/>
    <col min="2585" max="2585" width="42" style="156" customWidth="1"/>
    <col min="2586" max="2592" width="9.140625" style="156"/>
    <col min="2593" max="2593" width="17.5703125" style="156" bestFit="1" customWidth="1"/>
    <col min="2594" max="2594" width="16.7109375" style="156" bestFit="1" customWidth="1"/>
    <col min="2595" max="2595" width="9.140625" style="156"/>
    <col min="2596" max="2596" width="11.42578125" style="156" bestFit="1" customWidth="1"/>
    <col min="2597" max="2597" width="15" style="156" customWidth="1"/>
    <col min="2598" max="2599" width="9.140625" style="156"/>
    <col min="2600" max="2600" width="10.28515625" style="156" customWidth="1"/>
    <col min="2601" max="2601" width="15.42578125" style="156" customWidth="1"/>
    <col min="2602" max="2602" width="13.5703125" style="156" bestFit="1" customWidth="1"/>
    <col min="2603" max="2603" width="13.5703125" style="156" customWidth="1"/>
    <col min="2604" max="2835" width="9.140625" style="156"/>
    <col min="2836" max="2836" width="23.85546875" style="156" customWidth="1"/>
    <col min="2837" max="2837" width="13.5703125" style="156" customWidth="1"/>
    <col min="2838" max="2838" width="13.7109375" style="156" customWidth="1"/>
    <col min="2839" max="2839" width="46.140625" style="156" customWidth="1"/>
    <col min="2840" max="2840" width="23" style="156" bestFit="1" customWidth="1"/>
    <col min="2841" max="2841" width="42" style="156" customWidth="1"/>
    <col min="2842" max="2848" width="9.140625" style="156"/>
    <col min="2849" max="2849" width="17.5703125" style="156" bestFit="1" customWidth="1"/>
    <col min="2850" max="2850" width="16.7109375" style="156" bestFit="1" customWidth="1"/>
    <col min="2851" max="2851" width="9.140625" style="156"/>
    <col min="2852" max="2852" width="11.42578125" style="156" bestFit="1" customWidth="1"/>
    <col min="2853" max="2853" width="15" style="156" customWidth="1"/>
    <col min="2854" max="2855" width="9.140625" style="156"/>
    <col min="2856" max="2856" width="10.28515625" style="156" customWidth="1"/>
    <col min="2857" max="2857" width="15.42578125" style="156" customWidth="1"/>
    <col min="2858" max="2858" width="13.5703125" style="156" bestFit="1" customWidth="1"/>
    <col min="2859" max="2859" width="13.5703125" style="156" customWidth="1"/>
    <col min="2860" max="3091" width="9.140625" style="156"/>
    <col min="3092" max="3092" width="23.85546875" style="156" customWidth="1"/>
    <col min="3093" max="3093" width="13.5703125" style="156" customWidth="1"/>
    <col min="3094" max="3094" width="13.7109375" style="156" customWidth="1"/>
    <col min="3095" max="3095" width="46.140625" style="156" customWidth="1"/>
    <col min="3096" max="3096" width="23" style="156" bestFit="1" customWidth="1"/>
    <col min="3097" max="3097" width="42" style="156" customWidth="1"/>
    <col min="3098" max="3104" width="9.140625" style="156"/>
    <col min="3105" max="3105" width="17.5703125" style="156" bestFit="1" customWidth="1"/>
    <col min="3106" max="3106" width="16.7109375" style="156" bestFit="1" customWidth="1"/>
    <col min="3107" max="3107" width="9.140625" style="156"/>
    <col min="3108" max="3108" width="11.42578125" style="156" bestFit="1" customWidth="1"/>
    <col min="3109" max="3109" width="15" style="156" customWidth="1"/>
    <col min="3110" max="3111" width="9.140625" style="156"/>
    <col min="3112" max="3112" width="10.28515625" style="156" customWidth="1"/>
    <col min="3113" max="3113" width="15.42578125" style="156" customWidth="1"/>
    <col min="3114" max="3114" width="13.5703125" style="156" bestFit="1" customWidth="1"/>
    <col min="3115" max="3115" width="13.5703125" style="156" customWidth="1"/>
    <col min="3116" max="3347" width="9.140625" style="156"/>
    <col min="3348" max="3348" width="23.85546875" style="156" customWidth="1"/>
    <col min="3349" max="3349" width="13.5703125" style="156" customWidth="1"/>
    <col min="3350" max="3350" width="13.7109375" style="156" customWidth="1"/>
    <col min="3351" max="3351" width="46.140625" style="156" customWidth="1"/>
    <col min="3352" max="3352" width="23" style="156" bestFit="1" customWidth="1"/>
    <col min="3353" max="3353" width="42" style="156" customWidth="1"/>
    <col min="3354" max="3360" width="9.140625" style="156"/>
    <col min="3361" max="3361" width="17.5703125" style="156" bestFit="1" customWidth="1"/>
    <col min="3362" max="3362" width="16.7109375" style="156" bestFit="1" customWidth="1"/>
    <col min="3363" max="3363" width="9.140625" style="156"/>
    <col min="3364" max="3364" width="11.42578125" style="156" bestFit="1" customWidth="1"/>
    <col min="3365" max="3365" width="15" style="156" customWidth="1"/>
    <col min="3366" max="3367" width="9.140625" style="156"/>
    <col min="3368" max="3368" width="10.28515625" style="156" customWidth="1"/>
    <col min="3369" max="3369" width="15.42578125" style="156" customWidth="1"/>
    <col min="3370" max="3370" width="13.5703125" style="156" bestFit="1" customWidth="1"/>
    <col min="3371" max="3371" width="13.5703125" style="156" customWidth="1"/>
    <col min="3372" max="3603" width="9.140625" style="156"/>
    <col min="3604" max="3604" width="23.85546875" style="156" customWidth="1"/>
    <col min="3605" max="3605" width="13.5703125" style="156" customWidth="1"/>
    <col min="3606" max="3606" width="13.7109375" style="156" customWidth="1"/>
    <col min="3607" max="3607" width="46.140625" style="156" customWidth="1"/>
    <col min="3608" max="3608" width="23" style="156" bestFit="1" customWidth="1"/>
    <col min="3609" max="3609" width="42" style="156" customWidth="1"/>
    <col min="3610" max="3616" width="9.140625" style="156"/>
    <col min="3617" max="3617" width="17.5703125" style="156" bestFit="1" customWidth="1"/>
    <col min="3618" max="3618" width="16.7109375" style="156" bestFit="1" customWidth="1"/>
    <col min="3619" max="3619" width="9.140625" style="156"/>
    <col min="3620" max="3620" width="11.42578125" style="156" bestFit="1" customWidth="1"/>
    <col min="3621" max="3621" width="15" style="156" customWidth="1"/>
    <col min="3622" max="3623" width="9.140625" style="156"/>
    <col min="3624" max="3624" width="10.28515625" style="156" customWidth="1"/>
    <col min="3625" max="3625" width="15.42578125" style="156" customWidth="1"/>
    <col min="3626" max="3626" width="13.5703125" style="156" bestFit="1" customWidth="1"/>
    <col min="3627" max="3627" width="13.5703125" style="156" customWidth="1"/>
    <col min="3628" max="3859" width="9.140625" style="156"/>
    <col min="3860" max="3860" width="23.85546875" style="156" customWidth="1"/>
    <col min="3861" max="3861" width="13.5703125" style="156" customWidth="1"/>
    <col min="3862" max="3862" width="13.7109375" style="156" customWidth="1"/>
    <col min="3863" max="3863" width="46.140625" style="156" customWidth="1"/>
    <col min="3864" max="3864" width="23" style="156" bestFit="1" customWidth="1"/>
    <col min="3865" max="3865" width="42" style="156" customWidth="1"/>
    <col min="3866" max="3872" width="9.140625" style="156"/>
    <col min="3873" max="3873" width="17.5703125" style="156" bestFit="1" customWidth="1"/>
    <col min="3874" max="3874" width="16.7109375" style="156" bestFit="1" customWidth="1"/>
    <col min="3875" max="3875" width="9.140625" style="156"/>
    <col min="3876" max="3876" width="11.42578125" style="156" bestFit="1" customWidth="1"/>
    <col min="3877" max="3877" width="15" style="156" customWidth="1"/>
    <col min="3878" max="3879" width="9.140625" style="156"/>
    <col min="3880" max="3880" width="10.28515625" style="156" customWidth="1"/>
    <col min="3881" max="3881" width="15.42578125" style="156" customWidth="1"/>
    <col min="3882" max="3882" width="13.5703125" style="156" bestFit="1" customWidth="1"/>
    <col min="3883" max="3883" width="13.5703125" style="156" customWidth="1"/>
    <col min="3884" max="4115" width="9.140625" style="156"/>
    <col min="4116" max="4116" width="23.85546875" style="156" customWidth="1"/>
    <col min="4117" max="4117" width="13.5703125" style="156" customWidth="1"/>
    <col min="4118" max="4118" width="13.7109375" style="156" customWidth="1"/>
    <col min="4119" max="4119" width="46.140625" style="156" customWidth="1"/>
    <col min="4120" max="4120" width="23" style="156" bestFit="1" customWidth="1"/>
    <col min="4121" max="4121" width="42" style="156" customWidth="1"/>
    <col min="4122" max="4128" width="9.140625" style="156"/>
    <col min="4129" max="4129" width="17.5703125" style="156" bestFit="1" customWidth="1"/>
    <col min="4130" max="4130" width="16.7109375" style="156" bestFit="1" customWidth="1"/>
    <col min="4131" max="4131" width="9.140625" style="156"/>
    <col min="4132" max="4132" width="11.42578125" style="156" bestFit="1" customWidth="1"/>
    <col min="4133" max="4133" width="15" style="156" customWidth="1"/>
    <col min="4134" max="4135" width="9.140625" style="156"/>
    <col min="4136" max="4136" width="10.28515625" style="156" customWidth="1"/>
    <col min="4137" max="4137" width="15.42578125" style="156" customWidth="1"/>
    <col min="4138" max="4138" width="13.5703125" style="156" bestFit="1" customWidth="1"/>
    <col min="4139" max="4139" width="13.5703125" style="156" customWidth="1"/>
    <col min="4140" max="4371" width="9.140625" style="156"/>
    <col min="4372" max="4372" width="23.85546875" style="156" customWidth="1"/>
    <col min="4373" max="4373" width="13.5703125" style="156" customWidth="1"/>
    <col min="4374" max="4374" width="13.7109375" style="156" customWidth="1"/>
    <col min="4375" max="4375" width="46.140625" style="156" customWidth="1"/>
    <col min="4376" max="4376" width="23" style="156" bestFit="1" customWidth="1"/>
    <col min="4377" max="4377" width="42" style="156" customWidth="1"/>
    <col min="4378" max="4384" width="9.140625" style="156"/>
    <col min="4385" max="4385" width="17.5703125" style="156" bestFit="1" customWidth="1"/>
    <col min="4386" max="4386" width="16.7109375" style="156" bestFit="1" customWidth="1"/>
    <col min="4387" max="4387" width="9.140625" style="156"/>
    <col min="4388" max="4388" width="11.42578125" style="156" bestFit="1" customWidth="1"/>
    <col min="4389" max="4389" width="15" style="156" customWidth="1"/>
    <col min="4390" max="4391" width="9.140625" style="156"/>
    <col min="4392" max="4392" width="10.28515625" style="156" customWidth="1"/>
    <col min="4393" max="4393" width="15.42578125" style="156" customWidth="1"/>
    <col min="4394" max="4394" width="13.5703125" style="156" bestFit="1" customWidth="1"/>
    <col min="4395" max="4395" width="13.5703125" style="156" customWidth="1"/>
    <col min="4396" max="4627" width="9.140625" style="156"/>
    <col min="4628" max="4628" width="23.85546875" style="156" customWidth="1"/>
    <col min="4629" max="4629" width="13.5703125" style="156" customWidth="1"/>
    <col min="4630" max="4630" width="13.7109375" style="156" customWidth="1"/>
    <col min="4631" max="4631" width="46.140625" style="156" customWidth="1"/>
    <col min="4632" max="4632" width="23" style="156" bestFit="1" customWidth="1"/>
    <col min="4633" max="4633" width="42" style="156" customWidth="1"/>
    <col min="4634" max="4640" width="9.140625" style="156"/>
    <col min="4641" max="4641" width="17.5703125" style="156" bestFit="1" customWidth="1"/>
    <col min="4642" max="4642" width="16.7109375" style="156" bestFit="1" customWidth="1"/>
    <col min="4643" max="4643" width="9.140625" style="156"/>
    <col min="4644" max="4644" width="11.42578125" style="156" bestFit="1" customWidth="1"/>
    <col min="4645" max="4645" width="15" style="156" customWidth="1"/>
    <col min="4646" max="4647" width="9.140625" style="156"/>
    <col min="4648" max="4648" width="10.28515625" style="156" customWidth="1"/>
    <col min="4649" max="4649" width="15.42578125" style="156" customWidth="1"/>
    <col min="4650" max="4650" width="13.5703125" style="156" bestFit="1" customWidth="1"/>
    <col min="4651" max="4651" width="13.5703125" style="156" customWidth="1"/>
    <col min="4652" max="4883" width="9.140625" style="156"/>
    <col min="4884" max="4884" width="23.85546875" style="156" customWidth="1"/>
    <col min="4885" max="4885" width="13.5703125" style="156" customWidth="1"/>
    <col min="4886" max="4886" width="13.7109375" style="156" customWidth="1"/>
    <col min="4887" max="4887" width="46.140625" style="156" customWidth="1"/>
    <col min="4888" max="4888" width="23" style="156" bestFit="1" customWidth="1"/>
    <col min="4889" max="4889" width="42" style="156" customWidth="1"/>
    <col min="4890" max="4896" width="9.140625" style="156"/>
    <col min="4897" max="4897" width="17.5703125" style="156" bestFit="1" customWidth="1"/>
    <col min="4898" max="4898" width="16.7109375" style="156" bestFit="1" customWidth="1"/>
    <col min="4899" max="4899" width="9.140625" style="156"/>
    <col min="4900" max="4900" width="11.42578125" style="156" bestFit="1" customWidth="1"/>
    <col min="4901" max="4901" width="15" style="156" customWidth="1"/>
    <col min="4902" max="4903" width="9.140625" style="156"/>
    <col min="4904" max="4904" width="10.28515625" style="156" customWidth="1"/>
    <col min="4905" max="4905" width="15.42578125" style="156" customWidth="1"/>
    <col min="4906" max="4906" width="13.5703125" style="156" bestFit="1" customWidth="1"/>
    <col min="4907" max="4907" width="13.5703125" style="156" customWidth="1"/>
    <col min="4908" max="5139" width="9.140625" style="156"/>
    <col min="5140" max="5140" width="23.85546875" style="156" customWidth="1"/>
    <col min="5141" max="5141" width="13.5703125" style="156" customWidth="1"/>
    <col min="5142" max="5142" width="13.7109375" style="156" customWidth="1"/>
    <col min="5143" max="5143" width="46.140625" style="156" customWidth="1"/>
    <col min="5144" max="5144" width="23" style="156" bestFit="1" customWidth="1"/>
    <col min="5145" max="5145" width="42" style="156" customWidth="1"/>
    <col min="5146" max="5152" width="9.140625" style="156"/>
    <col min="5153" max="5153" width="17.5703125" style="156" bestFit="1" customWidth="1"/>
    <col min="5154" max="5154" width="16.7109375" style="156" bestFit="1" customWidth="1"/>
    <col min="5155" max="5155" width="9.140625" style="156"/>
    <col min="5156" max="5156" width="11.42578125" style="156" bestFit="1" customWidth="1"/>
    <col min="5157" max="5157" width="15" style="156" customWidth="1"/>
    <col min="5158" max="5159" width="9.140625" style="156"/>
    <col min="5160" max="5160" width="10.28515625" style="156" customWidth="1"/>
    <col min="5161" max="5161" width="15.42578125" style="156" customWidth="1"/>
    <col min="5162" max="5162" width="13.5703125" style="156" bestFit="1" customWidth="1"/>
    <col min="5163" max="5163" width="13.5703125" style="156" customWidth="1"/>
    <col min="5164" max="5395" width="9.140625" style="156"/>
    <col min="5396" max="5396" width="23.85546875" style="156" customWidth="1"/>
    <col min="5397" max="5397" width="13.5703125" style="156" customWidth="1"/>
    <col min="5398" max="5398" width="13.7109375" style="156" customWidth="1"/>
    <col min="5399" max="5399" width="46.140625" style="156" customWidth="1"/>
    <col min="5400" max="5400" width="23" style="156" bestFit="1" customWidth="1"/>
    <col min="5401" max="5401" width="42" style="156" customWidth="1"/>
    <col min="5402" max="5408" width="9.140625" style="156"/>
    <col min="5409" max="5409" width="17.5703125" style="156" bestFit="1" customWidth="1"/>
    <col min="5410" max="5410" width="16.7109375" style="156" bestFit="1" customWidth="1"/>
    <col min="5411" max="5411" width="9.140625" style="156"/>
    <col min="5412" max="5412" width="11.42578125" style="156" bestFit="1" customWidth="1"/>
    <col min="5413" max="5413" width="15" style="156" customWidth="1"/>
    <col min="5414" max="5415" width="9.140625" style="156"/>
    <col min="5416" max="5416" width="10.28515625" style="156" customWidth="1"/>
    <col min="5417" max="5417" width="15.42578125" style="156" customWidth="1"/>
    <col min="5418" max="5418" width="13.5703125" style="156" bestFit="1" customWidth="1"/>
    <col min="5419" max="5419" width="13.5703125" style="156" customWidth="1"/>
    <col min="5420" max="5651" width="9.140625" style="156"/>
    <col min="5652" max="5652" width="23.85546875" style="156" customWidth="1"/>
    <col min="5653" max="5653" width="13.5703125" style="156" customWidth="1"/>
    <col min="5654" max="5654" width="13.7109375" style="156" customWidth="1"/>
    <col min="5655" max="5655" width="46.140625" style="156" customWidth="1"/>
    <col min="5656" max="5656" width="23" style="156" bestFit="1" customWidth="1"/>
    <col min="5657" max="5657" width="42" style="156" customWidth="1"/>
    <col min="5658" max="5664" width="9.140625" style="156"/>
    <col min="5665" max="5665" width="17.5703125" style="156" bestFit="1" customWidth="1"/>
    <col min="5666" max="5666" width="16.7109375" style="156" bestFit="1" customWidth="1"/>
    <col min="5667" max="5667" width="9.140625" style="156"/>
    <col min="5668" max="5668" width="11.42578125" style="156" bestFit="1" customWidth="1"/>
    <col min="5669" max="5669" width="15" style="156" customWidth="1"/>
    <col min="5670" max="5671" width="9.140625" style="156"/>
    <col min="5672" max="5672" width="10.28515625" style="156" customWidth="1"/>
    <col min="5673" max="5673" width="15.42578125" style="156" customWidth="1"/>
    <col min="5674" max="5674" width="13.5703125" style="156" bestFit="1" customWidth="1"/>
    <col min="5675" max="5675" width="13.5703125" style="156" customWidth="1"/>
    <col min="5676" max="5907" width="9.140625" style="156"/>
    <col min="5908" max="5908" width="23.85546875" style="156" customWidth="1"/>
    <col min="5909" max="5909" width="13.5703125" style="156" customWidth="1"/>
    <col min="5910" max="5910" width="13.7109375" style="156" customWidth="1"/>
    <col min="5911" max="5911" width="46.140625" style="156" customWidth="1"/>
    <col min="5912" max="5912" width="23" style="156" bestFit="1" customWidth="1"/>
    <col min="5913" max="5913" width="42" style="156" customWidth="1"/>
    <col min="5914" max="5920" width="9.140625" style="156"/>
    <col min="5921" max="5921" width="17.5703125" style="156" bestFit="1" customWidth="1"/>
    <col min="5922" max="5922" width="16.7109375" style="156" bestFit="1" customWidth="1"/>
    <col min="5923" max="5923" width="9.140625" style="156"/>
    <col min="5924" max="5924" width="11.42578125" style="156" bestFit="1" customWidth="1"/>
    <col min="5925" max="5925" width="15" style="156" customWidth="1"/>
    <col min="5926" max="5927" width="9.140625" style="156"/>
    <col min="5928" max="5928" width="10.28515625" style="156" customWidth="1"/>
    <col min="5929" max="5929" width="15.42578125" style="156" customWidth="1"/>
    <col min="5930" max="5930" width="13.5703125" style="156" bestFit="1" customWidth="1"/>
    <col min="5931" max="5931" width="13.5703125" style="156" customWidth="1"/>
    <col min="5932" max="6163" width="9.140625" style="156"/>
    <col min="6164" max="6164" width="23.85546875" style="156" customWidth="1"/>
    <col min="6165" max="6165" width="13.5703125" style="156" customWidth="1"/>
    <col min="6166" max="6166" width="13.7109375" style="156" customWidth="1"/>
    <col min="6167" max="6167" width="46.140625" style="156" customWidth="1"/>
    <col min="6168" max="6168" width="23" style="156" bestFit="1" customWidth="1"/>
    <col min="6169" max="6169" width="42" style="156" customWidth="1"/>
    <col min="6170" max="6176" width="9.140625" style="156"/>
    <col min="6177" max="6177" width="17.5703125" style="156" bestFit="1" customWidth="1"/>
    <col min="6178" max="6178" width="16.7109375" style="156" bestFit="1" customWidth="1"/>
    <col min="6179" max="6179" width="9.140625" style="156"/>
    <col min="6180" max="6180" width="11.42578125" style="156" bestFit="1" customWidth="1"/>
    <col min="6181" max="6181" width="15" style="156" customWidth="1"/>
    <col min="6182" max="6183" width="9.140625" style="156"/>
    <col min="6184" max="6184" width="10.28515625" style="156" customWidth="1"/>
    <col min="6185" max="6185" width="15.42578125" style="156" customWidth="1"/>
    <col min="6186" max="6186" width="13.5703125" style="156" bestFit="1" customWidth="1"/>
    <col min="6187" max="6187" width="13.5703125" style="156" customWidth="1"/>
    <col min="6188" max="6419" width="9.140625" style="156"/>
    <col min="6420" max="6420" width="23.85546875" style="156" customWidth="1"/>
    <col min="6421" max="6421" width="13.5703125" style="156" customWidth="1"/>
    <col min="6422" max="6422" width="13.7109375" style="156" customWidth="1"/>
    <col min="6423" max="6423" width="46.140625" style="156" customWidth="1"/>
    <col min="6424" max="6424" width="23" style="156" bestFit="1" customWidth="1"/>
    <col min="6425" max="6425" width="42" style="156" customWidth="1"/>
    <col min="6426" max="6432" width="9.140625" style="156"/>
    <col min="6433" max="6433" width="17.5703125" style="156" bestFit="1" customWidth="1"/>
    <col min="6434" max="6434" width="16.7109375" style="156" bestFit="1" customWidth="1"/>
    <col min="6435" max="6435" width="9.140625" style="156"/>
    <col min="6436" max="6436" width="11.42578125" style="156" bestFit="1" customWidth="1"/>
    <col min="6437" max="6437" width="15" style="156" customWidth="1"/>
    <col min="6438" max="6439" width="9.140625" style="156"/>
    <col min="6440" max="6440" width="10.28515625" style="156" customWidth="1"/>
    <col min="6441" max="6441" width="15.42578125" style="156" customWidth="1"/>
    <col min="6442" max="6442" width="13.5703125" style="156" bestFit="1" customWidth="1"/>
    <col min="6443" max="6443" width="13.5703125" style="156" customWidth="1"/>
    <col min="6444" max="6675" width="9.140625" style="156"/>
    <col min="6676" max="6676" width="23.85546875" style="156" customWidth="1"/>
    <col min="6677" max="6677" width="13.5703125" style="156" customWidth="1"/>
    <col min="6678" max="6678" width="13.7109375" style="156" customWidth="1"/>
    <col min="6679" max="6679" width="46.140625" style="156" customWidth="1"/>
    <col min="6680" max="6680" width="23" style="156" bestFit="1" customWidth="1"/>
    <col min="6681" max="6681" width="42" style="156" customWidth="1"/>
    <col min="6682" max="6688" width="9.140625" style="156"/>
    <col min="6689" max="6689" width="17.5703125" style="156" bestFit="1" customWidth="1"/>
    <col min="6690" max="6690" width="16.7109375" style="156" bestFit="1" customWidth="1"/>
    <col min="6691" max="6691" width="9.140625" style="156"/>
    <col min="6692" max="6692" width="11.42578125" style="156" bestFit="1" customWidth="1"/>
    <col min="6693" max="6693" width="15" style="156" customWidth="1"/>
    <col min="6694" max="6695" width="9.140625" style="156"/>
    <col min="6696" max="6696" width="10.28515625" style="156" customWidth="1"/>
    <col min="6697" max="6697" width="15.42578125" style="156" customWidth="1"/>
    <col min="6698" max="6698" width="13.5703125" style="156" bestFit="1" customWidth="1"/>
    <col min="6699" max="6699" width="13.5703125" style="156" customWidth="1"/>
    <col min="6700" max="6931" width="9.140625" style="156"/>
    <col min="6932" max="6932" width="23.85546875" style="156" customWidth="1"/>
    <col min="6933" max="6933" width="13.5703125" style="156" customWidth="1"/>
    <col min="6934" max="6934" width="13.7109375" style="156" customWidth="1"/>
    <col min="6935" max="6935" width="46.140625" style="156" customWidth="1"/>
    <col min="6936" max="6936" width="23" style="156" bestFit="1" customWidth="1"/>
    <col min="6937" max="6937" width="42" style="156" customWidth="1"/>
    <col min="6938" max="6944" width="9.140625" style="156"/>
    <col min="6945" max="6945" width="17.5703125" style="156" bestFit="1" customWidth="1"/>
    <col min="6946" max="6946" width="16.7109375" style="156" bestFit="1" customWidth="1"/>
    <col min="6947" max="6947" width="9.140625" style="156"/>
    <col min="6948" max="6948" width="11.42578125" style="156" bestFit="1" customWidth="1"/>
    <col min="6949" max="6949" width="15" style="156" customWidth="1"/>
    <col min="6950" max="6951" width="9.140625" style="156"/>
    <col min="6952" max="6952" width="10.28515625" style="156" customWidth="1"/>
    <col min="6953" max="6953" width="15.42578125" style="156" customWidth="1"/>
    <col min="6954" max="6954" width="13.5703125" style="156" bestFit="1" customWidth="1"/>
    <col min="6955" max="6955" width="13.5703125" style="156" customWidth="1"/>
    <col min="6956" max="7187" width="9.140625" style="156"/>
    <col min="7188" max="7188" width="23.85546875" style="156" customWidth="1"/>
    <col min="7189" max="7189" width="13.5703125" style="156" customWidth="1"/>
    <col min="7190" max="7190" width="13.7109375" style="156" customWidth="1"/>
    <col min="7191" max="7191" width="46.140625" style="156" customWidth="1"/>
    <col min="7192" max="7192" width="23" style="156" bestFit="1" customWidth="1"/>
    <col min="7193" max="7193" width="42" style="156" customWidth="1"/>
    <col min="7194" max="7200" width="9.140625" style="156"/>
    <col min="7201" max="7201" width="17.5703125" style="156" bestFit="1" customWidth="1"/>
    <col min="7202" max="7202" width="16.7109375" style="156" bestFit="1" customWidth="1"/>
    <col min="7203" max="7203" width="9.140625" style="156"/>
    <col min="7204" max="7204" width="11.42578125" style="156" bestFit="1" customWidth="1"/>
    <col min="7205" max="7205" width="15" style="156" customWidth="1"/>
    <col min="7206" max="7207" width="9.140625" style="156"/>
    <col min="7208" max="7208" width="10.28515625" style="156" customWidth="1"/>
    <col min="7209" max="7209" width="15.42578125" style="156" customWidth="1"/>
    <col min="7210" max="7210" width="13.5703125" style="156" bestFit="1" customWidth="1"/>
    <col min="7211" max="7211" width="13.5703125" style="156" customWidth="1"/>
    <col min="7212" max="7443" width="9.140625" style="156"/>
    <col min="7444" max="7444" width="23.85546875" style="156" customWidth="1"/>
    <col min="7445" max="7445" width="13.5703125" style="156" customWidth="1"/>
    <col min="7446" max="7446" width="13.7109375" style="156" customWidth="1"/>
    <col min="7447" max="7447" width="46.140625" style="156" customWidth="1"/>
    <col min="7448" max="7448" width="23" style="156" bestFit="1" customWidth="1"/>
    <col min="7449" max="7449" width="42" style="156" customWidth="1"/>
    <col min="7450" max="7456" width="9.140625" style="156"/>
    <col min="7457" max="7457" width="17.5703125" style="156" bestFit="1" customWidth="1"/>
    <col min="7458" max="7458" width="16.7109375" style="156" bestFit="1" customWidth="1"/>
    <col min="7459" max="7459" width="9.140625" style="156"/>
    <col min="7460" max="7460" width="11.42578125" style="156" bestFit="1" customWidth="1"/>
    <col min="7461" max="7461" width="15" style="156" customWidth="1"/>
    <col min="7462" max="7463" width="9.140625" style="156"/>
    <col min="7464" max="7464" width="10.28515625" style="156" customWidth="1"/>
    <col min="7465" max="7465" width="15.42578125" style="156" customWidth="1"/>
    <col min="7466" max="7466" width="13.5703125" style="156" bestFit="1" customWidth="1"/>
    <col min="7467" max="7467" width="13.5703125" style="156" customWidth="1"/>
    <col min="7468" max="7699" width="9.140625" style="156"/>
    <col min="7700" max="7700" width="23.85546875" style="156" customWidth="1"/>
    <col min="7701" max="7701" width="13.5703125" style="156" customWidth="1"/>
    <col min="7702" max="7702" width="13.7109375" style="156" customWidth="1"/>
    <col min="7703" max="7703" width="46.140625" style="156" customWidth="1"/>
    <col min="7704" max="7704" width="23" style="156" bestFit="1" customWidth="1"/>
    <col min="7705" max="7705" width="42" style="156" customWidth="1"/>
    <col min="7706" max="7712" width="9.140625" style="156"/>
    <col min="7713" max="7713" width="17.5703125" style="156" bestFit="1" customWidth="1"/>
    <col min="7714" max="7714" width="16.7109375" style="156" bestFit="1" customWidth="1"/>
    <col min="7715" max="7715" width="9.140625" style="156"/>
    <col min="7716" max="7716" width="11.42578125" style="156" bestFit="1" customWidth="1"/>
    <col min="7717" max="7717" width="15" style="156" customWidth="1"/>
    <col min="7718" max="7719" width="9.140625" style="156"/>
    <col min="7720" max="7720" width="10.28515625" style="156" customWidth="1"/>
    <col min="7721" max="7721" width="15.42578125" style="156" customWidth="1"/>
    <col min="7722" max="7722" width="13.5703125" style="156" bestFit="1" customWidth="1"/>
    <col min="7723" max="7723" width="13.5703125" style="156" customWidth="1"/>
    <col min="7724" max="7955" width="9.140625" style="156"/>
    <col min="7956" max="7956" width="23.85546875" style="156" customWidth="1"/>
    <col min="7957" max="7957" width="13.5703125" style="156" customWidth="1"/>
    <col min="7958" max="7958" width="13.7109375" style="156" customWidth="1"/>
    <col min="7959" max="7959" width="46.140625" style="156" customWidth="1"/>
    <col min="7960" max="7960" width="23" style="156" bestFit="1" customWidth="1"/>
    <col min="7961" max="7961" width="42" style="156" customWidth="1"/>
    <col min="7962" max="7968" width="9.140625" style="156"/>
    <col min="7969" max="7969" width="17.5703125" style="156" bestFit="1" customWidth="1"/>
    <col min="7970" max="7970" width="16.7109375" style="156" bestFit="1" customWidth="1"/>
    <col min="7971" max="7971" width="9.140625" style="156"/>
    <col min="7972" max="7972" width="11.42578125" style="156" bestFit="1" customWidth="1"/>
    <col min="7973" max="7973" width="15" style="156" customWidth="1"/>
    <col min="7974" max="7975" width="9.140625" style="156"/>
    <col min="7976" max="7976" width="10.28515625" style="156" customWidth="1"/>
    <col min="7977" max="7977" width="15.42578125" style="156" customWidth="1"/>
    <col min="7978" max="7978" width="13.5703125" style="156" bestFit="1" customWidth="1"/>
    <col min="7979" max="7979" width="13.5703125" style="156" customWidth="1"/>
    <col min="7980" max="8211" width="9.140625" style="156"/>
    <col min="8212" max="8212" width="23.85546875" style="156" customWidth="1"/>
    <col min="8213" max="8213" width="13.5703125" style="156" customWidth="1"/>
    <col min="8214" max="8214" width="13.7109375" style="156" customWidth="1"/>
    <col min="8215" max="8215" width="46.140625" style="156" customWidth="1"/>
    <col min="8216" max="8216" width="23" style="156" bestFit="1" customWidth="1"/>
    <col min="8217" max="8217" width="42" style="156" customWidth="1"/>
    <col min="8218" max="8224" width="9.140625" style="156"/>
    <col min="8225" max="8225" width="17.5703125" style="156" bestFit="1" customWidth="1"/>
    <col min="8226" max="8226" width="16.7109375" style="156" bestFit="1" customWidth="1"/>
    <col min="8227" max="8227" width="9.140625" style="156"/>
    <col min="8228" max="8228" width="11.42578125" style="156" bestFit="1" customWidth="1"/>
    <col min="8229" max="8229" width="15" style="156" customWidth="1"/>
    <col min="8230" max="8231" width="9.140625" style="156"/>
    <col min="8232" max="8232" width="10.28515625" style="156" customWidth="1"/>
    <col min="8233" max="8233" width="15.42578125" style="156" customWidth="1"/>
    <col min="8234" max="8234" width="13.5703125" style="156" bestFit="1" customWidth="1"/>
    <col min="8235" max="8235" width="13.5703125" style="156" customWidth="1"/>
    <col min="8236" max="8467" width="9.140625" style="156"/>
    <col min="8468" max="8468" width="23.85546875" style="156" customWidth="1"/>
    <col min="8469" max="8469" width="13.5703125" style="156" customWidth="1"/>
    <col min="8470" max="8470" width="13.7109375" style="156" customWidth="1"/>
    <col min="8471" max="8471" width="46.140625" style="156" customWidth="1"/>
    <col min="8472" max="8472" width="23" style="156" bestFit="1" customWidth="1"/>
    <col min="8473" max="8473" width="42" style="156" customWidth="1"/>
    <col min="8474" max="8480" width="9.140625" style="156"/>
    <col min="8481" max="8481" width="17.5703125" style="156" bestFit="1" customWidth="1"/>
    <col min="8482" max="8482" width="16.7109375" style="156" bestFit="1" customWidth="1"/>
    <col min="8483" max="8483" width="9.140625" style="156"/>
    <col min="8484" max="8484" width="11.42578125" style="156" bestFit="1" customWidth="1"/>
    <col min="8485" max="8485" width="15" style="156" customWidth="1"/>
    <col min="8486" max="8487" width="9.140625" style="156"/>
    <col min="8488" max="8488" width="10.28515625" style="156" customWidth="1"/>
    <col min="8489" max="8489" width="15.42578125" style="156" customWidth="1"/>
    <col min="8490" max="8490" width="13.5703125" style="156" bestFit="1" customWidth="1"/>
    <col min="8491" max="8491" width="13.5703125" style="156" customWidth="1"/>
    <col min="8492" max="8723" width="9.140625" style="156"/>
    <col min="8724" max="8724" width="23.85546875" style="156" customWidth="1"/>
    <col min="8725" max="8725" width="13.5703125" style="156" customWidth="1"/>
    <col min="8726" max="8726" width="13.7109375" style="156" customWidth="1"/>
    <col min="8727" max="8727" width="46.140625" style="156" customWidth="1"/>
    <col min="8728" max="8728" width="23" style="156" bestFit="1" customWidth="1"/>
    <col min="8729" max="8729" width="42" style="156" customWidth="1"/>
    <col min="8730" max="8736" width="9.140625" style="156"/>
    <col min="8737" max="8737" width="17.5703125" style="156" bestFit="1" customWidth="1"/>
    <col min="8738" max="8738" width="16.7109375" style="156" bestFit="1" customWidth="1"/>
    <col min="8739" max="8739" width="9.140625" style="156"/>
    <col min="8740" max="8740" width="11.42578125" style="156" bestFit="1" customWidth="1"/>
    <col min="8741" max="8741" width="15" style="156" customWidth="1"/>
    <col min="8742" max="8743" width="9.140625" style="156"/>
    <col min="8744" max="8744" width="10.28515625" style="156" customWidth="1"/>
    <col min="8745" max="8745" width="15.42578125" style="156" customWidth="1"/>
    <col min="8746" max="8746" width="13.5703125" style="156" bestFit="1" customWidth="1"/>
    <col min="8747" max="8747" width="13.5703125" style="156" customWidth="1"/>
    <col min="8748" max="8979" width="9.140625" style="156"/>
    <col min="8980" max="8980" width="23.85546875" style="156" customWidth="1"/>
    <col min="8981" max="8981" width="13.5703125" style="156" customWidth="1"/>
    <col min="8982" max="8982" width="13.7109375" style="156" customWidth="1"/>
    <col min="8983" max="8983" width="46.140625" style="156" customWidth="1"/>
    <col min="8984" max="8984" width="23" style="156" bestFit="1" customWidth="1"/>
    <col min="8985" max="8985" width="42" style="156" customWidth="1"/>
    <col min="8986" max="8992" width="9.140625" style="156"/>
    <col min="8993" max="8993" width="17.5703125" style="156" bestFit="1" customWidth="1"/>
    <col min="8994" max="8994" width="16.7109375" style="156" bestFit="1" customWidth="1"/>
    <col min="8995" max="8995" width="9.140625" style="156"/>
    <col min="8996" max="8996" width="11.42578125" style="156" bestFit="1" customWidth="1"/>
    <col min="8997" max="8997" width="15" style="156" customWidth="1"/>
    <col min="8998" max="8999" width="9.140625" style="156"/>
    <col min="9000" max="9000" width="10.28515625" style="156" customWidth="1"/>
    <col min="9001" max="9001" width="15.42578125" style="156" customWidth="1"/>
    <col min="9002" max="9002" width="13.5703125" style="156" bestFit="1" customWidth="1"/>
    <col min="9003" max="9003" width="13.5703125" style="156" customWidth="1"/>
    <col min="9004" max="9235" width="9.140625" style="156"/>
    <col min="9236" max="9236" width="23.85546875" style="156" customWidth="1"/>
    <col min="9237" max="9237" width="13.5703125" style="156" customWidth="1"/>
    <col min="9238" max="9238" width="13.7109375" style="156" customWidth="1"/>
    <col min="9239" max="9239" width="46.140625" style="156" customWidth="1"/>
    <col min="9240" max="9240" width="23" style="156" bestFit="1" customWidth="1"/>
    <col min="9241" max="9241" width="42" style="156" customWidth="1"/>
    <col min="9242" max="9248" width="9.140625" style="156"/>
    <col min="9249" max="9249" width="17.5703125" style="156" bestFit="1" customWidth="1"/>
    <col min="9250" max="9250" width="16.7109375" style="156" bestFit="1" customWidth="1"/>
    <col min="9251" max="9251" width="9.140625" style="156"/>
    <col min="9252" max="9252" width="11.42578125" style="156" bestFit="1" customWidth="1"/>
    <col min="9253" max="9253" width="15" style="156" customWidth="1"/>
    <col min="9254" max="9255" width="9.140625" style="156"/>
    <col min="9256" max="9256" width="10.28515625" style="156" customWidth="1"/>
    <col min="9257" max="9257" width="15.42578125" style="156" customWidth="1"/>
    <col min="9258" max="9258" width="13.5703125" style="156" bestFit="1" customWidth="1"/>
    <col min="9259" max="9259" width="13.5703125" style="156" customWidth="1"/>
    <col min="9260" max="9491" width="9.140625" style="156"/>
    <col min="9492" max="9492" width="23.85546875" style="156" customWidth="1"/>
    <col min="9493" max="9493" width="13.5703125" style="156" customWidth="1"/>
    <col min="9494" max="9494" width="13.7109375" style="156" customWidth="1"/>
    <col min="9495" max="9495" width="46.140625" style="156" customWidth="1"/>
    <col min="9496" max="9496" width="23" style="156" bestFit="1" customWidth="1"/>
    <col min="9497" max="9497" width="42" style="156" customWidth="1"/>
    <col min="9498" max="9504" width="9.140625" style="156"/>
    <col min="9505" max="9505" width="17.5703125" style="156" bestFit="1" customWidth="1"/>
    <col min="9506" max="9506" width="16.7109375" style="156" bestFit="1" customWidth="1"/>
    <col min="9507" max="9507" width="9.140625" style="156"/>
    <col min="9508" max="9508" width="11.42578125" style="156" bestFit="1" customWidth="1"/>
    <col min="9509" max="9509" width="15" style="156" customWidth="1"/>
    <col min="9510" max="9511" width="9.140625" style="156"/>
    <col min="9512" max="9512" width="10.28515625" style="156" customWidth="1"/>
    <col min="9513" max="9513" width="15.42578125" style="156" customWidth="1"/>
    <col min="9514" max="9514" width="13.5703125" style="156" bestFit="1" customWidth="1"/>
    <col min="9515" max="9515" width="13.5703125" style="156" customWidth="1"/>
    <col min="9516" max="9747" width="9.140625" style="156"/>
    <col min="9748" max="9748" width="23.85546875" style="156" customWidth="1"/>
    <col min="9749" max="9749" width="13.5703125" style="156" customWidth="1"/>
    <col min="9750" max="9750" width="13.7109375" style="156" customWidth="1"/>
    <col min="9751" max="9751" width="46.140625" style="156" customWidth="1"/>
    <col min="9752" max="9752" width="23" style="156" bestFit="1" customWidth="1"/>
    <col min="9753" max="9753" width="42" style="156" customWidth="1"/>
    <col min="9754" max="9760" width="9.140625" style="156"/>
    <col min="9761" max="9761" width="17.5703125" style="156" bestFit="1" customWidth="1"/>
    <col min="9762" max="9762" width="16.7109375" style="156" bestFit="1" customWidth="1"/>
    <col min="9763" max="9763" width="9.140625" style="156"/>
    <col min="9764" max="9764" width="11.42578125" style="156" bestFit="1" customWidth="1"/>
    <col min="9765" max="9765" width="15" style="156" customWidth="1"/>
    <col min="9766" max="9767" width="9.140625" style="156"/>
    <col min="9768" max="9768" width="10.28515625" style="156" customWidth="1"/>
    <col min="9769" max="9769" width="15.42578125" style="156" customWidth="1"/>
    <col min="9770" max="9770" width="13.5703125" style="156" bestFit="1" customWidth="1"/>
    <col min="9771" max="9771" width="13.5703125" style="156" customWidth="1"/>
    <col min="9772" max="10003" width="9.140625" style="156"/>
    <col min="10004" max="10004" width="23.85546875" style="156" customWidth="1"/>
    <col min="10005" max="10005" width="13.5703125" style="156" customWidth="1"/>
    <col min="10006" max="10006" width="13.7109375" style="156" customWidth="1"/>
    <col min="10007" max="10007" width="46.140625" style="156" customWidth="1"/>
    <col min="10008" max="10008" width="23" style="156" bestFit="1" customWidth="1"/>
    <col min="10009" max="10009" width="42" style="156" customWidth="1"/>
    <col min="10010" max="10016" width="9.140625" style="156"/>
    <col min="10017" max="10017" width="17.5703125" style="156" bestFit="1" customWidth="1"/>
    <col min="10018" max="10018" width="16.7109375" style="156" bestFit="1" customWidth="1"/>
    <col min="10019" max="10019" width="9.140625" style="156"/>
    <col min="10020" max="10020" width="11.42578125" style="156" bestFit="1" customWidth="1"/>
    <col min="10021" max="10021" width="15" style="156" customWidth="1"/>
    <col min="10022" max="10023" width="9.140625" style="156"/>
    <col min="10024" max="10024" width="10.28515625" style="156" customWidth="1"/>
    <col min="10025" max="10025" width="15.42578125" style="156" customWidth="1"/>
    <col min="10026" max="10026" width="13.5703125" style="156" bestFit="1" customWidth="1"/>
    <col min="10027" max="10027" width="13.5703125" style="156" customWidth="1"/>
    <col min="10028" max="10259" width="9.140625" style="156"/>
    <col min="10260" max="10260" width="23.85546875" style="156" customWidth="1"/>
    <col min="10261" max="10261" width="13.5703125" style="156" customWidth="1"/>
    <col min="10262" max="10262" width="13.7109375" style="156" customWidth="1"/>
    <col min="10263" max="10263" width="46.140625" style="156" customWidth="1"/>
    <col min="10264" max="10264" width="23" style="156" bestFit="1" customWidth="1"/>
    <col min="10265" max="10265" width="42" style="156" customWidth="1"/>
    <col min="10266" max="10272" width="9.140625" style="156"/>
    <col min="10273" max="10273" width="17.5703125" style="156" bestFit="1" customWidth="1"/>
    <col min="10274" max="10274" width="16.7109375" style="156" bestFit="1" customWidth="1"/>
    <col min="10275" max="10275" width="9.140625" style="156"/>
    <col min="10276" max="10276" width="11.42578125" style="156" bestFit="1" customWidth="1"/>
    <col min="10277" max="10277" width="15" style="156" customWidth="1"/>
    <col min="10278" max="10279" width="9.140625" style="156"/>
    <col min="10280" max="10280" width="10.28515625" style="156" customWidth="1"/>
    <col min="10281" max="10281" width="15.42578125" style="156" customWidth="1"/>
    <col min="10282" max="10282" width="13.5703125" style="156" bestFit="1" customWidth="1"/>
    <col min="10283" max="10283" width="13.5703125" style="156" customWidth="1"/>
    <col min="10284" max="10515" width="9.140625" style="156"/>
    <col min="10516" max="10516" width="23.85546875" style="156" customWidth="1"/>
    <col min="10517" max="10517" width="13.5703125" style="156" customWidth="1"/>
    <col min="10518" max="10518" width="13.7109375" style="156" customWidth="1"/>
    <col min="10519" max="10519" width="46.140625" style="156" customWidth="1"/>
    <col min="10520" max="10520" width="23" style="156" bestFit="1" customWidth="1"/>
    <col min="10521" max="10521" width="42" style="156" customWidth="1"/>
    <col min="10522" max="10528" width="9.140625" style="156"/>
    <col min="10529" max="10529" width="17.5703125" style="156" bestFit="1" customWidth="1"/>
    <col min="10530" max="10530" width="16.7109375" style="156" bestFit="1" customWidth="1"/>
    <col min="10531" max="10531" width="9.140625" style="156"/>
    <col min="10532" max="10532" width="11.42578125" style="156" bestFit="1" customWidth="1"/>
    <col min="10533" max="10533" width="15" style="156" customWidth="1"/>
    <col min="10534" max="10535" width="9.140625" style="156"/>
    <col min="10536" max="10536" width="10.28515625" style="156" customWidth="1"/>
    <col min="10537" max="10537" width="15.42578125" style="156" customWidth="1"/>
    <col min="10538" max="10538" width="13.5703125" style="156" bestFit="1" customWidth="1"/>
    <col min="10539" max="10539" width="13.5703125" style="156" customWidth="1"/>
    <col min="10540" max="10771" width="9.140625" style="156"/>
    <col min="10772" max="10772" width="23.85546875" style="156" customWidth="1"/>
    <col min="10773" max="10773" width="13.5703125" style="156" customWidth="1"/>
    <col min="10774" max="10774" width="13.7109375" style="156" customWidth="1"/>
    <col min="10775" max="10775" width="46.140625" style="156" customWidth="1"/>
    <col min="10776" max="10776" width="23" style="156" bestFit="1" customWidth="1"/>
    <col min="10777" max="10777" width="42" style="156" customWidth="1"/>
    <col min="10778" max="10784" width="9.140625" style="156"/>
    <col min="10785" max="10785" width="17.5703125" style="156" bestFit="1" customWidth="1"/>
    <col min="10786" max="10786" width="16.7109375" style="156" bestFit="1" customWidth="1"/>
    <col min="10787" max="10787" width="9.140625" style="156"/>
    <col min="10788" max="10788" width="11.42578125" style="156" bestFit="1" customWidth="1"/>
    <col min="10789" max="10789" width="15" style="156" customWidth="1"/>
    <col min="10790" max="10791" width="9.140625" style="156"/>
    <col min="10792" max="10792" width="10.28515625" style="156" customWidth="1"/>
    <col min="10793" max="10793" width="15.42578125" style="156" customWidth="1"/>
    <col min="10794" max="10794" width="13.5703125" style="156" bestFit="1" customWidth="1"/>
    <col min="10795" max="10795" width="13.5703125" style="156" customWidth="1"/>
    <col min="10796" max="11027" width="9.140625" style="156"/>
    <col min="11028" max="11028" width="23.85546875" style="156" customWidth="1"/>
    <col min="11029" max="11029" width="13.5703125" style="156" customWidth="1"/>
    <col min="11030" max="11030" width="13.7109375" style="156" customWidth="1"/>
    <col min="11031" max="11031" width="46.140625" style="156" customWidth="1"/>
    <col min="11032" max="11032" width="23" style="156" bestFit="1" customWidth="1"/>
    <col min="11033" max="11033" width="42" style="156" customWidth="1"/>
    <col min="11034" max="11040" width="9.140625" style="156"/>
    <col min="11041" max="11041" width="17.5703125" style="156" bestFit="1" customWidth="1"/>
    <col min="11042" max="11042" width="16.7109375" style="156" bestFit="1" customWidth="1"/>
    <col min="11043" max="11043" width="9.140625" style="156"/>
    <col min="11044" max="11044" width="11.42578125" style="156" bestFit="1" customWidth="1"/>
    <col min="11045" max="11045" width="15" style="156" customWidth="1"/>
    <col min="11046" max="11047" width="9.140625" style="156"/>
    <col min="11048" max="11048" width="10.28515625" style="156" customWidth="1"/>
    <col min="11049" max="11049" width="15.42578125" style="156" customWidth="1"/>
    <col min="11050" max="11050" width="13.5703125" style="156" bestFit="1" customWidth="1"/>
    <col min="11051" max="11051" width="13.5703125" style="156" customWidth="1"/>
    <col min="11052" max="11283" width="9.140625" style="156"/>
    <col min="11284" max="11284" width="23.85546875" style="156" customWidth="1"/>
    <col min="11285" max="11285" width="13.5703125" style="156" customWidth="1"/>
    <col min="11286" max="11286" width="13.7109375" style="156" customWidth="1"/>
    <col min="11287" max="11287" width="46.140625" style="156" customWidth="1"/>
    <col min="11288" max="11288" width="23" style="156" bestFit="1" customWidth="1"/>
    <col min="11289" max="11289" width="42" style="156" customWidth="1"/>
    <col min="11290" max="11296" width="9.140625" style="156"/>
    <col min="11297" max="11297" width="17.5703125" style="156" bestFit="1" customWidth="1"/>
    <col min="11298" max="11298" width="16.7109375" style="156" bestFit="1" customWidth="1"/>
    <col min="11299" max="11299" width="9.140625" style="156"/>
    <col min="11300" max="11300" width="11.42578125" style="156" bestFit="1" customWidth="1"/>
    <col min="11301" max="11301" width="15" style="156" customWidth="1"/>
    <col min="11302" max="11303" width="9.140625" style="156"/>
    <col min="11304" max="11304" width="10.28515625" style="156" customWidth="1"/>
    <col min="11305" max="11305" width="15.42578125" style="156" customWidth="1"/>
    <col min="11306" max="11306" width="13.5703125" style="156" bestFit="1" customWidth="1"/>
    <col min="11307" max="11307" width="13.5703125" style="156" customWidth="1"/>
    <col min="11308" max="11539" width="9.140625" style="156"/>
    <col min="11540" max="11540" width="23.85546875" style="156" customWidth="1"/>
    <col min="11541" max="11541" width="13.5703125" style="156" customWidth="1"/>
    <col min="11542" max="11542" width="13.7109375" style="156" customWidth="1"/>
    <col min="11543" max="11543" width="46.140625" style="156" customWidth="1"/>
    <col min="11544" max="11544" width="23" style="156" bestFit="1" customWidth="1"/>
    <col min="11545" max="11545" width="42" style="156" customWidth="1"/>
    <col min="11546" max="11552" width="9.140625" style="156"/>
    <col min="11553" max="11553" width="17.5703125" style="156" bestFit="1" customWidth="1"/>
    <col min="11554" max="11554" width="16.7109375" style="156" bestFit="1" customWidth="1"/>
    <col min="11555" max="11555" width="9.140625" style="156"/>
    <col min="11556" max="11556" width="11.42578125" style="156" bestFit="1" customWidth="1"/>
    <col min="11557" max="11557" width="15" style="156" customWidth="1"/>
    <col min="11558" max="11559" width="9.140625" style="156"/>
    <col min="11560" max="11560" width="10.28515625" style="156" customWidth="1"/>
    <col min="11561" max="11561" width="15.42578125" style="156" customWidth="1"/>
    <col min="11562" max="11562" width="13.5703125" style="156" bestFit="1" customWidth="1"/>
    <col min="11563" max="11563" width="13.5703125" style="156" customWidth="1"/>
    <col min="11564" max="11795" width="9.140625" style="156"/>
    <col min="11796" max="11796" width="23.85546875" style="156" customWidth="1"/>
    <col min="11797" max="11797" width="13.5703125" style="156" customWidth="1"/>
    <col min="11798" max="11798" width="13.7109375" style="156" customWidth="1"/>
    <col min="11799" max="11799" width="46.140625" style="156" customWidth="1"/>
    <col min="11800" max="11800" width="23" style="156" bestFit="1" customWidth="1"/>
    <col min="11801" max="11801" width="42" style="156" customWidth="1"/>
    <col min="11802" max="11808" width="9.140625" style="156"/>
    <col min="11809" max="11809" width="17.5703125" style="156" bestFit="1" customWidth="1"/>
    <col min="11810" max="11810" width="16.7109375" style="156" bestFit="1" customWidth="1"/>
    <col min="11811" max="11811" width="9.140625" style="156"/>
    <col min="11812" max="11812" width="11.42578125" style="156" bestFit="1" customWidth="1"/>
    <col min="11813" max="11813" width="15" style="156" customWidth="1"/>
    <col min="11814" max="11815" width="9.140625" style="156"/>
    <col min="11816" max="11816" width="10.28515625" style="156" customWidth="1"/>
    <col min="11817" max="11817" width="15.42578125" style="156" customWidth="1"/>
    <col min="11818" max="11818" width="13.5703125" style="156" bestFit="1" customWidth="1"/>
    <col min="11819" max="11819" width="13.5703125" style="156" customWidth="1"/>
    <col min="11820" max="12051" width="9.140625" style="156"/>
    <col min="12052" max="12052" width="23.85546875" style="156" customWidth="1"/>
    <col min="12053" max="12053" width="13.5703125" style="156" customWidth="1"/>
    <col min="12054" max="12054" width="13.7109375" style="156" customWidth="1"/>
    <col min="12055" max="12055" width="46.140625" style="156" customWidth="1"/>
    <col min="12056" max="12056" width="23" style="156" bestFit="1" customWidth="1"/>
    <col min="12057" max="12057" width="42" style="156" customWidth="1"/>
    <col min="12058" max="12064" width="9.140625" style="156"/>
    <col min="12065" max="12065" width="17.5703125" style="156" bestFit="1" customWidth="1"/>
    <col min="12066" max="12066" width="16.7109375" style="156" bestFit="1" customWidth="1"/>
    <col min="12067" max="12067" width="9.140625" style="156"/>
    <col min="12068" max="12068" width="11.42578125" style="156" bestFit="1" customWidth="1"/>
    <col min="12069" max="12069" width="15" style="156" customWidth="1"/>
    <col min="12070" max="12071" width="9.140625" style="156"/>
    <col min="12072" max="12072" width="10.28515625" style="156" customWidth="1"/>
    <col min="12073" max="12073" width="15.42578125" style="156" customWidth="1"/>
    <col min="12074" max="12074" width="13.5703125" style="156" bestFit="1" customWidth="1"/>
    <col min="12075" max="12075" width="13.5703125" style="156" customWidth="1"/>
    <col min="12076" max="12307" width="9.140625" style="156"/>
    <col min="12308" max="12308" width="23.85546875" style="156" customWidth="1"/>
    <col min="12309" max="12309" width="13.5703125" style="156" customWidth="1"/>
    <col min="12310" max="12310" width="13.7109375" style="156" customWidth="1"/>
    <col min="12311" max="12311" width="46.140625" style="156" customWidth="1"/>
    <col min="12312" max="12312" width="23" style="156" bestFit="1" customWidth="1"/>
    <col min="12313" max="12313" width="42" style="156" customWidth="1"/>
    <col min="12314" max="12320" width="9.140625" style="156"/>
    <col min="12321" max="12321" width="17.5703125" style="156" bestFit="1" customWidth="1"/>
    <col min="12322" max="12322" width="16.7109375" style="156" bestFit="1" customWidth="1"/>
    <col min="12323" max="12323" width="9.140625" style="156"/>
    <col min="12324" max="12324" width="11.42578125" style="156" bestFit="1" customWidth="1"/>
    <col min="12325" max="12325" width="15" style="156" customWidth="1"/>
    <col min="12326" max="12327" width="9.140625" style="156"/>
    <col min="12328" max="12328" width="10.28515625" style="156" customWidth="1"/>
    <col min="12329" max="12329" width="15.42578125" style="156" customWidth="1"/>
    <col min="12330" max="12330" width="13.5703125" style="156" bestFit="1" customWidth="1"/>
    <col min="12331" max="12331" width="13.5703125" style="156" customWidth="1"/>
    <col min="12332" max="12563" width="9.140625" style="156"/>
    <col min="12564" max="12564" width="23.85546875" style="156" customWidth="1"/>
    <col min="12565" max="12565" width="13.5703125" style="156" customWidth="1"/>
    <col min="12566" max="12566" width="13.7109375" style="156" customWidth="1"/>
    <col min="12567" max="12567" width="46.140625" style="156" customWidth="1"/>
    <col min="12568" max="12568" width="23" style="156" bestFit="1" customWidth="1"/>
    <col min="12569" max="12569" width="42" style="156" customWidth="1"/>
    <col min="12570" max="12576" width="9.140625" style="156"/>
    <col min="12577" max="12577" width="17.5703125" style="156" bestFit="1" customWidth="1"/>
    <col min="12578" max="12578" width="16.7109375" style="156" bestFit="1" customWidth="1"/>
    <col min="12579" max="12579" width="9.140625" style="156"/>
    <col min="12580" max="12580" width="11.42578125" style="156" bestFit="1" customWidth="1"/>
    <col min="12581" max="12581" width="15" style="156" customWidth="1"/>
    <col min="12582" max="12583" width="9.140625" style="156"/>
    <col min="12584" max="12584" width="10.28515625" style="156" customWidth="1"/>
    <col min="12585" max="12585" width="15.42578125" style="156" customWidth="1"/>
    <col min="12586" max="12586" width="13.5703125" style="156" bestFit="1" customWidth="1"/>
    <col min="12587" max="12587" width="13.5703125" style="156" customWidth="1"/>
    <col min="12588" max="12819" width="9.140625" style="156"/>
    <col min="12820" max="12820" width="23.85546875" style="156" customWidth="1"/>
    <col min="12821" max="12821" width="13.5703125" style="156" customWidth="1"/>
    <col min="12822" max="12822" width="13.7109375" style="156" customWidth="1"/>
    <col min="12823" max="12823" width="46.140625" style="156" customWidth="1"/>
    <col min="12824" max="12824" width="23" style="156" bestFit="1" customWidth="1"/>
    <col min="12825" max="12825" width="42" style="156" customWidth="1"/>
    <col min="12826" max="12832" width="9.140625" style="156"/>
    <col min="12833" max="12833" width="17.5703125" style="156" bestFit="1" customWidth="1"/>
    <col min="12834" max="12834" width="16.7109375" style="156" bestFit="1" customWidth="1"/>
    <col min="12835" max="12835" width="9.140625" style="156"/>
    <col min="12836" max="12836" width="11.42578125" style="156" bestFit="1" customWidth="1"/>
    <col min="12837" max="12837" width="15" style="156" customWidth="1"/>
    <col min="12838" max="12839" width="9.140625" style="156"/>
    <col min="12840" max="12840" width="10.28515625" style="156" customWidth="1"/>
    <col min="12841" max="12841" width="15.42578125" style="156" customWidth="1"/>
    <col min="12842" max="12842" width="13.5703125" style="156" bestFit="1" customWidth="1"/>
    <col min="12843" max="12843" width="13.5703125" style="156" customWidth="1"/>
    <col min="12844" max="13075" width="9.140625" style="156"/>
    <col min="13076" max="13076" width="23.85546875" style="156" customWidth="1"/>
    <col min="13077" max="13077" width="13.5703125" style="156" customWidth="1"/>
    <col min="13078" max="13078" width="13.7109375" style="156" customWidth="1"/>
    <col min="13079" max="13079" width="46.140625" style="156" customWidth="1"/>
    <col min="13080" max="13080" width="23" style="156" bestFit="1" customWidth="1"/>
    <col min="13081" max="13081" width="42" style="156" customWidth="1"/>
    <col min="13082" max="13088" width="9.140625" style="156"/>
    <col min="13089" max="13089" width="17.5703125" style="156" bestFit="1" customWidth="1"/>
    <col min="13090" max="13090" width="16.7109375" style="156" bestFit="1" customWidth="1"/>
    <col min="13091" max="13091" width="9.140625" style="156"/>
    <col min="13092" max="13092" width="11.42578125" style="156" bestFit="1" customWidth="1"/>
    <col min="13093" max="13093" width="15" style="156" customWidth="1"/>
    <col min="13094" max="13095" width="9.140625" style="156"/>
    <col min="13096" max="13096" width="10.28515625" style="156" customWidth="1"/>
    <col min="13097" max="13097" width="15.42578125" style="156" customWidth="1"/>
    <col min="13098" max="13098" width="13.5703125" style="156" bestFit="1" customWidth="1"/>
    <col min="13099" max="13099" width="13.5703125" style="156" customWidth="1"/>
    <col min="13100" max="13331" width="9.140625" style="156"/>
    <col min="13332" max="13332" width="23.85546875" style="156" customWidth="1"/>
    <col min="13333" max="13333" width="13.5703125" style="156" customWidth="1"/>
    <col min="13334" max="13334" width="13.7109375" style="156" customWidth="1"/>
    <col min="13335" max="13335" width="46.140625" style="156" customWidth="1"/>
    <col min="13336" max="13336" width="23" style="156" bestFit="1" customWidth="1"/>
    <col min="13337" max="13337" width="42" style="156" customWidth="1"/>
    <col min="13338" max="13344" width="9.140625" style="156"/>
    <col min="13345" max="13345" width="17.5703125" style="156" bestFit="1" customWidth="1"/>
    <col min="13346" max="13346" width="16.7109375" style="156" bestFit="1" customWidth="1"/>
    <col min="13347" max="13347" width="9.140625" style="156"/>
    <col min="13348" max="13348" width="11.42578125" style="156" bestFit="1" customWidth="1"/>
    <col min="13349" max="13349" width="15" style="156" customWidth="1"/>
    <col min="13350" max="13351" width="9.140625" style="156"/>
    <col min="13352" max="13352" width="10.28515625" style="156" customWidth="1"/>
    <col min="13353" max="13353" width="15.42578125" style="156" customWidth="1"/>
    <col min="13354" max="13354" width="13.5703125" style="156" bestFit="1" customWidth="1"/>
    <col min="13355" max="13355" width="13.5703125" style="156" customWidth="1"/>
    <col min="13356" max="13587" width="9.140625" style="156"/>
    <col min="13588" max="13588" width="23.85546875" style="156" customWidth="1"/>
    <col min="13589" max="13589" width="13.5703125" style="156" customWidth="1"/>
    <col min="13590" max="13590" width="13.7109375" style="156" customWidth="1"/>
    <col min="13591" max="13591" width="46.140625" style="156" customWidth="1"/>
    <col min="13592" max="13592" width="23" style="156" bestFit="1" customWidth="1"/>
    <col min="13593" max="13593" width="42" style="156" customWidth="1"/>
    <col min="13594" max="13600" width="9.140625" style="156"/>
    <col min="13601" max="13601" width="17.5703125" style="156" bestFit="1" customWidth="1"/>
    <col min="13602" max="13602" width="16.7109375" style="156" bestFit="1" customWidth="1"/>
    <col min="13603" max="13603" width="9.140625" style="156"/>
    <col min="13604" max="13604" width="11.42578125" style="156" bestFit="1" customWidth="1"/>
    <col min="13605" max="13605" width="15" style="156" customWidth="1"/>
    <col min="13606" max="13607" width="9.140625" style="156"/>
    <col min="13608" max="13608" width="10.28515625" style="156" customWidth="1"/>
    <col min="13609" max="13609" width="15.42578125" style="156" customWidth="1"/>
    <col min="13610" max="13610" width="13.5703125" style="156" bestFit="1" customWidth="1"/>
    <col min="13611" max="13611" width="13.5703125" style="156" customWidth="1"/>
    <col min="13612" max="13843" width="9.140625" style="156"/>
    <col min="13844" max="13844" width="23.85546875" style="156" customWidth="1"/>
    <col min="13845" max="13845" width="13.5703125" style="156" customWidth="1"/>
    <col min="13846" max="13846" width="13.7109375" style="156" customWidth="1"/>
    <col min="13847" max="13847" width="46.140625" style="156" customWidth="1"/>
    <col min="13848" max="13848" width="23" style="156" bestFit="1" customWidth="1"/>
    <col min="13849" max="13849" width="42" style="156" customWidth="1"/>
    <col min="13850" max="13856" width="9.140625" style="156"/>
    <col min="13857" max="13857" width="17.5703125" style="156" bestFit="1" customWidth="1"/>
    <col min="13858" max="13858" width="16.7109375" style="156" bestFit="1" customWidth="1"/>
    <col min="13859" max="13859" width="9.140625" style="156"/>
    <col min="13860" max="13860" width="11.42578125" style="156" bestFit="1" customWidth="1"/>
    <col min="13861" max="13861" width="15" style="156" customWidth="1"/>
    <col min="13862" max="13863" width="9.140625" style="156"/>
    <col min="13864" max="13864" width="10.28515625" style="156" customWidth="1"/>
    <col min="13865" max="13865" width="15.42578125" style="156" customWidth="1"/>
    <col min="13866" max="13866" width="13.5703125" style="156" bestFit="1" customWidth="1"/>
    <col min="13867" max="13867" width="13.5703125" style="156" customWidth="1"/>
    <col min="13868" max="14099" width="9.140625" style="156"/>
    <col min="14100" max="14100" width="23.85546875" style="156" customWidth="1"/>
    <col min="14101" max="14101" width="13.5703125" style="156" customWidth="1"/>
    <col min="14102" max="14102" width="13.7109375" style="156" customWidth="1"/>
    <col min="14103" max="14103" width="46.140625" style="156" customWidth="1"/>
    <col min="14104" max="14104" width="23" style="156" bestFit="1" customWidth="1"/>
    <col min="14105" max="14105" width="42" style="156" customWidth="1"/>
    <col min="14106" max="14112" width="9.140625" style="156"/>
    <col min="14113" max="14113" width="17.5703125" style="156" bestFit="1" customWidth="1"/>
    <col min="14114" max="14114" width="16.7109375" style="156" bestFit="1" customWidth="1"/>
    <col min="14115" max="14115" width="9.140625" style="156"/>
    <col min="14116" max="14116" width="11.42578125" style="156" bestFit="1" customWidth="1"/>
    <col min="14117" max="14117" width="15" style="156" customWidth="1"/>
    <col min="14118" max="14119" width="9.140625" style="156"/>
    <col min="14120" max="14120" width="10.28515625" style="156" customWidth="1"/>
    <col min="14121" max="14121" width="15.42578125" style="156" customWidth="1"/>
    <col min="14122" max="14122" width="13.5703125" style="156" bestFit="1" customWidth="1"/>
    <col min="14123" max="14123" width="13.5703125" style="156" customWidth="1"/>
    <col min="14124" max="14355" width="9.140625" style="156"/>
    <col min="14356" max="14356" width="23.85546875" style="156" customWidth="1"/>
    <col min="14357" max="14357" width="13.5703125" style="156" customWidth="1"/>
    <col min="14358" max="14358" width="13.7109375" style="156" customWidth="1"/>
    <col min="14359" max="14359" width="46.140625" style="156" customWidth="1"/>
    <col min="14360" max="14360" width="23" style="156" bestFit="1" customWidth="1"/>
    <col min="14361" max="14361" width="42" style="156" customWidth="1"/>
    <col min="14362" max="14368" width="9.140625" style="156"/>
    <col min="14369" max="14369" width="17.5703125" style="156" bestFit="1" customWidth="1"/>
    <col min="14370" max="14370" width="16.7109375" style="156" bestFit="1" customWidth="1"/>
    <col min="14371" max="14371" width="9.140625" style="156"/>
    <col min="14372" max="14372" width="11.42578125" style="156" bestFit="1" customWidth="1"/>
    <col min="14373" max="14373" width="15" style="156" customWidth="1"/>
    <col min="14374" max="14375" width="9.140625" style="156"/>
    <col min="14376" max="14376" width="10.28515625" style="156" customWidth="1"/>
    <col min="14377" max="14377" width="15.42578125" style="156" customWidth="1"/>
    <col min="14378" max="14378" width="13.5703125" style="156" bestFit="1" customWidth="1"/>
    <col min="14379" max="14379" width="13.5703125" style="156" customWidth="1"/>
    <col min="14380" max="14611" width="9.140625" style="156"/>
    <col min="14612" max="14612" width="23.85546875" style="156" customWidth="1"/>
    <col min="14613" max="14613" width="13.5703125" style="156" customWidth="1"/>
    <col min="14614" max="14614" width="13.7109375" style="156" customWidth="1"/>
    <col min="14615" max="14615" width="46.140625" style="156" customWidth="1"/>
    <col min="14616" max="14616" width="23" style="156" bestFit="1" customWidth="1"/>
    <col min="14617" max="14617" width="42" style="156" customWidth="1"/>
    <col min="14618" max="14624" width="9.140625" style="156"/>
    <col min="14625" max="14625" width="17.5703125" style="156" bestFit="1" customWidth="1"/>
    <col min="14626" max="14626" width="16.7109375" style="156" bestFit="1" customWidth="1"/>
    <col min="14627" max="14627" width="9.140625" style="156"/>
    <col min="14628" max="14628" width="11.42578125" style="156" bestFit="1" customWidth="1"/>
    <col min="14629" max="14629" width="15" style="156" customWidth="1"/>
    <col min="14630" max="14631" width="9.140625" style="156"/>
    <col min="14632" max="14632" width="10.28515625" style="156" customWidth="1"/>
    <col min="14633" max="14633" width="15.42578125" style="156" customWidth="1"/>
    <col min="14634" max="14634" width="13.5703125" style="156" bestFit="1" customWidth="1"/>
    <col min="14635" max="14635" width="13.5703125" style="156" customWidth="1"/>
    <col min="14636" max="14867" width="9.140625" style="156"/>
    <col min="14868" max="14868" width="23.85546875" style="156" customWidth="1"/>
    <col min="14869" max="14869" width="13.5703125" style="156" customWidth="1"/>
    <col min="14870" max="14870" width="13.7109375" style="156" customWidth="1"/>
    <col min="14871" max="14871" width="46.140625" style="156" customWidth="1"/>
    <col min="14872" max="14872" width="23" style="156" bestFit="1" customWidth="1"/>
    <col min="14873" max="14873" width="42" style="156" customWidth="1"/>
    <col min="14874" max="14880" width="9.140625" style="156"/>
    <col min="14881" max="14881" width="17.5703125" style="156" bestFit="1" customWidth="1"/>
    <col min="14882" max="14882" width="16.7109375" style="156" bestFit="1" customWidth="1"/>
    <col min="14883" max="14883" width="9.140625" style="156"/>
    <col min="14884" max="14884" width="11.42578125" style="156" bestFit="1" customWidth="1"/>
    <col min="14885" max="14885" width="15" style="156" customWidth="1"/>
    <col min="14886" max="14887" width="9.140625" style="156"/>
    <col min="14888" max="14888" width="10.28515625" style="156" customWidth="1"/>
    <col min="14889" max="14889" width="15.42578125" style="156" customWidth="1"/>
    <col min="14890" max="14890" width="13.5703125" style="156" bestFit="1" customWidth="1"/>
    <col min="14891" max="14891" width="13.5703125" style="156" customWidth="1"/>
    <col min="14892" max="15123" width="9.140625" style="156"/>
    <col min="15124" max="15124" width="23.85546875" style="156" customWidth="1"/>
    <col min="15125" max="15125" width="13.5703125" style="156" customWidth="1"/>
    <col min="15126" max="15126" width="13.7109375" style="156" customWidth="1"/>
    <col min="15127" max="15127" width="46.140625" style="156" customWidth="1"/>
    <col min="15128" max="15128" width="23" style="156" bestFit="1" customWidth="1"/>
    <col min="15129" max="15129" width="42" style="156" customWidth="1"/>
    <col min="15130" max="15136" width="9.140625" style="156"/>
    <col min="15137" max="15137" width="17.5703125" style="156" bestFit="1" customWidth="1"/>
    <col min="15138" max="15138" width="16.7109375" style="156" bestFit="1" customWidth="1"/>
    <col min="15139" max="15139" width="9.140625" style="156"/>
    <col min="15140" max="15140" width="11.42578125" style="156" bestFit="1" customWidth="1"/>
    <col min="15141" max="15141" width="15" style="156" customWidth="1"/>
    <col min="15142" max="15143" width="9.140625" style="156"/>
    <col min="15144" max="15144" width="10.28515625" style="156" customWidth="1"/>
    <col min="15145" max="15145" width="15.42578125" style="156" customWidth="1"/>
    <col min="15146" max="15146" width="13.5703125" style="156" bestFit="1" customWidth="1"/>
    <col min="15147" max="15147" width="13.5703125" style="156" customWidth="1"/>
    <col min="15148" max="15379" width="9.140625" style="156"/>
    <col min="15380" max="15380" width="23.85546875" style="156" customWidth="1"/>
    <col min="15381" max="15381" width="13.5703125" style="156" customWidth="1"/>
    <col min="15382" max="15382" width="13.7109375" style="156" customWidth="1"/>
    <col min="15383" max="15383" width="46.140625" style="156" customWidth="1"/>
    <col min="15384" max="15384" width="23" style="156" bestFit="1" customWidth="1"/>
    <col min="15385" max="15385" width="42" style="156" customWidth="1"/>
    <col min="15386" max="15392" width="9.140625" style="156"/>
    <col min="15393" max="15393" width="17.5703125" style="156" bestFit="1" customWidth="1"/>
    <col min="15394" max="15394" width="16.7109375" style="156" bestFit="1" customWidth="1"/>
    <col min="15395" max="15395" width="9.140625" style="156"/>
    <col min="15396" max="15396" width="11.42578125" style="156" bestFit="1" customWidth="1"/>
    <col min="15397" max="15397" width="15" style="156" customWidth="1"/>
    <col min="15398" max="15399" width="9.140625" style="156"/>
    <col min="15400" max="15400" width="10.28515625" style="156" customWidth="1"/>
    <col min="15401" max="15401" width="15.42578125" style="156" customWidth="1"/>
    <col min="15402" max="15402" width="13.5703125" style="156" bestFit="1" customWidth="1"/>
    <col min="15403" max="15403" width="13.5703125" style="156" customWidth="1"/>
    <col min="15404" max="15635" width="9.140625" style="156"/>
    <col min="15636" max="15636" width="23.85546875" style="156" customWidth="1"/>
    <col min="15637" max="15637" width="13.5703125" style="156" customWidth="1"/>
    <col min="15638" max="15638" width="13.7109375" style="156" customWidth="1"/>
    <col min="15639" max="15639" width="46.140625" style="156" customWidth="1"/>
    <col min="15640" max="15640" width="23" style="156" bestFit="1" customWidth="1"/>
    <col min="15641" max="15641" width="42" style="156" customWidth="1"/>
    <col min="15642" max="15648" width="9.140625" style="156"/>
    <col min="15649" max="15649" width="17.5703125" style="156" bestFit="1" customWidth="1"/>
    <col min="15650" max="15650" width="16.7109375" style="156" bestFit="1" customWidth="1"/>
    <col min="15651" max="15651" width="9.140625" style="156"/>
    <col min="15652" max="15652" width="11.42578125" style="156" bestFit="1" customWidth="1"/>
    <col min="15653" max="15653" width="15" style="156" customWidth="1"/>
    <col min="15654" max="15655" width="9.140625" style="156"/>
    <col min="15656" max="15656" width="10.28515625" style="156" customWidth="1"/>
    <col min="15657" max="15657" width="15.42578125" style="156" customWidth="1"/>
    <col min="15658" max="15658" width="13.5703125" style="156" bestFit="1" customWidth="1"/>
    <col min="15659" max="15659" width="13.5703125" style="156" customWidth="1"/>
    <col min="15660" max="15891" width="9.140625" style="156"/>
    <col min="15892" max="15892" width="23.85546875" style="156" customWidth="1"/>
    <col min="15893" max="15893" width="13.5703125" style="156" customWidth="1"/>
    <col min="15894" max="15894" width="13.7109375" style="156" customWidth="1"/>
    <col min="15895" max="15895" width="46.140625" style="156" customWidth="1"/>
    <col min="15896" max="15896" width="23" style="156" bestFit="1" customWidth="1"/>
    <col min="15897" max="15897" width="42" style="156" customWidth="1"/>
    <col min="15898" max="15904" width="9.140625" style="156"/>
    <col min="15905" max="15905" width="17.5703125" style="156" bestFit="1" customWidth="1"/>
    <col min="15906" max="15906" width="16.7109375" style="156" bestFit="1" customWidth="1"/>
    <col min="15907" max="15907" width="9.140625" style="156"/>
    <col min="15908" max="15908" width="11.42578125" style="156" bestFit="1" customWidth="1"/>
    <col min="15909" max="15909" width="15" style="156" customWidth="1"/>
    <col min="15910" max="15911" width="9.140625" style="156"/>
    <col min="15912" max="15912" width="10.28515625" style="156" customWidth="1"/>
    <col min="15913" max="15913" width="15.42578125" style="156" customWidth="1"/>
    <col min="15914" max="15914" width="13.5703125" style="156" bestFit="1" customWidth="1"/>
    <col min="15915" max="15915" width="13.5703125" style="156" customWidth="1"/>
    <col min="15916" max="16128" width="9.140625" style="156"/>
    <col min="16129" max="16129" width="11.7109375" style="156" bestFit="1" customWidth="1"/>
    <col min="16130" max="16130" width="11.28515625" style="156" bestFit="1" customWidth="1"/>
    <col min="16131" max="16361" width="9.140625" style="156"/>
    <col min="16362" max="16372" width="9.140625" style="156" customWidth="1"/>
    <col min="16373" max="16384" width="9.140625" style="156"/>
  </cols>
  <sheetData>
    <row r="3" spans="1:17" ht="23.25" customHeight="1" x14ac:dyDescent="0.25">
      <c r="A3" s="177" t="s">
        <v>1</v>
      </c>
      <c r="B3" s="177" t="s">
        <v>2</v>
      </c>
      <c r="C3" s="177" t="s">
        <v>3</v>
      </c>
      <c r="D3" s="177" t="s">
        <v>4</v>
      </c>
      <c r="E3" s="177" t="s">
        <v>5</v>
      </c>
      <c r="F3" s="177" t="s">
        <v>6</v>
      </c>
      <c r="G3" s="177" t="s">
        <v>7</v>
      </c>
      <c r="H3" s="177" t="s">
        <v>8</v>
      </c>
      <c r="I3" s="177" t="s">
        <v>8</v>
      </c>
      <c r="J3" s="177" t="s">
        <v>9</v>
      </c>
      <c r="K3" s="177" t="s">
        <v>10</v>
      </c>
      <c r="L3" s="177" t="s">
        <v>11</v>
      </c>
      <c r="M3" s="177" t="s">
        <v>11</v>
      </c>
      <c r="N3" s="177" t="s">
        <v>12</v>
      </c>
      <c r="O3" s="177" t="s">
        <v>13</v>
      </c>
      <c r="P3" s="178" t="s">
        <v>4200</v>
      </c>
      <c r="Q3" s="180" t="s">
        <v>4544</v>
      </c>
    </row>
    <row r="4" spans="1:17" s="160" customFormat="1" ht="23.25" customHeight="1" x14ac:dyDescent="0.25">
      <c r="A4" s="24">
        <v>1</v>
      </c>
      <c r="B4" s="24">
        <v>1</v>
      </c>
      <c r="C4" s="50" t="s">
        <v>15</v>
      </c>
      <c r="D4" s="24" t="s">
        <v>16</v>
      </c>
      <c r="E4" s="24">
        <v>1998</v>
      </c>
      <c r="F4" s="161">
        <v>35968</v>
      </c>
      <c r="G4" s="50" t="s">
        <v>2764</v>
      </c>
      <c r="H4" s="24" t="s">
        <v>18</v>
      </c>
      <c r="I4" s="24">
        <v>28</v>
      </c>
      <c r="J4" s="50" t="s">
        <v>19</v>
      </c>
      <c r="K4" s="50" t="s">
        <v>20</v>
      </c>
      <c r="L4" s="50" t="s">
        <v>21</v>
      </c>
      <c r="M4" s="50" t="s">
        <v>3446</v>
      </c>
      <c r="N4" s="50" t="s">
        <v>3705</v>
      </c>
      <c r="O4" s="50" t="s">
        <v>23</v>
      </c>
      <c r="P4" s="159" t="s">
        <v>24</v>
      </c>
      <c r="Q4" s="24" t="s">
        <v>4545</v>
      </c>
    </row>
    <row r="5" spans="1:17" s="160" customFormat="1" ht="23.25" customHeight="1" x14ac:dyDescent="0.25">
      <c r="A5" s="24">
        <v>2</v>
      </c>
      <c r="B5" s="24">
        <v>2</v>
      </c>
      <c r="C5" s="50" t="s">
        <v>15</v>
      </c>
      <c r="D5" s="24" t="s">
        <v>16</v>
      </c>
      <c r="E5" s="24">
        <v>2005</v>
      </c>
      <c r="F5" s="161">
        <v>38499</v>
      </c>
      <c r="G5" s="162" t="s">
        <v>25</v>
      </c>
      <c r="H5" s="24" t="s">
        <v>26</v>
      </c>
      <c r="I5" s="24">
        <v>131</v>
      </c>
      <c r="J5" s="50" t="s">
        <v>27</v>
      </c>
      <c r="K5" s="50" t="s">
        <v>28</v>
      </c>
      <c r="L5" s="50" t="s">
        <v>29</v>
      </c>
      <c r="M5" s="50" t="s">
        <v>3446</v>
      </c>
      <c r="N5" s="50" t="s">
        <v>28</v>
      </c>
      <c r="O5" s="50" t="s">
        <v>3436</v>
      </c>
      <c r="P5" s="159" t="s">
        <v>24</v>
      </c>
      <c r="Q5" s="24" t="s">
        <v>4545</v>
      </c>
    </row>
    <row r="6" spans="1:17" s="160" customFormat="1" ht="23.25" customHeight="1" x14ac:dyDescent="0.25">
      <c r="A6" s="24">
        <v>3</v>
      </c>
      <c r="B6" s="24">
        <v>3</v>
      </c>
      <c r="C6" s="50" t="s">
        <v>15</v>
      </c>
      <c r="D6" s="24" t="s">
        <v>16</v>
      </c>
      <c r="E6" s="24">
        <v>2010</v>
      </c>
      <c r="F6" s="161">
        <v>40542</v>
      </c>
      <c r="G6" s="50" t="s">
        <v>2739</v>
      </c>
      <c r="H6" s="24" t="s">
        <v>31</v>
      </c>
      <c r="I6" s="24">
        <v>285</v>
      </c>
      <c r="J6" s="50" t="s">
        <v>4541</v>
      </c>
      <c r="K6" s="50" t="s">
        <v>33</v>
      </c>
      <c r="L6" s="50" t="s">
        <v>21</v>
      </c>
      <c r="M6" s="50" t="s">
        <v>3446</v>
      </c>
      <c r="N6" s="50" t="s">
        <v>3706</v>
      </c>
      <c r="O6" s="50" t="s">
        <v>23</v>
      </c>
      <c r="P6" s="159" t="s">
        <v>24</v>
      </c>
      <c r="Q6" s="24" t="s">
        <v>4545</v>
      </c>
    </row>
    <row r="7" spans="1:17" s="160" customFormat="1" ht="23.25" customHeight="1" x14ac:dyDescent="0.25">
      <c r="A7" s="24">
        <v>4</v>
      </c>
      <c r="B7" s="24">
        <v>4</v>
      </c>
      <c r="C7" s="50" t="s">
        <v>15</v>
      </c>
      <c r="D7" s="24" t="s">
        <v>34</v>
      </c>
      <c r="E7" s="24">
        <v>2018</v>
      </c>
      <c r="F7" s="161">
        <v>41610</v>
      </c>
      <c r="G7" s="50" t="s">
        <v>2765</v>
      </c>
      <c r="H7" s="24" t="s">
        <v>36</v>
      </c>
      <c r="I7" s="24">
        <v>6</v>
      </c>
      <c r="J7" s="50" t="s">
        <v>3289</v>
      </c>
      <c r="K7" s="50" t="s">
        <v>20</v>
      </c>
      <c r="L7" s="50" t="s">
        <v>21</v>
      </c>
      <c r="M7" s="50" t="s">
        <v>3064</v>
      </c>
      <c r="N7" s="50" t="s">
        <v>3705</v>
      </c>
      <c r="O7" s="50" t="s">
        <v>23</v>
      </c>
      <c r="P7" s="159" t="s">
        <v>24</v>
      </c>
      <c r="Q7" s="24" t="s">
        <v>4545</v>
      </c>
    </row>
    <row r="8" spans="1:17" s="160" customFormat="1" ht="23.25" customHeight="1" x14ac:dyDescent="0.25">
      <c r="A8" s="24">
        <v>5</v>
      </c>
      <c r="B8" s="24">
        <v>5</v>
      </c>
      <c r="C8" s="50" t="s">
        <v>15</v>
      </c>
      <c r="D8" s="24" t="s">
        <v>34</v>
      </c>
      <c r="E8" s="24">
        <v>1999</v>
      </c>
      <c r="F8" s="161">
        <v>36285</v>
      </c>
      <c r="G8" s="50" t="s">
        <v>2740</v>
      </c>
      <c r="H8" s="24" t="s">
        <v>39</v>
      </c>
      <c r="I8" s="24">
        <v>34</v>
      </c>
      <c r="J8" s="50" t="s">
        <v>40</v>
      </c>
      <c r="K8" s="50" t="s">
        <v>33</v>
      </c>
      <c r="L8" s="50" t="s">
        <v>21</v>
      </c>
      <c r="M8" s="50" t="s">
        <v>3065</v>
      </c>
      <c r="N8" s="50" t="s">
        <v>3706</v>
      </c>
      <c r="O8" s="50" t="s">
        <v>23</v>
      </c>
      <c r="P8" s="159" t="s">
        <v>24</v>
      </c>
      <c r="Q8" s="24" t="s">
        <v>4545</v>
      </c>
    </row>
    <row r="9" spans="1:17" s="160" customFormat="1" ht="23.25" customHeight="1" x14ac:dyDescent="0.25">
      <c r="A9" s="24">
        <v>6</v>
      </c>
      <c r="B9" s="24">
        <v>7</v>
      </c>
      <c r="C9" s="50" t="s">
        <v>15</v>
      </c>
      <c r="D9" s="24" t="s">
        <v>34</v>
      </c>
      <c r="E9" s="24">
        <v>1999</v>
      </c>
      <c r="F9" s="161">
        <v>36224</v>
      </c>
      <c r="G9" s="50" t="s">
        <v>45</v>
      </c>
      <c r="H9" s="24" t="s">
        <v>46</v>
      </c>
      <c r="I9" s="24">
        <v>36</v>
      </c>
      <c r="J9" s="50" t="s">
        <v>47</v>
      </c>
      <c r="K9" s="50" t="s">
        <v>48</v>
      </c>
      <c r="L9" s="50" t="s">
        <v>21</v>
      </c>
      <c r="M9" s="50" t="s">
        <v>3065</v>
      </c>
      <c r="N9" s="50" t="s">
        <v>3707</v>
      </c>
      <c r="O9" s="50" t="s">
        <v>23</v>
      </c>
      <c r="P9" s="159" t="s">
        <v>24</v>
      </c>
      <c r="Q9" s="24" t="s">
        <v>4545</v>
      </c>
    </row>
    <row r="10" spans="1:17" s="160" customFormat="1" ht="23.25" customHeight="1" x14ac:dyDescent="0.25">
      <c r="A10" s="24">
        <v>7</v>
      </c>
      <c r="B10" s="24">
        <v>8</v>
      </c>
      <c r="C10" s="50" t="s">
        <v>15</v>
      </c>
      <c r="D10" s="24" t="s">
        <v>34</v>
      </c>
      <c r="E10" s="24">
        <v>1999</v>
      </c>
      <c r="F10" s="161">
        <v>36284</v>
      </c>
      <c r="G10" s="50" t="s">
        <v>49</v>
      </c>
      <c r="H10" s="24" t="s">
        <v>50</v>
      </c>
      <c r="I10" s="24">
        <v>35</v>
      </c>
      <c r="J10" s="50" t="s">
        <v>51</v>
      </c>
      <c r="K10" s="50" t="s">
        <v>28</v>
      </c>
      <c r="L10" s="50" t="s">
        <v>29</v>
      </c>
      <c r="M10" s="50" t="s">
        <v>3066</v>
      </c>
      <c r="N10" s="50" t="s">
        <v>28</v>
      </c>
      <c r="O10" s="50" t="s">
        <v>3436</v>
      </c>
      <c r="P10" s="159" t="s">
        <v>24</v>
      </c>
      <c r="Q10" s="24" t="s">
        <v>4545</v>
      </c>
    </row>
    <row r="11" spans="1:17" s="160" customFormat="1" ht="23.25" customHeight="1" x14ac:dyDescent="0.25">
      <c r="A11" s="24">
        <v>8</v>
      </c>
      <c r="B11" s="24">
        <v>9</v>
      </c>
      <c r="C11" s="50" t="s">
        <v>15</v>
      </c>
      <c r="D11" s="24" t="s">
        <v>34</v>
      </c>
      <c r="E11" s="24">
        <v>2000</v>
      </c>
      <c r="F11" s="161">
        <v>36886</v>
      </c>
      <c r="G11" s="50" t="s">
        <v>55</v>
      </c>
      <c r="H11" s="24" t="s">
        <v>53</v>
      </c>
      <c r="I11" s="24">
        <v>53</v>
      </c>
      <c r="J11" s="50" t="s">
        <v>54</v>
      </c>
      <c r="K11" s="50" t="s">
        <v>55</v>
      </c>
      <c r="L11" s="50" t="s">
        <v>21</v>
      </c>
      <c r="M11" s="50" t="s">
        <v>3064</v>
      </c>
      <c r="N11" s="50" t="s">
        <v>3708</v>
      </c>
      <c r="O11" s="50" t="s">
        <v>23</v>
      </c>
      <c r="P11" s="159" t="s">
        <v>24</v>
      </c>
      <c r="Q11" s="24" t="s">
        <v>4545</v>
      </c>
    </row>
    <row r="12" spans="1:17" s="160" customFormat="1" ht="23.25" customHeight="1" x14ac:dyDescent="0.25">
      <c r="A12" s="24">
        <v>9</v>
      </c>
      <c r="B12" s="24">
        <v>11</v>
      </c>
      <c r="C12" s="50" t="s">
        <v>15</v>
      </c>
      <c r="D12" s="24" t="s">
        <v>34</v>
      </c>
      <c r="E12" s="24">
        <v>2000</v>
      </c>
      <c r="F12" s="161">
        <v>36859</v>
      </c>
      <c r="G12" s="50" t="s">
        <v>62</v>
      </c>
      <c r="H12" s="24" t="s">
        <v>63</v>
      </c>
      <c r="I12" s="24">
        <v>23</v>
      </c>
      <c r="J12" s="50" t="s">
        <v>64</v>
      </c>
      <c r="K12" s="50" t="s">
        <v>59</v>
      </c>
      <c r="L12" s="50" t="s">
        <v>60</v>
      </c>
      <c r="M12" s="50" t="s">
        <v>3067</v>
      </c>
      <c r="N12" s="50" t="s">
        <v>4528</v>
      </c>
      <c r="O12" s="50" t="s">
        <v>61</v>
      </c>
      <c r="P12" s="159" t="s">
        <v>24</v>
      </c>
      <c r="Q12" s="24" t="s">
        <v>4545</v>
      </c>
    </row>
    <row r="13" spans="1:17" s="160" customFormat="1" ht="23.25" customHeight="1" x14ac:dyDescent="0.25">
      <c r="A13" s="24">
        <v>10</v>
      </c>
      <c r="B13" s="24">
        <v>13</v>
      </c>
      <c r="C13" s="50" t="s">
        <v>15</v>
      </c>
      <c r="D13" s="24" t="s">
        <v>34</v>
      </c>
      <c r="E13" s="24">
        <v>2001</v>
      </c>
      <c r="F13" s="161">
        <v>36972</v>
      </c>
      <c r="G13" s="50" t="s">
        <v>68</v>
      </c>
      <c r="H13" s="24" t="s">
        <v>69</v>
      </c>
      <c r="I13" s="24">
        <v>45</v>
      </c>
      <c r="J13" s="50" t="s">
        <v>70</v>
      </c>
      <c r="K13" s="50" t="s">
        <v>71</v>
      </c>
      <c r="L13" s="50" t="s">
        <v>60</v>
      </c>
      <c r="M13" s="50" t="s">
        <v>3067</v>
      </c>
      <c r="N13" s="50" t="s">
        <v>3712</v>
      </c>
      <c r="O13" s="50" t="s">
        <v>61</v>
      </c>
      <c r="P13" s="159" t="s">
        <v>24</v>
      </c>
      <c r="Q13" s="24" t="s">
        <v>4545</v>
      </c>
    </row>
    <row r="14" spans="1:17" s="160" customFormat="1" ht="23.25" customHeight="1" x14ac:dyDescent="0.25">
      <c r="A14" s="24">
        <v>11</v>
      </c>
      <c r="B14" s="24">
        <v>14</v>
      </c>
      <c r="C14" s="50" t="s">
        <v>15</v>
      </c>
      <c r="D14" s="24" t="s">
        <v>34</v>
      </c>
      <c r="E14" s="24">
        <v>2001</v>
      </c>
      <c r="F14" s="161">
        <v>37256</v>
      </c>
      <c r="G14" s="50" t="s">
        <v>72</v>
      </c>
      <c r="H14" s="24" t="s">
        <v>73</v>
      </c>
      <c r="I14" s="24">
        <v>67</v>
      </c>
      <c r="J14" s="50" t="s">
        <v>74</v>
      </c>
      <c r="K14" s="50" t="s">
        <v>72</v>
      </c>
      <c r="L14" s="50" t="s">
        <v>29</v>
      </c>
      <c r="M14" s="50" t="s">
        <v>3066</v>
      </c>
      <c r="N14" s="50" t="s">
        <v>3713</v>
      </c>
      <c r="O14" s="50" t="s">
        <v>75</v>
      </c>
      <c r="P14" s="159" t="s">
        <v>24</v>
      </c>
      <c r="Q14" s="24" t="s">
        <v>4545</v>
      </c>
    </row>
    <row r="15" spans="1:17" s="160" customFormat="1" ht="23.25" customHeight="1" x14ac:dyDescent="0.25">
      <c r="A15" s="24">
        <v>12</v>
      </c>
      <c r="B15" s="24">
        <v>15</v>
      </c>
      <c r="C15" s="50" t="s">
        <v>15</v>
      </c>
      <c r="D15" s="24" t="s">
        <v>34</v>
      </c>
      <c r="E15" s="168">
        <v>2003</v>
      </c>
      <c r="F15" s="161">
        <v>37970</v>
      </c>
      <c r="G15" s="50" t="s">
        <v>2512</v>
      </c>
      <c r="H15" s="166" t="s">
        <v>2513</v>
      </c>
      <c r="I15" s="165">
        <v>38</v>
      </c>
      <c r="J15" s="50" t="s">
        <v>2514</v>
      </c>
      <c r="K15" s="50" t="s">
        <v>33</v>
      </c>
      <c r="L15" s="50" t="s">
        <v>21</v>
      </c>
      <c r="M15" s="50" t="s">
        <v>3065</v>
      </c>
      <c r="N15" s="50" t="s">
        <v>3706</v>
      </c>
      <c r="O15" s="50" t="s">
        <v>23</v>
      </c>
      <c r="P15" s="159" t="s">
        <v>2380</v>
      </c>
      <c r="Q15" s="24" t="s">
        <v>4545</v>
      </c>
    </row>
    <row r="16" spans="1:17" s="160" customFormat="1" ht="23.25" customHeight="1" x14ac:dyDescent="0.25">
      <c r="A16" s="24">
        <v>13</v>
      </c>
      <c r="B16" s="24">
        <v>17</v>
      </c>
      <c r="C16" s="50" t="s">
        <v>15</v>
      </c>
      <c r="D16" s="24" t="s">
        <v>34</v>
      </c>
      <c r="E16" s="24">
        <v>2001</v>
      </c>
      <c r="F16" s="161">
        <v>37251</v>
      </c>
      <c r="G16" s="50" t="s">
        <v>84</v>
      </c>
      <c r="H16" s="24" t="s">
        <v>85</v>
      </c>
      <c r="I16" s="24">
        <v>40</v>
      </c>
      <c r="J16" s="50" t="s">
        <v>86</v>
      </c>
      <c r="K16" s="50" t="s">
        <v>87</v>
      </c>
      <c r="L16" s="50" t="s">
        <v>60</v>
      </c>
      <c r="M16" s="50" t="s">
        <v>3067</v>
      </c>
      <c r="N16" s="50" t="s">
        <v>3715</v>
      </c>
      <c r="O16" s="50" t="s">
        <v>61</v>
      </c>
      <c r="P16" s="159" t="s">
        <v>24</v>
      </c>
      <c r="Q16" s="24" t="s">
        <v>4545</v>
      </c>
    </row>
    <row r="17" spans="1:17" s="160" customFormat="1" ht="23.25" customHeight="1" x14ac:dyDescent="0.25">
      <c r="A17" s="24">
        <v>14</v>
      </c>
      <c r="B17" s="24">
        <v>18</v>
      </c>
      <c r="C17" s="50" t="s">
        <v>15</v>
      </c>
      <c r="D17" s="24" t="s">
        <v>34</v>
      </c>
      <c r="E17" s="24">
        <v>2001</v>
      </c>
      <c r="F17" s="161">
        <v>37064</v>
      </c>
      <c r="G17" s="50" t="s">
        <v>88</v>
      </c>
      <c r="H17" s="24" t="s">
        <v>89</v>
      </c>
      <c r="I17" s="24">
        <v>39</v>
      </c>
      <c r="J17" s="50" t="s">
        <v>90</v>
      </c>
      <c r="K17" s="50" t="s">
        <v>20</v>
      </c>
      <c r="L17" s="50" t="s">
        <v>21</v>
      </c>
      <c r="M17" s="50" t="s">
        <v>3064</v>
      </c>
      <c r="N17" s="50" t="s">
        <v>3705</v>
      </c>
      <c r="O17" s="50" t="s">
        <v>23</v>
      </c>
      <c r="P17" s="159" t="s">
        <v>24</v>
      </c>
      <c r="Q17" s="24" t="s">
        <v>4545</v>
      </c>
    </row>
    <row r="18" spans="1:17" s="160" customFormat="1" ht="23.25" customHeight="1" x14ac:dyDescent="0.25">
      <c r="A18" s="24">
        <v>15</v>
      </c>
      <c r="B18" s="24">
        <v>19</v>
      </c>
      <c r="C18" s="50" t="s">
        <v>15</v>
      </c>
      <c r="D18" s="24" t="s">
        <v>34</v>
      </c>
      <c r="E18" s="24">
        <v>2002</v>
      </c>
      <c r="F18" s="161">
        <v>37505</v>
      </c>
      <c r="G18" s="50" t="s">
        <v>91</v>
      </c>
      <c r="H18" s="24" t="s">
        <v>92</v>
      </c>
      <c r="I18" s="24">
        <v>42</v>
      </c>
      <c r="J18" s="50" t="s">
        <v>93</v>
      </c>
      <c r="K18" s="50" t="s">
        <v>20</v>
      </c>
      <c r="L18" s="50" t="s">
        <v>21</v>
      </c>
      <c r="M18" s="50" t="s">
        <v>3064</v>
      </c>
      <c r="N18" s="50" t="s">
        <v>3705</v>
      </c>
      <c r="O18" s="50" t="s">
        <v>23</v>
      </c>
      <c r="P18" s="159" t="s">
        <v>24</v>
      </c>
      <c r="Q18" s="24" t="s">
        <v>4545</v>
      </c>
    </row>
    <row r="19" spans="1:17" s="160" customFormat="1" ht="23.25" customHeight="1" x14ac:dyDescent="0.25">
      <c r="A19" s="24">
        <v>16</v>
      </c>
      <c r="B19" s="24">
        <v>20</v>
      </c>
      <c r="C19" s="50" t="s">
        <v>15</v>
      </c>
      <c r="D19" s="24" t="s">
        <v>34</v>
      </c>
      <c r="E19" s="168">
        <v>2001</v>
      </c>
      <c r="F19" s="161">
        <v>37256</v>
      </c>
      <c r="G19" s="50" t="s">
        <v>199</v>
      </c>
      <c r="H19" s="166" t="s">
        <v>2542</v>
      </c>
      <c r="I19" s="165">
        <v>43</v>
      </c>
      <c r="J19" s="50" t="s">
        <v>2543</v>
      </c>
      <c r="K19" s="50" t="s">
        <v>199</v>
      </c>
      <c r="L19" s="50" t="s">
        <v>21</v>
      </c>
      <c r="M19" s="50" t="s">
        <v>3065</v>
      </c>
      <c r="N19" s="50" t="s">
        <v>3733</v>
      </c>
      <c r="O19" s="50" t="s">
        <v>23</v>
      </c>
      <c r="P19" s="159" t="s">
        <v>2380</v>
      </c>
      <c r="Q19" s="24" t="s">
        <v>4545</v>
      </c>
    </row>
    <row r="20" spans="1:17" s="160" customFormat="1" ht="23.25" customHeight="1" x14ac:dyDescent="0.25">
      <c r="A20" s="24">
        <v>17</v>
      </c>
      <c r="B20" s="24">
        <v>21</v>
      </c>
      <c r="C20" s="50" t="s">
        <v>15</v>
      </c>
      <c r="D20" s="24" t="s">
        <v>34</v>
      </c>
      <c r="E20" s="24">
        <v>2002</v>
      </c>
      <c r="F20" s="161">
        <v>37417</v>
      </c>
      <c r="G20" s="50" t="s">
        <v>2741</v>
      </c>
      <c r="H20" s="24" t="s">
        <v>98</v>
      </c>
      <c r="I20" s="24">
        <v>11</v>
      </c>
      <c r="J20" s="50" t="s">
        <v>99</v>
      </c>
      <c r="K20" s="50" t="s">
        <v>59</v>
      </c>
      <c r="L20" s="50" t="s">
        <v>60</v>
      </c>
      <c r="M20" s="50" t="s">
        <v>3067</v>
      </c>
      <c r="N20" s="50" t="s">
        <v>4523</v>
      </c>
      <c r="O20" s="50" t="s">
        <v>61</v>
      </c>
      <c r="P20" s="159" t="s">
        <v>24</v>
      </c>
      <c r="Q20" s="24" t="s">
        <v>4545</v>
      </c>
    </row>
    <row r="21" spans="1:17" s="160" customFormat="1" ht="23.25" customHeight="1" x14ac:dyDescent="0.25">
      <c r="A21" s="24">
        <v>18</v>
      </c>
      <c r="B21" s="24">
        <v>22</v>
      </c>
      <c r="C21" s="50" t="s">
        <v>15</v>
      </c>
      <c r="D21" s="24" t="s">
        <v>34</v>
      </c>
      <c r="E21" s="24">
        <v>2002</v>
      </c>
      <c r="F21" s="161">
        <v>37515</v>
      </c>
      <c r="G21" s="50" t="s">
        <v>103</v>
      </c>
      <c r="H21" s="24" t="s">
        <v>101</v>
      </c>
      <c r="I21" s="24">
        <v>70</v>
      </c>
      <c r="J21" s="50" t="s">
        <v>102</v>
      </c>
      <c r="K21" s="50" t="s">
        <v>103</v>
      </c>
      <c r="L21" s="50" t="s">
        <v>29</v>
      </c>
      <c r="M21" s="50" t="s">
        <v>3066</v>
      </c>
      <c r="N21" s="50" t="s">
        <v>3718</v>
      </c>
      <c r="O21" s="50" t="s">
        <v>23</v>
      </c>
      <c r="P21" s="159" t="s">
        <v>24</v>
      </c>
      <c r="Q21" s="24" t="s">
        <v>4545</v>
      </c>
    </row>
    <row r="22" spans="1:17" s="160" customFormat="1" ht="23.25" customHeight="1" x14ac:dyDescent="0.25">
      <c r="A22" s="24">
        <v>19</v>
      </c>
      <c r="B22" s="24">
        <v>23</v>
      </c>
      <c r="C22" s="50" t="s">
        <v>15</v>
      </c>
      <c r="D22" s="24" t="s">
        <v>34</v>
      </c>
      <c r="E22" s="24">
        <v>2002</v>
      </c>
      <c r="F22" s="161">
        <v>37508</v>
      </c>
      <c r="G22" s="50" t="s">
        <v>104</v>
      </c>
      <c r="H22" s="24" t="s">
        <v>105</v>
      </c>
      <c r="I22" s="24">
        <v>78</v>
      </c>
      <c r="J22" s="50" t="s">
        <v>106</v>
      </c>
      <c r="K22" s="50" t="s">
        <v>107</v>
      </c>
      <c r="L22" s="50" t="s">
        <v>29</v>
      </c>
      <c r="M22" s="50" t="s">
        <v>3066</v>
      </c>
      <c r="N22" s="50" t="s">
        <v>3719</v>
      </c>
      <c r="O22" s="50" t="s">
        <v>75</v>
      </c>
      <c r="P22" s="159" t="s">
        <v>24</v>
      </c>
      <c r="Q22" s="24" t="s">
        <v>4545</v>
      </c>
    </row>
    <row r="23" spans="1:17" s="160" customFormat="1" ht="23.25" customHeight="1" x14ac:dyDescent="0.25">
      <c r="A23" s="24">
        <v>20</v>
      </c>
      <c r="B23" s="24">
        <v>26</v>
      </c>
      <c r="C23" s="50" t="s">
        <v>15</v>
      </c>
      <c r="D23" s="24" t="s">
        <v>34</v>
      </c>
      <c r="E23" s="24">
        <v>2002</v>
      </c>
      <c r="F23" s="161">
        <v>37614</v>
      </c>
      <c r="G23" s="50" t="s">
        <v>116</v>
      </c>
      <c r="H23" s="24" t="s">
        <v>117</v>
      </c>
      <c r="I23" s="24">
        <v>46</v>
      </c>
      <c r="J23" s="50" t="s">
        <v>118</v>
      </c>
      <c r="K23" s="50" t="s">
        <v>20</v>
      </c>
      <c r="L23" s="50" t="s">
        <v>21</v>
      </c>
      <c r="M23" s="50" t="s">
        <v>3064</v>
      </c>
      <c r="N23" s="50" t="s">
        <v>3705</v>
      </c>
      <c r="O23" s="50" t="s">
        <v>23</v>
      </c>
      <c r="P23" s="159" t="s">
        <v>24</v>
      </c>
      <c r="Q23" s="24" t="s">
        <v>4545</v>
      </c>
    </row>
    <row r="24" spans="1:17" s="160" customFormat="1" ht="23.25" customHeight="1" x14ac:dyDescent="0.25">
      <c r="A24" s="24">
        <v>21</v>
      </c>
      <c r="B24" s="24">
        <v>27</v>
      </c>
      <c r="C24" s="50" t="s">
        <v>15</v>
      </c>
      <c r="D24" s="24" t="s">
        <v>34</v>
      </c>
      <c r="E24" s="24">
        <v>2002</v>
      </c>
      <c r="F24" s="161">
        <v>37601</v>
      </c>
      <c r="G24" s="50" t="s">
        <v>3342</v>
      </c>
      <c r="H24" s="24" t="s">
        <v>120</v>
      </c>
      <c r="I24" s="24">
        <v>21</v>
      </c>
      <c r="J24" s="50" t="s">
        <v>121</v>
      </c>
      <c r="K24" s="50" t="s">
        <v>59</v>
      </c>
      <c r="L24" s="50" t="s">
        <v>60</v>
      </c>
      <c r="M24" s="50" t="s">
        <v>3067</v>
      </c>
      <c r="N24" s="50" t="s">
        <v>4524</v>
      </c>
      <c r="O24" s="50" t="s">
        <v>61</v>
      </c>
      <c r="P24" s="159" t="s">
        <v>24</v>
      </c>
      <c r="Q24" s="24" t="s">
        <v>4545</v>
      </c>
    </row>
    <row r="25" spans="1:17" s="160" customFormat="1" ht="23.25" customHeight="1" x14ac:dyDescent="0.25">
      <c r="A25" s="24">
        <v>22</v>
      </c>
      <c r="B25" s="24">
        <v>28</v>
      </c>
      <c r="C25" s="50" t="s">
        <v>15</v>
      </c>
      <c r="D25" s="24" t="s">
        <v>34</v>
      </c>
      <c r="E25" s="24">
        <v>2003</v>
      </c>
      <c r="F25" s="161">
        <v>37986</v>
      </c>
      <c r="G25" s="50" t="s">
        <v>122</v>
      </c>
      <c r="H25" s="163" t="s">
        <v>123</v>
      </c>
      <c r="I25" s="24">
        <v>355</v>
      </c>
      <c r="J25" s="50" t="s">
        <v>124</v>
      </c>
      <c r="K25" s="50" t="s">
        <v>122</v>
      </c>
      <c r="L25" s="50" t="s">
        <v>60</v>
      </c>
      <c r="M25" s="50" t="s">
        <v>3067</v>
      </c>
      <c r="N25" s="50" t="s">
        <v>3721</v>
      </c>
      <c r="O25" s="50" t="s">
        <v>125</v>
      </c>
      <c r="P25" s="159" t="s">
        <v>24</v>
      </c>
      <c r="Q25" s="24" t="s">
        <v>4545</v>
      </c>
    </row>
    <row r="26" spans="1:17" s="160" customFormat="1" ht="23.25" customHeight="1" x14ac:dyDescent="0.25">
      <c r="A26" s="24">
        <v>23</v>
      </c>
      <c r="B26" s="24">
        <v>29</v>
      </c>
      <c r="C26" s="50" t="s">
        <v>15</v>
      </c>
      <c r="D26" s="24" t="s">
        <v>34</v>
      </c>
      <c r="E26" s="24">
        <v>2003</v>
      </c>
      <c r="F26" s="161">
        <v>37923</v>
      </c>
      <c r="G26" s="50" t="s">
        <v>3865</v>
      </c>
      <c r="H26" s="24" t="s">
        <v>127</v>
      </c>
      <c r="I26" s="24">
        <v>48</v>
      </c>
      <c r="J26" s="164" t="s">
        <v>3866</v>
      </c>
      <c r="K26" s="50" t="s">
        <v>20</v>
      </c>
      <c r="L26" s="50" t="s">
        <v>21</v>
      </c>
      <c r="M26" s="50" t="s">
        <v>3064</v>
      </c>
      <c r="N26" s="50" t="s">
        <v>3705</v>
      </c>
      <c r="O26" s="50" t="s">
        <v>23</v>
      </c>
      <c r="P26" s="159" t="s">
        <v>24</v>
      </c>
      <c r="Q26" s="24" t="s">
        <v>4545</v>
      </c>
    </row>
    <row r="27" spans="1:17" s="160" customFormat="1" ht="23.25" customHeight="1" x14ac:dyDescent="0.25">
      <c r="A27" s="24">
        <v>24</v>
      </c>
      <c r="B27" s="24">
        <v>30</v>
      </c>
      <c r="C27" s="50" t="s">
        <v>15</v>
      </c>
      <c r="D27" s="24" t="s">
        <v>34</v>
      </c>
      <c r="E27" s="24">
        <v>2003</v>
      </c>
      <c r="F27" s="161">
        <v>37879</v>
      </c>
      <c r="G27" s="50" t="s">
        <v>132</v>
      </c>
      <c r="H27" s="24" t="s">
        <v>130</v>
      </c>
      <c r="I27" s="24">
        <v>56</v>
      </c>
      <c r="J27" s="50" t="s">
        <v>131</v>
      </c>
      <c r="K27" s="50" t="s">
        <v>132</v>
      </c>
      <c r="L27" s="50" t="s">
        <v>29</v>
      </c>
      <c r="M27" s="50" t="s">
        <v>3066</v>
      </c>
      <c r="N27" s="50" t="s">
        <v>979</v>
      </c>
      <c r="O27" s="50" t="s">
        <v>23</v>
      </c>
      <c r="P27" s="159" t="s">
        <v>2380</v>
      </c>
      <c r="Q27" s="24" t="s">
        <v>4545</v>
      </c>
    </row>
    <row r="28" spans="1:17" s="160" customFormat="1" ht="23.25" customHeight="1" x14ac:dyDescent="0.25">
      <c r="A28" s="24">
        <v>25</v>
      </c>
      <c r="B28" s="24">
        <v>31</v>
      </c>
      <c r="C28" s="50" t="s">
        <v>15</v>
      </c>
      <c r="D28" s="24" t="s">
        <v>34</v>
      </c>
      <c r="E28" s="24">
        <v>2004</v>
      </c>
      <c r="F28" s="161">
        <v>38262</v>
      </c>
      <c r="G28" s="50" t="s">
        <v>175</v>
      </c>
      <c r="H28" s="24" t="s">
        <v>176</v>
      </c>
      <c r="I28" s="24">
        <v>52</v>
      </c>
      <c r="J28" s="50" t="s">
        <v>177</v>
      </c>
      <c r="K28" s="50" t="s">
        <v>175</v>
      </c>
      <c r="L28" s="50" t="s">
        <v>21</v>
      </c>
      <c r="M28" s="50" t="s">
        <v>3065</v>
      </c>
      <c r="N28" s="50" t="s">
        <v>3729</v>
      </c>
      <c r="O28" s="50" t="s">
        <v>23</v>
      </c>
      <c r="P28" s="159" t="s">
        <v>24</v>
      </c>
      <c r="Q28" s="24" t="s">
        <v>4545</v>
      </c>
    </row>
    <row r="29" spans="1:17" s="160" customFormat="1" ht="23.25" customHeight="1" x14ac:dyDescent="0.25">
      <c r="A29" s="24">
        <v>26</v>
      </c>
      <c r="B29" s="24">
        <v>32</v>
      </c>
      <c r="C29" s="50" t="s">
        <v>15</v>
      </c>
      <c r="D29" s="24" t="s">
        <v>34</v>
      </c>
      <c r="E29" s="24">
        <v>2004</v>
      </c>
      <c r="F29" s="161">
        <v>38119</v>
      </c>
      <c r="G29" s="50" t="s">
        <v>137</v>
      </c>
      <c r="H29" s="24" t="s">
        <v>138</v>
      </c>
      <c r="I29" s="24">
        <v>57</v>
      </c>
      <c r="J29" s="50" t="s">
        <v>139</v>
      </c>
      <c r="K29" s="50" t="s">
        <v>137</v>
      </c>
      <c r="L29" s="50" t="s">
        <v>29</v>
      </c>
      <c r="M29" s="50" t="s">
        <v>3066</v>
      </c>
      <c r="N29" s="50" t="s">
        <v>4526</v>
      </c>
      <c r="O29" s="50" t="s">
        <v>75</v>
      </c>
      <c r="P29" s="159" t="s">
        <v>24</v>
      </c>
      <c r="Q29" s="24" t="s">
        <v>4545</v>
      </c>
    </row>
    <row r="30" spans="1:17" s="160" customFormat="1" ht="23.25" customHeight="1" x14ac:dyDescent="0.25">
      <c r="A30" s="24">
        <v>27</v>
      </c>
      <c r="B30" s="24">
        <v>33</v>
      </c>
      <c r="C30" s="50" t="s">
        <v>15</v>
      </c>
      <c r="D30" s="24" t="s">
        <v>34</v>
      </c>
      <c r="E30" s="24">
        <v>2004</v>
      </c>
      <c r="F30" s="161">
        <v>38351</v>
      </c>
      <c r="G30" s="50" t="s">
        <v>140</v>
      </c>
      <c r="H30" s="24" t="s">
        <v>141</v>
      </c>
      <c r="I30" s="24">
        <v>17</v>
      </c>
      <c r="J30" s="50" t="s">
        <v>142</v>
      </c>
      <c r="K30" s="50" t="s">
        <v>59</v>
      </c>
      <c r="L30" s="50" t="s">
        <v>60</v>
      </c>
      <c r="M30" s="50" t="s">
        <v>3067</v>
      </c>
      <c r="N30" s="50" t="s">
        <v>4523</v>
      </c>
      <c r="O30" s="50" t="s">
        <v>61</v>
      </c>
      <c r="P30" s="159" t="s">
        <v>24</v>
      </c>
      <c r="Q30" s="24" t="s">
        <v>4545</v>
      </c>
    </row>
    <row r="31" spans="1:17" s="160" customFormat="1" ht="23.25" customHeight="1" x14ac:dyDescent="0.25">
      <c r="A31" s="24">
        <v>28</v>
      </c>
      <c r="B31" s="24">
        <v>34</v>
      </c>
      <c r="C31" s="50" t="s">
        <v>15</v>
      </c>
      <c r="D31" s="24" t="s">
        <v>34</v>
      </c>
      <c r="E31" s="24">
        <v>2004</v>
      </c>
      <c r="F31" s="161">
        <v>38231</v>
      </c>
      <c r="G31" s="50" t="s">
        <v>143</v>
      </c>
      <c r="H31" s="24" t="s">
        <v>144</v>
      </c>
      <c r="I31" s="24">
        <v>59</v>
      </c>
      <c r="J31" s="50" t="s">
        <v>145</v>
      </c>
      <c r="K31" s="50" t="s">
        <v>146</v>
      </c>
      <c r="L31" s="50" t="s">
        <v>60</v>
      </c>
      <c r="M31" s="50" t="s">
        <v>3067</v>
      </c>
      <c r="N31" s="50" t="s">
        <v>3724</v>
      </c>
      <c r="O31" s="50" t="s">
        <v>125</v>
      </c>
      <c r="P31" s="159" t="s">
        <v>24</v>
      </c>
      <c r="Q31" s="24" t="s">
        <v>4545</v>
      </c>
    </row>
    <row r="32" spans="1:17" s="160" customFormat="1" ht="23.25" customHeight="1" x14ac:dyDescent="0.25">
      <c r="A32" s="24">
        <v>29</v>
      </c>
      <c r="B32" s="24">
        <v>36</v>
      </c>
      <c r="C32" s="50" t="s">
        <v>15</v>
      </c>
      <c r="D32" s="24" t="s">
        <v>34</v>
      </c>
      <c r="E32" s="24">
        <v>2004</v>
      </c>
      <c r="F32" s="161">
        <v>38161</v>
      </c>
      <c r="G32" s="50" t="s">
        <v>150</v>
      </c>
      <c r="H32" s="24" t="s">
        <v>151</v>
      </c>
      <c r="I32" s="24">
        <v>82</v>
      </c>
      <c r="J32" s="50" t="s">
        <v>2962</v>
      </c>
      <c r="K32" s="50" t="s">
        <v>28</v>
      </c>
      <c r="L32" s="50" t="s">
        <v>29</v>
      </c>
      <c r="M32" s="50" t="s">
        <v>3066</v>
      </c>
      <c r="N32" s="50" t="s">
        <v>28</v>
      </c>
      <c r="O32" s="50" t="s">
        <v>3436</v>
      </c>
      <c r="P32" s="159" t="s">
        <v>24</v>
      </c>
      <c r="Q32" s="24" t="s">
        <v>4545</v>
      </c>
    </row>
    <row r="33" spans="1:17" s="160" customFormat="1" ht="23.25" customHeight="1" x14ac:dyDescent="0.25">
      <c r="A33" s="24">
        <v>30</v>
      </c>
      <c r="B33" s="24">
        <v>41</v>
      </c>
      <c r="C33" s="50" t="s">
        <v>15</v>
      </c>
      <c r="D33" s="24" t="s">
        <v>34</v>
      </c>
      <c r="E33" s="24">
        <v>2004</v>
      </c>
      <c r="F33" s="161">
        <v>38233</v>
      </c>
      <c r="G33" s="50" t="s">
        <v>154</v>
      </c>
      <c r="H33" s="24" t="s">
        <v>155</v>
      </c>
      <c r="I33" s="24">
        <v>58</v>
      </c>
      <c r="J33" s="50" t="s">
        <v>156</v>
      </c>
      <c r="K33" s="50" t="s">
        <v>154</v>
      </c>
      <c r="L33" s="50" t="s">
        <v>21</v>
      </c>
      <c r="M33" s="50" t="s">
        <v>3065</v>
      </c>
      <c r="N33" s="50" t="s">
        <v>3726</v>
      </c>
      <c r="O33" s="50" t="s">
        <v>23</v>
      </c>
      <c r="P33" s="159" t="s">
        <v>24</v>
      </c>
      <c r="Q33" s="24" t="s">
        <v>4545</v>
      </c>
    </row>
    <row r="34" spans="1:17" s="160" customFormat="1" ht="23.25" customHeight="1" x14ac:dyDescent="0.25">
      <c r="A34" s="24">
        <v>31</v>
      </c>
      <c r="B34" s="24">
        <v>42</v>
      </c>
      <c r="C34" s="50" t="s">
        <v>15</v>
      </c>
      <c r="D34" s="24" t="s">
        <v>34</v>
      </c>
      <c r="E34" s="24">
        <v>2004</v>
      </c>
      <c r="F34" s="161">
        <v>38257</v>
      </c>
      <c r="G34" s="50" t="s">
        <v>172</v>
      </c>
      <c r="H34" s="24" t="s">
        <v>173</v>
      </c>
      <c r="I34" s="24">
        <v>76</v>
      </c>
      <c r="J34" s="50" t="s">
        <v>174</v>
      </c>
      <c r="K34" s="50" t="s">
        <v>20</v>
      </c>
      <c r="L34" s="50" t="s">
        <v>21</v>
      </c>
      <c r="M34" s="50" t="s">
        <v>3064</v>
      </c>
      <c r="N34" s="50" t="s">
        <v>3705</v>
      </c>
      <c r="O34" s="50" t="s">
        <v>23</v>
      </c>
      <c r="P34" s="159" t="s">
        <v>24</v>
      </c>
      <c r="Q34" s="24" t="s">
        <v>4545</v>
      </c>
    </row>
    <row r="35" spans="1:17" s="160" customFormat="1" ht="23.25" customHeight="1" x14ac:dyDescent="0.25">
      <c r="A35" s="24">
        <v>32</v>
      </c>
      <c r="B35" s="24">
        <v>43</v>
      </c>
      <c r="C35" s="50" t="s">
        <v>15</v>
      </c>
      <c r="D35" s="24" t="s">
        <v>34</v>
      </c>
      <c r="E35" s="168">
        <v>2004</v>
      </c>
      <c r="F35" s="161">
        <v>38168</v>
      </c>
      <c r="G35" s="50" t="s">
        <v>2521</v>
      </c>
      <c r="H35" s="166" t="s">
        <v>2522</v>
      </c>
      <c r="I35" s="165">
        <v>69</v>
      </c>
      <c r="J35" s="50" t="s">
        <v>2523</v>
      </c>
      <c r="K35" s="50" t="s">
        <v>743</v>
      </c>
      <c r="L35" s="50" t="s">
        <v>21</v>
      </c>
      <c r="M35" s="50" t="s">
        <v>3065</v>
      </c>
      <c r="N35" s="50" t="s">
        <v>3773</v>
      </c>
      <c r="O35" s="50" t="s">
        <v>23</v>
      </c>
      <c r="P35" s="159" t="s">
        <v>2380</v>
      </c>
      <c r="Q35" s="24" t="s">
        <v>4545</v>
      </c>
    </row>
    <row r="36" spans="1:17" s="160" customFormat="1" ht="23.25" customHeight="1" x14ac:dyDescent="0.25">
      <c r="A36" s="24">
        <v>33</v>
      </c>
      <c r="B36" s="24">
        <v>44</v>
      </c>
      <c r="C36" s="50" t="s">
        <v>15</v>
      </c>
      <c r="D36" s="24" t="s">
        <v>34</v>
      </c>
      <c r="E36" s="24">
        <v>2004</v>
      </c>
      <c r="F36" s="161">
        <v>38118</v>
      </c>
      <c r="G36" s="50" t="s">
        <v>179</v>
      </c>
      <c r="H36" s="24" t="s">
        <v>180</v>
      </c>
      <c r="I36" s="24">
        <v>62</v>
      </c>
      <c r="J36" s="50" t="s">
        <v>181</v>
      </c>
      <c r="K36" s="50" t="s">
        <v>179</v>
      </c>
      <c r="L36" s="50" t="s">
        <v>21</v>
      </c>
      <c r="M36" s="50" t="s">
        <v>3064</v>
      </c>
      <c r="N36" s="50" t="s">
        <v>3730</v>
      </c>
      <c r="O36" s="50" t="s">
        <v>23</v>
      </c>
      <c r="P36" s="159" t="s">
        <v>24</v>
      </c>
      <c r="Q36" s="24" t="s">
        <v>4545</v>
      </c>
    </row>
    <row r="37" spans="1:17" s="160" customFormat="1" ht="23.25" customHeight="1" x14ac:dyDescent="0.25">
      <c r="A37" s="24">
        <v>34</v>
      </c>
      <c r="B37" s="24">
        <v>45</v>
      </c>
      <c r="C37" s="50" t="s">
        <v>15</v>
      </c>
      <c r="D37" s="24" t="s">
        <v>34</v>
      </c>
      <c r="E37" s="168">
        <v>2000</v>
      </c>
      <c r="F37" s="161">
        <v>36882</v>
      </c>
      <c r="G37" s="50" t="s">
        <v>178</v>
      </c>
      <c r="H37" s="166" t="s">
        <v>2537</v>
      </c>
      <c r="I37" s="165">
        <v>72</v>
      </c>
      <c r="J37" s="50" t="s">
        <v>2538</v>
      </c>
      <c r="K37" s="50" t="s">
        <v>178</v>
      </c>
      <c r="L37" s="50" t="s">
        <v>21</v>
      </c>
      <c r="M37" s="50" t="s">
        <v>3065</v>
      </c>
      <c r="N37" s="50" t="s">
        <v>3729</v>
      </c>
      <c r="O37" s="50" t="s">
        <v>23</v>
      </c>
      <c r="P37" s="159" t="s">
        <v>2380</v>
      </c>
      <c r="Q37" s="24" t="s">
        <v>4545</v>
      </c>
    </row>
    <row r="38" spans="1:17" s="160" customFormat="1" ht="23.25" customHeight="1" x14ac:dyDescent="0.25">
      <c r="A38" s="24">
        <v>35</v>
      </c>
      <c r="B38" s="24">
        <v>46</v>
      </c>
      <c r="C38" s="50" t="s">
        <v>15</v>
      </c>
      <c r="D38" s="24" t="s">
        <v>34</v>
      </c>
      <c r="E38" s="24">
        <v>2004</v>
      </c>
      <c r="F38" s="161">
        <v>38103</v>
      </c>
      <c r="G38" s="50" t="s">
        <v>170</v>
      </c>
      <c r="H38" s="24" t="s">
        <v>168</v>
      </c>
      <c r="I38" s="24">
        <v>73</v>
      </c>
      <c r="J38" s="50" t="s">
        <v>169</v>
      </c>
      <c r="K38" s="50" t="s">
        <v>170</v>
      </c>
      <c r="L38" s="50" t="s">
        <v>21</v>
      </c>
      <c r="M38" s="50" t="s">
        <v>3065</v>
      </c>
      <c r="N38" s="50" t="s">
        <v>3728</v>
      </c>
      <c r="O38" s="50" t="s">
        <v>23</v>
      </c>
      <c r="P38" s="159" t="s">
        <v>24</v>
      </c>
      <c r="Q38" s="24" t="s">
        <v>4545</v>
      </c>
    </row>
    <row r="39" spans="1:17" s="160" customFormat="1" ht="23.25" customHeight="1" x14ac:dyDescent="0.25">
      <c r="A39" s="24">
        <v>36</v>
      </c>
      <c r="B39" s="24">
        <v>49</v>
      </c>
      <c r="C39" s="50" t="s">
        <v>15</v>
      </c>
      <c r="D39" s="24" t="s">
        <v>34</v>
      </c>
      <c r="E39" s="168">
        <v>2002</v>
      </c>
      <c r="F39" s="161">
        <v>37494</v>
      </c>
      <c r="G39" s="50" t="s">
        <v>1514</v>
      </c>
      <c r="H39" s="166" t="s">
        <v>2396</v>
      </c>
      <c r="I39" s="165">
        <v>75</v>
      </c>
      <c r="J39" s="50" t="s">
        <v>2397</v>
      </c>
      <c r="K39" s="50" t="s">
        <v>1514</v>
      </c>
      <c r="L39" s="50" t="s">
        <v>21</v>
      </c>
      <c r="M39" s="50" t="s">
        <v>3065</v>
      </c>
      <c r="N39" s="50" t="s">
        <v>1514</v>
      </c>
      <c r="O39" s="50" t="s">
        <v>23</v>
      </c>
      <c r="P39" s="159" t="s">
        <v>2380</v>
      </c>
      <c r="Q39" s="24" t="s">
        <v>4545</v>
      </c>
    </row>
    <row r="40" spans="1:17" s="160" customFormat="1" ht="23.25" customHeight="1" x14ac:dyDescent="0.25">
      <c r="A40" s="24">
        <v>37</v>
      </c>
      <c r="B40" s="24">
        <v>52</v>
      </c>
      <c r="C40" s="50" t="s">
        <v>15</v>
      </c>
      <c r="D40" s="24" t="s">
        <v>34</v>
      </c>
      <c r="E40" s="24">
        <v>2001</v>
      </c>
      <c r="F40" s="161">
        <v>37253</v>
      </c>
      <c r="G40" s="50" t="s">
        <v>4000</v>
      </c>
      <c r="H40" s="24" t="s">
        <v>77</v>
      </c>
      <c r="I40" s="24">
        <v>77</v>
      </c>
      <c r="J40" s="50" t="s">
        <v>4001</v>
      </c>
      <c r="K40" s="50" t="s">
        <v>79</v>
      </c>
      <c r="L40" s="50" t="s">
        <v>21</v>
      </c>
      <c r="M40" s="50" t="s">
        <v>3065</v>
      </c>
      <c r="N40" s="50" t="s">
        <v>3714</v>
      </c>
      <c r="O40" s="50" t="s">
        <v>23</v>
      </c>
      <c r="P40" s="159" t="s">
        <v>24</v>
      </c>
      <c r="Q40" s="24" t="s">
        <v>4545</v>
      </c>
    </row>
    <row r="41" spans="1:17" s="160" customFormat="1" ht="23.25" customHeight="1" x14ac:dyDescent="0.25">
      <c r="A41" s="24">
        <v>38</v>
      </c>
      <c r="B41" s="24">
        <v>53</v>
      </c>
      <c r="C41" s="50" t="s">
        <v>15</v>
      </c>
      <c r="D41" s="24" t="s">
        <v>34</v>
      </c>
      <c r="E41" s="24">
        <v>2004</v>
      </c>
      <c r="F41" s="161">
        <v>38236</v>
      </c>
      <c r="G41" s="50" t="s">
        <v>183</v>
      </c>
      <c r="H41" s="24" t="s">
        <v>184</v>
      </c>
      <c r="I41" s="24">
        <v>79</v>
      </c>
      <c r="J41" s="50" t="s">
        <v>185</v>
      </c>
      <c r="K41" s="50" t="s">
        <v>183</v>
      </c>
      <c r="L41" s="50" t="s">
        <v>21</v>
      </c>
      <c r="M41" s="50" t="s">
        <v>3065</v>
      </c>
      <c r="N41" s="50" t="s">
        <v>3731</v>
      </c>
      <c r="O41" s="50" t="s">
        <v>23</v>
      </c>
      <c r="P41" s="159" t="s">
        <v>24</v>
      </c>
      <c r="Q41" s="24" t="s">
        <v>4545</v>
      </c>
    </row>
    <row r="42" spans="1:17" s="160" customFormat="1" ht="23.25" customHeight="1" x14ac:dyDescent="0.25">
      <c r="A42" s="24">
        <v>39</v>
      </c>
      <c r="B42" s="24">
        <v>55</v>
      </c>
      <c r="C42" s="50" t="s">
        <v>15</v>
      </c>
      <c r="D42" s="24" t="s">
        <v>34</v>
      </c>
      <c r="E42" s="24">
        <v>2005</v>
      </c>
      <c r="F42" s="161">
        <v>38533</v>
      </c>
      <c r="G42" s="50" t="s">
        <v>217</v>
      </c>
      <c r="H42" s="24" t="s">
        <v>218</v>
      </c>
      <c r="I42" s="24">
        <v>112</v>
      </c>
      <c r="J42" s="50" t="s">
        <v>219</v>
      </c>
      <c r="K42" s="50" t="s">
        <v>217</v>
      </c>
      <c r="L42" s="50" t="s">
        <v>21</v>
      </c>
      <c r="M42" s="50" t="s">
        <v>3064</v>
      </c>
      <c r="N42" s="50" t="s">
        <v>1817</v>
      </c>
      <c r="O42" s="50" t="s">
        <v>23</v>
      </c>
      <c r="P42" s="159" t="s">
        <v>24</v>
      </c>
      <c r="Q42" s="24" t="s">
        <v>4545</v>
      </c>
    </row>
    <row r="43" spans="1:17" s="160" customFormat="1" ht="23.25" customHeight="1" x14ac:dyDescent="0.25">
      <c r="A43" s="24">
        <v>40</v>
      </c>
      <c r="B43" s="24">
        <v>57</v>
      </c>
      <c r="C43" s="50" t="s">
        <v>15</v>
      </c>
      <c r="D43" s="24" t="s">
        <v>34</v>
      </c>
      <c r="E43" s="24">
        <v>2005</v>
      </c>
      <c r="F43" s="161">
        <v>38408</v>
      </c>
      <c r="G43" s="164" t="s">
        <v>2848</v>
      </c>
      <c r="H43" s="24" t="s">
        <v>225</v>
      </c>
      <c r="I43" s="24">
        <v>22</v>
      </c>
      <c r="J43" s="50" t="s">
        <v>2760</v>
      </c>
      <c r="K43" s="50" t="s">
        <v>59</v>
      </c>
      <c r="L43" s="50" t="s">
        <v>60</v>
      </c>
      <c r="M43" s="50" t="s">
        <v>3067</v>
      </c>
      <c r="N43" s="50" t="s">
        <v>4524</v>
      </c>
      <c r="O43" s="50" t="s">
        <v>61</v>
      </c>
      <c r="P43" s="159" t="s">
        <v>24</v>
      </c>
      <c r="Q43" s="24" t="s">
        <v>4545</v>
      </c>
    </row>
    <row r="44" spans="1:17" s="160" customFormat="1" ht="23.25" customHeight="1" x14ac:dyDescent="0.25">
      <c r="A44" s="24">
        <v>41</v>
      </c>
      <c r="B44" s="24">
        <v>58</v>
      </c>
      <c r="C44" s="50" t="s">
        <v>15</v>
      </c>
      <c r="D44" s="24" t="s">
        <v>34</v>
      </c>
      <c r="E44" s="24">
        <v>2005</v>
      </c>
      <c r="F44" s="161">
        <v>38477</v>
      </c>
      <c r="G44" s="50" t="s">
        <v>227</v>
      </c>
      <c r="H44" s="24" t="s">
        <v>228</v>
      </c>
      <c r="I44" s="24">
        <v>404</v>
      </c>
      <c r="J44" s="50" t="s">
        <v>229</v>
      </c>
      <c r="K44" s="50" t="s">
        <v>28</v>
      </c>
      <c r="L44" s="50" t="s">
        <v>29</v>
      </c>
      <c r="M44" s="50" t="s">
        <v>3066</v>
      </c>
      <c r="N44" s="50" t="s">
        <v>28</v>
      </c>
      <c r="O44" s="50" t="s">
        <v>3436</v>
      </c>
      <c r="P44" s="159" t="s">
        <v>24</v>
      </c>
      <c r="Q44" s="24" t="s">
        <v>4545</v>
      </c>
    </row>
    <row r="45" spans="1:17" s="160" customFormat="1" ht="23.25" customHeight="1" x14ac:dyDescent="0.25">
      <c r="A45" s="24">
        <v>42</v>
      </c>
      <c r="B45" s="24">
        <v>60</v>
      </c>
      <c r="C45" s="50" t="s">
        <v>15</v>
      </c>
      <c r="D45" s="24" t="s">
        <v>34</v>
      </c>
      <c r="E45" s="24">
        <v>2005</v>
      </c>
      <c r="F45" s="161">
        <v>38615</v>
      </c>
      <c r="G45" s="50" t="s">
        <v>233</v>
      </c>
      <c r="H45" s="24" t="s">
        <v>234</v>
      </c>
      <c r="I45" s="24">
        <v>124</v>
      </c>
      <c r="J45" s="164" t="s">
        <v>235</v>
      </c>
      <c r="K45" s="50" t="s">
        <v>233</v>
      </c>
      <c r="L45" s="50" t="s">
        <v>60</v>
      </c>
      <c r="M45" s="50" t="s">
        <v>3067</v>
      </c>
      <c r="N45" s="50" t="s">
        <v>3736</v>
      </c>
      <c r="O45" s="50" t="s">
        <v>61</v>
      </c>
      <c r="P45" s="159" t="s">
        <v>24</v>
      </c>
      <c r="Q45" s="24" t="s">
        <v>4545</v>
      </c>
    </row>
    <row r="46" spans="1:17" s="160" customFormat="1" ht="23.25" customHeight="1" x14ac:dyDescent="0.25">
      <c r="A46" s="24">
        <v>43</v>
      </c>
      <c r="B46" s="24">
        <v>62</v>
      </c>
      <c r="C46" s="50" t="s">
        <v>15</v>
      </c>
      <c r="D46" s="24" t="s">
        <v>34</v>
      </c>
      <c r="E46" s="24">
        <v>2005</v>
      </c>
      <c r="F46" s="161">
        <v>38576</v>
      </c>
      <c r="G46" s="50" t="s">
        <v>243</v>
      </c>
      <c r="H46" s="24" t="s">
        <v>241</v>
      </c>
      <c r="I46" s="24">
        <v>113</v>
      </c>
      <c r="J46" s="50" t="s">
        <v>242</v>
      </c>
      <c r="K46" s="50" t="s">
        <v>243</v>
      </c>
      <c r="L46" s="50" t="s">
        <v>21</v>
      </c>
      <c r="M46" s="50" t="s">
        <v>3064</v>
      </c>
      <c r="N46" s="50" t="s">
        <v>3738</v>
      </c>
      <c r="O46" s="50" t="s">
        <v>23</v>
      </c>
      <c r="P46" s="159" t="s">
        <v>24</v>
      </c>
      <c r="Q46" s="24" t="s">
        <v>4545</v>
      </c>
    </row>
    <row r="47" spans="1:17" s="160" customFormat="1" ht="23.25" customHeight="1" x14ac:dyDescent="0.25">
      <c r="A47" s="24">
        <v>44</v>
      </c>
      <c r="B47" s="24">
        <v>64</v>
      </c>
      <c r="C47" s="50" t="s">
        <v>15</v>
      </c>
      <c r="D47" s="24" t="s">
        <v>34</v>
      </c>
      <c r="E47" s="24">
        <v>2002</v>
      </c>
      <c r="F47" s="161">
        <v>37447</v>
      </c>
      <c r="G47" s="50" t="s">
        <v>94</v>
      </c>
      <c r="H47" s="24" t="s">
        <v>95</v>
      </c>
      <c r="I47" s="24">
        <v>85</v>
      </c>
      <c r="J47" s="50" t="s">
        <v>96</v>
      </c>
      <c r="K47" s="50" t="s">
        <v>94</v>
      </c>
      <c r="L47" s="50" t="s">
        <v>21</v>
      </c>
      <c r="M47" s="50" t="s">
        <v>3065</v>
      </c>
      <c r="N47" s="50" t="s">
        <v>3716</v>
      </c>
      <c r="O47" s="50" t="s">
        <v>23</v>
      </c>
      <c r="P47" s="159" t="s">
        <v>24</v>
      </c>
      <c r="Q47" s="24" t="s">
        <v>4545</v>
      </c>
    </row>
    <row r="48" spans="1:17" s="160" customFormat="1" ht="23.25" customHeight="1" x14ac:dyDescent="0.25">
      <c r="A48" s="24">
        <v>45</v>
      </c>
      <c r="B48" s="24">
        <v>65</v>
      </c>
      <c r="C48" s="50" t="s">
        <v>15</v>
      </c>
      <c r="D48" s="24" t="s">
        <v>34</v>
      </c>
      <c r="E48" s="24">
        <v>2005</v>
      </c>
      <c r="F48" s="161">
        <v>38483</v>
      </c>
      <c r="G48" s="50" t="s">
        <v>251</v>
      </c>
      <c r="H48" s="24" t="s">
        <v>252</v>
      </c>
      <c r="I48" s="24">
        <v>128</v>
      </c>
      <c r="J48" s="50" t="s">
        <v>3953</v>
      </c>
      <c r="K48" s="50" t="s">
        <v>59</v>
      </c>
      <c r="L48" s="50" t="s">
        <v>60</v>
      </c>
      <c r="M48" s="50" t="s">
        <v>3067</v>
      </c>
      <c r="N48" s="50" t="s">
        <v>4525</v>
      </c>
      <c r="O48" s="50" t="s">
        <v>61</v>
      </c>
      <c r="P48" s="159" t="s">
        <v>24</v>
      </c>
      <c r="Q48" s="24" t="s">
        <v>4545</v>
      </c>
    </row>
    <row r="49" spans="1:17" s="160" customFormat="1" ht="23.25" customHeight="1" x14ac:dyDescent="0.25">
      <c r="A49" s="24">
        <v>46</v>
      </c>
      <c r="B49" s="24">
        <v>66</v>
      </c>
      <c r="C49" s="50" t="s">
        <v>15</v>
      </c>
      <c r="D49" s="24" t="s">
        <v>34</v>
      </c>
      <c r="E49" s="168">
        <v>2005</v>
      </c>
      <c r="F49" s="161">
        <v>38671</v>
      </c>
      <c r="G49" s="50" t="s">
        <v>2404</v>
      </c>
      <c r="H49" s="166" t="s">
        <v>2405</v>
      </c>
      <c r="I49" s="165">
        <v>104</v>
      </c>
      <c r="J49" s="50" t="s">
        <v>2406</v>
      </c>
      <c r="K49" s="50" t="s">
        <v>48</v>
      </c>
      <c r="L49" s="50" t="s">
        <v>21</v>
      </c>
      <c r="M49" s="50" t="s">
        <v>3065</v>
      </c>
      <c r="N49" s="50" t="s">
        <v>3707</v>
      </c>
      <c r="O49" s="50" t="s">
        <v>23</v>
      </c>
      <c r="P49" s="159" t="s">
        <v>2380</v>
      </c>
      <c r="Q49" s="24" t="s">
        <v>4545</v>
      </c>
    </row>
    <row r="50" spans="1:17" s="160" customFormat="1" ht="23.25" customHeight="1" x14ac:dyDescent="0.25">
      <c r="A50" s="24">
        <v>47</v>
      </c>
      <c r="B50" s="24">
        <v>68</v>
      </c>
      <c r="C50" s="50" t="s">
        <v>15</v>
      </c>
      <c r="D50" s="24" t="s">
        <v>34</v>
      </c>
      <c r="E50" s="24">
        <v>2005</v>
      </c>
      <c r="F50" s="161">
        <v>38511</v>
      </c>
      <c r="G50" s="50" t="s">
        <v>260</v>
      </c>
      <c r="H50" s="24" t="s">
        <v>261</v>
      </c>
      <c r="I50" s="24">
        <v>102</v>
      </c>
      <c r="J50" s="50" t="s">
        <v>4510</v>
      </c>
      <c r="K50" s="50" t="s">
        <v>115</v>
      </c>
      <c r="L50" s="50" t="s">
        <v>29</v>
      </c>
      <c r="M50" s="50" t="s">
        <v>3066</v>
      </c>
      <c r="N50" s="50" t="s">
        <v>3720</v>
      </c>
      <c r="O50" s="50" t="s">
        <v>75</v>
      </c>
      <c r="P50" s="159" t="s">
        <v>24</v>
      </c>
      <c r="Q50" s="24" t="s">
        <v>4545</v>
      </c>
    </row>
    <row r="51" spans="1:17" s="160" customFormat="1" ht="23.25" customHeight="1" x14ac:dyDescent="0.25">
      <c r="A51" s="24">
        <v>48</v>
      </c>
      <c r="B51" s="24">
        <v>69</v>
      </c>
      <c r="C51" s="50" t="s">
        <v>15</v>
      </c>
      <c r="D51" s="24" t="s">
        <v>34</v>
      </c>
      <c r="E51" s="24">
        <v>2005</v>
      </c>
      <c r="F51" s="161">
        <v>38566</v>
      </c>
      <c r="G51" s="50" t="s">
        <v>263</v>
      </c>
      <c r="H51" s="24" t="s">
        <v>264</v>
      </c>
      <c r="I51" s="24">
        <v>117</v>
      </c>
      <c r="J51" s="50" t="s">
        <v>265</v>
      </c>
      <c r="K51" s="50" t="s">
        <v>263</v>
      </c>
      <c r="L51" s="50" t="s">
        <v>21</v>
      </c>
      <c r="M51" s="50" t="s">
        <v>3064</v>
      </c>
      <c r="N51" s="50" t="s">
        <v>3741</v>
      </c>
      <c r="O51" s="50" t="s">
        <v>23</v>
      </c>
      <c r="P51" s="159" t="s">
        <v>24</v>
      </c>
      <c r="Q51" s="24" t="s">
        <v>4545</v>
      </c>
    </row>
    <row r="52" spans="1:17" s="160" customFormat="1" ht="23.25" customHeight="1" x14ac:dyDescent="0.25">
      <c r="A52" s="24">
        <v>49</v>
      </c>
      <c r="B52" s="24">
        <v>70</v>
      </c>
      <c r="C52" s="50" t="s">
        <v>15</v>
      </c>
      <c r="D52" s="24" t="s">
        <v>34</v>
      </c>
      <c r="E52" s="24">
        <v>2005</v>
      </c>
      <c r="F52" s="161">
        <v>38502</v>
      </c>
      <c r="G52" s="50" t="s">
        <v>266</v>
      </c>
      <c r="H52" s="24" t="s">
        <v>267</v>
      </c>
      <c r="I52" s="24">
        <v>114</v>
      </c>
      <c r="J52" s="50" t="s">
        <v>3074</v>
      </c>
      <c r="K52" s="50" t="s">
        <v>266</v>
      </c>
      <c r="L52" s="50" t="s">
        <v>29</v>
      </c>
      <c r="M52" s="50" t="s">
        <v>3066</v>
      </c>
      <c r="N52" s="50" t="s">
        <v>3711</v>
      </c>
      <c r="O52" s="50" t="s">
        <v>23</v>
      </c>
      <c r="P52" s="159" t="s">
        <v>24</v>
      </c>
      <c r="Q52" s="24" t="s">
        <v>4545</v>
      </c>
    </row>
    <row r="53" spans="1:17" s="160" customFormat="1" ht="23.25" customHeight="1" x14ac:dyDescent="0.25">
      <c r="A53" s="24">
        <v>50</v>
      </c>
      <c r="B53" s="24">
        <v>72</v>
      </c>
      <c r="C53" s="50" t="s">
        <v>15</v>
      </c>
      <c r="D53" s="24" t="s">
        <v>34</v>
      </c>
      <c r="E53" s="24">
        <v>2005</v>
      </c>
      <c r="F53" s="161">
        <v>38593</v>
      </c>
      <c r="G53" s="50" t="s">
        <v>272</v>
      </c>
      <c r="H53" s="24" t="s">
        <v>273</v>
      </c>
      <c r="I53" s="24">
        <v>88</v>
      </c>
      <c r="J53" s="50" t="s">
        <v>274</v>
      </c>
      <c r="K53" s="50" t="s">
        <v>59</v>
      </c>
      <c r="L53" s="50" t="s">
        <v>60</v>
      </c>
      <c r="M53" s="50" t="s">
        <v>3067</v>
      </c>
      <c r="N53" s="50" t="s">
        <v>4528</v>
      </c>
      <c r="O53" s="50" t="s">
        <v>61</v>
      </c>
      <c r="P53" s="159" t="s">
        <v>24</v>
      </c>
      <c r="Q53" s="24" t="s">
        <v>4545</v>
      </c>
    </row>
    <row r="54" spans="1:17" s="160" customFormat="1" ht="23.25" customHeight="1" x14ac:dyDescent="0.25">
      <c r="A54" s="24">
        <v>51</v>
      </c>
      <c r="B54" s="24">
        <v>74</v>
      </c>
      <c r="C54" s="50" t="s">
        <v>15</v>
      </c>
      <c r="D54" s="24" t="s">
        <v>34</v>
      </c>
      <c r="E54" s="24">
        <v>2005</v>
      </c>
      <c r="F54" s="161">
        <v>38468</v>
      </c>
      <c r="G54" s="50" t="s">
        <v>278</v>
      </c>
      <c r="H54" s="24" t="s">
        <v>279</v>
      </c>
      <c r="I54" s="24">
        <v>132</v>
      </c>
      <c r="J54" s="50" t="s">
        <v>280</v>
      </c>
      <c r="K54" s="50" t="s">
        <v>278</v>
      </c>
      <c r="L54" s="50" t="s">
        <v>60</v>
      </c>
      <c r="M54" s="50" t="s">
        <v>3067</v>
      </c>
      <c r="N54" s="50" t="s">
        <v>3743</v>
      </c>
      <c r="O54" s="50" t="s">
        <v>61</v>
      </c>
      <c r="P54" s="159" t="s">
        <v>24</v>
      </c>
      <c r="Q54" s="24" t="s">
        <v>4545</v>
      </c>
    </row>
    <row r="55" spans="1:17" s="160" customFormat="1" ht="23.25" customHeight="1" x14ac:dyDescent="0.25">
      <c r="A55" s="24">
        <v>52</v>
      </c>
      <c r="B55" s="24">
        <v>75</v>
      </c>
      <c r="C55" s="50" t="s">
        <v>15</v>
      </c>
      <c r="D55" s="24" t="s">
        <v>34</v>
      </c>
      <c r="E55" s="24">
        <v>2005</v>
      </c>
      <c r="F55" s="161">
        <v>38614</v>
      </c>
      <c r="G55" s="50" t="s">
        <v>281</v>
      </c>
      <c r="H55" s="24" t="s">
        <v>282</v>
      </c>
      <c r="I55" s="24">
        <v>127</v>
      </c>
      <c r="J55" s="50" t="s">
        <v>283</v>
      </c>
      <c r="K55" s="50" t="s">
        <v>281</v>
      </c>
      <c r="L55" s="50" t="s">
        <v>60</v>
      </c>
      <c r="M55" s="50" t="s">
        <v>3067</v>
      </c>
      <c r="N55" s="50" t="s">
        <v>3744</v>
      </c>
      <c r="O55" s="50" t="s">
        <v>61</v>
      </c>
      <c r="P55" s="159" t="s">
        <v>24</v>
      </c>
      <c r="Q55" s="24" t="s">
        <v>4545</v>
      </c>
    </row>
    <row r="56" spans="1:17" s="160" customFormat="1" ht="23.25" customHeight="1" x14ac:dyDescent="0.25">
      <c r="A56" s="24">
        <v>53</v>
      </c>
      <c r="B56" s="24">
        <v>76</v>
      </c>
      <c r="C56" s="50" t="s">
        <v>15</v>
      </c>
      <c r="D56" s="24" t="s">
        <v>34</v>
      </c>
      <c r="E56" s="24">
        <v>2005</v>
      </c>
      <c r="F56" s="161">
        <v>38713</v>
      </c>
      <c r="G56" s="50" t="s">
        <v>196</v>
      </c>
      <c r="H56" s="24" t="s">
        <v>197</v>
      </c>
      <c r="I56" s="24">
        <v>105</v>
      </c>
      <c r="J56" s="50" t="s">
        <v>3384</v>
      </c>
      <c r="K56" s="50" t="s">
        <v>196</v>
      </c>
      <c r="L56" s="50" t="s">
        <v>21</v>
      </c>
      <c r="M56" s="50" t="s">
        <v>3065</v>
      </c>
      <c r="N56" s="50" t="s">
        <v>3733</v>
      </c>
      <c r="O56" s="50" t="s">
        <v>23</v>
      </c>
      <c r="P56" s="159" t="s">
        <v>24</v>
      </c>
      <c r="Q56" s="24" t="s">
        <v>4545</v>
      </c>
    </row>
    <row r="57" spans="1:17" s="160" customFormat="1" ht="23.25" customHeight="1" x14ac:dyDescent="0.25">
      <c r="A57" s="24">
        <v>54</v>
      </c>
      <c r="B57" s="24">
        <v>78</v>
      </c>
      <c r="C57" s="50" t="s">
        <v>15</v>
      </c>
      <c r="D57" s="24" t="s">
        <v>34</v>
      </c>
      <c r="E57" s="24">
        <v>2005</v>
      </c>
      <c r="F57" s="161">
        <v>38615</v>
      </c>
      <c r="G57" s="50" t="s">
        <v>3344</v>
      </c>
      <c r="H57" s="24" t="s">
        <v>291</v>
      </c>
      <c r="I57" s="24">
        <v>95</v>
      </c>
      <c r="J57" s="50" t="s">
        <v>292</v>
      </c>
      <c r="K57" s="50" t="s">
        <v>20</v>
      </c>
      <c r="L57" s="50" t="s">
        <v>21</v>
      </c>
      <c r="M57" s="50" t="s">
        <v>3064</v>
      </c>
      <c r="N57" s="50" t="s">
        <v>3705</v>
      </c>
      <c r="O57" s="50" t="s">
        <v>23</v>
      </c>
      <c r="P57" s="159" t="s">
        <v>24</v>
      </c>
      <c r="Q57" s="24" t="s">
        <v>4545</v>
      </c>
    </row>
    <row r="58" spans="1:17" s="160" customFormat="1" ht="23.25" customHeight="1" x14ac:dyDescent="0.25">
      <c r="A58" s="24">
        <v>55</v>
      </c>
      <c r="B58" s="24">
        <v>81</v>
      </c>
      <c r="C58" s="50" t="s">
        <v>15</v>
      </c>
      <c r="D58" s="24" t="s">
        <v>34</v>
      </c>
      <c r="E58" s="24">
        <v>2005</v>
      </c>
      <c r="F58" s="161">
        <v>38626</v>
      </c>
      <c r="G58" s="50" t="s">
        <v>299</v>
      </c>
      <c r="H58" s="24" t="s">
        <v>300</v>
      </c>
      <c r="I58" s="24">
        <v>96</v>
      </c>
      <c r="J58" s="50" t="s">
        <v>301</v>
      </c>
      <c r="K58" s="50" t="s">
        <v>20</v>
      </c>
      <c r="L58" s="50" t="s">
        <v>21</v>
      </c>
      <c r="M58" s="50" t="s">
        <v>3064</v>
      </c>
      <c r="N58" s="50" t="s">
        <v>3705</v>
      </c>
      <c r="O58" s="50" t="s">
        <v>23</v>
      </c>
      <c r="P58" s="159" t="s">
        <v>24</v>
      </c>
      <c r="Q58" s="24" t="s">
        <v>4545</v>
      </c>
    </row>
    <row r="59" spans="1:17" s="160" customFormat="1" ht="23.25" customHeight="1" x14ac:dyDescent="0.25">
      <c r="A59" s="24">
        <v>56</v>
      </c>
      <c r="B59" s="24">
        <v>82</v>
      </c>
      <c r="C59" s="50" t="s">
        <v>15</v>
      </c>
      <c r="D59" s="24" t="s">
        <v>34</v>
      </c>
      <c r="E59" s="24">
        <v>2006</v>
      </c>
      <c r="F59" s="161">
        <v>39020</v>
      </c>
      <c r="G59" s="50" t="s">
        <v>3345</v>
      </c>
      <c r="H59" s="24" t="s">
        <v>303</v>
      </c>
      <c r="I59" s="24">
        <v>140</v>
      </c>
      <c r="J59" s="50" t="s">
        <v>304</v>
      </c>
      <c r="K59" s="50" t="s">
        <v>83</v>
      </c>
      <c r="L59" s="50" t="s">
        <v>29</v>
      </c>
      <c r="M59" s="50" t="s">
        <v>3066</v>
      </c>
      <c r="N59" s="50" t="s">
        <v>979</v>
      </c>
      <c r="O59" s="50" t="s">
        <v>23</v>
      </c>
      <c r="P59" s="159" t="s">
        <v>24</v>
      </c>
      <c r="Q59" s="24" t="s">
        <v>4545</v>
      </c>
    </row>
    <row r="60" spans="1:17" s="160" customFormat="1" ht="23.25" customHeight="1" x14ac:dyDescent="0.25">
      <c r="A60" s="24">
        <v>57</v>
      </c>
      <c r="B60" s="24">
        <v>83</v>
      </c>
      <c r="C60" s="50" t="s">
        <v>15</v>
      </c>
      <c r="D60" s="24" t="s">
        <v>34</v>
      </c>
      <c r="E60" s="168">
        <v>2005</v>
      </c>
      <c r="F60" s="161">
        <v>38551</v>
      </c>
      <c r="G60" s="50" t="s">
        <v>2401</v>
      </c>
      <c r="H60" s="166" t="s">
        <v>2402</v>
      </c>
      <c r="I60" s="165">
        <v>106</v>
      </c>
      <c r="J60" s="50" t="s">
        <v>2403</v>
      </c>
      <c r="K60" s="50" t="s">
        <v>48</v>
      </c>
      <c r="L60" s="50" t="s">
        <v>21</v>
      </c>
      <c r="M60" s="50" t="s">
        <v>3065</v>
      </c>
      <c r="N60" s="50" t="s">
        <v>3707</v>
      </c>
      <c r="O60" s="50" t="s">
        <v>23</v>
      </c>
      <c r="P60" s="159" t="s">
        <v>2380</v>
      </c>
      <c r="Q60" s="24" t="s">
        <v>4545</v>
      </c>
    </row>
    <row r="61" spans="1:17" s="160" customFormat="1" ht="23.25" customHeight="1" x14ac:dyDescent="0.25">
      <c r="A61" s="24">
        <v>58</v>
      </c>
      <c r="B61" s="24">
        <v>84</v>
      </c>
      <c r="C61" s="50" t="s">
        <v>15</v>
      </c>
      <c r="D61" s="24" t="s">
        <v>34</v>
      </c>
      <c r="E61" s="24">
        <v>2006</v>
      </c>
      <c r="F61" s="161">
        <v>38919</v>
      </c>
      <c r="G61" s="50" t="s">
        <v>307</v>
      </c>
      <c r="H61" s="24" t="s">
        <v>308</v>
      </c>
      <c r="I61" s="24">
        <v>154</v>
      </c>
      <c r="J61" s="50" t="s">
        <v>3668</v>
      </c>
      <c r="K61" s="50" t="s">
        <v>307</v>
      </c>
      <c r="L61" s="50" t="s">
        <v>29</v>
      </c>
      <c r="M61" s="50" t="s">
        <v>3066</v>
      </c>
      <c r="N61" s="50" t="s">
        <v>3745</v>
      </c>
      <c r="O61" s="50" t="s">
        <v>75</v>
      </c>
      <c r="P61" s="159" t="s">
        <v>24</v>
      </c>
      <c r="Q61" s="24" t="s">
        <v>4545</v>
      </c>
    </row>
    <row r="62" spans="1:17" s="160" customFormat="1" ht="23.25" customHeight="1" x14ac:dyDescent="0.25">
      <c r="A62" s="24">
        <v>59</v>
      </c>
      <c r="B62" s="24">
        <v>85</v>
      </c>
      <c r="C62" s="50" t="s">
        <v>15</v>
      </c>
      <c r="D62" s="24" t="s">
        <v>34</v>
      </c>
      <c r="E62" s="24">
        <v>2006</v>
      </c>
      <c r="F62" s="161">
        <v>38836</v>
      </c>
      <c r="G62" s="50" t="s">
        <v>310</v>
      </c>
      <c r="H62" s="24" t="s">
        <v>311</v>
      </c>
      <c r="I62" s="24">
        <v>133</v>
      </c>
      <c r="J62" s="50" t="s">
        <v>312</v>
      </c>
      <c r="K62" s="50" t="s">
        <v>20</v>
      </c>
      <c r="L62" s="50" t="s">
        <v>21</v>
      </c>
      <c r="M62" s="50" t="s">
        <v>3064</v>
      </c>
      <c r="N62" s="50" t="s">
        <v>3705</v>
      </c>
      <c r="O62" s="50" t="s">
        <v>23</v>
      </c>
      <c r="P62" s="159" t="s">
        <v>24</v>
      </c>
      <c r="Q62" s="24" t="s">
        <v>4545</v>
      </c>
    </row>
    <row r="63" spans="1:17" s="160" customFormat="1" ht="23.25" customHeight="1" x14ac:dyDescent="0.25">
      <c r="A63" s="24">
        <v>60</v>
      </c>
      <c r="B63" s="24">
        <v>88</v>
      </c>
      <c r="C63" s="50" t="s">
        <v>15</v>
      </c>
      <c r="D63" s="24" t="s">
        <v>34</v>
      </c>
      <c r="E63" s="24">
        <v>2006</v>
      </c>
      <c r="F63" s="161">
        <v>38869</v>
      </c>
      <c r="G63" s="50" t="s">
        <v>319</v>
      </c>
      <c r="H63" s="24" t="s">
        <v>320</v>
      </c>
      <c r="I63" s="24">
        <v>142</v>
      </c>
      <c r="J63" s="50" t="s">
        <v>321</v>
      </c>
      <c r="K63" s="50" t="s">
        <v>319</v>
      </c>
      <c r="L63" s="50" t="s">
        <v>29</v>
      </c>
      <c r="M63" s="50" t="s">
        <v>3066</v>
      </c>
      <c r="N63" s="50" t="s">
        <v>3746</v>
      </c>
      <c r="O63" s="50" t="s">
        <v>3624</v>
      </c>
      <c r="P63" s="159" t="s">
        <v>24</v>
      </c>
      <c r="Q63" s="24" t="s">
        <v>4545</v>
      </c>
    </row>
    <row r="64" spans="1:17" s="160" customFormat="1" ht="23.25" customHeight="1" x14ac:dyDescent="0.25">
      <c r="A64" s="24">
        <v>61</v>
      </c>
      <c r="B64" s="24">
        <v>89</v>
      </c>
      <c r="C64" s="50" t="s">
        <v>15</v>
      </c>
      <c r="D64" s="24" t="s">
        <v>34</v>
      </c>
      <c r="E64" s="24">
        <v>2006</v>
      </c>
      <c r="F64" s="161">
        <v>38982</v>
      </c>
      <c r="G64" s="50" t="s">
        <v>322</v>
      </c>
      <c r="H64" s="24" t="s">
        <v>323</v>
      </c>
      <c r="I64" s="24">
        <v>153</v>
      </c>
      <c r="J64" s="50" t="s">
        <v>324</v>
      </c>
      <c r="K64" s="50" t="s">
        <v>20</v>
      </c>
      <c r="L64" s="50" t="s">
        <v>21</v>
      </c>
      <c r="M64" s="50" t="s">
        <v>3064</v>
      </c>
      <c r="N64" s="50" t="s">
        <v>3705</v>
      </c>
      <c r="O64" s="50" t="s">
        <v>23</v>
      </c>
      <c r="P64" s="159" t="s">
        <v>24</v>
      </c>
      <c r="Q64" s="24" t="s">
        <v>4545</v>
      </c>
    </row>
    <row r="65" spans="1:17" s="160" customFormat="1" ht="23.25" customHeight="1" x14ac:dyDescent="0.25">
      <c r="A65" s="24">
        <v>62</v>
      </c>
      <c r="B65" s="24">
        <v>90</v>
      </c>
      <c r="C65" s="50" t="s">
        <v>15</v>
      </c>
      <c r="D65" s="24" t="s">
        <v>34</v>
      </c>
      <c r="E65" s="24">
        <v>2006</v>
      </c>
      <c r="F65" s="161">
        <v>38934</v>
      </c>
      <c r="G65" s="50" t="s">
        <v>325</v>
      </c>
      <c r="H65" s="24" t="s">
        <v>326</v>
      </c>
      <c r="I65" s="24">
        <v>156</v>
      </c>
      <c r="J65" s="50" t="s">
        <v>327</v>
      </c>
      <c r="K65" s="50" t="s">
        <v>20</v>
      </c>
      <c r="L65" s="50" t="s">
        <v>21</v>
      </c>
      <c r="M65" s="50" t="s">
        <v>3064</v>
      </c>
      <c r="N65" s="50" t="s">
        <v>3705</v>
      </c>
      <c r="O65" s="50" t="s">
        <v>23</v>
      </c>
      <c r="P65" s="159" t="s">
        <v>24</v>
      </c>
      <c r="Q65" s="24" t="s">
        <v>4545</v>
      </c>
    </row>
    <row r="66" spans="1:17" s="160" customFormat="1" ht="23.25" customHeight="1" x14ac:dyDescent="0.25">
      <c r="A66" s="24">
        <v>63</v>
      </c>
      <c r="B66" s="24">
        <v>92</v>
      </c>
      <c r="C66" s="50" t="s">
        <v>15</v>
      </c>
      <c r="D66" s="24" t="s">
        <v>34</v>
      </c>
      <c r="E66" s="24">
        <v>2006</v>
      </c>
      <c r="F66" s="161">
        <v>39077</v>
      </c>
      <c r="G66" s="50" t="s">
        <v>331</v>
      </c>
      <c r="H66" s="24" t="s">
        <v>332</v>
      </c>
      <c r="I66" s="24">
        <v>169</v>
      </c>
      <c r="J66" s="50" t="s">
        <v>333</v>
      </c>
      <c r="K66" s="50" t="s">
        <v>65</v>
      </c>
      <c r="L66" s="50" t="s">
        <v>29</v>
      </c>
      <c r="M66" s="50" t="s">
        <v>3066</v>
      </c>
      <c r="N66" s="50" t="s">
        <v>3711</v>
      </c>
      <c r="O66" s="50" t="s">
        <v>23</v>
      </c>
      <c r="P66" s="159" t="s">
        <v>24</v>
      </c>
      <c r="Q66" s="24" t="s">
        <v>4545</v>
      </c>
    </row>
    <row r="67" spans="1:17" s="160" customFormat="1" ht="23.25" customHeight="1" x14ac:dyDescent="0.25">
      <c r="A67" s="24">
        <v>64</v>
      </c>
      <c r="B67" s="24">
        <v>93</v>
      </c>
      <c r="C67" s="50" t="s">
        <v>15</v>
      </c>
      <c r="D67" s="24" t="s">
        <v>34</v>
      </c>
      <c r="E67" s="24">
        <v>2006</v>
      </c>
      <c r="F67" s="161">
        <v>39077</v>
      </c>
      <c r="G67" s="50" t="s">
        <v>334</v>
      </c>
      <c r="H67" s="24" t="s">
        <v>335</v>
      </c>
      <c r="I67" s="24">
        <v>170</v>
      </c>
      <c r="J67" s="50" t="s">
        <v>336</v>
      </c>
      <c r="K67" s="50" t="s">
        <v>146</v>
      </c>
      <c r="L67" s="50" t="s">
        <v>60</v>
      </c>
      <c r="M67" s="50" t="s">
        <v>3067</v>
      </c>
      <c r="N67" s="50" t="s">
        <v>3724</v>
      </c>
      <c r="O67" s="50" t="s">
        <v>125</v>
      </c>
      <c r="P67" s="159" t="s">
        <v>24</v>
      </c>
      <c r="Q67" s="24" t="s">
        <v>4545</v>
      </c>
    </row>
    <row r="68" spans="1:17" s="160" customFormat="1" ht="23.25" customHeight="1" x14ac:dyDescent="0.25">
      <c r="A68" s="24">
        <v>65</v>
      </c>
      <c r="B68" s="24">
        <v>95</v>
      </c>
      <c r="C68" s="50" t="s">
        <v>15</v>
      </c>
      <c r="D68" s="24" t="s">
        <v>34</v>
      </c>
      <c r="E68" s="24">
        <v>2017</v>
      </c>
      <c r="F68" s="161">
        <v>38990</v>
      </c>
      <c r="G68" s="164" t="s">
        <v>3346</v>
      </c>
      <c r="H68" s="24" t="s">
        <v>341</v>
      </c>
      <c r="I68" s="24">
        <v>147</v>
      </c>
      <c r="J68" s="50" t="s">
        <v>342</v>
      </c>
      <c r="K68" s="50" t="s">
        <v>28</v>
      </c>
      <c r="L68" s="50" t="s">
        <v>29</v>
      </c>
      <c r="M68" s="50" t="s">
        <v>3066</v>
      </c>
      <c r="N68" s="50" t="s">
        <v>28</v>
      </c>
      <c r="O68" s="50" t="s">
        <v>3436</v>
      </c>
      <c r="P68" s="159" t="s">
        <v>24</v>
      </c>
      <c r="Q68" s="24" t="s">
        <v>4545</v>
      </c>
    </row>
    <row r="69" spans="1:17" s="160" customFormat="1" ht="23.25" customHeight="1" x14ac:dyDescent="0.25">
      <c r="A69" s="24">
        <v>66</v>
      </c>
      <c r="B69" s="24">
        <v>96</v>
      </c>
      <c r="C69" s="50" t="s">
        <v>15</v>
      </c>
      <c r="D69" s="24" t="s">
        <v>34</v>
      </c>
      <c r="E69" s="24">
        <v>2006</v>
      </c>
      <c r="F69" s="161">
        <v>38861</v>
      </c>
      <c r="G69" s="50" t="s">
        <v>343</v>
      </c>
      <c r="H69" s="24" t="s">
        <v>344</v>
      </c>
      <c r="I69" s="24">
        <v>134</v>
      </c>
      <c r="J69" s="50" t="s">
        <v>345</v>
      </c>
      <c r="K69" s="50" t="s">
        <v>20</v>
      </c>
      <c r="L69" s="50" t="s">
        <v>21</v>
      </c>
      <c r="M69" s="50" t="s">
        <v>3064</v>
      </c>
      <c r="N69" s="50" t="s">
        <v>3705</v>
      </c>
      <c r="O69" s="50" t="s">
        <v>23</v>
      </c>
      <c r="P69" s="159" t="s">
        <v>24</v>
      </c>
      <c r="Q69" s="24" t="s">
        <v>4545</v>
      </c>
    </row>
    <row r="70" spans="1:17" s="160" customFormat="1" ht="23.25" customHeight="1" x14ac:dyDescent="0.25">
      <c r="A70" s="24">
        <v>67</v>
      </c>
      <c r="B70" s="24">
        <v>97</v>
      </c>
      <c r="C70" s="50" t="s">
        <v>15</v>
      </c>
      <c r="D70" s="24" t="s">
        <v>34</v>
      </c>
      <c r="E70" s="168">
        <v>2005</v>
      </c>
      <c r="F70" s="161">
        <v>38593</v>
      </c>
      <c r="G70" s="50" t="s">
        <v>2410</v>
      </c>
      <c r="H70" s="166" t="s">
        <v>2411</v>
      </c>
      <c r="I70" s="165">
        <v>107</v>
      </c>
      <c r="J70" s="50" t="s">
        <v>2412</v>
      </c>
      <c r="K70" s="50" t="s">
        <v>48</v>
      </c>
      <c r="L70" s="50" t="s">
        <v>21</v>
      </c>
      <c r="M70" s="50" t="s">
        <v>3065</v>
      </c>
      <c r="N70" s="50" t="s">
        <v>3707</v>
      </c>
      <c r="O70" s="50" t="s">
        <v>23</v>
      </c>
      <c r="P70" s="159" t="s">
        <v>2380</v>
      </c>
      <c r="Q70" s="24" t="s">
        <v>4545</v>
      </c>
    </row>
    <row r="71" spans="1:17" s="160" customFormat="1" ht="23.25" customHeight="1" x14ac:dyDescent="0.25">
      <c r="A71" s="24">
        <v>68</v>
      </c>
      <c r="B71" s="24">
        <v>98</v>
      </c>
      <c r="C71" s="50" t="s">
        <v>15</v>
      </c>
      <c r="D71" s="24" t="s">
        <v>34</v>
      </c>
      <c r="E71" s="24">
        <v>2006</v>
      </c>
      <c r="F71" s="161">
        <v>39020</v>
      </c>
      <c r="G71" s="50" t="s">
        <v>349</v>
      </c>
      <c r="H71" s="24" t="s">
        <v>350</v>
      </c>
      <c r="I71" s="24">
        <v>149</v>
      </c>
      <c r="J71" s="50" t="s">
        <v>351</v>
      </c>
      <c r="K71" s="50" t="s">
        <v>349</v>
      </c>
      <c r="L71" s="50" t="s">
        <v>29</v>
      </c>
      <c r="M71" s="50" t="s">
        <v>3066</v>
      </c>
      <c r="N71" s="50" t="s">
        <v>979</v>
      </c>
      <c r="O71" s="50" t="s">
        <v>23</v>
      </c>
      <c r="P71" s="159" t="s">
        <v>24</v>
      </c>
      <c r="Q71" s="24" t="s">
        <v>4545</v>
      </c>
    </row>
    <row r="72" spans="1:17" s="160" customFormat="1" ht="23.25" customHeight="1" x14ac:dyDescent="0.25">
      <c r="A72" s="24">
        <v>69</v>
      </c>
      <c r="B72" s="24">
        <v>99</v>
      </c>
      <c r="C72" s="50" t="s">
        <v>15</v>
      </c>
      <c r="D72" s="24" t="s">
        <v>34</v>
      </c>
      <c r="E72" s="24">
        <v>2006</v>
      </c>
      <c r="F72" s="161">
        <v>38824</v>
      </c>
      <c r="G72" s="50" t="s">
        <v>3347</v>
      </c>
      <c r="H72" s="24" t="s">
        <v>353</v>
      </c>
      <c r="I72" s="24">
        <v>135</v>
      </c>
      <c r="J72" s="50" t="s">
        <v>354</v>
      </c>
      <c r="K72" s="50" t="s">
        <v>59</v>
      </c>
      <c r="L72" s="50" t="s">
        <v>60</v>
      </c>
      <c r="M72" s="50" t="s">
        <v>3067</v>
      </c>
      <c r="N72" s="50" t="s">
        <v>4523</v>
      </c>
      <c r="O72" s="50" t="s">
        <v>61</v>
      </c>
      <c r="P72" s="159" t="s">
        <v>24</v>
      </c>
      <c r="Q72" s="24" t="s">
        <v>4545</v>
      </c>
    </row>
    <row r="73" spans="1:17" s="160" customFormat="1" ht="23.25" customHeight="1" x14ac:dyDescent="0.25">
      <c r="A73" s="24">
        <v>70</v>
      </c>
      <c r="B73" s="24">
        <v>100</v>
      </c>
      <c r="C73" s="50" t="s">
        <v>15</v>
      </c>
      <c r="D73" s="24" t="s">
        <v>34</v>
      </c>
      <c r="E73" s="24">
        <v>2006</v>
      </c>
      <c r="F73" s="161">
        <v>38938</v>
      </c>
      <c r="G73" s="50" t="s">
        <v>355</v>
      </c>
      <c r="H73" s="24" t="s">
        <v>356</v>
      </c>
      <c r="I73" s="24">
        <v>141</v>
      </c>
      <c r="J73" s="50" t="s">
        <v>357</v>
      </c>
      <c r="K73" s="50" t="s">
        <v>355</v>
      </c>
      <c r="L73" s="50" t="s">
        <v>29</v>
      </c>
      <c r="M73" s="50" t="s">
        <v>3066</v>
      </c>
      <c r="N73" s="50" t="s">
        <v>3732</v>
      </c>
      <c r="O73" s="50" t="s">
        <v>23</v>
      </c>
      <c r="P73" s="159" t="s">
        <v>24</v>
      </c>
      <c r="Q73" s="24" t="s">
        <v>4545</v>
      </c>
    </row>
    <row r="74" spans="1:17" s="160" customFormat="1" ht="23.25" customHeight="1" x14ac:dyDescent="0.25">
      <c r="A74" s="24">
        <v>71</v>
      </c>
      <c r="B74" s="24">
        <v>101</v>
      </c>
      <c r="C74" s="50" t="s">
        <v>15</v>
      </c>
      <c r="D74" s="24" t="s">
        <v>34</v>
      </c>
      <c r="E74" s="24">
        <v>2006</v>
      </c>
      <c r="F74" s="161">
        <v>38990</v>
      </c>
      <c r="G74" s="50" t="s">
        <v>358</v>
      </c>
      <c r="H74" s="24" t="s">
        <v>359</v>
      </c>
      <c r="I74" s="24">
        <v>150</v>
      </c>
      <c r="J74" s="50" t="s">
        <v>360</v>
      </c>
      <c r="K74" s="50" t="s">
        <v>358</v>
      </c>
      <c r="L74" s="50" t="s">
        <v>29</v>
      </c>
      <c r="M74" s="50" t="s">
        <v>3066</v>
      </c>
      <c r="N74" s="50" t="s">
        <v>979</v>
      </c>
      <c r="O74" s="50" t="s">
        <v>23</v>
      </c>
      <c r="P74" s="159" t="s">
        <v>24</v>
      </c>
      <c r="Q74" s="24" t="s">
        <v>4545</v>
      </c>
    </row>
    <row r="75" spans="1:17" s="160" customFormat="1" ht="23.25" customHeight="1" x14ac:dyDescent="0.25">
      <c r="A75" s="24">
        <v>72</v>
      </c>
      <c r="B75" s="24">
        <v>102</v>
      </c>
      <c r="C75" s="50" t="s">
        <v>15</v>
      </c>
      <c r="D75" s="24" t="s">
        <v>34</v>
      </c>
      <c r="E75" s="168">
        <v>2005</v>
      </c>
      <c r="F75" s="161">
        <v>38663</v>
      </c>
      <c r="G75" s="50" t="s">
        <v>2407</v>
      </c>
      <c r="H75" s="166" t="s">
        <v>2408</v>
      </c>
      <c r="I75" s="165">
        <v>108</v>
      </c>
      <c r="J75" s="50" t="s">
        <v>2409</v>
      </c>
      <c r="K75" s="50" t="s">
        <v>48</v>
      </c>
      <c r="L75" s="50" t="s">
        <v>21</v>
      </c>
      <c r="M75" s="50" t="s">
        <v>3065</v>
      </c>
      <c r="N75" s="50" t="s">
        <v>3707</v>
      </c>
      <c r="O75" s="50" t="s">
        <v>23</v>
      </c>
      <c r="P75" s="159" t="s">
        <v>2380</v>
      </c>
      <c r="Q75" s="24" t="s">
        <v>4545</v>
      </c>
    </row>
    <row r="76" spans="1:17" s="160" customFormat="1" ht="23.25" customHeight="1" x14ac:dyDescent="0.25">
      <c r="A76" s="24">
        <v>73</v>
      </c>
      <c r="B76" s="24">
        <v>103</v>
      </c>
      <c r="C76" s="50" t="s">
        <v>15</v>
      </c>
      <c r="D76" s="24" t="s">
        <v>34</v>
      </c>
      <c r="E76" s="24">
        <v>2006</v>
      </c>
      <c r="F76" s="161">
        <v>38894</v>
      </c>
      <c r="G76" s="50" t="s">
        <v>364</v>
      </c>
      <c r="H76" s="24" t="s">
        <v>365</v>
      </c>
      <c r="I76" s="24">
        <v>144</v>
      </c>
      <c r="J76" s="50" t="s">
        <v>3670</v>
      </c>
      <c r="K76" s="50" t="s">
        <v>65</v>
      </c>
      <c r="L76" s="50" t="s">
        <v>29</v>
      </c>
      <c r="M76" s="50" t="s">
        <v>3066</v>
      </c>
      <c r="N76" s="50" t="s">
        <v>3711</v>
      </c>
      <c r="O76" s="50" t="s">
        <v>23</v>
      </c>
      <c r="P76" s="159" t="s">
        <v>24</v>
      </c>
      <c r="Q76" s="24" t="s">
        <v>4545</v>
      </c>
    </row>
    <row r="77" spans="1:17" s="160" customFormat="1" ht="23.25" customHeight="1" x14ac:dyDescent="0.25">
      <c r="A77" s="24">
        <v>74</v>
      </c>
      <c r="B77" s="24">
        <v>105</v>
      </c>
      <c r="C77" s="50" t="s">
        <v>15</v>
      </c>
      <c r="D77" s="24" t="s">
        <v>34</v>
      </c>
      <c r="E77" s="24">
        <v>2006</v>
      </c>
      <c r="F77" s="161">
        <v>39035</v>
      </c>
      <c r="G77" s="50" t="s">
        <v>2744</v>
      </c>
      <c r="H77" s="24" t="s">
        <v>372</v>
      </c>
      <c r="I77" s="24">
        <v>161</v>
      </c>
      <c r="J77" s="50" t="s">
        <v>3628</v>
      </c>
      <c r="K77" s="50" t="s">
        <v>20</v>
      </c>
      <c r="L77" s="50" t="s">
        <v>21</v>
      </c>
      <c r="M77" s="50" t="s">
        <v>3064</v>
      </c>
      <c r="N77" s="50" t="s">
        <v>3705</v>
      </c>
      <c r="O77" s="50" t="s">
        <v>23</v>
      </c>
      <c r="P77" s="159" t="s">
        <v>24</v>
      </c>
      <c r="Q77" s="24" t="s">
        <v>4545</v>
      </c>
    </row>
    <row r="78" spans="1:17" s="160" customFormat="1" ht="23.25" customHeight="1" x14ac:dyDescent="0.25">
      <c r="A78" s="24">
        <v>75</v>
      </c>
      <c r="B78" s="24">
        <v>106</v>
      </c>
      <c r="C78" s="50" t="s">
        <v>15</v>
      </c>
      <c r="D78" s="24" t="s">
        <v>34</v>
      </c>
      <c r="E78" s="24">
        <v>2006</v>
      </c>
      <c r="F78" s="161">
        <v>38839</v>
      </c>
      <c r="G78" s="50" t="s">
        <v>374</v>
      </c>
      <c r="H78" s="24" t="s">
        <v>375</v>
      </c>
      <c r="I78" s="24">
        <v>138</v>
      </c>
      <c r="J78" s="50" t="s">
        <v>4480</v>
      </c>
      <c r="K78" s="50" t="s">
        <v>374</v>
      </c>
      <c r="L78" s="50" t="s">
        <v>29</v>
      </c>
      <c r="M78" s="50" t="s">
        <v>3066</v>
      </c>
      <c r="N78" s="50" t="s">
        <v>3748</v>
      </c>
      <c r="O78" s="50" t="s">
        <v>75</v>
      </c>
      <c r="P78" s="159" t="s">
        <v>24</v>
      </c>
      <c r="Q78" s="24" t="s">
        <v>4545</v>
      </c>
    </row>
    <row r="79" spans="1:17" s="160" customFormat="1" ht="23.25" customHeight="1" x14ac:dyDescent="0.25">
      <c r="A79" s="24">
        <v>76</v>
      </c>
      <c r="B79" s="24">
        <v>108</v>
      </c>
      <c r="C79" s="50" t="s">
        <v>15</v>
      </c>
      <c r="D79" s="24" t="s">
        <v>34</v>
      </c>
      <c r="E79" s="24">
        <v>2006</v>
      </c>
      <c r="F79" s="161">
        <v>38957</v>
      </c>
      <c r="G79" s="50" t="s">
        <v>3348</v>
      </c>
      <c r="H79" s="24" t="s">
        <v>384</v>
      </c>
      <c r="I79" s="24">
        <v>137</v>
      </c>
      <c r="J79" s="164" t="s">
        <v>385</v>
      </c>
      <c r="K79" s="50" t="s">
        <v>20</v>
      </c>
      <c r="L79" s="50" t="s">
        <v>21</v>
      </c>
      <c r="M79" s="50" t="s">
        <v>3064</v>
      </c>
      <c r="N79" s="50" t="s">
        <v>3705</v>
      </c>
      <c r="O79" s="50" t="s">
        <v>23</v>
      </c>
      <c r="P79" s="159" t="s">
        <v>24</v>
      </c>
      <c r="Q79" s="24" t="s">
        <v>4545</v>
      </c>
    </row>
    <row r="80" spans="1:17" s="160" customFormat="1" ht="23.25" customHeight="1" x14ac:dyDescent="0.25">
      <c r="A80" s="24">
        <v>77</v>
      </c>
      <c r="B80" s="24">
        <v>109</v>
      </c>
      <c r="C80" s="50" t="s">
        <v>15</v>
      </c>
      <c r="D80" s="24" t="s">
        <v>34</v>
      </c>
      <c r="E80" s="24">
        <v>2005</v>
      </c>
      <c r="F80" s="161">
        <v>38691</v>
      </c>
      <c r="G80" s="50" t="s">
        <v>254</v>
      </c>
      <c r="H80" s="24" t="s">
        <v>255</v>
      </c>
      <c r="I80" s="24">
        <v>109</v>
      </c>
      <c r="J80" s="50" t="s">
        <v>256</v>
      </c>
      <c r="K80" s="50" t="s">
        <v>33</v>
      </c>
      <c r="L80" s="50" t="s">
        <v>21</v>
      </c>
      <c r="M80" s="50" t="s">
        <v>3065</v>
      </c>
      <c r="N80" s="50" t="s">
        <v>3706</v>
      </c>
      <c r="O80" s="50" t="s">
        <v>23</v>
      </c>
      <c r="P80" s="159" t="s">
        <v>24</v>
      </c>
      <c r="Q80" s="24" t="s">
        <v>4545</v>
      </c>
    </row>
    <row r="81" spans="1:17" s="160" customFormat="1" ht="23.25" customHeight="1" x14ac:dyDescent="0.25">
      <c r="A81" s="24">
        <v>78</v>
      </c>
      <c r="B81" s="24">
        <v>112</v>
      </c>
      <c r="C81" s="50" t="s">
        <v>15</v>
      </c>
      <c r="D81" s="24" t="s">
        <v>34</v>
      </c>
      <c r="E81" s="24">
        <v>2006</v>
      </c>
      <c r="F81" s="161">
        <v>38883</v>
      </c>
      <c r="G81" s="50" t="s">
        <v>397</v>
      </c>
      <c r="H81" s="24" t="s">
        <v>398</v>
      </c>
      <c r="I81" s="24">
        <v>139</v>
      </c>
      <c r="J81" s="50" t="s">
        <v>399</v>
      </c>
      <c r="K81" s="50" t="s">
        <v>83</v>
      </c>
      <c r="L81" s="50" t="s">
        <v>29</v>
      </c>
      <c r="M81" s="50" t="s">
        <v>3066</v>
      </c>
      <c r="N81" s="50" t="s">
        <v>979</v>
      </c>
      <c r="O81" s="50" t="s">
        <v>23</v>
      </c>
      <c r="P81" s="159" t="s">
        <v>24</v>
      </c>
      <c r="Q81" s="24" t="s">
        <v>4545</v>
      </c>
    </row>
    <row r="82" spans="1:17" s="160" customFormat="1" ht="23.25" customHeight="1" x14ac:dyDescent="0.25">
      <c r="A82" s="24">
        <v>79</v>
      </c>
      <c r="B82" s="24">
        <v>113</v>
      </c>
      <c r="C82" s="50" t="s">
        <v>15</v>
      </c>
      <c r="D82" s="24" t="s">
        <v>34</v>
      </c>
      <c r="E82" s="24">
        <v>2006</v>
      </c>
      <c r="F82" s="161">
        <v>39024</v>
      </c>
      <c r="G82" s="50" t="s">
        <v>400</v>
      </c>
      <c r="H82" s="24" t="s">
        <v>401</v>
      </c>
      <c r="I82" s="24">
        <v>163</v>
      </c>
      <c r="J82" s="50" t="s">
        <v>402</v>
      </c>
      <c r="K82" s="50" t="s">
        <v>59</v>
      </c>
      <c r="L82" s="50" t="s">
        <v>60</v>
      </c>
      <c r="M82" s="50" t="s">
        <v>3067</v>
      </c>
      <c r="N82" s="50" t="s">
        <v>4524</v>
      </c>
      <c r="O82" s="50" t="s">
        <v>61</v>
      </c>
      <c r="P82" s="159" t="s">
        <v>24</v>
      </c>
      <c r="Q82" s="24" t="s">
        <v>4545</v>
      </c>
    </row>
    <row r="83" spans="1:17" s="160" customFormat="1" ht="23.25" customHeight="1" x14ac:dyDescent="0.25">
      <c r="A83" s="24">
        <v>80</v>
      </c>
      <c r="B83" s="24">
        <v>114</v>
      </c>
      <c r="C83" s="50" t="s">
        <v>15</v>
      </c>
      <c r="D83" s="24" t="s">
        <v>34</v>
      </c>
      <c r="E83" s="24">
        <v>2005</v>
      </c>
      <c r="F83" s="161">
        <v>38701</v>
      </c>
      <c r="G83" s="50" t="s">
        <v>211</v>
      </c>
      <c r="H83" s="24" t="s">
        <v>212</v>
      </c>
      <c r="I83" s="24">
        <v>110</v>
      </c>
      <c r="J83" s="50" t="s">
        <v>213</v>
      </c>
      <c r="K83" s="50" t="s">
        <v>33</v>
      </c>
      <c r="L83" s="50" t="s">
        <v>21</v>
      </c>
      <c r="M83" s="50" t="s">
        <v>3065</v>
      </c>
      <c r="N83" s="50" t="s">
        <v>3706</v>
      </c>
      <c r="O83" s="50" t="s">
        <v>23</v>
      </c>
      <c r="P83" s="159" t="s">
        <v>24</v>
      </c>
      <c r="Q83" s="24" t="s">
        <v>4545</v>
      </c>
    </row>
    <row r="84" spans="1:17" s="160" customFormat="1" ht="23.25" customHeight="1" x14ac:dyDescent="0.25">
      <c r="A84" s="24">
        <v>81</v>
      </c>
      <c r="B84" s="24">
        <v>115</v>
      </c>
      <c r="C84" s="50" t="s">
        <v>15</v>
      </c>
      <c r="D84" s="24" t="s">
        <v>34</v>
      </c>
      <c r="E84" s="24">
        <v>2006</v>
      </c>
      <c r="F84" s="161">
        <v>39080</v>
      </c>
      <c r="G84" s="50" t="s">
        <v>406</v>
      </c>
      <c r="H84" s="24" t="s">
        <v>407</v>
      </c>
      <c r="I84" s="24">
        <v>168</v>
      </c>
      <c r="J84" s="50" t="s">
        <v>408</v>
      </c>
      <c r="K84" s="50" t="s">
        <v>55</v>
      </c>
      <c r="L84" s="50" t="s">
        <v>21</v>
      </c>
      <c r="M84" s="50" t="s">
        <v>3064</v>
      </c>
      <c r="N84" s="50" t="s">
        <v>3708</v>
      </c>
      <c r="O84" s="50" t="s">
        <v>23</v>
      </c>
      <c r="P84" s="159" t="s">
        <v>24</v>
      </c>
      <c r="Q84" s="24" t="s">
        <v>4545</v>
      </c>
    </row>
    <row r="85" spans="1:17" s="160" customFormat="1" ht="23.25" customHeight="1" x14ac:dyDescent="0.25">
      <c r="A85" s="24">
        <v>82</v>
      </c>
      <c r="B85" s="24">
        <v>116</v>
      </c>
      <c r="C85" s="50" t="s">
        <v>15</v>
      </c>
      <c r="D85" s="24" t="s">
        <v>34</v>
      </c>
      <c r="E85" s="24">
        <v>2005</v>
      </c>
      <c r="F85" s="161">
        <v>38533</v>
      </c>
      <c r="G85" s="50" t="s">
        <v>207</v>
      </c>
      <c r="H85" s="24" t="s">
        <v>208</v>
      </c>
      <c r="I85" s="24">
        <v>111</v>
      </c>
      <c r="J85" s="50" t="s">
        <v>209</v>
      </c>
      <c r="K85" s="50" t="s">
        <v>210</v>
      </c>
      <c r="L85" s="50" t="s">
        <v>21</v>
      </c>
      <c r="M85" s="50" t="s">
        <v>3065</v>
      </c>
      <c r="N85" s="50" t="s">
        <v>3735</v>
      </c>
      <c r="O85" s="50" t="s">
        <v>23</v>
      </c>
      <c r="P85" s="159" t="s">
        <v>24</v>
      </c>
      <c r="Q85" s="24" t="s">
        <v>4545</v>
      </c>
    </row>
    <row r="86" spans="1:17" s="160" customFormat="1" ht="23.25" customHeight="1" x14ac:dyDescent="0.25">
      <c r="A86" s="24">
        <v>83</v>
      </c>
      <c r="B86" s="24">
        <v>118</v>
      </c>
      <c r="C86" s="50" t="s">
        <v>15</v>
      </c>
      <c r="D86" s="24" t="s">
        <v>34</v>
      </c>
      <c r="E86" s="24">
        <v>2007</v>
      </c>
      <c r="F86" s="161">
        <v>39443</v>
      </c>
      <c r="G86" s="50" t="s">
        <v>415</v>
      </c>
      <c r="H86" s="24" t="s">
        <v>416</v>
      </c>
      <c r="I86" s="24">
        <v>190</v>
      </c>
      <c r="J86" s="50" t="s">
        <v>4494</v>
      </c>
      <c r="K86" s="50" t="s">
        <v>418</v>
      </c>
      <c r="L86" s="50" t="s">
        <v>29</v>
      </c>
      <c r="M86" s="50" t="s">
        <v>3066</v>
      </c>
      <c r="N86" s="50" t="s">
        <v>3718</v>
      </c>
      <c r="O86" s="50" t="s">
        <v>23</v>
      </c>
      <c r="P86" s="159" t="s">
        <v>24</v>
      </c>
      <c r="Q86" s="24" t="s">
        <v>4545</v>
      </c>
    </row>
    <row r="87" spans="1:17" s="160" customFormat="1" ht="23.25" customHeight="1" x14ac:dyDescent="0.25">
      <c r="A87" s="24">
        <v>84</v>
      </c>
      <c r="B87" s="24">
        <v>119</v>
      </c>
      <c r="C87" s="50" t="s">
        <v>15</v>
      </c>
      <c r="D87" s="24" t="s">
        <v>34</v>
      </c>
      <c r="E87" s="24">
        <v>2007</v>
      </c>
      <c r="F87" s="161">
        <v>39447</v>
      </c>
      <c r="G87" s="50" t="s">
        <v>419</v>
      </c>
      <c r="H87" s="24" t="s">
        <v>420</v>
      </c>
      <c r="I87" s="24">
        <v>193</v>
      </c>
      <c r="J87" s="50" t="s">
        <v>421</v>
      </c>
      <c r="K87" s="50" t="s">
        <v>419</v>
      </c>
      <c r="L87" s="50" t="s">
        <v>29</v>
      </c>
      <c r="M87" s="50" t="s">
        <v>3066</v>
      </c>
      <c r="N87" s="50" t="s">
        <v>3732</v>
      </c>
      <c r="O87" s="50" t="s">
        <v>23</v>
      </c>
      <c r="P87" s="159" t="s">
        <v>24</v>
      </c>
      <c r="Q87" s="24" t="s">
        <v>4545</v>
      </c>
    </row>
    <row r="88" spans="1:17" s="160" customFormat="1" ht="23.25" customHeight="1" x14ac:dyDescent="0.25">
      <c r="A88" s="24">
        <v>85</v>
      </c>
      <c r="B88" s="24">
        <v>120</v>
      </c>
      <c r="C88" s="50" t="s">
        <v>15</v>
      </c>
      <c r="D88" s="24" t="s">
        <v>34</v>
      </c>
      <c r="E88" s="24">
        <v>2007</v>
      </c>
      <c r="F88" s="161">
        <v>39442</v>
      </c>
      <c r="G88" s="50" t="s">
        <v>3349</v>
      </c>
      <c r="H88" s="24" t="s">
        <v>423</v>
      </c>
      <c r="I88" s="24">
        <v>181</v>
      </c>
      <c r="J88" s="50" t="s">
        <v>424</v>
      </c>
      <c r="K88" s="50" t="s">
        <v>71</v>
      </c>
      <c r="L88" s="50" t="s">
        <v>60</v>
      </c>
      <c r="M88" s="50" t="s">
        <v>3067</v>
      </c>
      <c r="N88" s="50" t="s">
        <v>3712</v>
      </c>
      <c r="O88" s="50" t="s">
        <v>61</v>
      </c>
      <c r="P88" s="159" t="s">
        <v>24</v>
      </c>
      <c r="Q88" s="24" t="s">
        <v>4545</v>
      </c>
    </row>
    <row r="89" spans="1:17" s="160" customFormat="1" ht="23.25" customHeight="1" x14ac:dyDescent="0.25">
      <c r="A89" s="24">
        <v>86</v>
      </c>
      <c r="B89" s="24">
        <v>122</v>
      </c>
      <c r="C89" s="50" t="s">
        <v>15</v>
      </c>
      <c r="D89" s="24" t="s">
        <v>34</v>
      </c>
      <c r="E89" s="168">
        <v>2005</v>
      </c>
      <c r="F89" s="161">
        <v>38577</v>
      </c>
      <c r="G89" s="164" t="s">
        <v>2130</v>
      </c>
      <c r="H89" s="166" t="s">
        <v>2384</v>
      </c>
      <c r="I89" s="165">
        <v>115</v>
      </c>
      <c r="J89" s="50" t="s">
        <v>2385</v>
      </c>
      <c r="K89" s="50" t="s">
        <v>2130</v>
      </c>
      <c r="L89" s="50" t="s">
        <v>21</v>
      </c>
      <c r="M89" s="50" t="s">
        <v>3065</v>
      </c>
      <c r="N89" s="50" t="s">
        <v>284</v>
      </c>
      <c r="O89" s="50" t="s">
        <v>23</v>
      </c>
      <c r="P89" s="159" t="s">
        <v>2380</v>
      </c>
      <c r="Q89" s="24" t="s">
        <v>4545</v>
      </c>
    </row>
    <row r="90" spans="1:17" s="160" customFormat="1" ht="23.25" customHeight="1" x14ac:dyDescent="0.25">
      <c r="A90" s="24">
        <v>87</v>
      </c>
      <c r="B90" s="24">
        <v>123</v>
      </c>
      <c r="C90" s="50" t="s">
        <v>15</v>
      </c>
      <c r="D90" s="24" t="s">
        <v>34</v>
      </c>
      <c r="E90" s="24">
        <v>2007</v>
      </c>
      <c r="F90" s="161">
        <v>39447</v>
      </c>
      <c r="G90" s="50" t="s">
        <v>3350</v>
      </c>
      <c r="H90" s="24" t="s">
        <v>433</v>
      </c>
      <c r="I90" s="24">
        <v>195</v>
      </c>
      <c r="J90" s="50" t="s">
        <v>434</v>
      </c>
      <c r="K90" s="50" t="s">
        <v>20</v>
      </c>
      <c r="L90" s="50" t="s">
        <v>21</v>
      </c>
      <c r="M90" s="50" t="s">
        <v>3064</v>
      </c>
      <c r="N90" s="50" t="s">
        <v>3705</v>
      </c>
      <c r="O90" s="50" t="s">
        <v>23</v>
      </c>
      <c r="P90" s="159" t="s">
        <v>24</v>
      </c>
      <c r="Q90" s="24" t="s">
        <v>4545</v>
      </c>
    </row>
    <row r="91" spans="1:17" s="160" customFormat="1" ht="23.25" customHeight="1" x14ac:dyDescent="0.25">
      <c r="A91" s="24">
        <v>88</v>
      </c>
      <c r="B91" s="24">
        <v>124</v>
      </c>
      <c r="C91" s="50" t="s">
        <v>15</v>
      </c>
      <c r="D91" s="24" t="s">
        <v>34</v>
      </c>
      <c r="E91" s="24">
        <v>2007</v>
      </c>
      <c r="F91" s="161">
        <v>39434</v>
      </c>
      <c r="G91" s="50" t="s">
        <v>435</v>
      </c>
      <c r="H91" s="24" t="s">
        <v>436</v>
      </c>
      <c r="I91" s="24">
        <v>191</v>
      </c>
      <c r="J91" s="50" t="s">
        <v>437</v>
      </c>
      <c r="K91" s="50" t="s">
        <v>435</v>
      </c>
      <c r="L91" s="50" t="s">
        <v>29</v>
      </c>
      <c r="M91" s="50" t="s">
        <v>3066</v>
      </c>
      <c r="N91" s="50" t="s">
        <v>3732</v>
      </c>
      <c r="O91" s="50" t="s">
        <v>23</v>
      </c>
      <c r="P91" s="159" t="s">
        <v>24</v>
      </c>
      <c r="Q91" s="24" t="s">
        <v>4545</v>
      </c>
    </row>
    <row r="92" spans="1:17" s="160" customFormat="1" ht="23.25" customHeight="1" x14ac:dyDescent="0.25">
      <c r="A92" s="24">
        <v>89</v>
      </c>
      <c r="B92" s="24">
        <v>125</v>
      </c>
      <c r="C92" s="50" t="s">
        <v>15</v>
      </c>
      <c r="D92" s="24" t="s">
        <v>34</v>
      </c>
      <c r="E92" s="168">
        <v>2005</v>
      </c>
      <c r="F92" s="161">
        <v>38521</v>
      </c>
      <c r="G92" s="164" t="s">
        <v>2337</v>
      </c>
      <c r="H92" s="166" t="s">
        <v>2388</v>
      </c>
      <c r="I92" s="165">
        <v>116</v>
      </c>
      <c r="J92" s="50" t="s">
        <v>2389</v>
      </c>
      <c r="K92" s="50" t="s">
        <v>2337</v>
      </c>
      <c r="L92" s="50" t="s">
        <v>21</v>
      </c>
      <c r="M92" s="50" t="s">
        <v>3065</v>
      </c>
      <c r="N92" s="50" t="s">
        <v>3714</v>
      </c>
      <c r="O92" s="50" t="s">
        <v>23</v>
      </c>
      <c r="P92" s="159" t="s">
        <v>2380</v>
      </c>
      <c r="Q92" s="24" t="s">
        <v>4545</v>
      </c>
    </row>
    <row r="93" spans="1:17" s="160" customFormat="1" ht="23.25" customHeight="1" x14ac:dyDescent="0.25">
      <c r="A93" s="24">
        <v>90</v>
      </c>
      <c r="B93" s="24">
        <v>126</v>
      </c>
      <c r="C93" s="50" t="s">
        <v>15</v>
      </c>
      <c r="D93" s="24" t="s">
        <v>34</v>
      </c>
      <c r="E93" s="24">
        <v>2007</v>
      </c>
      <c r="F93" s="161">
        <v>39373</v>
      </c>
      <c r="G93" s="50" t="s">
        <v>440</v>
      </c>
      <c r="H93" s="24" t="s">
        <v>441</v>
      </c>
      <c r="I93" s="24">
        <v>177</v>
      </c>
      <c r="J93" s="50" t="s">
        <v>442</v>
      </c>
      <c r="K93" s="50" t="s">
        <v>443</v>
      </c>
      <c r="L93" s="50" t="s">
        <v>29</v>
      </c>
      <c r="M93" s="50" t="s">
        <v>3066</v>
      </c>
      <c r="N93" s="50" t="s">
        <v>979</v>
      </c>
      <c r="O93" s="50" t="s">
        <v>23</v>
      </c>
      <c r="P93" s="159" t="s">
        <v>24</v>
      </c>
      <c r="Q93" s="24" t="s">
        <v>4545</v>
      </c>
    </row>
    <row r="94" spans="1:17" s="160" customFormat="1" ht="23.25" customHeight="1" x14ac:dyDescent="0.25">
      <c r="A94" s="24">
        <v>91</v>
      </c>
      <c r="B94" s="24">
        <v>128</v>
      </c>
      <c r="C94" s="50" t="s">
        <v>15</v>
      </c>
      <c r="D94" s="24" t="s">
        <v>34</v>
      </c>
      <c r="E94" s="24">
        <v>2005</v>
      </c>
      <c r="F94" s="161">
        <v>38584</v>
      </c>
      <c r="G94" s="50" t="s">
        <v>284</v>
      </c>
      <c r="H94" s="24" t="s">
        <v>285</v>
      </c>
      <c r="I94" s="24">
        <v>118</v>
      </c>
      <c r="J94" s="50" t="s">
        <v>286</v>
      </c>
      <c r="K94" s="50" t="s">
        <v>284</v>
      </c>
      <c r="L94" s="50" t="s">
        <v>21</v>
      </c>
      <c r="M94" s="50" t="s">
        <v>3065</v>
      </c>
      <c r="N94" s="50" t="s">
        <v>284</v>
      </c>
      <c r="O94" s="50" t="s">
        <v>23</v>
      </c>
      <c r="P94" s="159" t="s">
        <v>24</v>
      </c>
      <c r="Q94" s="24" t="s">
        <v>4545</v>
      </c>
    </row>
    <row r="95" spans="1:17" s="160" customFormat="1" ht="23.25" customHeight="1" x14ac:dyDescent="0.25">
      <c r="A95" s="24">
        <v>92</v>
      </c>
      <c r="B95" s="24">
        <v>129</v>
      </c>
      <c r="C95" s="50" t="s">
        <v>15</v>
      </c>
      <c r="D95" s="24" t="s">
        <v>34</v>
      </c>
      <c r="E95" s="24">
        <v>2007</v>
      </c>
      <c r="F95" s="161">
        <v>39405</v>
      </c>
      <c r="G95" s="50" t="s">
        <v>451</v>
      </c>
      <c r="H95" s="24" t="s">
        <v>452</v>
      </c>
      <c r="I95" s="24">
        <v>183</v>
      </c>
      <c r="J95" s="50" t="s">
        <v>453</v>
      </c>
      <c r="K95" s="50" t="s">
        <v>146</v>
      </c>
      <c r="L95" s="50" t="s">
        <v>60</v>
      </c>
      <c r="M95" s="50" t="s">
        <v>3067</v>
      </c>
      <c r="N95" s="50" t="s">
        <v>3724</v>
      </c>
      <c r="O95" s="50" t="s">
        <v>125</v>
      </c>
      <c r="P95" s="159" t="s">
        <v>2380</v>
      </c>
      <c r="Q95" s="24" t="s">
        <v>4545</v>
      </c>
    </row>
    <row r="96" spans="1:17" s="160" customFormat="1" ht="23.25" customHeight="1" x14ac:dyDescent="0.25">
      <c r="A96" s="24">
        <v>93</v>
      </c>
      <c r="B96" s="24">
        <v>131</v>
      </c>
      <c r="C96" s="50" t="s">
        <v>15</v>
      </c>
      <c r="D96" s="24" t="s">
        <v>34</v>
      </c>
      <c r="E96" s="24">
        <v>2007</v>
      </c>
      <c r="F96" s="161">
        <v>39447</v>
      </c>
      <c r="G96" s="50" t="s">
        <v>457</v>
      </c>
      <c r="H96" s="24" t="s">
        <v>458</v>
      </c>
      <c r="I96" s="24">
        <v>180</v>
      </c>
      <c r="J96" s="164" t="s">
        <v>459</v>
      </c>
      <c r="K96" s="50" t="s">
        <v>457</v>
      </c>
      <c r="L96" s="50" t="s">
        <v>29</v>
      </c>
      <c r="M96" s="50" t="s">
        <v>3066</v>
      </c>
      <c r="N96" s="50" t="s">
        <v>979</v>
      </c>
      <c r="O96" s="50" t="s">
        <v>23</v>
      </c>
      <c r="P96" s="159" t="s">
        <v>24</v>
      </c>
      <c r="Q96" s="24" t="s">
        <v>4545</v>
      </c>
    </row>
    <row r="97" spans="1:17" s="160" customFormat="1" ht="23.25" customHeight="1" x14ac:dyDescent="0.25">
      <c r="A97" s="24">
        <v>94</v>
      </c>
      <c r="B97" s="24">
        <v>132</v>
      </c>
      <c r="C97" s="50" t="s">
        <v>15</v>
      </c>
      <c r="D97" s="24" t="s">
        <v>34</v>
      </c>
      <c r="E97" s="24">
        <v>2007</v>
      </c>
      <c r="F97" s="161">
        <v>39375</v>
      </c>
      <c r="G97" s="50" t="s">
        <v>460</v>
      </c>
      <c r="H97" s="24" t="s">
        <v>461</v>
      </c>
      <c r="I97" s="24">
        <v>179</v>
      </c>
      <c r="J97" s="50" t="s">
        <v>462</v>
      </c>
      <c r="K97" s="50" t="s">
        <v>460</v>
      </c>
      <c r="L97" s="50" t="s">
        <v>29</v>
      </c>
      <c r="M97" s="50" t="s">
        <v>3066</v>
      </c>
      <c r="N97" s="50" t="s">
        <v>3748</v>
      </c>
      <c r="O97" s="50" t="s">
        <v>75</v>
      </c>
      <c r="P97" s="159" t="s">
        <v>24</v>
      </c>
      <c r="Q97" s="24" t="s">
        <v>4545</v>
      </c>
    </row>
    <row r="98" spans="1:17" s="160" customFormat="1" ht="23.25" customHeight="1" x14ac:dyDescent="0.25">
      <c r="A98" s="24">
        <v>95</v>
      </c>
      <c r="B98" s="24">
        <v>133</v>
      </c>
      <c r="C98" s="50" t="s">
        <v>15</v>
      </c>
      <c r="D98" s="24" t="s">
        <v>34</v>
      </c>
      <c r="E98" s="24">
        <v>2018</v>
      </c>
      <c r="F98" s="161">
        <v>39434</v>
      </c>
      <c r="G98" s="50" t="s">
        <v>2605</v>
      </c>
      <c r="H98" s="24" t="s">
        <v>464</v>
      </c>
      <c r="I98" s="24">
        <v>186</v>
      </c>
      <c r="J98" s="50" t="s">
        <v>465</v>
      </c>
      <c r="K98" s="50" t="s">
        <v>115</v>
      </c>
      <c r="L98" s="50" t="s">
        <v>29</v>
      </c>
      <c r="M98" s="50" t="s">
        <v>3066</v>
      </c>
      <c r="N98" s="50" t="s">
        <v>3720</v>
      </c>
      <c r="O98" s="50" t="s">
        <v>75</v>
      </c>
      <c r="P98" s="159" t="s">
        <v>24</v>
      </c>
      <c r="Q98" s="24" t="s">
        <v>4545</v>
      </c>
    </row>
    <row r="99" spans="1:17" s="160" customFormat="1" ht="23.25" customHeight="1" x14ac:dyDescent="0.25">
      <c r="A99" s="24">
        <v>96</v>
      </c>
      <c r="B99" s="24">
        <v>134</v>
      </c>
      <c r="C99" s="50" t="s">
        <v>15</v>
      </c>
      <c r="D99" s="24" t="s">
        <v>34</v>
      </c>
      <c r="E99" s="24">
        <v>2005</v>
      </c>
      <c r="F99" s="161">
        <v>38600</v>
      </c>
      <c r="G99" s="50" t="s">
        <v>186</v>
      </c>
      <c r="H99" s="24" t="s">
        <v>187</v>
      </c>
      <c r="I99" s="24">
        <v>122</v>
      </c>
      <c r="J99" s="50" t="s">
        <v>188</v>
      </c>
      <c r="K99" s="50" t="s">
        <v>189</v>
      </c>
      <c r="L99" s="50" t="s">
        <v>21</v>
      </c>
      <c r="M99" s="50" t="s">
        <v>3065</v>
      </c>
      <c r="N99" s="50" t="s">
        <v>3716</v>
      </c>
      <c r="O99" s="50" t="s">
        <v>23</v>
      </c>
      <c r="P99" s="159" t="s">
        <v>24</v>
      </c>
      <c r="Q99" s="24" t="s">
        <v>4545</v>
      </c>
    </row>
    <row r="100" spans="1:17" s="160" customFormat="1" ht="23.25" customHeight="1" x14ac:dyDescent="0.25">
      <c r="A100" s="24">
        <v>97</v>
      </c>
      <c r="B100" s="24">
        <v>135</v>
      </c>
      <c r="C100" s="50" t="s">
        <v>15</v>
      </c>
      <c r="D100" s="24" t="s">
        <v>34</v>
      </c>
      <c r="E100" s="24">
        <v>2007</v>
      </c>
      <c r="F100" s="161">
        <v>39307</v>
      </c>
      <c r="G100" s="50" t="s">
        <v>470</v>
      </c>
      <c r="H100" s="24" t="s">
        <v>471</v>
      </c>
      <c r="I100" s="24">
        <v>171</v>
      </c>
      <c r="J100" s="50" t="s">
        <v>472</v>
      </c>
      <c r="K100" s="50" t="s">
        <v>59</v>
      </c>
      <c r="L100" s="50" t="s">
        <v>60</v>
      </c>
      <c r="M100" s="50" t="s">
        <v>3067</v>
      </c>
      <c r="N100" s="50" t="s">
        <v>4524</v>
      </c>
      <c r="O100" s="50" t="s">
        <v>61</v>
      </c>
      <c r="P100" s="159" t="s">
        <v>24</v>
      </c>
      <c r="Q100" s="24" t="s">
        <v>4545</v>
      </c>
    </row>
    <row r="101" spans="1:17" s="160" customFormat="1" ht="23.25" customHeight="1" x14ac:dyDescent="0.25">
      <c r="A101" s="24">
        <v>98</v>
      </c>
      <c r="B101" s="24">
        <v>137</v>
      </c>
      <c r="C101" s="50" t="s">
        <v>15</v>
      </c>
      <c r="D101" s="24" t="s">
        <v>34</v>
      </c>
      <c r="E101" s="24">
        <v>2008</v>
      </c>
      <c r="F101" s="161">
        <v>39805</v>
      </c>
      <c r="G101" s="50" t="s">
        <v>477</v>
      </c>
      <c r="H101" s="24" t="s">
        <v>478</v>
      </c>
      <c r="I101" s="24">
        <v>230</v>
      </c>
      <c r="J101" s="50" t="s">
        <v>479</v>
      </c>
      <c r="K101" s="50" t="s">
        <v>477</v>
      </c>
      <c r="L101" s="50" t="s">
        <v>29</v>
      </c>
      <c r="M101" s="50" t="s">
        <v>3066</v>
      </c>
      <c r="N101" s="50" t="s">
        <v>3755</v>
      </c>
      <c r="O101" s="50" t="s">
        <v>75</v>
      </c>
      <c r="P101" s="159" t="s">
        <v>24</v>
      </c>
      <c r="Q101" s="24" t="s">
        <v>4545</v>
      </c>
    </row>
    <row r="102" spans="1:17" s="160" customFormat="1" ht="23.25" customHeight="1" x14ac:dyDescent="0.25">
      <c r="A102" s="24">
        <v>99</v>
      </c>
      <c r="B102" s="24">
        <v>138</v>
      </c>
      <c r="C102" s="50" t="s">
        <v>15</v>
      </c>
      <c r="D102" s="24" t="s">
        <v>34</v>
      </c>
      <c r="E102" s="24">
        <v>2008</v>
      </c>
      <c r="F102" s="161">
        <v>39808</v>
      </c>
      <c r="G102" s="50" t="s">
        <v>480</v>
      </c>
      <c r="H102" s="24" t="s">
        <v>481</v>
      </c>
      <c r="I102" s="24">
        <v>229</v>
      </c>
      <c r="J102" s="50" t="s">
        <v>3871</v>
      </c>
      <c r="K102" s="50" t="s">
        <v>20</v>
      </c>
      <c r="L102" s="50" t="s">
        <v>21</v>
      </c>
      <c r="M102" s="50" t="s">
        <v>3064</v>
      </c>
      <c r="N102" s="50" t="s">
        <v>3705</v>
      </c>
      <c r="O102" s="50" t="s">
        <v>23</v>
      </c>
      <c r="P102" s="159" t="s">
        <v>24</v>
      </c>
      <c r="Q102" s="24" t="s">
        <v>4545</v>
      </c>
    </row>
    <row r="103" spans="1:17" s="160" customFormat="1" ht="23.25" customHeight="1" x14ac:dyDescent="0.25">
      <c r="A103" s="24">
        <v>100</v>
      </c>
      <c r="B103" s="24">
        <v>139</v>
      </c>
      <c r="C103" s="50" t="s">
        <v>15</v>
      </c>
      <c r="D103" s="24" t="s">
        <v>34</v>
      </c>
      <c r="E103" s="24">
        <v>2005</v>
      </c>
      <c r="F103" s="161">
        <v>38666</v>
      </c>
      <c r="G103" s="50" t="s">
        <v>247</v>
      </c>
      <c r="H103" s="24" t="s">
        <v>248</v>
      </c>
      <c r="I103" s="24">
        <v>125</v>
      </c>
      <c r="J103" s="50" t="s">
        <v>249</v>
      </c>
      <c r="K103" s="50" t="s">
        <v>247</v>
      </c>
      <c r="L103" s="50" t="s">
        <v>21</v>
      </c>
      <c r="M103" s="50" t="s">
        <v>3065</v>
      </c>
      <c r="N103" s="50" t="s">
        <v>3740</v>
      </c>
      <c r="O103" s="50" t="s">
        <v>23</v>
      </c>
      <c r="P103" s="159" t="s">
        <v>24</v>
      </c>
      <c r="Q103" s="24" t="s">
        <v>4545</v>
      </c>
    </row>
    <row r="104" spans="1:17" s="160" customFormat="1" ht="23.25" customHeight="1" x14ac:dyDescent="0.25">
      <c r="A104" s="24">
        <v>101</v>
      </c>
      <c r="B104" s="24">
        <v>141</v>
      </c>
      <c r="C104" s="50" t="s">
        <v>15</v>
      </c>
      <c r="D104" s="24" t="s">
        <v>34</v>
      </c>
      <c r="E104" s="168">
        <v>2005</v>
      </c>
      <c r="F104" s="161">
        <v>38667</v>
      </c>
      <c r="G104" s="50" t="s">
        <v>2415</v>
      </c>
      <c r="H104" s="166" t="s">
        <v>2416</v>
      </c>
      <c r="I104" s="165">
        <v>126</v>
      </c>
      <c r="J104" s="50" t="s">
        <v>2417</v>
      </c>
      <c r="K104" s="50" t="s">
        <v>2415</v>
      </c>
      <c r="L104" s="50" t="s">
        <v>21</v>
      </c>
      <c r="M104" s="50" t="s">
        <v>3065</v>
      </c>
      <c r="N104" s="50" t="s">
        <v>3716</v>
      </c>
      <c r="O104" s="50" t="s">
        <v>23</v>
      </c>
      <c r="P104" s="159" t="s">
        <v>2380</v>
      </c>
      <c r="Q104" s="24" t="s">
        <v>4545</v>
      </c>
    </row>
    <row r="105" spans="1:17" s="160" customFormat="1" ht="23.25" customHeight="1" x14ac:dyDescent="0.25">
      <c r="A105" s="24">
        <v>102</v>
      </c>
      <c r="B105" s="24">
        <v>143</v>
      </c>
      <c r="C105" s="50" t="s">
        <v>15</v>
      </c>
      <c r="D105" s="24" t="s">
        <v>34</v>
      </c>
      <c r="E105" s="24">
        <v>2008</v>
      </c>
      <c r="F105" s="161">
        <v>39802</v>
      </c>
      <c r="G105" s="50" t="s">
        <v>494</v>
      </c>
      <c r="H105" s="24" t="s">
        <v>495</v>
      </c>
      <c r="I105" s="24">
        <v>228</v>
      </c>
      <c r="J105" s="50" t="s">
        <v>494</v>
      </c>
      <c r="K105" s="50" t="s">
        <v>20</v>
      </c>
      <c r="L105" s="50" t="s">
        <v>21</v>
      </c>
      <c r="M105" s="50" t="s">
        <v>3064</v>
      </c>
      <c r="N105" s="50" t="s">
        <v>3705</v>
      </c>
      <c r="O105" s="50" t="s">
        <v>23</v>
      </c>
      <c r="P105" s="159" t="s">
        <v>24</v>
      </c>
      <c r="Q105" s="24" t="s">
        <v>4545</v>
      </c>
    </row>
    <row r="106" spans="1:17" s="160" customFormat="1" ht="23.25" customHeight="1" x14ac:dyDescent="0.25">
      <c r="A106" s="24">
        <v>103</v>
      </c>
      <c r="B106" s="24">
        <v>145</v>
      </c>
      <c r="C106" s="50" t="s">
        <v>15</v>
      </c>
      <c r="D106" s="24" t="s">
        <v>34</v>
      </c>
      <c r="E106" s="24">
        <v>2008</v>
      </c>
      <c r="F106" s="161">
        <v>39764</v>
      </c>
      <c r="G106" s="50" t="s">
        <v>500</v>
      </c>
      <c r="H106" s="24" t="s">
        <v>501</v>
      </c>
      <c r="I106" s="24">
        <v>206</v>
      </c>
      <c r="J106" s="50" t="s">
        <v>502</v>
      </c>
      <c r="K106" s="50" t="s">
        <v>28</v>
      </c>
      <c r="L106" s="50" t="s">
        <v>29</v>
      </c>
      <c r="M106" s="50" t="s">
        <v>3066</v>
      </c>
      <c r="N106" s="50" t="s">
        <v>28</v>
      </c>
      <c r="O106" s="50" t="s">
        <v>3436</v>
      </c>
      <c r="P106" s="159" t="s">
        <v>24</v>
      </c>
      <c r="Q106" s="24" t="s">
        <v>4545</v>
      </c>
    </row>
    <row r="107" spans="1:17" s="160" customFormat="1" ht="23.25" customHeight="1" x14ac:dyDescent="0.25">
      <c r="A107" s="24">
        <v>104</v>
      </c>
      <c r="B107" s="24">
        <v>146</v>
      </c>
      <c r="C107" s="50" t="s">
        <v>15</v>
      </c>
      <c r="D107" s="24" t="s">
        <v>34</v>
      </c>
      <c r="E107" s="24">
        <v>2008</v>
      </c>
      <c r="F107" s="161">
        <v>39640</v>
      </c>
      <c r="G107" s="50" t="s">
        <v>503</v>
      </c>
      <c r="H107" s="24" t="s">
        <v>504</v>
      </c>
      <c r="I107" s="24">
        <v>196</v>
      </c>
      <c r="J107" s="50" t="s">
        <v>3666</v>
      </c>
      <c r="K107" s="50" t="s">
        <v>59</v>
      </c>
      <c r="L107" s="50" t="s">
        <v>60</v>
      </c>
      <c r="M107" s="50" t="s">
        <v>3067</v>
      </c>
      <c r="N107" s="50" t="s">
        <v>4530</v>
      </c>
      <c r="O107" s="50" t="s">
        <v>61</v>
      </c>
      <c r="P107" s="159" t="s">
        <v>24</v>
      </c>
      <c r="Q107" s="24" t="s">
        <v>4545</v>
      </c>
    </row>
    <row r="108" spans="1:17" s="160" customFormat="1" ht="23.25" customHeight="1" x14ac:dyDescent="0.25">
      <c r="A108" s="24">
        <v>105</v>
      </c>
      <c r="B108" s="24">
        <v>147</v>
      </c>
      <c r="C108" s="50" t="s">
        <v>15</v>
      </c>
      <c r="D108" s="24" t="s">
        <v>34</v>
      </c>
      <c r="E108" s="24">
        <v>2006</v>
      </c>
      <c r="F108" s="161">
        <v>39039</v>
      </c>
      <c r="G108" s="50" t="s">
        <v>403</v>
      </c>
      <c r="H108" s="24" t="s">
        <v>404</v>
      </c>
      <c r="I108" s="24">
        <v>158</v>
      </c>
      <c r="J108" s="50" t="s">
        <v>405</v>
      </c>
      <c r="K108" s="50" t="s">
        <v>48</v>
      </c>
      <c r="L108" s="50" t="s">
        <v>21</v>
      </c>
      <c r="M108" s="50" t="s">
        <v>3065</v>
      </c>
      <c r="N108" s="50" t="s">
        <v>3707</v>
      </c>
      <c r="O108" s="50" t="s">
        <v>23</v>
      </c>
      <c r="P108" s="159" t="s">
        <v>24</v>
      </c>
      <c r="Q108" s="24" t="s">
        <v>4545</v>
      </c>
    </row>
    <row r="109" spans="1:17" s="160" customFormat="1" ht="23.25" customHeight="1" x14ac:dyDescent="0.25">
      <c r="A109" s="24">
        <v>106</v>
      </c>
      <c r="B109" s="24">
        <v>148</v>
      </c>
      <c r="C109" s="50" t="s">
        <v>15</v>
      </c>
      <c r="D109" s="24" t="s">
        <v>34</v>
      </c>
      <c r="E109" s="24">
        <v>2018</v>
      </c>
      <c r="F109" s="161">
        <v>39806</v>
      </c>
      <c r="G109" s="50" t="s">
        <v>2606</v>
      </c>
      <c r="H109" s="24" t="s">
        <v>511</v>
      </c>
      <c r="I109" s="24">
        <v>204</v>
      </c>
      <c r="J109" s="50" t="s">
        <v>512</v>
      </c>
      <c r="K109" s="50" t="s">
        <v>115</v>
      </c>
      <c r="L109" s="50" t="s">
        <v>29</v>
      </c>
      <c r="M109" s="50" t="s">
        <v>3066</v>
      </c>
      <c r="N109" s="50" t="s">
        <v>3720</v>
      </c>
      <c r="O109" s="50" t="s">
        <v>75</v>
      </c>
      <c r="P109" s="159" t="s">
        <v>24</v>
      </c>
      <c r="Q109" s="24" t="s">
        <v>4545</v>
      </c>
    </row>
    <row r="110" spans="1:17" s="160" customFormat="1" ht="23.25" customHeight="1" x14ac:dyDescent="0.25">
      <c r="A110" s="24">
        <v>107</v>
      </c>
      <c r="B110" s="24">
        <v>149</v>
      </c>
      <c r="C110" s="50" t="s">
        <v>15</v>
      </c>
      <c r="D110" s="24" t="s">
        <v>34</v>
      </c>
      <c r="E110" s="168">
        <v>2006</v>
      </c>
      <c r="F110" s="161">
        <v>39058</v>
      </c>
      <c r="G110" s="50" t="s">
        <v>900</v>
      </c>
      <c r="H110" s="166" t="s">
        <v>2421</v>
      </c>
      <c r="I110" s="165">
        <v>159</v>
      </c>
      <c r="J110" s="50" t="s">
        <v>2422</v>
      </c>
      <c r="K110" s="50" t="s">
        <v>900</v>
      </c>
      <c r="L110" s="50" t="s">
        <v>21</v>
      </c>
      <c r="M110" s="50" t="s">
        <v>3065</v>
      </c>
      <c r="N110" s="50" t="s">
        <v>3707</v>
      </c>
      <c r="O110" s="50" t="s">
        <v>23</v>
      </c>
      <c r="P110" s="159" t="s">
        <v>2380</v>
      </c>
      <c r="Q110" s="24" t="s">
        <v>4545</v>
      </c>
    </row>
    <row r="111" spans="1:17" s="160" customFormat="1" ht="23.25" customHeight="1" x14ac:dyDescent="0.25">
      <c r="A111" s="24">
        <v>108</v>
      </c>
      <c r="B111" s="24">
        <v>150</v>
      </c>
      <c r="C111" s="50" t="s">
        <v>15</v>
      </c>
      <c r="D111" s="24" t="s">
        <v>34</v>
      </c>
      <c r="E111" s="24">
        <v>2008</v>
      </c>
      <c r="F111" s="161">
        <v>39766</v>
      </c>
      <c r="G111" s="50" t="s">
        <v>517</v>
      </c>
      <c r="H111" s="24" t="s">
        <v>518</v>
      </c>
      <c r="I111" s="24">
        <v>201</v>
      </c>
      <c r="J111" s="50" t="s">
        <v>519</v>
      </c>
      <c r="K111" s="50" t="s">
        <v>517</v>
      </c>
      <c r="L111" s="50" t="s">
        <v>29</v>
      </c>
      <c r="M111" s="50" t="s">
        <v>3066</v>
      </c>
      <c r="N111" s="50" t="s">
        <v>979</v>
      </c>
      <c r="O111" s="50" t="s">
        <v>23</v>
      </c>
      <c r="P111" s="159" t="s">
        <v>24</v>
      </c>
      <c r="Q111" s="24" t="s">
        <v>4545</v>
      </c>
    </row>
    <row r="112" spans="1:17" s="160" customFormat="1" ht="23.25" customHeight="1" x14ac:dyDescent="0.25">
      <c r="A112" s="24">
        <v>109</v>
      </c>
      <c r="B112" s="24">
        <v>152</v>
      </c>
      <c r="C112" s="50" t="s">
        <v>15</v>
      </c>
      <c r="D112" s="24" t="s">
        <v>34</v>
      </c>
      <c r="E112" s="24">
        <v>2006</v>
      </c>
      <c r="F112" s="161">
        <v>39063</v>
      </c>
      <c r="G112" s="50" t="s">
        <v>250</v>
      </c>
      <c r="H112" s="24" t="s">
        <v>305</v>
      </c>
      <c r="I112" s="24">
        <v>164</v>
      </c>
      <c r="J112" s="50" t="s">
        <v>2900</v>
      </c>
      <c r="K112" s="50" t="s">
        <v>250</v>
      </c>
      <c r="L112" s="50" t="s">
        <v>21</v>
      </c>
      <c r="M112" s="50" t="s">
        <v>3065</v>
      </c>
      <c r="N112" s="50" t="s">
        <v>3740</v>
      </c>
      <c r="O112" s="50" t="s">
        <v>23</v>
      </c>
      <c r="P112" s="159" t="s">
        <v>24</v>
      </c>
      <c r="Q112" s="24" t="s">
        <v>4545</v>
      </c>
    </row>
    <row r="113" spans="1:17" s="160" customFormat="1" ht="23.25" customHeight="1" x14ac:dyDescent="0.25">
      <c r="A113" s="24">
        <v>110</v>
      </c>
      <c r="B113" s="24">
        <v>153</v>
      </c>
      <c r="C113" s="50" t="s">
        <v>15</v>
      </c>
      <c r="D113" s="24" t="s">
        <v>34</v>
      </c>
      <c r="E113" s="24">
        <v>2008</v>
      </c>
      <c r="F113" s="161">
        <v>39797</v>
      </c>
      <c r="G113" s="50" t="s">
        <v>527</v>
      </c>
      <c r="H113" s="24" t="s">
        <v>528</v>
      </c>
      <c r="I113" s="24">
        <v>217</v>
      </c>
      <c r="J113" s="50" t="s">
        <v>529</v>
      </c>
      <c r="K113" s="50" t="s">
        <v>527</v>
      </c>
      <c r="L113" s="50" t="s">
        <v>60</v>
      </c>
      <c r="M113" s="50" t="s">
        <v>3067</v>
      </c>
      <c r="N113" s="50" t="s">
        <v>3758</v>
      </c>
      <c r="O113" s="50" t="s">
        <v>125</v>
      </c>
      <c r="P113" s="159" t="s">
        <v>24</v>
      </c>
      <c r="Q113" s="24" t="s">
        <v>4545</v>
      </c>
    </row>
    <row r="114" spans="1:17" s="160" customFormat="1" ht="23.25" customHeight="1" x14ac:dyDescent="0.25">
      <c r="A114" s="24">
        <v>111</v>
      </c>
      <c r="B114" s="24">
        <v>154</v>
      </c>
      <c r="C114" s="50" t="s">
        <v>15</v>
      </c>
      <c r="D114" s="24" t="s">
        <v>34</v>
      </c>
      <c r="E114" s="24">
        <v>2008</v>
      </c>
      <c r="F114" s="161">
        <v>39781</v>
      </c>
      <c r="G114" s="50" t="s">
        <v>531</v>
      </c>
      <c r="H114" s="24" t="s">
        <v>532</v>
      </c>
      <c r="I114" s="24">
        <v>216</v>
      </c>
      <c r="J114" s="50" t="s">
        <v>533</v>
      </c>
      <c r="K114" s="50" t="s">
        <v>59</v>
      </c>
      <c r="L114" s="50" t="s">
        <v>60</v>
      </c>
      <c r="M114" s="50" t="s">
        <v>3067</v>
      </c>
      <c r="N114" s="50" t="s">
        <v>4530</v>
      </c>
      <c r="O114" s="50" t="s">
        <v>61</v>
      </c>
      <c r="P114" s="159" t="s">
        <v>24</v>
      </c>
      <c r="Q114" s="24" t="s">
        <v>4545</v>
      </c>
    </row>
    <row r="115" spans="1:17" s="160" customFormat="1" ht="23.25" customHeight="1" x14ac:dyDescent="0.25">
      <c r="A115" s="24">
        <v>112</v>
      </c>
      <c r="B115" s="24">
        <v>155</v>
      </c>
      <c r="C115" s="50" t="s">
        <v>15</v>
      </c>
      <c r="D115" s="24" t="s">
        <v>34</v>
      </c>
      <c r="E115" s="24">
        <v>2006</v>
      </c>
      <c r="F115" s="161">
        <v>39066</v>
      </c>
      <c r="G115" s="50" t="s">
        <v>361</v>
      </c>
      <c r="H115" s="24" t="s">
        <v>362</v>
      </c>
      <c r="I115" s="24">
        <v>165</v>
      </c>
      <c r="J115" s="50" t="s">
        <v>363</v>
      </c>
      <c r="K115" s="50" t="s">
        <v>361</v>
      </c>
      <c r="L115" s="50" t="s">
        <v>21</v>
      </c>
      <c r="M115" s="50" t="s">
        <v>3065</v>
      </c>
      <c r="N115" s="50" t="s">
        <v>3729</v>
      </c>
      <c r="O115" s="50" t="s">
        <v>23</v>
      </c>
      <c r="P115" s="159" t="s">
        <v>24</v>
      </c>
      <c r="Q115" s="24" t="s">
        <v>4545</v>
      </c>
    </row>
    <row r="116" spans="1:17" s="160" customFormat="1" ht="23.25" customHeight="1" x14ac:dyDescent="0.25">
      <c r="A116" s="24">
        <v>113</v>
      </c>
      <c r="B116" s="24">
        <v>156</v>
      </c>
      <c r="C116" s="50" t="s">
        <v>15</v>
      </c>
      <c r="D116" s="24" t="s">
        <v>34</v>
      </c>
      <c r="E116" s="24">
        <v>2006</v>
      </c>
      <c r="F116" s="161">
        <v>39065</v>
      </c>
      <c r="G116" s="50" t="s">
        <v>386</v>
      </c>
      <c r="H116" s="24" t="s">
        <v>387</v>
      </c>
      <c r="I116" s="24">
        <v>166</v>
      </c>
      <c r="J116" s="164" t="s">
        <v>388</v>
      </c>
      <c r="K116" s="50" t="s">
        <v>389</v>
      </c>
      <c r="L116" s="50" t="s">
        <v>21</v>
      </c>
      <c r="M116" s="50" t="s">
        <v>3065</v>
      </c>
      <c r="N116" s="50" t="s">
        <v>3750</v>
      </c>
      <c r="O116" s="50" t="s">
        <v>23</v>
      </c>
      <c r="P116" s="159" t="s">
        <v>24</v>
      </c>
      <c r="Q116" s="24" t="s">
        <v>4545</v>
      </c>
    </row>
    <row r="117" spans="1:17" s="160" customFormat="1" ht="23.25" customHeight="1" x14ac:dyDescent="0.25">
      <c r="A117" s="24">
        <v>114</v>
      </c>
      <c r="B117" s="24">
        <v>157</v>
      </c>
      <c r="C117" s="50" t="s">
        <v>15</v>
      </c>
      <c r="D117" s="24" t="s">
        <v>34</v>
      </c>
      <c r="E117" s="24">
        <v>2008</v>
      </c>
      <c r="F117" s="161">
        <v>39764</v>
      </c>
      <c r="G117" s="50" t="s">
        <v>539</v>
      </c>
      <c r="H117" s="24" t="s">
        <v>540</v>
      </c>
      <c r="I117" s="24">
        <v>225</v>
      </c>
      <c r="J117" s="50" t="s">
        <v>541</v>
      </c>
      <c r="K117" s="50" t="s">
        <v>539</v>
      </c>
      <c r="L117" s="50" t="s">
        <v>21</v>
      </c>
      <c r="M117" s="50" t="s">
        <v>3064</v>
      </c>
      <c r="N117" s="50" t="s">
        <v>3759</v>
      </c>
      <c r="O117" s="50" t="s">
        <v>23</v>
      </c>
      <c r="P117" s="159" t="s">
        <v>24</v>
      </c>
      <c r="Q117" s="24" t="s">
        <v>4545</v>
      </c>
    </row>
    <row r="118" spans="1:17" s="160" customFormat="1" ht="23.25" customHeight="1" x14ac:dyDescent="0.25">
      <c r="A118" s="24">
        <v>115</v>
      </c>
      <c r="B118" s="24">
        <v>158</v>
      </c>
      <c r="C118" s="50" t="s">
        <v>15</v>
      </c>
      <c r="D118" s="24" t="s">
        <v>34</v>
      </c>
      <c r="E118" s="24">
        <v>2007</v>
      </c>
      <c r="F118" s="161">
        <v>39394</v>
      </c>
      <c r="G118" s="50" t="s">
        <v>448</v>
      </c>
      <c r="H118" s="24" t="s">
        <v>449</v>
      </c>
      <c r="I118" s="24">
        <v>172</v>
      </c>
      <c r="J118" s="164" t="s">
        <v>450</v>
      </c>
      <c r="K118" s="50" t="s">
        <v>448</v>
      </c>
      <c r="L118" s="50" t="s">
        <v>21</v>
      </c>
      <c r="M118" s="50" t="s">
        <v>3065</v>
      </c>
      <c r="N118" s="50" t="s">
        <v>3753</v>
      </c>
      <c r="O118" s="50" t="s">
        <v>23</v>
      </c>
      <c r="P118" s="159" t="s">
        <v>24</v>
      </c>
      <c r="Q118" s="24" t="s">
        <v>4545</v>
      </c>
    </row>
    <row r="119" spans="1:17" s="160" customFormat="1" ht="23.25" customHeight="1" x14ac:dyDescent="0.25">
      <c r="A119" s="24">
        <v>116</v>
      </c>
      <c r="B119" s="24">
        <v>159</v>
      </c>
      <c r="C119" s="50" t="s">
        <v>15</v>
      </c>
      <c r="D119" s="24" t="s">
        <v>34</v>
      </c>
      <c r="E119" s="24">
        <v>2008</v>
      </c>
      <c r="F119" s="161">
        <v>39763</v>
      </c>
      <c r="G119" s="50" t="s">
        <v>545</v>
      </c>
      <c r="H119" s="24" t="s">
        <v>546</v>
      </c>
      <c r="I119" s="24">
        <v>223</v>
      </c>
      <c r="J119" s="50" t="s">
        <v>547</v>
      </c>
      <c r="K119" s="50" t="s">
        <v>545</v>
      </c>
      <c r="L119" s="50" t="s">
        <v>21</v>
      </c>
      <c r="M119" s="50" t="s">
        <v>3064</v>
      </c>
      <c r="N119" s="50" t="s">
        <v>1817</v>
      </c>
      <c r="O119" s="50" t="s">
        <v>23</v>
      </c>
      <c r="P119" s="159" t="s">
        <v>24</v>
      </c>
      <c r="Q119" s="24" t="s">
        <v>4545</v>
      </c>
    </row>
    <row r="120" spans="1:17" s="160" customFormat="1" ht="23.25" customHeight="1" x14ac:dyDescent="0.25">
      <c r="A120" s="24">
        <v>117</v>
      </c>
      <c r="B120" s="24">
        <v>160</v>
      </c>
      <c r="C120" s="50" t="s">
        <v>15</v>
      </c>
      <c r="D120" s="24" t="s">
        <v>34</v>
      </c>
      <c r="E120" s="24">
        <v>2008</v>
      </c>
      <c r="F120" s="161">
        <v>39741</v>
      </c>
      <c r="G120" s="50" t="s">
        <v>548</v>
      </c>
      <c r="H120" s="24" t="s">
        <v>549</v>
      </c>
      <c r="I120" s="24">
        <v>203</v>
      </c>
      <c r="J120" s="50" t="s">
        <v>550</v>
      </c>
      <c r="K120" s="50" t="s">
        <v>55</v>
      </c>
      <c r="L120" s="50" t="s">
        <v>21</v>
      </c>
      <c r="M120" s="50" t="s">
        <v>3064</v>
      </c>
      <c r="N120" s="50" t="s">
        <v>3708</v>
      </c>
      <c r="O120" s="50" t="s">
        <v>23</v>
      </c>
      <c r="P120" s="159" t="s">
        <v>24</v>
      </c>
      <c r="Q120" s="24" t="s">
        <v>4545</v>
      </c>
    </row>
    <row r="121" spans="1:17" s="160" customFormat="1" ht="23.25" customHeight="1" x14ac:dyDescent="0.25">
      <c r="A121" s="24">
        <v>118</v>
      </c>
      <c r="B121" s="24">
        <v>161</v>
      </c>
      <c r="C121" s="50" t="s">
        <v>15</v>
      </c>
      <c r="D121" s="24" t="s">
        <v>34</v>
      </c>
      <c r="E121" s="24">
        <v>2008</v>
      </c>
      <c r="F121" s="161">
        <v>39801</v>
      </c>
      <c r="G121" s="50" t="s">
        <v>551</v>
      </c>
      <c r="H121" s="24" t="s">
        <v>552</v>
      </c>
      <c r="I121" s="24">
        <v>211</v>
      </c>
      <c r="J121" s="50" t="s">
        <v>553</v>
      </c>
      <c r="K121" s="50" t="s">
        <v>551</v>
      </c>
      <c r="L121" s="50" t="s">
        <v>29</v>
      </c>
      <c r="M121" s="50" t="s">
        <v>3066</v>
      </c>
      <c r="N121" s="50" t="s">
        <v>3760</v>
      </c>
      <c r="O121" s="50" t="s">
        <v>239</v>
      </c>
      <c r="P121" s="159" t="s">
        <v>24</v>
      </c>
      <c r="Q121" s="24" t="s">
        <v>4545</v>
      </c>
    </row>
    <row r="122" spans="1:17" s="160" customFormat="1" ht="23.25" customHeight="1" x14ac:dyDescent="0.25">
      <c r="A122" s="24">
        <v>119</v>
      </c>
      <c r="B122" s="24">
        <v>163</v>
      </c>
      <c r="C122" s="50" t="s">
        <v>15</v>
      </c>
      <c r="D122" s="24" t="s">
        <v>34</v>
      </c>
      <c r="E122" s="24">
        <v>2008</v>
      </c>
      <c r="F122" s="161">
        <v>39804</v>
      </c>
      <c r="G122" s="50" t="s">
        <v>557</v>
      </c>
      <c r="H122" s="24" t="s">
        <v>558</v>
      </c>
      <c r="I122" s="24">
        <v>218</v>
      </c>
      <c r="J122" s="50" t="s">
        <v>559</v>
      </c>
      <c r="K122" s="50" t="s">
        <v>557</v>
      </c>
      <c r="L122" s="50" t="s">
        <v>60</v>
      </c>
      <c r="M122" s="50" t="s">
        <v>3067</v>
      </c>
      <c r="N122" s="50" t="s">
        <v>557</v>
      </c>
      <c r="O122" s="50" t="s">
        <v>125</v>
      </c>
      <c r="P122" s="159" t="s">
        <v>24</v>
      </c>
      <c r="Q122" s="24" t="s">
        <v>4545</v>
      </c>
    </row>
    <row r="123" spans="1:17" s="160" customFormat="1" ht="23.25" customHeight="1" x14ac:dyDescent="0.25">
      <c r="A123" s="24">
        <v>120</v>
      </c>
      <c r="B123" s="24">
        <v>164</v>
      </c>
      <c r="C123" s="50" t="s">
        <v>15</v>
      </c>
      <c r="D123" s="24" t="s">
        <v>34</v>
      </c>
      <c r="E123" s="24">
        <v>2007</v>
      </c>
      <c r="F123" s="161">
        <v>39380</v>
      </c>
      <c r="G123" s="50" t="s">
        <v>428</v>
      </c>
      <c r="H123" s="24" t="s">
        <v>429</v>
      </c>
      <c r="I123" s="24">
        <v>173</v>
      </c>
      <c r="J123" s="50" t="s">
        <v>430</v>
      </c>
      <c r="K123" s="50" t="s">
        <v>428</v>
      </c>
      <c r="L123" s="50" t="s">
        <v>21</v>
      </c>
      <c r="M123" s="50" t="s">
        <v>3065</v>
      </c>
      <c r="N123" s="50" t="s">
        <v>3751</v>
      </c>
      <c r="O123" s="50" t="s">
        <v>23</v>
      </c>
      <c r="P123" s="159" t="s">
        <v>24</v>
      </c>
      <c r="Q123" s="24" t="s">
        <v>4545</v>
      </c>
    </row>
    <row r="124" spans="1:17" s="160" customFormat="1" ht="23.25" customHeight="1" x14ac:dyDescent="0.25">
      <c r="A124" s="24">
        <v>121</v>
      </c>
      <c r="B124" s="24">
        <v>165</v>
      </c>
      <c r="C124" s="50" t="s">
        <v>15</v>
      </c>
      <c r="D124" s="24" t="s">
        <v>34</v>
      </c>
      <c r="E124" s="24">
        <v>2008</v>
      </c>
      <c r="F124" s="161">
        <v>39780</v>
      </c>
      <c r="G124" s="50" t="s">
        <v>563</v>
      </c>
      <c r="H124" s="24" t="s">
        <v>564</v>
      </c>
      <c r="I124" s="24">
        <v>210</v>
      </c>
      <c r="J124" s="50" t="s">
        <v>565</v>
      </c>
      <c r="K124" s="50" t="s">
        <v>20</v>
      </c>
      <c r="L124" s="50" t="s">
        <v>21</v>
      </c>
      <c r="M124" s="50" t="s">
        <v>3064</v>
      </c>
      <c r="N124" s="50" t="s">
        <v>3705</v>
      </c>
      <c r="O124" s="50" t="s">
        <v>23</v>
      </c>
      <c r="P124" s="159" t="s">
        <v>24</v>
      </c>
      <c r="Q124" s="24" t="s">
        <v>4545</v>
      </c>
    </row>
    <row r="125" spans="1:17" s="160" customFormat="1" ht="23.25" customHeight="1" x14ac:dyDescent="0.25">
      <c r="A125" s="24">
        <v>122</v>
      </c>
      <c r="B125" s="24">
        <v>167</v>
      </c>
      <c r="C125" s="50" t="s">
        <v>15</v>
      </c>
      <c r="D125" s="24" t="s">
        <v>34</v>
      </c>
      <c r="E125" s="24">
        <v>2009</v>
      </c>
      <c r="F125" s="161">
        <v>40176</v>
      </c>
      <c r="G125" s="50" t="s">
        <v>569</v>
      </c>
      <c r="H125" s="24" t="s">
        <v>570</v>
      </c>
      <c r="I125" s="24">
        <v>232</v>
      </c>
      <c r="J125" s="50" t="s">
        <v>571</v>
      </c>
      <c r="K125" s="50" t="s">
        <v>59</v>
      </c>
      <c r="L125" s="50" t="s">
        <v>60</v>
      </c>
      <c r="M125" s="50" t="s">
        <v>3067</v>
      </c>
      <c r="N125" s="50" t="s">
        <v>4525</v>
      </c>
      <c r="O125" s="50" t="s">
        <v>61</v>
      </c>
      <c r="P125" s="159" t="s">
        <v>24</v>
      </c>
      <c r="Q125" s="24" t="s">
        <v>4545</v>
      </c>
    </row>
    <row r="126" spans="1:17" s="160" customFormat="1" ht="23.25" customHeight="1" x14ac:dyDescent="0.25">
      <c r="A126" s="24">
        <v>123</v>
      </c>
      <c r="B126" s="24">
        <v>169</v>
      </c>
      <c r="C126" s="50" t="s">
        <v>15</v>
      </c>
      <c r="D126" s="24" t="s">
        <v>34</v>
      </c>
      <c r="E126" s="24">
        <v>2009</v>
      </c>
      <c r="F126" s="161">
        <v>40177</v>
      </c>
      <c r="G126" s="50" t="s">
        <v>575</v>
      </c>
      <c r="H126" s="24" t="s">
        <v>576</v>
      </c>
      <c r="I126" s="24">
        <v>255</v>
      </c>
      <c r="J126" s="50" t="s">
        <v>577</v>
      </c>
      <c r="K126" s="50" t="s">
        <v>575</v>
      </c>
      <c r="L126" s="50" t="s">
        <v>29</v>
      </c>
      <c r="M126" s="50" t="s">
        <v>3066</v>
      </c>
      <c r="N126" s="50" t="s">
        <v>3720</v>
      </c>
      <c r="O126" s="50" t="s">
        <v>75</v>
      </c>
      <c r="P126" s="159" t="s">
        <v>24</v>
      </c>
      <c r="Q126" s="24" t="s">
        <v>4545</v>
      </c>
    </row>
    <row r="127" spans="1:17" s="160" customFormat="1" ht="23.25" customHeight="1" x14ac:dyDescent="0.25">
      <c r="A127" s="24">
        <v>124</v>
      </c>
      <c r="B127" s="24">
        <v>171</v>
      </c>
      <c r="C127" s="50" t="s">
        <v>15</v>
      </c>
      <c r="D127" s="24" t="s">
        <v>34</v>
      </c>
      <c r="E127" s="24">
        <v>2007</v>
      </c>
      <c r="F127" s="161">
        <v>39433</v>
      </c>
      <c r="G127" s="50" t="s">
        <v>171</v>
      </c>
      <c r="H127" s="24" t="s">
        <v>438</v>
      </c>
      <c r="I127" s="24">
        <v>184</v>
      </c>
      <c r="J127" s="50" t="s">
        <v>439</v>
      </c>
      <c r="K127" s="50" t="s">
        <v>171</v>
      </c>
      <c r="L127" s="50" t="s">
        <v>21</v>
      </c>
      <c r="M127" s="50" t="s">
        <v>3065</v>
      </c>
      <c r="N127" s="50" t="s">
        <v>3728</v>
      </c>
      <c r="O127" s="50" t="s">
        <v>23</v>
      </c>
      <c r="P127" s="159" t="s">
        <v>24</v>
      </c>
      <c r="Q127" s="24" t="s">
        <v>4545</v>
      </c>
    </row>
    <row r="128" spans="1:17" s="160" customFormat="1" ht="23.25" customHeight="1" x14ac:dyDescent="0.25">
      <c r="A128" s="24">
        <v>125</v>
      </c>
      <c r="B128" s="24">
        <v>172</v>
      </c>
      <c r="C128" s="50" t="s">
        <v>15</v>
      </c>
      <c r="D128" s="24" t="s">
        <v>34</v>
      </c>
      <c r="E128" s="168">
        <v>2007</v>
      </c>
      <c r="F128" s="161">
        <v>39433</v>
      </c>
      <c r="G128" s="50" t="s">
        <v>2515</v>
      </c>
      <c r="H128" s="166" t="s">
        <v>2516</v>
      </c>
      <c r="I128" s="165">
        <v>185</v>
      </c>
      <c r="J128" s="50" t="s">
        <v>4002</v>
      </c>
      <c r="K128" s="50" t="s">
        <v>33</v>
      </c>
      <c r="L128" s="50" t="s">
        <v>21</v>
      </c>
      <c r="M128" s="50" t="s">
        <v>3065</v>
      </c>
      <c r="N128" s="50" t="s">
        <v>3706</v>
      </c>
      <c r="O128" s="50" t="s">
        <v>23</v>
      </c>
      <c r="P128" s="159" t="s">
        <v>2380</v>
      </c>
      <c r="Q128" s="24" t="s">
        <v>4545</v>
      </c>
    </row>
    <row r="129" spans="1:17" s="160" customFormat="1" ht="23.25" customHeight="1" x14ac:dyDescent="0.25">
      <c r="A129" s="24">
        <v>126</v>
      </c>
      <c r="B129" s="24">
        <v>174</v>
      </c>
      <c r="C129" s="50" t="s">
        <v>15</v>
      </c>
      <c r="D129" s="24" t="s">
        <v>34</v>
      </c>
      <c r="E129" s="24">
        <v>2009</v>
      </c>
      <c r="F129" s="161">
        <v>40178</v>
      </c>
      <c r="G129" s="50" t="s">
        <v>592</v>
      </c>
      <c r="H129" s="24" t="s">
        <v>593</v>
      </c>
      <c r="I129" s="24">
        <v>252</v>
      </c>
      <c r="J129" s="50" t="s">
        <v>594</v>
      </c>
      <c r="K129" s="50" t="s">
        <v>20</v>
      </c>
      <c r="L129" s="50" t="s">
        <v>21</v>
      </c>
      <c r="M129" s="50" t="s">
        <v>3064</v>
      </c>
      <c r="N129" s="50" t="s">
        <v>3705</v>
      </c>
      <c r="O129" s="50" t="s">
        <v>23</v>
      </c>
      <c r="P129" s="159" t="s">
        <v>24</v>
      </c>
      <c r="Q129" s="24" t="s">
        <v>4545</v>
      </c>
    </row>
    <row r="130" spans="1:17" s="160" customFormat="1" ht="23.25" customHeight="1" x14ac:dyDescent="0.25">
      <c r="A130" s="24">
        <v>127</v>
      </c>
      <c r="B130" s="24">
        <v>176</v>
      </c>
      <c r="C130" s="50" t="s">
        <v>15</v>
      </c>
      <c r="D130" s="24" t="s">
        <v>34</v>
      </c>
      <c r="E130" s="24">
        <v>2009</v>
      </c>
      <c r="F130" s="161">
        <v>40177</v>
      </c>
      <c r="G130" s="50" t="s">
        <v>598</v>
      </c>
      <c r="H130" s="24" t="s">
        <v>599</v>
      </c>
      <c r="I130" s="24">
        <v>253</v>
      </c>
      <c r="J130" s="50" t="s">
        <v>600</v>
      </c>
      <c r="K130" s="50" t="s">
        <v>598</v>
      </c>
      <c r="L130" s="50" t="s">
        <v>29</v>
      </c>
      <c r="M130" s="50" t="s">
        <v>3066</v>
      </c>
      <c r="N130" s="50" t="s">
        <v>3762</v>
      </c>
      <c r="O130" s="50" t="s">
        <v>75</v>
      </c>
      <c r="P130" s="159" t="s">
        <v>24</v>
      </c>
      <c r="Q130" s="24" t="s">
        <v>4545</v>
      </c>
    </row>
    <row r="131" spans="1:17" s="160" customFormat="1" ht="23.25" customHeight="1" x14ac:dyDescent="0.25">
      <c r="A131" s="24">
        <v>128</v>
      </c>
      <c r="B131" s="24">
        <v>177</v>
      </c>
      <c r="C131" s="50" t="s">
        <v>15</v>
      </c>
      <c r="D131" s="24" t="s">
        <v>34</v>
      </c>
      <c r="E131" s="24">
        <v>2009</v>
      </c>
      <c r="F131" s="161">
        <v>40178</v>
      </c>
      <c r="G131" s="50" t="s">
        <v>602</v>
      </c>
      <c r="H131" s="24" t="s">
        <v>603</v>
      </c>
      <c r="I131" s="24">
        <v>250</v>
      </c>
      <c r="J131" s="50" t="s">
        <v>604</v>
      </c>
      <c r="K131" s="50" t="s">
        <v>59</v>
      </c>
      <c r="L131" s="50" t="s">
        <v>60</v>
      </c>
      <c r="M131" s="50" t="s">
        <v>3067</v>
      </c>
      <c r="N131" s="50" t="s">
        <v>4522</v>
      </c>
      <c r="O131" s="50" t="s">
        <v>61</v>
      </c>
      <c r="P131" s="159" t="s">
        <v>24</v>
      </c>
      <c r="Q131" s="24" t="s">
        <v>4545</v>
      </c>
    </row>
    <row r="132" spans="1:17" s="160" customFormat="1" ht="23.25" customHeight="1" x14ac:dyDescent="0.25">
      <c r="A132" s="24">
        <v>129</v>
      </c>
      <c r="B132" s="24">
        <v>180</v>
      </c>
      <c r="C132" s="50" t="s">
        <v>15</v>
      </c>
      <c r="D132" s="24" t="s">
        <v>34</v>
      </c>
      <c r="E132" s="24">
        <v>2009</v>
      </c>
      <c r="F132" s="161">
        <v>40177</v>
      </c>
      <c r="G132" s="50" t="s">
        <v>611</v>
      </c>
      <c r="H132" s="24" t="s">
        <v>612</v>
      </c>
      <c r="I132" s="24">
        <v>257</v>
      </c>
      <c r="J132" s="50" t="s">
        <v>613</v>
      </c>
      <c r="K132" s="50" t="s">
        <v>611</v>
      </c>
      <c r="L132" s="50" t="s">
        <v>21</v>
      </c>
      <c r="M132" s="50" t="s">
        <v>3064</v>
      </c>
      <c r="N132" s="50" t="s">
        <v>3708</v>
      </c>
      <c r="O132" s="50" t="s">
        <v>23</v>
      </c>
      <c r="P132" s="159" t="s">
        <v>24</v>
      </c>
      <c r="Q132" s="24" t="s">
        <v>4545</v>
      </c>
    </row>
    <row r="133" spans="1:17" s="160" customFormat="1" ht="23.25" customHeight="1" x14ac:dyDescent="0.25">
      <c r="A133" s="24">
        <v>130</v>
      </c>
      <c r="B133" s="24">
        <v>181</v>
      </c>
      <c r="C133" s="50" t="s">
        <v>15</v>
      </c>
      <c r="D133" s="24" t="s">
        <v>34</v>
      </c>
      <c r="E133" s="24">
        <v>2009</v>
      </c>
      <c r="F133" s="161">
        <v>40171</v>
      </c>
      <c r="G133" s="50" t="s">
        <v>614</v>
      </c>
      <c r="H133" s="24" t="s">
        <v>615</v>
      </c>
      <c r="I133" s="24">
        <v>238</v>
      </c>
      <c r="J133" s="50" t="s">
        <v>3684</v>
      </c>
      <c r="K133" s="50" t="s">
        <v>146</v>
      </c>
      <c r="L133" s="50" t="s">
        <v>60</v>
      </c>
      <c r="M133" s="50" t="s">
        <v>3067</v>
      </c>
      <c r="N133" s="50" t="s">
        <v>3724</v>
      </c>
      <c r="O133" s="50" t="s">
        <v>125</v>
      </c>
      <c r="P133" s="159" t="s">
        <v>24</v>
      </c>
      <c r="Q133" s="24" t="s">
        <v>4545</v>
      </c>
    </row>
    <row r="134" spans="1:17" s="160" customFormat="1" ht="23.25" customHeight="1" x14ac:dyDescent="0.25">
      <c r="A134" s="24">
        <v>131</v>
      </c>
      <c r="B134" s="24">
        <v>184</v>
      </c>
      <c r="C134" s="50" t="s">
        <v>15</v>
      </c>
      <c r="D134" s="24" t="s">
        <v>34</v>
      </c>
      <c r="E134" s="24">
        <v>2007</v>
      </c>
      <c r="F134" s="161">
        <v>39447</v>
      </c>
      <c r="G134" s="50" t="s">
        <v>409</v>
      </c>
      <c r="H134" s="24" t="s">
        <v>410</v>
      </c>
      <c r="I134" s="24">
        <v>187</v>
      </c>
      <c r="J134" s="50" t="s">
        <v>411</v>
      </c>
      <c r="K134" s="50" t="s">
        <v>48</v>
      </c>
      <c r="L134" s="50" t="s">
        <v>21</v>
      </c>
      <c r="M134" s="50" t="s">
        <v>3065</v>
      </c>
      <c r="N134" s="50" t="s">
        <v>3707</v>
      </c>
      <c r="O134" s="50" t="s">
        <v>23</v>
      </c>
      <c r="P134" s="159" t="s">
        <v>24</v>
      </c>
      <c r="Q134" s="24" t="s">
        <v>4545</v>
      </c>
    </row>
    <row r="135" spans="1:17" s="160" customFormat="1" ht="23.25" customHeight="1" x14ac:dyDescent="0.25">
      <c r="A135" s="24">
        <v>132</v>
      </c>
      <c r="B135" s="24">
        <v>186</v>
      </c>
      <c r="C135" s="50" t="s">
        <v>15</v>
      </c>
      <c r="D135" s="24" t="s">
        <v>34</v>
      </c>
      <c r="E135" s="24">
        <v>2009</v>
      </c>
      <c r="F135" s="161">
        <v>40176</v>
      </c>
      <c r="G135" s="50" t="s">
        <v>3352</v>
      </c>
      <c r="H135" s="24" t="s">
        <v>629</v>
      </c>
      <c r="I135" s="24">
        <v>244</v>
      </c>
      <c r="J135" s="50" t="s">
        <v>630</v>
      </c>
      <c r="K135" s="50" t="s">
        <v>631</v>
      </c>
      <c r="L135" s="50" t="s">
        <v>21</v>
      </c>
      <c r="M135" s="50" t="s">
        <v>3064</v>
      </c>
      <c r="N135" s="50" t="s">
        <v>3759</v>
      </c>
      <c r="O135" s="50" t="s">
        <v>23</v>
      </c>
      <c r="P135" s="159" t="s">
        <v>24</v>
      </c>
      <c r="Q135" s="24" t="s">
        <v>4545</v>
      </c>
    </row>
    <row r="136" spans="1:17" s="160" customFormat="1" ht="23.25" customHeight="1" x14ac:dyDescent="0.25">
      <c r="A136" s="24">
        <v>133</v>
      </c>
      <c r="B136" s="24">
        <v>187</v>
      </c>
      <c r="C136" s="50" t="s">
        <v>15</v>
      </c>
      <c r="D136" s="24" t="s">
        <v>34</v>
      </c>
      <c r="E136" s="24">
        <v>2009</v>
      </c>
      <c r="F136" s="161">
        <v>40178</v>
      </c>
      <c r="G136" s="50" t="s">
        <v>632</v>
      </c>
      <c r="H136" s="24" t="s">
        <v>633</v>
      </c>
      <c r="I136" s="24">
        <v>249</v>
      </c>
      <c r="J136" s="50" t="s">
        <v>634</v>
      </c>
      <c r="K136" s="50" t="s">
        <v>632</v>
      </c>
      <c r="L136" s="50" t="s">
        <v>29</v>
      </c>
      <c r="M136" s="50" t="s">
        <v>3066</v>
      </c>
      <c r="N136" s="50" t="s">
        <v>3765</v>
      </c>
      <c r="O136" s="50" t="s">
        <v>75</v>
      </c>
      <c r="P136" s="159" t="s">
        <v>24</v>
      </c>
      <c r="Q136" s="24" t="s">
        <v>4545</v>
      </c>
    </row>
    <row r="137" spans="1:17" s="160" customFormat="1" ht="23.25" customHeight="1" x14ac:dyDescent="0.25">
      <c r="A137" s="24">
        <v>134</v>
      </c>
      <c r="B137" s="24">
        <v>190</v>
      </c>
      <c r="C137" s="50" t="s">
        <v>15</v>
      </c>
      <c r="D137" s="24" t="s">
        <v>34</v>
      </c>
      <c r="E137" s="24">
        <v>2009</v>
      </c>
      <c r="F137" s="161">
        <v>40164</v>
      </c>
      <c r="G137" s="50" t="s">
        <v>643</v>
      </c>
      <c r="H137" s="24" t="s">
        <v>644</v>
      </c>
      <c r="I137" s="24">
        <v>240</v>
      </c>
      <c r="J137" s="164" t="s">
        <v>3804</v>
      </c>
      <c r="K137" s="50" t="s">
        <v>59</v>
      </c>
      <c r="L137" s="50" t="s">
        <v>60</v>
      </c>
      <c r="M137" s="50" t="s">
        <v>3067</v>
      </c>
      <c r="N137" s="50" t="s">
        <v>4524</v>
      </c>
      <c r="O137" s="50" t="s">
        <v>61</v>
      </c>
      <c r="P137" s="159" t="s">
        <v>24</v>
      </c>
      <c r="Q137" s="24" t="s">
        <v>4545</v>
      </c>
    </row>
    <row r="138" spans="1:17" s="160" customFormat="1" ht="23.25" customHeight="1" x14ac:dyDescent="0.25">
      <c r="A138" s="24">
        <v>135</v>
      </c>
      <c r="B138" s="24">
        <v>191</v>
      </c>
      <c r="C138" s="50" t="s">
        <v>15</v>
      </c>
      <c r="D138" s="24" t="s">
        <v>34</v>
      </c>
      <c r="E138" s="24">
        <v>2009</v>
      </c>
      <c r="F138" s="161">
        <v>40177</v>
      </c>
      <c r="G138" s="50" t="s">
        <v>3353</v>
      </c>
      <c r="H138" s="24" t="s">
        <v>647</v>
      </c>
      <c r="I138" s="24">
        <v>239</v>
      </c>
      <c r="J138" s="50" t="s">
        <v>648</v>
      </c>
      <c r="K138" s="50" t="s">
        <v>20</v>
      </c>
      <c r="L138" s="50" t="s">
        <v>21</v>
      </c>
      <c r="M138" s="50" t="s">
        <v>3064</v>
      </c>
      <c r="N138" s="50" t="s">
        <v>3705</v>
      </c>
      <c r="O138" s="50" t="s">
        <v>23</v>
      </c>
      <c r="P138" s="159" t="s">
        <v>24</v>
      </c>
      <c r="Q138" s="24" t="s">
        <v>4545</v>
      </c>
    </row>
    <row r="139" spans="1:17" s="160" customFormat="1" ht="23.25" customHeight="1" x14ac:dyDescent="0.25">
      <c r="A139" s="24">
        <v>136</v>
      </c>
      <c r="B139" s="24">
        <v>198</v>
      </c>
      <c r="C139" s="50" t="s">
        <v>15</v>
      </c>
      <c r="D139" s="24" t="s">
        <v>34</v>
      </c>
      <c r="E139" s="24">
        <v>2010</v>
      </c>
      <c r="F139" s="161">
        <v>40507</v>
      </c>
      <c r="G139" s="50" t="s">
        <v>3354</v>
      </c>
      <c r="H139" s="24" t="s">
        <v>668</v>
      </c>
      <c r="I139" s="24">
        <v>282</v>
      </c>
      <c r="J139" s="50" t="s">
        <v>669</v>
      </c>
      <c r="K139" s="50" t="s">
        <v>670</v>
      </c>
      <c r="L139" s="50" t="s">
        <v>29</v>
      </c>
      <c r="M139" s="50" t="s">
        <v>3066</v>
      </c>
      <c r="N139" s="50" t="s">
        <v>3767</v>
      </c>
      <c r="O139" s="50" t="s">
        <v>239</v>
      </c>
      <c r="P139" s="159" t="s">
        <v>24</v>
      </c>
      <c r="Q139" s="24" t="s">
        <v>4545</v>
      </c>
    </row>
    <row r="140" spans="1:17" s="160" customFormat="1" ht="23.25" customHeight="1" x14ac:dyDescent="0.25">
      <c r="A140" s="24">
        <v>137</v>
      </c>
      <c r="B140" s="24">
        <v>199</v>
      </c>
      <c r="C140" s="50" t="s">
        <v>15</v>
      </c>
      <c r="D140" s="24" t="s">
        <v>34</v>
      </c>
      <c r="E140" s="24">
        <v>2010</v>
      </c>
      <c r="F140" s="161">
        <v>41061</v>
      </c>
      <c r="G140" s="50" t="s">
        <v>672</v>
      </c>
      <c r="H140" s="24" t="s">
        <v>673</v>
      </c>
      <c r="I140" s="24">
        <v>304</v>
      </c>
      <c r="J140" s="164" t="s">
        <v>674</v>
      </c>
      <c r="K140" s="50" t="s">
        <v>59</v>
      </c>
      <c r="L140" s="50" t="s">
        <v>60</v>
      </c>
      <c r="M140" s="50" t="s">
        <v>3067</v>
      </c>
      <c r="N140" s="50" t="s">
        <v>4524</v>
      </c>
      <c r="O140" s="50" t="s">
        <v>61</v>
      </c>
      <c r="P140" s="159" t="s">
        <v>24</v>
      </c>
      <c r="Q140" s="24" t="s">
        <v>4545</v>
      </c>
    </row>
    <row r="141" spans="1:17" s="160" customFormat="1" ht="23.25" customHeight="1" x14ac:dyDescent="0.25">
      <c r="A141" s="24">
        <v>138</v>
      </c>
      <c r="B141" s="24">
        <v>200</v>
      </c>
      <c r="C141" s="50" t="s">
        <v>15</v>
      </c>
      <c r="D141" s="24" t="s">
        <v>34</v>
      </c>
      <c r="E141" s="24">
        <v>2010</v>
      </c>
      <c r="F141" s="161">
        <v>40437</v>
      </c>
      <c r="G141" s="50" t="s">
        <v>675</v>
      </c>
      <c r="H141" s="24" t="s">
        <v>676</v>
      </c>
      <c r="I141" s="24">
        <v>263</v>
      </c>
      <c r="J141" s="50" t="s">
        <v>677</v>
      </c>
      <c r="K141" s="50" t="s">
        <v>28</v>
      </c>
      <c r="L141" s="50" t="s">
        <v>29</v>
      </c>
      <c r="M141" s="50" t="s">
        <v>3066</v>
      </c>
      <c r="N141" s="50" t="s">
        <v>28</v>
      </c>
      <c r="O141" s="50" t="s">
        <v>3436</v>
      </c>
      <c r="P141" s="159" t="s">
        <v>24</v>
      </c>
      <c r="Q141" s="24" t="s">
        <v>4545</v>
      </c>
    </row>
    <row r="142" spans="1:17" s="160" customFormat="1" ht="23.25" customHeight="1" x14ac:dyDescent="0.25">
      <c r="A142" s="24">
        <v>139</v>
      </c>
      <c r="B142" s="24">
        <v>203</v>
      </c>
      <c r="C142" s="50" t="s">
        <v>15</v>
      </c>
      <c r="D142" s="24" t="s">
        <v>34</v>
      </c>
      <c r="E142" s="24">
        <v>2008</v>
      </c>
      <c r="F142" s="161">
        <v>39731</v>
      </c>
      <c r="G142" s="50" t="s">
        <v>524</v>
      </c>
      <c r="H142" s="24" t="s">
        <v>525</v>
      </c>
      <c r="I142" s="24">
        <v>197</v>
      </c>
      <c r="J142" s="50" t="s">
        <v>526</v>
      </c>
      <c r="K142" s="50" t="s">
        <v>524</v>
      </c>
      <c r="L142" s="50" t="s">
        <v>21</v>
      </c>
      <c r="M142" s="50" t="s">
        <v>3065</v>
      </c>
      <c r="N142" s="50" t="s">
        <v>3757</v>
      </c>
      <c r="O142" s="50" t="s">
        <v>23</v>
      </c>
      <c r="P142" s="159" t="s">
        <v>24</v>
      </c>
      <c r="Q142" s="24" t="s">
        <v>4545</v>
      </c>
    </row>
    <row r="143" spans="1:17" s="160" customFormat="1" ht="23.25" customHeight="1" x14ac:dyDescent="0.25">
      <c r="A143" s="24">
        <v>140</v>
      </c>
      <c r="B143" s="24">
        <v>204</v>
      </c>
      <c r="C143" s="50" t="s">
        <v>15</v>
      </c>
      <c r="D143" s="24" t="s">
        <v>34</v>
      </c>
      <c r="E143" s="24">
        <v>2010</v>
      </c>
      <c r="F143" s="161">
        <v>40469</v>
      </c>
      <c r="G143" s="50" t="s">
        <v>688</v>
      </c>
      <c r="H143" s="24" t="s">
        <v>689</v>
      </c>
      <c r="I143" s="24">
        <v>266</v>
      </c>
      <c r="J143" s="50" t="s">
        <v>690</v>
      </c>
      <c r="K143" s="50" t="s">
        <v>20</v>
      </c>
      <c r="L143" s="50" t="s">
        <v>21</v>
      </c>
      <c r="M143" s="50" t="s">
        <v>3064</v>
      </c>
      <c r="N143" s="50" t="s">
        <v>3705</v>
      </c>
      <c r="O143" s="50" t="s">
        <v>23</v>
      </c>
      <c r="P143" s="159" t="s">
        <v>24</v>
      </c>
      <c r="Q143" s="24" t="s">
        <v>4545</v>
      </c>
    </row>
    <row r="144" spans="1:17" s="160" customFormat="1" ht="23.25" customHeight="1" x14ac:dyDescent="0.25">
      <c r="A144" s="24">
        <v>141</v>
      </c>
      <c r="B144" s="24">
        <v>205</v>
      </c>
      <c r="C144" s="50" t="s">
        <v>15</v>
      </c>
      <c r="D144" s="24" t="s">
        <v>34</v>
      </c>
      <c r="E144" s="24">
        <v>2010</v>
      </c>
      <c r="F144" s="161">
        <v>41411</v>
      </c>
      <c r="G144" s="50" t="s">
        <v>691</v>
      </c>
      <c r="H144" s="24" t="s">
        <v>692</v>
      </c>
      <c r="I144" s="24">
        <v>357</v>
      </c>
      <c r="J144" s="50" t="s">
        <v>3627</v>
      </c>
      <c r="K144" s="50" t="s">
        <v>59</v>
      </c>
      <c r="L144" s="50" t="s">
        <v>60</v>
      </c>
      <c r="M144" s="50" t="s">
        <v>3067</v>
      </c>
      <c r="N144" s="50" t="s">
        <v>4524</v>
      </c>
      <c r="O144" s="50" t="s">
        <v>61</v>
      </c>
      <c r="P144" s="159" t="s">
        <v>24</v>
      </c>
      <c r="Q144" s="24" t="s">
        <v>4545</v>
      </c>
    </row>
    <row r="145" spans="1:17" s="160" customFormat="1" ht="23.25" customHeight="1" x14ac:dyDescent="0.25">
      <c r="A145" s="24">
        <v>142</v>
      </c>
      <c r="B145" s="24">
        <v>209</v>
      </c>
      <c r="C145" s="50" t="s">
        <v>15</v>
      </c>
      <c r="D145" s="24" t="s">
        <v>34</v>
      </c>
      <c r="E145" s="24">
        <v>2010</v>
      </c>
      <c r="F145" s="161">
        <v>41458</v>
      </c>
      <c r="G145" s="50" t="s">
        <v>704</v>
      </c>
      <c r="H145" s="24" t="s">
        <v>705</v>
      </c>
      <c r="I145" s="24">
        <v>372</v>
      </c>
      <c r="J145" s="50" t="s">
        <v>706</v>
      </c>
      <c r="K145" s="50" t="s">
        <v>71</v>
      </c>
      <c r="L145" s="50" t="s">
        <v>60</v>
      </c>
      <c r="M145" s="50" t="s">
        <v>3067</v>
      </c>
      <c r="N145" s="50" t="s">
        <v>3712</v>
      </c>
      <c r="O145" s="50" t="s">
        <v>61</v>
      </c>
      <c r="P145" s="159" t="s">
        <v>24</v>
      </c>
      <c r="Q145" s="24" t="s">
        <v>4545</v>
      </c>
    </row>
    <row r="146" spans="1:17" s="160" customFormat="1" ht="23.25" customHeight="1" x14ac:dyDescent="0.25">
      <c r="A146" s="24">
        <v>143</v>
      </c>
      <c r="B146" s="24">
        <v>210</v>
      </c>
      <c r="C146" s="50" t="s">
        <v>15</v>
      </c>
      <c r="D146" s="24" t="s">
        <v>34</v>
      </c>
      <c r="E146" s="168">
        <v>2019</v>
      </c>
      <c r="F146" s="161">
        <v>39811</v>
      </c>
      <c r="G146" s="50" t="s">
        <v>2559</v>
      </c>
      <c r="H146" s="166" t="s">
        <v>2560</v>
      </c>
      <c r="I146" s="165">
        <v>198</v>
      </c>
      <c r="J146" s="50" t="s">
        <v>2561</v>
      </c>
      <c r="K146" s="50" t="s">
        <v>33</v>
      </c>
      <c r="L146" s="50" t="s">
        <v>21</v>
      </c>
      <c r="M146" s="50" t="s">
        <v>3065</v>
      </c>
      <c r="N146" s="50" t="s">
        <v>3706</v>
      </c>
      <c r="O146" s="50" t="s">
        <v>23</v>
      </c>
      <c r="P146" s="159" t="s">
        <v>2380</v>
      </c>
      <c r="Q146" s="24" t="s">
        <v>4545</v>
      </c>
    </row>
    <row r="147" spans="1:17" s="160" customFormat="1" ht="23.25" customHeight="1" x14ac:dyDescent="0.25">
      <c r="A147" s="24">
        <v>144</v>
      </c>
      <c r="B147" s="24">
        <v>211</v>
      </c>
      <c r="C147" s="50" t="s">
        <v>15</v>
      </c>
      <c r="D147" s="24" t="s">
        <v>34</v>
      </c>
      <c r="E147" s="24">
        <v>2010</v>
      </c>
      <c r="F147" s="161">
        <v>41271</v>
      </c>
      <c r="G147" s="50" t="s">
        <v>2746</v>
      </c>
      <c r="H147" s="24" t="s">
        <v>711</v>
      </c>
      <c r="I147" s="24">
        <v>314</v>
      </c>
      <c r="J147" s="50" t="s">
        <v>712</v>
      </c>
      <c r="K147" s="50" t="s">
        <v>161</v>
      </c>
      <c r="L147" s="50" t="s">
        <v>29</v>
      </c>
      <c r="M147" s="50" t="s">
        <v>3066</v>
      </c>
      <c r="N147" s="50" t="s">
        <v>3727</v>
      </c>
      <c r="O147" s="50" t="s">
        <v>75</v>
      </c>
      <c r="P147" s="159" t="s">
        <v>24</v>
      </c>
      <c r="Q147" s="24" t="s">
        <v>4545</v>
      </c>
    </row>
    <row r="148" spans="1:17" s="160" customFormat="1" ht="23.25" customHeight="1" x14ac:dyDescent="0.25">
      <c r="A148" s="24">
        <v>145</v>
      </c>
      <c r="B148" s="24">
        <v>213</v>
      </c>
      <c r="C148" s="50" t="s">
        <v>15</v>
      </c>
      <c r="D148" s="24" t="s">
        <v>34</v>
      </c>
      <c r="E148" s="24">
        <v>2010</v>
      </c>
      <c r="F148" s="161">
        <v>41449</v>
      </c>
      <c r="G148" s="50" t="s">
        <v>717</v>
      </c>
      <c r="H148" s="24" t="s">
        <v>718</v>
      </c>
      <c r="I148" s="24">
        <v>321</v>
      </c>
      <c r="J148" s="50" t="s">
        <v>719</v>
      </c>
      <c r="K148" s="50" t="s">
        <v>236</v>
      </c>
      <c r="L148" s="50" t="s">
        <v>29</v>
      </c>
      <c r="M148" s="50" t="s">
        <v>3066</v>
      </c>
      <c r="N148" s="50" t="s">
        <v>3737</v>
      </c>
      <c r="O148" s="50" t="s">
        <v>239</v>
      </c>
      <c r="P148" s="159" t="s">
        <v>24</v>
      </c>
      <c r="Q148" s="24" t="s">
        <v>4545</v>
      </c>
    </row>
    <row r="149" spans="1:17" s="160" customFormat="1" ht="23.25" customHeight="1" x14ac:dyDescent="0.25">
      <c r="A149" s="24">
        <v>146</v>
      </c>
      <c r="B149" s="24">
        <v>214</v>
      </c>
      <c r="C149" s="50" t="s">
        <v>15</v>
      </c>
      <c r="D149" s="24" t="s">
        <v>34</v>
      </c>
      <c r="E149" s="24">
        <v>2010</v>
      </c>
      <c r="F149" s="161">
        <v>40542</v>
      </c>
      <c r="G149" s="50" t="s">
        <v>720</v>
      </c>
      <c r="H149" s="24" t="s">
        <v>721</v>
      </c>
      <c r="I149" s="24">
        <v>274</v>
      </c>
      <c r="J149" s="50" t="s">
        <v>722</v>
      </c>
      <c r="K149" s="50" t="s">
        <v>720</v>
      </c>
      <c r="L149" s="50" t="s">
        <v>29</v>
      </c>
      <c r="M149" s="50" t="s">
        <v>3066</v>
      </c>
      <c r="N149" s="50" t="s">
        <v>3698</v>
      </c>
      <c r="O149" s="50" t="s">
        <v>75</v>
      </c>
      <c r="P149" s="159" t="s">
        <v>24</v>
      </c>
      <c r="Q149" s="24" t="s">
        <v>4545</v>
      </c>
    </row>
    <row r="150" spans="1:17" s="160" customFormat="1" ht="23.25" customHeight="1" x14ac:dyDescent="0.25">
      <c r="A150" s="24">
        <v>147</v>
      </c>
      <c r="B150" s="24">
        <v>215</v>
      </c>
      <c r="C150" s="50" t="s">
        <v>15</v>
      </c>
      <c r="D150" s="24" t="s">
        <v>34</v>
      </c>
      <c r="E150" s="24">
        <v>2010</v>
      </c>
      <c r="F150" s="161">
        <v>40536</v>
      </c>
      <c r="G150" s="50" t="s">
        <v>723</v>
      </c>
      <c r="H150" s="24" t="s">
        <v>724</v>
      </c>
      <c r="I150" s="24">
        <v>288</v>
      </c>
      <c r="J150" s="50" t="s">
        <v>3679</v>
      </c>
      <c r="K150" s="50" t="s">
        <v>59</v>
      </c>
      <c r="L150" s="50" t="s">
        <v>60</v>
      </c>
      <c r="M150" s="50" t="s">
        <v>3067</v>
      </c>
      <c r="N150" s="50" t="s">
        <v>4524</v>
      </c>
      <c r="O150" s="50" t="s">
        <v>61</v>
      </c>
      <c r="P150" s="159" t="s">
        <v>24</v>
      </c>
      <c r="Q150" s="24" t="s">
        <v>4545</v>
      </c>
    </row>
    <row r="151" spans="1:17" s="160" customFormat="1" ht="23.25" customHeight="1" x14ac:dyDescent="0.25">
      <c r="A151" s="24">
        <v>148</v>
      </c>
      <c r="B151" s="24">
        <v>216</v>
      </c>
      <c r="C151" s="50" t="s">
        <v>15</v>
      </c>
      <c r="D151" s="24" t="s">
        <v>34</v>
      </c>
      <c r="E151" s="24">
        <v>2010</v>
      </c>
      <c r="F151" s="161">
        <v>40403</v>
      </c>
      <c r="G151" s="50" t="s">
        <v>726</v>
      </c>
      <c r="H151" s="24" t="s">
        <v>727</v>
      </c>
      <c r="I151" s="24">
        <v>261</v>
      </c>
      <c r="J151" s="50" t="s">
        <v>728</v>
      </c>
      <c r="K151" s="50" t="s">
        <v>729</v>
      </c>
      <c r="L151" s="50" t="s">
        <v>29</v>
      </c>
      <c r="M151" s="50" t="s">
        <v>3066</v>
      </c>
      <c r="N151" s="50" t="s">
        <v>3772</v>
      </c>
      <c r="O151" s="50" t="s">
        <v>23</v>
      </c>
      <c r="P151" s="159" t="s">
        <v>24</v>
      </c>
      <c r="Q151" s="24" t="s">
        <v>4545</v>
      </c>
    </row>
    <row r="152" spans="1:17" s="160" customFormat="1" ht="23.25" customHeight="1" x14ac:dyDescent="0.25">
      <c r="A152" s="24">
        <v>149</v>
      </c>
      <c r="B152" s="24">
        <v>217</v>
      </c>
      <c r="C152" s="50" t="s">
        <v>15</v>
      </c>
      <c r="D152" s="24" t="s">
        <v>34</v>
      </c>
      <c r="E152" s="24">
        <v>2008</v>
      </c>
      <c r="F152" s="161">
        <v>39762</v>
      </c>
      <c r="G152" s="50" t="s">
        <v>513</v>
      </c>
      <c r="H152" s="24" t="s">
        <v>514</v>
      </c>
      <c r="I152" s="24">
        <v>199</v>
      </c>
      <c r="J152" s="50" t="s">
        <v>515</v>
      </c>
      <c r="K152" s="50" t="s">
        <v>516</v>
      </c>
      <c r="L152" s="50" t="s">
        <v>21</v>
      </c>
      <c r="M152" s="50" t="s">
        <v>3065</v>
      </c>
      <c r="N152" s="50" t="s">
        <v>3728</v>
      </c>
      <c r="O152" s="50" t="s">
        <v>23</v>
      </c>
      <c r="P152" s="159" t="s">
        <v>24</v>
      </c>
      <c r="Q152" s="24" t="s">
        <v>4545</v>
      </c>
    </row>
    <row r="153" spans="1:17" s="160" customFormat="1" ht="23.25" customHeight="1" x14ac:dyDescent="0.25">
      <c r="A153" s="24">
        <v>150</v>
      </c>
      <c r="B153" s="24">
        <v>218</v>
      </c>
      <c r="C153" s="50" t="s">
        <v>15</v>
      </c>
      <c r="D153" s="24" t="s">
        <v>34</v>
      </c>
      <c r="E153" s="24">
        <v>2010</v>
      </c>
      <c r="F153" s="161">
        <v>41061</v>
      </c>
      <c r="G153" s="50" t="s">
        <v>734</v>
      </c>
      <c r="H153" s="24" t="s">
        <v>735</v>
      </c>
      <c r="I153" s="24">
        <v>306</v>
      </c>
      <c r="J153" s="50" t="s">
        <v>736</v>
      </c>
      <c r="K153" s="50" t="s">
        <v>71</v>
      </c>
      <c r="L153" s="50" t="s">
        <v>60</v>
      </c>
      <c r="M153" s="50" t="s">
        <v>3067</v>
      </c>
      <c r="N153" s="50" t="s">
        <v>3712</v>
      </c>
      <c r="O153" s="50" t="s">
        <v>61</v>
      </c>
      <c r="P153" s="159" t="s">
        <v>24</v>
      </c>
      <c r="Q153" s="24" t="s">
        <v>4545</v>
      </c>
    </row>
    <row r="154" spans="1:17" s="160" customFormat="1" ht="23.25" customHeight="1" x14ac:dyDescent="0.25">
      <c r="A154" s="24">
        <v>151</v>
      </c>
      <c r="B154" s="24">
        <v>219</v>
      </c>
      <c r="C154" s="50" t="s">
        <v>15</v>
      </c>
      <c r="D154" s="24" t="s">
        <v>34</v>
      </c>
      <c r="E154" s="24">
        <v>2010</v>
      </c>
      <c r="F154" s="161">
        <v>40455</v>
      </c>
      <c r="G154" s="50" t="s">
        <v>737</v>
      </c>
      <c r="H154" s="24" t="s">
        <v>738</v>
      </c>
      <c r="I154" s="24">
        <v>271</v>
      </c>
      <c r="J154" s="50" t="s">
        <v>739</v>
      </c>
      <c r="K154" s="50" t="s">
        <v>737</v>
      </c>
      <c r="L154" s="50" t="s">
        <v>29</v>
      </c>
      <c r="M154" s="50" t="s">
        <v>3066</v>
      </c>
      <c r="N154" s="50" t="s">
        <v>28</v>
      </c>
      <c r="O154" s="50" t="s">
        <v>3436</v>
      </c>
      <c r="P154" s="159" t="s">
        <v>24</v>
      </c>
      <c r="Q154" s="24" t="s">
        <v>4545</v>
      </c>
    </row>
    <row r="155" spans="1:17" s="160" customFormat="1" ht="23.25" customHeight="1" x14ac:dyDescent="0.25">
      <c r="A155" s="24">
        <v>152</v>
      </c>
      <c r="B155" s="24">
        <v>221</v>
      </c>
      <c r="C155" s="50" t="s">
        <v>15</v>
      </c>
      <c r="D155" s="24" t="s">
        <v>34</v>
      </c>
      <c r="E155" s="24">
        <v>2010</v>
      </c>
      <c r="F155" s="161">
        <v>40423</v>
      </c>
      <c r="G155" s="50" t="s">
        <v>744</v>
      </c>
      <c r="H155" s="24" t="s">
        <v>745</v>
      </c>
      <c r="I155" s="24">
        <v>265</v>
      </c>
      <c r="J155" s="50" t="s">
        <v>746</v>
      </c>
      <c r="K155" s="50" t="s">
        <v>20</v>
      </c>
      <c r="L155" s="50" t="s">
        <v>21</v>
      </c>
      <c r="M155" s="50" t="s">
        <v>3064</v>
      </c>
      <c r="N155" s="50" t="s">
        <v>3705</v>
      </c>
      <c r="O155" s="50" t="s">
        <v>23</v>
      </c>
      <c r="P155" s="159" t="s">
        <v>24</v>
      </c>
      <c r="Q155" s="24" t="s">
        <v>4545</v>
      </c>
    </row>
    <row r="156" spans="1:17" s="160" customFormat="1" ht="23.25" customHeight="1" x14ac:dyDescent="0.25">
      <c r="A156" s="24">
        <v>153</v>
      </c>
      <c r="B156" s="24">
        <v>222</v>
      </c>
      <c r="C156" s="50" t="s">
        <v>15</v>
      </c>
      <c r="D156" s="24" t="s">
        <v>34</v>
      </c>
      <c r="E156" s="24">
        <v>2010</v>
      </c>
      <c r="F156" s="161">
        <v>40414</v>
      </c>
      <c r="G156" s="50" t="s">
        <v>747</v>
      </c>
      <c r="H156" s="24" t="s">
        <v>748</v>
      </c>
      <c r="I156" s="24">
        <v>259</v>
      </c>
      <c r="J156" s="50" t="s">
        <v>749</v>
      </c>
      <c r="K156" s="50" t="s">
        <v>750</v>
      </c>
      <c r="L156" s="50" t="s">
        <v>60</v>
      </c>
      <c r="M156" s="50" t="s">
        <v>3067</v>
      </c>
      <c r="N156" s="50" t="s">
        <v>3774</v>
      </c>
      <c r="O156" s="50" t="s">
        <v>61</v>
      </c>
      <c r="P156" s="159" t="s">
        <v>24</v>
      </c>
      <c r="Q156" s="24" t="s">
        <v>4545</v>
      </c>
    </row>
    <row r="157" spans="1:17" s="160" customFormat="1" ht="23.25" customHeight="1" x14ac:dyDescent="0.25">
      <c r="A157" s="24">
        <v>154</v>
      </c>
      <c r="B157" s="24">
        <v>224</v>
      </c>
      <c r="C157" s="50" t="s">
        <v>15</v>
      </c>
      <c r="D157" s="24" t="s">
        <v>34</v>
      </c>
      <c r="E157" s="24">
        <v>2010</v>
      </c>
      <c r="F157" s="161">
        <v>40518</v>
      </c>
      <c r="G157" s="50" t="s">
        <v>754</v>
      </c>
      <c r="H157" s="24" t="s">
        <v>755</v>
      </c>
      <c r="I157" s="24">
        <v>278</v>
      </c>
      <c r="J157" s="50" t="s">
        <v>756</v>
      </c>
      <c r="K157" s="50" t="s">
        <v>757</v>
      </c>
      <c r="L157" s="50" t="s">
        <v>21</v>
      </c>
      <c r="M157" s="50" t="s">
        <v>3064</v>
      </c>
      <c r="N157" s="50" t="s">
        <v>1817</v>
      </c>
      <c r="O157" s="50" t="s">
        <v>23</v>
      </c>
      <c r="P157" s="159" t="s">
        <v>24</v>
      </c>
      <c r="Q157" s="24" t="s">
        <v>4545</v>
      </c>
    </row>
    <row r="158" spans="1:17" s="160" customFormat="1" ht="23.25" customHeight="1" x14ac:dyDescent="0.25">
      <c r="A158" s="24">
        <v>155</v>
      </c>
      <c r="B158" s="24">
        <v>227</v>
      </c>
      <c r="C158" s="50" t="s">
        <v>15</v>
      </c>
      <c r="D158" s="24" t="s">
        <v>34</v>
      </c>
      <c r="E158" s="24">
        <v>2014</v>
      </c>
      <c r="F158" s="161">
        <v>40430</v>
      </c>
      <c r="G158" s="50" t="s">
        <v>764</v>
      </c>
      <c r="H158" s="24" t="s">
        <v>765</v>
      </c>
      <c r="I158" s="24">
        <v>483</v>
      </c>
      <c r="J158" s="50" t="s">
        <v>766</v>
      </c>
      <c r="K158" s="50" t="s">
        <v>146</v>
      </c>
      <c r="L158" s="50" t="s">
        <v>60</v>
      </c>
      <c r="M158" s="50" t="s">
        <v>3067</v>
      </c>
      <c r="N158" s="50" t="s">
        <v>3724</v>
      </c>
      <c r="O158" s="50" t="s">
        <v>125</v>
      </c>
      <c r="P158" s="159" t="s">
        <v>24</v>
      </c>
      <c r="Q158" s="24" t="s">
        <v>4545</v>
      </c>
    </row>
    <row r="159" spans="1:17" s="160" customFormat="1" ht="23.25" customHeight="1" x14ac:dyDescent="0.25">
      <c r="A159" s="24">
        <v>156</v>
      </c>
      <c r="B159" s="24">
        <v>228</v>
      </c>
      <c r="C159" s="50" t="s">
        <v>15</v>
      </c>
      <c r="D159" s="24" t="s">
        <v>34</v>
      </c>
      <c r="E159" s="24">
        <v>2010</v>
      </c>
      <c r="F159" s="161">
        <v>40414</v>
      </c>
      <c r="G159" s="50" t="s">
        <v>767</v>
      </c>
      <c r="H159" s="24" t="s">
        <v>768</v>
      </c>
      <c r="I159" s="24">
        <v>258</v>
      </c>
      <c r="J159" s="50" t="s">
        <v>769</v>
      </c>
      <c r="K159" s="50" t="s">
        <v>767</v>
      </c>
      <c r="L159" s="50" t="s">
        <v>60</v>
      </c>
      <c r="M159" s="50" t="s">
        <v>3067</v>
      </c>
      <c r="N159" s="50" t="s">
        <v>3774</v>
      </c>
      <c r="O159" s="50" t="s">
        <v>61</v>
      </c>
      <c r="P159" s="159" t="s">
        <v>24</v>
      </c>
      <c r="Q159" s="24" t="s">
        <v>4545</v>
      </c>
    </row>
    <row r="160" spans="1:17" s="160" customFormat="1" ht="23.25" customHeight="1" x14ac:dyDescent="0.25">
      <c r="A160" s="24">
        <v>157</v>
      </c>
      <c r="B160" s="24">
        <v>230</v>
      </c>
      <c r="C160" s="50" t="s">
        <v>15</v>
      </c>
      <c r="D160" s="24" t="s">
        <v>34</v>
      </c>
      <c r="E160" s="24">
        <v>2010</v>
      </c>
      <c r="F160" s="161">
        <v>40465</v>
      </c>
      <c r="G160" s="50" t="s">
        <v>775</v>
      </c>
      <c r="H160" s="24" t="s">
        <v>776</v>
      </c>
      <c r="I160" s="24">
        <v>272</v>
      </c>
      <c r="J160" s="50" t="s">
        <v>777</v>
      </c>
      <c r="K160" s="50" t="s">
        <v>775</v>
      </c>
      <c r="L160" s="50" t="s">
        <v>29</v>
      </c>
      <c r="M160" s="50" t="s">
        <v>3066</v>
      </c>
      <c r="N160" s="50" t="s">
        <v>3732</v>
      </c>
      <c r="O160" s="50" t="s">
        <v>23</v>
      </c>
      <c r="P160" s="159" t="s">
        <v>24</v>
      </c>
      <c r="Q160" s="24" t="s">
        <v>4545</v>
      </c>
    </row>
    <row r="161" spans="1:17" s="160" customFormat="1" ht="23.25" customHeight="1" x14ac:dyDescent="0.25">
      <c r="A161" s="24">
        <v>158</v>
      </c>
      <c r="B161" s="24">
        <v>231</v>
      </c>
      <c r="C161" s="50" t="s">
        <v>15</v>
      </c>
      <c r="D161" s="24" t="s">
        <v>34</v>
      </c>
      <c r="E161" s="24">
        <v>2008</v>
      </c>
      <c r="F161" s="161">
        <v>39797</v>
      </c>
      <c r="G161" s="50" t="s">
        <v>520</v>
      </c>
      <c r="H161" s="24" t="s">
        <v>521</v>
      </c>
      <c r="I161" s="24">
        <v>209</v>
      </c>
      <c r="J161" s="50" t="s">
        <v>522</v>
      </c>
      <c r="K161" s="50" t="s">
        <v>523</v>
      </c>
      <c r="L161" s="50" t="s">
        <v>21</v>
      </c>
      <c r="M161" s="50" t="s">
        <v>3065</v>
      </c>
      <c r="N161" s="50" t="s">
        <v>3707</v>
      </c>
      <c r="O161" s="50" t="s">
        <v>23</v>
      </c>
      <c r="P161" s="159" t="s">
        <v>24</v>
      </c>
      <c r="Q161" s="24" t="s">
        <v>4545</v>
      </c>
    </row>
    <row r="162" spans="1:17" s="160" customFormat="1" ht="23.25" customHeight="1" x14ac:dyDescent="0.25">
      <c r="A162" s="24">
        <v>159</v>
      </c>
      <c r="B162" s="24">
        <v>234</v>
      </c>
      <c r="C162" s="50" t="s">
        <v>15</v>
      </c>
      <c r="D162" s="24" t="s">
        <v>34</v>
      </c>
      <c r="E162" s="24">
        <v>2008</v>
      </c>
      <c r="F162" s="161">
        <v>39759</v>
      </c>
      <c r="G162" s="50" t="s">
        <v>534</v>
      </c>
      <c r="H162" s="24" t="s">
        <v>535</v>
      </c>
      <c r="I162" s="24">
        <v>214</v>
      </c>
      <c r="J162" s="50" t="s">
        <v>4509</v>
      </c>
      <c r="K162" s="50" t="s">
        <v>534</v>
      </c>
      <c r="L162" s="50" t="s">
        <v>21</v>
      </c>
      <c r="M162" s="50" t="s">
        <v>3065</v>
      </c>
      <c r="N162" s="50" t="s">
        <v>3751</v>
      </c>
      <c r="O162" s="50" t="s">
        <v>23</v>
      </c>
      <c r="P162" s="159" t="s">
        <v>24</v>
      </c>
      <c r="Q162" s="24" t="s">
        <v>4545</v>
      </c>
    </row>
    <row r="163" spans="1:17" s="160" customFormat="1" ht="23.25" customHeight="1" x14ac:dyDescent="0.25">
      <c r="A163" s="24">
        <v>160</v>
      </c>
      <c r="B163" s="24">
        <v>236</v>
      </c>
      <c r="C163" s="50" t="s">
        <v>15</v>
      </c>
      <c r="D163" s="24" t="s">
        <v>34</v>
      </c>
      <c r="E163" s="24">
        <v>2011</v>
      </c>
      <c r="F163" s="161">
        <v>41061</v>
      </c>
      <c r="G163" s="50" t="s">
        <v>794</v>
      </c>
      <c r="H163" s="24" t="s">
        <v>795</v>
      </c>
      <c r="I163" s="24">
        <v>303</v>
      </c>
      <c r="J163" s="50" t="s">
        <v>4493</v>
      </c>
      <c r="K163" s="50" t="s">
        <v>59</v>
      </c>
      <c r="L163" s="50" t="s">
        <v>60</v>
      </c>
      <c r="M163" s="50" t="s">
        <v>3067</v>
      </c>
      <c r="N163" s="50" t="s">
        <v>4524</v>
      </c>
      <c r="O163" s="50" t="s">
        <v>61</v>
      </c>
      <c r="P163" s="159" t="s">
        <v>24</v>
      </c>
      <c r="Q163" s="24" t="s">
        <v>4545</v>
      </c>
    </row>
    <row r="164" spans="1:17" s="160" customFormat="1" ht="23.25" customHeight="1" x14ac:dyDescent="0.25">
      <c r="A164" s="24">
        <v>161</v>
      </c>
      <c r="B164" s="24">
        <v>238</v>
      </c>
      <c r="C164" s="50" t="s">
        <v>15</v>
      </c>
      <c r="D164" s="24" t="s">
        <v>34</v>
      </c>
      <c r="E164" s="24">
        <v>2008</v>
      </c>
      <c r="F164" s="161">
        <v>39766</v>
      </c>
      <c r="G164" s="50" t="s">
        <v>488</v>
      </c>
      <c r="H164" s="24" t="s">
        <v>489</v>
      </c>
      <c r="I164" s="24">
        <v>215</v>
      </c>
      <c r="J164" s="50" t="s">
        <v>4045</v>
      </c>
      <c r="K164" s="50" t="s">
        <v>199</v>
      </c>
      <c r="L164" s="50" t="s">
        <v>21</v>
      </c>
      <c r="M164" s="50" t="s">
        <v>3065</v>
      </c>
      <c r="N164" s="50" t="s">
        <v>3733</v>
      </c>
      <c r="O164" s="50" t="s">
        <v>23</v>
      </c>
      <c r="P164" s="159" t="s">
        <v>24</v>
      </c>
      <c r="Q164" s="24" t="s">
        <v>4545</v>
      </c>
    </row>
    <row r="165" spans="1:17" s="160" customFormat="1" ht="23.25" customHeight="1" x14ac:dyDescent="0.25">
      <c r="A165" s="24">
        <v>162</v>
      </c>
      <c r="B165" s="24">
        <v>241</v>
      </c>
      <c r="C165" s="50" t="s">
        <v>15</v>
      </c>
      <c r="D165" s="24" t="s">
        <v>34</v>
      </c>
      <c r="E165" s="24">
        <v>2011</v>
      </c>
      <c r="F165" s="161">
        <v>40814</v>
      </c>
      <c r="G165" s="50" t="s">
        <v>811</v>
      </c>
      <c r="H165" s="24" t="s">
        <v>812</v>
      </c>
      <c r="I165" s="24">
        <v>290</v>
      </c>
      <c r="J165" s="50" t="s">
        <v>813</v>
      </c>
      <c r="K165" s="50" t="s">
        <v>20</v>
      </c>
      <c r="L165" s="50" t="s">
        <v>21</v>
      </c>
      <c r="M165" s="50" t="s">
        <v>3064</v>
      </c>
      <c r="N165" s="50" t="s">
        <v>3705</v>
      </c>
      <c r="O165" s="50" t="s">
        <v>23</v>
      </c>
      <c r="P165" s="159" t="s">
        <v>24</v>
      </c>
      <c r="Q165" s="24" t="s">
        <v>4545</v>
      </c>
    </row>
    <row r="166" spans="1:17" s="160" customFormat="1" ht="23.25" customHeight="1" x14ac:dyDescent="0.25">
      <c r="A166" s="24">
        <v>163</v>
      </c>
      <c r="B166" s="24">
        <v>242</v>
      </c>
      <c r="C166" s="50" t="s">
        <v>15</v>
      </c>
      <c r="D166" s="24" t="s">
        <v>34</v>
      </c>
      <c r="E166" s="24">
        <v>2011</v>
      </c>
      <c r="F166" s="161">
        <v>40865</v>
      </c>
      <c r="G166" s="50" t="s">
        <v>814</v>
      </c>
      <c r="H166" s="24" t="s">
        <v>815</v>
      </c>
      <c r="I166" s="24">
        <v>296</v>
      </c>
      <c r="J166" s="50" t="s">
        <v>816</v>
      </c>
      <c r="K166" s="50" t="s">
        <v>83</v>
      </c>
      <c r="L166" s="50" t="s">
        <v>29</v>
      </c>
      <c r="M166" s="50" t="s">
        <v>3066</v>
      </c>
      <c r="N166" s="50" t="s">
        <v>979</v>
      </c>
      <c r="O166" s="50" t="s">
        <v>23</v>
      </c>
      <c r="P166" s="159" t="s">
        <v>24</v>
      </c>
      <c r="Q166" s="24" t="s">
        <v>4545</v>
      </c>
    </row>
    <row r="167" spans="1:17" s="160" customFormat="1" ht="23.25" customHeight="1" x14ac:dyDescent="0.25">
      <c r="A167" s="24">
        <v>164</v>
      </c>
      <c r="B167" s="24">
        <v>244</v>
      </c>
      <c r="C167" s="50" t="s">
        <v>15</v>
      </c>
      <c r="D167" s="24" t="s">
        <v>34</v>
      </c>
      <c r="E167" s="24">
        <v>2011</v>
      </c>
      <c r="F167" s="161">
        <v>40836</v>
      </c>
      <c r="G167" s="50" t="s">
        <v>821</v>
      </c>
      <c r="H167" s="24" t="s">
        <v>822</v>
      </c>
      <c r="I167" s="24">
        <v>294</v>
      </c>
      <c r="J167" s="50" t="s">
        <v>823</v>
      </c>
      <c r="K167" s="50" t="s">
        <v>146</v>
      </c>
      <c r="L167" s="50" t="s">
        <v>60</v>
      </c>
      <c r="M167" s="50" t="s">
        <v>3067</v>
      </c>
      <c r="N167" s="50" t="s">
        <v>3724</v>
      </c>
      <c r="O167" s="50" t="s">
        <v>125</v>
      </c>
      <c r="P167" s="159" t="s">
        <v>24</v>
      </c>
      <c r="Q167" s="24" t="s">
        <v>4545</v>
      </c>
    </row>
    <row r="168" spans="1:17" s="160" customFormat="1" ht="23.25" customHeight="1" x14ac:dyDescent="0.25">
      <c r="A168" s="24">
        <v>165</v>
      </c>
      <c r="B168" s="24">
        <v>245</v>
      </c>
      <c r="C168" s="50" t="s">
        <v>15</v>
      </c>
      <c r="D168" s="24" t="s">
        <v>34</v>
      </c>
      <c r="E168" s="24">
        <v>2011</v>
      </c>
      <c r="F168" s="161">
        <v>40899</v>
      </c>
      <c r="G168" s="50" t="s">
        <v>824</v>
      </c>
      <c r="H168" s="24" t="s">
        <v>825</v>
      </c>
      <c r="I168" s="24">
        <v>298</v>
      </c>
      <c r="J168" s="50" t="s">
        <v>826</v>
      </c>
      <c r="K168" s="50" t="s">
        <v>824</v>
      </c>
      <c r="L168" s="50" t="s">
        <v>29</v>
      </c>
      <c r="M168" s="50" t="s">
        <v>3066</v>
      </c>
      <c r="N168" s="50" t="s">
        <v>3776</v>
      </c>
      <c r="O168" s="50" t="s">
        <v>75</v>
      </c>
      <c r="P168" s="159" t="s">
        <v>24</v>
      </c>
      <c r="Q168" s="24" t="s">
        <v>4545</v>
      </c>
    </row>
    <row r="169" spans="1:17" s="160" customFormat="1" ht="23.25" customHeight="1" x14ac:dyDescent="0.25">
      <c r="A169" s="24">
        <v>166</v>
      </c>
      <c r="B169" s="24">
        <v>247</v>
      </c>
      <c r="C169" s="50" t="s">
        <v>15</v>
      </c>
      <c r="D169" s="24" t="s">
        <v>34</v>
      </c>
      <c r="E169" s="24">
        <v>2012</v>
      </c>
      <c r="F169" s="161">
        <v>41271</v>
      </c>
      <c r="G169" s="50" t="s">
        <v>831</v>
      </c>
      <c r="H169" s="24" t="s">
        <v>832</v>
      </c>
      <c r="I169" s="24">
        <v>352</v>
      </c>
      <c r="J169" s="50" t="s">
        <v>833</v>
      </c>
      <c r="K169" s="50" t="s">
        <v>59</v>
      </c>
      <c r="L169" s="50" t="s">
        <v>60</v>
      </c>
      <c r="M169" s="50" t="s">
        <v>3067</v>
      </c>
      <c r="N169" s="50" t="s">
        <v>4528</v>
      </c>
      <c r="O169" s="50" t="s">
        <v>61</v>
      </c>
      <c r="P169" s="159" t="s">
        <v>24</v>
      </c>
      <c r="Q169" s="24" t="s">
        <v>4545</v>
      </c>
    </row>
    <row r="170" spans="1:17" s="160" customFormat="1" ht="23.25" customHeight="1" x14ac:dyDescent="0.25">
      <c r="A170" s="24">
        <v>167</v>
      </c>
      <c r="B170" s="24">
        <v>250</v>
      </c>
      <c r="C170" s="50" t="s">
        <v>15</v>
      </c>
      <c r="D170" s="24" t="s">
        <v>34</v>
      </c>
      <c r="E170" s="24">
        <v>2012</v>
      </c>
      <c r="F170" s="161">
        <v>41271</v>
      </c>
      <c r="G170" s="50" t="s">
        <v>842</v>
      </c>
      <c r="H170" s="24" t="s">
        <v>843</v>
      </c>
      <c r="I170" s="24">
        <v>351</v>
      </c>
      <c r="J170" s="50" t="s">
        <v>844</v>
      </c>
      <c r="K170" s="50" t="s">
        <v>59</v>
      </c>
      <c r="L170" s="50" t="s">
        <v>60</v>
      </c>
      <c r="M170" s="50" t="s">
        <v>3067</v>
      </c>
      <c r="N170" s="50" t="s">
        <v>4524</v>
      </c>
      <c r="O170" s="50" t="s">
        <v>61</v>
      </c>
      <c r="P170" s="159" t="s">
        <v>24</v>
      </c>
      <c r="Q170" s="24" t="s">
        <v>4545</v>
      </c>
    </row>
    <row r="171" spans="1:17" s="160" customFormat="1" ht="23.25" customHeight="1" x14ac:dyDescent="0.25">
      <c r="A171" s="24">
        <v>168</v>
      </c>
      <c r="B171" s="24">
        <v>251</v>
      </c>
      <c r="C171" s="50" t="s">
        <v>15</v>
      </c>
      <c r="D171" s="24" t="s">
        <v>34</v>
      </c>
      <c r="E171" s="24">
        <v>2012</v>
      </c>
      <c r="F171" s="161">
        <v>41240</v>
      </c>
      <c r="G171" s="50" t="s">
        <v>845</v>
      </c>
      <c r="H171" s="24" t="s">
        <v>846</v>
      </c>
      <c r="I171" s="24">
        <v>332</v>
      </c>
      <c r="J171" s="50" t="s">
        <v>847</v>
      </c>
      <c r="K171" s="50" t="s">
        <v>20</v>
      </c>
      <c r="L171" s="50" t="s">
        <v>21</v>
      </c>
      <c r="M171" s="50" t="s">
        <v>3064</v>
      </c>
      <c r="N171" s="50" t="s">
        <v>3705</v>
      </c>
      <c r="O171" s="50" t="s">
        <v>23</v>
      </c>
      <c r="P171" s="159" t="s">
        <v>24</v>
      </c>
      <c r="Q171" s="24" t="s">
        <v>4545</v>
      </c>
    </row>
    <row r="172" spans="1:17" s="160" customFormat="1" ht="23.25" customHeight="1" x14ac:dyDescent="0.25">
      <c r="A172" s="24">
        <v>169</v>
      </c>
      <c r="B172" s="24">
        <v>253</v>
      </c>
      <c r="C172" s="50" t="s">
        <v>15</v>
      </c>
      <c r="D172" s="24" t="s">
        <v>34</v>
      </c>
      <c r="E172" s="24">
        <v>2012</v>
      </c>
      <c r="F172" s="161">
        <v>41271</v>
      </c>
      <c r="G172" s="50" t="s">
        <v>851</v>
      </c>
      <c r="H172" s="24" t="s">
        <v>852</v>
      </c>
      <c r="I172" s="24">
        <v>353</v>
      </c>
      <c r="J172" s="50" t="s">
        <v>853</v>
      </c>
      <c r="K172" s="50" t="s">
        <v>59</v>
      </c>
      <c r="L172" s="50" t="s">
        <v>60</v>
      </c>
      <c r="M172" s="50" t="s">
        <v>3067</v>
      </c>
      <c r="N172" s="50" t="s">
        <v>4522</v>
      </c>
      <c r="O172" s="50" t="s">
        <v>61</v>
      </c>
      <c r="P172" s="159" t="s">
        <v>24</v>
      </c>
      <c r="Q172" s="24" t="s">
        <v>4545</v>
      </c>
    </row>
    <row r="173" spans="1:17" s="160" customFormat="1" ht="23.25" customHeight="1" x14ac:dyDescent="0.25">
      <c r="A173" s="24">
        <v>170</v>
      </c>
      <c r="B173" s="24">
        <v>254</v>
      </c>
      <c r="C173" s="50" t="s">
        <v>15</v>
      </c>
      <c r="D173" s="24" t="s">
        <v>34</v>
      </c>
      <c r="E173" s="24">
        <v>2012</v>
      </c>
      <c r="F173" s="161">
        <v>41270</v>
      </c>
      <c r="G173" s="50" t="s">
        <v>854</v>
      </c>
      <c r="H173" s="24" t="s">
        <v>855</v>
      </c>
      <c r="I173" s="24">
        <v>317</v>
      </c>
      <c r="J173" s="50" t="s">
        <v>856</v>
      </c>
      <c r="K173" s="50" t="s">
        <v>115</v>
      </c>
      <c r="L173" s="50" t="s">
        <v>29</v>
      </c>
      <c r="M173" s="50" t="s">
        <v>3066</v>
      </c>
      <c r="N173" s="50" t="s">
        <v>3720</v>
      </c>
      <c r="O173" s="50" t="s">
        <v>75</v>
      </c>
      <c r="P173" s="159" t="s">
        <v>24</v>
      </c>
      <c r="Q173" s="24" t="s">
        <v>4545</v>
      </c>
    </row>
    <row r="174" spans="1:17" s="160" customFormat="1" ht="23.25" customHeight="1" x14ac:dyDescent="0.25">
      <c r="A174" s="24">
        <v>171</v>
      </c>
      <c r="B174" s="24">
        <v>255</v>
      </c>
      <c r="C174" s="50" t="s">
        <v>15</v>
      </c>
      <c r="D174" s="24" t="s">
        <v>34</v>
      </c>
      <c r="E174" s="24">
        <v>2012</v>
      </c>
      <c r="F174" s="161">
        <v>41271</v>
      </c>
      <c r="G174" s="50" t="s">
        <v>857</v>
      </c>
      <c r="H174" s="24" t="s">
        <v>858</v>
      </c>
      <c r="I174" s="24">
        <v>343</v>
      </c>
      <c r="J174" s="50" t="s">
        <v>859</v>
      </c>
      <c r="K174" s="50" t="s">
        <v>20</v>
      </c>
      <c r="L174" s="50" t="s">
        <v>21</v>
      </c>
      <c r="M174" s="50" t="s">
        <v>3064</v>
      </c>
      <c r="N174" s="50" t="s">
        <v>3705</v>
      </c>
      <c r="O174" s="50" t="s">
        <v>23</v>
      </c>
      <c r="P174" s="159" t="s">
        <v>24</v>
      </c>
      <c r="Q174" s="24" t="s">
        <v>4545</v>
      </c>
    </row>
    <row r="175" spans="1:17" s="160" customFormat="1" ht="23.25" customHeight="1" x14ac:dyDescent="0.25">
      <c r="A175" s="24">
        <v>172</v>
      </c>
      <c r="B175" s="24">
        <v>259</v>
      </c>
      <c r="C175" s="50" t="s">
        <v>15</v>
      </c>
      <c r="D175" s="24" t="s">
        <v>34</v>
      </c>
      <c r="E175" s="24">
        <v>2008</v>
      </c>
      <c r="F175" s="161">
        <v>39765</v>
      </c>
      <c r="G175" s="50" t="s">
        <v>447</v>
      </c>
      <c r="H175" s="24" t="s">
        <v>537</v>
      </c>
      <c r="I175" s="24">
        <v>226</v>
      </c>
      <c r="J175" s="50" t="s">
        <v>2872</v>
      </c>
      <c r="K175" s="50" t="s">
        <v>447</v>
      </c>
      <c r="L175" s="50" t="s">
        <v>21</v>
      </c>
      <c r="M175" s="50" t="s">
        <v>3065</v>
      </c>
      <c r="N175" s="50" t="s">
        <v>3752</v>
      </c>
      <c r="O175" s="50" t="s">
        <v>23</v>
      </c>
      <c r="P175" s="159" t="s">
        <v>24</v>
      </c>
      <c r="Q175" s="24" t="s">
        <v>4545</v>
      </c>
    </row>
    <row r="176" spans="1:17" s="160" customFormat="1" ht="23.25" customHeight="1" x14ac:dyDescent="0.25">
      <c r="A176" s="24">
        <v>173</v>
      </c>
      <c r="B176" s="24">
        <v>260</v>
      </c>
      <c r="C176" s="50" t="s">
        <v>15</v>
      </c>
      <c r="D176" s="24" t="s">
        <v>34</v>
      </c>
      <c r="E176" s="24">
        <v>2012</v>
      </c>
      <c r="F176" s="161">
        <v>41271</v>
      </c>
      <c r="G176" s="50" t="s">
        <v>872</v>
      </c>
      <c r="H176" s="24" t="s">
        <v>873</v>
      </c>
      <c r="I176" s="24">
        <v>348</v>
      </c>
      <c r="J176" s="50" t="s">
        <v>874</v>
      </c>
      <c r="K176" s="50" t="s">
        <v>28</v>
      </c>
      <c r="L176" s="50" t="s">
        <v>29</v>
      </c>
      <c r="M176" s="50" t="s">
        <v>3066</v>
      </c>
      <c r="N176" s="50" t="s">
        <v>28</v>
      </c>
      <c r="O176" s="50" t="s">
        <v>3436</v>
      </c>
      <c r="P176" s="159" t="s">
        <v>24</v>
      </c>
      <c r="Q176" s="24" t="s">
        <v>4545</v>
      </c>
    </row>
    <row r="177" spans="1:17" s="160" customFormat="1" ht="23.25" customHeight="1" x14ac:dyDescent="0.25">
      <c r="A177" s="24">
        <v>174</v>
      </c>
      <c r="B177" s="24">
        <v>262</v>
      </c>
      <c r="C177" s="50" t="s">
        <v>15</v>
      </c>
      <c r="D177" s="24" t="s">
        <v>34</v>
      </c>
      <c r="E177" s="24">
        <v>2012</v>
      </c>
      <c r="F177" s="161">
        <v>41271</v>
      </c>
      <c r="G177" s="50" t="s">
        <v>878</v>
      </c>
      <c r="H177" s="24" t="s">
        <v>879</v>
      </c>
      <c r="I177" s="24">
        <v>345</v>
      </c>
      <c r="J177" s="50" t="s">
        <v>880</v>
      </c>
      <c r="K177" s="50" t="s">
        <v>881</v>
      </c>
      <c r="L177" s="50" t="s">
        <v>29</v>
      </c>
      <c r="M177" s="50" t="s">
        <v>3066</v>
      </c>
      <c r="N177" s="50" t="s">
        <v>3778</v>
      </c>
      <c r="O177" s="50" t="s">
        <v>75</v>
      </c>
      <c r="P177" s="159" t="s">
        <v>24</v>
      </c>
      <c r="Q177" s="24" t="s">
        <v>4545</v>
      </c>
    </row>
    <row r="178" spans="1:17" s="160" customFormat="1" ht="23.25" customHeight="1" x14ac:dyDescent="0.25">
      <c r="A178" s="24">
        <v>175</v>
      </c>
      <c r="B178" s="24">
        <v>264</v>
      </c>
      <c r="C178" s="50" t="s">
        <v>15</v>
      </c>
      <c r="D178" s="24" t="s">
        <v>34</v>
      </c>
      <c r="E178" s="24">
        <v>2012</v>
      </c>
      <c r="F178" s="161">
        <v>41242</v>
      </c>
      <c r="G178" s="50" t="s">
        <v>886</v>
      </c>
      <c r="H178" s="24" t="s">
        <v>887</v>
      </c>
      <c r="I178" s="24">
        <v>325</v>
      </c>
      <c r="J178" s="164" t="s">
        <v>4479</v>
      </c>
      <c r="K178" s="50" t="s">
        <v>882</v>
      </c>
      <c r="L178" s="50" t="s">
        <v>29</v>
      </c>
      <c r="M178" s="50" t="s">
        <v>3066</v>
      </c>
      <c r="N178" s="50" t="s">
        <v>3778</v>
      </c>
      <c r="O178" s="50" t="s">
        <v>75</v>
      </c>
      <c r="P178" s="159" t="s">
        <v>24</v>
      </c>
      <c r="Q178" s="24" t="s">
        <v>4545</v>
      </c>
    </row>
    <row r="179" spans="1:17" s="160" customFormat="1" ht="23.25" customHeight="1" x14ac:dyDescent="0.25">
      <c r="A179" s="24">
        <v>176</v>
      </c>
      <c r="B179" s="24">
        <v>265</v>
      </c>
      <c r="C179" s="50" t="s">
        <v>15</v>
      </c>
      <c r="D179" s="24" t="s">
        <v>34</v>
      </c>
      <c r="E179" s="24">
        <v>2009</v>
      </c>
      <c r="F179" s="161">
        <v>40142</v>
      </c>
      <c r="G179" s="50" t="s">
        <v>586</v>
      </c>
      <c r="H179" s="24" t="s">
        <v>587</v>
      </c>
      <c r="I179" s="24">
        <v>235</v>
      </c>
      <c r="J179" s="50" t="s">
        <v>3629</v>
      </c>
      <c r="K179" s="50" t="s">
        <v>586</v>
      </c>
      <c r="L179" s="50" t="s">
        <v>21</v>
      </c>
      <c r="M179" s="50" t="s">
        <v>3065</v>
      </c>
      <c r="N179" s="50" t="s">
        <v>3740</v>
      </c>
      <c r="O179" s="50" t="s">
        <v>23</v>
      </c>
      <c r="P179" s="159" t="s">
        <v>24</v>
      </c>
      <c r="Q179" s="24" t="s">
        <v>4545</v>
      </c>
    </row>
    <row r="180" spans="1:17" s="160" customFormat="1" ht="23.25" customHeight="1" x14ac:dyDescent="0.25">
      <c r="A180" s="24">
        <v>177</v>
      </c>
      <c r="B180" s="24">
        <v>266</v>
      </c>
      <c r="C180" s="50" t="s">
        <v>15</v>
      </c>
      <c r="D180" s="24" t="s">
        <v>34</v>
      </c>
      <c r="E180" s="24">
        <v>2012</v>
      </c>
      <c r="F180" s="161">
        <v>41271</v>
      </c>
      <c r="G180" s="50" t="s">
        <v>2747</v>
      </c>
      <c r="H180" s="24" t="s">
        <v>894</v>
      </c>
      <c r="I180" s="24">
        <v>354</v>
      </c>
      <c r="J180" s="50" t="s">
        <v>895</v>
      </c>
      <c r="K180" s="50" t="s">
        <v>896</v>
      </c>
      <c r="L180" s="50" t="s">
        <v>29</v>
      </c>
      <c r="M180" s="50" t="s">
        <v>3066</v>
      </c>
      <c r="N180" s="50" t="s">
        <v>3779</v>
      </c>
      <c r="O180" s="50" t="s">
        <v>239</v>
      </c>
      <c r="P180" s="159" t="s">
        <v>24</v>
      </c>
      <c r="Q180" s="24" t="s">
        <v>4545</v>
      </c>
    </row>
    <row r="181" spans="1:17" s="160" customFormat="1" ht="23.25" customHeight="1" x14ac:dyDescent="0.25">
      <c r="A181" s="24">
        <v>178</v>
      </c>
      <c r="B181" s="24">
        <v>267</v>
      </c>
      <c r="C181" s="50" t="s">
        <v>15</v>
      </c>
      <c r="D181" s="24" t="s">
        <v>34</v>
      </c>
      <c r="E181" s="24">
        <v>2009</v>
      </c>
      <c r="F181" s="161">
        <v>40086</v>
      </c>
      <c r="G181" s="50" t="s">
        <v>625</v>
      </c>
      <c r="H181" s="24" t="s">
        <v>626</v>
      </c>
      <c r="I181" s="24">
        <v>236</v>
      </c>
      <c r="J181" s="50" t="s">
        <v>627</v>
      </c>
      <c r="K181" s="50" t="s">
        <v>625</v>
      </c>
      <c r="L181" s="50" t="s">
        <v>21</v>
      </c>
      <c r="M181" s="50" t="s">
        <v>3065</v>
      </c>
      <c r="N181" s="50" t="s">
        <v>3707</v>
      </c>
      <c r="O181" s="50" t="s">
        <v>23</v>
      </c>
      <c r="P181" s="159" t="s">
        <v>24</v>
      </c>
      <c r="Q181" s="24" t="s">
        <v>4545</v>
      </c>
    </row>
    <row r="182" spans="1:17" s="160" customFormat="1" ht="23.25" customHeight="1" x14ac:dyDescent="0.25">
      <c r="A182" s="24">
        <v>179</v>
      </c>
      <c r="B182" s="24">
        <v>268</v>
      </c>
      <c r="C182" s="50" t="s">
        <v>15</v>
      </c>
      <c r="D182" s="24" t="s">
        <v>34</v>
      </c>
      <c r="E182" s="24">
        <v>2012</v>
      </c>
      <c r="F182" s="161">
        <v>41271</v>
      </c>
      <c r="G182" s="50" t="s">
        <v>2748</v>
      </c>
      <c r="H182" s="24" t="s">
        <v>902</v>
      </c>
      <c r="I182" s="24">
        <v>340</v>
      </c>
      <c r="J182" s="50" t="s">
        <v>903</v>
      </c>
      <c r="K182" s="50" t="s">
        <v>904</v>
      </c>
      <c r="L182" s="50" t="s">
        <v>60</v>
      </c>
      <c r="M182" s="50" t="s">
        <v>3067</v>
      </c>
      <c r="N182" s="50" t="s">
        <v>4527</v>
      </c>
      <c r="O182" s="50" t="s">
        <v>61</v>
      </c>
      <c r="P182" s="159" t="s">
        <v>24</v>
      </c>
      <c r="Q182" s="24" t="s">
        <v>4545</v>
      </c>
    </row>
    <row r="183" spans="1:17" s="160" customFormat="1" ht="23.25" customHeight="1" x14ac:dyDescent="0.25">
      <c r="A183" s="24">
        <v>180</v>
      </c>
      <c r="B183" s="24">
        <v>269</v>
      </c>
      <c r="C183" s="50" t="s">
        <v>15</v>
      </c>
      <c r="D183" s="24" t="s">
        <v>34</v>
      </c>
      <c r="E183" s="24">
        <v>2012</v>
      </c>
      <c r="F183" s="161">
        <v>41221</v>
      </c>
      <c r="G183" s="50" t="s">
        <v>906</v>
      </c>
      <c r="H183" s="24" t="s">
        <v>907</v>
      </c>
      <c r="I183" s="24">
        <v>326</v>
      </c>
      <c r="J183" s="50" t="s">
        <v>908</v>
      </c>
      <c r="K183" s="50" t="s">
        <v>757</v>
      </c>
      <c r="L183" s="50" t="s">
        <v>21</v>
      </c>
      <c r="M183" s="50" t="s">
        <v>3064</v>
      </c>
      <c r="N183" s="50" t="s">
        <v>1817</v>
      </c>
      <c r="O183" s="50" t="s">
        <v>23</v>
      </c>
      <c r="P183" s="159" t="s">
        <v>24</v>
      </c>
      <c r="Q183" s="24" t="s">
        <v>4545</v>
      </c>
    </row>
    <row r="184" spans="1:17" s="160" customFormat="1" ht="23.25" customHeight="1" x14ac:dyDescent="0.25">
      <c r="A184" s="24">
        <v>181</v>
      </c>
      <c r="B184" s="24">
        <v>270</v>
      </c>
      <c r="C184" s="50" t="s">
        <v>15</v>
      </c>
      <c r="D184" s="24" t="s">
        <v>34</v>
      </c>
      <c r="E184" s="24">
        <v>2012</v>
      </c>
      <c r="F184" s="161">
        <v>41271</v>
      </c>
      <c r="G184" s="50" t="s">
        <v>909</v>
      </c>
      <c r="H184" s="24" t="s">
        <v>910</v>
      </c>
      <c r="I184" s="24">
        <v>349</v>
      </c>
      <c r="J184" s="50" t="s">
        <v>911</v>
      </c>
      <c r="K184" s="50" t="s">
        <v>59</v>
      </c>
      <c r="L184" s="50" t="s">
        <v>60</v>
      </c>
      <c r="M184" s="50" t="s">
        <v>3067</v>
      </c>
      <c r="N184" s="50" t="s">
        <v>4525</v>
      </c>
      <c r="O184" s="50" t="s">
        <v>61</v>
      </c>
      <c r="P184" s="159" t="s">
        <v>24</v>
      </c>
      <c r="Q184" s="24" t="s">
        <v>4545</v>
      </c>
    </row>
    <row r="185" spans="1:17" s="160" customFormat="1" ht="23.25" customHeight="1" x14ac:dyDescent="0.25">
      <c r="A185" s="24">
        <v>182</v>
      </c>
      <c r="B185" s="24">
        <v>271</v>
      </c>
      <c r="C185" s="50" t="s">
        <v>15</v>
      </c>
      <c r="D185" s="24" t="s">
        <v>34</v>
      </c>
      <c r="E185" s="24">
        <v>2012</v>
      </c>
      <c r="F185" s="161">
        <v>41271</v>
      </c>
      <c r="G185" s="50" t="s">
        <v>912</v>
      </c>
      <c r="H185" s="24" t="s">
        <v>913</v>
      </c>
      <c r="I185" s="24">
        <v>337</v>
      </c>
      <c r="J185" s="50" t="s">
        <v>914</v>
      </c>
      <c r="K185" s="50" t="s">
        <v>59</v>
      </c>
      <c r="L185" s="50" t="s">
        <v>60</v>
      </c>
      <c r="M185" s="50" t="s">
        <v>3067</v>
      </c>
      <c r="N185" s="50" t="s">
        <v>4525</v>
      </c>
      <c r="O185" s="50" t="s">
        <v>61</v>
      </c>
      <c r="P185" s="159" t="s">
        <v>24</v>
      </c>
      <c r="Q185" s="24" t="s">
        <v>4545</v>
      </c>
    </row>
    <row r="186" spans="1:17" s="160" customFormat="1" ht="23.25" customHeight="1" x14ac:dyDescent="0.25">
      <c r="A186" s="24">
        <v>183</v>
      </c>
      <c r="B186" s="24">
        <v>273</v>
      </c>
      <c r="C186" s="50" t="s">
        <v>15</v>
      </c>
      <c r="D186" s="24" t="s">
        <v>34</v>
      </c>
      <c r="E186" s="24">
        <v>2012</v>
      </c>
      <c r="F186" s="161">
        <v>41271</v>
      </c>
      <c r="G186" s="50" t="s">
        <v>918</v>
      </c>
      <c r="H186" s="24" t="s">
        <v>919</v>
      </c>
      <c r="I186" s="24">
        <v>341</v>
      </c>
      <c r="J186" s="50" t="s">
        <v>920</v>
      </c>
      <c r="K186" s="50" t="s">
        <v>918</v>
      </c>
      <c r="L186" s="50" t="s">
        <v>60</v>
      </c>
      <c r="M186" s="50" t="s">
        <v>3067</v>
      </c>
      <c r="N186" s="50" t="s">
        <v>3736</v>
      </c>
      <c r="O186" s="50" t="s">
        <v>61</v>
      </c>
      <c r="P186" s="159" t="s">
        <v>24</v>
      </c>
      <c r="Q186" s="24" t="s">
        <v>4545</v>
      </c>
    </row>
    <row r="187" spans="1:17" s="160" customFormat="1" ht="23.25" customHeight="1" x14ac:dyDescent="0.25">
      <c r="A187" s="24">
        <v>184</v>
      </c>
      <c r="B187" s="24">
        <v>275</v>
      </c>
      <c r="C187" s="50" t="s">
        <v>15</v>
      </c>
      <c r="D187" s="24" t="s">
        <v>34</v>
      </c>
      <c r="E187" s="24">
        <v>2012</v>
      </c>
      <c r="F187" s="161">
        <v>41264</v>
      </c>
      <c r="G187" s="50" t="s">
        <v>926</v>
      </c>
      <c r="H187" s="24" t="s">
        <v>927</v>
      </c>
      <c r="I187" s="24">
        <v>334</v>
      </c>
      <c r="J187" s="50" t="s">
        <v>2988</v>
      </c>
      <c r="K187" s="50" t="s">
        <v>20</v>
      </c>
      <c r="L187" s="50" t="s">
        <v>21</v>
      </c>
      <c r="M187" s="50" t="s">
        <v>3064</v>
      </c>
      <c r="N187" s="50" t="s">
        <v>3705</v>
      </c>
      <c r="O187" s="50" t="s">
        <v>23</v>
      </c>
      <c r="P187" s="159" t="s">
        <v>24</v>
      </c>
      <c r="Q187" s="24" t="s">
        <v>4545</v>
      </c>
    </row>
    <row r="188" spans="1:17" s="160" customFormat="1" ht="23.25" customHeight="1" x14ac:dyDescent="0.25">
      <c r="A188" s="24">
        <v>185</v>
      </c>
      <c r="B188" s="24">
        <v>276</v>
      </c>
      <c r="C188" s="50" t="s">
        <v>15</v>
      </c>
      <c r="D188" s="24" t="s">
        <v>34</v>
      </c>
      <c r="E188" s="24">
        <v>2012</v>
      </c>
      <c r="F188" s="161">
        <v>41234</v>
      </c>
      <c r="G188" s="50" t="s">
        <v>929</v>
      </c>
      <c r="H188" s="24" t="s">
        <v>930</v>
      </c>
      <c r="I188" s="24">
        <v>335</v>
      </c>
      <c r="J188" s="50" t="s">
        <v>931</v>
      </c>
      <c r="K188" s="50" t="s">
        <v>28</v>
      </c>
      <c r="L188" s="50" t="s">
        <v>29</v>
      </c>
      <c r="M188" s="50" t="s">
        <v>3066</v>
      </c>
      <c r="N188" s="50" t="s">
        <v>28</v>
      </c>
      <c r="O188" s="50" t="s">
        <v>3436</v>
      </c>
      <c r="P188" s="159" t="s">
        <v>24</v>
      </c>
      <c r="Q188" s="24" t="s">
        <v>4545</v>
      </c>
    </row>
    <row r="189" spans="1:17" s="160" customFormat="1" ht="23.25" customHeight="1" x14ac:dyDescent="0.25">
      <c r="A189" s="24">
        <v>186</v>
      </c>
      <c r="B189" s="24">
        <v>278</v>
      </c>
      <c r="C189" s="50" t="s">
        <v>15</v>
      </c>
      <c r="D189" s="24" t="s">
        <v>34</v>
      </c>
      <c r="E189" s="24">
        <v>2009</v>
      </c>
      <c r="F189" s="161">
        <v>40176</v>
      </c>
      <c r="G189" s="50" t="s">
        <v>622</v>
      </c>
      <c r="H189" s="24" t="s">
        <v>623</v>
      </c>
      <c r="I189" s="24">
        <v>248</v>
      </c>
      <c r="J189" s="50" t="s">
        <v>624</v>
      </c>
      <c r="K189" s="50" t="s">
        <v>48</v>
      </c>
      <c r="L189" s="50" t="s">
        <v>21</v>
      </c>
      <c r="M189" s="50" t="s">
        <v>3065</v>
      </c>
      <c r="N189" s="50" t="s">
        <v>3707</v>
      </c>
      <c r="O189" s="50" t="s">
        <v>23</v>
      </c>
      <c r="P189" s="159" t="s">
        <v>24</v>
      </c>
      <c r="Q189" s="24" t="s">
        <v>4545</v>
      </c>
    </row>
    <row r="190" spans="1:17" s="160" customFormat="1" ht="23.25" customHeight="1" x14ac:dyDescent="0.25">
      <c r="A190" s="24">
        <v>187</v>
      </c>
      <c r="B190" s="24">
        <v>279</v>
      </c>
      <c r="C190" s="50" t="s">
        <v>15</v>
      </c>
      <c r="D190" s="24" t="s">
        <v>34</v>
      </c>
      <c r="E190" s="24">
        <v>2012</v>
      </c>
      <c r="F190" s="161">
        <v>41271</v>
      </c>
      <c r="G190" s="50" t="s">
        <v>938</v>
      </c>
      <c r="H190" s="24" t="s">
        <v>939</v>
      </c>
      <c r="I190" s="24">
        <v>338</v>
      </c>
      <c r="J190" s="50" t="s">
        <v>940</v>
      </c>
      <c r="K190" s="50" t="s">
        <v>59</v>
      </c>
      <c r="L190" s="50" t="s">
        <v>60</v>
      </c>
      <c r="M190" s="50" t="s">
        <v>3067</v>
      </c>
      <c r="N190" s="50" t="s">
        <v>4525</v>
      </c>
      <c r="O190" s="50" t="s">
        <v>61</v>
      </c>
      <c r="P190" s="159" t="s">
        <v>2380</v>
      </c>
      <c r="Q190" s="24" t="s">
        <v>4545</v>
      </c>
    </row>
    <row r="191" spans="1:17" s="160" customFormat="1" ht="23.25" customHeight="1" x14ac:dyDescent="0.25">
      <c r="A191" s="24">
        <v>188</v>
      </c>
      <c r="B191" s="24">
        <v>280</v>
      </c>
      <c r="C191" s="50" t="s">
        <v>15</v>
      </c>
      <c r="D191" s="24" t="s">
        <v>34</v>
      </c>
      <c r="E191" s="24">
        <v>2012</v>
      </c>
      <c r="F191" s="161">
        <v>41228</v>
      </c>
      <c r="G191" s="50" t="s">
        <v>941</v>
      </c>
      <c r="H191" s="24" t="s">
        <v>942</v>
      </c>
      <c r="I191" s="24">
        <v>330</v>
      </c>
      <c r="J191" s="50" t="s">
        <v>943</v>
      </c>
      <c r="K191" s="50" t="s">
        <v>55</v>
      </c>
      <c r="L191" s="50" t="s">
        <v>21</v>
      </c>
      <c r="M191" s="50" t="s">
        <v>3064</v>
      </c>
      <c r="N191" s="50" t="s">
        <v>3708</v>
      </c>
      <c r="O191" s="50" t="s">
        <v>23</v>
      </c>
      <c r="P191" s="159" t="s">
        <v>24</v>
      </c>
      <c r="Q191" s="24" t="s">
        <v>4545</v>
      </c>
    </row>
    <row r="192" spans="1:17" s="160" customFormat="1" ht="23.25" customHeight="1" x14ac:dyDescent="0.25">
      <c r="A192" s="24">
        <v>189</v>
      </c>
      <c r="B192" s="24">
        <v>281</v>
      </c>
      <c r="C192" s="50" t="s">
        <v>15</v>
      </c>
      <c r="D192" s="24" t="s">
        <v>34</v>
      </c>
      <c r="E192" s="24">
        <v>2012</v>
      </c>
      <c r="F192" s="161">
        <v>41232</v>
      </c>
      <c r="G192" s="50" t="s">
        <v>944</v>
      </c>
      <c r="H192" s="24" t="s">
        <v>945</v>
      </c>
      <c r="I192" s="24">
        <v>324</v>
      </c>
      <c r="J192" s="50" t="s">
        <v>3288</v>
      </c>
      <c r="K192" s="50" t="s">
        <v>947</v>
      </c>
      <c r="L192" s="50" t="s">
        <v>29</v>
      </c>
      <c r="M192" s="50" t="s">
        <v>3066</v>
      </c>
      <c r="N192" s="50" t="s">
        <v>3748</v>
      </c>
      <c r="O192" s="50" t="s">
        <v>75</v>
      </c>
      <c r="P192" s="159" t="s">
        <v>24</v>
      </c>
      <c r="Q192" s="24" t="s">
        <v>4545</v>
      </c>
    </row>
    <row r="193" spans="1:17" s="160" customFormat="1" ht="23.25" customHeight="1" x14ac:dyDescent="0.25">
      <c r="A193" s="24">
        <v>190</v>
      </c>
      <c r="B193" s="24">
        <v>282</v>
      </c>
      <c r="C193" s="50" t="s">
        <v>15</v>
      </c>
      <c r="D193" s="24" t="s">
        <v>34</v>
      </c>
      <c r="E193" s="24">
        <v>2012</v>
      </c>
      <c r="F193" s="161">
        <v>41109</v>
      </c>
      <c r="G193" s="50" t="s">
        <v>948</v>
      </c>
      <c r="H193" s="24" t="s">
        <v>949</v>
      </c>
      <c r="I193" s="24">
        <v>310</v>
      </c>
      <c r="J193" s="50" t="s">
        <v>950</v>
      </c>
      <c r="K193" s="50" t="s">
        <v>146</v>
      </c>
      <c r="L193" s="50" t="s">
        <v>60</v>
      </c>
      <c r="M193" s="50" t="s">
        <v>3067</v>
      </c>
      <c r="N193" s="50" t="s">
        <v>3724</v>
      </c>
      <c r="O193" s="50" t="s">
        <v>125</v>
      </c>
      <c r="P193" s="159" t="s">
        <v>24</v>
      </c>
      <c r="Q193" s="24" t="s">
        <v>4545</v>
      </c>
    </row>
    <row r="194" spans="1:17" s="160" customFormat="1" ht="23.25" customHeight="1" x14ac:dyDescent="0.25">
      <c r="A194" s="24">
        <v>191</v>
      </c>
      <c r="B194" s="24">
        <v>283</v>
      </c>
      <c r="C194" s="50" t="s">
        <v>15</v>
      </c>
      <c r="D194" s="24" t="s">
        <v>34</v>
      </c>
      <c r="E194" s="24">
        <v>2013</v>
      </c>
      <c r="F194" s="161">
        <v>41502</v>
      </c>
      <c r="G194" s="50" t="s">
        <v>951</v>
      </c>
      <c r="H194" s="24" t="s">
        <v>952</v>
      </c>
      <c r="I194" s="24">
        <v>395</v>
      </c>
      <c r="J194" s="50" t="s">
        <v>953</v>
      </c>
      <c r="K194" s="50" t="s">
        <v>59</v>
      </c>
      <c r="L194" s="50" t="s">
        <v>60</v>
      </c>
      <c r="M194" s="50" t="s">
        <v>3067</v>
      </c>
      <c r="N194" s="50" t="s">
        <v>4525</v>
      </c>
      <c r="O194" s="50" t="s">
        <v>61</v>
      </c>
      <c r="P194" s="159" t="s">
        <v>24</v>
      </c>
      <c r="Q194" s="24" t="s">
        <v>4545</v>
      </c>
    </row>
    <row r="195" spans="1:17" s="160" customFormat="1" ht="23.25" customHeight="1" x14ac:dyDescent="0.25">
      <c r="A195" s="24">
        <v>192</v>
      </c>
      <c r="B195" s="24">
        <v>285</v>
      </c>
      <c r="C195" s="50" t="s">
        <v>15</v>
      </c>
      <c r="D195" s="24" t="s">
        <v>34</v>
      </c>
      <c r="E195" s="24">
        <v>2013</v>
      </c>
      <c r="F195" s="161">
        <v>41513</v>
      </c>
      <c r="G195" s="50" t="s">
        <v>957</v>
      </c>
      <c r="H195" s="24" t="s">
        <v>958</v>
      </c>
      <c r="I195" s="24">
        <v>379</v>
      </c>
      <c r="J195" s="50" t="s">
        <v>959</v>
      </c>
      <c r="K195" s="50" t="s">
        <v>960</v>
      </c>
      <c r="L195" s="50" t="s">
        <v>60</v>
      </c>
      <c r="M195" s="50" t="s">
        <v>3067</v>
      </c>
      <c r="N195" s="50" t="s">
        <v>3781</v>
      </c>
      <c r="O195" s="50" t="s">
        <v>61</v>
      </c>
      <c r="P195" s="159" t="s">
        <v>24</v>
      </c>
      <c r="Q195" s="24" t="s">
        <v>4545</v>
      </c>
    </row>
    <row r="196" spans="1:17" s="160" customFormat="1" ht="23.25" customHeight="1" x14ac:dyDescent="0.25">
      <c r="A196" s="24">
        <v>193</v>
      </c>
      <c r="B196" s="24">
        <v>287</v>
      </c>
      <c r="C196" s="50" t="s">
        <v>15</v>
      </c>
      <c r="D196" s="24" t="s">
        <v>34</v>
      </c>
      <c r="E196" s="24">
        <v>2013</v>
      </c>
      <c r="F196" s="161">
        <v>41521</v>
      </c>
      <c r="G196" s="50" t="s">
        <v>966</v>
      </c>
      <c r="H196" s="24" t="s">
        <v>967</v>
      </c>
      <c r="I196" s="24">
        <v>374</v>
      </c>
      <c r="J196" s="50" t="s">
        <v>968</v>
      </c>
      <c r="K196" s="50" t="s">
        <v>969</v>
      </c>
      <c r="L196" s="50" t="s">
        <v>60</v>
      </c>
      <c r="M196" s="50" t="s">
        <v>3067</v>
      </c>
      <c r="N196" s="50" t="s">
        <v>3783</v>
      </c>
      <c r="O196" s="50" t="s">
        <v>125</v>
      </c>
      <c r="P196" s="159" t="s">
        <v>24</v>
      </c>
      <c r="Q196" s="24" t="s">
        <v>4545</v>
      </c>
    </row>
    <row r="197" spans="1:17" s="160" customFormat="1" ht="23.25" customHeight="1" x14ac:dyDescent="0.25">
      <c r="A197" s="24">
        <v>194</v>
      </c>
      <c r="B197" s="24">
        <v>288</v>
      </c>
      <c r="C197" s="50" t="s">
        <v>15</v>
      </c>
      <c r="D197" s="24" t="s">
        <v>34</v>
      </c>
      <c r="E197" s="24">
        <v>2013</v>
      </c>
      <c r="F197" s="161">
        <v>41547</v>
      </c>
      <c r="G197" s="50" t="s">
        <v>971</v>
      </c>
      <c r="H197" s="24" t="s">
        <v>972</v>
      </c>
      <c r="I197" s="24">
        <v>375</v>
      </c>
      <c r="J197" s="50" t="s">
        <v>973</v>
      </c>
      <c r="K197" s="50" t="s">
        <v>974</v>
      </c>
      <c r="L197" s="50" t="s">
        <v>60</v>
      </c>
      <c r="M197" s="50" t="s">
        <v>3067</v>
      </c>
      <c r="N197" s="50" t="s">
        <v>3784</v>
      </c>
      <c r="O197" s="50" t="s">
        <v>125</v>
      </c>
      <c r="P197" s="159" t="s">
        <v>24</v>
      </c>
      <c r="Q197" s="24" t="s">
        <v>4545</v>
      </c>
    </row>
    <row r="198" spans="1:17" s="160" customFormat="1" ht="23.25" customHeight="1" x14ac:dyDescent="0.25">
      <c r="A198" s="24">
        <v>195</v>
      </c>
      <c r="B198" s="24">
        <v>289</v>
      </c>
      <c r="C198" s="50" t="s">
        <v>15</v>
      </c>
      <c r="D198" s="24" t="s">
        <v>34</v>
      </c>
      <c r="E198" s="24">
        <v>2013</v>
      </c>
      <c r="F198" s="161">
        <v>41519</v>
      </c>
      <c r="G198" s="50" t="s">
        <v>976</v>
      </c>
      <c r="H198" s="24" t="s">
        <v>977</v>
      </c>
      <c r="I198" s="24">
        <v>382</v>
      </c>
      <c r="J198" s="50" t="s">
        <v>978</v>
      </c>
      <c r="K198" s="50" t="s">
        <v>83</v>
      </c>
      <c r="L198" s="50" t="s">
        <v>29</v>
      </c>
      <c r="M198" s="50" t="s">
        <v>3066</v>
      </c>
      <c r="N198" s="50" t="s">
        <v>979</v>
      </c>
      <c r="O198" s="50" t="s">
        <v>23</v>
      </c>
      <c r="P198" s="159" t="s">
        <v>24</v>
      </c>
      <c r="Q198" s="24" t="s">
        <v>4545</v>
      </c>
    </row>
    <row r="199" spans="1:17" s="160" customFormat="1" ht="23.25" customHeight="1" x14ac:dyDescent="0.25">
      <c r="A199" s="24">
        <v>196</v>
      </c>
      <c r="B199" s="24">
        <v>290</v>
      </c>
      <c r="C199" s="50" t="s">
        <v>15</v>
      </c>
      <c r="D199" s="24" t="s">
        <v>34</v>
      </c>
      <c r="E199" s="24">
        <v>2009</v>
      </c>
      <c r="F199" s="161">
        <v>40177</v>
      </c>
      <c r="G199" s="50" t="s">
        <v>582</v>
      </c>
      <c r="H199" s="24" t="s">
        <v>583</v>
      </c>
      <c r="I199" s="24">
        <v>251</v>
      </c>
      <c r="J199" s="50" t="s">
        <v>584</v>
      </c>
      <c r="K199" s="50" t="s">
        <v>585</v>
      </c>
      <c r="L199" s="50" t="s">
        <v>21</v>
      </c>
      <c r="M199" s="50" t="s">
        <v>3065</v>
      </c>
      <c r="N199" s="50" t="s">
        <v>3735</v>
      </c>
      <c r="O199" s="50" t="s">
        <v>23</v>
      </c>
      <c r="P199" s="159" t="s">
        <v>24</v>
      </c>
      <c r="Q199" s="24" t="s">
        <v>4545</v>
      </c>
    </row>
    <row r="200" spans="1:17" s="160" customFormat="1" ht="23.25" customHeight="1" x14ac:dyDescent="0.25">
      <c r="A200" s="24">
        <v>197</v>
      </c>
      <c r="B200" s="24">
        <v>291</v>
      </c>
      <c r="C200" s="50" t="s">
        <v>15</v>
      </c>
      <c r="D200" s="24" t="s">
        <v>34</v>
      </c>
      <c r="E200" s="24">
        <v>2013</v>
      </c>
      <c r="F200" s="161">
        <v>41509</v>
      </c>
      <c r="G200" s="50" t="s">
        <v>983</v>
      </c>
      <c r="H200" s="24" t="s">
        <v>984</v>
      </c>
      <c r="I200" s="24">
        <v>358</v>
      </c>
      <c r="J200" s="50" t="s">
        <v>985</v>
      </c>
      <c r="K200" s="50" t="s">
        <v>20</v>
      </c>
      <c r="L200" s="50" t="s">
        <v>21</v>
      </c>
      <c r="M200" s="50" t="s">
        <v>3064</v>
      </c>
      <c r="N200" s="50" t="s">
        <v>3705</v>
      </c>
      <c r="O200" s="50" t="s">
        <v>23</v>
      </c>
      <c r="P200" s="159" t="s">
        <v>24</v>
      </c>
      <c r="Q200" s="24" t="s">
        <v>4545</v>
      </c>
    </row>
    <row r="201" spans="1:17" s="160" customFormat="1" ht="23.25" customHeight="1" x14ac:dyDescent="0.25">
      <c r="A201" s="24">
        <v>198</v>
      </c>
      <c r="B201" s="24">
        <v>292</v>
      </c>
      <c r="C201" s="50" t="s">
        <v>15</v>
      </c>
      <c r="D201" s="24" t="s">
        <v>34</v>
      </c>
      <c r="E201" s="24">
        <v>2013</v>
      </c>
      <c r="F201" s="161">
        <v>41513</v>
      </c>
      <c r="G201" s="50" t="s">
        <v>3355</v>
      </c>
      <c r="H201" s="24" t="s">
        <v>987</v>
      </c>
      <c r="I201" s="24">
        <v>370</v>
      </c>
      <c r="J201" s="50" t="s">
        <v>988</v>
      </c>
      <c r="K201" s="50" t="s">
        <v>20</v>
      </c>
      <c r="L201" s="50" t="s">
        <v>21</v>
      </c>
      <c r="M201" s="50" t="s">
        <v>3064</v>
      </c>
      <c r="N201" s="50" t="s">
        <v>3705</v>
      </c>
      <c r="O201" s="50" t="s">
        <v>23</v>
      </c>
      <c r="P201" s="159" t="s">
        <v>24</v>
      </c>
      <c r="Q201" s="24" t="s">
        <v>4545</v>
      </c>
    </row>
    <row r="202" spans="1:17" s="160" customFormat="1" ht="23.25" customHeight="1" x14ac:dyDescent="0.25">
      <c r="A202" s="24">
        <v>199</v>
      </c>
      <c r="B202" s="24">
        <v>296</v>
      </c>
      <c r="C202" s="50" t="s">
        <v>15</v>
      </c>
      <c r="D202" s="24" t="s">
        <v>34</v>
      </c>
      <c r="E202" s="24">
        <v>2013</v>
      </c>
      <c r="F202" s="161">
        <v>41516</v>
      </c>
      <c r="G202" s="50" t="s">
        <v>998</v>
      </c>
      <c r="H202" s="24" t="s">
        <v>999</v>
      </c>
      <c r="I202" s="24">
        <v>369</v>
      </c>
      <c r="J202" s="50" t="s">
        <v>1000</v>
      </c>
      <c r="K202" s="50" t="s">
        <v>998</v>
      </c>
      <c r="L202" s="50" t="s">
        <v>21</v>
      </c>
      <c r="M202" s="50" t="s">
        <v>3064</v>
      </c>
      <c r="N202" s="50" t="s">
        <v>3708</v>
      </c>
      <c r="O202" s="50" t="s">
        <v>23</v>
      </c>
      <c r="P202" s="159" t="s">
        <v>24</v>
      </c>
      <c r="Q202" s="24" t="s">
        <v>4545</v>
      </c>
    </row>
    <row r="203" spans="1:17" s="160" customFormat="1" ht="23.25" customHeight="1" x14ac:dyDescent="0.25">
      <c r="A203" s="24">
        <v>200</v>
      </c>
      <c r="B203" s="24">
        <v>297</v>
      </c>
      <c r="C203" s="50" t="s">
        <v>15</v>
      </c>
      <c r="D203" s="24" t="s">
        <v>34</v>
      </c>
      <c r="E203" s="24">
        <v>2010</v>
      </c>
      <c r="F203" s="161">
        <v>40437</v>
      </c>
      <c r="G203" s="50" t="s">
        <v>4214</v>
      </c>
      <c r="H203" s="24" t="s">
        <v>656</v>
      </c>
      <c r="I203" s="24">
        <v>260</v>
      </c>
      <c r="J203" s="50" t="s">
        <v>3425</v>
      </c>
      <c r="K203" s="50" t="s">
        <v>48</v>
      </c>
      <c r="L203" s="50" t="s">
        <v>21</v>
      </c>
      <c r="M203" s="50" t="s">
        <v>3065</v>
      </c>
      <c r="N203" s="50" t="s">
        <v>3707</v>
      </c>
      <c r="O203" s="50" t="s">
        <v>23</v>
      </c>
      <c r="P203" s="159" t="s">
        <v>24</v>
      </c>
      <c r="Q203" s="24" t="s">
        <v>4545</v>
      </c>
    </row>
    <row r="204" spans="1:17" s="160" customFormat="1" ht="23.25" customHeight="1" x14ac:dyDescent="0.25">
      <c r="A204" s="24">
        <v>201</v>
      </c>
      <c r="B204" s="24">
        <v>298</v>
      </c>
      <c r="C204" s="50" t="s">
        <v>15</v>
      </c>
      <c r="D204" s="24" t="s">
        <v>34</v>
      </c>
      <c r="E204" s="24">
        <v>2010</v>
      </c>
      <c r="F204" s="161">
        <v>40520</v>
      </c>
      <c r="G204" s="50" t="s">
        <v>2607</v>
      </c>
      <c r="H204" s="24" t="s">
        <v>752</v>
      </c>
      <c r="I204" s="24">
        <v>262</v>
      </c>
      <c r="J204" s="50" t="s">
        <v>753</v>
      </c>
      <c r="K204" s="50" t="s">
        <v>199</v>
      </c>
      <c r="L204" s="50" t="s">
        <v>21</v>
      </c>
      <c r="M204" s="50" t="s">
        <v>3065</v>
      </c>
      <c r="N204" s="50" t="s">
        <v>3733</v>
      </c>
      <c r="O204" s="50" t="s">
        <v>23</v>
      </c>
      <c r="P204" s="159" t="s">
        <v>24</v>
      </c>
      <c r="Q204" s="24" t="s">
        <v>4545</v>
      </c>
    </row>
    <row r="205" spans="1:17" s="160" customFormat="1" ht="23.25" customHeight="1" x14ac:dyDescent="0.25">
      <c r="A205" s="24">
        <v>202</v>
      </c>
      <c r="B205" s="24">
        <v>299</v>
      </c>
      <c r="C205" s="50" t="s">
        <v>15</v>
      </c>
      <c r="D205" s="24" t="s">
        <v>34</v>
      </c>
      <c r="E205" s="24">
        <v>2010</v>
      </c>
      <c r="F205" s="161">
        <v>40508</v>
      </c>
      <c r="G205" s="50" t="s">
        <v>740</v>
      </c>
      <c r="H205" s="24" t="s">
        <v>741</v>
      </c>
      <c r="I205" s="24">
        <v>270</v>
      </c>
      <c r="J205" s="50" t="s">
        <v>742</v>
      </c>
      <c r="K205" s="50" t="s">
        <v>740</v>
      </c>
      <c r="L205" s="50" t="s">
        <v>21</v>
      </c>
      <c r="M205" s="50" t="s">
        <v>3065</v>
      </c>
      <c r="N205" s="50" t="s">
        <v>3773</v>
      </c>
      <c r="O205" s="50" t="s">
        <v>23</v>
      </c>
      <c r="P205" s="159" t="s">
        <v>24</v>
      </c>
      <c r="Q205" s="24" t="s">
        <v>4545</v>
      </c>
    </row>
    <row r="206" spans="1:17" s="160" customFormat="1" ht="23.25" customHeight="1" x14ac:dyDescent="0.25">
      <c r="A206" s="24">
        <v>203</v>
      </c>
      <c r="B206" s="24">
        <v>300</v>
      </c>
      <c r="C206" s="50" t="s">
        <v>15</v>
      </c>
      <c r="D206" s="24" t="s">
        <v>34</v>
      </c>
      <c r="E206" s="24">
        <v>2010</v>
      </c>
      <c r="F206" s="161">
        <v>40535</v>
      </c>
      <c r="G206" s="50" t="s">
        <v>707</v>
      </c>
      <c r="H206" s="24" t="s">
        <v>708</v>
      </c>
      <c r="I206" s="24">
        <v>279</v>
      </c>
      <c r="J206" s="50" t="s">
        <v>709</v>
      </c>
      <c r="K206" s="50" t="s">
        <v>707</v>
      </c>
      <c r="L206" s="50" t="s">
        <v>21</v>
      </c>
      <c r="M206" s="50" t="s">
        <v>3065</v>
      </c>
      <c r="N206" s="50" t="s">
        <v>3770</v>
      </c>
      <c r="O206" s="50" t="s">
        <v>23</v>
      </c>
      <c r="P206" s="159" t="s">
        <v>24</v>
      </c>
      <c r="Q206" s="24" t="s">
        <v>4545</v>
      </c>
    </row>
    <row r="207" spans="1:17" s="160" customFormat="1" ht="23.25" customHeight="1" x14ac:dyDescent="0.25">
      <c r="A207" s="24">
        <v>204</v>
      </c>
      <c r="B207" s="24">
        <v>301</v>
      </c>
      <c r="C207" s="50" t="s">
        <v>15</v>
      </c>
      <c r="D207" s="24" t="s">
        <v>34</v>
      </c>
      <c r="E207" s="24">
        <v>2010</v>
      </c>
      <c r="F207" s="161">
        <v>40536</v>
      </c>
      <c r="G207" s="50" t="s">
        <v>778</v>
      </c>
      <c r="H207" s="24" t="s">
        <v>779</v>
      </c>
      <c r="I207" s="24">
        <v>280</v>
      </c>
      <c r="J207" s="50" t="s">
        <v>780</v>
      </c>
      <c r="K207" s="50" t="s">
        <v>778</v>
      </c>
      <c r="L207" s="50" t="s">
        <v>21</v>
      </c>
      <c r="M207" s="50" t="s">
        <v>3065</v>
      </c>
      <c r="N207" s="50" t="s">
        <v>3716</v>
      </c>
      <c r="O207" s="50" t="s">
        <v>23</v>
      </c>
      <c r="P207" s="159" t="s">
        <v>24</v>
      </c>
      <c r="Q207" s="24" t="s">
        <v>4545</v>
      </c>
    </row>
    <row r="208" spans="1:17" s="160" customFormat="1" ht="23.25" customHeight="1" x14ac:dyDescent="0.25">
      <c r="A208" s="24">
        <v>205</v>
      </c>
      <c r="B208" s="24">
        <v>304</v>
      </c>
      <c r="C208" s="50" t="s">
        <v>15</v>
      </c>
      <c r="D208" s="24" t="s">
        <v>34</v>
      </c>
      <c r="E208" s="24">
        <v>2013</v>
      </c>
      <c r="F208" s="161">
        <v>41571</v>
      </c>
      <c r="G208" s="50" t="s">
        <v>1023</v>
      </c>
      <c r="H208" s="24" t="s">
        <v>1024</v>
      </c>
      <c r="I208" s="24">
        <v>403</v>
      </c>
      <c r="J208" s="50" t="s">
        <v>1025</v>
      </c>
      <c r="K208" s="50" t="s">
        <v>28</v>
      </c>
      <c r="L208" s="50" t="s">
        <v>29</v>
      </c>
      <c r="M208" s="50" t="s">
        <v>3066</v>
      </c>
      <c r="N208" s="50" t="s">
        <v>28</v>
      </c>
      <c r="O208" s="50" t="s">
        <v>3436</v>
      </c>
      <c r="P208" s="159" t="s">
        <v>24</v>
      </c>
      <c r="Q208" s="24" t="s">
        <v>4545</v>
      </c>
    </row>
    <row r="209" spans="1:17" s="160" customFormat="1" ht="23.25" customHeight="1" x14ac:dyDescent="0.25">
      <c r="A209" s="24">
        <v>206</v>
      </c>
      <c r="B209" s="24">
        <v>307</v>
      </c>
      <c r="C209" s="50" t="s">
        <v>15</v>
      </c>
      <c r="D209" s="24" t="s">
        <v>34</v>
      </c>
      <c r="E209" s="24">
        <v>2013</v>
      </c>
      <c r="F209" s="161">
        <v>41576</v>
      </c>
      <c r="G209" s="50" t="s">
        <v>1032</v>
      </c>
      <c r="H209" s="24" t="s">
        <v>1033</v>
      </c>
      <c r="I209" s="24">
        <v>396</v>
      </c>
      <c r="J209" s="50" t="s">
        <v>1034</v>
      </c>
      <c r="K209" s="50" t="s">
        <v>59</v>
      </c>
      <c r="L209" s="50" t="s">
        <v>60</v>
      </c>
      <c r="M209" s="50" t="s">
        <v>3067</v>
      </c>
      <c r="N209" s="50" t="s">
        <v>4525</v>
      </c>
      <c r="O209" s="50" t="s">
        <v>61</v>
      </c>
      <c r="P209" s="159" t="s">
        <v>24</v>
      </c>
      <c r="Q209" s="24" t="s">
        <v>4545</v>
      </c>
    </row>
    <row r="210" spans="1:17" s="160" customFormat="1" ht="23.25" customHeight="1" x14ac:dyDescent="0.25">
      <c r="A210" s="24">
        <v>207</v>
      </c>
      <c r="B210" s="24">
        <v>309</v>
      </c>
      <c r="C210" s="50" t="s">
        <v>15</v>
      </c>
      <c r="D210" s="24" t="s">
        <v>34</v>
      </c>
      <c r="E210" s="24">
        <v>2013</v>
      </c>
      <c r="F210" s="161">
        <v>41577</v>
      </c>
      <c r="G210" s="50" t="s">
        <v>1039</v>
      </c>
      <c r="H210" s="24" t="s">
        <v>1040</v>
      </c>
      <c r="I210" s="24">
        <v>391</v>
      </c>
      <c r="J210" s="50" t="s">
        <v>1041</v>
      </c>
      <c r="K210" s="50" t="s">
        <v>1042</v>
      </c>
      <c r="L210" s="50" t="s">
        <v>29</v>
      </c>
      <c r="M210" s="50" t="s">
        <v>3066</v>
      </c>
      <c r="N210" s="50" t="s">
        <v>3718</v>
      </c>
      <c r="O210" s="50" t="s">
        <v>23</v>
      </c>
      <c r="P210" s="159" t="s">
        <v>24</v>
      </c>
      <c r="Q210" s="24" t="s">
        <v>4545</v>
      </c>
    </row>
    <row r="211" spans="1:17" s="160" customFormat="1" ht="23.25" customHeight="1" x14ac:dyDescent="0.25">
      <c r="A211" s="24">
        <v>208</v>
      </c>
      <c r="B211" s="24">
        <v>310</v>
      </c>
      <c r="C211" s="50" t="s">
        <v>15</v>
      </c>
      <c r="D211" s="24" t="s">
        <v>34</v>
      </c>
      <c r="E211" s="24">
        <v>2011</v>
      </c>
      <c r="F211" s="161">
        <v>40819</v>
      </c>
      <c r="G211" s="50" t="s">
        <v>801</v>
      </c>
      <c r="H211" s="24" t="s">
        <v>802</v>
      </c>
      <c r="I211" s="24">
        <v>289</v>
      </c>
      <c r="J211" s="50" t="s">
        <v>803</v>
      </c>
      <c r="K211" s="50" t="s">
        <v>804</v>
      </c>
      <c r="L211" s="50" t="s">
        <v>21</v>
      </c>
      <c r="M211" s="50" t="s">
        <v>3065</v>
      </c>
      <c r="N211" s="50" t="s">
        <v>3726</v>
      </c>
      <c r="O211" s="50" t="s">
        <v>23</v>
      </c>
      <c r="P211" s="159" t="s">
        <v>24</v>
      </c>
      <c r="Q211" s="24" t="s">
        <v>4545</v>
      </c>
    </row>
    <row r="212" spans="1:17" s="160" customFormat="1" ht="23.25" customHeight="1" x14ac:dyDescent="0.25">
      <c r="A212" s="24">
        <v>209</v>
      </c>
      <c r="B212" s="24">
        <v>312</v>
      </c>
      <c r="C212" s="50" t="s">
        <v>15</v>
      </c>
      <c r="D212" s="24" t="s">
        <v>34</v>
      </c>
      <c r="E212" s="24">
        <v>2013</v>
      </c>
      <c r="F212" s="161">
        <v>41577</v>
      </c>
      <c r="G212" s="50" t="s">
        <v>3357</v>
      </c>
      <c r="H212" s="24" t="s">
        <v>1051</v>
      </c>
      <c r="I212" s="24">
        <v>394</v>
      </c>
      <c r="J212" s="50" t="s">
        <v>1052</v>
      </c>
      <c r="K212" s="50" t="s">
        <v>554</v>
      </c>
      <c r="L212" s="50" t="s">
        <v>29</v>
      </c>
      <c r="M212" s="50" t="s">
        <v>3066</v>
      </c>
      <c r="N212" s="50" t="s">
        <v>979</v>
      </c>
      <c r="O212" s="50" t="s">
        <v>23</v>
      </c>
      <c r="P212" s="159" t="s">
        <v>24</v>
      </c>
      <c r="Q212" s="24" t="s">
        <v>4545</v>
      </c>
    </row>
    <row r="213" spans="1:17" s="160" customFormat="1" ht="23.25" customHeight="1" x14ac:dyDescent="0.25">
      <c r="A213" s="24">
        <v>210</v>
      </c>
      <c r="B213" s="24">
        <v>315</v>
      </c>
      <c r="C213" s="50" t="s">
        <v>15</v>
      </c>
      <c r="D213" s="24" t="s">
        <v>34</v>
      </c>
      <c r="E213" s="24">
        <v>2007</v>
      </c>
      <c r="F213" s="161">
        <v>39447</v>
      </c>
      <c r="G213" s="164" t="s">
        <v>3356</v>
      </c>
      <c r="H213" s="166" t="s">
        <v>1061</v>
      </c>
      <c r="I213" s="165">
        <v>194</v>
      </c>
      <c r="J213" s="50" t="s">
        <v>1062</v>
      </c>
      <c r="K213" s="50" t="s">
        <v>59</v>
      </c>
      <c r="L213" s="50" t="s">
        <v>60</v>
      </c>
      <c r="M213" s="50" t="s">
        <v>3067</v>
      </c>
      <c r="N213" s="50" t="s">
        <v>4522</v>
      </c>
      <c r="O213" s="50" t="s">
        <v>61</v>
      </c>
      <c r="P213" s="159" t="s">
        <v>24</v>
      </c>
      <c r="Q213" s="24" t="s">
        <v>4545</v>
      </c>
    </row>
    <row r="214" spans="1:17" s="160" customFormat="1" ht="23.25" customHeight="1" x14ac:dyDescent="0.25">
      <c r="A214" s="24">
        <v>211</v>
      </c>
      <c r="B214" s="24">
        <v>316</v>
      </c>
      <c r="C214" s="50" t="s">
        <v>15</v>
      </c>
      <c r="D214" s="24" t="s">
        <v>34</v>
      </c>
      <c r="E214" s="24">
        <v>2013</v>
      </c>
      <c r="F214" s="161">
        <v>41613</v>
      </c>
      <c r="G214" s="50" t="s">
        <v>1063</v>
      </c>
      <c r="H214" s="24" t="s">
        <v>1064</v>
      </c>
      <c r="I214" s="24">
        <v>419</v>
      </c>
      <c r="J214" s="50" t="s">
        <v>1065</v>
      </c>
      <c r="K214" s="50" t="s">
        <v>1066</v>
      </c>
      <c r="L214" s="50" t="s">
        <v>60</v>
      </c>
      <c r="M214" s="50" t="s">
        <v>3067</v>
      </c>
      <c r="N214" s="50" t="s">
        <v>3786</v>
      </c>
      <c r="O214" s="50" t="s">
        <v>61</v>
      </c>
      <c r="P214" s="159" t="s">
        <v>24</v>
      </c>
      <c r="Q214" s="24" t="s">
        <v>4545</v>
      </c>
    </row>
    <row r="215" spans="1:17" s="160" customFormat="1" ht="23.25" customHeight="1" x14ac:dyDescent="0.25">
      <c r="A215" s="24">
        <v>212</v>
      </c>
      <c r="B215" s="24">
        <v>317</v>
      </c>
      <c r="C215" s="50" t="s">
        <v>15</v>
      </c>
      <c r="D215" s="24" t="s">
        <v>34</v>
      </c>
      <c r="E215" s="24">
        <v>2013</v>
      </c>
      <c r="F215" s="161">
        <v>41614</v>
      </c>
      <c r="G215" s="50" t="s">
        <v>1067</v>
      </c>
      <c r="H215" s="24" t="s">
        <v>1068</v>
      </c>
      <c r="I215" s="24">
        <v>409</v>
      </c>
      <c r="J215" s="50" t="s">
        <v>1069</v>
      </c>
      <c r="K215" s="50" t="s">
        <v>1070</v>
      </c>
      <c r="L215" s="50" t="s">
        <v>29</v>
      </c>
      <c r="M215" s="50" t="s">
        <v>3066</v>
      </c>
      <c r="N215" s="50" t="s">
        <v>3787</v>
      </c>
      <c r="O215" s="50" t="s">
        <v>75</v>
      </c>
      <c r="P215" s="159" t="s">
        <v>24</v>
      </c>
      <c r="Q215" s="24" t="s">
        <v>4545</v>
      </c>
    </row>
    <row r="216" spans="1:17" s="160" customFormat="1" ht="23.25" customHeight="1" x14ac:dyDescent="0.25">
      <c r="A216" s="24">
        <v>213</v>
      </c>
      <c r="B216" s="24">
        <v>318</v>
      </c>
      <c r="C216" s="50" t="s">
        <v>15</v>
      </c>
      <c r="D216" s="24" t="s">
        <v>34</v>
      </c>
      <c r="E216" s="24">
        <v>2013</v>
      </c>
      <c r="F216" s="161">
        <v>41614</v>
      </c>
      <c r="G216" s="50" t="s">
        <v>1072</v>
      </c>
      <c r="H216" s="24" t="s">
        <v>1073</v>
      </c>
      <c r="I216" s="24">
        <v>401</v>
      </c>
      <c r="J216" s="50" t="s">
        <v>1074</v>
      </c>
      <c r="K216" s="50" t="s">
        <v>28</v>
      </c>
      <c r="L216" s="50" t="s">
        <v>29</v>
      </c>
      <c r="M216" s="50" t="s">
        <v>3066</v>
      </c>
      <c r="N216" s="50" t="s">
        <v>28</v>
      </c>
      <c r="O216" s="50" t="s">
        <v>3436</v>
      </c>
      <c r="P216" s="159" t="s">
        <v>24</v>
      </c>
      <c r="Q216" s="24" t="s">
        <v>4545</v>
      </c>
    </row>
    <row r="217" spans="1:17" s="160" customFormat="1" ht="23.25" customHeight="1" x14ac:dyDescent="0.25">
      <c r="A217" s="24">
        <v>214</v>
      </c>
      <c r="B217" s="24">
        <v>319</v>
      </c>
      <c r="C217" s="50" t="s">
        <v>15</v>
      </c>
      <c r="D217" s="24" t="s">
        <v>34</v>
      </c>
      <c r="E217" s="24">
        <v>2013</v>
      </c>
      <c r="F217" s="161">
        <v>41614</v>
      </c>
      <c r="G217" s="50" t="s">
        <v>1075</v>
      </c>
      <c r="H217" s="24" t="s">
        <v>1076</v>
      </c>
      <c r="I217" s="24">
        <v>417</v>
      </c>
      <c r="J217" s="50" t="s">
        <v>1077</v>
      </c>
      <c r="K217" s="50" t="s">
        <v>107</v>
      </c>
      <c r="L217" s="50" t="s">
        <v>29</v>
      </c>
      <c r="M217" s="50" t="s">
        <v>3066</v>
      </c>
      <c r="N217" s="50" t="s">
        <v>3719</v>
      </c>
      <c r="O217" s="50" t="s">
        <v>75</v>
      </c>
      <c r="P217" s="159" t="s">
        <v>24</v>
      </c>
      <c r="Q217" s="24" t="s">
        <v>4545</v>
      </c>
    </row>
    <row r="218" spans="1:17" s="160" customFormat="1" ht="23.25" customHeight="1" x14ac:dyDescent="0.25">
      <c r="A218" s="24">
        <v>215</v>
      </c>
      <c r="B218" s="24">
        <v>320</v>
      </c>
      <c r="C218" s="50" t="s">
        <v>15</v>
      </c>
      <c r="D218" s="24" t="s">
        <v>34</v>
      </c>
      <c r="E218" s="24">
        <v>2013</v>
      </c>
      <c r="F218" s="161">
        <v>41614</v>
      </c>
      <c r="G218" s="50" t="s">
        <v>1079</v>
      </c>
      <c r="H218" s="24" t="s">
        <v>1080</v>
      </c>
      <c r="I218" s="24">
        <v>424</v>
      </c>
      <c r="J218" s="50" t="s">
        <v>1079</v>
      </c>
      <c r="K218" s="50" t="s">
        <v>476</v>
      </c>
      <c r="L218" s="50" t="s">
        <v>29</v>
      </c>
      <c r="M218" s="50" t="s">
        <v>3066</v>
      </c>
      <c r="N218" s="50" t="s">
        <v>3754</v>
      </c>
      <c r="O218" s="50" t="s">
        <v>23</v>
      </c>
      <c r="P218" s="159" t="s">
        <v>24</v>
      </c>
      <c r="Q218" s="24" t="s">
        <v>4545</v>
      </c>
    </row>
    <row r="219" spans="1:17" s="160" customFormat="1" ht="23.25" customHeight="1" x14ac:dyDescent="0.25">
      <c r="A219" s="24">
        <v>216</v>
      </c>
      <c r="B219" s="24">
        <v>321</v>
      </c>
      <c r="C219" s="50" t="s">
        <v>15</v>
      </c>
      <c r="D219" s="24" t="s">
        <v>34</v>
      </c>
      <c r="E219" s="24">
        <v>2011</v>
      </c>
      <c r="F219" s="161">
        <v>40824</v>
      </c>
      <c r="G219" s="50" t="s">
        <v>787</v>
      </c>
      <c r="H219" s="24" t="s">
        <v>788</v>
      </c>
      <c r="I219" s="24">
        <v>292</v>
      </c>
      <c r="J219" s="50" t="s">
        <v>789</v>
      </c>
      <c r="K219" s="50" t="s">
        <v>79</v>
      </c>
      <c r="L219" s="50" t="s">
        <v>21</v>
      </c>
      <c r="M219" s="50" t="s">
        <v>3065</v>
      </c>
      <c r="N219" s="50" t="s">
        <v>3714</v>
      </c>
      <c r="O219" s="50" t="s">
        <v>23</v>
      </c>
      <c r="P219" s="159" t="s">
        <v>24</v>
      </c>
      <c r="Q219" s="24" t="s">
        <v>4545</v>
      </c>
    </row>
    <row r="220" spans="1:17" s="160" customFormat="1" ht="23.25" customHeight="1" x14ac:dyDescent="0.25">
      <c r="A220" s="24">
        <v>217</v>
      </c>
      <c r="B220" s="24">
        <v>322</v>
      </c>
      <c r="C220" s="50" t="s">
        <v>15</v>
      </c>
      <c r="D220" s="24" t="s">
        <v>34</v>
      </c>
      <c r="E220" s="24">
        <v>2013</v>
      </c>
      <c r="F220" s="161">
        <v>41620</v>
      </c>
      <c r="G220" s="50" t="s">
        <v>1088</v>
      </c>
      <c r="H220" s="24" t="s">
        <v>1089</v>
      </c>
      <c r="I220" s="24">
        <v>427</v>
      </c>
      <c r="J220" s="50" t="s">
        <v>1090</v>
      </c>
      <c r="K220" s="50" t="s">
        <v>83</v>
      </c>
      <c r="L220" s="50" t="s">
        <v>29</v>
      </c>
      <c r="M220" s="50" t="s">
        <v>3066</v>
      </c>
      <c r="N220" s="50" t="s">
        <v>979</v>
      </c>
      <c r="O220" s="50" t="s">
        <v>23</v>
      </c>
      <c r="P220" s="159" t="s">
        <v>24</v>
      </c>
      <c r="Q220" s="24" t="s">
        <v>4545</v>
      </c>
    </row>
    <row r="221" spans="1:17" s="160" customFormat="1" ht="23.25" customHeight="1" x14ac:dyDescent="0.25">
      <c r="A221" s="24">
        <v>218</v>
      </c>
      <c r="B221" s="24">
        <v>324</v>
      </c>
      <c r="C221" s="50" t="s">
        <v>15</v>
      </c>
      <c r="D221" s="24" t="s">
        <v>34</v>
      </c>
      <c r="E221" s="24">
        <v>2013</v>
      </c>
      <c r="F221" s="161">
        <v>41621</v>
      </c>
      <c r="G221" s="50" t="s">
        <v>1094</v>
      </c>
      <c r="H221" s="24" t="s">
        <v>1095</v>
      </c>
      <c r="I221" s="24">
        <v>422</v>
      </c>
      <c r="J221" s="50" t="s">
        <v>1096</v>
      </c>
      <c r="K221" s="50" t="s">
        <v>1097</v>
      </c>
      <c r="L221" s="50" t="s">
        <v>60</v>
      </c>
      <c r="M221" s="50" t="s">
        <v>3067</v>
      </c>
      <c r="N221" s="50" t="s">
        <v>3788</v>
      </c>
      <c r="O221" s="50" t="s">
        <v>61</v>
      </c>
      <c r="P221" s="159" t="s">
        <v>24</v>
      </c>
      <c r="Q221" s="24" t="s">
        <v>4545</v>
      </c>
    </row>
    <row r="222" spans="1:17" s="160" customFormat="1" ht="23.25" customHeight="1" x14ac:dyDescent="0.25">
      <c r="A222" s="24">
        <v>219</v>
      </c>
      <c r="B222" s="24">
        <v>326</v>
      </c>
      <c r="C222" s="50" t="s">
        <v>15</v>
      </c>
      <c r="D222" s="24" t="s">
        <v>34</v>
      </c>
      <c r="E222" s="24">
        <v>2013</v>
      </c>
      <c r="F222" s="161">
        <v>41621</v>
      </c>
      <c r="G222" s="50" t="s">
        <v>1101</v>
      </c>
      <c r="H222" s="24" t="s">
        <v>1102</v>
      </c>
      <c r="I222" s="24">
        <v>425</v>
      </c>
      <c r="J222" s="50" t="s">
        <v>1103</v>
      </c>
      <c r="K222" s="50" t="s">
        <v>20</v>
      </c>
      <c r="L222" s="50" t="s">
        <v>21</v>
      </c>
      <c r="M222" s="50" t="s">
        <v>3064</v>
      </c>
      <c r="N222" s="50" t="s">
        <v>3705</v>
      </c>
      <c r="O222" s="50" t="s">
        <v>23</v>
      </c>
      <c r="P222" s="159" t="s">
        <v>2380</v>
      </c>
      <c r="Q222" s="24" t="s">
        <v>4545</v>
      </c>
    </row>
    <row r="223" spans="1:17" s="160" customFormat="1" ht="23.25" customHeight="1" x14ac:dyDescent="0.25">
      <c r="A223" s="24">
        <v>220</v>
      </c>
      <c r="B223" s="24">
        <v>327</v>
      </c>
      <c r="C223" s="50" t="s">
        <v>15</v>
      </c>
      <c r="D223" s="24" t="s">
        <v>34</v>
      </c>
      <c r="E223" s="24">
        <v>2013</v>
      </c>
      <c r="F223" s="161">
        <v>41624</v>
      </c>
      <c r="G223" s="50" t="s">
        <v>3358</v>
      </c>
      <c r="H223" s="24" t="s">
        <v>1105</v>
      </c>
      <c r="I223" s="24">
        <v>420</v>
      </c>
      <c r="J223" s="50" t="s">
        <v>1106</v>
      </c>
      <c r="K223" s="50" t="s">
        <v>1107</v>
      </c>
      <c r="L223" s="50" t="s">
        <v>60</v>
      </c>
      <c r="M223" s="50" t="s">
        <v>3067</v>
      </c>
      <c r="N223" s="50" t="s">
        <v>3789</v>
      </c>
      <c r="O223" s="50" t="s">
        <v>61</v>
      </c>
      <c r="P223" s="159" t="s">
        <v>24</v>
      </c>
      <c r="Q223" s="24" t="s">
        <v>4545</v>
      </c>
    </row>
    <row r="224" spans="1:17" s="160" customFormat="1" ht="23.25" customHeight="1" x14ac:dyDescent="0.25">
      <c r="A224" s="24">
        <v>221</v>
      </c>
      <c r="B224" s="24">
        <v>328</v>
      </c>
      <c r="C224" s="50" t="s">
        <v>15</v>
      </c>
      <c r="D224" s="24" t="s">
        <v>34</v>
      </c>
      <c r="E224" s="24">
        <v>2013</v>
      </c>
      <c r="F224" s="161">
        <v>41624</v>
      </c>
      <c r="G224" s="50" t="s">
        <v>1108</v>
      </c>
      <c r="H224" s="24" t="s">
        <v>1109</v>
      </c>
      <c r="I224" s="24">
        <v>371</v>
      </c>
      <c r="J224" s="50" t="s">
        <v>1110</v>
      </c>
      <c r="K224" s="50" t="s">
        <v>1111</v>
      </c>
      <c r="L224" s="50" t="s">
        <v>21</v>
      </c>
      <c r="M224" s="50" t="s">
        <v>3064</v>
      </c>
      <c r="N224" s="50" t="s">
        <v>3759</v>
      </c>
      <c r="O224" s="50" t="s">
        <v>23</v>
      </c>
      <c r="P224" s="159" t="s">
        <v>24</v>
      </c>
      <c r="Q224" s="24" t="s">
        <v>4545</v>
      </c>
    </row>
    <row r="225" spans="1:17" s="160" customFormat="1" ht="23.25" customHeight="1" x14ac:dyDescent="0.25">
      <c r="A225" s="24">
        <v>222</v>
      </c>
      <c r="B225" s="24">
        <v>329</v>
      </c>
      <c r="C225" s="50" t="s">
        <v>15</v>
      </c>
      <c r="D225" s="24" t="s">
        <v>34</v>
      </c>
      <c r="E225" s="24">
        <v>2013</v>
      </c>
      <c r="F225" s="161">
        <v>41626</v>
      </c>
      <c r="G225" s="50" t="s">
        <v>1112</v>
      </c>
      <c r="H225" s="24" t="s">
        <v>1113</v>
      </c>
      <c r="I225" s="24">
        <v>412</v>
      </c>
      <c r="J225" s="50" t="s">
        <v>1114</v>
      </c>
      <c r="K225" s="50" t="s">
        <v>1115</v>
      </c>
      <c r="L225" s="50" t="s">
        <v>21</v>
      </c>
      <c r="M225" s="50" t="s">
        <v>3064</v>
      </c>
      <c r="N225" s="50" t="s">
        <v>3741</v>
      </c>
      <c r="O225" s="50" t="s">
        <v>23</v>
      </c>
      <c r="P225" s="159" t="s">
        <v>24</v>
      </c>
      <c r="Q225" s="24" t="s">
        <v>4545</v>
      </c>
    </row>
    <row r="226" spans="1:17" s="160" customFormat="1" ht="23.25" customHeight="1" x14ac:dyDescent="0.25">
      <c r="A226" s="24">
        <v>223</v>
      </c>
      <c r="B226" s="24">
        <v>330</v>
      </c>
      <c r="C226" s="50" t="s">
        <v>15</v>
      </c>
      <c r="D226" s="24" t="s">
        <v>34</v>
      </c>
      <c r="E226" s="24">
        <v>2013</v>
      </c>
      <c r="F226" s="161">
        <v>41626</v>
      </c>
      <c r="G226" s="50" t="s">
        <v>1116</v>
      </c>
      <c r="H226" s="24" t="s">
        <v>1117</v>
      </c>
      <c r="I226" s="24">
        <v>418</v>
      </c>
      <c r="J226" s="50" t="s">
        <v>1118</v>
      </c>
      <c r="K226" s="50" t="s">
        <v>71</v>
      </c>
      <c r="L226" s="50" t="s">
        <v>60</v>
      </c>
      <c r="M226" s="50" t="s">
        <v>3067</v>
      </c>
      <c r="N226" s="50" t="s">
        <v>3712</v>
      </c>
      <c r="O226" s="50" t="s">
        <v>61</v>
      </c>
      <c r="P226" s="159" t="s">
        <v>24</v>
      </c>
      <c r="Q226" s="24" t="s">
        <v>4545</v>
      </c>
    </row>
    <row r="227" spans="1:17" s="160" customFormat="1" ht="23.25" customHeight="1" x14ac:dyDescent="0.25">
      <c r="A227" s="24">
        <v>224</v>
      </c>
      <c r="B227" s="24">
        <v>331</v>
      </c>
      <c r="C227" s="50" t="s">
        <v>15</v>
      </c>
      <c r="D227" s="24" t="s">
        <v>34</v>
      </c>
      <c r="E227" s="24">
        <v>2013</v>
      </c>
      <c r="F227" s="161">
        <v>41627</v>
      </c>
      <c r="G227" s="50" t="s">
        <v>1119</v>
      </c>
      <c r="H227" s="24" t="s">
        <v>1120</v>
      </c>
      <c r="I227" s="24">
        <v>367</v>
      </c>
      <c r="J227" s="50" t="s">
        <v>1121</v>
      </c>
      <c r="K227" s="50" t="s">
        <v>179</v>
      </c>
      <c r="L227" s="50" t="s">
        <v>21</v>
      </c>
      <c r="M227" s="50" t="s">
        <v>3064</v>
      </c>
      <c r="N227" s="50" t="s">
        <v>3730</v>
      </c>
      <c r="O227" s="50" t="s">
        <v>23</v>
      </c>
      <c r="P227" s="159" t="s">
        <v>24</v>
      </c>
      <c r="Q227" s="24" t="s">
        <v>4545</v>
      </c>
    </row>
    <row r="228" spans="1:17" s="160" customFormat="1" ht="23.25" customHeight="1" x14ac:dyDescent="0.25">
      <c r="A228" s="24">
        <v>225</v>
      </c>
      <c r="B228" s="24">
        <v>334</v>
      </c>
      <c r="C228" s="50" t="s">
        <v>15</v>
      </c>
      <c r="D228" s="24" t="s">
        <v>34</v>
      </c>
      <c r="E228" s="24">
        <v>2013</v>
      </c>
      <c r="F228" s="161">
        <v>41638</v>
      </c>
      <c r="G228" s="50" t="s">
        <v>1129</v>
      </c>
      <c r="H228" s="24" t="s">
        <v>1130</v>
      </c>
      <c r="I228" s="24">
        <v>414</v>
      </c>
      <c r="J228" s="50" t="s">
        <v>1131</v>
      </c>
      <c r="K228" s="50" t="s">
        <v>59</v>
      </c>
      <c r="L228" s="50" t="s">
        <v>60</v>
      </c>
      <c r="M228" s="50" t="s">
        <v>3067</v>
      </c>
      <c r="N228" s="50" t="s">
        <v>4523</v>
      </c>
      <c r="O228" s="50" t="s">
        <v>61</v>
      </c>
      <c r="P228" s="159" t="s">
        <v>24</v>
      </c>
      <c r="Q228" s="24" t="s">
        <v>4545</v>
      </c>
    </row>
    <row r="229" spans="1:17" s="160" customFormat="1" ht="23.25" customHeight="1" x14ac:dyDescent="0.25">
      <c r="A229" s="24">
        <v>226</v>
      </c>
      <c r="B229" s="24">
        <v>335</v>
      </c>
      <c r="C229" s="50" t="s">
        <v>15</v>
      </c>
      <c r="D229" s="24" t="s">
        <v>34</v>
      </c>
      <c r="E229" s="24">
        <v>2014</v>
      </c>
      <c r="F229" s="161">
        <v>41807</v>
      </c>
      <c r="G229" s="50" t="s">
        <v>1132</v>
      </c>
      <c r="H229" s="24" t="s">
        <v>1133</v>
      </c>
      <c r="I229" s="24">
        <v>429</v>
      </c>
      <c r="J229" s="50" t="s">
        <v>1134</v>
      </c>
      <c r="K229" s="50" t="s">
        <v>20</v>
      </c>
      <c r="L229" s="50" t="s">
        <v>21</v>
      </c>
      <c r="M229" s="50" t="s">
        <v>3064</v>
      </c>
      <c r="N229" s="50" t="s">
        <v>3705</v>
      </c>
      <c r="O229" s="50" t="s">
        <v>23</v>
      </c>
      <c r="P229" s="159" t="s">
        <v>24</v>
      </c>
      <c r="Q229" s="24" t="s">
        <v>4545</v>
      </c>
    </row>
    <row r="230" spans="1:17" s="160" customFormat="1" ht="23.25" customHeight="1" x14ac:dyDescent="0.25">
      <c r="A230" s="24">
        <v>227</v>
      </c>
      <c r="B230" s="24">
        <v>336</v>
      </c>
      <c r="C230" s="50" t="s">
        <v>15</v>
      </c>
      <c r="D230" s="24" t="s">
        <v>34</v>
      </c>
      <c r="E230" s="24">
        <v>2014</v>
      </c>
      <c r="F230" s="161">
        <v>41834</v>
      </c>
      <c r="G230" s="50" t="s">
        <v>1135</v>
      </c>
      <c r="H230" s="24" t="s">
        <v>1136</v>
      </c>
      <c r="I230" s="24">
        <v>433</v>
      </c>
      <c r="J230" s="50" t="s">
        <v>1137</v>
      </c>
      <c r="K230" s="50" t="s">
        <v>28</v>
      </c>
      <c r="L230" s="50" t="s">
        <v>29</v>
      </c>
      <c r="M230" s="50" t="s">
        <v>3066</v>
      </c>
      <c r="N230" s="50" t="s">
        <v>28</v>
      </c>
      <c r="O230" s="50" t="s">
        <v>3436</v>
      </c>
      <c r="P230" s="159" t="s">
        <v>24</v>
      </c>
      <c r="Q230" s="24" t="s">
        <v>4545</v>
      </c>
    </row>
    <row r="231" spans="1:17" s="160" customFormat="1" ht="23.25" customHeight="1" x14ac:dyDescent="0.25">
      <c r="A231" s="24">
        <v>228</v>
      </c>
      <c r="B231" s="24">
        <v>337</v>
      </c>
      <c r="C231" s="50" t="s">
        <v>15</v>
      </c>
      <c r="D231" s="24" t="s">
        <v>34</v>
      </c>
      <c r="E231" s="24">
        <v>2014</v>
      </c>
      <c r="F231" s="161">
        <v>41838</v>
      </c>
      <c r="G231" s="50" t="s">
        <v>1138</v>
      </c>
      <c r="H231" s="24" t="s">
        <v>1139</v>
      </c>
      <c r="I231" s="24">
        <v>435</v>
      </c>
      <c r="J231" s="50" t="s">
        <v>4495</v>
      </c>
      <c r="K231" s="50" t="s">
        <v>757</v>
      </c>
      <c r="L231" s="50" t="s">
        <v>21</v>
      </c>
      <c r="M231" s="50" t="s">
        <v>3064</v>
      </c>
      <c r="N231" s="50" t="s">
        <v>1817</v>
      </c>
      <c r="O231" s="50" t="s">
        <v>23</v>
      </c>
      <c r="P231" s="159" t="s">
        <v>24</v>
      </c>
      <c r="Q231" s="24" t="s">
        <v>4545</v>
      </c>
    </row>
    <row r="232" spans="1:17" s="160" customFormat="1" ht="23.25" customHeight="1" x14ac:dyDescent="0.25">
      <c r="A232" s="24">
        <v>229</v>
      </c>
      <c r="B232" s="24">
        <v>338</v>
      </c>
      <c r="C232" s="50" t="s">
        <v>15</v>
      </c>
      <c r="D232" s="24" t="s">
        <v>34</v>
      </c>
      <c r="E232" s="24">
        <v>2014</v>
      </c>
      <c r="F232" s="161">
        <v>41838</v>
      </c>
      <c r="G232" s="50" t="s">
        <v>1141</v>
      </c>
      <c r="H232" s="24" t="s">
        <v>1142</v>
      </c>
      <c r="I232" s="24">
        <v>436</v>
      </c>
      <c r="J232" s="50" t="s">
        <v>1143</v>
      </c>
      <c r="K232" s="50" t="s">
        <v>20</v>
      </c>
      <c r="L232" s="50" t="s">
        <v>21</v>
      </c>
      <c r="M232" s="50" t="s">
        <v>3064</v>
      </c>
      <c r="N232" s="50" t="s">
        <v>3705</v>
      </c>
      <c r="O232" s="50" t="s">
        <v>23</v>
      </c>
      <c r="P232" s="159" t="s">
        <v>2380</v>
      </c>
      <c r="Q232" s="24" t="s">
        <v>4545</v>
      </c>
    </row>
    <row r="233" spans="1:17" s="160" customFormat="1" ht="23.25" customHeight="1" x14ac:dyDescent="0.25">
      <c r="A233" s="24">
        <v>230</v>
      </c>
      <c r="B233" s="24">
        <v>339</v>
      </c>
      <c r="C233" s="50" t="s">
        <v>15</v>
      </c>
      <c r="D233" s="24" t="s">
        <v>393</v>
      </c>
      <c r="E233" s="24">
        <v>2003</v>
      </c>
      <c r="F233" s="161">
        <v>37985</v>
      </c>
      <c r="G233" s="50" t="s">
        <v>1144</v>
      </c>
      <c r="H233" s="24" t="s">
        <v>1145</v>
      </c>
      <c r="I233" s="24">
        <v>5504</v>
      </c>
      <c r="J233" s="164" t="s">
        <v>1146</v>
      </c>
      <c r="K233" s="50" t="s">
        <v>28</v>
      </c>
      <c r="L233" s="50" t="s">
        <v>29</v>
      </c>
      <c r="M233" s="50" t="s">
        <v>3445</v>
      </c>
      <c r="N233" s="50" t="s">
        <v>28</v>
      </c>
      <c r="O233" s="50" t="s">
        <v>3436</v>
      </c>
      <c r="P233" s="159" t="s">
        <v>24</v>
      </c>
      <c r="Q233" s="24" t="s">
        <v>4545</v>
      </c>
    </row>
    <row r="234" spans="1:17" s="160" customFormat="1" ht="23.25" customHeight="1" x14ac:dyDescent="0.25">
      <c r="A234" s="24">
        <v>231</v>
      </c>
      <c r="B234" s="24">
        <v>342</v>
      </c>
      <c r="C234" s="50" t="s">
        <v>15</v>
      </c>
      <c r="D234" s="24" t="s">
        <v>393</v>
      </c>
      <c r="E234" s="24">
        <v>2004</v>
      </c>
      <c r="F234" s="161">
        <v>38352</v>
      </c>
      <c r="G234" s="50" t="s">
        <v>1153</v>
      </c>
      <c r="H234" s="24" t="s">
        <v>1154</v>
      </c>
      <c r="I234" s="24">
        <v>5514</v>
      </c>
      <c r="J234" s="50" t="s">
        <v>1155</v>
      </c>
      <c r="K234" s="50" t="s">
        <v>83</v>
      </c>
      <c r="L234" s="50" t="s">
        <v>29</v>
      </c>
      <c r="M234" s="50" t="s">
        <v>3445</v>
      </c>
      <c r="N234" s="50" t="s">
        <v>979</v>
      </c>
      <c r="O234" s="50" t="s">
        <v>23</v>
      </c>
      <c r="P234" s="159" t="s">
        <v>24</v>
      </c>
      <c r="Q234" s="24" t="s">
        <v>4545</v>
      </c>
    </row>
    <row r="235" spans="1:17" s="160" customFormat="1" ht="23.25" customHeight="1" x14ac:dyDescent="0.25">
      <c r="A235" s="24">
        <v>232</v>
      </c>
      <c r="B235" s="24">
        <v>345</v>
      </c>
      <c r="C235" s="50" t="s">
        <v>15</v>
      </c>
      <c r="D235" s="24" t="s">
        <v>393</v>
      </c>
      <c r="E235" s="24">
        <v>2004</v>
      </c>
      <c r="F235" s="161">
        <v>38103</v>
      </c>
      <c r="G235" s="50" t="s">
        <v>1162</v>
      </c>
      <c r="H235" s="24" t="s">
        <v>1163</v>
      </c>
      <c r="I235" s="24">
        <v>5506</v>
      </c>
      <c r="J235" s="50" t="s">
        <v>1164</v>
      </c>
      <c r="K235" s="50" t="s">
        <v>20</v>
      </c>
      <c r="L235" s="50" t="s">
        <v>21</v>
      </c>
      <c r="M235" s="50" t="s">
        <v>3445</v>
      </c>
      <c r="N235" s="50" t="s">
        <v>3705</v>
      </c>
      <c r="O235" s="50" t="s">
        <v>23</v>
      </c>
      <c r="P235" s="159" t="s">
        <v>24</v>
      </c>
      <c r="Q235" s="24" t="s">
        <v>4545</v>
      </c>
    </row>
    <row r="236" spans="1:17" s="160" customFormat="1" ht="23.25" customHeight="1" x14ac:dyDescent="0.25">
      <c r="A236" s="24">
        <v>233</v>
      </c>
      <c r="B236" s="24">
        <v>346</v>
      </c>
      <c r="C236" s="50" t="s">
        <v>15</v>
      </c>
      <c r="D236" s="24" t="s">
        <v>393</v>
      </c>
      <c r="E236" s="24">
        <v>2004</v>
      </c>
      <c r="F236" s="161">
        <v>38351</v>
      </c>
      <c r="G236" s="50" t="s">
        <v>3359</v>
      </c>
      <c r="H236" s="24" t="s">
        <v>1166</v>
      </c>
      <c r="I236" s="24">
        <v>5508</v>
      </c>
      <c r="J236" s="50" t="s">
        <v>1167</v>
      </c>
      <c r="K236" s="50" t="s">
        <v>20</v>
      </c>
      <c r="L236" s="50" t="s">
        <v>21</v>
      </c>
      <c r="M236" s="50" t="s">
        <v>3445</v>
      </c>
      <c r="N236" s="50" t="s">
        <v>3705</v>
      </c>
      <c r="O236" s="50" t="s">
        <v>23</v>
      </c>
      <c r="P236" s="159" t="s">
        <v>24</v>
      </c>
      <c r="Q236" s="24" t="s">
        <v>4545</v>
      </c>
    </row>
    <row r="237" spans="1:17" s="160" customFormat="1" ht="23.25" customHeight="1" x14ac:dyDescent="0.25">
      <c r="A237" s="24">
        <v>234</v>
      </c>
      <c r="B237" s="24">
        <v>347</v>
      </c>
      <c r="C237" s="50" t="s">
        <v>15</v>
      </c>
      <c r="D237" s="24" t="s">
        <v>393</v>
      </c>
      <c r="E237" s="24">
        <v>2005</v>
      </c>
      <c r="F237" s="161">
        <v>38383</v>
      </c>
      <c r="G237" s="50" t="s">
        <v>1168</v>
      </c>
      <c r="H237" s="24" t="s">
        <v>1169</v>
      </c>
      <c r="I237" s="24">
        <v>5510</v>
      </c>
      <c r="J237" s="50" t="s">
        <v>1170</v>
      </c>
      <c r="K237" s="50" t="s">
        <v>20</v>
      </c>
      <c r="L237" s="50" t="s">
        <v>21</v>
      </c>
      <c r="M237" s="50" t="s">
        <v>3445</v>
      </c>
      <c r="N237" s="50" t="s">
        <v>3705</v>
      </c>
      <c r="O237" s="50" t="s">
        <v>23</v>
      </c>
      <c r="P237" s="159" t="s">
        <v>24</v>
      </c>
      <c r="Q237" s="24" t="s">
        <v>4545</v>
      </c>
    </row>
    <row r="238" spans="1:17" s="160" customFormat="1" ht="23.25" customHeight="1" x14ac:dyDescent="0.25">
      <c r="A238" s="24">
        <v>235</v>
      </c>
      <c r="B238" s="24">
        <v>349</v>
      </c>
      <c r="C238" s="50" t="s">
        <v>15</v>
      </c>
      <c r="D238" s="24" t="s">
        <v>393</v>
      </c>
      <c r="E238" s="24">
        <v>2005</v>
      </c>
      <c r="F238" s="161">
        <v>38383</v>
      </c>
      <c r="G238" s="50" t="s">
        <v>1174</v>
      </c>
      <c r="H238" s="24" t="s">
        <v>1175</v>
      </c>
      <c r="I238" s="24">
        <v>5511</v>
      </c>
      <c r="J238" s="50" t="s">
        <v>1176</v>
      </c>
      <c r="K238" s="50" t="s">
        <v>48</v>
      </c>
      <c r="L238" s="50" t="s">
        <v>21</v>
      </c>
      <c r="M238" s="50" t="s">
        <v>3445</v>
      </c>
      <c r="N238" s="50" t="s">
        <v>3707</v>
      </c>
      <c r="O238" s="50" t="s">
        <v>23</v>
      </c>
      <c r="P238" s="159" t="s">
        <v>24</v>
      </c>
      <c r="Q238" s="24" t="s">
        <v>4545</v>
      </c>
    </row>
    <row r="239" spans="1:17" s="160" customFormat="1" ht="23.25" customHeight="1" x14ac:dyDescent="0.25">
      <c r="A239" s="24">
        <v>236</v>
      </c>
      <c r="B239" s="24">
        <v>350</v>
      </c>
      <c r="C239" s="50" t="s">
        <v>15</v>
      </c>
      <c r="D239" s="24" t="s">
        <v>393</v>
      </c>
      <c r="E239" s="24">
        <v>2005</v>
      </c>
      <c r="F239" s="161">
        <v>38383</v>
      </c>
      <c r="G239" s="50" t="s">
        <v>1177</v>
      </c>
      <c r="H239" s="24" t="s">
        <v>1178</v>
      </c>
      <c r="I239" s="24">
        <v>5512</v>
      </c>
      <c r="J239" s="50" t="s">
        <v>3939</v>
      </c>
      <c r="K239" s="50" t="s">
        <v>59</v>
      </c>
      <c r="L239" s="50" t="s">
        <v>60</v>
      </c>
      <c r="M239" s="50" t="s">
        <v>3445</v>
      </c>
      <c r="N239" s="50" t="s">
        <v>4525</v>
      </c>
      <c r="O239" s="50" t="s">
        <v>61</v>
      </c>
      <c r="P239" s="159" t="s">
        <v>24</v>
      </c>
      <c r="Q239" s="24" t="s">
        <v>4545</v>
      </c>
    </row>
    <row r="240" spans="1:17" s="160" customFormat="1" ht="23.25" customHeight="1" x14ac:dyDescent="0.25">
      <c r="A240" s="24">
        <v>237</v>
      </c>
      <c r="B240" s="24">
        <v>351</v>
      </c>
      <c r="C240" s="50" t="s">
        <v>15</v>
      </c>
      <c r="D240" s="24" t="s">
        <v>393</v>
      </c>
      <c r="E240" s="24">
        <v>2006</v>
      </c>
      <c r="F240" s="161">
        <v>39079</v>
      </c>
      <c r="G240" s="50" t="s">
        <v>1180</v>
      </c>
      <c r="H240" s="24" t="s">
        <v>1181</v>
      </c>
      <c r="I240" s="24">
        <v>5519</v>
      </c>
      <c r="J240" s="50" t="s">
        <v>1182</v>
      </c>
      <c r="K240" s="50" t="s">
        <v>59</v>
      </c>
      <c r="L240" s="50" t="s">
        <v>60</v>
      </c>
      <c r="M240" s="50" t="s">
        <v>3445</v>
      </c>
      <c r="N240" s="50" t="s">
        <v>4523</v>
      </c>
      <c r="O240" s="50" t="s">
        <v>61</v>
      </c>
      <c r="P240" s="159" t="s">
        <v>24</v>
      </c>
      <c r="Q240" s="24" t="s">
        <v>4545</v>
      </c>
    </row>
    <row r="241" spans="1:17" s="160" customFormat="1" ht="23.25" customHeight="1" x14ac:dyDescent="0.25">
      <c r="A241" s="24">
        <v>238</v>
      </c>
      <c r="B241" s="24">
        <v>354</v>
      </c>
      <c r="C241" s="50" t="s">
        <v>15</v>
      </c>
      <c r="D241" s="24" t="s">
        <v>393</v>
      </c>
      <c r="E241" s="24">
        <v>2006</v>
      </c>
      <c r="F241" s="161">
        <v>39078</v>
      </c>
      <c r="G241" s="50" t="s">
        <v>3073</v>
      </c>
      <c r="H241" s="24" t="s">
        <v>1190</v>
      </c>
      <c r="I241" s="24">
        <v>5520</v>
      </c>
      <c r="J241" s="50" t="s">
        <v>4215</v>
      </c>
      <c r="K241" s="50" t="s">
        <v>59</v>
      </c>
      <c r="L241" s="50" t="s">
        <v>60</v>
      </c>
      <c r="M241" s="50" t="s">
        <v>3445</v>
      </c>
      <c r="N241" s="50" t="s">
        <v>4524</v>
      </c>
      <c r="O241" s="50" t="s">
        <v>61</v>
      </c>
      <c r="P241" s="159" t="s">
        <v>24</v>
      </c>
      <c r="Q241" s="24" t="s">
        <v>4545</v>
      </c>
    </row>
    <row r="242" spans="1:17" s="160" customFormat="1" ht="23.25" customHeight="1" x14ac:dyDescent="0.25">
      <c r="A242" s="24">
        <v>239</v>
      </c>
      <c r="B242" s="24">
        <v>355</v>
      </c>
      <c r="C242" s="50" t="s">
        <v>15</v>
      </c>
      <c r="D242" s="24" t="s">
        <v>393</v>
      </c>
      <c r="E242" s="24">
        <v>2006</v>
      </c>
      <c r="F242" s="161">
        <v>39072</v>
      </c>
      <c r="G242" s="50" t="s">
        <v>1192</v>
      </c>
      <c r="H242" s="24" t="s">
        <v>1193</v>
      </c>
      <c r="I242" s="24">
        <v>5517</v>
      </c>
      <c r="J242" s="164" t="s">
        <v>3916</v>
      </c>
      <c r="K242" s="50" t="s">
        <v>59</v>
      </c>
      <c r="L242" s="50" t="s">
        <v>60</v>
      </c>
      <c r="M242" s="50" t="s">
        <v>3445</v>
      </c>
      <c r="N242" s="50" t="s">
        <v>4528</v>
      </c>
      <c r="O242" s="50" t="s">
        <v>61</v>
      </c>
      <c r="P242" s="159" t="s">
        <v>24</v>
      </c>
      <c r="Q242" s="24" t="s">
        <v>4545</v>
      </c>
    </row>
    <row r="243" spans="1:17" s="160" customFormat="1" ht="23.25" customHeight="1" x14ac:dyDescent="0.25">
      <c r="A243" s="24">
        <v>240</v>
      </c>
      <c r="B243" s="24">
        <v>356</v>
      </c>
      <c r="C243" s="50" t="s">
        <v>15</v>
      </c>
      <c r="D243" s="24" t="s">
        <v>393</v>
      </c>
      <c r="E243" s="24">
        <v>2006</v>
      </c>
      <c r="F243" s="161">
        <v>39079</v>
      </c>
      <c r="G243" s="50" t="s">
        <v>1195</v>
      </c>
      <c r="H243" s="24" t="s">
        <v>1196</v>
      </c>
      <c r="I243" s="24">
        <v>5523</v>
      </c>
      <c r="J243" s="50" t="s">
        <v>1197</v>
      </c>
      <c r="K243" s="50" t="s">
        <v>20</v>
      </c>
      <c r="L243" s="50" t="s">
        <v>21</v>
      </c>
      <c r="M243" s="50" t="s">
        <v>3445</v>
      </c>
      <c r="N243" s="50" t="s">
        <v>3705</v>
      </c>
      <c r="O243" s="50" t="s">
        <v>23</v>
      </c>
      <c r="P243" s="159" t="s">
        <v>24</v>
      </c>
      <c r="Q243" s="24" t="s">
        <v>4545</v>
      </c>
    </row>
    <row r="244" spans="1:17" s="160" customFormat="1" ht="23.25" customHeight="1" x14ac:dyDescent="0.25">
      <c r="A244" s="24">
        <v>241</v>
      </c>
      <c r="B244" s="24">
        <v>362</v>
      </c>
      <c r="C244" s="50" t="s">
        <v>15</v>
      </c>
      <c r="D244" s="24" t="s">
        <v>393</v>
      </c>
      <c r="E244" s="24">
        <v>2007</v>
      </c>
      <c r="F244" s="161">
        <v>39443</v>
      </c>
      <c r="G244" s="50" t="s">
        <v>1213</v>
      </c>
      <c r="H244" s="24" t="s">
        <v>1214</v>
      </c>
      <c r="I244" s="24">
        <v>5530</v>
      </c>
      <c r="J244" s="50" t="s">
        <v>1215</v>
      </c>
      <c r="K244" s="50" t="s">
        <v>28</v>
      </c>
      <c r="L244" s="50" t="s">
        <v>29</v>
      </c>
      <c r="M244" s="50" t="s">
        <v>3445</v>
      </c>
      <c r="N244" s="50" t="s">
        <v>28</v>
      </c>
      <c r="O244" s="50" t="s">
        <v>3436</v>
      </c>
      <c r="P244" s="159" t="s">
        <v>24</v>
      </c>
      <c r="Q244" s="24" t="s">
        <v>4545</v>
      </c>
    </row>
    <row r="245" spans="1:17" s="160" customFormat="1" ht="23.25" customHeight="1" x14ac:dyDescent="0.25">
      <c r="A245" s="24">
        <v>242</v>
      </c>
      <c r="B245" s="24">
        <v>363</v>
      </c>
      <c r="C245" s="50" t="s">
        <v>15</v>
      </c>
      <c r="D245" s="24" t="s">
        <v>393</v>
      </c>
      <c r="E245" s="24">
        <v>2007</v>
      </c>
      <c r="F245" s="161">
        <v>39374</v>
      </c>
      <c r="G245" s="50" t="s">
        <v>1216</v>
      </c>
      <c r="H245" s="24" t="s">
        <v>1217</v>
      </c>
      <c r="I245" s="24">
        <v>5524</v>
      </c>
      <c r="J245" s="50" t="s">
        <v>1218</v>
      </c>
      <c r="K245" s="50" t="s">
        <v>20</v>
      </c>
      <c r="L245" s="50" t="s">
        <v>21</v>
      </c>
      <c r="M245" s="50" t="s">
        <v>3445</v>
      </c>
      <c r="N245" s="50" t="s">
        <v>3705</v>
      </c>
      <c r="O245" s="50" t="s">
        <v>23</v>
      </c>
      <c r="P245" s="159" t="s">
        <v>24</v>
      </c>
      <c r="Q245" s="24" t="s">
        <v>4545</v>
      </c>
    </row>
    <row r="246" spans="1:17" s="160" customFormat="1" ht="23.25" customHeight="1" x14ac:dyDescent="0.25">
      <c r="A246" s="24">
        <v>243</v>
      </c>
      <c r="B246" s="24">
        <v>364</v>
      </c>
      <c r="C246" s="50" t="s">
        <v>15</v>
      </c>
      <c r="D246" s="24" t="s">
        <v>393</v>
      </c>
      <c r="E246" s="24">
        <v>2007</v>
      </c>
      <c r="F246" s="161">
        <v>39435</v>
      </c>
      <c r="G246" s="50" t="s">
        <v>1219</v>
      </c>
      <c r="H246" s="24" t="s">
        <v>1220</v>
      </c>
      <c r="I246" s="24">
        <v>5526</v>
      </c>
      <c r="J246" s="50" t="s">
        <v>1221</v>
      </c>
      <c r="K246" s="50" t="s">
        <v>20</v>
      </c>
      <c r="L246" s="50" t="s">
        <v>21</v>
      </c>
      <c r="M246" s="50" t="s">
        <v>3445</v>
      </c>
      <c r="N246" s="50" t="s">
        <v>3705</v>
      </c>
      <c r="O246" s="50" t="s">
        <v>23</v>
      </c>
      <c r="P246" s="159" t="s">
        <v>24</v>
      </c>
      <c r="Q246" s="24" t="s">
        <v>4545</v>
      </c>
    </row>
    <row r="247" spans="1:17" s="160" customFormat="1" ht="23.25" customHeight="1" x14ac:dyDescent="0.25">
      <c r="A247" s="24">
        <v>244</v>
      </c>
      <c r="B247" s="24">
        <v>365</v>
      </c>
      <c r="C247" s="50" t="s">
        <v>15</v>
      </c>
      <c r="D247" s="24" t="s">
        <v>393</v>
      </c>
      <c r="E247" s="24">
        <v>2007</v>
      </c>
      <c r="F247" s="161">
        <v>39434</v>
      </c>
      <c r="G247" s="50" t="s">
        <v>1222</v>
      </c>
      <c r="H247" s="24" t="s">
        <v>1223</v>
      </c>
      <c r="I247" s="24">
        <v>5529</v>
      </c>
      <c r="J247" s="50" t="s">
        <v>2817</v>
      </c>
      <c r="K247" s="50" t="s">
        <v>59</v>
      </c>
      <c r="L247" s="50" t="s">
        <v>60</v>
      </c>
      <c r="M247" s="50" t="s">
        <v>3445</v>
      </c>
      <c r="N247" s="50" t="s">
        <v>4522</v>
      </c>
      <c r="O247" s="50" t="s">
        <v>61</v>
      </c>
      <c r="P247" s="159" t="s">
        <v>24</v>
      </c>
      <c r="Q247" s="24" t="s">
        <v>4545</v>
      </c>
    </row>
    <row r="248" spans="1:17" s="160" customFormat="1" ht="23.25" customHeight="1" x14ac:dyDescent="0.25">
      <c r="A248" s="24">
        <v>245</v>
      </c>
      <c r="B248" s="24">
        <v>366</v>
      </c>
      <c r="C248" s="50" t="s">
        <v>15</v>
      </c>
      <c r="D248" s="24" t="s">
        <v>393</v>
      </c>
      <c r="E248" s="24">
        <v>2007</v>
      </c>
      <c r="F248" s="161">
        <v>39431</v>
      </c>
      <c r="G248" s="50" t="s">
        <v>1225</v>
      </c>
      <c r="H248" s="24" t="s">
        <v>1226</v>
      </c>
      <c r="I248" s="24">
        <v>5531</v>
      </c>
      <c r="J248" s="50" t="s">
        <v>3424</v>
      </c>
      <c r="K248" s="50" t="s">
        <v>83</v>
      </c>
      <c r="L248" s="50" t="s">
        <v>29</v>
      </c>
      <c r="M248" s="50" t="s">
        <v>3445</v>
      </c>
      <c r="N248" s="50" t="s">
        <v>979</v>
      </c>
      <c r="O248" s="50" t="s">
        <v>23</v>
      </c>
      <c r="P248" s="159" t="s">
        <v>24</v>
      </c>
      <c r="Q248" s="24" t="s">
        <v>4545</v>
      </c>
    </row>
    <row r="249" spans="1:17" s="160" customFormat="1" ht="23.25" customHeight="1" x14ac:dyDescent="0.25">
      <c r="A249" s="24">
        <v>246</v>
      </c>
      <c r="B249" s="24">
        <v>369</v>
      </c>
      <c r="C249" s="50" t="s">
        <v>15</v>
      </c>
      <c r="D249" s="24" t="s">
        <v>393</v>
      </c>
      <c r="E249" s="24">
        <v>2008</v>
      </c>
      <c r="F249" s="161">
        <v>39812</v>
      </c>
      <c r="G249" s="50" t="s">
        <v>1234</v>
      </c>
      <c r="H249" s="24" t="s">
        <v>1235</v>
      </c>
      <c r="I249" s="24">
        <v>5544</v>
      </c>
      <c r="J249" s="50" t="s">
        <v>1236</v>
      </c>
      <c r="K249" s="50" t="s">
        <v>48</v>
      </c>
      <c r="L249" s="50" t="s">
        <v>21</v>
      </c>
      <c r="M249" s="50" t="s">
        <v>3445</v>
      </c>
      <c r="N249" s="50" t="s">
        <v>3707</v>
      </c>
      <c r="O249" s="50" t="s">
        <v>23</v>
      </c>
      <c r="P249" s="159" t="s">
        <v>24</v>
      </c>
      <c r="Q249" s="24" t="s">
        <v>4545</v>
      </c>
    </row>
    <row r="250" spans="1:17" s="160" customFormat="1" ht="23.25" customHeight="1" x14ac:dyDescent="0.25">
      <c r="A250" s="24">
        <v>247</v>
      </c>
      <c r="B250" s="24">
        <v>371</v>
      </c>
      <c r="C250" s="50" t="s">
        <v>15</v>
      </c>
      <c r="D250" s="24" t="s">
        <v>393</v>
      </c>
      <c r="E250" s="24">
        <v>2008</v>
      </c>
      <c r="F250" s="161">
        <v>39757</v>
      </c>
      <c r="G250" s="50" t="s">
        <v>1240</v>
      </c>
      <c r="H250" s="24" t="s">
        <v>1241</v>
      </c>
      <c r="I250" s="24">
        <v>5536</v>
      </c>
      <c r="J250" s="50" t="s">
        <v>1242</v>
      </c>
      <c r="K250" s="50" t="s">
        <v>20</v>
      </c>
      <c r="L250" s="50" t="s">
        <v>21</v>
      </c>
      <c r="M250" s="50" t="s">
        <v>3445</v>
      </c>
      <c r="N250" s="50" t="s">
        <v>3705</v>
      </c>
      <c r="O250" s="50" t="s">
        <v>23</v>
      </c>
      <c r="P250" s="159" t="s">
        <v>24</v>
      </c>
      <c r="Q250" s="24" t="s">
        <v>4545</v>
      </c>
    </row>
    <row r="251" spans="1:17" s="160" customFormat="1" ht="23.25" customHeight="1" x14ac:dyDescent="0.25">
      <c r="A251" s="24">
        <v>248</v>
      </c>
      <c r="B251" s="24">
        <v>372</v>
      </c>
      <c r="C251" s="50" t="s">
        <v>15</v>
      </c>
      <c r="D251" s="24" t="s">
        <v>393</v>
      </c>
      <c r="E251" s="24">
        <v>2008</v>
      </c>
      <c r="F251" s="161">
        <v>39811</v>
      </c>
      <c r="G251" s="50" t="s">
        <v>1243</v>
      </c>
      <c r="H251" s="24" t="s">
        <v>1244</v>
      </c>
      <c r="I251" s="24">
        <v>5548</v>
      </c>
      <c r="J251" s="50" t="s">
        <v>1245</v>
      </c>
      <c r="K251" s="50" t="s">
        <v>1246</v>
      </c>
      <c r="L251" s="50" t="s">
        <v>29</v>
      </c>
      <c r="M251" s="50" t="s">
        <v>3445</v>
      </c>
      <c r="N251" s="50" t="s">
        <v>3754</v>
      </c>
      <c r="O251" s="50" t="s">
        <v>23</v>
      </c>
      <c r="P251" s="159" t="s">
        <v>24</v>
      </c>
      <c r="Q251" s="24" t="s">
        <v>4545</v>
      </c>
    </row>
    <row r="252" spans="1:17" s="160" customFormat="1" ht="23.25" customHeight="1" x14ac:dyDescent="0.25">
      <c r="A252" s="24">
        <v>249</v>
      </c>
      <c r="B252" s="24">
        <v>374</v>
      </c>
      <c r="C252" s="50" t="s">
        <v>15</v>
      </c>
      <c r="D252" s="24" t="s">
        <v>393</v>
      </c>
      <c r="E252" s="24">
        <v>2008</v>
      </c>
      <c r="F252" s="161">
        <v>39813</v>
      </c>
      <c r="G252" s="50" t="s">
        <v>1250</v>
      </c>
      <c r="H252" s="24" t="s">
        <v>1251</v>
      </c>
      <c r="I252" s="24">
        <v>5545</v>
      </c>
      <c r="J252" s="50" t="s">
        <v>1252</v>
      </c>
      <c r="K252" s="50" t="s">
        <v>65</v>
      </c>
      <c r="L252" s="50" t="s">
        <v>21</v>
      </c>
      <c r="M252" s="50" t="s">
        <v>3445</v>
      </c>
      <c r="N252" s="50" t="s">
        <v>3711</v>
      </c>
      <c r="O252" s="50" t="s">
        <v>23</v>
      </c>
      <c r="P252" s="159" t="s">
        <v>24</v>
      </c>
      <c r="Q252" s="24" t="s">
        <v>4545</v>
      </c>
    </row>
    <row r="253" spans="1:17" s="160" customFormat="1" ht="23.25" customHeight="1" x14ac:dyDescent="0.25">
      <c r="A253" s="24">
        <v>250</v>
      </c>
      <c r="B253" s="24">
        <v>375</v>
      </c>
      <c r="C253" s="50" t="s">
        <v>15</v>
      </c>
      <c r="D253" s="24" t="s">
        <v>393</v>
      </c>
      <c r="E253" s="24">
        <v>2008</v>
      </c>
      <c r="F253" s="161">
        <v>39802</v>
      </c>
      <c r="G253" s="50" t="s">
        <v>1253</v>
      </c>
      <c r="H253" s="24" t="s">
        <v>1254</v>
      </c>
      <c r="I253" s="24">
        <v>5537</v>
      </c>
      <c r="J253" s="50" t="s">
        <v>1255</v>
      </c>
      <c r="K253" s="50" t="s">
        <v>71</v>
      </c>
      <c r="L253" s="50" t="s">
        <v>60</v>
      </c>
      <c r="M253" s="50" t="s">
        <v>3445</v>
      </c>
      <c r="N253" s="50" t="s">
        <v>3712</v>
      </c>
      <c r="O253" s="50" t="s">
        <v>61</v>
      </c>
      <c r="P253" s="159" t="s">
        <v>24</v>
      </c>
      <c r="Q253" s="24" t="s">
        <v>4545</v>
      </c>
    </row>
    <row r="254" spans="1:17" s="160" customFormat="1" ht="23.25" customHeight="1" x14ac:dyDescent="0.25">
      <c r="A254" s="24">
        <v>251</v>
      </c>
      <c r="B254" s="24">
        <v>376</v>
      </c>
      <c r="C254" s="50" t="s">
        <v>15</v>
      </c>
      <c r="D254" s="24" t="s">
        <v>393</v>
      </c>
      <c r="E254" s="24">
        <v>2008</v>
      </c>
      <c r="F254" s="161">
        <v>39780</v>
      </c>
      <c r="G254" s="50" t="s">
        <v>1256</v>
      </c>
      <c r="H254" s="24" t="s">
        <v>1257</v>
      </c>
      <c r="I254" s="24">
        <v>5546</v>
      </c>
      <c r="J254" s="50" t="s">
        <v>1258</v>
      </c>
      <c r="K254" s="50" t="s">
        <v>28</v>
      </c>
      <c r="L254" s="50" t="s">
        <v>29</v>
      </c>
      <c r="M254" s="50" t="s">
        <v>3445</v>
      </c>
      <c r="N254" s="50" t="s">
        <v>28</v>
      </c>
      <c r="O254" s="50" t="s">
        <v>3436</v>
      </c>
      <c r="P254" s="159" t="s">
        <v>24</v>
      </c>
      <c r="Q254" s="24" t="s">
        <v>4545</v>
      </c>
    </row>
    <row r="255" spans="1:17" s="160" customFormat="1" ht="23.25" customHeight="1" x14ac:dyDescent="0.25">
      <c r="A255" s="24">
        <v>252</v>
      </c>
      <c r="B255" s="24">
        <v>378</v>
      </c>
      <c r="C255" s="50" t="s">
        <v>15</v>
      </c>
      <c r="D255" s="24" t="s">
        <v>393</v>
      </c>
      <c r="E255" s="24">
        <v>2008</v>
      </c>
      <c r="F255" s="161">
        <v>39659</v>
      </c>
      <c r="G255" s="50" t="s">
        <v>1263</v>
      </c>
      <c r="H255" s="24" t="s">
        <v>1264</v>
      </c>
      <c r="I255" s="24">
        <v>5535</v>
      </c>
      <c r="J255" s="50" t="s">
        <v>1265</v>
      </c>
      <c r="K255" s="50" t="s">
        <v>1266</v>
      </c>
      <c r="L255" s="50" t="s">
        <v>29</v>
      </c>
      <c r="M255" s="50" t="s">
        <v>3445</v>
      </c>
      <c r="N255" s="50" t="s">
        <v>3732</v>
      </c>
      <c r="O255" s="50" t="s">
        <v>23</v>
      </c>
      <c r="P255" s="159" t="s">
        <v>24</v>
      </c>
      <c r="Q255" s="24" t="s">
        <v>4545</v>
      </c>
    </row>
    <row r="256" spans="1:17" s="160" customFormat="1" ht="23.25" customHeight="1" x14ac:dyDescent="0.25">
      <c r="A256" s="24">
        <v>253</v>
      </c>
      <c r="B256" s="24">
        <v>379</v>
      </c>
      <c r="C256" s="50" t="s">
        <v>15</v>
      </c>
      <c r="D256" s="24" t="s">
        <v>393</v>
      </c>
      <c r="E256" s="24">
        <v>2008</v>
      </c>
      <c r="F256" s="161">
        <v>39762</v>
      </c>
      <c r="G256" s="50" t="s">
        <v>1267</v>
      </c>
      <c r="H256" s="24" t="s">
        <v>1268</v>
      </c>
      <c r="I256" s="24">
        <v>5541</v>
      </c>
      <c r="J256" s="50" t="s">
        <v>1269</v>
      </c>
      <c r="K256" s="50" t="s">
        <v>59</v>
      </c>
      <c r="L256" s="50" t="s">
        <v>60</v>
      </c>
      <c r="M256" s="50" t="s">
        <v>3445</v>
      </c>
      <c r="N256" s="50" t="s">
        <v>4530</v>
      </c>
      <c r="O256" s="50" t="s">
        <v>61</v>
      </c>
      <c r="P256" s="159" t="s">
        <v>24</v>
      </c>
      <c r="Q256" s="24" t="s">
        <v>4545</v>
      </c>
    </row>
    <row r="257" spans="1:17" s="160" customFormat="1" ht="23.25" customHeight="1" x14ac:dyDescent="0.25">
      <c r="A257" s="24">
        <v>254</v>
      </c>
      <c r="B257" s="24">
        <v>381</v>
      </c>
      <c r="C257" s="50" t="s">
        <v>15</v>
      </c>
      <c r="D257" s="24" t="s">
        <v>393</v>
      </c>
      <c r="E257" s="24">
        <v>2008</v>
      </c>
      <c r="F257" s="161">
        <v>39811</v>
      </c>
      <c r="G257" s="50" t="s">
        <v>4507</v>
      </c>
      <c r="H257" s="24" t="s">
        <v>1274</v>
      </c>
      <c r="I257" s="24">
        <v>5534</v>
      </c>
      <c r="J257" s="50" t="s">
        <v>4508</v>
      </c>
      <c r="K257" s="50" t="s">
        <v>199</v>
      </c>
      <c r="L257" s="50" t="s">
        <v>21</v>
      </c>
      <c r="M257" s="50" t="s">
        <v>3445</v>
      </c>
      <c r="N257" s="50" t="s">
        <v>3733</v>
      </c>
      <c r="O257" s="50" t="s">
        <v>23</v>
      </c>
      <c r="P257" s="159" t="s">
        <v>24</v>
      </c>
      <c r="Q257" s="24" t="s">
        <v>4545</v>
      </c>
    </row>
    <row r="258" spans="1:17" s="160" customFormat="1" ht="23.25" customHeight="1" x14ac:dyDescent="0.25">
      <c r="A258" s="24">
        <v>255</v>
      </c>
      <c r="B258" s="24">
        <v>382</v>
      </c>
      <c r="C258" s="50" t="s">
        <v>15</v>
      </c>
      <c r="D258" s="24" t="s">
        <v>393</v>
      </c>
      <c r="E258" s="24">
        <v>2008</v>
      </c>
      <c r="F258" s="161">
        <v>39800</v>
      </c>
      <c r="G258" s="50" t="s">
        <v>1276</v>
      </c>
      <c r="H258" s="24" t="s">
        <v>1277</v>
      </c>
      <c r="I258" s="24">
        <v>5533</v>
      </c>
      <c r="J258" s="50" t="s">
        <v>1278</v>
      </c>
      <c r="K258" s="50" t="s">
        <v>48</v>
      </c>
      <c r="L258" s="50" t="s">
        <v>21</v>
      </c>
      <c r="M258" s="50" t="s">
        <v>3445</v>
      </c>
      <c r="N258" s="50" t="s">
        <v>3707</v>
      </c>
      <c r="O258" s="50" t="s">
        <v>23</v>
      </c>
      <c r="P258" s="159" t="s">
        <v>24</v>
      </c>
      <c r="Q258" s="24" t="s">
        <v>4545</v>
      </c>
    </row>
    <row r="259" spans="1:17" s="160" customFormat="1" ht="23.25" customHeight="1" x14ac:dyDescent="0.25">
      <c r="A259" s="24">
        <v>256</v>
      </c>
      <c r="B259" s="24">
        <v>383</v>
      </c>
      <c r="C259" s="50" t="s">
        <v>15</v>
      </c>
      <c r="D259" s="24" t="s">
        <v>393</v>
      </c>
      <c r="E259" s="24">
        <v>2008</v>
      </c>
      <c r="F259" s="161">
        <v>39811</v>
      </c>
      <c r="G259" s="50" t="s">
        <v>1279</v>
      </c>
      <c r="H259" s="24" t="s">
        <v>1280</v>
      </c>
      <c r="I259" s="24">
        <v>5539</v>
      </c>
      <c r="J259" s="50" t="s">
        <v>1281</v>
      </c>
      <c r="K259" s="50" t="s">
        <v>59</v>
      </c>
      <c r="L259" s="50" t="s">
        <v>60</v>
      </c>
      <c r="M259" s="50" t="s">
        <v>3445</v>
      </c>
      <c r="N259" s="50" t="s">
        <v>4525</v>
      </c>
      <c r="O259" s="50" t="s">
        <v>61</v>
      </c>
      <c r="P259" s="159" t="s">
        <v>24</v>
      </c>
      <c r="Q259" s="24" t="s">
        <v>4545</v>
      </c>
    </row>
    <row r="260" spans="1:17" s="160" customFormat="1" ht="23.25" customHeight="1" x14ac:dyDescent="0.25">
      <c r="A260" s="24">
        <v>257</v>
      </c>
      <c r="B260" s="24">
        <v>386</v>
      </c>
      <c r="C260" s="50" t="s">
        <v>15</v>
      </c>
      <c r="D260" s="24" t="s">
        <v>393</v>
      </c>
      <c r="E260" s="24">
        <v>2009</v>
      </c>
      <c r="F260" s="161">
        <v>40173</v>
      </c>
      <c r="G260" s="50" t="s">
        <v>1290</v>
      </c>
      <c r="H260" s="24" t="s">
        <v>1291</v>
      </c>
      <c r="I260" s="24">
        <v>5556</v>
      </c>
      <c r="J260" s="50" t="s">
        <v>1292</v>
      </c>
      <c r="K260" s="50" t="s">
        <v>1293</v>
      </c>
      <c r="L260" s="50" t="s">
        <v>21</v>
      </c>
      <c r="M260" s="50" t="s">
        <v>3445</v>
      </c>
      <c r="N260" s="50" t="s">
        <v>3711</v>
      </c>
      <c r="O260" s="50" t="s">
        <v>23</v>
      </c>
      <c r="P260" s="159" t="s">
        <v>24</v>
      </c>
      <c r="Q260" s="24" t="s">
        <v>4545</v>
      </c>
    </row>
    <row r="261" spans="1:17" s="160" customFormat="1" ht="23.25" customHeight="1" x14ac:dyDescent="0.25">
      <c r="A261" s="24">
        <v>258</v>
      </c>
      <c r="B261" s="24">
        <v>387</v>
      </c>
      <c r="C261" s="50" t="s">
        <v>15</v>
      </c>
      <c r="D261" s="24" t="s">
        <v>393</v>
      </c>
      <c r="E261" s="24">
        <v>2009</v>
      </c>
      <c r="F261" s="161">
        <v>40178</v>
      </c>
      <c r="G261" s="50" t="s">
        <v>1294</v>
      </c>
      <c r="H261" s="24" t="s">
        <v>1295</v>
      </c>
      <c r="I261" s="24">
        <v>5551</v>
      </c>
      <c r="J261" s="50" t="s">
        <v>1296</v>
      </c>
      <c r="K261" s="50" t="s">
        <v>1297</v>
      </c>
      <c r="L261" s="50" t="s">
        <v>21</v>
      </c>
      <c r="M261" s="50" t="s">
        <v>3445</v>
      </c>
      <c r="N261" s="50" t="s">
        <v>3731</v>
      </c>
      <c r="O261" s="50" t="s">
        <v>23</v>
      </c>
      <c r="P261" s="159" t="s">
        <v>24</v>
      </c>
      <c r="Q261" s="24" t="s">
        <v>4545</v>
      </c>
    </row>
    <row r="262" spans="1:17" s="160" customFormat="1" ht="23.25" customHeight="1" x14ac:dyDescent="0.25">
      <c r="A262" s="24">
        <v>259</v>
      </c>
      <c r="B262" s="24">
        <v>388</v>
      </c>
      <c r="C262" s="50" t="s">
        <v>15</v>
      </c>
      <c r="D262" s="24" t="s">
        <v>393</v>
      </c>
      <c r="E262" s="24">
        <v>2009</v>
      </c>
      <c r="F262" s="161">
        <v>40177</v>
      </c>
      <c r="G262" s="50" t="s">
        <v>1298</v>
      </c>
      <c r="H262" s="24" t="s">
        <v>1299</v>
      </c>
      <c r="I262" s="24">
        <v>5549</v>
      </c>
      <c r="J262" s="50" t="s">
        <v>1300</v>
      </c>
      <c r="K262" s="50" t="s">
        <v>431</v>
      </c>
      <c r="L262" s="50" t="s">
        <v>21</v>
      </c>
      <c r="M262" s="50" t="s">
        <v>3445</v>
      </c>
      <c r="N262" s="50" t="s">
        <v>3751</v>
      </c>
      <c r="O262" s="50" t="s">
        <v>23</v>
      </c>
      <c r="P262" s="159" t="s">
        <v>24</v>
      </c>
      <c r="Q262" s="24" t="s">
        <v>4545</v>
      </c>
    </row>
    <row r="263" spans="1:17" s="160" customFormat="1" ht="23.25" customHeight="1" x14ac:dyDescent="0.25">
      <c r="A263" s="24">
        <v>260</v>
      </c>
      <c r="B263" s="24">
        <v>391</v>
      </c>
      <c r="C263" s="50" t="s">
        <v>15</v>
      </c>
      <c r="D263" s="24" t="s">
        <v>393</v>
      </c>
      <c r="E263" s="24">
        <v>2009</v>
      </c>
      <c r="F263" s="161">
        <v>40176</v>
      </c>
      <c r="G263" s="50" t="s">
        <v>1308</v>
      </c>
      <c r="H263" s="24" t="s">
        <v>1309</v>
      </c>
      <c r="I263" s="24">
        <v>5559</v>
      </c>
      <c r="J263" s="50" t="s">
        <v>1310</v>
      </c>
      <c r="K263" s="50" t="s">
        <v>59</v>
      </c>
      <c r="L263" s="50" t="s">
        <v>60</v>
      </c>
      <c r="M263" s="50" t="s">
        <v>3445</v>
      </c>
      <c r="N263" s="50" t="s">
        <v>4522</v>
      </c>
      <c r="O263" s="50" t="s">
        <v>61</v>
      </c>
      <c r="P263" s="159" t="s">
        <v>24</v>
      </c>
      <c r="Q263" s="24" t="s">
        <v>4545</v>
      </c>
    </row>
    <row r="264" spans="1:17" s="160" customFormat="1" ht="23.25" customHeight="1" x14ac:dyDescent="0.25">
      <c r="A264" s="24">
        <v>261</v>
      </c>
      <c r="B264" s="24">
        <v>392</v>
      </c>
      <c r="C264" s="50" t="s">
        <v>15</v>
      </c>
      <c r="D264" s="24" t="s">
        <v>393</v>
      </c>
      <c r="E264" s="24">
        <v>2009</v>
      </c>
      <c r="F264" s="161">
        <v>40147</v>
      </c>
      <c r="G264" s="50" t="s">
        <v>1311</v>
      </c>
      <c r="H264" s="24" t="s">
        <v>1312</v>
      </c>
      <c r="I264" s="24">
        <v>5560</v>
      </c>
      <c r="J264" s="50" t="s">
        <v>1313</v>
      </c>
      <c r="K264" s="50" t="s">
        <v>59</v>
      </c>
      <c r="L264" s="50" t="s">
        <v>60</v>
      </c>
      <c r="M264" s="50" t="s">
        <v>3445</v>
      </c>
      <c r="N264" s="50" t="s">
        <v>4525</v>
      </c>
      <c r="O264" s="50" t="s">
        <v>61</v>
      </c>
      <c r="P264" s="159" t="s">
        <v>24</v>
      </c>
      <c r="Q264" s="24" t="s">
        <v>4545</v>
      </c>
    </row>
    <row r="265" spans="1:17" s="160" customFormat="1" ht="23.25" customHeight="1" x14ac:dyDescent="0.25">
      <c r="A265" s="24">
        <v>262</v>
      </c>
      <c r="B265" s="24">
        <v>393</v>
      </c>
      <c r="C265" s="50" t="s">
        <v>15</v>
      </c>
      <c r="D265" s="24" t="s">
        <v>393</v>
      </c>
      <c r="E265" s="24">
        <v>2009</v>
      </c>
      <c r="F265" s="161">
        <v>40177</v>
      </c>
      <c r="G265" s="50" t="s">
        <v>1314</v>
      </c>
      <c r="H265" s="24" t="s">
        <v>1315</v>
      </c>
      <c r="I265" s="24">
        <v>5550</v>
      </c>
      <c r="J265" s="50" t="s">
        <v>1316</v>
      </c>
      <c r="K265" s="50" t="s">
        <v>447</v>
      </c>
      <c r="L265" s="50" t="s">
        <v>21</v>
      </c>
      <c r="M265" s="50" t="s">
        <v>3445</v>
      </c>
      <c r="N265" s="50" t="s">
        <v>3752</v>
      </c>
      <c r="O265" s="50" t="s">
        <v>23</v>
      </c>
      <c r="P265" s="159" t="s">
        <v>24</v>
      </c>
      <c r="Q265" s="24" t="s">
        <v>4545</v>
      </c>
    </row>
    <row r="266" spans="1:17" s="160" customFormat="1" ht="23.25" customHeight="1" x14ac:dyDescent="0.25">
      <c r="A266" s="24">
        <v>263</v>
      </c>
      <c r="B266" s="24">
        <v>397</v>
      </c>
      <c r="C266" s="50" t="s">
        <v>15</v>
      </c>
      <c r="D266" s="24" t="s">
        <v>393</v>
      </c>
      <c r="E266" s="24">
        <v>2010</v>
      </c>
      <c r="F266" s="161">
        <v>40420</v>
      </c>
      <c r="G266" s="50" t="s">
        <v>3360</v>
      </c>
      <c r="H266" s="24" t="s">
        <v>1329</v>
      </c>
      <c r="I266" s="24">
        <v>5561</v>
      </c>
      <c r="J266" s="50" t="s">
        <v>1330</v>
      </c>
      <c r="K266" s="50" t="s">
        <v>59</v>
      </c>
      <c r="L266" s="50" t="s">
        <v>60</v>
      </c>
      <c r="M266" s="50" t="s">
        <v>3445</v>
      </c>
      <c r="N266" s="50" t="s">
        <v>4524</v>
      </c>
      <c r="O266" s="50" t="s">
        <v>61</v>
      </c>
      <c r="P266" s="159" t="s">
        <v>24</v>
      </c>
      <c r="Q266" s="24" t="s">
        <v>4545</v>
      </c>
    </row>
    <row r="267" spans="1:17" s="160" customFormat="1" ht="23.25" customHeight="1" x14ac:dyDescent="0.25">
      <c r="A267" s="24">
        <v>264</v>
      </c>
      <c r="B267" s="24">
        <v>398</v>
      </c>
      <c r="C267" s="50" t="s">
        <v>15</v>
      </c>
      <c r="D267" s="24" t="s">
        <v>393</v>
      </c>
      <c r="E267" s="24">
        <v>2010</v>
      </c>
      <c r="F267" s="161">
        <v>40408</v>
      </c>
      <c r="G267" s="50" t="s">
        <v>1331</v>
      </c>
      <c r="H267" s="24" t="s">
        <v>1332</v>
      </c>
      <c r="I267" s="24">
        <v>5563</v>
      </c>
      <c r="J267" s="50" t="s">
        <v>1333</v>
      </c>
      <c r="K267" s="50" t="s">
        <v>59</v>
      </c>
      <c r="L267" s="50" t="s">
        <v>60</v>
      </c>
      <c r="M267" s="50" t="s">
        <v>3445</v>
      </c>
      <c r="N267" s="50" t="s">
        <v>4522</v>
      </c>
      <c r="O267" s="50" t="s">
        <v>61</v>
      </c>
      <c r="P267" s="159" t="s">
        <v>24</v>
      </c>
      <c r="Q267" s="24" t="s">
        <v>4545</v>
      </c>
    </row>
    <row r="268" spans="1:17" s="160" customFormat="1" ht="23.25" customHeight="1" x14ac:dyDescent="0.25">
      <c r="A268" s="24">
        <v>265</v>
      </c>
      <c r="B268" s="24">
        <v>399</v>
      </c>
      <c r="C268" s="50" t="s">
        <v>15</v>
      </c>
      <c r="D268" s="24" t="s">
        <v>393</v>
      </c>
      <c r="E268" s="24">
        <v>2010</v>
      </c>
      <c r="F268" s="161">
        <v>40414</v>
      </c>
      <c r="G268" s="50" t="s">
        <v>1334</v>
      </c>
      <c r="H268" s="24" t="s">
        <v>1335</v>
      </c>
      <c r="I268" s="24">
        <v>5562</v>
      </c>
      <c r="J268" s="50" t="s">
        <v>3398</v>
      </c>
      <c r="K268" s="50" t="s">
        <v>59</v>
      </c>
      <c r="L268" s="50" t="s">
        <v>60</v>
      </c>
      <c r="M268" s="50" t="s">
        <v>3445</v>
      </c>
      <c r="N268" s="50" t="s">
        <v>4524</v>
      </c>
      <c r="O268" s="50" t="s">
        <v>61</v>
      </c>
      <c r="P268" s="159" t="s">
        <v>24</v>
      </c>
      <c r="Q268" s="24" t="s">
        <v>4545</v>
      </c>
    </row>
    <row r="269" spans="1:17" s="160" customFormat="1" ht="23.25" customHeight="1" x14ac:dyDescent="0.25">
      <c r="A269" s="24">
        <v>266</v>
      </c>
      <c r="B269" s="24">
        <v>401</v>
      </c>
      <c r="C269" s="50" t="s">
        <v>15</v>
      </c>
      <c r="D269" s="24" t="s">
        <v>393</v>
      </c>
      <c r="E269" s="24">
        <v>2010</v>
      </c>
      <c r="F269" s="161">
        <v>40541</v>
      </c>
      <c r="G269" s="50" t="s">
        <v>3361</v>
      </c>
      <c r="H269" s="24" t="s">
        <v>1341</v>
      </c>
      <c r="I269" s="24">
        <v>5569</v>
      </c>
      <c r="J269" s="50" t="s">
        <v>3853</v>
      </c>
      <c r="K269" s="50" t="s">
        <v>28</v>
      </c>
      <c r="L269" s="50" t="s">
        <v>29</v>
      </c>
      <c r="M269" s="50" t="s">
        <v>3445</v>
      </c>
      <c r="N269" s="50" t="s">
        <v>28</v>
      </c>
      <c r="O269" s="50" t="s">
        <v>3436</v>
      </c>
      <c r="P269" s="159" t="s">
        <v>24</v>
      </c>
      <c r="Q269" s="24" t="s">
        <v>4545</v>
      </c>
    </row>
    <row r="270" spans="1:17" s="160" customFormat="1" ht="23.25" customHeight="1" x14ac:dyDescent="0.25">
      <c r="A270" s="24">
        <v>267</v>
      </c>
      <c r="B270" s="24">
        <v>402</v>
      </c>
      <c r="C270" s="50" t="s">
        <v>15</v>
      </c>
      <c r="D270" s="24" t="s">
        <v>393</v>
      </c>
      <c r="E270" s="24">
        <v>2010</v>
      </c>
      <c r="F270" s="161">
        <v>40541</v>
      </c>
      <c r="G270" s="50" t="s">
        <v>1343</v>
      </c>
      <c r="H270" s="24" t="s">
        <v>1344</v>
      </c>
      <c r="I270" s="24">
        <v>5572</v>
      </c>
      <c r="J270" s="50" t="s">
        <v>1345</v>
      </c>
      <c r="K270" s="50" t="s">
        <v>20</v>
      </c>
      <c r="L270" s="50" t="s">
        <v>21</v>
      </c>
      <c r="M270" s="50" t="s">
        <v>3445</v>
      </c>
      <c r="N270" s="50" t="s">
        <v>3705</v>
      </c>
      <c r="O270" s="50" t="s">
        <v>23</v>
      </c>
      <c r="P270" s="159" t="s">
        <v>24</v>
      </c>
      <c r="Q270" s="24" t="s">
        <v>4545</v>
      </c>
    </row>
    <row r="271" spans="1:17" s="160" customFormat="1" ht="23.25" customHeight="1" x14ac:dyDescent="0.25">
      <c r="A271" s="24">
        <v>268</v>
      </c>
      <c r="B271" s="24">
        <v>404</v>
      </c>
      <c r="C271" s="50" t="s">
        <v>15</v>
      </c>
      <c r="D271" s="24" t="s">
        <v>393</v>
      </c>
      <c r="E271" s="24">
        <v>2010</v>
      </c>
      <c r="F271" s="161">
        <v>40490</v>
      </c>
      <c r="G271" s="50" t="s">
        <v>1349</v>
      </c>
      <c r="H271" s="24" t="s">
        <v>1350</v>
      </c>
      <c r="I271" s="24">
        <v>5567</v>
      </c>
      <c r="J271" s="50" t="s">
        <v>1351</v>
      </c>
      <c r="K271" s="50" t="s">
        <v>28</v>
      </c>
      <c r="L271" s="50" t="s">
        <v>29</v>
      </c>
      <c r="M271" s="50" t="s">
        <v>3445</v>
      </c>
      <c r="N271" s="50" t="s">
        <v>28</v>
      </c>
      <c r="O271" s="50" t="s">
        <v>3436</v>
      </c>
      <c r="P271" s="159" t="s">
        <v>24</v>
      </c>
      <c r="Q271" s="24" t="s">
        <v>4545</v>
      </c>
    </row>
    <row r="272" spans="1:17" s="160" customFormat="1" ht="23.25" customHeight="1" x14ac:dyDescent="0.25">
      <c r="A272" s="24">
        <v>269</v>
      </c>
      <c r="B272" s="24">
        <v>409</v>
      </c>
      <c r="C272" s="50" t="s">
        <v>15</v>
      </c>
      <c r="D272" s="24" t="s">
        <v>393</v>
      </c>
      <c r="E272" s="24">
        <v>2010</v>
      </c>
      <c r="F272" s="161">
        <v>40492</v>
      </c>
      <c r="G272" s="50" t="s">
        <v>1365</v>
      </c>
      <c r="H272" s="24" t="s">
        <v>1366</v>
      </c>
      <c r="I272" s="24">
        <v>5570</v>
      </c>
      <c r="J272" s="164" t="s">
        <v>1367</v>
      </c>
      <c r="K272" s="50" t="s">
        <v>83</v>
      </c>
      <c r="L272" s="50" t="s">
        <v>29</v>
      </c>
      <c r="M272" s="50" t="s">
        <v>3445</v>
      </c>
      <c r="N272" s="50" t="s">
        <v>979</v>
      </c>
      <c r="O272" s="50" t="s">
        <v>23</v>
      </c>
      <c r="P272" s="159" t="s">
        <v>24</v>
      </c>
      <c r="Q272" s="24" t="s">
        <v>4545</v>
      </c>
    </row>
    <row r="273" spans="1:17" s="160" customFormat="1" ht="23.25" customHeight="1" x14ac:dyDescent="0.25">
      <c r="A273" s="24">
        <v>270</v>
      </c>
      <c r="B273" s="24">
        <v>413</v>
      </c>
      <c r="C273" s="50" t="s">
        <v>15</v>
      </c>
      <c r="D273" s="24" t="s">
        <v>393</v>
      </c>
      <c r="E273" s="24">
        <v>2010</v>
      </c>
      <c r="F273" s="161">
        <v>40539</v>
      </c>
      <c r="G273" s="50" t="s">
        <v>3362</v>
      </c>
      <c r="H273" s="24" t="s">
        <v>1379</v>
      </c>
      <c r="I273" s="24">
        <v>5577</v>
      </c>
      <c r="J273" s="50" t="s">
        <v>1380</v>
      </c>
      <c r="K273" s="50" t="s">
        <v>1381</v>
      </c>
      <c r="L273" s="50" t="s">
        <v>21</v>
      </c>
      <c r="M273" s="50" t="s">
        <v>3445</v>
      </c>
      <c r="N273" s="50" t="s">
        <v>3752</v>
      </c>
      <c r="O273" s="50" t="s">
        <v>23</v>
      </c>
      <c r="P273" s="159" t="s">
        <v>24</v>
      </c>
      <c r="Q273" s="24" t="s">
        <v>4545</v>
      </c>
    </row>
    <row r="274" spans="1:17" s="160" customFormat="1" ht="23.25" customHeight="1" x14ac:dyDescent="0.25">
      <c r="A274" s="24">
        <v>271</v>
      </c>
      <c r="B274" s="24">
        <v>415</v>
      </c>
      <c r="C274" s="50" t="s">
        <v>15</v>
      </c>
      <c r="D274" s="24" t="s">
        <v>393</v>
      </c>
      <c r="E274" s="24">
        <v>2010</v>
      </c>
      <c r="F274" s="161">
        <v>40511</v>
      </c>
      <c r="G274" s="50" t="s">
        <v>1385</v>
      </c>
      <c r="H274" s="24" t="s">
        <v>1386</v>
      </c>
      <c r="I274" s="24">
        <v>5566</v>
      </c>
      <c r="J274" s="50" t="s">
        <v>1387</v>
      </c>
      <c r="K274" s="50" t="s">
        <v>87</v>
      </c>
      <c r="L274" s="50" t="s">
        <v>60</v>
      </c>
      <c r="M274" s="50" t="s">
        <v>3445</v>
      </c>
      <c r="N274" s="50" t="s">
        <v>3715</v>
      </c>
      <c r="O274" s="50" t="s">
        <v>61</v>
      </c>
      <c r="P274" s="159" t="s">
        <v>24</v>
      </c>
      <c r="Q274" s="24" t="s">
        <v>4545</v>
      </c>
    </row>
    <row r="275" spans="1:17" s="160" customFormat="1" ht="23.25" customHeight="1" x14ac:dyDescent="0.25">
      <c r="A275" s="24">
        <v>272</v>
      </c>
      <c r="B275" s="24">
        <v>417</v>
      </c>
      <c r="C275" s="50" t="s">
        <v>15</v>
      </c>
      <c r="D275" s="24" t="s">
        <v>393</v>
      </c>
      <c r="E275" s="24">
        <v>2011</v>
      </c>
      <c r="F275" s="161">
        <v>40906</v>
      </c>
      <c r="G275" s="50" t="s">
        <v>1391</v>
      </c>
      <c r="H275" s="24" t="s">
        <v>1392</v>
      </c>
      <c r="I275" s="24">
        <v>5585</v>
      </c>
      <c r="J275" s="50" t="s">
        <v>3677</v>
      </c>
      <c r="K275" s="50" t="s">
        <v>115</v>
      </c>
      <c r="L275" s="50" t="s">
        <v>29</v>
      </c>
      <c r="M275" s="50" t="s">
        <v>3445</v>
      </c>
      <c r="N275" s="50" t="s">
        <v>3720</v>
      </c>
      <c r="O275" s="50" t="s">
        <v>75</v>
      </c>
      <c r="P275" s="159" t="s">
        <v>24</v>
      </c>
      <c r="Q275" s="24" t="s">
        <v>4545</v>
      </c>
    </row>
    <row r="276" spans="1:17" s="160" customFormat="1" ht="23.25" customHeight="1" x14ac:dyDescent="0.25">
      <c r="A276" s="24">
        <v>273</v>
      </c>
      <c r="B276" s="24">
        <v>418</v>
      </c>
      <c r="C276" s="50" t="s">
        <v>15</v>
      </c>
      <c r="D276" s="24" t="s">
        <v>393</v>
      </c>
      <c r="E276" s="24">
        <v>2011</v>
      </c>
      <c r="F276" s="161">
        <v>40871</v>
      </c>
      <c r="G276" s="50" t="s">
        <v>1394</v>
      </c>
      <c r="H276" s="24" t="s">
        <v>1395</v>
      </c>
      <c r="I276" s="24">
        <v>5584</v>
      </c>
      <c r="J276" s="50" t="s">
        <v>3672</v>
      </c>
      <c r="K276" s="50" t="s">
        <v>103</v>
      </c>
      <c r="L276" s="50" t="s">
        <v>29</v>
      </c>
      <c r="M276" s="50" t="s">
        <v>3445</v>
      </c>
      <c r="N276" s="50" t="s">
        <v>3718</v>
      </c>
      <c r="O276" s="50" t="s">
        <v>23</v>
      </c>
      <c r="P276" s="159" t="s">
        <v>24</v>
      </c>
      <c r="Q276" s="24" t="s">
        <v>4545</v>
      </c>
    </row>
    <row r="277" spans="1:17" s="160" customFormat="1" ht="23.25" customHeight="1" x14ac:dyDescent="0.25">
      <c r="A277" s="24">
        <v>274</v>
      </c>
      <c r="B277" s="24">
        <v>419</v>
      </c>
      <c r="C277" s="50" t="s">
        <v>15</v>
      </c>
      <c r="D277" s="24" t="s">
        <v>393</v>
      </c>
      <c r="E277" s="24">
        <v>2011</v>
      </c>
      <c r="F277" s="161">
        <v>40834</v>
      </c>
      <c r="G277" s="50" t="s">
        <v>1397</v>
      </c>
      <c r="H277" s="24" t="s">
        <v>1398</v>
      </c>
      <c r="I277" s="24">
        <v>5582</v>
      </c>
      <c r="J277" s="50" t="s">
        <v>1399</v>
      </c>
      <c r="K277" s="50" t="s">
        <v>146</v>
      </c>
      <c r="L277" s="50" t="s">
        <v>60</v>
      </c>
      <c r="M277" s="50" t="s">
        <v>3445</v>
      </c>
      <c r="N277" s="50" t="s">
        <v>3724</v>
      </c>
      <c r="O277" s="50" t="s">
        <v>125</v>
      </c>
      <c r="P277" s="159" t="s">
        <v>24</v>
      </c>
      <c r="Q277" s="24" t="s">
        <v>4545</v>
      </c>
    </row>
    <row r="278" spans="1:17" s="160" customFormat="1" ht="23.25" customHeight="1" x14ac:dyDescent="0.25">
      <c r="A278" s="24">
        <v>275</v>
      </c>
      <c r="B278" s="24">
        <v>421</v>
      </c>
      <c r="C278" s="50" t="s">
        <v>15</v>
      </c>
      <c r="D278" s="24" t="s">
        <v>393</v>
      </c>
      <c r="E278" s="24">
        <v>2012</v>
      </c>
      <c r="F278" s="161">
        <v>41271</v>
      </c>
      <c r="G278" s="50" t="s">
        <v>1404</v>
      </c>
      <c r="H278" s="24" t="s">
        <v>1405</v>
      </c>
      <c r="I278" s="24">
        <v>5592</v>
      </c>
      <c r="J278" s="50" t="s">
        <v>1406</v>
      </c>
      <c r="K278" s="50" t="s">
        <v>59</v>
      </c>
      <c r="L278" s="50" t="s">
        <v>60</v>
      </c>
      <c r="M278" s="50" t="s">
        <v>3445</v>
      </c>
      <c r="N278" s="50" t="s">
        <v>4523</v>
      </c>
      <c r="O278" s="50" t="s">
        <v>61</v>
      </c>
      <c r="P278" s="159" t="s">
        <v>24</v>
      </c>
      <c r="Q278" s="24" t="s">
        <v>4545</v>
      </c>
    </row>
    <row r="279" spans="1:17" s="160" customFormat="1" ht="23.25" customHeight="1" x14ac:dyDescent="0.25">
      <c r="A279" s="24">
        <v>276</v>
      </c>
      <c r="B279" s="24">
        <v>424</v>
      </c>
      <c r="C279" s="50" t="s">
        <v>15</v>
      </c>
      <c r="D279" s="24" t="s">
        <v>393</v>
      </c>
      <c r="E279" s="24">
        <v>2012</v>
      </c>
      <c r="F279" s="161">
        <v>41271</v>
      </c>
      <c r="G279" s="50" t="s">
        <v>1413</v>
      </c>
      <c r="H279" s="24" t="s">
        <v>1414</v>
      </c>
      <c r="I279" s="24">
        <v>5612</v>
      </c>
      <c r="J279" s="50" t="s">
        <v>1415</v>
      </c>
      <c r="K279" s="50" t="s">
        <v>154</v>
      </c>
      <c r="L279" s="50" t="s">
        <v>21</v>
      </c>
      <c r="M279" s="50" t="s">
        <v>3445</v>
      </c>
      <c r="N279" s="50" t="s">
        <v>3726</v>
      </c>
      <c r="O279" s="50" t="s">
        <v>23</v>
      </c>
      <c r="P279" s="159" t="s">
        <v>24</v>
      </c>
      <c r="Q279" s="24" t="s">
        <v>4545</v>
      </c>
    </row>
    <row r="280" spans="1:17" s="160" customFormat="1" ht="23.25" customHeight="1" x14ac:dyDescent="0.25">
      <c r="A280" s="24">
        <v>277</v>
      </c>
      <c r="B280" s="24">
        <v>426</v>
      </c>
      <c r="C280" s="50" t="s">
        <v>15</v>
      </c>
      <c r="D280" s="24" t="s">
        <v>393</v>
      </c>
      <c r="E280" s="24">
        <v>2012</v>
      </c>
      <c r="F280" s="161">
        <v>41271</v>
      </c>
      <c r="G280" s="50" t="s">
        <v>3864</v>
      </c>
      <c r="H280" s="24" t="s">
        <v>1420</v>
      </c>
      <c r="I280" s="24">
        <v>5604</v>
      </c>
      <c r="J280" s="50" t="s">
        <v>3678</v>
      </c>
      <c r="K280" s="50" t="s">
        <v>20</v>
      </c>
      <c r="L280" s="50" t="s">
        <v>21</v>
      </c>
      <c r="M280" s="50" t="s">
        <v>3445</v>
      </c>
      <c r="N280" s="50" t="s">
        <v>3705</v>
      </c>
      <c r="O280" s="50" t="s">
        <v>23</v>
      </c>
      <c r="P280" s="159" t="s">
        <v>24</v>
      </c>
      <c r="Q280" s="24" t="s">
        <v>4545</v>
      </c>
    </row>
    <row r="281" spans="1:17" s="160" customFormat="1" ht="23.25" customHeight="1" x14ac:dyDescent="0.25">
      <c r="A281" s="24">
        <v>278</v>
      </c>
      <c r="B281" s="24">
        <v>428</v>
      </c>
      <c r="C281" s="50" t="s">
        <v>15</v>
      </c>
      <c r="D281" s="24" t="s">
        <v>393</v>
      </c>
      <c r="E281" s="24">
        <v>2012</v>
      </c>
      <c r="F281" s="161">
        <v>41271</v>
      </c>
      <c r="G281" s="50" t="s">
        <v>1425</v>
      </c>
      <c r="H281" s="24" t="s">
        <v>1426</v>
      </c>
      <c r="I281" s="24">
        <v>5605</v>
      </c>
      <c r="J281" s="50" t="s">
        <v>1427</v>
      </c>
      <c r="K281" s="50" t="s">
        <v>20</v>
      </c>
      <c r="L281" s="50" t="s">
        <v>21</v>
      </c>
      <c r="M281" s="50" t="s">
        <v>3445</v>
      </c>
      <c r="N281" s="50" t="s">
        <v>3705</v>
      </c>
      <c r="O281" s="50" t="s">
        <v>23</v>
      </c>
      <c r="P281" s="159" t="s">
        <v>24</v>
      </c>
      <c r="Q281" s="24" t="s">
        <v>4545</v>
      </c>
    </row>
    <row r="282" spans="1:17" s="160" customFormat="1" ht="23.25" customHeight="1" x14ac:dyDescent="0.25">
      <c r="A282" s="24">
        <v>279</v>
      </c>
      <c r="B282" s="24">
        <v>429</v>
      </c>
      <c r="C282" s="50" t="s">
        <v>15</v>
      </c>
      <c r="D282" s="24" t="s">
        <v>393</v>
      </c>
      <c r="E282" s="24">
        <v>2012</v>
      </c>
      <c r="F282" s="161">
        <v>41263</v>
      </c>
      <c r="G282" s="50" t="s">
        <v>1428</v>
      </c>
      <c r="H282" s="24" t="s">
        <v>1429</v>
      </c>
      <c r="I282" s="24">
        <v>5602</v>
      </c>
      <c r="J282" s="50" t="s">
        <v>1430</v>
      </c>
      <c r="K282" s="50" t="s">
        <v>28</v>
      </c>
      <c r="L282" s="50" t="s">
        <v>29</v>
      </c>
      <c r="M282" s="50" t="s">
        <v>3445</v>
      </c>
      <c r="N282" s="50" t="s">
        <v>28</v>
      </c>
      <c r="O282" s="50" t="s">
        <v>3436</v>
      </c>
      <c r="P282" s="159" t="s">
        <v>24</v>
      </c>
      <c r="Q282" s="24" t="s">
        <v>4545</v>
      </c>
    </row>
    <row r="283" spans="1:17" s="160" customFormat="1" ht="23.25" customHeight="1" x14ac:dyDescent="0.25">
      <c r="A283" s="24">
        <v>280</v>
      </c>
      <c r="B283" s="24">
        <v>431</v>
      </c>
      <c r="C283" s="50" t="s">
        <v>15</v>
      </c>
      <c r="D283" s="24" t="s">
        <v>393</v>
      </c>
      <c r="E283" s="24">
        <v>2012</v>
      </c>
      <c r="F283" s="161">
        <v>41243</v>
      </c>
      <c r="G283" s="50" t="s">
        <v>1434</v>
      </c>
      <c r="H283" s="24" t="s">
        <v>1435</v>
      </c>
      <c r="I283" s="24">
        <v>5596</v>
      </c>
      <c r="J283" s="50" t="s">
        <v>1436</v>
      </c>
      <c r="K283" s="50" t="s">
        <v>115</v>
      </c>
      <c r="L283" s="50" t="s">
        <v>29</v>
      </c>
      <c r="M283" s="50" t="s">
        <v>3445</v>
      </c>
      <c r="N283" s="50" t="s">
        <v>3720</v>
      </c>
      <c r="O283" s="50" t="s">
        <v>75</v>
      </c>
      <c r="P283" s="159" t="s">
        <v>24</v>
      </c>
      <c r="Q283" s="24" t="s">
        <v>4545</v>
      </c>
    </row>
    <row r="284" spans="1:17" s="160" customFormat="1" ht="23.25" customHeight="1" x14ac:dyDescent="0.25">
      <c r="A284" s="24">
        <v>281</v>
      </c>
      <c r="B284" s="24">
        <v>432</v>
      </c>
      <c r="C284" s="50" t="s">
        <v>15</v>
      </c>
      <c r="D284" s="24" t="s">
        <v>393</v>
      </c>
      <c r="E284" s="24">
        <v>2012</v>
      </c>
      <c r="F284" s="161">
        <v>41274</v>
      </c>
      <c r="G284" s="50" t="s">
        <v>1437</v>
      </c>
      <c r="H284" s="24" t="s">
        <v>1438</v>
      </c>
      <c r="I284" s="24">
        <v>5595</v>
      </c>
      <c r="J284" s="50" t="s">
        <v>1439</v>
      </c>
      <c r="K284" s="50" t="s">
        <v>59</v>
      </c>
      <c r="L284" s="50" t="s">
        <v>60</v>
      </c>
      <c r="M284" s="50" t="s">
        <v>3445</v>
      </c>
      <c r="N284" s="50" t="s">
        <v>4523</v>
      </c>
      <c r="O284" s="50" t="s">
        <v>61</v>
      </c>
      <c r="P284" s="159" t="s">
        <v>24</v>
      </c>
      <c r="Q284" s="24" t="s">
        <v>4545</v>
      </c>
    </row>
    <row r="285" spans="1:17" s="160" customFormat="1" ht="23.25" customHeight="1" x14ac:dyDescent="0.25">
      <c r="A285" s="24">
        <v>282</v>
      </c>
      <c r="B285" s="24">
        <v>435</v>
      </c>
      <c r="C285" s="50" t="s">
        <v>15</v>
      </c>
      <c r="D285" s="24" t="s">
        <v>393</v>
      </c>
      <c r="E285" s="24">
        <v>2012</v>
      </c>
      <c r="F285" s="161">
        <v>41271</v>
      </c>
      <c r="G285" s="50" t="s">
        <v>1446</v>
      </c>
      <c r="H285" s="24" t="s">
        <v>1447</v>
      </c>
      <c r="I285" s="24">
        <v>5611</v>
      </c>
      <c r="J285" s="50" t="s">
        <v>1448</v>
      </c>
      <c r="K285" s="50" t="s">
        <v>48</v>
      </c>
      <c r="L285" s="50" t="s">
        <v>21</v>
      </c>
      <c r="M285" s="50" t="s">
        <v>3445</v>
      </c>
      <c r="N285" s="50" t="s">
        <v>3707</v>
      </c>
      <c r="O285" s="50" t="s">
        <v>23</v>
      </c>
      <c r="P285" s="159" t="s">
        <v>24</v>
      </c>
      <c r="Q285" s="24" t="s">
        <v>4545</v>
      </c>
    </row>
    <row r="286" spans="1:17" s="160" customFormat="1" ht="23.25" customHeight="1" x14ac:dyDescent="0.25">
      <c r="A286" s="24">
        <v>283</v>
      </c>
      <c r="B286" s="24">
        <v>437</v>
      </c>
      <c r="C286" s="50" t="s">
        <v>15</v>
      </c>
      <c r="D286" s="24" t="s">
        <v>393</v>
      </c>
      <c r="E286" s="24">
        <v>2012</v>
      </c>
      <c r="F286" s="161">
        <v>41271</v>
      </c>
      <c r="G286" s="50" t="s">
        <v>1452</v>
      </c>
      <c r="H286" s="24" t="s">
        <v>1453</v>
      </c>
      <c r="I286" s="24">
        <v>5601</v>
      </c>
      <c r="J286" s="50" t="s">
        <v>1454</v>
      </c>
      <c r="K286" s="50" t="s">
        <v>374</v>
      </c>
      <c r="L286" s="50" t="s">
        <v>29</v>
      </c>
      <c r="M286" s="50" t="s">
        <v>3445</v>
      </c>
      <c r="N286" s="50" t="s">
        <v>3748</v>
      </c>
      <c r="O286" s="50" t="s">
        <v>75</v>
      </c>
      <c r="P286" s="159" t="s">
        <v>24</v>
      </c>
      <c r="Q286" s="24" t="s">
        <v>4545</v>
      </c>
    </row>
    <row r="287" spans="1:17" s="160" customFormat="1" ht="23.25" customHeight="1" x14ac:dyDescent="0.25">
      <c r="A287" s="24">
        <v>284</v>
      </c>
      <c r="B287" s="24">
        <v>438</v>
      </c>
      <c r="C287" s="50" t="s">
        <v>15</v>
      </c>
      <c r="D287" s="24" t="s">
        <v>393</v>
      </c>
      <c r="E287" s="24">
        <v>2012</v>
      </c>
      <c r="F287" s="161">
        <v>41248</v>
      </c>
      <c r="G287" s="50" t="s">
        <v>1455</v>
      </c>
      <c r="H287" s="24" t="s">
        <v>1456</v>
      </c>
      <c r="I287" s="24">
        <v>5607</v>
      </c>
      <c r="J287" s="50" t="s">
        <v>1457</v>
      </c>
      <c r="K287" s="50" t="s">
        <v>55</v>
      </c>
      <c r="L287" s="50" t="s">
        <v>21</v>
      </c>
      <c r="M287" s="50" t="s">
        <v>3445</v>
      </c>
      <c r="N287" s="50" t="s">
        <v>3708</v>
      </c>
      <c r="O287" s="50" t="s">
        <v>23</v>
      </c>
      <c r="P287" s="159" t="s">
        <v>24</v>
      </c>
      <c r="Q287" s="24" t="s">
        <v>4545</v>
      </c>
    </row>
    <row r="288" spans="1:17" s="160" customFormat="1" ht="23.25" customHeight="1" x14ac:dyDescent="0.25">
      <c r="A288" s="24">
        <v>285</v>
      </c>
      <c r="B288" s="24">
        <v>439</v>
      </c>
      <c r="C288" s="50" t="s">
        <v>15</v>
      </c>
      <c r="D288" s="24" t="s">
        <v>393</v>
      </c>
      <c r="E288" s="24">
        <v>2012</v>
      </c>
      <c r="F288" s="161">
        <v>41271</v>
      </c>
      <c r="G288" s="50" t="s">
        <v>1458</v>
      </c>
      <c r="H288" s="24" t="s">
        <v>1459</v>
      </c>
      <c r="I288" s="24">
        <v>5603</v>
      </c>
      <c r="J288" s="50" t="s">
        <v>1460</v>
      </c>
      <c r="K288" s="50" t="s">
        <v>20</v>
      </c>
      <c r="L288" s="50" t="s">
        <v>21</v>
      </c>
      <c r="M288" s="50" t="s">
        <v>3445</v>
      </c>
      <c r="N288" s="50" t="s">
        <v>3705</v>
      </c>
      <c r="O288" s="50" t="s">
        <v>23</v>
      </c>
      <c r="P288" s="159" t="s">
        <v>24</v>
      </c>
      <c r="Q288" s="24" t="s">
        <v>4545</v>
      </c>
    </row>
    <row r="289" spans="1:17" s="160" customFormat="1" ht="23.25" customHeight="1" x14ac:dyDescent="0.25">
      <c r="A289" s="24">
        <v>286</v>
      </c>
      <c r="B289" s="24">
        <v>440</v>
      </c>
      <c r="C289" s="50" t="s">
        <v>15</v>
      </c>
      <c r="D289" s="24" t="s">
        <v>393</v>
      </c>
      <c r="E289" s="24">
        <v>2012</v>
      </c>
      <c r="F289" s="161">
        <v>41255</v>
      </c>
      <c r="G289" s="50" t="s">
        <v>1461</v>
      </c>
      <c r="H289" s="24" t="s">
        <v>1462</v>
      </c>
      <c r="I289" s="24">
        <v>5589</v>
      </c>
      <c r="J289" s="50" t="s">
        <v>1463</v>
      </c>
      <c r="K289" s="50" t="s">
        <v>59</v>
      </c>
      <c r="L289" s="50" t="s">
        <v>60</v>
      </c>
      <c r="M289" s="50" t="s">
        <v>3445</v>
      </c>
      <c r="N289" s="50" t="s">
        <v>4524</v>
      </c>
      <c r="O289" s="50" t="s">
        <v>61</v>
      </c>
      <c r="P289" s="159" t="s">
        <v>24</v>
      </c>
      <c r="Q289" s="24" t="s">
        <v>4545</v>
      </c>
    </row>
    <row r="290" spans="1:17" s="160" customFormat="1" ht="23.25" customHeight="1" x14ac:dyDescent="0.25">
      <c r="A290" s="24">
        <v>287</v>
      </c>
      <c r="B290" s="24">
        <v>441</v>
      </c>
      <c r="C290" s="50" t="s">
        <v>15</v>
      </c>
      <c r="D290" s="24" t="s">
        <v>393</v>
      </c>
      <c r="E290" s="24">
        <v>2012</v>
      </c>
      <c r="F290" s="161">
        <v>41271</v>
      </c>
      <c r="G290" s="50" t="s">
        <v>1464</v>
      </c>
      <c r="H290" s="24" t="s">
        <v>1465</v>
      </c>
      <c r="I290" s="24">
        <v>5610</v>
      </c>
      <c r="J290" s="50" t="s">
        <v>1466</v>
      </c>
      <c r="K290" s="50" t="s">
        <v>48</v>
      </c>
      <c r="L290" s="50" t="s">
        <v>21</v>
      </c>
      <c r="M290" s="50" t="s">
        <v>3445</v>
      </c>
      <c r="N290" s="50" t="s">
        <v>3707</v>
      </c>
      <c r="O290" s="50" t="s">
        <v>23</v>
      </c>
      <c r="P290" s="159" t="s">
        <v>24</v>
      </c>
      <c r="Q290" s="24" t="s">
        <v>4545</v>
      </c>
    </row>
    <row r="291" spans="1:17" s="160" customFormat="1" ht="23.25" customHeight="1" x14ac:dyDescent="0.25">
      <c r="A291" s="24">
        <v>288</v>
      </c>
      <c r="B291" s="24">
        <v>442</v>
      </c>
      <c r="C291" s="50" t="s">
        <v>15</v>
      </c>
      <c r="D291" s="24" t="s">
        <v>393</v>
      </c>
      <c r="E291" s="24">
        <v>2012</v>
      </c>
      <c r="F291" s="161">
        <v>41271</v>
      </c>
      <c r="G291" s="50" t="s">
        <v>1467</v>
      </c>
      <c r="H291" s="24" t="s">
        <v>1468</v>
      </c>
      <c r="I291" s="24">
        <v>5591</v>
      </c>
      <c r="J291" s="50" t="s">
        <v>3671</v>
      </c>
      <c r="K291" s="50" t="s">
        <v>146</v>
      </c>
      <c r="L291" s="50" t="s">
        <v>60</v>
      </c>
      <c r="M291" s="50" t="s">
        <v>3445</v>
      </c>
      <c r="N291" s="50" t="s">
        <v>3724</v>
      </c>
      <c r="O291" s="50" t="s">
        <v>125</v>
      </c>
      <c r="P291" s="159" t="s">
        <v>24</v>
      </c>
      <c r="Q291" s="24" t="s">
        <v>4545</v>
      </c>
    </row>
    <row r="292" spans="1:17" s="160" customFormat="1" ht="23.25" customHeight="1" x14ac:dyDescent="0.25">
      <c r="A292" s="24">
        <v>289</v>
      </c>
      <c r="B292" s="24">
        <v>443</v>
      </c>
      <c r="C292" s="50" t="s">
        <v>15</v>
      </c>
      <c r="D292" s="24" t="s">
        <v>393</v>
      </c>
      <c r="E292" s="24">
        <v>2012</v>
      </c>
      <c r="F292" s="161">
        <v>41219</v>
      </c>
      <c r="G292" s="50" t="s">
        <v>1470</v>
      </c>
      <c r="H292" s="24" t="s">
        <v>1471</v>
      </c>
      <c r="I292" s="24">
        <v>5588</v>
      </c>
      <c r="J292" s="50" t="s">
        <v>1472</v>
      </c>
      <c r="K292" s="50" t="s">
        <v>59</v>
      </c>
      <c r="L292" s="50" t="s">
        <v>60</v>
      </c>
      <c r="M292" s="50" t="s">
        <v>3445</v>
      </c>
      <c r="N292" s="50" t="s">
        <v>4522</v>
      </c>
      <c r="O292" s="50" t="s">
        <v>61</v>
      </c>
      <c r="P292" s="159" t="s">
        <v>24</v>
      </c>
      <c r="Q292" s="24" t="s">
        <v>4545</v>
      </c>
    </row>
    <row r="293" spans="1:17" s="160" customFormat="1" ht="23.25" customHeight="1" x14ac:dyDescent="0.25">
      <c r="A293" s="24">
        <v>290</v>
      </c>
      <c r="B293" s="24">
        <v>446</v>
      </c>
      <c r="C293" s="50" t="s">
        <v>15</v>
      </c>
      <c r="D293" s="24" t="s">
        <v>393</v>
      </c>
      <c r="E293" s="24">
        <v>2013</v>
      </c>
      <c r="F293" s="161">
        <v>41501</v>
      </c>
      <c r="G293" s="50" t="s">
        <v>3862</v>
      </c>
      <c r="H293" s="24" t="s">
        <v>1480</v>
      </c>
      <c r="I293" s="24">
        <v>5617</v>
      </c>
      <c r="J293" s="50" t="s">
        <v>1481</v>
      </c>
      <c r="K293" s="50" t="s">
        <v>20</v>
      </c>
      <c r="L293" s="50" t="s">
        <v>21</v>
      </c>
      <c r="M293" s="50" t="s">
        <v>3445</v>
      </c>
      <c r="N293" s="50" t="s">
        <v>3705</v>
      </c>
      <c r="O293" s="50" t="s">
        <v>23</v>
      </c>
      <c r="P293" s="159" t="s">
        <v>24</v>
      </c>
      <c r="Q293" s="24" t="s">
        <v>4545</v>
      </c>
    </row>
    <row r="294" spans="1:17" s="160" customFormat="1" ht="23.25" customHeight="1" x14ac:dyDescent="0.25">
      <c r="A294" s="24">
        <v>291</v>
      </c>
      <c r="B294" s="24">
        <v>447</v>
      </c>
      <c r="C294" s="50" t="s">
        <v>15</v>
      </c>
      <c r="D294" s="24" t="s">
        <v>393</v>
      </c>
      <c r="E294" s="24">
        <v>2013</v>
      </c>
      <c r="F294" s="161">
        <v>41526</v>
      </c>
      <c r="G294" s="50" t="s">
        <v>3365</v>
      </c>
      <c r="H294" s="24" t="s">
        <v>1483</v>
      </c>
      <c r="I294" s="24">
        <v>5630</v>
      </c>
      <c r="J294" s="50" t="s">
        <v>1484</v>
      </c>
      <c r="K294" s="50" t="s">
        <v>83</v>
      </c>
      <c r="L294" s="50" t="s">
        <v>29</v>
      </c>
      <c r="M294" s="50" t="s">
        <v>3445</v>
      </c>
      <c r="N294" s="50" t="s">
        <v>979</v>
      </c>
      <c r="O294" s="50" t="s">
        <v>23</v>
      </c>
      <c r="P294" s="159" t="s">
        <v>24</v>
      </c>
      <c r="Q294" s="24" t="s">
        <v>4545</v>
      </c>
    </row>
    <row r="295" spans="1:17" s="160" customFormat="1" ht="23.25" customHeight="1" x14ac:dyDescent="0.25">
      <c r="A295" s="24">
        <v>292</v>
      </c>
      <c r="B295" s="24">
        <v>449</v>
      </c>
      <c r="C295" s="50" t="s">
        <v>15</v>
      </c>
      <c r="D295" s="24" t="s">
        <v>393</v>
      </c>
      <c r="E295" s="24">
        <v>2013</v>
      </c>
      <c r="F295" s="161">
        <v>41548</v>
      </c>
      <c r="G295" s="50" t="s">
        <v>1488</v>
      </c>
      <c r="H295" s="24" t="s">
        <v>1489</v>
      </c>
      <c r="I295" s="24">
        <v>5627</v>
      </c>
      <c r="J295" s="50" t="s">
        <v>1490</v>
      </c>
      <c r="K295" s="50" t="s">
        <v>28</v>
      </c>
      <c r="L295" s="50" t="s">
        <v>29</v>
      </c>
      <c r="M295" s="50" t="s">
        <v>3445</v>
      </c>
      <c r="N295" s="50" t="s">
        <v>28</v>
      </c>
      <c r="O295" s="50" t="s">
        <v>3436</v>
      </c>
      <c r="P295" s="159" t="s">
        <v>24</v>
      </c>
      <c r="Q295" s="24" t="s">
        <v>4545</v>
      </c>
    </row>
    <row r="296" spans="1:17" s="160" customFormat="1" ht="23.25" customHeight="1" x14ac:dyDescent="0.25">
      <c r="A296" s="24">
        <v>293</v>
      </c>
      <c r="B296" s="24">
        <v>450</v>
      </c>
      <c r="C296" s="50" t="s">
        <v>15</v>
      </c>
      <c r="D296" s="24" t="s">
        <v>393</v>
      </c>
      <c r="E296" s="24">
        <v>2013</v>
      </c>
      <c r="F296" s="161">
        <v>41557</v>
      </c>
      <c r="G296" s="50" t="s">
        <v>1491</v>
      </c>
      <c r="H296" s="24" t="s">
        <v>1492</v>
      </c>
      <c r="I296" s="24">
        <v>5625</v>
      </c>
      <c r="J296" s="50" t="s">
        <v>1493</v>
      </c>
      <c r="K296" s="50" t="s">
        <v>1494</v>
      </c>
      <c r="L296" s="50" t="s">
        <v>21</v>
      </c>
      <c r="M296" s="50" t="s">
        <v>3445</v>
      </c>
      <c r="N296" s="50" t="s">
        <v>3730</v>
      </c>
      <c r="O296" s="50" t="s">
        <v>23</v>
      </c>
      <c r="P296" s="159" t="s">
        <v>24</v>
      </c>
      <c r="Q296" s="24" t="s">
        <v>4545</v>
      </c>
    </row>
    <row r="297" spans="1:17" s="160" customFormat="1" ht="23.25" customHeight="1" x14ac:dyDescent="0.25">
      <c r="A297" s="24">
        <v>294</v>
      </c>
      <c r="B297" s="24">
        <v>451</v>
      </c>
      <c r="C297" s="50" t="s">
        <v>15</v>
      </c>
      <c r="D297" s="24" t="s">
        <v>393</v>
      </c>
      <c r="E297" s="24">
        <v>2013</v>
      </c>
      <c r="F297" s="161">
        <v>41568</v>
      </c>
      <c r="G297" s="50" t="s">
        <v>1495</v>
      </c>
      <c r="H297" s="24" t="s">
        <v>1496</v>
      </c>
      <c r="I297" s="24">
        <v>5631</v>
      </c>
      <c r="J297" s="50" t="s">
        <v>1497</v>
      </c>
      <c r="K297" s="50" t="s">
        <v>71</v>
      </c>
      <c r="L297" s="50" t="s">
        <v>60</v>
      </c>
      <c r="M297" s="50" t="s">
        <v>3445</v>
      </c>
      <c r="N297" s="50" t="s">
        <v>3712</v>
      </c>
      <c r="O297" s="50" t="s">
        <v>61</v>
      </c>
      <c r="P297" s="159" t="s">
        <v>24</v>
      </c>
      <c r="Q297" s="24" t="s">
        <v>4545</v>
      </c>
    </row>
    <row r="298" spans="1:17" s="160" customFormat="1" ht="23.25" customHeight="1" x14ac:dyDescent="0.25">
      <c r="A298" s="24">
        <v>295</v>
      </c>
      <c r="B298" s="24">
        <v>452</v>
      </c>
      <c r="C298" s="50" t="s">
        <v>15</v>
      </c>
      <c r="D298" s="24" t="s">
        <v>393</v>
      </c>
      <c r="E298" s="24">
        <v>2013</v>
      </c>
      <c r="F298" s="161">
        <v>41577</v>
      </c>
      <c r="G298" s="50" t="s">
        <v>1498</v>
      </c>
      <c r="H298" s="24" t="s">
        <v>1499</v>
      </c>
      <c r="I298" s="24">
        <v>5623</v>
      </c>
      <c r="J298" s="50" t="s">
        <v>1500</v>
      </c>
      <c r="K298" s="50" t="s">
        <v>33</v>
      </c>
      <c r="L298" s="50" t="s">
        <v>21</v>
      </c>
      <c r="M298" s="50" t="s">
        <v>3445</v>
      </c>
      <c r="N298" s="50" t="s">
        <v>3706</v>
      </c>
      <c r="O298" s="50" t="s">
        <v>23</v>
      </c>
      <c r="P298" s="159" t="s">
        <v>24</v>
      </c>
      <c r="Q298" s="24" t="s">
        <v>4545</v>
      </c>
    </row>
    <row r="299" spans="1:17" s="160" customFormat="1" ht="23.25" customHeight="1" x14ac:dyDescent="0.25">
      <c r="A299" s="24">
        <v>296</v>
      </c>
      <c r="B299" s="24">
        <v>455</v>
      </c>
      <c r="C299" s="50" t="s">
        <v>15</v>
      </c>
      <c r="D299" s="24" t="s">
        <v>393</v>
      </c>
      <c r="E299" s="24">
        <v>2013</v>
      </c>
      <c r="F299" s="161">
        <v>41589</v>
      </c>
      <c r="G299" s="50" t="s">
        <v>1507</v>
      </c>
      <c r="H299" s="24" t="s">
        <v>1508</v>
      </c>
      <c r="I299" s="24">
        <v>5619</v>
      </c>
      <c r="J299" s="50" t="s">
        <v>1509</v>
      </c>
      <c r="K299" s="50" t="s">
        <v>20</v>
      </c>
      <c r="L299" s="50" t="s">
        <v>21</v>
      </c>
      <c r="M299" s="50" t="s">
        <v>3445</v>
      </c>
      <c r="N299" s="50" t="s">
        <v>3705</v>
      </c>
      <c r="O299" s="50" t="s">
        <v>23</v>
      </c>
      <c r="P299" s="159" t="s">
        <v>24</v>
      </c>
      <c r="Q299" s="24" t="s">
        <v>4545</v>
      </c>
    </row>
    <row r="300" spans="1:17" s="160" customFormat="1" ht="23.25" customHeight="1" x14ac:dyDescent="0.25">
      <c r="A300" s="24">
        <v>297</v>
      </c>
      <c r="B300" s="24">
        <v>456</v>
      </c>
      <c r="C300" s="50" t="s">
        <v>15</v>
      </c>
      <c r="D300" s="24" t="s">
        <v>393</v>
      </c>
      <c r="E300" s="24">
        <v>2013</v>
      </c>
      <c r="F300" s="161">
        <v>41589</v>
      </c>
      <c r="G300" s="50" t="s">
        <v>1510</v>
      </c>
      <c r="H300" s="24" t="s">
        <v>1511</v>
      </c>
      <c r="I300" s="24">
        <v>5614</v>
      </c>
      <c r="J300" s="50" t="s">
        <v>1512</v>
      </c>
      <c r="K300" s="50" t="s">
        <v>1513</v>
      </c>
      <c r="L300" s="50" t="s">
        <v>21</v>
      </c>
      <c r="M300" s="50" t="s">
        <v>3445</v>
      </c>
      <c r="N300" s="50" t="s">
        <v>1514</v>
      </c>
      <c r="O300" s="50" t="s">
        <v>23</v>
      </c>
      <c r="P300" s="159" t="s">
        <v>24</v>
      </c>
      <c r="Q300" s="24" t="s">
        <v>4545</v>
      </c>
    </row>
    <row r="301" spans="1:17" s="160" customFormat="1" ht="23.25" customHeight="1" x14ac:dyDescent="0.25">
      <c r="A301" s="24">
        <v>298</v>
      </c>
      <c r="B301" s="24">
        <v>458</v>
      </c>
      <c r="C301" s="50" t="s">
        <v>15</v>
      </c>
      <c r="D301" s="24" t="s">
        <v>393</v>
      </c>
      <c r="E301" s="24">
        <v>2013</v>
      </c>
      <c r="F301" s="161">
        <v>41596</v>
      </c>
      <c r="G301" s="50" t="s">
        <v>1518</v>
      </c>
      <c r="H301" s="24" t="s">
        <v>1519</v>
      </c>
      <c r="I301" s="24">
        <v>5638</v>
      </c>
      <c r="J301" s="50" t="s">
        <v>1520</v>
      </c>
      <c r="K301" s="50" t="s">
        <v>59</v>
      </c>
      <c r="L301" s="50" t="s">
        <v>60</v>
      </c>
      <c r="M301" s="50" t="s">
        <v>3445</v>
      </c>
      <c r="N301" s="50" t="s">
        <v>4524</v>
      </c>
      <c r="O301" s="50" t="s">
        <v>61</v>
      </c>
      <c r="P301" s="159" t="s">
        <v>24</v>
      </c>
      <c r="Q301" s="24" t="s">
        <v>4545</v>
      </c>
    </row>
    <row r="302" spans="1:17" s="160" customFormat="1" ht="23.25" customHeight="1" x14ac:dyDescent="0.25">
      <c r="A302" s="24">
        <v>299</v>
      </c>
      <c r="B302" s="24">
        <v>460</v>
      </c>
      <c r="C302" s="50" t="s">
        <v>15</v>
      </c>
      <c r="D302" s="24" t="s">
        <v>393</v>
      </c>
      <c r="E302" s="24">
        <v>2013</v>
      </c>
      <c r="F302" s="161">
        <v>41597</v>
      </c>
      <c r="G302" s="50" t="s">
        <v>3366</v>
      </c>
      <c r="H302" s="24" t="s">
        <v>1525</v>
      </c>
      <c r="I302" s="24">
        <v>5634</v>
      </c>
      <c r="J302" s="50" t="s">
        <v>1526</v>
      </c>
      <c r="K302" s="50" t="s">
        <v>59</v>
      </c>
      <c r="L302" s="50" t="s">
        <v>60</v>
      </c>
      <c r="M302" s="50" t="s">
        <v>3445</v>
      </c>
      <c r="N302" s="50" t="s">
        <v>4522</v>
      </c>
      <c r="O302" s="50" t="s">
        <v>61</v>
      </c>
      <c r="P302" s="159" t="s">
        <v>24</v>
      </c>
      <c r="Q302" s="24" t="s">
        <v>4545</v>
      </c>
    </row>
    <row r="303" spans="1:17" s="160" customFormat="1" ht="23.25" customHeight="1" x14ac:dyDescent="0.25">
      <c r="A303" s="24">
        <v>300</v>
      </c>
      <c r="B303" s="24">
        <v>461</v>
      </c>
      <c r="C303" s="50" t="s">
        <v>15</v>
      </c>
      <c r="D303" s="24" t="s">
        <v>393</v>
      </c>
      <c r="E303" s="24">
        <v>2013</v>
      </c>
      <c r="F303" s="161">
        <v>41600</v>
      </c>
      <c r="G303" s="50" t="s">
        <v>1527</v>
      </c>
      <c r="H303" s="24" t="s">
        <v>1528</v>
      </c>
      <c r="I303" s="24">
        <v>5626</v>
      </c>
      <c r="J303" s="164" t="s">
        <v>1529</v>
      </c>
      <c r="K303" s="50" t="s">
        <v>28</v>
      </c>
      <c r="L303" s="50" t="s">
        <v>29</v>
      </c>
      <c r="M303" s="50" t="s">
        <v>3445</v>
      </c>
      <c r="N303" s="50" t="s">
        <v>28</v>
      </c>
      <c r="O303" s="50" t="s">
        <v>3436</v>
      </c>
      <c r="P303" s="159" t="s">
        <v>24</v>
      </c>
      <c r="Q303" s="24" t="s">
        <v>4545</v>
      </c>
    </row>
    <row r="304" spans="1:17" s="160" customFormat="1" ht="23.25" customHeight="1" x14ac:dyDescent="0.25">
      <c r="A304" s="24">
        <v>301</v>
      </c>
      <c r="B304" s="24">
        <v>462</v>
      </c>
      <c r="C304" s="50" t="s">
        <v>15</v>
      </c>
      <c r="D304" s="24" t="s">
        <v>393</v>
      </c>
      <c r="E304" s="24">
        <v>2013</v>
      </c>
      <c r="F304" s="161">
        <v>41600</v>
      </c>
      <c r="G304" s="50" t="s">
        <v>1530</v>
      </c>
      <c r="H304" s="24" t="s">
        <v>1531</v>
      </c>
      <c r="I304" s="24">
        <v>5639</v>
      </c>
      <c r="J304" s="50" t="s">
        <v>1532</v>
      </c>
      <c r="K304" s="50" t="s">
        <v>59</v>
      </c>
      <c r="L304" s="50" t="s">
        <v>60</v>
      </c>
      <c r="M304" s="50" t="s">
        <v>3445</v>
      </c>
      <c r="N304" s="50" t="s">
        <v>4522</v>
      </c>
      <c r="O304" s="50" t="s">
        <v>61</v>
      </c>
      <c r="P304" s="159" t="s">
        <v>24</v>
      </c>
      <c r="Q304" s="24" t="s">
        <v>4545</v>
      </c>
    </row>
    <row r="305" spans="1:17" s="160" customFormat="1" ht="23.25" customHeight="1" x14ac:dyDescent="0.25">
      <c r="A305" s="24">
        <v>302</v>
      </c>
      <c r="B305" s="24">
        <v>464</v>
      </c>
      <c r="C305" s="50" t="s">
        <v>15</v>
      </c>
      <c r="D305" s="24" t="s">
        <v>393</v>
      </c>
      <c r="E305" s="24">
        <v>2013</v>
      </c>
      <c r="F305" s="161">
        <v>41603</v>
      </c>
      <c r="G305" s="50" t="s">
        <v>1536</v>
      </c>
      <c r="H305" s="24" t="s">
        <v>1537</v>
      </c>
      <c r="I305" s="24">
        <v>5620</v>
      </c>
      <c r="J305" s="50" t="s">
        <v>4496</v>
      </c>
      <c r="K305" s="50" t="s">
        <v>20</v>
      </c>
      <c r="L305" s="50" t="s">
        <v>21</v>
      </c>
      <c r="M305" s="50" t="s">
        <v>3445</v>
      </c>
      <c r="N305" s="50" t="s">
        <v>3705</v>
      </c>
      <c r="O305" s="50" t="s">
        <v>23</v>
      </c>
      <c r="P305" s="159" t="s">
        <v>24</v>
      </c>
      <c r="Q305" s="24" t="s">
        <v>4545</v>
      </c>
    </row>
    <row r="306" spans="1:17" s="160" customFormat="1" ht="23.25" customHeight="1" x14ac:dyDescent="0.25">
      <c r="A306" s="24">
        <v>303</v>
      </c>
      <c r="B306" s="24">
        <v>465</v>
      </c>
      <c r="C306" s="50" t="s">
        <v>15</v>
      </c>
      <c r="D306" s="24" t="s">
        <v>393</v>
      </c>
      <c r="E306" s="24">
        <v>2013</v>
      </c>
      <c r="F306" s="161">
        <v>41612</v>
      </c>
      <c r="G306" s="50" t="s">
        <v>1539</v>
      </c>
      <c r="H306" s="24" t="s">
        <v>1540</v>
      </c>
      <c r="I306" s="24">
        <v>5628</v>
      </c>
      <c r="J306" s="50" t="s">
        <v>3426</v>
      </c>
      <c r="K306" s="50" t="s">
        <v>107</v>
      </c>
      <c r="L306" s="50" t="s">
        <v>29</v>
      </c>
      <c r="M306" s="50" t="s">
        <v>3445</v>
      </c>
      <c r="N306" s="50" t="s">
        <v>3719</v>
      </c>
      <c r="O306" s="50" t="s">
        <v>75</v>
      </c>
      <c r="P306" s="159" t="s">
        <v>24</v>
      </c>
      <c r="Q306" s="24" t="s">
        <v>4545</v>
      </c>
    </row>
    <row r="307" spans="1:17" s="160" customFormat="1" ht="23.25" customHeight="1" x14ac:dyDescent="0.25">
      <c r="A307" s="24">
        <v>304</v>
      </c>
      <c r="B307" s="24">
        <v>467</v>
      </c>
      <c r="C307" s="50" t="s">
        <v>15</v>
      </c>
      <c r="D307" s="24" t="s">
        <v>393</v>
      </c>
      <c r="E307" s="24">
        <v>2013</v>
      </c>
      <c r="F307" s="161">
        <v>41624</v>
      </c>
      <c r="G307" s="50" t="s">
        <v>1545</v>
      </c>
      <c r="H307" s="24" t="s">
        <v>1546</v>
      </c>
      <c r="I307" s="24">
        <v>5637</v>
      </c>
      <c r="J307" s="50" t="s">
        <v>1547</v>
      </c>
      <c r="K307" s="50" t="s">
        <v>59</v>
      </c>
      <c r="L307" s="50" t="s">
        <v>60</v>
      </c>
      <c r="M307" s="50" t="s">
        <v>3445</v>
      </c>
      <c r="N307" s="50" t="s">
        <v>4524</v>
      </c>
      <c r="O307" s="50" t="s">
        <v>61</v>
      </c>
      <c r="P307" s="159" t="s">
        <v>24</v>
      </c>
      <c r="Q307" s="24" t="s">
        <v>4545</v>
      </c>
    </row>
    <row r="308" spans="1:17" s="160" customFormat="1" ht="23.25" customHeight="1" x14ac:dyDescent="0.25">
      <c r="A308" s="24">
        <v>305</v>
      </c>
      <c r="B308" s="24">
        <v>468</v>
      </c>
      <c r="C308" s="50" t="s">
        <v>15</v>
      </c>
      <c r="D308" s="24" t="s">
        <v>393</v>
      </c>
      <c r="E308" s="24">
        <v>2013</v>
      </c>
      <c r="F308" s="161">
        <v>41625</v>
      </c>
      <c r="G308" s="50" t="s">
        <v>1548</v>
      </c>
      <c r="H308" s="24" t="s">
        <v>1549</v>
      </c>
      <c r="I308" s="24">
        <v>5641</v>
      </c>
      <c r="J308" s="50" t="s">
        <v>1550</v>
      </c>
      <c r="K308" s="50" t="s">
        <v>278</v>
      </c>
      <c r="L308" s="50" t="s">
        <v>60</v>
      </c>
      <c r="M308" s="50" t="s">
        <v>3445</v>
      </c>
      <c r="N308" s="50" t="s">
        <v>3743</v>
      </c>
      <c r="O308" s="50" t="s">
        <v>61</v>
      </c>
      <c r="P308" s="159" t="s">
        <v>24</v>
      </c>
      <c r="Q308" s="24" t="s">
        <v>4545</v>
      </c>
    </row>
    <row r="309" spans="1:17" s="160" customFormat="1" ht="23.25" customHeight="1" x14ac:dyDescent="0.25">
      <c r="A309" s="24">
        <v>306</v>
      </c>
      <c r="B309" s="24">
        <v>469</v>
      </c>
      <c r="C309" s="50" t="s">
        <v>15</v>
      </c>
      <c r="D309" s="24" t="s">
        <v>393</v>
      </c>
      <c r="E309" s="24">
        <v>2013</v>
      </c>
      <c r="F309" s="161">
        <v>41628</v>
      </c>
      <c r="G309" s="50" t="s">
        <v>1551</v>
      </c>
      <c r="H309" s="24" t="s">
        <v>1552</v>
      </c>
      <c r="I309" s="24">
        <v>5622</v>
      </c>
      <c r="J309" s="50" t="s">
        <v>1553</v>
      </c>
      <c r="K309" s="50" t="s">
        <v>33</v>
      </c>
      <c r="L309" s="50" t="s">
        <v>21</v>
      </c>
      <c r="M309" s="50" t="s">
        <v>3445</v>
      </c>
      <c r="N309" s="50" t="s">
        <v>3706</v>
      </c>
      <c r="O309" s="50" t="s">
        <v>23</v>
      </c>
      <c r="P309" s="159" t="s">
        <v>24</v>
      </c>
      <c r="Q309" s="24" t="s">
        <v>4545</v>
      </c>
    </row>
    <row r="310" spans="1:17" s="160" customFormat="1" ht="23.25" customHeight="1" x14ac:dyDescent="0.25">
      <c r="A310" s="24">
        <v>307</v>
      </c>
      <c r="B310" s="24">
        <v>471</v>
      </c>
      <c r="C310" s="50" t="s">
        <v>15</v>
      </c>
      <c r="D310" s="24" t="s">
        <v>393</v>
      </c>
      <c r="E310" s="24">
        <v>2013</v>
      </c>
      <c r="F310" s="161">
        <v>41634</v>
      </c>
      <c r="G310" s="50" t="s">
        <v>1557</v>
      </c>
      <c r="H310" s="24" t="s">
        <v>1558</v>
      </c>
      <c r="I310" s="24">
        <v>5632</v>
      </c>
      <c r="J310" s="50" t="s">
        <v>1559</v>
      </c>
      <c r="K310" s="50" t="s">
        <v>59</v>
      </c>
      <c r="L310" s="50" t="s">
        <v>60</v>
      </c>
      <c r="M310" s="50" t="s">
        <v>3445</v>
      </c>
      <c r="N310" s="50" t="s">
        <v>4525</v>
      </c>
      <c r="O310" s="50" t="s">
        <v>61</v>
      </c>
      <c r="P310" s="159" t="s">
        <v>24</v>
      </c>
      <c r="Q310" s="24" t="s">
        <v>4545</v>
      </c>
    </row>
    <row r="311" spans="1:17" s="160" customFormat="1" ht="23.25" customHeight="1" x14ac:dyDescent="0.25">
      <c r="A311" s="24">
        <v>308</v>
      </c>
      <c r="B311" s="24">
        <v>473</v>
      </c>
      <c r="C311" s="50" t="s">
        <v>15</v>
      </c>
      <c r="D311" s="24" t="s">
        <v>393</v>
      </c>
      <c r="E311" s="24">
        <v>2014</v>
      </c>
      <c r="F311" s="161">
        <v>41782</v>
      </c>
      <c r="G311" s="50" t="s">
        <v>1564</v>
      </c>
      <c r="H311" s="24" t="s">
        <v>1565</v>
      </c>
      <c r="I311" s="24">
        <v>5655</v>
      </c>
      <c r="J311" s="50" t="s">
        <v>1566</v>
      </c>
      <c r="K311" s="50" t="s">
        <v>65</v>
      </c>
      <c r="L311" s="50" t="s">
        <v>21</v>
      </c>
      <c r="M311" s="50" t="s">
        <v>3445</v>
      </c>
      <c r="N311" s="50" t="s">
        <v>3711</v>
      </c>
      <c r="O311" s="50" t="s">
        <v>23</v>
      </c>
      <c r="P311" s="159" t="s">
        <v>24</v>
      </c>
      <c r="Q311" s="24" t="s">
        <v>4545</v>
      </c>
    </row>
    <row r="312" spans="1:17" s="160" customFormat="1" ht="23.25" customHeight="1" x14ac:dyDescent="0.25">
      <c r="A312" s="24">
        <v>309</v>
      </c>
      <c r="B312" s="24">
        <v>474</v>
      </c>
      <c r="C312" s="50" t="s">
        <v>15</v>
      </c>
      <c r="D312" s="24" t="s">
        <v>393</v>
      </c>
      <c r="E312" s="24">
        <v>2014</v>
      </c>
      <c r="F312" s="161">
        <v>41841</v>
      </c>
      <c r="G312" s="50" t="s">
        <v>1567</v>
      </c>
      <c r="H312" s="24" t="s">
        <v>1568</v>
      </c>
      <c r="I312" s="24">
        <v>5657</v>
      </c>
      <c r="J312" s="50" t="s">
        <v>1569</v>
      </c>
      <c r="K312" s="50" t="s">
        <v>20</v>
      </c>
      <c r="L312" s="50" t="s">
        <v>21</v>
      </c>
      <c r="M312" s="50" t="s">
        <v>3445</v>
      </c>
      <c r="N312" s="50" t="s">
        <v>3705</v>
      </c>
      <c r="O312" s="50" t="s">
        <v>23</v>
      </c>
      <c r="P312" s="159" t="s">
        <v>24</v>
      </c>
      <c r="Q312" s="24" t="s">
        <v>4545</v>
      </c>
    </row>
    <row r="313" spans="1:17" s="160" customFormat="1" ht="23.25" customHeight="1" x14ac:dyDescent="0.25">
      <c r="A313" s="24">
        <v>310</v>
      </c>
      <c r="B313" s="24">
        <v>476</v>
      </c>
      <c r="C313" s="50" t="s">
        <v>15</v>
      </c>
      <c r="D313" s="24" t="s">
        <v>393</v>
      </c>
      <c r="E313" s="24">
        <v>2014</v>
      </c>
      <c r="F313" s="161">
        <v>41859</v>
      </c>
      <c r="G313" s="50" t="s">
        <v>1573</v>
      </c>
      <c r="H313" s="24" t="s">
        <v>1574</v>
      </c>
      <c r="I313" s="24">
        <v>5647</v>
      </c>
      <c r="J313" s="50" t="s">
        <v>1575</v>
      </c>
      <c r="K313" s="50" t="s">
        <v>448</v>
      </c>
      <c r="L313" s="50" t="s">
        <v>21</v>
      </c>
      <c r="M313" s="50" t="s">
        <v>3445</v>
      </c>
      <c r="N313" s="50" t="s">
        <v>3753</v>
      </c>
      <c r="O313" s="50" t="s">
        <v>23</v>
      </c>
      <c r="P313" s="159" t="s">
        <v>24</v>
      </c>
      <c r="Q313" s="24" t="s">
        <v>4545</v>
      </c>
    </row>
    <row r="314" spans="1:17" s="160" customFormat="1" ht="23.25" customHeight="1" x14ac:dyDescent="0.25">
      <c r="A314" s="24">
        <v>311</v>
      </c>
      <c r="B314" s="24">
        <v>490</v>
      </c>
      <c r="C314" s="50" t="s">
        <v>15</v>
      </c>
      <c r="D314" s="24" t="s">
        <v>34</v>
      </c>
      <c r="E314" s="24">
        <v>2010</v>
      </c>
      <c r="F314" s="161">
        <v>41095</v>
      </c>
      <c r="G314" s="50" t="s">
        <v>684</v>
      </c>
      <c r="H314" s="24" t="s">
        <v>685</v>
      </c>
      <c r="I314" s="24">
        <v>308</v>
      </c>
      <c r="J314" s="50" t="s">
        <v>2973</v>
      </c>
      <c r="K314" s="50" t="s">
        <v>684</v>
      </c>
      <c r="L314" s="50" t="s">
        <v>21</v>
      </c>
      <c r="M314" s="50" t="s">
        <v>3065</v>
      </c>
      <c r="N314" s="50" t="s">
        <v>3768</v>
      </c>
      <c r="O314" s="50" t="s">
        <v>23</v>
      </c>
      <c r="P314" s="159" t="s">
        <v>24</v>
      </c>
      <c r="Q314" s="24" t="s">
        <v>4545</v>
      </c>
    </row>
    <row r="315" spans="1:17" s="160" customFormat="1" ht="23.25" customHeight="1" x14ac:dyDescent="0.25">
      <c r="A315" s="24">
        <v>312</v>
      </c>
      <c r="B315" s="24">
        <v>492</v>
      </c>
      <c r="C315" s="50" t="s">
        <v>15</v>
      </c>
      <c r="D315" s="24" t="s">
        <v>34</v>
      </c>
      <c r="E315" s="24">
        <v>2014</v>
      </c>
      <c r="F315" s="161">
        <v>41901</v>
      </c>
      <c r="G315" s="50" t="s">
        <v>1635</v>
      </c>
      <c r="H315" s="24" t="s">
        <v>1636</v>
      </c>
      <c r="I315" s="24">
        <v>442</v>
      </c>
      <c r="J315" s="50" t="s">
        <v>1637</v>
      </c>
      <c r="K315" s="50" t="s">
        <v>83</v>
      </c>
      <c r="L315" s="50" t="s">
        <v>29</v>
      </c>
      <c r="M315" s="50" t="s">
        <v>3066</v>
      </c>
      <c r="N315" s="50" t="s">
        <v>979</v>
      </c>
      <c r="O315" s="50" t="s">
        <v>23</v>
      </c>
      <c r="P315" s="159" t="s">
        <v>24</v>
      </c>
      <c r="Q315" s="24" t="s">
        <v>4545</v>
      </c>
    </row>
    <row r="316" spans="1:17" s="160" customFormat="1" ht="23.25" customHeight="1" x14ac:dyDescent="0.25">
      <c r="A316" s="24">
        <v>313</v>
      </c>
      <c r="B316" s="24">
        <v>494</v>
      </c>
      <c r="C316" s="50" t="s">
        <v>15</v>
      </c>
      <c r="D316" s="24" t="s">
        <v>34</v>
      </c>
      <c r="E316" s="24">
        <v>2014</v>
      </c>
      <c r="F316" s="161">
        <v>41905</v>
      </c>
      <c r="G316" s="50" t="s">
        <v>1642</v>
      </c>
      <c r="H316" s="24" t="s">
        <v>1643</v>
      </c>
      <c r="I316" s="24">
        <v>450</v>
      </c>
      <c r="J316" s="50" t="s">
        <v>1644</v>
      </c>
      <c r="K316" s="50" t="s">
        <v>1645</v>
      </c>
      <c r="L316" s="50" t="s">
        <v>60</v>
      </c>
      <c r="M316" s="50" t="s">
        <v>3067</v>
      </c>
      <c r="N316" s="50" t="s">
        <v>3715</v>
      </c>
      <c r="O316" s="50" t="s">
        <v>61</v>
      </c>
      <c r="P316" s="159" t="s">
        <v>24</v>
      </c>
      <c r="Q316" s="24" t="s">
        <v>4545</v>
      </c>
    </row>
    <row r="317" spans="1:17" s="160" customFormat="1" ht="23.25" customHeight="1" x14ac:dyDescent="0.25">
      <c r="A317" s="24">
        <v>314</v>
      </c>
      <c r="B317" s="24">
        <v>496</v>
      </c>
      <c r="C317" s="50" t="s">
        <v>15</v>
      </c>
      <c r="D317" s="24" t="s">
        <v>393</v>
      </c>
      <c r="E317" s="24">
        <v>2014</v>
      </c>
      <c r="F317" s="161">
        <v>41907</v>
      </c>
      <c r="G317" s="50" t="s">
        <v>1649</v>
      </c>
      <c r="H317" s="24" t="s">
        <v>1650</v>
      </c>
      <c r="I317" s="24">
        <v>5643</v>
      </c>
      <c r="J317" s="50" t="s">
        <v>1651</v>
      </c>
      <c r="K317" s="50" t="s">
        <v>199</v>
      </c>
      <c r="L317" s="50" t="s">
        <v>21</v>
      </c>
      <c r="M317" s="50" t="s">
        <v>3445</v>
      </c>
      <c r="N317" s="50" t="s">
        <v>3733</v>
      </c>
      <c r="O317" s="50" t="s">
        <v>23</v>
      </c>
      <c r="P317" s="159" t="s">
        <v>24</v>
      </c>
      <c r="Q317" s="24" t="s">
        <v>4545</v>
      </c>
    </row>
    <row r="318" spans="1:17" s="160" customFormat="1" ht="23.25" customHeight="1" x14ac:dyDescent="0.25">
      <c r="A318" s="24">
        <v>315</v>
      </c>
      <c r="B318" s="24">
        <v>497</v>
      </c>
      <c r="C318" s="50" t="s">
        <v>15</v>
      </c>
      <c r="D318" s="24" t="s">
        <v>34</v>
      </c>
      <c r="E318" s="24">
        <v>2012</v>
      </c>
      <c r="F318" s="161">
        <v>41271</v>
      </c>
      <c r="G318" s="50" t="s">
        <v>869</v>
      </c>
      <c r="H318" s="24" t="s">
        <v>870</v>
      </c>
      <c r="I318" s="24">
        <v>312</v>
      </c>
      <c r="J318" s="50" t="s">
        <v>871</v>
      </c>
      <c r="K318" s="50" t="s">
        <v>48</v>
      </c>
      <c r="L318" s="50" t="s">
        <v>21</v>
      </c>
      <c r="M318" s="50" t="s">
        <v>3065</v>
      </c>
      <c r="N318" s="50" t="s">
        <v>3707</v>
      </c>
      <c r="O318" s="50" t="s">
        <v>23</v>
      </c>
      <c r="P318" s="159" t="s">
        <v>24</v>
      </c>
      <c r="Q318" s="24" t="s">
        <v>4545</v>
      </c>
    </row>
    <row r="319" spans="1:17" s="160" customFormat="1" ht="23.25" customHeight="1" x14ac:dyDescent="0.25">
      <c r="A319" s="24">
        <v>316</v>
      </c>
      <c r="B319" s="24">
        <v>500</v>
      </c>
      <c r="C319" s="50" t="s">
        <v>15</v>
      </c>
      <c r="D319" s="24" t="s">
        <v>34</v>
      </c>
      <c r="E319" s="24">
        <v>2014</v>
      </c>
      <c r="F319" s="161">
        <v>42003</v>
      </c>
      <c r="G319" s="50" t="s">
        <v>1662</v>
      </c>
      <c r="H319" s="24" t="s">
        <v>1663</v>
      </c>
      <c r="I319" s="24">
        <v>472</v>
      </c>
      <c r="J319" s="50" t="s">
        <v>1664</v>
      </c>
      <c r="K319" s="50" t="s">
        <v>71</v>
      </c>
      <c r="L319" s="50" t="s">
        <v>60</v>
      </c>
      <c r="M319" s="50" t="s">
        <v>3067</v>
      </c>
      <c r="N319" s="50" t="s">
        <v>3712</v>
      </c>
      <c r="O319" s="50" t="s">
        <v>61</v>
      </c>
      <c r="P319" s="159" t="s">
        <v>24</v>
      </c>
      <c r="Q319" s="24" t="s">
        <v>4545</v>
      </c>
    </row>
    <row r="320" spans="1:17" s="160" customFormat="1" ht="23.25" customHeight="1" x14ac:dyDescent="0.25">
      <c r="A320" s="24">
        <v>317</v>
      </c>
      <c r="B320" s="24">
        <v>501</v>
      </c>
      <c r="C320" s="50" t="s">
        <v>15</v>
      </c>
      <c r="D320" s="24" t="s">
        <v>34</v>
      </c>
      <c r="E320" s="24">
        <v>2021</v>
      </c>
      <c r="F320" s="161">
        <v>44483</v>
      </c>
      <c r="G320" s="50" t="s">
        <v>3370</v>
      </c>
      <c r="H320" s="165" t="s">
        <v>1666</v>
      </c>
      <c r="I320" s="165">
        <v>845</v>
      </c>
      <c r="J320" s="50" t="s">
        <v>2795</v>
      </c>
      <c r="K320" s="50" t="s">
        <v>1668</v>
      </c>
      <c r="L320" s="50" t="s">
        <v>29</v>
      </c>
      <c r="M320" s="50" t="s">
        <v>3066</v>
      </c>
      <c r="N320" s="50" t="s">
        <v>3769</v>
      </c>
      <c r="O320" s="50" t="s">
        <v>382</v>
      </c>
      <c r="P320" s="159" t="s">
        <v>24</v>
      </c>
      <c r="Q320" s="24" t="s">
        <v>4545</v>
      </c>
    </row>
    <row r="321" spans="1:17" s="160" customFormat="1" ht="23.25" customHeight="1" x14ac:dyDescent="0.25">
      <c r="A321" s="24">
        <v>318</v>
      </c>
      <c r="B321" s="24">
        <v>502</v>
      </c>
      <c r="C321" s="50" t="s">
        <v>15</v>
      </c>
      <c r="D321" s="24" t="s">
        <v>34</v>
      </c>
      <c r="E321" s="24">
        <v>2014</v>
      </c>
      <c r="F321" s="161">
        <v>41999</v>
      </c>
      <c r="G321" s="50" t="s">
        <v>1669</v>
      </c>
      <c r="H321" s="24" t="s">
        <v>1670</v>
      </c>
      <c r="I321" s="24">
        <v>476</v>
      </c>
      <c r="J321" s="50" t="s">
        <v>1671</v>
      </c>
      <c r="K321" s="50" t="s">
        <v>1672</v>
      </c>
      <c r="L321" s="50" t="s">
        <v>21</v>
      </c>
      <c r="M321" s="50" t="s">
        <v>3064</v>
      </c>
      <c r="N321" s="50" t="s">
        <v>3741</v>
      </c>
      <c r="O321" s="50" t="s">
        <v>23</v>
      </c>
      <c r="P321" s="159" t="s">
        <v>24</v>
      </c>
      <c r="Q321" s="24" t="s">
        <v>4545</v>
      </c>
    </row>
    <row r="322" spans="1:17" s="160" customFormat="1" ht="23.25" customHeight="1" x14ac:dyDescent="0.25">
      <c r="A322" s="24">
        <v>319</v>
      </c>
      <c r="B322" s="24">
        <v>503</v>
      </c>
      <c r="C322" s="50" t="s">
        <v>15</v>
      </c>
      <c r="D322" s="24" t="s">
        <v>34</v>
      </c>
      <c r="E322" s="24">
        <v>2014</v>
      </c>
      <c r="F322" s="161">
        <v>41943</v>
      </c>
      <c r="G322" s="50" t="s">
        <v>1673</v>
      </c>
      <c r="H322" s="24" t="s">
        <v>1674</v>
      </c>
      <c r="I322" s="24">
        <v>449</v>
      </c>
      <c r="J322" s="50" t="s">
        <v>1675</v>
      </c>
      <c r="K322" s="50" t="s">
        <v>55</v>
      </c>
      <c r="L322" s="50" t="s">
        <v>21</v>
      </c>
      <c r="M322" s="50" t="s">
        <v>3064</v>
      </c>
      <c r="N322" s="50" t="s">
        <v>3708</v>
      </c>
      <c r="O322" s="50" t="s">
        <v>23</v>
      </c>
      <c r="P322" s="159" t="s">
        <v>24</v>
      </c>
      <c r="Q322" s="24" t="s">
        <v>4545</v>
      </c>
    </row>
    <row r="323" spans="1:17" s="160" customFormat="1" ht="23.25" customHeight="1" x14ac:dyDescent="0.25">
      <c r="A323" s="24">
        <v>320</v>
      </c>
      <c r="B323" s="24">
        <v>505</v>
      </c>
      <c r="C323" s="50" t="s">
        <v>15</v>
      </c>
      <c r="D323" s="24" t="s">
        <v>34</v>
      </c>
      <c r="E323" s="24">
        <v>2014</v>
      </c>
      <c r="F323" s="161">
        <v>41962</v>
      </c>
      <c r="G323" s="50" t="s">
        <v>1679</v>
      </c>
      <c r="H323" s="24" t="s">
        <v>1680</v>
      </c>
      <c r="I323" s="24">
        <v>461</v>
      </c>
      <c r="J323" s="164" t="s">
        <v>3667</v>
      </c>
      <c r="K323" s="50" t="s">
        <v>28</v>
      </c>
      <c r="L323" s="50" t="s">
        <v>29</v>
      </c>
      <c r="M323" s="50" t="s">
        <v>3066</v>
      </c>
      <c r="N323" s="50" t="s">
        <v>28</v>
      </c>
      <c r="O323" s="50" t="s">
        <v>3436</v>
      </c>
      <c r="P323" s="159" t="s">
        <v>24</v>
      </c>
      <c r="Q323" s="24" t="s">
        <v>4545</v>
      </c>
    </row>
    <row r="324" spans="1:17" s="160" customFormat="1" ht="23.25" customHeight="1" x14ac:dyDescent="0.25">
      <c r="A324" s="24">
        <v>321</v>
      </c>
      <c r="B324" s="24">
        <v>506</v>
      </c>
      <c r="C324" s="50" t="s">
        <v>15</v>
      </c>
      <c r="D324" s="24" t="s">
        <v>393</v>
      </c>
      <c r="E324" s="24">
        <v>2014</v>
      </c>
      <c r="F324" s="161">
        <v>41989</v>
      </c>
      <c r="G324" s="50" t="s">
        <v>3340</v>
      </c>
      <c r="H324" s="24" t="s">
        <v>1683</v>
      </c>
      <c r="I324" s="24">
        <v>5652</v>
      </c>
      <c r="J324" s="50" t="s">
        <v>1684</v>
      </c>
      <c r="K324" s="50" t="s">
        <v>79</v>
      </c>
      <c r="L324" s="50" t="s">
        <v>21</v>
      </c>
      <c r="M324" s="50" t="s">
        <v>3445</v>
      </c>
      <c r="N324" s="50" t="s">
        <v>3714</v>
      </c>
      <c r="O324" s="50" t="s">
        <v>23</v>
      </c>
      <c r="P324" s="159" t="s">
        <v>24</v>
      </c>
      <c r="Q324" s="24" t="s">
        <v>4545</v>
      </c>
    </row>
    <row r="325" spans="1:17" s="160" customFormat="1" ht="23.25" customHeight="1" x14ac:dyDescent="0.25">
      <c r="A325" s="24">
        <v>322</v>
      </c>
      <c r="B325" s="24">
        <v>510</v>
      </c>
      <c r="C325" s="50" t="s">
        <v>15</v>
      </c>
      <c r="D325" s="24" t="s">
        <v>34</v>
      </c>
      <c r="E325" s="24">
        <v>2012</v>
      </c>
      <c r="F325" s="161">
        <v>41264</v>
      </c>
      <c r="G325" s="50" t="s">
        <v>866</v>
      </c>
      <c r="H325" s="24" t="s">
        <v>867</v>
      </c>
      <c r="I325" s="24">
        <v>327</v>
      </c>
      <c r="J325" s="50" t="s">
        <v>868</v>
      </c>
      <c r="K325" s="50" t="s">
        <v>199</v>
      </c>
      <c r="L325" s="50" t="s">
        <v>21</v>
      </c>
      <c r="M325" s="50" t="s">
        <v>3065</v>
      </c>
      <c r="N325" s="50" t="s">
        <v>3733</v>
      </c>
      <c r="O325" s="50" t="s">
        <v>23</v>
      </c>
      <c r="P325" s="159" t="s">
        <v>24</v>
      </c>
      <c r="Q325" s="24" t="s">
        <v>4545</v>
      </c>
    </row>
    <row r="326" spans="1:17" s="160" customFormat="1" ht="23.25" customHeight="1" x14ac:dyDescent="0.25">
      <c r="A326" s="24">
        <v>323</v>
      </c>
      <c r="B326" s="24">
        <v>511</v>
      </c>
      <c r="C326" s="50" t="s">
        <v>15</v>
      </c>
      <c r="D326" s="24" t="s">
        <v>393</v>
      </c>
      <c r="E326" s="24">
        <v>2014</v>
      </c>
      <c r="F326" s="161">
        <v>41969</v>
      </c>
      <c r="G326" s="50" t="s">
        <v>1697</v>
      </c>
      <c r="H326" s="24" t="s">
        <v>1698</v>
      </c>
      <c r="I326" s="24">
        <v>5668</v>
      </c>
      <c r="J326" s="50" t="s">
        <v>1699</v>
      </c>
      <c r="K326" s="50" t="s">
        <v>83</v>
      </c>
      <c r="L326" s="50" t="s">
        <v>29</v>
      </c>
      <c r="M326" s="50" t="s">
        <v>3445</v>
      </c>
      <c r="N326" s="50" t="s">
        <v>979</v>
      </c>
      <c r="O326" s="50" t="s">
        <v>23</v>
      </c>
      <c r="P326" s="159" t="s">
        <v>24</v>
      </c>
      <c r="Q326" s="24" t="s">
        <v>4545</v>
      </c>
    </row>
    <row r="327" spans="1:17" s="160" customFormat="1" ht="23.25" customHeight="1" x14ac:dyDescent="0.25">
      <c r="A327" s="24">
        <v>324</v>
      </c>
      <c r="B327" s="24">
        <v>512</v>
      </c>
      <c r="C327" s="50" t="s">
        <v>15</v>
      </c>
      <c r="D327" s="24" t="s">
        <v>393</v>
      </c>
      <c r="E327" s="24">
        <v>2014</v>
      </c>
      <c r="F327" s="161">
        <v>41971</v>
      </c>
      <c r="G327" s="50" t="s">
        <v>1700</v>
      </c>
      <c r="H327" s="24" t="s">
        <v>1701</v>
      </c>
      <c r="I327" s="24">
        <v>5653</v>
      </c>
      <c r="J327" s="50" t="s">
        <v>1702</v>
      </c>
      <c r="K327" s="50" t="s">
        <v>250</v>
      </c>
      <c r="L327" s="50" t="s">
        <v>21</v>
      </c>
      <c r="M327" s="50" t="s">
        <v>3445</v>
      </c>
      <c r="N327" s="50" t="s">
        <v>3740</v>
      </c>
      <c r="O327" s="50" t="s">
        <v>23</v>
      </c>
      <c r="P327" s="159" t="s">
        <v>24</v>
      </c>
      <c r="Q327" s="24" t="s">
        <v>4545</v>
      </c>
    </row>
    <row r="328" spans="1:17" s="160" customFormat="1" ht="23.25" customHeight="1" x14ac:dyDescent="0.25">
      <c r="A328" s="24">
        <v>325</v>
      </c>
      <c r="B328" s="24">
        <v>513</v>
      </c>
      <c r="C328" s="50" t="s">
        <v>15</v>
      </c>
      <c r="D328" s="24" t="s">
        <v>393</v>
      </c>
      <c r="E328" s="24">
        <v>2014</v>
      </c>
      <c r="F328" s="161">
        <v>41985</v>
      </c>
      <c r="G328" s="50" t="s">
        <v>1703</v>
      </c>
      <c r="H328" s="24" t="s">
        <v>1704</v>
      </c>
      <c r="I328" s="24">
        <v>5656</v>
      </c>
      <c r="J328" s="50" t="s">
        <v>1705</v>
      </c>
      <c r="K328" s="50" t="s">
        <v>20</v>
      </c>
      <c r="L328" s="50" t="s">
        <v>21</v>
      </c>
      <c r="M328" s="50" t="s">
        <v>3445</v>
      </c>
      <c r="N328" s="50" t="s">
        <v>3705</v>
      </c>
      <c r="O328" s="50" t="s">
        <v>23</v>
      </c>
      <c r="P328" s="159" t="s">
        <v>24</v>
      </c>
      <c r="Q328" s="24" t="s">
        <v>4545</v>
      </c>
    </row>
    <row r="329" spans="1:17" s="160" customFormat="1" ht="23.25" customHeight="1" x14ac:dyDescent="0.25">
      <c r="A329" s="24">
        <v>326</v>
      </c>
      <c r="B329" s="24">
        <v>514</v>
      </c>
      <c r="C329" s="50" t="s">
        <v>15</v>
      </c>
      <c r="D329" s="24" t="s">
        <v>393</v>
      </c>
      <c r="E329" s="24">
        <v>2014</v>
      </c>
      <c r="F329" s="161">
        <v>41967</v>
      </c>
      <c r="G329" s="50" t="s">
        <v>1706</v>
      </c>
      <c r="H329" s="24" t="s">
        <v>1707</v>
      </c>
      <c r="I329" s="24">
        <v>5649</v>
      </c>
      <c r="J329" s="50" t="s">
        <v>1708</v>
      </c>
      <c r="K329" s="50" t="s">
        <v>33</v>
      </c>
      <c r="L329" s="50" t="s">
        <v>21</v>
      </c>
      <c r="M329" s="50" t="s">
        <v>3445</v>
      </c>
      <c r="N329" s="50" t="s">
        <v>3706</v>
      </c>
      <c r="O329" s="50" t="s">
        <v>23</v>
      </c>
      <c r="P329" s="159" t="s">
        <v>24</v>
      </c>
      <c r="Q329" s="24" t="s">
        <v>4545</v>
      </c>
    </row>
    <row r="330" spans="1:17" s="160" customFormat="1" ht="23.25" customHeight="1" x14ac:dyDescent="0.25">
      <c r="A330" s="24">
        <v>327</v>
      </c>
      <c r="B330" s="24">
        <v>515</v>
      </c>
      <c r="C330" s="50" t="s">
        <v>15</v>
      </c>
      <c r="D330" s="24" t="s">
        <v>393</v>
      </c>
      <c r="E330" s="24">
        <v>2014</v>
      </c>
      <c r="F330" s="161">
        <v>41989</v>
      </c>
      <c r="G330" s="50" t="s">
        <v>1709</v>
      </c>
      <c r="H330" s="24" t="s">
        <v>1710</v>
      </c>
      <c r="I330" s="24">
        <v>5644</v>
      </c>
      <c r="J330" s="50" t="s">
        <v>1711</v>
      </c>
      <c r="K330" s="50" t="s">
        <v>48</v>
      </c>
      <c r="L330" s="50" t="s">
        <v>21</v>
      </c>
      <c r="M330" s="50" t="s">
        <v>3445</v>
      </c>
      <c r="N330" s="50" t="s">
        <v>3707</v>
      </c>
      <c r="O330" s="50" t="s">
        <v>23</v>
      </c>
      <c r="P330" s="159" t="s">
        <v>24</v>
      </c>
      <c r="Q330" s="24" t="s">
        <v>4545</v>
      </c>
    </row>
    <row r="331" spans="1:17" s="160" customFormat="1" ht="23.25" customHeight="1" x14ac:dyDescent="0.25">
      <c r="A331" s="24">
        <v>328</v>
      </c>
      <c r="B331" s="24">
        <v>516</v>
      </c>
      <c r="C331" s="50" t="s">
        <v>15</v>
      </c>
      <c r="D331" s="24" t="s">
        <v>34</v>
      </c>
      <c r="E331" s="24">
        <v>2014</v>
      </c>
      <c r="F331" s="161">
        <v>41912</v>
      </c>
      <c r="G331" s="50" t="s">
        <v>1712</v>
      </c>
      <c r="H331" s="24" t="s">
        <v>1713</v>
      </c>
      <c r="I331" s="24">
        <v>453</v>
      </c>
      <c r="J331" s="50" t="s">
        <v>1714</v>
      </c>
      <c r="K331" s="50" t="s">
        <v>55</v>
      </c>
      <c r="L331" s="50" t="s">
        <v>21</v>
      </c>
      <c r="M331" s="50" t="s">
        <v>3064</v>
      </c>
      <c r="N331" s="50" t="s">
        <v>3708</v>
      </c>
      <c r="O331" s="50" t="s">
        <v>23</v>
      </c>
      <c r="P331" s="159" t="s">
        <v>24</v>
      </c>
      <c r="Q331" s="24" t="s">
        <v>4545</v>
      </c>
    </row>
    <row r="332" spans="1:17" s="160" customFormat="1" ht="23.25" customHeight="1" x14ac:dyDescent="0.25">
      <c r="A332" s="24">
        <v>329</v>
      </c>
      <c r="B332" s="24">
        <v>517</v>
      </c>
      <c r="C332" s="50" t="s">
        <v>15</v>
      </c>
      <c r="D332" s="24" t="s">
        <v>34</v>
      </c>
      <c r="E332" s="24">
        <v>2012</v>
      </c>
      <c r="F332" s="161">
        <v>41271</v>
      </c>
      <c r="G332" s="50" t="s">
        <v>935</v>
      </c>
      <c r="H332" s="24" t="s">
        <v>936</v>
      </c>
      <c r="I332" s="24">
        <v>346</v>
      </c>
      <c r="J332" s="50" t="s">
        <v>937</v>
      </c>
      <c r="K332" s="50" t="s">
        <v>687</v>
      </c>
      <c r="L332" s="50" t="s">
        <v>21</v>
      </c>
      <c r="M332" s="50" t="s">
        <v>3065</v>
      </c>
      <c r="N332" s="50" t="s">
        <v>3768</v>
      </c>
      <c r="O332" s="50" t="s">
        <v>23</v>
      </c>
      <c r="P332" s="159" t="s">
        <v>24</v>
      </c>
      <c r="Q332" s="24" t="s">
        <v>4545</v>
      </c>
    </row>
    <row r="333" spans="1:17" s="160" customFormat="1" ht="23.25" customHeight="1" x14ac:dyDescent="0.25">
      <c r="A333" s="24">
        <v>330</v>
      </c>
      <c r="B333" s="24">
        <v>518</v>
      </c>
      <c r="C333" s="50" t="s">
        <v>15</v>
      </c>
      <c r="D333" s="24" t="s">
        <v>34</v>
      </c>
      <c r="E333" s="24">
        <v>2012</v>
      </c>
      <c r="F333" s="161">
        <v>41271</v>
      </c>
      <c r="G333" s="50" t="s">
        <v>875</v>
      </c>
      <c r="H333" s="24" t="s">
        <v>876</v>
      </c>
      <c r="I333" s="24">
        <v>347</v>
      </c>
      <c r="J333" s="50" t="s">
        <v>877</v>
      </c>
      <c r="K333" s="50" t="s">
        <v>33</v>
      </c>
      <c r="L333" s="50" t="s">
        <v>21</v>
      </c>
      <c r="M333" s="50" t="s">
        <v>3065</v>
      </c>
      <c r="N333" s="50" t="s">
        <v>3706</v>
      </c>
      <c r="O333" s="50" t="s">
        <v>23</v>
      </c>
      <c r="P333" s="159" t="s">
        <v>24</v>
      </c>
      <c r="Q333" s="24" t="s">
        <v>4545</v>
      </c>
    </row>
    <row r="334" spans="1:17" s="160" customFormat="1" ht="23.25" customHeight="1" x14ac:dyDescent="0.25">
      <c r="A334" s="24">
        <v>331</v>
      </c>
      <c r="B334" s="24">
        <v>519</v>
      </c>
      <c r="C334" s="50" t="s">
        <v>15</v>
      </c>
      <c r="D334" s="24" t="s">
        <v>34</v>
      </c>
      <c r="E334" s="24">
        <v>2014</v>
      </c>
      <c r="F334" s="161">
        <v>41996</v>
      </c>
      <c r="G334" s="50" t="s">
        <v>1727</v>
      </c>
      <c r="H334" s="24" t="s">
        <v>1728</v>
      </c>
      <c r="I334" s="24">
        <v>477</v>
      </c>
      <c r="J334" s="50" t="s">
        <v>1729</v>
      </c>
      <c r="K334" s="50" t="s">
        <v>20</v>
      </c>
      <c r="L334" s="50" t="s">
        <v>21</v>
      </c>
      <c r="M334" s="50" t="s">
        <v>3064</v>
      </c>
      <c r="N334" s="50" t="s">
        <v>3705</v>
      </c>
      <c r="O334" s="50" t="s">
        <v>23</v>
      </c>
      <c r="P334" s="159" t="s">
        <v>2380</v>
      </c>
      <c r="Q334" s="24" t="s">
        <v>4545</v>
      </c>
    </row>
    <row r="335" spans="1:17" s="160" customFormat="1" ht="23.25" customHeight="1" x14ac:dyDescent="0.25">
      <c r="A335" s="24">
        <v>332</v>
      </c>
      <c r="B335" s="24">
        <v>520</v>
      </c>
      <c r="C335" s="50" t="s">
        <v>15</v>
      </c>
      <c r="D335" s="24" t="s">
        <v>34</v>
      </c>
      <c r="E335" s="24">
        <v>2013</v>
      </c>
      <c r="F335" s="161">
        <v>41505</v>
      </c>
      <c r="G335" s="50" t="s">
        <v>980</v>
      </c>
      <c r="H335" s="24" t="s">
        <v>981</v>
      </c>
      <c r="I335" s="24">
        <v>360</v>
      </c>
      <c r="J335" s="50" t="s">
        <v>982</v>
      </c>
      <c r="K335" s="50" t="s">
        <v>48</v>
      </c>
      <c r="L335" s="50" t="s">
        <v>21</v>
      </c>
      <c r="M335" s="50" t="s">
        <v>3065</v>
      </c>
      <c r="N335" s="50" t="s">
        <v>3707</v>
      </c>
      <c r="O335" s="50" t="s">
        <v>23</v>
      </c>
      <c r="P335" s="159" t="s">
        <v>24</v>
      </c>
      <c r="Q335" s="24" t="s">
        <v>4545</v>
      </c>
    </row>
    <row r="336" spans="1:17" s="160" customFormat="1" ht="23.25" customHeight="1" x14ac:dyDescent="0.25">
      <c r="A336" s="24">
        <v>333</v>
      </c>
      <c r="B336" s="24">
        <v>521</v>
      </c>
      <c r="C336" s="50" t="s">
        <v>15</v>
      </c>
      <c r="D336" s="24" t="s">
        <v>34</v>
      </c>
      <c r="E336" s="24">
        <v>2014</v>
      </c>
      <c r="F336" s="161">
        <v>41997</v>
      </c>
      <c r="G336" s="50" t="s">
        <v>1733</v>
      </c>
      <c r="H336" s="24" t="s">
        <v>1734</v>
      </c>
      <c r="I336" s="24">
        <v>455</v>
      </c>
      <c r="J336" s="50" t="s">
        <v>1735</v>
      </c>
      <c r="K336" s="50" t="s">
        <v>20</v>
      </c>
      <c r="L336" s="50" t="s">
        <v>21</v>
      </c>
      <c r="M336" s="50" t="s">
        <v>3064</v>
      </c>
      <c r="N336" s="50" t="s">
        <v>3705</v>
      </c>
      <c r="O336" s="50" t="s">
        <v>23</v>
      </c>
      <c r="P336" s="159" t="s">
        <v>24</v>
      </c>
      <c r="Q336" s="24" t="s">
        <v>4545</v>
      </c>
    </row>
    <row r="337" spans="1:17" s="160" customFormat="1" ht="23.25" customHeight="1" x14ac:dyDescent="0.25">
      <c r="A337" s="24">
        <v>334</v>
      </c>
      <c r="B337" s="24">
        <v>523</v>
      </c>
      <c r="C337" s="50" t="s">
        <v>15</v>
      </c>
      <c r="D337" s="24" t="s">
        <v>34</v>
      </c>
      <c r="E337" s="24">
        <v>2014</v>
      </c>
      <c r="F337" s="161">
        <v>41997</v>
      </c>
      <c r="G337" s="50" t="s">
        <v>1739</v>
      </c>
      <c r="H337" s="24" t="s">
        <v>1740</v>
      </c>
      <c r="I337" s="24">
        <v>452</v>
      </c>
      <c r="J337" s="164" t="s">
        <v>1741</v>
      </c>
      <c r="K337" s="50" t="s">
        <v>55</v>
      </c>
      <c r="L337" s="50" t="s">
        <v>21</v>
      </c>
      <c r="M337" s="50" t="s">
        <v>3064</v>
      </c>
      <c r="N337" s="50" t="s">
        <v>3708</v>
      </c>
      <c r="O337" s="50" t="s">
        <v>23</v>
      </c>
      <c r="P337" s="159" t="s">
        <v>24</v>
      </c>
      <c r="Q337" s="24" t="s">
        <v>4545</v>
      </c>
    </row>
    <row r="338" spans="1:17" s="160" customFormat="1" ht="23.25" customHeight="1" x14ac:dyDescent="0.25">
      <c r="A338" s="24">
        <v>335</v>
      </c>
      <c r="B338" s="24">
        <v>524</v>
      </c>
      <c r="C338" s="50" t="s">
        <v>15</v>
      </c>
      <c r="D338" s="24" t="s">
        <v>34</v>
      </c>
      <c r="E338" s="24">
        <v>2014</v>
      </c>
      <c r="F338" s="161">
        <v>41997</v>
      </c>
      <c r="G338" s="50" t="s">
        <v>1742</v>
      </c>
      <c r="H338" s="24" t="s">
        <v>1743</v>
      </c>
      <c r="I338" s="24">
        <v>445</v>
      </c>
      <c r="J338" s="164" t="s">
        <v>2759</v>
      </c>
      <c r="K338" s="50" t="s">
        <v>55</v>
      </c>
      <c r="L338" s="50" t="s">
        <v>21</v>
      </c>
      <c r="M338" s="50" t="s">
        <v>3064</v>
      </c>
      <c r="N338" s="50" t="s">
        <v>3708</v>
      </c>
      <c r="O338" s="50" t="s">
        <v>23</v>
      </c>
      <c r="P338" s="159" t="s">
        <v>24</v>
      </c>
      <c r="Q338" s="24" t="s">
        <v>4545</v>
      </c>
    </row>
    <row r="339" spans="1:17" s="160" customFormat="1" ht="23.25" customHeight="1" x14ac:dyDescent="0.25">
      <c r="A339" s="24">
        <v>336</v>
      </c>
      <c r="B339" s="24">
        <v>525</v>
      </c>
      <c r="C339" s="50" t="s">
        <v>15</v>
      </c>
      <c r="D339" s="24" t="s">
        <v>34</v>
      </c>
      <c r="E339" s="24">
        <v>2013</v>
      </c>
      <c r="F339" s="161">
        <v>41548</v>
      </c>
      <c r="G339" s="50" t="s">
        <v>1014</v>
      </c>
      <c r="H339" s="24" t="s">
        <v>1015</v>
      </c>
      <c r="I339" s="24">
        <v>361</v>
      </c>
      <c r="J339" s="50" t="s">
        <v>4539</v>
      </c>
      <c r="K339" s="50" t="s">
        <v>48</v>
      </c>
      <c r="L339" s="50" t="s">
        <v>21</v>
      </c>
      <c r="M339" s="50" t="s">
        <v>3065</v>
      </c>
      <c r="N339" s="50" t="s">
        <v>3707</v>
      </c>
      <c r="O339" s="50" t="s">
        <v>23</v>
      </c>
      <c r="P339" s="159" t="s">
        <v>24</v>
      </c>
      <c r="Q339" s="24" t="s">
        <v>4545</v>
      </c>
    </row>
    <row r="340" spans="1:17" s="160" customFormat="1" ht="23.25" customHeight="1" x14ac:dyDescent="0.25">
      <c r="A340" s="24">
        <v>337</v>
      </c>
      <c r="B340" s="24">
        <v>526</v>
      </c>
      <c r="C340" s="50" t="s">
        <v>15</v>
      </c>
      <c r="D340" s="24" t="s">
        <v>34</v>
      </c>
      <c r="E340" s="24">
        <v>2014</v>
      </c>
      <c r="F340" s="161">
        <v>41999</v>
      </c>
      <c r="G340" s="50" t="s">
        <v>1749</v>
      </c>
      <c r="H340" s="24" t="s">
        <v>1750</v>
      </c>
      <c r="I340" s="24">
        <v>473</v>
      </c>
      <c r="J340" s="164" t="s">
        <v>1751</v>
      </c>
      <c r="K340" s="50" t="s">
        <v>1752</v>
      </c>
      <c r="L340" s="50" t="s">
        <v>60</v>
      </c>
      <c r="M340" s="50" t="s">
        <v>3067</v>
      </c>
      <c r="N340" s="50" t="s">
        <v>3793</v>
      </c>
      <c r="O340" s="50" t="s">
        <v>61</v>
      </c>
      <c r="P340" s="159" t="s">
        <v>24</v>
      </c>
      <c r="Q340" s="24" t="s">
        <v>4545</v>
      </c>
    </row>
    <row r="341" spans="1:17" s="160" customFormat="1" ht="23.25" customHeight="1" x14ac:dyDescent="0.25">
      <c r="A341" s="24">
        <v>338</v>
      </c>
      <c r="B341" s="24">
        <v>527</v>
      </c>
      <c r="C341" s="50" t="s">
        <v>15</v>
      </c>
      <c r="D341" s="24" t="s">
        <v>34</v>
      </c>
      <c r="E341" s="24">
        <v>2014</v>
      </c>
      <c r="F341" s="161">
        <v>41999</v>
      </c>
      <c r="G341" s="50" t="s">
        <v>1753</v>
      </c>
      <c r="H341" s="24" t="s">
        <v>1754</v>
      </c>
      <c r="I341" s="24">
        <v>470</v>
      </c>
      <c r="J341" s="50" t="s">
        <v>1755</v>
      </c>
      <c r="K341" s="50" t="s">
        <v>1756</v>
      </c>
      <c r="L341" s="50" t="s">
        <v>60</v>
      </c>
      <c r="M341" s="50" t="s">
        <v>3067</v>
      </c>
      <c r="N341" s="50" t="s">
        <v>3786</v>
      </c>
      <c r="O341" s="50" t="s">
        <v>61</v>
      </c>
      <c r="P341" s="159" t="s">
        <v>24</v>
      </c>
      <c r="Q341" s="24" t="s">
        <v>4545</v>
      </c>
    </row>
    <row r="342" spans="1:17" s="160" customFormat="1" ht="23.25" customHeight="1" x14ac:dyDescent="0.25">
      <c r="A342" s="24">
        <v>339</v>
      </c>
      <c r="B342" s="24">
        <v>529</v>
      </c>
      <c r="C342" s="50" t="s">
        <v>15</v>
      </c>
      <c r="D342" s="24" t="s">
        <v>34</v>
      </c>
      <c r="E342" s="24">
        <v>2013</v>
      </c>
      <c r="F342" s="161">
        <v>41527</v>
      </c>
      <c r="G342" s="50" t="s">
        <v>1008</v>
      </c>
      <c r="H342" s="24" t="s">
        <v>1009</v>
      </c>
      <c r="I342" s="24">
        <v>362</v>
      </c>
      <c r="J342" s="50" t="s">
        <v>1010</v>
      </c>
      <c r="K342" s="50" t="s">
        <v>1008</v>
      </c>
      <c r="L342" s="50" t="s">
        <v>21</v>
      </c>
      <c r="M342" s="50" t="s">
        <v>3065</v>
      </c>
      <c r="N342" s="50" t="s">
        <v>3707</v>
      </c>
      <c r="O342" s="50" t="s">
        <v>23</v>
      </c>
      <c r="P342" s="159" t="s">
        <v>24</v>
      </c>
      <c r="Q342" s="24" t="s">
        <v>4545</v>
      </c>
    </row>
    <row r="343" spans="1:17" s="160" customFormat="1" ht="23.25" customHeight="1" x14ac:dyDescent="0.25">
      <c r="A343" s="24">
        <v>340</v>
      </c>
      <c r="B343" s="24">
        <v>530</v>
      </c>
      <c r="C343" s="50" t="s">
        <v>15</v>
      </c>
      <c r="D343" s="24" t="s">
        <v>34</v>
      </c>
      <c r="E343" s="24">
        <v>2014</v>
      </c>
      <c r="F343" s="161">
        <v>41999</v>
      </c>
      <c r="G343" s="50" t="s">
        <v>1764</v>
      </c>
      <c r="H343" s="24" t="s">
        <v>1765</v>
      </c>
      <c r="I343" s="24">
        <v>465</v>
      </c>
      <c r="J343" s="50" t="s">
        <v>1766</v>
      </c>
      <c r="K343" s="50" t="s">
        <v>757</v>
      </c>
      <c r="L343" s="50" t="s">
        <v>21</v>
      </c>
      <c r="M343" s="50" t="s">
        <v>3064</v>
      </c>
      <c r="N343" s="50" t="s">
        <v>1817</v>
      </c>
      <c r="O343" s="50" t="s">
        <v>23</v>
      </c>
      <c r="P343" s="159" t="s">
        <v>24</v>
      </c>
      <c r="Q343" s="24" t="s">
        <v>4545</v>
      </c>
    </row>
    <row r="344" spans="1:17" s="160" customFormat="1" ht="23.25" customHeight="1" x14ac:dyDescent="0.25">
      <c r="A344" s="24">
        <v>341</v>
      </c>
      <c r="B344" s="24">
        <v>531</v>
      </c>
      <c r="C344" s="50" t="s">
        <v>15</v>
      </c>
      <c r="D344" s="24" t="s">
        <v>34</v>
      </c>
      <c r="E344" s="24">
        <v>2014</v>
      </c>
      <c r="F344" s="161">
        <v>41999</v>
      </c>
      <c r="G344" s="50" t="s">
        <v>1767</v>
      </c>
      <c r="H344" s="24" t="s">
        <v>1768</v>
      </c>
      <c r="I344" s="24">
        <v>478</v>
      </c>
      <c r="J344" s="50" t="s">
        <v>1769</v>
      </c>
      <c r="K344" s="50" t="s">
        <v>757</v>
      </c>
      <c r="L344" s="50" t="s">
        <v>21</v>
      </c>
      <c r="M344" s="50" t="s">
        <v>3064</v>
      </c>
      <c r="N344" s="50" t="s">
        <v>1817</v>
      </c>
      <c r="O344" s="50" t="s">
        <v>23</v>
      </c>
      <c r="P344" s="159" t="s">
        <v>24</v>
      </c>
      <c r="Q344" s="24" t="s">
        <v>4545</v>
      </c>
    </row>
    <row r="345" spans="1:17" s="160" customFormat="1" ht="23.25" customHeight="1" x14ac:dyDescent="0.25">
      <c r="A345" s="24">
        <v>342</v>
      </c>
      <c r="B345" s="24">
        <v>532</v>
      </c>
      <c r="C345" s="50" t="s">
        <v>15</v>
      </c>
      <c r="D345" s="24" t="s">
        <v>34</v>
      </c>
      <c r="E345" s="24">
        <v>2013</v>
      </c>
      <c r="F345" s="161">
        <v>41526</v>
      </c>
      <c r="G345" s="50" t="s">
        <v>1004</v>
      </c>
      <c r="H345" s="24" t="s">
        <v>1005</v>
      </c>
      <c r="I345" s="24">
        <v>383</v>
      </c>
      <c r="J345" s="50" t="s">
        <v>1006</v>
      </c>
      <c r="K345" s="50" t="s">
        <v>1007</v>
      </c>
      <c r="L345" s="50" t="s">
        <v>21</v>
      </c>
      <c r="M345" s="50" t="s">
        <v>3065</v>
      </c>
      <c r="N345" s="50" t="s">
        <v>3740</v>
      </c>
      <c r="O345" s="50" t="s">
        <v>23</v>
      </c>
      <c r="P345" s="159" t="s">
        <v>24</v>
      </c>
      <c r="Q345" s="24" t="s">
        <v>4545</v>
      </c>
    </row>
    <row r="346" spans="1:17" s="160" customFormat="1" ht="23.25" customHeight="1" x14ac:dyDescent="0.25">
      <c r="A346" s="24">
        <v>343</v>
      </c>
      <c r="B346" s="24">
        <v>533</v>
      </c>
      <c r="C346" s="50" t="s">
        <v>15</v>
      </c>
      <c r="D346" s="24" t="s">
        <v>34</v>
      </c>
      <c r="E346" s="24">
        <v>2014</v>
      </c>
      <c r="F346" s="161">
        <v>42933</v>
      </c>
      <c r="G346" s="50" t="s">
        <v>1773</v>
      </c>
      <c r="H346" s="24" t="s">
        <v>1774</v>
      </c>
      <c r="I346" s="24">
        <v>903</v>
      </c>
      <c r="J346" s="50" t="s">
        <v>1775</v>
      </c>
      <c r="K346" s="50" t="s">
        <v>146</v>
      </c>
      <c r="L346" s="50" t="s">
        <v>60</v>
      </c>
      <c r="M346" s="50" t="s">
        <v>3067</v>
      </c>
      <c r="N346" s="50" t="s">
        <v>3724</v>
      </c>
      <c r="O346" s="50" t="s">
        <v>125</v>
      </c>
      <c r="P346" s="159" t="s">
        <v>24</v>
      </c>
      <c r="Q346" s="24" t="s">
        <v>4545</v>
      </c>
    </row>
    <row r="347" spans="1:17" s="160" customFormat="1" ht="23.25" customHeight="1" x14ac:dyDescent="0.25">
      <c r="A347" s="24">
        <v>344</v>
      </c>
      <c r="B347" s="24">
        <v>535</v>
      </c>
      <c r="C347" s="50" t="s">
        <v>15</v>
      </c>
      <c r="D347" s="24" t="s">
        <v>34</v>
      </c>
      <c r="E347" s="24">
        <v>2014</v>
      </c>
      <c r="F347" s="161">
        <v>42002</v>
      </c>
      <c r="G347" s="50" t="s">
        <v>1779</v>
      </c>
      <c r="H347" s="24" t="s">
        <v>1780</v>
      </c>
      <c r="I347" s="24">
        <v>481</v>
      </c>
      <c r="J347" s="50" t="s">
        <v>1781</v>
      </c>
      <c r="K347" s="50" t="s">
        <v>28</v>
      </c>
      <c r="L347" s="50" t="s">
        <v>29</v>
      </c>
      <c r="M347" s="50" t="s">
        <v>3066</v>
      </c>
      <c r="N347" s="50" t="s">
        <v>28</v>
      </c>
      <c r="O347" s="50" t="s">
        <v>3436</v>
      </c>
      <c r="P347" s="159" t="s">
        <v>24</v>
      </c>
      <c r="Q347" s="24" t="s">
        <v>4545</v>
      </c>
    </row>
    <row r="348" spans="1:17" s="160" customFormat="1" ht="23.25" customHeight="1" x14ac:dyDescent="0.25">
      <c r="A348" s="24">
        <v>345</v>
      </c>
      <c r="B348" s="24">
        <v>536</v>
      </c>
      <c r="C348" s="50" t="s">
        <v>15</v>
      </c>
      <c r="D348" s="24" t="s">
        <v>34</v>
      </c>
      <c r="E348" s="24">
        <v>2014</v>
      </c>
      <c r="F348" s="161">
        <v>41999</v>
      </c>
      <c r="G348" s="50" t="s">
        <v>1782</v>
      </c>
      <c r="H348" s="24" t="s">
        <v>1783</v>
      </c>
      <c r="I348" s="24">
        <v>475</v>
      </c>
      <c r="J348" s="50" t="s">
        <v>3665</v>
      </c>
      <c r="K348" s="50" t="s">
        <v>1785</v>
      </c>
      <c r="L348" s="50" t="s">
        <v>60</v>
      </c>
      <c r="M348" s="50" t="s">
        <v>3067</v>
      </c>
      <c r="N348" s="50" t="s">
        <v>3794</v>
      </c>
      <c r="O348" s="50" t="s">
        <v>125</v>
      </c>
      <c r="P348" s="159" t="s">
        <v>24</v>
      </c>
      <c r="Q348" s="24" t="s">
        <v>4545</v>
      </c>
    </row>
    <row r="349" spans="1:17" s="160" customFormat="1" ht="23.25" customHeight="1" x14ac:dyDescent="0.25">
      <c r="A349" s="24">
        <v>346</v>
      </c>
      <c r="B349" s="24">
        <v>538</v>
      </c>
      <c r="C349" s="50" t="s">
        <v>15</v>
      </c>
      <c r="D349" s="24" t="s">
        <v>393</v>
      </c>
      <c r="E349" s="24">
        <v>2015</v>
      </c>
      <c r="F349" s="161">
        <v>38599</v>
      </c>
      <c r="G349" s="50" t="s">
        <v>1790</v>
      </c>
      <c r="H349" s="24" t="s">
        <v>1791</v>
      </c>
      <c r="I349" s="24">
        <v>5669</v>
      </c>
      <c r="J349" s="50" t="s">
        <v>1792</v>
      </c>
      <c r="K349" s="50" t="s">
        <v>28</v>
      </c>
      <c r="L349" s="50" t="s">
        <v>29</v>
      </c>
      <c r="M349" s="50" t="s">
        <v>3445</v>
      </c>
      <c r="N349" s="50" t="s">
        <v>28</v>
      </c>
      <c r="O349" s="50" t="s">
        <v>3436</v>
      </c>
      <c r="P349" s="159" t="s">
        <v>24</v>
      </c>
      <c r="Q349" s="24" t="s">
        <v>4545</v>
      </c>
    </row>
    <row r="350" spans="1:17" s="160" customFormat="1" ht="23.25" customHeight="1" x14ac:dyDescent="0.25">
      <c r="A350" s="24">
        <v>347</v>
      </c>
      <c r="B350" s="24">
        <v>539</v>
      </c>
      <c r="C350" s="50" t="s">
        <v>15</v>
      </c>
      <c r="D350" s="24" t="s">
        <v>34</v>
      </c>
      <c r="E350" s="24">
        <v>2013</v>
      </c>
      <c r="F350" s="161">
        <v>41526</v>
      </c>
      <c r="G350" s="50" t="s">
        <v>1001</v>
      </c>
      <c r="H350" s="24" t="s">
        <v>1002</v>
      </c>
      <c r="I350" s="24">
        <v>384</v>
      </c>
      <c r="J350" s="50" t="s">
        <v>3626</v>
      </c>
      <c r="K350" s="50" t="s">
        <v>1001</v>
      </c>
      <c r="L350" s="50" t="s">
        <v>21</v>
      </c>
      <c r="M350" s="50" t="s">
        <v>3065</v>
      </c>
      <c r="N350" s="50" t="s">
        <v>3750</v>
      </c>
      <c r="O350" s="50" t="s">
        <v>23</v>
      </c>
      <c r="P350" s="159" t="s">
        <v>24</v>
      </c>
      <c r="Q350" s="24" t="s">
        <v>4545</v>
      </c>
    </row>
    <row r="351" spans="1:17" s="160" customFormat="1" ht="23.25" customHeight="1" x14ac:dyDescent="0.25">
      <c r="A351" s="24">
        <v>348</v>
      </c>
      <c r="B351" s="24">
        <v>540</v>
      </c>
      <c r="C351" s="50" t="s">
        <v>15</v>
      </c>
      <c r="D351" s="24" t="s">
        <v>34</v>
      </c>
      <c r="E351" s="24">
        <v>2015</v>
      </c>
      <c r="F351" s="161">
        <v>42361</v>
      </c>
      <c r="G351" s="50" t="s">
        <v>1798</v>
      </c>
      <c r="H351" s="24" t="s">
        <v>1799</v>
      </c>
      <c r="I351" s="24">
        <v>484</v>
      </c>
      <c r="J351" s="50" t="s">
        <v>1800</v>
      </c>
      <c r="K351" s="50" t="s">
        <v>757</v>
      </c>
      <c r="L351" s="50" t="s">
        <v>21</v>
      </c>
      <c r="M351" s="50" t="s">
        <v>3064</v>
      </c>
      <c r="N351" s="50" t="s">
        <v>1817</v>
      </c>
      <c r="O351" s="50" t="s">
        <v>23</v>
      </c>
      <c r="P351" s="159" t="s">
        <v>24</v>
      </c>
      <c r="Q351" s="24" t="s">
        <v>4545</v>
      </c>
    </row>
    <row r="352" spans="1:17" s="160" customFormat="1" ht="23.25" customHeight="1" x14ac:dyDescent="0.25">
      <c r="A352" s="24">
        <v>349</v>
      </c>
      <c r="B352" s="24">
        <v>541</v>
      </c>
      <c r="C352" s="50" t="s">
        <v>15</v>
      </c>
      <c r="D352" s="24" t="s">
        <v>34</v>
      </c>
      <c r="E352" s="24">
        <v>2003</v>
      </c>
      <c r="F352" s="161">
        <v>37919</v>
      </c>
      <c r="G352" s="50" t="s">
        <v>2751</v>
      </c>
      <c r="H352" s="24" t="s">
        <v>1802</v>
      </c>
      <c r="I352" s="24">
        <v>47</v>
      </c>
      <c r="J352" s="50" t="s">
        <v>1803</v>
      </c>
      <c r="K352" s="50" t="s">
        <v>20</v>
      </c>
      <c r="L352" s="50" t="s">
        <v>21</v>
      </c>
      <c r="M352" s="50" t="s">
        <v>3064</v>
      </c>
      <c r="N352" s="50" t="s">
        <v>3705</v>
      </c>
      <c r="O352" s="50" t="s">
        <v>23</v>
      </c>
      <c r="P352" s="159" t="s">
        <v>24</v>
      </c>
      <c r="Q352" s="24" t="s">
        <v>4545</v>
      </c>
    </row>
    <row r="353" spans="1:17" s="160" customFormat="1" ht="23.25" customHeight="1" x14ac:dyDescent="0.25">
      <c r="A353" s="24">
        <v>350</v>
      </c>
      <c r="B353" s="24">
        <v>542</v>
      </c>
      <c r="C353" s="50" t="s">
        <v>15</v>
      </c>
      <c r="D353" s="24" t="s">
        <v>34</v>
      </c>
      <c r="E353" s="24">
        <v>2013</v>
      </c>
      <c r="F353" s="161">
        <v>41577</v>
      </c>
      <c r="G353" s="50" t="s">
        <v>1043</v>
      </c>
      <c r="H353" s="24" t="s">
        <v>1044</v>
      </c>
      <c r="I353" s="24">
        <v>386</v>
      </c>
      <c r="J353" s="50" t="s">
        <v>1045</v>
      </c>
      <c r="K353" s="50" t="s">
        <v>1046</v>
      </c>
      <c r="L353" s="50" t="s">
        <v>21</v>
      </c>
      <c r="M353" s="50" t="s">
        <v>3065</v>
      </c>
      <c r="N353" s="50" t="s">
        <v>3733</v>
      </c>
      <c r="O353" s="50" t="s">
        <v>23</v>
      </c>
      <c r="P353" s="159" t="s">
        <v>24</v>
      </c>
      <c r="Q353" s="24" t="s">
        <v>4545</v>
      </c>
    </row>
    <row r="354" spans="1:17" s="160" customFormat="1" ht="23.25" customHeight="1" x14ac:dyDescent="0.25">
      <c r="A354" s="24">
        <v>351</v>
      </c>
      <c r="B354" s="24">
        <v>543</v>
      </c>
      <c r="C354" s="50" t="s">
        <v>15</v>
      </c>
      <c r="D354" s="24" t="s">
        <v>34</v>
      </c>
      <c r="E354" s="24">
        <v>2015</v>
      </c>
      <c r="F354" s="161">
        <v>42367</v>
      </c>
      <c r="G354" s="50" t="s">
        <v>1807</v>
      </c>
      <c r="H354" s="24" t="s">
        <v>1808</v>
      </c>
      <c r="I354" s="24">
        <v>485</v>
      </c>
      <c r="J354" s="50" t="s">
        <v>1809</v>
      </c>
      <c r="K354" s="50" t="s">
        <v>1810</v>
      </c>
      <c r="L354" s="50" t="s">
        <v>21</v>
      </c>
      <c r="M354" s="50" t="s">
        <v>3064</v>
      </c>
      <c r="N354" s="50" t="s">
        <v>1817</v>
      </c>
      <c r="O354" s="50" t="s">
        <v>23</v>
      </c>
      <c r="P354" s="159" t="s">
        <v>24</v>
      </c>
      <c r="Q354" s="24" t="s">
        <v>4545</v>
      </c>
    </row>
    <row r="355" spans="1:17" s="160" customFormat="1" ht="23.25" customHeight="1" x14ac:dyDescent="0.25">
      <c r="A355" s="24">
        <v>352</v>
      </c>
      <c r="B355" s="24">
        <v>544</v>
      </c>
      <c r="C355" s="50" t="s">
        <v>15</v>
      </c>
      <c r="D355" s="24" t="s">
        <v>34</v>
      </c>
      <c r="E355" s="24">
        <v>2016</v>
      </c>
      <c r="F355" s="161">
        <v>42639</v>
      </c>
      <c r="G355" s="50" t="s">
        <v>1811</v>
      </c>
      <c r="H355" s="163" t="s">
        <v>1812</v>
      </c>
      <c r="I355" s="24">
        <v>491</v>
      </c>
      <c r="J355" s="50" t="s">
        <v>1813</v>
      </c>
      <c r="K355" s="50" t="s">
        <v>28</v>
      </c>
      <c r="L355" s="50" t="s">
        <v>29</v>
      </c>
      <c r="M355" s="50" t="s">
        <v>3066</v>
      </c>
      <c r="N355" s="50" t="s">
        <v>28</v>
      </c>
      <c r="O355" s="50" t="s">
        <v>3436</v>
      </c>
      <c r="P355" s="159" t="s">
        <v>24</v>
      </c>
      <c r="Q355" s="24" t="s">
        <v>4545</v>
      </c>
    </row>
    <row r="356" spans="1:17" s="160" customFormat="1" ht="23.25" customHeight="1" x14ac:dyDescent="0.25">
      <c r="A356" s="24">
        <v>353</v>
      </c>
      <c r="B356" s="24">
        <v>545</v>
      </c>
      <c r="C356" s="50" t="s">
        <v>15</v>
      </c>
      <c r="D356" s="24" t="s">
        <v>34</v>
      </c>
      <c r="E356" s="24">
        <v>2016</v>
      </c>
      <c r="F356" s="161">
        <v>42681</v>
      </c>
      <c r="G356" s="50" t="s">
        <v>1814</v>
      </c>
      <c r="H356" s="166" t="s">
        <v>1815</v>
      </c>
      <c r="I356" s="165">
        <v>493</v>
      </c>
      <c r="J356" s="50" t="s">
        <v>1816</v>
      </c>
      <c r="K356" s="50" t="s">
        <v>757</v>
      </c>
      <c r="L356" s="50" t="s">
        <v>21</v>
      </c>
      <c r="M356" s="50" t="s">
        <v>3064</v>
      </c>
      <c r="N356" s="50" t="s">
        <v>1817</v>
      </c>
      <c r="O356" s="50" t="s">
        <v>23</v>
      </c>
      <c r="P356" s="159" t="s">
        <v>24</v>
      </c>
      <c r="Q356" s="24" t="s">
        <v>4545</v>
      </c>
    </row>
    <row r="357" spans="1:17" s="160" customFormat="1" ht="23.25" customHeight="1" x14ac:dyDescent="0.25">
      <c r="A357" s="24">
        <v>354</v>
      </c>
      <c r="B357" s="24">
        <v>547</v>
      </c>
      <c r="C357" s="50" t="s">
        <v>15</v>
      </c>
      <c r="D357" s="24" t="s">
        <v>34</v>
      </c>
      <c r="E357" s="24">
        <v>2016</v>
      </c>
      <c r="F357" s="161">
        <v>42732</v>
      </c>
      <c r="G357" s="50" t="s">
        <v>1821</v>
      </c>
      <c r="H357" s="163" t="s">
        <v>1822</v>
      </c>
      <c r="I357" s="24">
        <v>498</v>
      </c>
      <c r="J357" s="50" t="s">
        <v>1823</v>
      </c>
      <c r="K357" s="50" t="s">
        <v>1824</v>
      </c>
      <c r="L357" s="50" t="s">
        <v>21</v>
      </c>
      <c r="M357" s="50" t="s">
        <v>3064</v>
      </c>
      <c r="N357" s="50" t="s">
        <v>3705</v>
      </c>
      <c r="O357" s="50" t="s">
        <v>23</v>
      </c>
      <c r="P357" s="159" t="s">
        <v>24</v>
      </c>
      <c r="Q357" s="24" t="s">
        <v>4545</v>
      </c>
    </row>
    <row r="358" spans="1:17" s="160" customFormat="1" ht="23.25" customHeight="1" x14ac:dyDescent="0.25">
      <c r="A358" s="24">
        <v>355</v>
      </c>
      <c r="B358" s="24">
        <v>548</v>
      </c>
      <c r="C358" s="50" t="s">
        <v>15</v>
      </c>
      <c r="D358" s="24" t="s">
        <v>34</v>
      </c>
      <c r="E358" s="24">
        <v>2016</v>
      </c>
      <c r="F358" s="161">
        <v>42733</v>
      </c>
      <c r="G358" s="50" t="s">
        <v>1825</v>
      </c>
      <c r="H358" s="163" t="s">
        <v>1826</v>
      </c>
      <c r="I358" s="24">
        <v>496</v>
      </c>
      <c r="J358" s="50" t="s">
        <v>1827</v>
      </c>
      <c r="K358" s="50" t="s">
        <v>1825</v>
      </c>
      <c r="L358" s="50" t="s">
        <v>29</v>
      </c>
      <c r="M358" s="50" t="s">
        <v>3066</v>
      </c>
      <c r="N358" s="50" t="s">
        <v>3720</v>
      </c>
      <c r="O358" s="50" t="s">
        <v>75</v>
      </c>
      <c r="P358" s="159" t="s">
        <v>24</v>
      </c>
      <c r="Q358" s="24" t="s">
        <v>4545</v>
      </c>
    </row>
    <row r="359" spans="1:17" s="160" customFormat="1" ht="23.25" customHeight="1" x14ac:dyDescent="0.25">
      <c r="A359" s="24">
        <v>356</v>
      </c>
      <c r="B359" s="24">
        <v>549</v>
      </c>
      <c r="C359" s="50" t="s">
        <v>15</v>
      </c>
      <c r="D359" s="24" t="s">
        <v>34</v>
      </c>
      <c r="E359" s="24" t="s">
        <v>1828</v>
      </c>
      <c r="F359" s="161">
        <v>42794</v>
      </c>
      <c r="G359" s="164" t="s">
        <v>1829</v>
      </c>
      <c r="H359" s="163" t="s">
        <v>1830</v>
      </c>
      <c r="I359" s="24">
        <v>907</v>
      </c>
      <c r="J359" s="50" t="s">
        <v>1831</v>
      </c>
      <c r="K359" s="50" t="s">
        <v>1832</v>
      </c>
      <c r="L359" s="50" t="s">
        <v>60</v>
      </c>
      <c r="M359" s="50" t="s">
        <v>3067</v>
      </c>
      <c r="N359" s="50" t="s">
        <v>3736</v>
      </c>
      <c r="O359" s="50" t="s">
        <v>61</v>
      </c>
      <c r="P359" s="159" t="s">
        <v>24</v>
      </c>
      <c r="Q359" s="24" t="s">
        <v>4545</v>
      </c>
    </row>
    <row r="360" spans="1:17" s="160" customFormat="1" ht="23.25" customHeight="1" x14ac:dyDescent="0.25">
      <c r="A360" s="24">
        <v>357</v>
      </c>
      <c r="B360" s="24">
        <v>550</v>
      </c>
      <c r="C360" s="50" t="s">
        <v>15</v>
      </c>
      <c r="D360" s="24" t="s">
        <v>34</v>
      </c>
      <c r="E360" s="24">
        <v>2013</v>
      </c>
      <c r="F360" s="161">
        <v>41556</v>
      </c>
      <c r="G360" s="50" t="s">
        <v>1017</v>
      </c>
      <c r="H360" s="24" t="s">
        <v>1018</v>
      </c>
      <c r="I360" s="24">
        <v>387</v>
      </c>
      <c r="J360" s="50" t="s">
        <v>1019</v>
      </c>
      <c r="K360" s="50" t="s">
        <v>1017</v>
      </c>
      <c r="L360" s="50" t="s">
        <v>21</v>
      </c>
      <c r="M360" s="50" t="s">
        <v>3065</v>
      </c>
      <c r="N360" s="50" t="s">
        <v>3733</v>
      </c>
      <c r="O360" s="50" t="s">
        <v>23</v>
      </c>
      <c r="P360" s="159" t="s">
        <v>24</v>
      </c>
      <c r="Q360" s="24" t="s">
        <v>4545</v>
      </c>
    </row>
    <row r="361" spans="1:17" s="160" customFormat="1" ht="23.25" customHeight="1" x14ac:dyDescent="0.25">
      <c r="A361" s="24">
        <v>358</v>
      </c>
      <c r="B361" s="24">
        <v>552</v>
      </c>
      <c r="C361" s="167" t="s">
        <v>15</v>
      </c>
      <c r="D361" s="24" t="s">
        <v>34</v>
      </c>
      <c r="E361" s="168">
        <v>2017</v>
      </c>
      <c r="F361" s="161">
        <v>43026</v>
      </c>
      <c r="G361" s="169" t="s">
        <v>1840</v>
      </c>
      <c r="H361" s="170" t="s">
        <v>1841</v>
      </c>
      <c r="I361" s="170">
        <v>905</v>
      </c>
      <c r="J361" s="167" t="s">
        <v>1842</v>
      </c>
      <c r="K361" s="167" t="s">
        <v>2994</v>
      </c>
      <c r="L361" s="50" t="s">
        <v>29</v>
      </c>
      <c r="M361" s="50" t="s">
        <v>3066</v>
      </c>
      <c r="N361" s="50" t="s">
        <v>1843</v>
      </c>
      <c r="O361" s="167" t="s">
        <v>75</v>
      </c>
      <c r="P361" s="159" t="s">
        <v>24</v>
      </c>
      <c r="Q361" s="24" t="s">
        <v>4545</v>
      </c>
    </row>
    <row r="362" spans="1:17" s="160" customFormat="1" ht="23.25" customHeight="1" x14ac:dyDescent="0.25">
      <c r="A362" s="24">
        <v>359</v>
      </c>
      <c r="B362" s="24">
        <v>554</v>
      </c>
      <c r="C362" s="50" t="s">
        <v>15</v>
      </c>
      <c r="D362" s="24" t="s">
        <v>34</v>
      </c>
      <c r="E362" s="24">
        <v>2013</v>
      </c>
      <c r="F362" s="161">
        <v>41536</v>
      </c>
      <c r="G362" s="50" t="s">
        <v>1011</v>
      </c>
      <c r="H362" s="24" t="s">
        <v>1012</v>
      </c>
      <c r="I362" s="24">
        <v>405</v>
      </c>
      <c r="J362" s="50" t="s">
        <v>1013</v>
      </c>
      <c r="K362" s="50" t="s">
        <v>1011</v>
      </c>
      <c r="L362" s="50" t="s">
        <v>21</v>
      </c>
      <c r="M362" s="50" t="s">
        <v>3065</v>
      </c>
      <c r="N362" s="50" t="s">
        <v>3706</v>
      </c>
      <c r="O362" s="50" t="s">
        <v>23</v>
      </c>
      <c r="P362" s="159" t="s">
        <v>24</v>
      </c>
      <c r="Q362" s="24" t="s">
        <v>4545</v>
      </c>
    </row>
    <row r="363" spans="1:17" s="160" customFormat="1" ht="23.25" customHeight="1" x14ac:dyDescent="0.25">
      <c r="A363" s="24">
        <v>360</v>
      </c>
      <c r="B363" s="24">
        <v>556</v>
      </c>
      <c r="C363" s="50" t="s">
        <v>15</v>
      </c>
      <c r="D363" s="24" t="s">
        <v>34</v>
      </c>
      <c r="E363" s="24">
        <v>2013</v>
      </c>
      <c r="F363" s="161">
        <v>42366</v>
      </c>
      <c r="G363" s="50" t="s">
        <v>1081</v>
      </c>
      <c r="H363" s="24" t="s">
        <v>1082</v>
      </c>
      <c r="I363" s="24">
        <v>423</v>
      </c>
      <c r="J363" s="50" t="s">
        <v>4543</v>
      </c>
      <c r="K363" s="50" t="s">
        <v>1084</v>
      </c>
      <c r="L363" s="50" t="s">
        <v>21</v>
      </c>
      <c r="M363" s="50" t="s">
        <v>3065</v>
      </c>
      <c r="N363" s="50" t="s">
        <v>3729</v>
      </c>
      <c r="O363" s="50" t="s">
        <v>23</v>
      </c>
      <c r="P363" s="159" t="s">
        <v>24</v>
      </c>
      <c r="Q363" s="24" t="s">
        <v>4545</v>
      </c>
    </row>
    <row r="364" spans="1:17" s="160" customFormat="1" ht="23.25" customHeight="1" x14ac:dyDescent="0.25">
      <c r="A364" s="24">
        <v>361</v>
      </c>
      <c r="B364" s="24">
        <v>557</v>
      </c>
      <c r="C364" s="167" t="s">
        <v>15</v>
      </c>
      <c r="D364" s="24" t="s">
        <v>34</v>
      </c>
      <c r="E364" s="168">
        <v>2018</v>
      </c>
      <c r="F364" s="161">
        <v>43462</v>
      </c>
      <c r="G364" s="169" t="s">
        <v>1860</v>
      </c>
      <c r="H364" s="170" t="s">
        <v>1861</v>
      </c>
      <c r="I364" s="170">
        <v>966</v>
      </c>
      <c r="J364" s="167" t="s">
        <v>1862</v>
      </c>
      <c r="K364" s="50" t="s">
        <v>83</v>
      </c>
      <c r="L364" s="50" t="s">
        <v>29</v>
      </c>
      <c r="M364" s="50" t="s">
        <v>3066</v>
      </c>
      <c r="N364" s="50" t="s">
        <v>979</v>
      </c>
      <c r="O364" s="50" t="s">
        <v>23</v>
      </c>
      <c r="P364" s="159" t="s">
        <v>24</v>
      </c>
      <c r="Q364" s="24" t="s">
        <v>4545</v>
      </c>
    </row>
    <row r="365" spans="1:17" s="160" customFormat="1" ht="23.25" customHeight="1" x14ac:dyDescent="0.25">
      <c r="A365" s="24">
        <v>362</v>
      </c>
      <c r="B365" s="24">
        <v>559</v>
      </c>
      <c r="C365" s="167" t="s">
        <v>15</v>
      </c>
      <c r="D365" s="24" t="s">
        <v>34</v>
      </c>
      <c r="E365" s="168">
        <v>2018</v>
      </c>
      <c r="F365" s="161">
        <v>43462</v>
      </c>
      <c r="G365" s="169" t="s">
        <v>1866</v>
      </c>
      <c r="H365" s="170" t="s">
        <v>1867</v>
      </c>
      <c r="I365" s="170">
        <v>972</v>
      </c>
      <c r="J365" s="167" t="s">
        <v>1868</v>
      </c>
      <c r="K365" s="50" t="s">
        <v>1869</v>
      </c>
      <c r="L365" s="50" t="s">
        <v>29</v>
      </c>
      <c r="M365" s="50" t="s">
        <v>3066</v>
      </c>
      <c r="N365" s="50" t="s">
        <v>3727</v>
      </c>
      <c r="O365" s="50" t="s">
        <v>75</v>
      </c>
      <c r="P365" s="159" t="s">
        <v>24</v>
      </c>
      <c r="Q365" s="24" t="s">
        <v>4545</v>
      </c>
    </row>
    <row r="366" spans="1:17" s="160" customFormat="1" ht="23.25" customHeight="1" x14ac:dyDescent="0.25">
      <c r="A366" s="24">
        <v>363</v>
      </c>
      <c r="B366" s="24">
        <v>560</v>
      </c>
      <c r="C366" s="167" t="s">
        <v>15</v>
      </c>
      <c r="D366" s="24" t="s">
        <v>34</v>
      </c>
      <c r="E366" s="168">
        <v>2018</v>
      </c>
      <c r="F366" s="161">
        <v>43462</v>
      </c>
      <c r="G366" s="169" t="s">
        <v>1870</v>
      </c>
      <c r="H366" s="170" t="s">
        <v>1871</v>
      </c>
      <c r="I366" s="170">
        <v>968</v>
      </c>
      <c r="J366" s="169" t="s">
        <v>1872</v>
      </c>
      <c r="K366" s="50" t="s">
        <v>757</v>
      </c>
      <c r="L366" s="50" t="s">
        <v>21</v>
      </c>
      <c r="M366" s="50" t="s">
        <v>3064</v>
      </c>
      <c r="N366" s="50" t="s">
        <v>1817</v>
      </c>
      <c r="O366" s="50" t="s">
        <v>23</v>
      </c>
      <c r="P366" s="159" t="s">
        <v>24</v>
      </c>
      <c r="Q366" s="24" t="s">
        <v>4545</v>
      </c>
    </row>
    <row r="367" spans="1:17" s="160" customFormat="1" ht="23.25" customHeight="1" x14ac:dyDescent="0.25">
      <c r="A367" s="24">
        <v>364</v>
      </c>
      <c r="B367" s="24">
        <v>562</v>
      </c>
      <c r="C367" s="50" t="s">
        <v>15</v>
      </c>
      <c r="D367" s="24" t="s">
        <v>34</v>
      </c>
      <c r="E367" s="24">
        <v>2014</v>
      </c>
      <c r="F367" s="161">
        <v>41901</v>
      </c>
      <c r="G367" s="50" t="s">
        <v>1628</v>
      </c>
      <c r="H367" s="24" t="s">
        <v>1629</v>
      </c>
      <c r="I367" s="24">
        <v>432</v>
      </c>
      <c r="J367" s="50" t="s">
        <v>1630</v>
      </c>
      <c r="K367" s="50" t="s">
        <v>1631</v>
      </c>
      <c r="L367" s="50" t="s">
        <v>21</v>
      </c>
      <c r="M367" s="50" t="s">
        <v>3065</v>
      </c>
      <c r="N367" s="50" t="s">
        <v>3770</v>
      </c>
      <c r="O367" s="50" t="s">
        <v>23</v>
      </c>
      <c r="P367" s="159" t="s">
        <v>24</v>
      </c>
      <c r="Q367" s="24" t="s">
        <v>4545</v>
      </c>
    </row>
    <row r="368" spans="1:17" s="160" customFormat="1" ht="23.25" customHeight="1" x14ac:dyDescent="0.25">
      <c r="A368" s="24">
        <v>365</v>
      </c>
      <c r="B368" s="24">
        <v>563</v>
      </c>
      <c r="C368" s="167" t="s">
        <v>15</v>
      </c>
      <c r="D368" s="24" t="s">
        <v>34</v>
      </c>
      <c r="E368" s="168">
        <v>2019</v>
      </c>
      <c r="F368" s="161">
        <v>43626</v>
      </c>
      <c r="G368" s="169" t="s">
        <v>1879</v>
      </c>
      <c r="H368" s="170" t="s">
        <v>1880</v>
      </c>
      <c r="I368" s="170">
        <v>719</v>
      </c>
      <c r="J368" s="169" t="s">
        <v>1881</v>
      </c>
      <c r="K368" s="50" t="s">
        <v>20</v>
      </c>
      <c r="L368" s="50" t="s">
        <v>21</v>
      </c>
      <c r="M368" s="50" t="s">
        <v>3064</v>
      </c>
      <c r="N368" s="50" t="s">
        <v>3705</v>
      </c>
      <c r="O368" s="50" t="s">
        <v>23</v>
      </c>
      <c r="P368" s="159" t="s">
        <v>24</v>
      </c>
      <c r="Q368" s="24" t="s">
        <v>4545</v>
      </c>
    </row>
    <row r="369" spans="1:17" s="160" customFormat="1" ht="23.25" customHeight="1" x14ac:dyDescent="0.25">
      <c r="A369" s="24">
        <v>366</v>
      </c>
      <c r="B369" s="24">
        <v>564</v>
      </c>
      <c r="C369" s="50" t="s">
        <v>15</v>
      </c>
      <c r="D369" s="24" t="s">
        <v>34</v>
      </c>
      <c r="E369" s="24">
        <v>2014</v>
      </c>
      <c r="F369" s="161">
        <v>41906</v>
      </c>
      <c r="G369" s="50" t="s">
        <v>3369</v>
      </c>
      <c r="H369" s="24" t="s">
        <v>1647</v>
      </c>
      <c r="I369" s="24">
        <v>434</v>
      </c>
      <c r="J369" s="50" t="s">
        <v>1648</v>
      </c>
      <c r="K369" s="50" t="s">
        <v>743</v>
      </c>
      <c r="L369" s="50" t="s">
        <v>21</v>
      </c>
      <c r="M369" s="50" t="s">
        <v>3065</v>
      </c>
      <c r="N369" s="50" t="s">
        <v>3773</v>
      </c>
      <c r="O369" s="50" t="s">
        <v>23</v>
      </c>
      <c r="P369" s="159" t="s">
        <v>24</v>
      </c>
      <c r="Q369" s="24" t="s">
        <v>4545</v>
      </c>
    </row>
    <row r="370" spans="1:17" s="160" customFormat="1" ht="23.25" customHeight="1" x14ac:dyDescent="0.25">
      <c r="A370" s="24">
        <v>367</v>
      </c>
      <c r="B370" s="24">
        <v>566</v>
      </c>
      <c r="C370" s="167" t="s">
        <v>15</v>
      </c>
      <c r="D370" s="24" t="s">
        <v>34</v>
      </c>
      <c r="E370" s="168">
        <v>2019</v>
      </c>
      <c r="F370" s="161">
        <v>43627</v>
      </c>
      <c r="G370" s="169" t="s">
        <v>1888</v>
      </c>
      <c r="H370" s="170" t="s">
        <v>1889</v>
      </c>
      <c r="I370" s="170">
        <v>721</v>
      </c>
      <c r="J370" s="169" t="s">
        <v>1890</v>
      </c>
      <c r="K370" s="50" t="s">
        <v>83</v>
      </c>
      <c r="L370" s="50" t="s">
        <v>29</v>
      </c>
      <c r="M370" s="50" t="s">
        <v>3066</v>
      </c>
      <c r="N370" s="50" t="s">
        <v>979</v>
      </c>
      <c r="O370" s="50" t="s">
        <v>23</v>
      </c>
      <c r="P370" s="159" t="s">
        <v>24</v>
      </c>
      <c r="Q370" s="24" t="s">
        <v>4545</v>
      </c>
    </row>
    <row r="371" spans="1:17" s="160" customFormat="1" ht="23.25" customHeight="1" x14ac:dyDescent="0.25">
      <c r="A371" s="24">
        <v>368</v>
      </c>
      <c r="B371" s="24">
        <v>568</v>
      </c>
      <c r="C371" s="167" t="s">
        <v>15</v>
      </c>
      <c r="D371" s="24" t="s">
        <v>34</v>
      </c>
      <c r="E371" s="168">
        <v>2019</v>
      </c>
      <c r="F371" s="161">
        <v>43605</v>
      </c>
      <c r="G371" s="169" t="s">
        <v>1894</v>
      </c>
      <c r="H371" s="170" t="s">
        <v>1895</v>
      </c>
      <c r="I371" s="170">
        <v>986</v>
      </c>
      <c r="J371" s="169" t="s">
        <v>1896</v>
      </c>
      <c r="K371" s="50" t="s">
        <v>757</v>
      </c>
      <c r="L371" s="50" t="s">
        <v>21</v>
      </c>
      <c r="M371" s="50" t="s">
        <v>3064</v>
      </c>
      <c r="N371" s="50" t="s">
        <v>1817</v>
      </c>
      <c r="O371" s="50" t="s">
        <v>23</v>
      </c>
      <c r="P371" s="159" t="s">
        <v>24</v>
      </c>
      <c r="Q371" s="24" t="s">
        <v>4545</v>
      </c>
    </row>
    <row r="372" spans="1:17" s="160" customFormat="1" ht="23.25" customHeight="1" x14ac:dyDescent="0.25">
      <c r="A372" s="24">
        <v>369</v>
      </c>
      <c r="B372" s="24">
        <v>569</v>
      </c>
      <c r="C372" s="50" t="s">
        <v>15</v>
      </c>
      <c r="D372" s="24" t="s">
        <v>34</v>
      </c>
      <c r="E372" s="24">
        <v>2014</v>
      </c>
      <c r="F372" s="161">
        <v>41908</v>
      </c>
      <c r="G372" s="50" t="s">
        <v>1652</v>
      </c>
      <c r="H372" s="24" t="s">
        <v>1653</v>
      </c>
      <c r="I372" s="24">
        <v>441</v>
      </c>
      <c r="J372" s="50" t="s">
        <v>1654</v>
      </c>
      <c r="K372" s="50" t="s">
        <v>94</v>
      </c>
      <c r="L372" s="50" t="s">
        <v>21</v>
      </c>
      <c r="M372" s="50" t="s">
        <v>3065</v>
      </c>
      <c r="N372" s="50" t="s">
        <v>3716</v>
      </c>
      <c r="O372" s="50" t="s">
        <v>23</v>
      </c>
      <c r="P372" s="159" t="s">
        <v>24</v>
      </c>
      <c r="Q372" s="24" t="s">
        <v>4545</v>
      </c>
    </row>
    <row r="373" spans="1:17" s="160" customFormat="1" ht="23.25" customHeight="1" x14ac:dyDescent="0.25">
      <c r="A373" s="24">
        <v>370</v>
      </c>
      <c r="B373" s="24">
        <v>570</v>
      </c>
      <c r="C373" s="167" t="s">
        <v>15</v>
      </c>
      <c r="D373" s="24" t="s">
        <v>34</v>
      </c>
      <c r="E373" s="168">
        <v>2019</v>
      </c>
      <c r="F373" s="161">
        <v>43787</v>
      </c>
      <c r="G373" s="169" t="s">
        <v>1900</v>
      </c>
      <c r="H373" s="170" t="s">
        <v>1901</v>
      </c>
      <c r="I373" s="170">
        <v>748</v>
      </c>
      <c r="J373" s="169" t="s">
        <v>1902</v>
      </c>
      <c r="K373" s="50" t="s">
        <v>55</v>
      </c>
      <c r="L373" s="50" t="s">
        <v>21</v>
      </c>
      <c r="M373" s="50" t="s">
        <v>3064</v>
      </c>
      <c r="N373" s="50" t="s">
        <v>3708</v>
      </c>
      <c r="O373" s="50" t="s">
        <v>23</v>
      </c>
      <c r="P373" s="159" t="s">
        <v>24</v>
      </c>
      <c r="Q373" s="24" t="s">
        <v>4545</v>
      </c>
    </row>
    <row r="374" spans="1:17" s="160" customFormat="1" ht="23.25" customHeight="1" x14ac:dyDescent="0.25">
      <c r="A374" s="24">
        <v>371</v>
      </c>
      <c r="B374" s="24">
        <v>571</v>
      </c>
      <c r="C374" s="167" t="s">
        <v>15</v>
      </c>
      <c r="D374" s="24" t="s">
        <v>34</v>
      </c>
      <c r="E374" s="168">
        <v>2019</v>
      </c>
      <c r="F374" s="161">
        <v>43796</v>
      </c>
      <c r="G374" s="169" t="s">
        <v>1904</v>
      </c>
      <c r="H374" s="170" t="s">
        <v>1905</v>
      </c>
      <c r="I374" s="170">
        <v>784</v>
      </c>
      <c r="J374" s="169" t="s">
        <v>1906</v>
      </c>
      <c r="K374" s="50" t="s">
        <v>146</v>
      </c>
      <c r="L374" s="50" t="s">
        <v>60</v>
      </c>
      <c r="M374" s="50" t="s">
        <v>3067</v>
      </c>
      <c r="N374" s="50" t="s">
        <v>3784</v>
      </c>
      <c r="O374" s="50" t="s">
        <v>125</v>
      </c>
      <c r="P374" s="159" t="s">
        <v>24</v>
      </c>
      <c r="Q374" s="24" t="s">
        <v>4545</v>
      </c>
    </row>
    <row r="375" spans="1:17" s="160" customFormat="1" ht="23.25" customHeight="1" x14ac:dyDescent="0.25">
      <c r="A375" s="24">
        <v>372</v>
      </c>
      <c r="B375" s="24">
        <v>573</v>
      </c>
      <c r="C375" s="167" t="s">
        <v>15</v>
      </c>
      <c r="D375" s="24" t="s">
        <v>393</v>
      </c>
      <c r="E375" s="168">
        <v>2019</v>
      </c>
      <c r="F375" s="161">
        <v>43644</v>
      </c>
      <c r="G375" s="169" t="s">
        <v>1910</v>
      </c>
      <c r="H375" s="170" t="s">
        <v>1911</v>
      </c>
      <c r="I375" s="170">
        <v>5686</v>
      </c>
      <c r="J375" s="169" t="s">
        <v>1912</v>
      </c>
      <c r="K375" s="50" t="s">
        <v>882</v>
      </c>
      <c r="L375" s="50" t="s">
        <v>29</v>
      </c>
      <c r="M375" s="50" t="s">
        <v>3445</v>
      </c>
      <c r="N375" s="50" t="s">
        <v>3778</v>
      </c>
      <c r="O375" s="50" t="s">
        <v>75</v>
      </c>
      <c r="P375" s="159" t="s">
        <v>24</v>
      </c>
      <c r="Q375" s="24" t="s">
        <v>4545</v>
      </c>
    </row>
    <row r="376" spans="1:17" s="160" customFormat="1" ht="23.25" customHeight="1" x14ac:dyDescent="0.25">
      <c r="A376" s="24">
        <v>373</v>
      </c>
      <c r="B376" s="24">
        <v>574</v>
      </c>
      <c r="C376" s="167" t="s">
        <v>15</v>
      </c>
      <c r="D376" s="24" t="s">
        <v>34</v>
      </c>
      <c r="E376" s="168">
        <v>2019</v>
      </c>
      <c r="F376" s="161">
        <v>43613</v>
      </c>
      <c r="G376" s="169" t="s">
        <v>4520</v>
      </c>
      <c r="H376" s="170" t="s">
        <v>1914</v>
      </c>
      <c r="I376" s="170">
        <v>723</v>
      </c>
      <c r="J376" s="169" t="s">
        <v>4497</v>
      </c>
      <c r="K376" s="50" t="s">
        <v>370</v>
      </c>
      <c r="L376" s="50" t="s">
        <v>60</v>
      </c>
      <c r="M376" s="50" t="s">
        <v>3067</v>
      </c>
      <c r="N376" s="50" t="s">
        <v>3747</v>
      </c>
      <c r="O376" s="50" t="s">
        <v>61</v>
      </c>
      <c r="P376" s="159" t="s">
        <v>24</v>
      </c>
      <c r="Q376" s="24" t="s">
        <v>4545</v>
      </c>
    </row>
    <row r="377" spans="1:17" s="160" customFormat="1" ht="23.25" customHeight="1" x14ac:dyDescent="0.25">
      <c r="A377" s="24">
        <v>374</v>
      </c>
      <c r="B377" s="24">
        <v>577</v>
      </c>
      <c r="C377" s="50" t="s">
        <v>15</v>
      </c>
      <c r="D377" s="24" t="s">
        <v>34</v>
      </c>
      <c r="E377" s="24">
        <v>2014</v>
      </c>
      <c r="F377" s="161">
        <v>41912</v>
      </c>
      <c r="G377" s="50" t="s">
        <v>1658</v>
      </c>
      <c r="H377" s="24" t="s">
        <v>1659</v>
      </c>
      <c r="I377" s="24">
        <v>443</v>
      </c>
      <c r="J377" s="50" t="s">
        <v>1660</v>
      </c>
      <c r="K377" s="50" t="s">
        <v>1661</v>
      </c>
      <c r="L377" s="50" t="s">
        <v>21</v>
      </c>
      <c r="M377" s="50" t="s">
        <v>3065</v>
      </c>
      <c r="N377" s="50" t="s">
        <v>3707</v>
      </c>
      <c r="O377" s="50" t="s">
        <v>23</v>
      </c>
      <c r="P377" s="159" t="s">
        <v>24</v>
      </c>
      <c r="Q377" s="24" t="s">
        <v>4545</v>
      </c>
    </row>
    <row r="378" spans="1:17" s="160" customFormat="1" ht="23.25" customHeight="1" x14ac:dyDescent="0.25">
      <c r="A378" s="24">
        <v>375</v>
      </c>
      <c r="B378" s="24">
        <v>578</v>
      </c>
      <c r="C378" s="50" t="s">
        <v>15</v>
      </c>
      <c r="D378" s="24" t="s">
        <v>34</v>
      </c>
      <c r="E378" s="24">
        <v>2014</v>
      </c>
      <c r="F378" s="161">
        <v>41943</v>
      </c>
      <c r="G378" s="50" t="s">
        <v>1676</v>
      </c>
      <c r="H378" s="24" t="s">
        <v>1677</v>
      </c>
      <c r="I378" s="24">
        <v>456</v>
      </c>
      <c r="J378" s="50" t="s">
        <v>1678</v>
      </c>
      <c r="K378" s="50" t="s">
        <v>178</v>
      </c>
      <c r="L378" s="50" t="s">
        <v>21</v>
      </c>
      <c r="M378" s="50" t="s">
        <v>3065</v>
      </c>
      <c r="N378" s="50" t="s">
        <v>3729</v>
      </c>
      <c r="O378" s="50" t="s">
        <v>23</v>
      </c>
      <c r="P378" s="159" t="s">
        <v>24</v>
      </c>
      <c r="Q378" s="24" t="s">
        <v>4545</v>
      </c>
    </row>
    <row r="379" spans="1:17" s="160" customFormat="1" ht="23.25" customHeight="1" x14ac:dyDescent="0.25">
      <c r="A379" s="24">
        <v>376</v>
      </c>
      <c r="B379" s="24">
        <v>579</v>
      </c>
      <c r="C379" s="167" t="s">
        <v>15</v>
      </c>
      <c r="D379" s="24" t="s">
        <v>393</v>
      </c>
      <c r="E379" s="168">
        <v>2019</v>
      </c>
      <c r="F379" s="161">
        <v>43644</v>
      </c>
      <c r="G379" s="169" t="s">
        <v>1928</v>
      </c>
      <c r="H379" s="170" t="s">
        <v>1929</v>
      </c>
      <c r="I379" s="170">
        <v>5676</v>
      </c>
      <c r="J379" s="169" t="s">
        <v>1930</v>
      </c>
      <c r="K379" s="50" t="s">
        <v>59</v>
      </c>
      <c r="L379" s="50" t="s">
        <v>60</v>
      </c>
      <c r="M379" s="50" t="s">
        <v>3445</v>
      </c>
      <c r="N379" s="50" t="s">
        <v>4525</v>
      </c>
      <c r="O379" s="50" t="s">
        <v>61</v>
      </c>
      <c r="P379" s="159" t="s">
        <v>24</v>
      </c>
      <c r="Q379" s="24" t="s">
        <v>4545</v>
      </c>
    </row>
    <row r="380" spans="1:17" s="160" customFormat="1" ht="23.25" customHeight="1" x14ac:dyDescent="0.25">
      <c r="A380" s="24">
        <v>377</v>
      </c>
      <c r="B380" s="24">
        <v>580</v>
      </c>
      <c r="C380" s="167" t="s">
        <v>15</v>
      </c>
      <c r="D380" s="24" t="s">
        <v>393</v>
      </c>
      <c r="E380" s="168">
        <v>2019</v>
      </c>
      <c r="F380" s="161">
        <v>43644</v>
      </c>
      <c r="G380" s="169" t="s">
        <v>1931</v>
      </c>
      <c r="H380" s="170" t="s">
        <v>1932</v>
      </c>
      <c r="I380" s="170">
        <v>5677</v>
      </c>
      <c r="J380" s="169" t="s">
        <v>1933</v>
      </c>
      <c r="K380" s="50" t="s">
        <v>1293</v>
      </c>
      <c r="L380" s="50" t="s">
        <v>21</v>
      </c>
      <c r="M380" s="50" t="s">
        <v>3445</v>
      </c>
      <c r="N380" s="50" t="s">
        <v>3711</v>
      </c>
      <c r="O380" s="50" t="s">
        <v>23</v>
      </c>
      <c r="P380" s="159" t="s">
        <v>24</v>
      </c>
      <c r="Q380" s="24" t="s">
        <v>4545</v>
      </c>
    </row>
    <row r="381" spans="1:17" s="160" customFormat="1" ht="23.25" customHeight="1" x14ac:dyDescent="0.25">
      <c r="A381" s="24">
        <v>378</v>
      </c>
      <c r="B381" s="24">
        <v>581</v>
      </c>
      <c r="C381" s="50" t="s">
        <v>15</v>
      </c>
      <c r="D381" s="24" t="s">
        <v>34</v>
      </c>
      <c r="E381" s="24">
        <v>2014</v>
      </c>
      <c r="F381" s="161">
        <v>41996</v>
      </c>
      <c r="G381" s="50" t="s">
        <v>1730</v>
      </c>
      <c r="H381" s="24" t="s">
        <v>1731</v>
      </c>
      <c r="I381" s="24">
        <v>458</v>
      </c>
      <c r="J381" s="50" t="s">
        <v>1732</v>
      </c>
      <c r="K381" s="50" t="s">
        <v>79</v>
      </c>
      <c r="L381" s="50" t="s">
        <v>21</v>
      </c>
      <c r="M381" s="50" t="s">
        <v>3065</v>
      </c>
      <c r="N381" s="50" t="s">
        <v>3714</v>
      </c>
      <c r="O381" s="50" t="s">
        <v>23</v>
      </c>
      <c r="P381" s="159" t="s">
        <v>24</v>
      </c>
      <c r="Q381" s="24" t="s">
        <v>4545</v>
      </c>
    </row>
    <row r="382" spans="1:17" s="160" customFormat="1" ht="23.25" customHeight="1" x14ac:dyDescent="0.25">
      <c r="A382" s="24">
        <v>379</v>
      </c>
      <c r="B382" s="24">
        <v>582</v>
      </c>
      <c r="C382" s="50" t="s">
        <v>15</v>
      </c>
      <c r="D382" s="24" t="s">
        <v>34</v>
      </c>
      <c r="E382" s="24">
        <v>2014</v>
      </c>
      <c r="F382" s="161">
        <v>41996</v>
      </c>
      <c r="G382" s="50" t="s">
        <v>1720</v>
      </c>
      <c r="H382" s="24" t="s">
        <v>1721</v>
      </c>
      <c r="I382" s="24">
        <v>460</v>
      </c>
      <c r="J382" s="50" t="s">
        <v>1722</v>
      </c>
      <c r="K382" s="50" t="s">
        <v>48</v>
      </c>
      <c r="L382" s="50" t="s">
        <v>21</v>
      </c>
      <c r="M382" s="50" t="s">
        <v>3065</v>
      </c>
      <c r="N382" s="50" t="s">
        <v>3707</v>
      </c>
      <c r="O382" s="50" t="s">
        <v>23</v>
      </c>
      <c r="P382" s="159" t="s">
        <v>24</v>
      </c>
      <c r="Q382" s="24" t="s">
        <v>4545</v>
      </c>
    </row>
    <row r="383" spans="1:17" s="160" customFormat="1" ht="23.25" customHeight="1" x14ac:dyDescent="0.25">
      <c r="A383" s="24">
        <v>380</v>
      </c>
      <c r="B383" s="24">
        <v>583</v>
      </c>
      <c r="C383" s="171" t="s">
        <v>15</v>
      </c>
      <c r="D383" s="172" t="s">
        <v>393</v>
      </c>
      <c r="E383" s="24">
        <v>2019</v>
      </c>
      <c r="F383" s="161">
        <v>43733</v>
      </c>
      <c r="G383" s="173" t="s">
        <v>1940</v>
      </c>
      <c r="H383" s="170" t="s">
        <v>1941</v>
      </c>
      <c r="I383" s="170">
        <v>5687</v>
      </c>
      <c r="J383" s="23" t="s">
        <v>1942</v>
      </c>
      <c r="K383" s="23" t="s">
        <v>824</v>
      </c>
      <c r="L383" s="50" t="s">
        <v>29</v>
      </c>
      <c r="M383" s="50" t="s">
        <v>3445</v>
      </c>
      <c r="N383" s="50" t="s">
        <v>3776</v>
      </c>
      <c r="O383" s="50" t="s">
        <v>75</v>
      </c>
      <c r="P383" s="159" t="s">
        <v>24</v>
      </c>
      <c r="Q383" s="24" t="s">
        <v>4545</v>
      </c>
    </row>
    <row r="384" spans="1:17" s="160" customFormat="1" ht="23.25" customHeight="1" x14ac:dyDescent="0.25">
      <c r="A384" s="24">
        <v>381</v>
      </c>
      <c r="B384" s="24">
        <v>584</v>
      </c>
      <c r="C384" s="171" t="s">
        <v>15</v>
      </c>
      <c r="D384" s="172" t="s">
        <v>393</v>
      </c>
      <c r="E384" s="24">
        <v>2019</v>
      </c>
      <c r="F384" s="161">
        <v>43739</v>
      </c>
      <c r="G384" s="167" t="s">
        <v>1943</v>
      </c>
      <c r="H384" s="170" t="s">
        <v>1944</v>
      </c>
      <c r="I384" s="170">
        <v>5688</v>
      </c>
      <c r="J384" s="169" t="s">
        <v>3183</v>
      </c>
      <c r="K384" s="50" t="s">
        <v>20</v>
      </c>
      <c r="L384" s="50" t="s">
        <v>21</v>
      </c>
      <c r="M384" s="50" t="s">
        <v>3445</v>
      </c>
      <c r="N384" s="50" t="s">
        <v>3705</v>
      </c>
      <c r="O384" s="50" t="s">
        <v>23</v>
      </c>
      <c r="P384" s="159" t="s">
        <v>24</v>
      </c>
      <c r="Q384" s="24" t="s">
        <v>4545</v>
      </c>
    </row>
    <row r="385" spans="1:17" s="160" customFormat="1" ht="23.25" customHeight="1" x14ac:dyDescent="0.25">
      <c r="A385" s="24">
        <v>382</v>
      </c>
      <c r="B385" s="24">
        <v>585</v>
      </c>
      <c r="C385" s="171" t="s">
        <v>15</v>
      </c>
      <c r="D385" s="172" t="s">
        <v>393</v>
      </c>
      <c r="E385" s="24">
        <v>2019</v>
      </c>
      <c r="F385" s="161">
        <v>43775</v>
      </c>
      <c r="G385" s="167" t="s">
        <v>1946</v>
      </c>
      <c r="H385" s="170" t="s">
        <v>1947</v>
      </c>
      <c r="I385" s="170">
        <v>5689</v>
      </c>
      <c r="J385" s="169" t="s">
        <v>1948</v>
      </c>
      <c r="K385" s="50" t="s">
        <v>59</v>
      </c>
      <c r="L385" s="50" t="s">
        <v>60</v>
      </c>
      <c r="M385" s="50" t="s">
        <v>3445</v>
      </c>
      <c r="N385" s="50" t="s">
        <v>4525</v>
      </c>
      <c r="O385" s="50" t="s">
        <v>61</v>
      </c>
      <c r="P385" s="159" t="s">
        <v>24</v>
      </c>
      <c r="Q385" s="24" t="s">
        <v>4545</v>
      </c>
    </row>
    <row r="386" spans="1:17" s="160" customFormat="1" ht="23.25" customHeight="1" x14ac:dyDescent="0.25">
      <c r="A386" s="24">
        <v>383</v>
      </c>
      <c r="B386" s="24">
        <v>586</v>
      </c>
      <c r="C386" s="171" t="s">
        <v>15</v>
      </c>
      <c r="D386" s="172" t="s">
        <v>34</v>
      </c>
      <c r="E386" s="24">
        <v>2019</v>
      </c>
      <c r="F386" s="161">
        <v>43714</v>
      </c>
      <c r="G386" s="167" t="s">
        <v>1949</v>
      </c>
      <c r="H386" s="170" t="s">
        <v>1950</v>
      </c>
      <c r="I386" s="170">
        <v>739</v>
      </c>
      <c r="J386" s="169" t="s">
        <v>1951</v>
      </c>
      <c r="K386" s="50" t="s">
        <v>59</v>
      </c>
      <c r="L386" s="50" t="s">
        <v>60</v>
      </c>
      <c r="M386" s="50" t="s">
        <v>3067</v>
      </c>
      <c r="N386" s="50" t="s">
        <v>4525</v>
      </c>
      <c r="O386" s="50" t="s">
        <v>61</v>
      </c>
      <c r="P386" s="159" t="s">
        <v>24</v>
      </c>
      <c r="Q386" s="24" t="s">
        <v>4545</v>
      </c>
    </row>
    <row r="387" spans="1:17" s="160" customFormat="1" ht="23.25" customHeight="1" x14ac:dyDescent="0.25">
      <c r="A387" s="24">
        <v>384</v>
      </c>
      <c r="B387" s="24">
        <v>587</v>
      </c>
      <c r="C387" s="171" t="s">
        <v>15</v>
      </c>
      <c r="D387" s="172" t="s">
        <v>34</v>
      </c>
      <c r="E387" s="24">
        <v>2019</v>
      </c>
      <c r="F387" s="161">
        <v>43725</v>
      </c>
      <c r="G387" s="167" t="s">
        <v>1952</v>
      </c>
      <c r="H387" s="170" t="s">
        <v>1953</v>
      </c>
      <c r="I387" s="170">
        <v>738</v>
      </c>
      <c r="J387" s="169" t="s">
        <v>1954</v>
      </c>
      <c r="K387" s="50" t="s">
        <v>59</v>
      </c>
      <c r="L387" s="50" t="s">
        <v>60</v>
      </c>
      <c r="M387" s="50" t="s">
        <v>3067</v>
      </c>
      <c r="N387" s="50" t="s">
        <v>4523</v>
      </c>
      <c r="O387" s="50" t="s">
        <v>61</v>
      </c>
      <c r="P387" s="159" t="s">
        <v>24</v>
      </c>
      <c r="Q387" s="24" t="s">
        <v>4545</v>
      </c>
    </row>
    <row r="388" spans="1:17" s="160" customFormat="1" ht="23.25" customHeight="1" x14ac:dyDescent="0.25">
      <c r="A388" s="24">
        <v>385</v>
      </c>
      <c r="B388" s="24">
        <v>589</v>
      </c>
      <c r="C388" s="171" t="s">
        <v>15</v>
      </c>
      <c r="D388" s="172" t="s">
        <v>34</v>
      </c>
      <c r="E388" s="24">
        <v>2019</v>
      </c>
      <c r="F388" s="161">
        <v>43775</v>
      </c>
      <c r="G388" s="167" t="s">
        <v>1958</v>
      </c>
      <c r="H388" s="170" t="s">
        <v>1959</v>
      </c>
      <c r="I388" s="170">
        <v>750</v>
      </c>
      <c r="J388" s="169" t="s">
        <v>1960</v>
      </c>
      <c r="K388" s="50" t="s">
        <v>1961</v>
      </c>
      <c r="L388" s="50" t="s">
        <v>29</v>
      </c>
      <c r="M388" s="50" t="s">
        <v>3066</v>
      </c>
      <c r="N388" s="50" t="s">
        <v>4529</v>
      </c>
      <c r="O388" s="50" t="s">
        <v>75</v>
      </c>
      <c r="P388" s="159" t="s">
        <v>24</v>
      </c>
      <c r="Q388" s="24" t="s">
        <v>4545</v>
      </c>
    </row>
    <row r="389" spans="1:17" s="160" customFormat="1" ht="23.25" customHeight="1" x14ac:dyDescent="0.25">
      <c r="A389" s="24">
        <v>386</v>
      </c>
      <c r="B389" s="24">
        <v>591</v>
      </c>
      <c r="C389" s="171" t="s">
        <v>15</v>
      </c>
      <c r="D389" s="172" t="s">
        <v>393</v>
      </c>
      <c r="E389" s="24">
        <v>2019</v>
      </c>
      <c r="F389" s="161">
        <v>43822</v>
      </c>
      <c r="G389" s="167" t="s">
        <v>1965</v>
      </c>
      <c r="H389" s="170" t="s">
        <v>1966</v>
      </c>
      <c r="I389" s="170">
        <v>5707</v>
      </c>
      <c r="J389" s="169" t="s">
        <v>1967</v>
      </c>
      <c r="K389" s="50" t="s">
        <v>28</v>
      </c>
      <c r="L389" s="50" t="s">
        <v>29</v>
      </c>
      <c r="M389" s="50" t="s">
        <v>3445</v>
      </c>
      <c r="N389" s="50" t="s">
        <v>28</v>
      </c>
      <c r="O389" s="50" t="s">
        <v>3436</v>
      </c>
      <c r="P389" s="159" t="s">
        <v>24</v>
      </c>
      <c r="Q389" s="24" t="s">
        <v>4545</v>
      </c>
    </row>
    <row r="390" spans="1:17" s="160" customFormat="1" ht="23.25" customHeight="1" x14ac:dyDescent="0.25">
      <c r="A390" s="24">
        <v>387</v>
      </c>
      <c r="B390" s="24">
        <v>592</v>
      </c>
      <c r="C390" s="50" t="s">
        <v>15</v>
      </c>
      <c r="D390" s="24" t="s">
        <v>34</v>
      </c>
      <c r="E390" s="168">
        <v>2019</v>
      </c>
      <c r="F390" s="161">
        <v>43801</v>
      </c>
      <c r="G390" s="50" t="s">
        <v>1971</v>
      </c>
      <c r="H390" s="170" t="s">
        <v>1972</v>
      </c>
      <c r="I390" s="170">
        <v>762</v>
      </c>
      <c r="J390" s="169" t="s">
        <v>1973</v>
      </c>
      <c r="K390" s="50" t="s">
        <v>132</v>
      </c>
      <c r="L390" s="50" t="s">
        <v>29</v>
      </c>
      <c r="M390" s="50" t="s">
        <v>3066</v>
      </c>
      <c r="N390" s="50" t="s">
        <v>979</v>
      </c>
      <c r="O390" s="50" t="s">
        <v>23</v>
      </c>
      <c r="P390" s="159" t="s">
        <v>24</v>
      </c>
      <c r="Q390" s="24" t="s">
        <v>4545</v>
      </c>
    </row>
    <row r="391" spans="1:17" s="160" customFormat="1" ht="23.25" customHeight="1" x14ac:dyDescent="0.25">
      <c r="A391" s="24">
        <v>388</v>
      </c>
      <c r="B391" s="24">
        <v>593</v>
      </c>
      <c r="C391" s="50" t="s">
        <v>15</v>
      </c>
      <c r="D391" s="24" t="s">
        <v>34</v>
      </c>
      <c r="E391" s="168">
        <v>2019</v>
      </c>
      <c r="F391" s="161">
        <v>43804</v>
      </c>
      <c r="G391" s="50" t="s">
        <v>1974</v>
      </c>
      <c r="H391" s="170" t="s">
        <v>1975</v>
      </c>
      <c r="I391" s="170">
        <v>758</v>
      </c>
      <c r="J391" s="169" t="s">
        <v>1976</v>
      </c>
      <c r="K391" s="50" t="s">
        <v>59</v>
      </c>
      <c r="L391" s="50" t="s">
        <v>60</v>
      </c>
      <c r="M391" s="50" t="s">
        <v>3067</v>
      </c>
      <c r="N391" s="50" t="s">
        <v>4522</v>
      </c>
      <c r="O391" s="50" t="s">
        <v>61</v>
      </c>
      <c r="P391" s="159" t="s">
        <v>24</v>
      </c>
      <c r="Q391" s="24" t="s">
        <v>4545</v>
      </c>
    </row>
    <row r="392" spans="1:17" s="160" customFormat="1" ht="23.25" customHeight="1" x14ac:dyDescent="0.25">
      <c r="A392" s="24">
        <v>389</v>
      </c>
      <c r="B392" s="24">
        <v>594</v>
      </c>
      <c r="C392" s="50" t="s">
        <v>15</v>
      </c>
      <c r="D392" s="24" t="s">
        <v>34</v>
      </c>
      <c r="E392" s="168">
        <v>2019</v>
      </c>
      <c r="F392" s="161">
        <v>43794</v>
      </c>
      <c r="G392" s="50" t="s">
        <v>1977</v>
      </c>
      <c r="H392" s="170" t="s">
        <v>1978</v>
      </c>
      <c r="I392" s="170">
        <v>766</v>
      </c>
      <c r="J392" s="169" t="s">
        <v>1979</v>
      </c>
      <c r="K392" s="50" t="s">
        <v>1980</v>
      </c>
      <c r="L392" s="50" t="s">
        <v>60</v>
      </c>
      <c r="M392" s="50" t="s">
        <v>3067</v>
      </c>
      <c r="N392" s="50" t="s">
        <v>3764</v>
      </c>
      <c r="O392" s="50" t="s">
        <v>125</v>
      </c>
      <c r="P392" s="159" t="s">
        <v>24</v>
      </c>
      <c r="Q392" s="24" t="s">
        <v>4545</v>
      </c>
    </row>
    <row r="393" spans="1:17" s="160" customFormat="1" ht="23.25" customHeight="1" x14ac:dyDescent="0.25">
      <c r="A393" s="24">
        <v>390</v>
      </c>
      <c r="B393" s="24">
        <v>595</v>
      </c>
      <c r="C393" s="50" t="s">
        <v>15</v>
      </c>
      <c r="D393" s="24" t="s">
        <v>34</v>
      </c>
      <c r="E393" s="24">
        <v>2014</v>
      </c>
      <c r="F393" s="161">
        <v>41996</v>
      </c>
      <c r="G393" s="50" t="s">
        <v>2993</v>
      </c>
      <c r="H393" s="24" t="s">
        <v>1724</v>
      </c>
      <c r="I393" s="24">
        <v>462</v>
      </c>
      <c r="J393" s="50" t="s">
        <v>3805</v>
      </c>
      <c r="K393" s="50" t="s">
        <v>2992</v>
      </c>
      <c r="L393" s="50" t="s">
        <v>21</v>
      </c>
      <c r="M393" s="50" t="s">
        <v>3065</v>
      </c>
      <c r="N393" s="50" t="s">
        <v>1514</v>
      </c>
      <c r="O393" s="50" t="s">
        <v>23</v>
      </c>
      <c r="P393" s="159" t="s">
        <v>24</v>
      </c>
      <c r="Q393" s="24" t="s">
        <v>4545</v>
      </c>
    </row>
    <row r="394" spans="1:17" s="160" customFormat="1" ht="23.25" customHeight="1" x14ac:dyDescent="0.25">
      <c r="A394" s="24">
        <v>391</v>
      </c>
      <c r="B394" s="24">
        <v>597</v>
      </c>
      <c r="C394" s="50" t="s">
        <v>15</v>
      </c>
      <c r="D394" s="24" t="s">
        <v>34</v>
      </c>
      <c r="E394" s="168">
        <v>2019</v>
      </c>
      <c r="F394" s="161">
        <v>43819</v>
      </c>
      <c r="G394" s="50" t="s">
        <v>1987</v>
      </c>
      <c r="H394" s="170" t="s">
        <v>1988</v>
      </c>
      <c r="I394" s="170">
        <v>770</v>
      </c>
      <c r="J394" s="169" t="s">
        <v>1989</v>
      </c>
      <c r="K394" s="50" t="s">
        <v>20</v>
      </c>
      <c r="L394" s="50" t="s">
        <v>21</v>
      </c>
      <c r="M394" s="50" t="s">
        <v>3064</v>
      </c>
      <c r="N394" s="50" t="s">
        <v>3705</v>
      </c>
      <c r="O394" s="50" t="s">
        <v>23</v>
      </c>
      <c r="P394" s="159" t="s">
        <v>24</v>
      </c>
      <c r="Q394" s="24" t="s">
        <v>4545</v>
      </c>
    </row>
    <row r="395" spans="1:17" s="160" customFormat="1" ht="23.25" customHeight="1" x14ac:dyDescent="0.25">
      <c r="A395" s="24">
        <v>392</v>
      </c>
      <c r="B395" s="24">
        <v>599</v>
      </c>
      <c r="C395" s="50" t="s">
        <v>15</v>
      </c>
      <c r="D395" s="24" t="s">
        <v>34</v>
      </c>
      <c r="E395" s="168">
        <v>2019</v>
      </c>
      <c r="F395" s="161">
        <v>43803</v>
      </c>
      <c r="G395" s="50" t="s">
        <v>1993</v>
      </c>
      <c r="H395" s="170" t="s">
        <v>1994</v>
      </c>
      <c r="I395" s="170">
        <v>752</v>
      </c>
      <c r="J395" s="169" t="s">
        <v>1995</v>
      </c>
      <c r="K395" s="50" t="s">
        <v>59</v>
      </c>
      <c r="L395" s="50" t="s">
        <v>60</v>
      </c>
      <c r="M395" s="50" t="s">
        <v>3067</v>
      </c>
      <c r="N395" s="50" t="s">
        <v>4525</v>
      </c>
      <c r="O395" s="50" t="s">
        <v>61</v>
      </c>
      <c r="P395" s="159" t="s">
        <v>24</v>
      </c>
      <c r="Q395" s="24" t="s">
        <v>4545</v>
      </c>
    </row>
    <row r="396" spans="1:17" s="160" customFormat="1" ht="23.25" customHeight="1" x14ac:dyDescent="0.25">
      <c r="A396" s="24">
        <v>393</v>
      </c>
      <c r="B396" s="24">
        <v>600</v>
      </c>
      <c r="C396" s="50" t="s">
        <v>15</v>
      </c>
      <c r="D396" s="24" t="s">
        <v>34</v>
      </c>
      <c r="E396" s="168">
        <v>2019</v>
      </c>
      <c r="F396" s="161">
        <v>43809</v>
      </c>
      <c r="G396" s="164" t="s">
        <v>1996</v>
      </c>
      <c r="H396" s="170" t="s">
        <v>1997</v>
      </c>
      <c r="I396" s="170">
        <v>768</v>
      </c>
      <c r="J396" s="169" t="s">
        <v>1998</v>
      </c>
      <c r="K396" s="50" t="s">
        <v>59</v>
      </c>
      <c r="L396" s="50" t="s">
        <v>60</v>
      </c>
      <c r="M396" s="50" t="s">
        <v>3067</v>
      </c>
      <c r="N396" s="50" t="s">
        <v>4522</v>
      </c>
      <c r="O396" s="50" t="s">
        <v>61</v>
      </c>
      <c r="P396" s="159" t="s">
        <v>24</v>
      </c>
      <c r="Q396" s="24" t="s">
        <v>4545</v>
      </c>
    </row>
    <row r="397" spans="1:17" s="160" customFormat="1" ht="23.25" customHeight="1" x14ac:dyDescent="0.25">
      <c r="A397" s="24">
        <v>394</v>
      </c>
      <c r="B397" s="24">
        <v>601</v>
      </c>
      <c r="C397" s="50" t="s">
        <v>15</v>
      </c>
      <c r="D397" s="24" t="s">
        <v>34</v>
      </c>
      <c r="E397" s="168">
        <v>2019</v>
      </c>
      <c r="F397" s="161">
        <v>43819</v>
      </c>
      <c r="G397" s="50" t="s">
        <v>1999</v>
      </c>
      <c r="H397" s="170" t="s">
        <v>2000</v>
      </c>
      <c r="I397" s="170">
        <v>764</v>
      </c>
      <c r="J397" s="169" t="s">
        <v>2961</v>
      </c>
      <c r="K397" s="50" t="s">
        <v>757</v>
      </c>
      <c r="L397" s="50" t="s">
        <v>21</v>
      </c>
      <c r="M397" s="50" t="s">
        <v>3064</v>
      </c>
      <c r="N397" s="50" t="s">
        <v>1817</v>
      </c>
      <c r="O397" s="50" t="s">
        <v>23</v>
      </c>
      <c r="P397" s="159" t="s">
        <v>24</v>
      </c>
      <c r="Q397" s="24" t="s">
        <v>4545</v>
      </c>
    </row>
    <row r="398" spans="1:17" s="160" customFormat="1" ht="23.25" customHeight="1" x14ac:dyDescent="0.25">
      <c r="A398" s="24">
        <v>395</v>
      </c>
      <c r="B398" s="24">
        <v>602</v>
      </c>
      <c r="C398" s="50" t="s">
        <v>15</v>
      </c>
      <c r="D398" s="24" t="s">
        <v>34</v>
      </c>
      <c r="E398" s="168">
        <v>2019</v>
      </c>
      <c r="F398" s="161">
        <v>43823</v>
      </c>
      <c r="G398" s="50" t="s">
        <v>2002</v>
      </c>
      <c r="H398" s="170" t="s">
        <v>2003</v>
      </c>
      <c r="I398" s="170">
        <v>772</v>
      </c>
      <c r="J398" s="169" t="s">
        <v>2004</v>
      </c>
      <c r="K398" s="50" t="s">
        <v>71</v>
      </c>
      <c r="L398" s="50" t="s">
        <v>60</v>
      </c>
      <c r="M398" s="50" t="s">
        <v>3067</v>
      </c>
      <c r="N398" s="50" t="s">
        <v>3712</v>
      </c>
      <c r="O398" s="50" t="s">
        <v>61</v>
      </c>
      <c r="P398" s="159" t="s">
        <v>24</v>
      </c>
      <c r="Q398" s="24" t="s">
        <v>4545</v>
      </c>
    </row>
    <row r="399" spans="1:17" s="160" customFormat="1" ht="23.25" customHeight="1" x14ac:dyDescent="0.25">
      <c r="A399" s="24">
        <v>396</v>
      </c>
      <c r="B399" s="24">
        <v>603</v>
      </c>
      <c r="C399" s="50" t="s">
        <v>15</v>
      </c>
      <c r="D399" s="24" t="s">
        <v>34</v>
      </c>
      <c r="E399" s="24">
        <v>2014</v>
      </c>
      <c r="F399" s="161">
        <v>41999</v>
      </c>
      <c r="G399" s="50" t="s">
        <v>1761</v>
      </c>
      <c r="H399" s="24" t="s">
        <v>1762</v>
      </c>
      <c r="I399" s="24">
        <v>464</v>
      </c>
      <c r="J399" s="50" t="s">
        <v>1763</v>
      </c>
      <c r="K399" s="50" t="s">
        <v>33</v>
      </c>
      <c r="L399" s="50" t="s">
        <v>21</v>
      </c>
      <c r="M399" s="50" t="s">
        <v>3065</v>
      </c>
      <c r="N399" s="50" t="s">
        <v>3706</v>
      </c>
      <c r="O399" s="50" t="s">
        <v>23</v>
      </c>
      <c r="P399" s="159" t="s">
        <v>24</v>
      </c>
      <c r="Q399" s="24" t="s">
        <v>4545</v>
      </c>
    </row>
    <row r="400" spans="1:17" s="160" customFormat="1" ht="23.25" customHeight="1" x14ac:dyDescent="0.25">
      <c r="A400" s="24">
        <v>397</v>
      </c>
      <c r="B400" s="24">
        <v>604</v>
      </c>
      <c r="C400" s="50" t="s">
        <v>15</v>
      </c>
      <c r="D400" s="24" t="s">
        <v>34</v>
      </c>
      <c r="E400" s="24">
        <v>2014</v>
      </c>
      <c r="F400" s="161">
        <v>41997</v>
      </c>
      <c r="G400" s="50" t="s">
        <v>1745</v>
      </c>
      <c r="H400" s="24" t="s">
        <v>1746</v>
      </c>
      <c r="I400" s="24">
        <v>466</v>
      </c>
      <c r="J400" s="50" t="s">
        <v>4540</v>
      </c>
      <c r="K400" s="50" t="s">
        <v>1748</v>
      </c>
      <c r="L400" s="50" t="s">
        <v>21</v>
      </c>
      <c r="M400" s="50" t="s">
        <v>3065</v>
      </c>
      <c r="N400" s="50" t="s">
        <v>3757</v>
      </c>
      <c r="O400" s="50" t="s">
        <v>23</v>
      </c>
      <c r="P400" s="159" t="s">
        <v>24</v>
      </c>
      <c r="Q400" s="24" t="s">
        <v>4545</v>
      </c>
    </row>
    <row r="401" spans="1:17" s="160" customFormat="1" ht="23.25" customHeight="1" x14ac:dyDescent="0.25">
      <c r="A401" s="24">
        <v>398</v>
      </c>
      <c r="B401" s="24">
        <v>605</v>
      </c>
      <c r="C401" s="50" t="s">
        <v>15</v>
      </c>
      <c r="D401" s="24" t="s">
        <v>34</v>
      </c>
      <c r="E401" s="24">
        <v>2014</v>
      </c>
      <c r="F401" s="161">
        <v>41999</v>
      </c>
      <c r="G401" s="50" t="s">
        <v>1770</v>
      </c>
      <c r="H401" s="24" t="s">
        <v>1771</v>
      </c>
      <c r="I401" s="24">
        <v>467</v>
      </c>
      <c r="J401" s="164" t="s">
        <v>1772</v>
      </c>
      <c r="K401" s="50" t="s">
        <v>48</v>
      </c>
      <c r="L401" s="50" t="s">
        <v>21</v>
      </c>
      <c r="M401" s="50" t="s">
        <v>3065</v>
      </c>
      <c r="N401" s="50" t="s">
        <v>3707</v>
      </c>
      <c r="O401" s="50" t="s">
        <v>23</v>
      </c>
      <c r="P401" s="159" t="s">
        <v>24</v>
      </c>
      <c r="Q401" s="24" t="s">
        <v>4545</v>
      </c>
    </row>
    <row r="402" spans="1:17" s="160" customFormat="1" ht="23.25" customHeight="1" x14ac:dyDescent="0.25">
      <c r="A402" s="24">
        <v>399</v>
      </c>
      <c r="B402" s="24">
        <v>606</v>
      </c>
      <c r="C402" s="50" t="s">
        <v>15</v>
      </c>
      <c r="D402" s="24" t="s">
        <v>34</v>
      </c>
      <c r="E402" s="24">
        <v>2015</v>
      </c>
      <c r="F402" s="161">
        <v>42366</v>
      </c>
      <c r="G402" s="50" t="s">
        <v>1793</v>
      </c>
      <c r="H402" s="24" t="s">
        <v>1794</v>
      </c>
      <c r="I402" s="24">
        <v>486</v>
      </c>
      <c r="J402" s="50" t="s">
        <v>2987</v>
      </c>
      <c r="K402" s="50" t="s">
        <v>1796</v>
      </c>
      <c r="L402" s="50" t="s">
        <v>21</v>
      </c>
      <c r="M402" s="50" t="s">
        <v>3065</v>
      </c>
      <c r="N402" s="50" t="s">
        <v>3729</v>
      </c>
      <c r="O402" s="50" t="s">
        <v>23</v>
      </c>
      <c r="P402" s="159" t="s">
        <v>24</v>
      </c>
      <c r="Q402" s="24" t="s">
        <v>4545</v>
      </c>
    </row>
    <row r="403" spans="1:17" s="160" customFormat="1" ht="23.25" customHeight="1" x14ac:dyDescent="0.25">
      <c r="A403" s="24">
        <v>400</v>
      </c>
      <c r="B403" s="24">
        <v>607</v>
      </c>
      <c r="C403" s="50" t="s">
        <v>15</v>
      </c>
      <c r="D403" s="24" t="s">
        <v>34</v>
      </c>
      <c r="E403" s="24">
        <v>2015</v>
      </c>
      <c r="F403" s="161">
        <v>42368</v>
      </c>
      <c r="G403" s="50" t="s">
        <v>1804</v>
      </c>
      <c r="H403" s="24" t="s">
        <v>1805</v>
      </c>
      <c r="I403" s="24">
        <v>489</v>
      </c>
      <c r="J403" s="50" t="s">
        <v>1806</v>
      </c>
      <c r="K403" s="50" t="s">
        <v>48</v>
      </c>
      <c r="L403" s="50" t="s">
        <v>21</v>
      </c>
      <c r="M403" s="50" t="s">
        <v>3065</v>
      </c>
      <c r="N403" s="50" t="s">
        <v>3707</v>
      </c>
      <c r="O403" s="50" t="s">
        <v>23</v>
      </c>
      <c r="P403" s="159" t="s">
        <v>24</v>
      </c>
      <c r="Q403" s="24" t="s">
        <v>4545</v>
      </c>
    </row>
    <row r="404" spans="1:17" s="160" customFormat="1" ht="23.25" customHeight="1" x14ac:dyDescent="0.25">
      <c r="A404" s="24">
        <v>401</v>
      </c>
      <c r="B404" s="24">
        <v>608</v>
      </c>
      <c r="C404" s="50" t="s">
        <v>15</v>
      </c>
      <c r="D404" s="24" t="s">
        <v>393</v>
      </c>
      <c r="E404" s="168">
        <v>2020</v>
      </c>
      <c r="F404" s="161">
        <v>44012</v>
      </c>
      <c r="G404" s="167" t="s">
        <v>2021</v>
      </c>
      <c r="H404" s="170" t="s">
        <v>2022</v>
      </c>
      <c r="I404" s="170">
        <v>5716</v>
      </c>
      <c r="J404" s="169" t="s">
        <v>2023</v>
      </c>
      <c r="K404" s="167" t="s">
        <v>133</v>
      </c>
      <c r="L404" s="50" t="s">
        <v>21</v>
      </c>
      <c r="M404" s="50" t="s">
        <v>3445</v>
      </c>
      <c r="N404" s="50" t="s">
        <v>3722</v>
      </c>
      <c r="O404" s="50" t="s">
        <v>23</v>
      </c>
      <c r="P404" s="159" t="s">
        <v>24</v>
      </c>
      <c r="Q404" s="24" t="s">
        <v>4545</v>
      </c>
    </row>
    <row r="405" spans="1:17" s="160" customFormat="1" ht="23.25" customHeight="1" x14ac:dyDescent="0.25">
      <c r="A405" s="24">
        <v>402</v>
      </c>
      <c r="B405" s="24">
        <v>609</v>
      </c>
      <c r="C405" s="50" t="s">
        <v>15</v>
      </c>
      <c r="D405" s="24" t="s">
        <v>393</v>
      </c>
      <c r="E405" s="168">
        <v>2020</v>
      </c>
      <c r="F405" s="161">
        <v>44040</v>
      </c>
      <c r="G405" s="167" t="s">
        <v>2024</v>
      </c>
      <c r="H405" s="170" t="s">
        <v>2025</v>
      </c>
      <c r="I405" s="170">
        <v>5709</v>
      </c>
      <c r="J405" s="169" t="s">
        <v>2026</v>
      </c>
      <c r="K405" s="167" t="s">
        <v>115</v>
      </c>
      <c r="L405" s="50" t="s">
        <v>29</v>
      </c>
      <c r="M405" s="50" t="s">
        <v>3445</v>
      </c>
      <c r="N405" s="50" t="s">
        <v>3720</v>
      </c>
      <c r="O405" s="50" t="s">
        <v>75</v>
      </c>
      <c r="P405" s="159" t="s">
        <v>24</v>
      </c>
      <c r="Q405" s="24" t="s">
        <v>4545</v>
      </c>
    </row>
    <row r="406" spans="1:17" s="160" customFormat="1" ht="23.25" customHeight="1" x14ac:dyDescent="0.25">
      <c r="A406" s="24">
        <v>403</v>
      </c>
      <c r="B406" s="24">
        <v>610</v>
      </c>
      <c r="C406" s="50" t="s">
        <v>15</v>
      </c>
      <c r="D406" s="24" t="s">
        <v>393</v>
      </c>
      <c r="E406" s="168">
        <v>2020</v>
      </c>
      <c r="F406" s="161">
        <v>44000</v>
      </c>
      <c r="G406" s="167" t="s">
        <v>2027</v>
      </c>
      <c r="H406" s="170" t="s">
        <v>2028</v>
      </c>
      <c r="I406" s="170">
        <v>5708</v>
      </c>
      <c r="J406" s="169" t="s">
        <v>2029</v>
      </c>
      <c r="K406" s="167" t="s">
        <v>33</v>
      </c>
      <c r="L406" s="50" t="s">
        <v>21</v>
      </c>
      <c r="M406" s="50" t="s">
        <v>3445</v>
      </c>
      <c r="N406" s="50" t="s">
        <v>3706</v>
      </c>
      <c r="O406" s="50" t="s">
        <v>23</v>
      </c>
      <c r="P406" s="159" t="s">
        <v>24</v>
      </c>
      <c r="Q406" s="24" t="s">
        <v>4545</v>
      </c>
    </row>
    <row r="407" spans="1:17" s="160" customFormat="1" ht="23.25" customHeight="1" x14ac:dyDescent="0.25">
      <c r="A407" s="24">
        <v>404</v>
      </c>
      <c r="B407" s="24">
        <v>611</v>
      </c>
      <c r="C407" s="50" t="s">
        <v>15</v>
      </c>
      <c r="D407" s="24" t="s">
        <v>393</v>
      </c>
      <c r="E407" s="168">
        <v>2020</v>
      </c>
      <c r="F407" s="161">
        <v>44050</v>
      </c>
      <c r="G407" s="167" t="s">
        <v>2030</v>
      </c>
      <c r="H407" s="170" t="s">
        <v>2031</v>
      </c>
      <c r="I407" s="170">
        <v>5719</v>
      </c>
      <c r="J407" s="169" t="s">
        <v>2032</v>
      </c>
      <c r="K407" s="50" t="s">
        <v>840</v>
      </c>
      <c r="L407" s="50" t="s">
        <v>29</v>
      </c>
      <c r="M407" s="50" t="s">
        <v>3445</v>
      </c>
      <c r="N407" s="50" t="s">
        <v>4529</v>
      </c>
      <c r="O407" s="50" t="s">
        <v>75</v>
      </c>
      <c r="P407" s="159" t="s">
        <v>24</v>
      </c>
      <c r="Q407" s="24" t="s">
        <v>4545</v>
      </c>
    </row>
    <row r="408" spans="1:17" s="160" customFormat="1" ht="23.25" customHeight="1" x14ac:dyDescent="0.25">
      <c r="A408" s="24">
        <v>405</v>
      </c>
      <c r="B408" s="24">
        <v>612</v>
      </c>
      <c r="C408" s="50" t="s">
        <v>15</v>
      </c>
      <c r="D408" s="24" t="s">
        <v>393</v>
      </c>
      <c r="E408" s="168">
        <v>2020</v>
      </c>
      <c r="F408" s="161">
        <v>44060</v>
      </c>
      <c r="G408" s="50" t="s">
        <v>2033</v>
      </c>
      <c r="H408" s="170" t="s">
        <v>2034</v>
      </c>
      <c r="I408" s="170">
        <v>5718</v>
      </c>
      <c r="J408" s="169" t="s">
        <v>2035</v>
      </c>
      <c r="K408" s="50" t="s">
        <v>33</v>
      </c>
      <c r="L408" s="50" t="s">
        <v>21</v>
      </c>
      <c r="M408" s="50" t="s">
        <v>3445</v>
      </c>
      <c r="N408" s="50" t="s">
        <v>3706</v>
      </c>
      <c r="O408" s="50" t="s">
        <v>23</v>
      </c>
      <c r="P408" s="159" t="s">
        <v>24</v>
      </c>
      <c r="Q408" s="24" t="s">
        <v>4545</v>
      </c>
    </row>
    <row r="409" spans="1:17" s="160" customFormat="1" ht="23.25" customHeight="1" x14ac:dyDescent="0.25">
      <c r="A409" s="24">
        <v>406</v>
      </c>
      <c r="B409" s="24">
        <v>613</v>
      </c>
      <c r="C409" s="50" t="s">
        <v>1856</v>
      </c>
      <c r="D409" s="24" t="s">
        <v>34</v>
      </c>
      <c r="E409" s="168">
        <v>2020</v>
      </c>
      <c r="F409" s="161">
        <v>44069</v>
      </c>
      <c r="G409" s="50" t="s">
        <v>2036</v>
      </c>
      <c r="H409" s="170" t="s">
        <v>2037</v>
      </c>
      <c r="I409" s="170">
        <v>990</v>
      </c>
      <c r="J409" s="169" t="s">
        <v>2038</v>
      </c>
      <c r="K409" s="50" t="s">
        <v>554</v>
      </c>
      <c r="L409" s="50" t="s">
        <v>29</v>
      </c>
      <c r="M409" s="50" t="s">
        <v>3066</v>
      </c>
      <c r="N409" s="50" t="s">
        <v>979</v>
      </c>
      <c r="O409" s="50" t="s">
        <v>23</v>
      </c>
      <c r="P409" s="159" t="s">
        <v>24</v>
      </c>
      <c r="Q409" s="24" t="s">
        <v>4545</v>
      </c>
    </row>
    <row r="410" spans="1:17" s="160" customFormat="1" ht="23.25" customHeight="1" x14ac:dyDescent="0.25">
      <c r="A410" s="24">
        <v>407</v>
      </c>
      <c r="B410" s="24">
        <v>614</v>
      </c>
      <c r="C410" s="50" t="s">
        <v>15</v>
      </c>
      <c r="D410" s="24" t="s">
        <v>34</v>
      </c>
      <c r="E410" s="168">
        <v>2020</v>
      </c>
      <c r="F410" s="161">
        <v>44088</v>
      </c>
      <c r="G410" s="50" t="s">
        <v>2039</v>
      </c>
      <c r="H410" s="170" t="s">
        <v>2040</v>
      </c>
      <c r="I410" s="170">
        <v>857</v>
      </c>
      <c r="J410" s="169" t="s">
        <v>2041</v>
      </c>
      <c r="K410" s="50" t="s">
        <v>20</v>
      </c>
      <c r="L410" s="50" t="s">
        <v>21</v>
      </c>
      <c r="M410" s="50" t="s">
        <v>3064</v>
      </c>
      <c r="N410" s="50" t="s">
        <v>3705</v>
      </c>
      <c r="O410" s="50" t="s">
        <v>23</v>
      </c>
      <c r="P410" s="159" t="s">
        <v>24</v>
      </c>
      <c r="Q410" s="24" t="s">
        <v>4545</v>
      </c>
    </row>
    <row r="411" spans="1:17" s="160" customFormat="1" ht="23.25" customHeight="1" x14ac:dyDescent="0.25">
      <c r="A411" s="24">
        <v>408</v>
      </c>
      <c r="B411" s="24">
        <v>615</v>
      </c>
      <c r="C411" s="50" t="s">
        <v>15</v>
      </c>
      <c r="D411" s="24" t="s">
        <v>393</v>
      </c>
      <c r="E411" s="168">
        <v>2020</v>
      </c>
      <c r="F411" s="161">
        <v>44096</v>
      </c>
      <c r="G411" s="50" t="s">
        <v>2042</v>
      </c>
      <c r="H411" s="170" t="s">
        <v>2043</v>
      </c>
      <c r="I411" s="170">
        <v>5726</v>
      </c>
      <c r="J411" s="169" t="s">
        <v>2044</v>
      </c>
      <c r="K411" s="50" t="s">
        <v>65</v>
      </c>
      <c r="L411" s="50" t="s">
        <v>29</v>
      </c>
      <c r="M411" s="50" t="s">
        <v>3445</v>
      </c>
      <c r="N411" s="50" t="s">
        <v>3711</v>
      </c>
      <c r="O411" s="50" t="s">
        <v>23</v>
      </c>
      <c r="P411" s="159" t="s">
        <v>24</v>
      </c>
      <c r="Q411" s="24" t="s">
        <v>4545</v>
      </c>
    </row>
    <row r="412" spans="1:17" s="160" customFormat="1" ht="23.25" customHeight="1" x14ac:dyDescent="0.25">
      <c r="A412" s="24">
        <v>409</v>
      </c>
      <c r="B412" s="24">
        <v>617</v>
      </c>
      <c r="C412" s="50" t="s">
        <v>15</v>
      </c>
      <c r="D412" s="24" t="s">
        <v>393</v>
      </c>
      <c r="E412" s="168">
        <v>2020</v>
      </c>
      <c r="F412" s="161">
        <v>44097</v>
      </c>
      <c r="G412" s="50" t="s">
        <v>2048</v>
      </c>
      <c r="H412" s="170" t="s">
        <v>2049</v>
      </c>
      <c r="I412" s="170">
        <v>5727</v>
      </c>
      <c r="J412" s="169" t="s">
        <v>2050</v>
      </c>
      <c r="K412" s="50" t="s">
        <v>824</v>
      </c>
      <c r="L412" s="50" t="s">
        <v>29</v>
      </c>
      <c r="M412" s="50" t="s">
        <v>3445</v>
      </c>
      <c r="N412" s="50" t="s">
        <v>3776</v>
      </c>
      <c r="O412" s="50" t="s">
        <v>75</v>
      </c>
      <c r="P412" s="159" t="s">
        <v>24</v>
      </c>
      <c r="Q412" s="24" t="s">
        <v>4545</v>
      </c>
    </row>
    <row r="413" spans="1:17" s="160" customFormat="1" ht="23.25" customHeight="1" x14ac:dyDescent="0.25">
      <c r="A413" s="24">
        <v>410</v>
      </c>
      <c r="B413" s="24">
        <v>619</v>
      </c>
      <c r="C413" s="50" t="s">
        <v>15</v>
      </c>
      <c r="D413" s="24" t="s">
        <v>34</v>
      </c>
      <c r="E413" s="168">
        <v>2022</v>
      </c>
      <c r="F413" s="161">
        <v>44972</v>
      </c>
      <c r="G413" s="164" t="s">
        <v>3060</v>
      </c>
      <c r="H413" s="170" t="s">
        <v>3061</v>
      </c>
      <c r="I413" s="170">
        <v>556</v>
      </c>
      <c r="J413" s="169" t="s">
        <v>3062</v>
      </c>
      <c r="K413" s="50" t="s">
        <v>2130</v>
      </c>
      <c r="L413" s="50" t="s">
        <v>21</v>
      </c>
      <c r="M413" s="50" t="s">
        <v>3065</v>
      </c>
      <c r="N413" s="50" t="s">
        <v>284</v>
      </c>
      <c r="O413" s="50" t="s">
        <v>23</v>
      </c>
      <c r="P413" s="159" t="s">
        <v>24</v>
      </c>
      <c r="Q413" s="24" t="s">
        <v>4545</v>
      </c>
    </row>
    <row r="414" spans="1:17" s="160" customFormat="1" ht="23.25" customHeight="1" x14ac:dyDescent="0.25">
      <c r="A414" s="24">
        <v>411</v>
      </c>
      <c r="B414" s="24">
        <v>620</v>
      </c>
      <c r="C414" s="50" t="s">
        <v>15</v>
      </c>
      <c r="D414" s="24" t="s">
        <v>393</v>
      </c>
      <c r="E414" s="168">
        <v>2020</v>
      </c>
      <c r="F414" s="161">
        <v>44116</v>
      </c>
      <c r="G414" s="50" t="s">
        <v>2060</v>
      </c>
      <c r="H414" s="170" t="s">
        <v>2061</v>
      </c>
      <c r="I414" s="170">
        <v>5717</v>
      </c>
      <c r="J414" s="169" t="s">
        <v>2062</v>
      </c>
      <c r="K414" s="50" t="s">
        <v>2063</v>
      </c>
      <c r="L414" s="50" t="s">
        <v>21</v>
      </c>
      <c r="M414" s="50" t="s">
        <v>3445</v>
      </c>
      <c r="N414" s="50" t="s">
        <v>3768</v>
      </c>
      <c r="O414" s="50" t="s">
        <v>23</v>
      </c>
      <c r="P414" s="159" t="s">
        <v>24</v>
      </c>
      <c r="Q414" s="24" t="s">
        <v>4545</v>
      </c>
    </row>
    <row r="415" spans="1:17" s="160" customFormat="1" ht="23.25" customHeight="1" x14ac:dyDescent="0.25">
      <c r="A415" s="24">
        <v>412</v>
      </c>
      <c r="B415" s="24">
        <v>621</v>
      </c>
      <c r="C415" s="50" t="s">
        <v>15</v>
      </c>
      <c r="D415" s="24" t="s">
        <v>34</v>
      </c>
      <c r="E415" s="168">
        <v>2020</v>
      </c>
      <c r="F415" s="161">
        <v>44131</v>
      </c>
      <c r="G415" s="50" t="s">
        <v>2064</v>
      </c>
      <c r="H415" s="170" t="s">
        <v>2065</v>
      </c>
      <c r="I415" s="170">
        <v>867</v>
      </c>
      <c r="J415" s="169" t="s">
        <v>2066</v>
      </c>
      <c r="K415" s="50" t="s">
        <v>2067</v>
      </c>
      <c r="L415" s="50" t="s">
        <v>60</v>
      </c>
      <c r="M415" s="50" t="s">
        <v>3067</v>
      </c>
      <c r="N415" s="50" t="s">
        <v>3797</v>
      </c>
      <c r="O415" s="50" t="s">
        <v>61</v>
      </c>
      <c r="P415" s="159" t="s">
        <v>24</v>
      </c>
      <c r="Q415" s="24" t="s">
        <v>4545</v>
      </c>
    </row>
    <row r="416" spans="1:17" s="160" customFormat="1" ht="23.25" customHeight="1" x14ac:dyDescent="0.25">
      <c r="A416" s="24">
        <v>413</v>
      </c>
      <c r="B416" s="24">
        <v>622</v>
      </c>
      <c r="C416" s="50" t="s">
        <v>15</v>
      </c>
      <c r="D416" s="24" t="s">
        <v>393</v>
      </c>
      <c r="E416" s="168">
        <v>2020</v>
      </c>
      <c r="F416" s="161">
        <v>44130</v>
      </c>
      <c r="G416" s="50" t="s">
        <v>2069</v>
      </c>
      <c r="H416" s="170" t="s">
        <v>2070</v>
      </c>
      <c r="I416" s="170">
        <v>5729</v>
      </c>
      <c r="J416" s="169" t="s">
        <v>2071</v>
      </c>
      <c r="K416" s="50" t="s">
        <v>48</v>
      </c>
      <c r="L416" s="50" t="s">
        <v>21</v>
      </c>
      <c r="M416" s="50" t="s">
        <v>3445</v>
      </c>
      <c r="N416" s="50" t="s">
        <v>3707</v>
      </c>
      <c r="O416" s="50" t="s">
        <v>23</v>
      </c>
      <c r="P416" s="159" t="s">
        <v>24</v>
      </c>
      <c r="Q416" s="24" t="s">
        <v>4545</v>
      </c>
    </row>
    <row r="417" spans="1:17" s="160" customFormat="1" ht="23.25" customHeight="1" x14ac:dyDescent="0.25">
      <c r="A417" s="24">
        <v>414</v>
      </c>
      <c r="B417" s="24">
        <v>624</v>
      </c>
      <c r="C417" s="50" t="s">
        <v>15</v>
      </c>
      <c r="D417" s="24" t="s">
        <v>34</v>
      </c>
      <c r="E417" s="168">
        <v>2020</v>
      </c>
      <c r="F417" s="161">
        <v>44148</v>
      </c>
      <c r="G417" s="50" t="s">
        <v>2873</v>
      </c>
      <c r="H417" s="170" t="s">
        <v>2076</v>
      </c>
      <c r="I417" s="170">
        <v>871</v>
      </c>
      <c r="J417" s="169" t="s">
        <v>2077</v>
      </c>
      <c r="K417" s="50" t="s">
        <v>961</v>
      </c>
      <c r="L417" s="50" t="s">
        <v>60</v>
      </c>
      <c r="M417" s="50" t="s">
        <v>3067</v>
      </c>
      <c r="N417" s="50" t="s">
        <v>3782</v>
      </c>
      <c r="O417" s="50" t="s">
        <v>61</v>
      </c>
      <c r="P417" s="159" t="s">
        <v>24</v>
      </c>
      <c r="Q417" s="24" t="s">
        <v>4545</v>
      </c>
    </row>
    <row r="418" spans="1:17" s="160" customFormat="1" ht="23.25" customHeight="1" x14ac:dyDescent="0.25">
      <c r="A418" s="24">
        <v>415</v>
      </c>
      <c r="B418" s="24">
        <v>625</v>
      </c>
      <c r="C418" s="50" t="s">
        <v>15</v>
      </c>
      <c r="D418" s="24" t="s">
        <v>393</v>
      </c>
      <c r="E418" s="168">
        <v>2020</v>
      </c>
      <c r="F418" s="161">
        <v>44151</v>
      </c>
      <c r="G418" s="50" t="s">
        <v>2078</v>
      </c>
      <c r="H418" s="170" t="s">
        <v>2079</v>
      </c>
      <c r="I418" s="170">
        <v>5737</v>
      </c>
      <c r="J418" s="169" t="s">
        <v>2080</v>
      </c>
      <c r="K418" s="50" t="s">
        <v>247</v>
      </c>
      <c r="L418" s="50" t="s">
        <v>21</v>
      </c>
      <c r="M418" s="50" t="s">
        <v>3445</v>
      </c>
      <c r="N418" s="50" t="s">
        <v>3740</v>
      </c>
      <c r="O418" s="50" t="s">
        <v>23</v>
      </c>
      <c r="P418" s="159" t="s">
        <v>24</v>
      </c>
      <c r="Q418" s="24" t="s">
        <v>4545</v>
      </c>
    </row>
    <row r="419" spans="1:17" s="160" customFormat="1" ht="23.25" customHeight="1" x14ac:dyDescent="0.25">
      <c r="A419" s="24">
        <v>416</v>
      </c>
      <c r="B419" s="24">
        <v>626</v>
      </c>
      <c r="C419" s="50" t="s">
        <v>15</v>
      </c>
      <c r="D419" s="24" t="s">
        <v>34</v>
      </c>
      <c r="E419" s="168">
        <v>2020</v>
      </c>
      <c r="F419" s="161">
        <v>44158</v>
      </c>
      <c r="G419" s="50" t="s">
        <v>2081</v>
      </c>
      <c r="H419" s="170" t="s">
        <v>2082</v>
      </c>
      <c r="I419" s="170">
        <v>869</v>
      </c>
      <c r="J419" s="169" t="s">
        <v>2083</v>
      </c>
      <c r="K419" s="50" t="s">
        <v>55</v>
      </c>
      <c r="L419" s="50" t="s">
        <v>21</v>
      </c>
      <c r="M419" s="50" t="s">
        <v>3064</v>
      </c>
      <c r="N419" s="50" t="s">
        <v>3708</v>
      </c>
      <c r="O419" s="50" t="s">
        <v>23</v>
      </c>
      <c r="P419" s="159" t="s">
        <v>24</v>
      </c>
      <c r="Q419" s="24" t="s">
        <v>4545</v>
      </c>
    </row>
    <row r="420" spans="1:17" s="160" customFormat="1" ht="23.25" customHeight="1" x14ac:dyDescent="0.25">
      <c r="A420" s="24">
        <v>417</v>
      </c>
      <c r="B420" s="24">
        <v>627</v>
      </c>
      <c r="C420" s="50" t="s">
        <v>15</v>
      </c>
      <c r="D420" s="24" t="s">
        <v>393</v>
      </c>
      <c r="E420" s="168">
        <v>2020</v>
      </c>
      <c r="F420" s="161">
        <v>44158</v>
      </c>
      <c r="G420" s="50" t="s">
        <v>2084</v>
      </c>
      <c r="H420" s="170" t="s">
        <v>2085</v>
      </c>
      <c r="I420" s="170">
        <v>5738</v>
      </c>
      <c r="J420" s="169" t="s">
        <v>2086</v>
      </c>
      <c r="K420" s="50" t="s">
        <v>2087</v>
      </c>
      <c r="L420" s="50" t="s">
        <v>21</v>
      </c>
      <c r="M420" s="50" t="s">
        <v>3445</v>
      </c>
      <c r="N420" s="50" t="s">
        <v>3741</v>
      </c>
      <c r="O420" s="50" t="s">
        <v>23</v>
      </c>
      <c r="P420" s="159" t="s">
        <v>24</v>
      </c>
      <c r="Q420" s="24" t="s">
        <v>4545</v>
      </c>
    </row>
    <row r="421" spans="1:17" s="160" customFormat="1" ht="23.25" customHeight="1" x14ac:dyDescent="0.25">
      <c r="A421" s="24">
        <v>418</v>
      </c>
      <c r="B421" s="24">
        <v>628</v>
      </c>
      <c r="C421" s="50" t="s">
        <v>15</v>
      </c>
      <c r="D421" s="24" t="s">
        <v>393</v>
      </c>
      <c r="E421" s="168">
        <v>2020</v>
      </c>
      <c r="F421" s="161">
        <v>44183</v>
      </c>
      <c r="G421" s="50" t="s">
        <v>2874</v>
      </c>
      <c r="H421" s="170" t="s">
        <v>2089</v>
      </c>
      <c r="I421" s="170">
        <v>5749</v>
      </c>
      <c r="J421" s="169" t="s">
        <v>2575</v>
      </c>
      <c r="K421" s="50" t="s">
        <v>94</v>
      </c>
      <c r="L421" s="50" t="s">
        <v>21</v>
      </c>
      <c r="M421" s="50" t="s">
        <v>3445</v>
      </c>
      <c r="N421" s="50" t="s">
        <v>3716</v>
      </c>
      <c r="O421" s="50" t="s">
        <v>23</v>
      </c>
      <c r="P421" s="159" t="s">
        <v>24</v>
      </c>
      <c r="Q421" s="24" t="s">
        <v>4545</v>
      </c>
    </row>
    <row r="422" spans="1:17" s="160" customFormat="1" ht="23.25" customHeight="1" x14ac:dyDescent="0.25">
      <c r="A422" s="24">
        <v>419</v>
      </c>
      <c r="B422" s="24">
        <v>629</v>
      </c>
      <c r="C422" s="50" t="s">
        <v>15</v>
      </c>
      <c r="D422" s="24" t="s">
        <v>393</v>
      </c>
      <c r="E422" s="168">
        <v>2020</v>
      </c>
      <c r="F422" s="161">
        <v>44189</v>
      </c>
      <c r="G422" s="50" t="s">
        <v>2875</v>
      </c>
      <c r="H422" s="170" t="s">
        <v>2091</v>
      </c>
      <c r="I422" s="170">
        <v>5748</v>
      </c>
      <c r="J422" s="169" t="s">
        <v>2092</v>
      </c>
      <c r="K422" s="50" t="s">
        <v>389</v>
      </c>
      <c r="L422" s="50" t="s">
        <v>21</v>
      </c>
      <c r="M422" s="50" t="s">
        <v>3445</v>
      </c>
      <c r="N422" s="50" t="s">
        <v>3750</v>
      </c>
      <c r="O422" s="50" t="s">
        <v>23</v>
      </c>
      <c r="P422" s="159" t="s">
        <v>24</v>
      </c>
      <c r="Q422" s="24" t="s">
        <v>4545</v>
      </c>
    </row>
    <row r="423" spans="1:17" s="160" customFormat="1" ht="23.25" customHeight="1" x14ac:dyDescent="0.25">
      <c r="A423" s="24">
        <v>420</v>
      </c>
      <c r="B423" s="24">
        <v>630</v>
      </c>
      <c r="C423" s="50" t="s">
        <v>15</v>
      </c>
      <c r="D423" s="24" t="s">
        <v>393</v>
      </c>
      <c r="E423" s="168">
        <v>2020</v>
      </c>
      <c r="F423" s="161">
        <v>44193</v>
      </c>
      <c r="G423" s="50" t="s">
        <v>2876</v>
      </c>
      <c r="H423" s="170" t="s">
        <v>2094</v>
      </c>
      <c r="I423" s="170">
        <v>5745</v>
      </c>
      <c r="J423" s="169" t="s">
        <v>2095</v>
      </c>
      <c r="K423" s="50" t="s">
        <v>20</v>
      </c>
      <c r="L423" s="50" t="s">
        <v>21</v>
      </c>
      <c r="M423" s="50" t="s">
        <v>3445</v>
      </c>
      <c r="N423" s="50" t="s">
        <v>3705</v>
      </c>
      <c r="O423" s="50" t="s">
        <v>23</v>
      </c>
      <c r="P423" s="159" t="s">
        <v>24</v>
      </c>
      <c r="Q423" s="24" t="s">
        <v>4545</v>
      </c>
    </row>
    <row r="424" spans="1:17" s="160" customFormat="1" ht="23.25" customHeight="1" x14ac:dyDescent="0.25">
      <c r="A424" s="24">
        <v>421</v>
      </c>
      <c r="B424" s="24">
        <v>632</v>
      </c>
      <c r="C424" s="50" t="s">
        <v>15</v>
      </c>
      <c r="D424" s="24" t="s">
        <v>393</v>
      </c>
      <c r="E424" s="168">
        <v>2020</v>
      </c>
      <c r="F424" s="161">
        <v>44189</v>
      </c>
      <c r="G424" s="50" t="s">
        <v>2878</v>
      </c>
      <c r="H424" s="170" t="s">
        <v>2102</v>
      </c>
      <c r="I424" s="170">
        <v>5756</v>
      </c>
      <c r="J424" s="169" t="s">
        <v>2103</v>
      </c>
      <c r="K424" s="50" t="s">
        <v>171</v>
      </c>
      <c r="L424" s="50" t="s">
        <v>21</v>
      </c>
      <c r="M424" s="50" t="s">
        <v>3445</v>
      </c>
      <c r="N424" s="50" t="s">
        <v>3728</v>
      </c>
      <c r="O424" s="50" t="s">
        <v>23</v>
      </c>
      <c r="P424" s="159" t="s">
        <v>24</v>
      </c>
      <c r="Q424" s="24" t="s">
        <v>4545</v>
      </c>
    </row>
    <row r="425" spans="1:17" s="160" customFormat="1" ht="23.25" customHeight="1" x14ac:dyDescent="0.25">
      <c r="A425" s="24">
        <v>422</v>
      </c>
      <c r="B425" s="24">
        <v>636</v>
      </c>
      <c r="C425" s="50" t="s">
        <v>15</v>
      </c>
      <c r="D425" s="24" t="s">
        <v>393</v>
      </c>
      <c r="E425" s="168">
        <v>2020</v>
      </c>
      <c r="F425" s="161">
        <v>44194</v>
      </c>
      <c r="G425" s="50" t="s">
        <v>2113</v>
      </c>
      <c r="H425" s="170" t="s">
        <v>2114</v>
      </c>
      <c r="I425" s="170">
        <v>5753</v>
      </c>
      <c r="J425" s="169" t="s">
        <v>2115</v>
      </c>
      <c r="K425" s="50" t="s">
        <v>2116</v>
      </c>
      <c r="L425" s="50" t="s">
        <v>29</v>
      </c>
      <c r="M425" s="50" t="s">
        <v>3445</v>
      </c>
      <c r="N425" s="50" t="s">
        <v>3698</v>
      </c>
      <c r="O425" s="50" t="s">
        <v>75</v>
      </c>
      <c r="P425" s="159" t="s">
        <v>24</v>
      </c>
      <c r="Q425" s="24" t="s">
        <v>4545</v>
      </c>
    </row>
    <row r="426" spans="1:17" s="160" customFormat="1" ht="23.25" customHeight="1" x14ac:dyDescent="0.25">
      <c r="A426" s="24">
        <v>423</v>
      </c>
      <c r="B426" s="24">
        <v>638</v>
      </c>
      <c r="C426" s="50" t="s">
        <v>15</v>
      </c>
      <c r="D426" s="24" t="s">
        <v>393</v>
      </c>
      <c r="E426" s="168">
        <v>2020</v>
      </c>
      <c r="F426" s="161">
        <v>44194</v>
      </c>
      <c r="G426" s="50" t="s">
        <v>2121</v>
      </c>
      <c r="H426" s="170" t="s">
        <v>2122</v>
      </c>
      <c r="I426" s="170">
        <v>5743</v>
      </c>
      <c r="J426" s="169" t="s">
        <v>2123</v>
      </c>
      <c r="K426" s="50" t="s">
        <v>59</v>
      </c>
      <c r="L426" s="50" t="s">
        <v>60</v>
      </c>
      <c r="M426" s="50" t="s">
        <v>3445</v>
      </c>
      <c r="N426" s="50" t="s">
        <v>4523</v>
      </c>
      <c r="O426" s="50" t="s">
        <v>61</v>
      </c>
      <c r="P426" s="159" t="s">
        <v>24</v>
      </c>
      <c r="Q426" s="24" t="s">
        <v>4545</v>
      </c>
    </row>
    <row r="427" spans="1:17" s="160" customFormat="1" ht="23.25" customHeight="1" x14ac:dyDescent="0.25">
      <c r="A427" s="24">
        <v>424</v>
      </c>
      <c r="B427" s="24">
        <v>640</v>
      </c>
      <c r="C427" s="50" t="s">
        <v>15</v>
      </c>
      <c r="D427" s="24" t="s">
        <v>393</v>
      </c>
      <c r="E427" s="168">
        <v>2021</v>
      </c>
      <c r="F427" s="161">
        <v>44279</v>
      </c>
      <c r="G427" s="50" t="s">
        <v>2127</v>
      </c>
      <c r="H427" s="170" t="s">
        <v>2128</v>
      </c>
      <c r="I427" s="170">
        <v>5747</v>
      </c>
      <c r="J427" s="169" t="s">
        <v>2129</v>
      </c>
      <c r="K427" s="50" t="s">
        <v>2130</v>
      </c>
      <c r="L427" s="50" t="s">
        <v>21</v>
      </c>
      <c r="M427" s="50" t="s">
        <v>3445</v>
      </c>
      <c r="N427" s="50" t="s">
        <v>284</v>
      </c>
      <c r="O427" s="50" t="s">
        <v>23</v>
      </c>
      <c r="P427" s="159" t="s">
        <v>24</v>
      </c>
      <c r="Q427" s="24" t="s">
        <v>4545</v>
      </c>
    </row>
    <row r="428" spans="1:17" s="160" customFormat="1" ht="23.25" customHeight="1" x14ac:dyDescent="0.25">
      <c r="A428" s="24">
        <v>425</v>
      </c>
      <c r="B428" s="24">
        <v>641</v>
      </c>
      <c r="C428" s="50" t="s">
        <v>15</v>
      </c>
      <c r="D428" s="24" t="s">
        <v>393</v>
      </c>
      <c r="E428" s="168">
        <v>2021</v>
      </c>
      <c r="F428" s="161">
        <v>44337</v>
      </c>
      <c r="G428" s="50" t="s">
        <v>2131</v>
      </c>
      <c r="H428" s="170" t="s">
        <v>2132</v>
      </c>
      <c r="I428" s="170">
        <v>5758</v>
      </c>
      <c r="J428" s="169" t="s">
        <v>2133</v>
      </c>
      <c r="K428" s="50" t="s">
        <v>146</v>
      </c>
      <c r="L428" s="50" t="s">
        <v>60</v>
      </c>
      <c r="M428" s="50" t="s">
        <v>3445</v>
      </c>
      <c r="N428" s="50" t="s">
        <v>3724</v>
      </c>
      <c r="O428" s="50" t="s">
        <v>125</v>
      </c>
      <c r="P428" s="159" t="s">
        <v>24</v>
      </c>
      <c r="Q428" s="24" t="s">
        <v>4545</v>
      </c>
    </row>
    <row r="429" spans="1:17" s="160" customFormat="1" ht="23.25" customHeight="1" x14ac:dyDescent="0.25">
      <c r="A429" s="24">
        <v>426</v>
      </c>
      <c r="B429" s="24">
        <v>642</v>
      </c>
      <c r="C429" s="50" t="s">
        <v>15</v>
      </c>
      <c r="D429" s="24" t="s">
        <v>393</v>
      </c>
      <c r="E429" s="168">
        <v>2021</v>
      </c>
      <c r="F429" s="161">
        <v>44358</v>
      </c>
      <c r="G429" s="50" t="s">
        <v>2134</v>
      </c>
      <c r="H429" s="170" t="s">
        <v>2135</v>
      </c>
      <c r="I429" s="170">
        <v>5767</v>
      </c>
      <c r="J429" s="169" t="s">
        <v>2136</v>
      </c>
      <c r="K429" s="50" t="s">
        <v>33</v>
      </c>
      <c r="L429" s="50" t="s">
        <v>21</v>
      </c>
      <c r="M429" s="50" t="s">
        <v>3445</v>
      </c>
      <c r="N429" s="50" t="s">
        <v>3706</v>
      </c>
      <c r="O429" s="50" t="s">
        <v>23</v>
      </c>
      <c r="P429" s="159" t="s">
        <v>24</v>
      </c>
      <c r="Q429" s="24" t="s">
        <v>4545</v>
      </c>
    </row>
    <row r="430" spans="1:17" s="160" customFormat="1" ht="23.25" customHeight="1" x14ac:dyDescent="0.25">
      <c r="A430" s="24">
        <v>427</v>
      </c>
      <c r="B430" s="24">
        <v>643</v>
      </c>
      <c r="C430" s="50" t="s">
        <v>15</v>
      </c>
      <c r="D430" s="24" t="s">
        <v>34</v>
      </c>
      <c r="E430" s="168">
        <v>2022</v>
      </c>
      <c r="F430" s="161">
        <v>44922</v>
      </c>
      <c r="G430" s="164" t="s">
        <v>3015</v>
      </c>
      <c r="H430" s="170" t="s">
        <v>3016</v>
      </c>
      <c r="I430" s="170">
        <v>572</v>
      </c>
      <c r="J430" s="169" t="s">
        <v>3017</v>
      </c>
      <c r="K430" s="50" t="s">
        <v>284</v>
      </c>
      <c r="L430" s="50" t="s">
        <v>21</v>
      </c>
      <c r="M430" s="50" t="s">
        <v>3065</v>
      </c>
      <c r="N430" s="50" t="s">
        <v>284</v>
      </c>
      <c r="O430" s="50" t="s">
        <v>23</v>
      </c>
      <c r="P430" s="159" t="s">
        <v>24</v>
      </c>
      <c r="Q430" s="24" t="s">
        <v>4545</v>
      </c>
    </row>
    <row r="431" spans="1:17" s="160" customFormat="1" ht="23.25" customHeight="1" x14ac:dyDescent="0.25">
      <c r="A431" s="24">
        <v>428</v>
      </c>
      <c r="B431" s="24">
        <v>644</v>
      </c>
      <c r="C431" s="50" t="s">
        <v>15</v>
      </c>
      <c r="D431" s="24" t="s">
        <v>393</v>
      </c>
      <c r="E431" s="168">
        <v>2021</v>
      </c>
      <c r="F431" s="161">
        <v>44385</v>
      </c>
      <c r="G431" s="50" t="s">
        <v>2140</v>
      </c>
      <c r="H431" s="170" t="s">
        <v>2141</v>
      </c>
      <c r="I431" s="170">
        <v>5766</v>
      </c>
      <c r="J431" s="169" t="s">
        <v>2142</v>
      </c>
      <c r="K431" s="50" t="s">
        <v>2143</v>
      </c>
      <c r="L431" s="50" t="s">
        <v>29</v>
      </c>
      <c r="M431" s="50" t="s">
        <v>3445</v>
      </c>
      <c r="N431" s="50" t="s">
        <v>3798</v>
      </c>
      <c r="O431" s="50" t="s">
        <v>75</v>
      </c>
      <c r="P431" s="159" t="s">
        <v>24</v>
      </c>
      <c r="Q431" s="24" t="s">
        <v>4545</v>
      </c>
    </row>
    <row r="432" spans="1:17" s="160" customFormat="1" ht="23.25" customHeight="1" x14ac:dyDescent="0.25">
      <c r="A432" s="24">
        <v>429</v>
      </c>
      <c r="B432" s="24">
        <v>645</v>
      </c>
      <c r="C432" s="50" t="s">
        <v>15</v>
      </c>
      <c r="D432" s="24" t="s">
        <v>393</v>
      </c>
      <c r="E432" s="168">
        <v>2021</v>
      </c>
      <c r="F432" s="161">
        <v>44385</v>
      </c>
      <c r="G432" s="50" t="s">
        <v>2144</v>
      </c>
      <c r="H432" s="170" t="s">
        <v>2145</v>
      </c>
      <c r="I432" s="170">
        <v>5763</v>
      </c>
      <c r="J432" s="169" t="s">
        <v>2146</v>
      </c>
      <c r="K432" s="50" t="s">
        <v>2147</v>
      </c>
      <c r="L432" s="50" t="s">
        <v>29</v>
      </c>
      <c r="M432" s="50" t="s">
        <v>3445</v>
      </c>
      <c r="N432" s="50" t="s">
        <v>3698</v>
      </c>
      <c r="O432" s="50" t="s">
        <v>75</v>
      </c>
      <c r="P432" s="159" t="s">
        <v>24</v>
      </c>
      <c r="Q432" s="24" t="s">
        <v>4545</v>
      </c>
    </row>
    <row r="433" spans="1:17" s="160" customFormat="1" ht="23.25" customHeight="1" x14ac:dyDescent="0.25">
      <c r="A433" s="24">
        <v>430</v>
      </c>
      <c r="B433" s="24">
        <v>647</v>
      </c>
      <c r="C433" s="50" t="s">
        <v>15</v>
      </c>
      <c r="D433" s="24" t="s">
        <v>393</v>
      </c>
      <c r="E433" s="168">
        <v>2021</v>
      </c>
      <c r="F433" s="161">
        <v>44474</v>
      </c>
      <c r="G433" s="50" t="s">
        <v>2151</v>
      </c>
      <c r="H433" s="170" t="s">
        <v>2152</v>
      </c>
      <c r="I433" s="170">
        <v>5776</v>
      </c>
      <c r="J433" s="169" t="s">
        <v>2153</v>
      </c>
      <c r="K433" s="50" t="s">
        <v>59</v>
      </c>
      <c r="L433" s="50" t="s">
        <v>60</v>
      </c>
      <c r="M433" s="50" t="s">
        <v>3445</v>
      </c>
      <c r="N433" s="50" t="s">
        <v>4530</v>
      </c>
      <c r="O433" s="50" t="s">
        <v>61</v>
      </c>
      <c r="P433" s="159" t="s">
        <v>24</v>
      </c>
      <c r="Q433" s="24" t="s">
        <v>4545</v>
      </c>
    </row>
    <row r="434" spans="1:17" s="160" customFormat="1" ht="23.25" customHeight="1" x14ac:dyDescent="0.25">
      <c r="A434" s="24">
        <v>431</v>
      </c>
      <c r="B434" s="24">
        <v>648</v>
      </c>
      <c r="C434" s="50" t="s">
        <v>15</v>
      </c>
      <c r="D434" s="24" t="s">
        <v>393</v>
      </c>
      <c r="E434" s="168">
        <v>2021</v>
      </c>
      <c r="F434" s="161">
        <v>44551</v>
      </c>
      <c r="G434" s="50" t="s">
        <v>2154</v>
      </c>
      <c r="H434" s="170" t="s">
        <v>2155</v>
      </c>
      <c r="I434" s="170">
        <v>5768</v>
      </c>
      <c r="J434" s="169" t="s">
        <v>2156</v>
      </c>
      <c r="K434" s="50" t="s">
        <v>59</v>
      </c>
      <c r="L434" s="50" t="s">
        <v>60</v>
      </c>
      <c r="M434" s="50" t="s">
        <v>3445</v>
      </c>
      <c r="N434" s="50" t="s">
        <v>4524</v>
      </c>
      <c r="O434" s="50" t="s">
        <v>61</v>
      </c>
      <c r="P434" s="159" t="s">
        <v>24</v>
      </c>
      <c r="Q434" s="24" t="s">
        <v>4545</v>
      </c>
    </row>
    <row r="435" spans="1:17" s="160" customFormat="1" ht="23.25" customHeight="1" x14ac:dyDescent="0.25">
      <c r="A435" s="24">
        <v>432</v>
      </c>
      <c r="B435" s="24">
        <v>649</v>
      </c>
      <c r="C435" s="50" t="s">
        <v>15</v>
      </c>
      <c r="D435" s="24" t="s">
        <v>393</v>
      </c>
      <c r="E435" s="168">
        <v>2021</v>
      </c>
      <c r="F435" s="161">
        <v>44498</v>
      </c>
      <c r="G435" s="50" t="s">
        <v>2157</v>
      </c>
      <c r="H435" s="170" t="s">
        <v>2158</v>
      </c>
      <c r="I435" s="170">
        <v>5777</v>
      </c>
      <c r="J435" s="169" t="s">
        <v>2159</v>
      </c>
      <c r="K435" s="50" t="s">
        <v>59</v>
      </c>
      <c r="L435" s="50" t="s">
        <v>60</v>
      </c>
      <c r="M435" s="50" t="s">
        <v>3445</v>
      </c>
      <c r="N435" s="50" t="s">
        <v>4525</v>
      </c>
      <c r="O435" s="50" t="s">
        <v>61</v>
      </c>
      <c r="P435" s="159" t="s">
        <v>24</v>
      </c>
      <c r="Q435" s="24" t="s">
        <v>4545</v>
      </c>
    </row>
    <row r="436" spans="1:17" s="160" customFormat="1" ht="23.25" customHeight="1" x14ac:dyDescent="0.25">
      <c r="A436" s="24">
        <v>433</v>
      </c>
      <c r="B436" s="24">
        <v>650</v>
      </c>
      <c r="C436" s="50" t="s">
        <v>15</v>
      </c>
      <c r="D436" s="24" t="s">
        <v>393</v>
      </c>
      <c r="E436" s="168">
        <v>2021</v>
      </c>
      <c r="F436" s="161">
        <v>44544</v>
      </c>
      <c r="G436" s="50" t="s">
        <v>2160</v>
      </c>
      <c r="H436" s="170" t="s">
        <v>2161</v>
      </c>
      <c r="I436" s="170">
        <v>5784</v>
      </c>
      <c r="J436" s="169" t="s">
        <v>2162</v>
      </c>
      <c r="K436" s="50" t="s">
        <v>59</v>
      </c>
      <c r="L436" s="50" t="s">
        <v>60</v>
      </c>
      <c r="M436" s="50" t="s">
        <v>3445</v>
      </c>
      <c r="N436" s="50" t="s">
        <v>4524</v>
      </c>
      <c r="O436" s="50" t="s">
        <v>61</v>
      </c>
      <c r="P436" s="159" t="s">
        <v>24</v>
      </c>
      <c r="Q436" s="24" t="s">
        <v>4545</v>
      </c>
    </row>
    <row r="437" spans="1:17" s="160" customFormat="1" ht="23.25" customHeight="1" x14ac:dyDescent="0.25">
      <c r="A437" s="24">
        <v>434</v>
      </c>
      <c r="B437" s="24">
        <v>651</v>
      </c>
      <c r="C437" s="50" t="s">
        <v>15</v>
      </c>
      <c r="D437" s="24" t="s">
        <v>393</v>
      </c>
      <c r="E437" s="168">
        <v>2021</v>
      </c>
      <c r="F437" s="161">
        <v>44545</v>
      </c>
      <c r="G437" s="50" t="s">
        <v>2163</v>
      </c>
      <c r="H437" s="170" t="s">
        <v>2164</v>
      </c>
      <c r="I437" s="170">
        <v>5785</v>
      </c>
      <c r="J437" s="169" t="s">
        <v>2165</v>
      </c>
      <c r="K437" s="50" t="s">
        <v>59</v>
      </c>
      <c r="L437" s="50" t="s">
        <v>60</v>
      </c>
      <c r="M437" s="50" t="s">
        <v>3445</v>
      </c>
      <c r="N437" s="50" t="s">
        <v>4524</v>
      </c>
      <c r="O437" s="50" t="s">
        <v>61</v>
      </c>
      <c r="P437" s="159" t="s">
        <v>24</v>
      </c>
      <c r="Q437" s="24" t="s">
        <v>4545</v>
      </c>
    </row>
    <row r="438" spans="1:17" s="160" customFormat="1" ht="23.25" customHeight="1" x14ac:dyDescent="0.25">
      <c r="A438" s="24">
        <v>435</v>
      </c>
      <c r="B438" s="24">
        <v>652</v>
      </c>
      <c r="C438" s="50" t="s">
        <v>15</v>
      </c>
      <c r="D438" s="24" t="s">
        <v>393</v>
      </c>
      <c r="E438" s="168">
        <v>2021</v>
      </c>
      <c r="F438" s="161">
        <v>44482</v>
      </c>
      <c r="G438" s="50" t="s">
        <v>2166</v>
      </c>
      <c r="H438" s="170" t="s">
        <v>2167</v>
      </c>
      <c r="I438" s="170">
        <v>5770</v>
      </c>
      <c r="J438" s="169" t="s">
        <v>2168</v>
      </c>
      <c r="K438" s="50" t="s">
        <v>28</v>
      </c>
      <c r="L438" s="50" t="s">
        <v>29</v>
      </c>
      <c r="M438" s="50" t="s">
        <v>3445</v>
      </c>
      <c r="N438" s="50" t="s">
        <v>28</v>
      </c>
      <c r="O438" s="50" t="s">
        <v>3436</v>
      </c>
      <c r="P438" s="159" t="s">
        <v>24</v>
      </c>
      <c r="Q438" s="24" t="s">
        <v>4545</v>
      </c>
    </row>
    <row r="439" spans="1:17" s="160" customFormat="1" ht="23.25" customHeight="1" x14ac:dyDescent="0.25">
      <c r="A439" s="24">
        <v>436</v>
      </c>
      <c r="B439" s="24">
        <v>653</v>
      </c>
      <c r="C439" s="50" t="s">
        <v>15</v>
      </c>
      <c r="D439" s="24" t="s">
        <v>393</v>
      </c>
      <c r="E439" s="168">
        <v>2021</v>
      </c>
      <c r="F439" s="161">
        <v>44449</v>
      </c>
      <c r="G439" s="50" t="s">
        <v>2169</v>
      </c>
      <c r="H439" s="170" t="s">
        <v>2170</v>
      </c>
      <c r="I439" s="170">
        <v>5761</v>
      </c>
      <c r="J439" s="169" t="s">
        <v>2171</v>
      </c>
      <c r="K439" s="50" t="s">
        <v>554</v>
      </c>
      <c r="L439" s="50" t="s">
        <v>29</v>
      </c>
      <c r="M439" s="50" t="s">
        <v>3445</v>
      </c>
      <c r="N439" s="50" t="s">
        <v>979</v>
      </c>
      <c r="O439" s="50" t="s">
        <v>23</v>
      </c>
      <c r="P439" s="159" t="s">
        <v>24</v>
      </c>
      <c r="Q439" s="24" t="s">
        <v>4545</v>
      </c>
    </row>
    <row r="440" spans="1:17" s="160" customFormat="1" ht="23.25" customHeight="1" x14ac:dyDescent="0.25">
      <c r="A440" s="24">
        <v>437</v>
      </c>
      <c r="B440" s="24">
        <v>654</v>
      </c>
      <c r="C440" s="50" t="s">
        <v>15</v>
      </c>
      <c r="D440" s="24" t="s">
        <v>393</v>
      </c>
      <c r="E440" s="168">
        <v>2021</v>
      </c>
      <c r="F440" s="161">
        <v>44467</v>
      </c>
      <c r="G440" s="50" t="s">
        <v>2172</v>
      </c>
      <c r="H440" s="170" t="s">
        <v>2173</v>
      </c>
      <c r="I440" s="170">
        <v>5759</v>
      </c>
      <c r="J440" s="169" t="s">
        <v>2174</v>
      </c>
      <c r="K440" s="50" t="s">
        <v>2175</v>
      </c>
      <c r="L440" s="50" t="s">
        <v>29</v>
      </c>
      <c r="M440" s="50" t="s">
        <v>3445</v>
      </c>
      <c r="N440" s="50" t="s">
        <v>3776</v>
      </c>
      <c r="O440" s="50" t="s">
        <v>75</v>
      </c>
      <c r="P440" s="159" t="s">
        <v>24</v>
      </c>
      <c r="Q440" s="24" t="s">
        <v>4545</v>
      </c>
    </row>
    <row r="441" spans="1:17" s="160" customFormat="1" ht="23.25" customHeight="1" x14ac:dyDescent="0.25">
      <c r="A441" s="24">
        <v>438</v>
      </c>
      <c r="B441" s="24">
        <v>655</v>
      </c>
      <c r="C441" s="50" t="s">
        <v>15</v>
      </c>
      <c r="D441" s="24" t="s">
        <v>393</v>
      </c>
      <c r="E441" s="168">
        <v>2021</v>
      </c>
      <c r="F441" s="161">
        <v>44463</v>
      </c>
      <c r="G441" s="50" t="s">
        <v>2176</v>
      </c>
      <c r="H441" s="170" t="s">
        <v>2177</v>
      </c>
      <c r="I441" s="170">
        <v>5760</v>
      </c>
      <c r="J441" s="169" t="s">
        <v>2178</v>
      </c>
      <c r="K441" s="50" t="s">
        <v>2179</v>
      </c>
      <c r="L441" s="50" t="s">
        <v>29</v>
      </c>
      <c r="M441" s="50" t="s">
        <v>3445</v>
      </c>
      <c r="N441" s="50" t="s">
        <v>3719</v>
      </c>
      <c r="O441" s="50" t="s">
        <v>75</v>
      </c>
      <c r="P441" s="159" t="s">
        <v>24</v>
      </c>
      <c r="Q441" s="24" t="s">
        <v>4545</v>
      </c>
    </row>
    <row r="442" spans="1:17" s="160" customFormat="1" ht="23.25" customHeight="1" x14ac:dyDescent="0.25">
      <c r="A442" s="24">
        <v>439</v>
      </c>
      <c r="B442" s="24">
        <v>658</v>
      </c>
      <c r="C442" s="50" t="s">
        <v>15</v>
      </c>
      <c r="D442" s="24" t="s">
        <v>393</v>
      </c>
      <c r="E442" s="168">
        <v>2021</v>
      </c>
      <c r="F442" s="161">
        <v>44454</v>
      </c>
      <c r="G442" s="50" t="s">
        <v>2186</v>
      </c>
      <c r="H442" s="170" t="s">
        <v>2187</v>
      </c>
      <c r="I442" s="170">
        <v>5771</v>
      </c>
      <c r="J442" s="169" t="s">
        <v>2789</v>
      </c>
      <c r="K442" s="50" t="s">
        <v>48</v>
      </c>
      <c r="L442" s="50" t="s">
        <v>21</v>
      </c>
      <c r="M442" s="50" t="s">
        <v>3445</v>
      </c>
      <c r="N442" s="50" t="s">
        <v>3707</v>
      </c>
      <c r="O442" s="50" t="s">
        <v>23</v>
      </c>
      <c r="P442" s="159" t="s">
        <v>24</v>
      </c>
      <c r="Q442" s="24" t="s">
        <v>4545</v>
      </c>
    </row>
    <row r="443" spans="1:17" s="160" customFormat="1" ht="23.25" customHeight="1" x14ac:dyDescent="0.25">
      <c r="A443" s="24">
        <v>440</v>
      </c>
      <c r="B443" s="24">
        <v>660</v>
      </c>
      <c r="C443" s="50" t="s">
        <v>15</v>
      </c>
      <c r="D443" s="24" t="s">
        <v>393</v>
      </c>
      <c r="E443" s="168">
        <v>2021</v>
      </c>
      <c r="F443" s="161">
        <v>44502</v>
      </c>
      <c r="G443" s="50" t="s">
        <v>2192</v>
      </c>
      <c r="H443" s="170" t="s">
        <v>2193</v>
      </c>
      <c r="I443" s="170">
        <v>5772</v>
      </c>
      <c r="J443" s="169" t="s">
        <v>2194</v>
      </c>
      <c r="K443" s="50" t="s">
        <v>48</v>
      </c>
      <c r="L443" s="50" t="s">
        <v>21</v>
      </c>
      <c r="M443" s="50" t="s">
        <v>3445</v>
      </c>
      <c r="N443" s="50" t="s">
        <v>3707</v>
      </c>
      <c r="O443" s="50" t="s">
        <v>23</v>
      </c>
      <c r="P443" s="159" t="s">
        <v>24</v>
      </c>
      <c r="Q443" s="24" t="s">
        <v>4545</v>
      </c>
    </row>
    <row r="444" spans="1:17" s="160" customFormat="1" ht="23.25" customHeight="1" x14ac:dyDescent="0.25">
      <c r="A444" s="24">
        <v>441</v>
      </c>
      <c r="B444" s="24">
        <v>661</v>
      </c>
      <c r="C444" s="50" t="s">
        <v>15</v>
      </c>
      <c r="D444" s="24" t="s">
        <v>393</v>
      </c>
      <c r="E444" s="168">
        <v>2021</v>
      </c>
      <c r="F444" s="161">
        <v>44544</v>
      </c>
      <c r="G444" s="50" t="s">
        <v>2195</v>
      </c>
      <c r="H444" s="170" t="s">
        <v>2196</v>
      </c>
      <c r="I444" s="170">
        <v>5783</v>
      </c>
      <c r="J444" s="169" t="s">
        <v>2197</v>
      </c>
      <c r="K444" s="50" t="s">
        <v>48</v>
      </c>
      <c r="L444" s="50" t="s">
        <v>21</v>
      </c>
      <c r="M444" s="50" t="s">
        <v>3445</v>
      </c>
      <c r="N444" s="50" t="s">
        <v>3707</v>
      </c>
      <c r="O444" s="50" t="s">
        <v>23</v>
      </c>
      <c r="P444" s="159" t="s">
        <v>24</v>
      </c>
      <c r="Q444" s="24" t="s">
        <v>4545</v>
      </c>
    </row>
    <row r="445" spans="1:17" s="160" customFormat="1" ht="23.25" customHeight="1" x14ac:dyDescent="0.25">
      <c r="A445" s="24">
        <v>442</v>
      </c>
      <c r="B445" s="24">
        <v>662</v>
      </c>
      <c r="C445" s="50" t="s">
        <v>15</v>
      </c>
      <c r="D445" s="24" t="s">
        <v>393</v>
      </c>
      <c r="E445" s="168">
        <v>2021</v>
      </c>
      <c r="F445" s="161">
        <v>44547</v>
      </c>
      <c r="G445" s="50" t="s">
        <v>2198</v>
      </c>
      <c r="H445" s="170" t="s">
        <v>2199</v>
      </c>
      <c r="I445" s="170">
        <v>5773</v>
      </c>
      <c r="J445" s="169" t="s">
        <v>2200</v>
      </c>
      <c r="K445" s="50" t="s">
        <v>33</v>
      </c>
      <c r="L445" s="50" t="s">
        <v>21</v>
      </c>
      <c r="M445" s="50" t="s">
        <v>3445</v>
      </c>
      <c r="N445" s="50" t="s">
        <v>3706</v>
      </c>
      <c r="O445" s="50" t="s">
        <v>23</v>
      </c>
      <c r="P445" s="159" t="s">
        <v>24</v>
      </c>
      <c r="Q445" s="24" t="s">
        <v>4545</v>
      </c>
    </row>
    <row r="446" spans="1:17" s="160" customFormat="1" ht="23.25" customHeight="1" x14ac:dyDescent="0.25">
      <c r="A446" s="24">
        <v>443</v>
      </c>
      <c r="B446" s="24">
        <v>663</v>
      </c>
      <c r="C446" s="50" t="s">
        <v>15</v>
      </c>
      <c r="D446" s="24" t="s">
        <v>393</v>
      </c>
      <c r="E446" s="168">
        <v>2021</v>
      </c>
      <c r="F446" s="161">
        <v>44519</v>
      </c>
      <c r="G446" s="50" t="s">
        <v>2201</v>
      </c>
      <c r="H446" s="170" t="s">
        <v>2202</v>
      </c>
      <c r="I446" s="170">
        <v>5793</v>
      </c>
      <c r="J446" s="169" t="s">
        <v>2203</v>
      </c>
      <c r="K446" s="50" t="s">
        <v>33</v>
      </c>
      <c r="L446" s="50" t="s">
        <v>21</v>
      </c>
      <c r="M446" s="50" t="s">
        <v>3445</v>
      </c>
      <c r="N446" s="50" t="s">
        <v>3706</v>
      </c>
      <c r="O446" s="50" t="s">
        <v>23</v>
      </c>
      <c r="P446" s="159" t="s">
        <v>24</v>
      </c>
      <c r="Q446" s="24" t="s">
        <v>4545</v>
      </c>
    </row>
    <row r="447" spans="1:17" s="160" customFormat="1" ht="23.25" customHeight="1" x14ac:dyDescent="0.25">
      <c r="A447" s="24">
        <v>444</v>
      </c>
      <c r="B447" s="24">
        <v>664</v>
      </c>
      <c r="C447" s="50" t="s">
        <v>15</v>
      </c>
      <c r="D447" s="24" t="s">
        <v>393</v>
      </c>
      <c r="E447" s="168">
        <v>2021</v>
      </c>
      <c r="F447" s="161">
        <v>44540</v>
      </c>
      <c r="G447" s="50" t="s">
        <v>2204</v>
      </c>
      <c r="H447" s="170" t="s">
        <v>2205</v>
      </c>
      <c r="I447" s="170">
        <v>5774</v>
      </c>
      <c r="J447" s="169" t="s">
        <v>2206</v>
      </c>
      <c r="K447" s="50" t="s">
        <v>170</v>
      </c>
      <c r="L447" s="50" t="s">
        <v>21</v>
      </c>
      <c r="M447" s="50" t="s">
        <v>3445</v>
      </c>
      <c r="N447" s="50" t="s">
        <v>3728</v>
      </c>
      <c r="O447" s="50" t="s">
        <v>23</v>
      </c>
      <c r="P447" s="159" t="s">
        <v>24</v>
      </c>
      <c r="Q447" s="24" t="s">
        <v>4545</v>
      </c>
    </row>
    <row r="448" spans="1:17" s="160" customFormat="1" ht="23.25" customHeight="1" x14ac:dyDescent="0.25">
      <c r="A448" s="24">
        <v>445</v>
      </c>
      <c r="B448" s="24">
        <v>665</v>
      </c>
      <c r="C448" s="50" t="s">
        <v>15</v>
      </c>
      <c r="D448" s="24" t="s">
        <v>393</v>
      </c>
      <c r="E448" s="168">
        <v>2021</v>
      </c>
      <c r="F448" s="161">
        <v>44477</v>
      </c>
      <c r="G448" s="50" t="s">
        <v>2207</v>
      </c>
      <c r="H448" s="170" t="s">
        <v>2208</v>
      </c>
      <c r="I448" s="170">
        <v>5775</v>
      </c>
      <c r="J448" s="169" t="s">
        <v>2209</v>
      </c>
      <c r="K448" s="50" t="s">
        <v>361</v>
      </c>
      <c r="L448" s="50" t="s">
        <v>21</v>
      </c>
      <c r="M448" s="50" t="s">
        <v>3445</v>
      </c>
      <c r="N448" s="50" t="s">
        <v>3729</v>
      </c>
      <c r="O448" s="50" t="s">
        <v>23</v>
      </c>
      <c r="P448" s="159" t="s">
        <v>24</v>
      </c>
      <c r="Q448" s="24" t="s">
        <v>4545</v>
      </c>
    </row>
    <row r="449" spans="1:17" s="160" customFormat="1" ht="23.25" customHeight="1" x14ac:dyDescent="0.25">
      <c r="A449" s="24">
        <v>446</v>
      </c>
      <c r="B449" s="24">
        <v>666</v>
      </c>
      <c r="C449" s="50" t="s">
        <v>15</v>
      </c>
      <c r="D449" s="24" t="s">
        <v>393</v>
      </c>
      <c r="E449" s="168">
        <v>2021</v>
      </c>
      <c r="F449" s="161">
        <v>44536</v>
      </c>
      <c r="G449" s="50" t="s">
        <v>2210</v>
      </c>
      <c r="H449" s="170" t="s">
        <v>2211</v>
      </c>
      <c r="I449" s="170">
        <v>5781</v>
      </c>
      <c r="J449" s="169" t="s">
        <v>2212</v>
      </c>
      <c r="K449" s="50" t="s">
        <v>146</v>
      </c>
      <c r="L449" s="50" t="s">
        <v>60</v>
      </c>
      <c r="M449" s="50" t="s">
        <v>3445</v>
      </c>
      <c r="N449" s="50" t="s">
        <v>3724</v>
      </c>
      <c r="O449" s="50" t="s">
        <v>125</v>
      </c>
      <c r="P449" s="159" t="s">
        <v>24</v>
      </c>
      <c r="Q449" s="24" t="s">
        <v>4545</v>
      </c>
    </row>
    <row r="450" spans="1:17" s="160" customFormat="1" ht="23.25" customHeight="1" x14ac:dyDescent="0.25">
      <c r="A450" s="24">
        <v>447</v>
      </c>
      <c r="B450" s="24">
        <v>667</v>
      </c>
      <c r="C450" s="50" t="s">
        <v>15</v>
      </c>
      <c r="D450" s="24" t="s">
        <v>393</v>
      </c>
      <c r="E450" s="168">
        <v>2021</v>
      </c>
      <c r="F450" s="161">
        <v>44540</v>
      </c>
      <c r="G450" s="50" t="s">
        <v>2213</v>
      </c>
      <c r="H450" s="170" t="s">
        <v>2214</v>
      </c>
      <c r="I450" s="170">
        <v>5782</v>
      </c>
      <c r="J450" s="169" t="s">
        <v>2215</v>
      </c>
      <c r="K450" s="50" t="s">
        <v>20</v>
      </c>
      <c r="L450" s="50" t="s">
        <v>21</v>
      </c>
      <c r="M450" s="50" t="s">
        <v>3445</v>
      </c>
      <c r="N450" s="50" t="s">
        <v>3705</v>
      </c>
      <c r="O450" s="50" t="s">
        <v>23</v>
      </c>
      <c r="P450" s="159" t="s">
        <v>24</v>
      </c>
      <c r="Q450" s="24" t="s">
        <v>4545</v>
      </c>
    </row>
    <row r="451" spans="1:17" s="160" customFormat="1" ht="23.25" customHeight="1" x14ac:dyDescent="0.25">
      <c r="A451" s="24">
        <v>448</v>
      </c>
      <c r="B451" s="24">
        <v>668</v>
      </c>
      <c r="C451" s="50" t="s">
        <v>15</v>
      </c>
      <c r="D451" s="24" t="s">
        <v>393</v>
      </c>
      <c r="E451" s="168">
        <v>2021</v>
      </c>
      <c r="F451" s="174">
        <v>44519</v>
      </c>
      <c r="G451" s="50" t="s">
        <v>2216</v>
      </c>
      <c r="H451" s="170" t="s">
        <v>2217</v>
      </c>
      <c r="I451" s="170">
        <v>5790</v>
      </c>
      <c r="J451" s="169" t="s">
        <v>2218</v>
      </c>
      <c r="K451" s="50" t="s">
        <v>2219</v>
      </c>
      <c r="L451" s="50" t="s">
        <v>21</v>
      </c>
      <c r="M451" s="50" t="s">
        <v>3445</v>
      </c>
      <c r="N451" s="50" t="s">
        <v>3730</v>
      </c>
      <c r="O451" s="50" t="s">
        <v>23</v>
      </c>
      <c r="P451" s="159" t="s">
        <v>24</v>
      </c>
      <c r="Q451" s="24" t="s">
        <v>4545</v>
      </c>
    </row>
    <row r="452" spans="1:17" s="160" customFormat="1" ht="23.25" customHeight="1" x14ac:dyDescent="0.25">
      <c r="A452" s="24">
        <v>449</v>
      </c>
      <c r="B452" s="24">
        <v>669</v>
      </c>
      <c r="C452" s="50" t="s">
        <v>15</v>
      </c>
      <c r="D452" s="24" t="s">
        <v>393</v>
      </c>
      <c r="E452" s="168">
        <v>2021</v>
      </c>
      <c r="F452" s="161">
        <v>44459</v>
      </c>
      <c r="G452" s="50" t="s">
        <v>2220</v>
      </c>
      <c r="H452" s="170" t="s">
        <v>2221</v>
      </c>
      <c r="I452" s="170">
        <v>5769</v>
      </c>
      <c r="J452" s="169" t="s">
        <v>2222</v>
      </c>
      <c r="K452" s="50" t="s">
        <v>65</v>
      </c>
      <c r="L452" s="50" t="s">
        <v>21</v>
      </c>
      <c r="M452" s="50" t="s">
        <v>3445</v>
      </c>
      <c r="N452" s="50" t="s">
        <v>3711</v>
      </c>
      <c r="O452" s="50" t="s">
        <v>23</v>
      </c>
      <c r="P452" s="159" t="s">
        <v>24</v>
      </c>
      <c r="Q452" s="24" t="s">
        <v>4545</v>
      </c>
    </row>
    <row r="453" spans="1:17" s="160" customFormat="1" ht="23.25" customHeight="1" x14ac:dyDescent="0.25">
      <c r="A453" s="24">
        <v>450</v>
      </c>
      <c r="B453" s="24">
        <v>670</v>
      </c>
      <c r="C453" s="50" t="s">
        <v>15</v>
      </c>
      <c r="D453" s="24" t="s">
        <v>34</v>
      </c>
      <c r="E453" s="168">
        <v>2021</v>
      </c>
      <c r="F453" s="161">
        <v>44505</v>
      </c>
      <c r="G453" s="50" t="s">
        <v>2223</v>
      </c>
      <c r="H453" s="170" t="s">
        <v>2224</v>
      </c>
      <c r="I453" s="170">
        <v>895</v>
      </c>
      <c r="J453" s="169" t="s">
        <v>2225</v>
      </c>
      <c r="K453" s="50" t="s">
        <v>2226</v>
      </c>
      <c r="L453" s="50" t="s">
        <v>60</v>
      </c>
      <c r="M453" s="50" t="s">
        <v>3067</v>
      </c>
      <c r="N453" s="50" t="s">
        <v>3788</v>
      </c>
      <c r="O453" s="50" t="s">
        <v>61</v>
      </c>
      <c r="P453" s="159" t="s">
        <v>24</v>
      </c>
      <c r="Q453" s="24" t="s">
        <v>4545</v>
      </c>
    </row>
    <row r="454" spans="1:17" s="160" customFormat="1" ht="23.25" customHeight="1" x14ac:dyDescent="0.25">
      <c r="A454" s="24">
        <v>451</v>
      </c>
      <c r="B454" s="24">
        <v>671</v>
      </c>
      <c r="C454" s="50" t="s">
        <v>15</v>
      </c>
      <c r="D454" s="24" t="s">
        <v>393</v>
      </c>
      <c r="E454" s="168">
        <v>2021</v>
      </c>
      <c r="F454" s="161">
        <v>44546</v>
      </c>
      <c r="G454" s="50" t="s">
        <v>2227</v>
      </c>
      <c r="H454" s="170" t="s">
        <v>2228</v>
      </c>
      <c r="I454" s="170">
        <v>5792</v>
      </c>
      <c r="J454" s="169" t="s">
        <v>2229</v>
      </c>
      <c r="K454" s="50" t="s">
        <v>349</v>
      </c>
      <c r="L454" s="50" t="s">
        <v>29</v>
      </c>
      <c r="M454" s="50" t="s">
        <v>3445</v>
      </c>
      <c r="N454" s="50" t="s">
        <v>979</v>
      </c>
      <c r="O454" s="50" t="s">
        <v>23</v>
      </c>
      <c r="P454" s="159" t="s">
        <v>24</v>
      </c>
      <c r="Q454" s="24" t="s">
        <v>4545</v>
      </c>
    </row>
    <row r="455" spans="1:17" s="160" customFormat="1" ht="23.25" customHeight="1" x14ac:dyDescent="0.25">
      <c r="A455" s="24">
        <v>452</v>
      </c>
      <c r="B455" s="24">
        <v>672</v>
      </c>
      <c r="C455" s="50" t="s">
        <v>15</v>
      </c>
      <c r="D455" s="24" t="s">
        <v>393</v>
      </c>
      <c r="E455" s="168">
        <v>2021</v>
      </c>
      <c r="F455" s="161">
        <v>44529</v>
      </c>
      <c r="G455" s="50" t="s">
        <v>2230</v>
      </c>
      <c r="H455" s="170" t="s">
        <v>2231</v>
      </c>
      <c r="I455" s="170">
        <v>5794</v>
      </c>
      <c r="J455" s="169" t="s">
        <v>2232</v>
      </c>
      <c r="K455" s="50" t="s">
        <v>2233</v>
      </c>
      <c r="L455" s="50" t="s">
        <v>29</v>
      </c>
      <c r="M455" s="50" t="s">
        <v>3445</v>
      </c>
      <c r="N455" s="50" t="s">
        <v>3799</v>
      </c>
      <c r="O455" s="50" t="s">
        <v>75</v>
      </c>
      <c r="P455" s="159" t="s">
        <v>24</v>
      </c>
      <c r="Q455" s="24" t="s">
        <v>4545</v>
      </c>
    </row>
    <row r="456" spans="1:17" s="160" customFormat="1" ht="23.25" customHeight="1" x14ac:dyDescent="0.25">
      <c r="A456" s="24">
        <v>453</v>
      </c>
      <c r="B456" s="24">
        <v>673</v>
      </c>
      <c r="C456" s="50" t="s">
        <v>15</v>
      </c>
      <c r="D456" s="24" t="s">
        <v>393</v>
      </c>
      <c r="E456" s="168">
        <v>2021</v>
      </c>
      <c r="F456" s="161">
        <v>44522</v>
      </c>
      <c r="G456" s="50" t="s">
        <v>2234</v>
      </c>
      <c r="H456" s="170" t="s">
        <v>2235</v>
      </c>
      <c r="I456" s="170">
        <v>5778</v>
      </c>
      <c r="J456" s="169" t="s">
        <v>2236</v>
      </c>
      <c r="K456" s="50" t="s">
        <v>20</v>
      </c>
      <c r="L456" s="50" t="s">
        <v>21</v>
      </c>
      <c r="M456" s="50" t="s">
        <v>3445</v>
      </c>
      <c r="N456" s="50" t="s">
        <v>3705</v>
      </c>
      <c r="O456" s="50" t="s">
        <v>23</v>
      </c>
      <c r="P456" s="159" t="s">
        <v>24</v>
      </c>
      <c r="Q456" s="24" t="s">
        <v>4545</v>
      </c>
    </row>
    <row r="457" spans="1:17" s="160" customFormat="1" ht="23.25" customHeight="1" x14ac:dyDescent="0.25">
      <c r="A457" s="24">
        <v>454</v>
      </c>
      <c r="B457" s="24">
        <v>674</v>
      </c>
      <c r="C457" s="50" t="s">
        <v>15</v>
      </c>
      <c r="D457" s="24" t="s">
        <v>393</v>
      </c>
      <c r="E457" s="168">
        <v>2021</v>
      </c>
      <c r="F457" s="161">
        <v>44544</v>
      </c>
      <c r="G457" s="50" t="s">
        <v>2237</v>
      </c>
      <c r="H457" s="170" t="s">
        <v>2238</v>
      </c>
      <c r="I457" s="170">
        <v>5779</v>
      </c>
      <c r="J457" s="169" t="s">
        <v>2239</v>
      </c>
      <c r="K457" s="50" t="s">
        <v>757</v>
      </c>
      <c r="L457" s="50" t="s">
        <v>21</v>
      </c>
      <c r="M457" s="50" t="s">
        <v>3445</v>
      </c>
      <c r="N457" s="50" t="s">
        <v>1817</v>
      </c>
      <c r="O457" s="50" t="s">
        <v>23</v>
      </c>
      <c r="P457" s="159" t="s">
        <v>24</v>
      </c>
      <c r="Q457" s="24" t="s">
        <v>4545</v>
      </c>
    </row>
    <row r="458" spans="1:17" s="160" customFormat="1" ht="23.25" customHeight="1" x14ac:dyDescent="0.25">
      <c r="A458" s="24">
        <v>455</v>
      </c>
      <c r="B458" s="24">
        <v>675</v>
      </c>
      <c r="C458" s="50" t="s">
        <v>15</v>
      </c>
      <c r="D458" s="24" t="s">
        <v>393</v>
      </c>
      <c r="E458" s="168">
        <v>2021</v>
      </c>
      <c r="F458" s="161">
        <v>44522</v>
      </c>
      <c r="G458" s="50" t="s">
        <v>2240</v>
      </c>
      <c r="H458" s="170" t="s">
        <v>2241</v>
      </c>
      <c r="I458" s="170">
        <v>5780</v>
      </c>
      <c r="J458" s="169" t="s">
        <v>2242</v>
      </c>
      <c r="K458" s="50" t="s">
        <v>217</v>
      </c>
      <c r="L458" s="50" t="s">
        <v>21</v>
      </c>
      <c r="M458" s="50" t="s">
        <v>3445</v>
      </c>
      <c r="N458" s="50" t="s">
        <v>1817</v>
      </c>
      <c r="O458" s="50" t="s">
        <v>23</v>
      </c>
      <c r="P458" s="159" t="s">
        <v>24</v>
      </c>
      <c r="Q458" s="24" t="s">
        <v>4545</v>
      </c>
    </row>
    <row r="459" spans="1:17" s="160" customFormat="1" ht="23.25" customHeight="1" x14ac:dyDescent="0.25">
      <c r="A459" s="24">
        <v>456</v>
      </c>
      <c r="B459" s="24">
        <v>676</v>
      </c>
      <c r="C459" s="50" t="s">
        <v>15</v>
      </c>
      <c r="D459" s="24" t="s">
        <v>34</v>
      </c>
      <c r="E459" s="168">
        <v>2021</v>
      </c>
      <c r="F459" s="161">
        <v>44425</v>
      </c>
      <c r="G459" s="50" t="s">
        <v>2243</v>
      </c>
      <c r="H459" s="174" t="s">
        <v>2244</v>
      </c>
      <c r="I459" s="179">
        <v>875</v>
      </c>
      <c r="J459" s="169" t="s">
        <v>2245</v>
      </c>
      <c r="K459" s="50" t="s">
        <v>20</v>
      </c>
      <c r="L459" s="50" t="s">
        <v>21</v>
      </c>
      <c r="M459" s="50" t="s">
        <v>3064</v>
      </c>
      <c r="N459" s="50" t="s">
        <v>3705</v>
      </c>
      <c r="O459" s="50" t="s">
        <v>23</v>
      </c>
      <c r="P459" s="159" t="s">
        <v>24</v>
      </c>
      <c r="Q459" s="24" t="s">
        <v>4545</v>
      </c>
    </row>
    <row r="460" spans="1:17" s="160" customFormat="1" ht="23.25" customHeight="1" x14ac:dyDescent="0.25">
      <c r="A460" s="24">
        <v>457</v>
      </c>
      <c r="B460" s="24">
        <v>678</v>
      </c>
      <c r="C460" s="50" t="s">
        <v>15</v>
      </c>
      <c r="D460" s="24" t="s">
        <v>34</v>
      </c>
      <c r="E460" s="168">
        <v>2021</v>
      </c>
      <c r="F460" s="161">
        <v>44547</v>
      </c>
      <c r="G460" s="50" t="s">
        <v>2249</v>
      </c>
      <c r="H460" s="170" t="s">
        <v>2250</v>
      </c>
      <c r="I460" s="170">
        <v>849</v>
      </c>
      <c r="J460" s="169" t="s">
        <v>2251</v>
      </c>
      <c r="K460" s="50" t="s">
        <v>20</v>
      </c>
      <c r="L460" s="50" t="s">
        <v>21</v>
      </c>
      <c r="M460" s="50" t="s">
        <v>3064</v>
      </c>
      <c r="N460" s="50" t="s">
        <v>3705</v>
      </c>
      <c r="O460" s="50" t="s">
        <v>23</v>
      </c>
      <c r="P460" s="159" t="s">
        <v>24</v>
      </c>
      <c r="Q460" s="24" t="s">
        <v>4545</v>
      </c>
    </row>
    <row r="461" spans="1:17" s="160" customFormat="1" ht="23.25" customHeight="1" x14ac:dyDescent="0.25">
      <c r="A461" s="24">
        <v>458</v>
      </c>
      <c r="B461" s="24">
        <v>679</v>
      </c>
      <c r="C461" s="50" t="s">
        <v>15</v>
      </c>
      <c r="D461" s="24" t="s">
        <v>34</v>
      </c>
      <c r="E461" s="168">
        <v>2021</v>
      </c>
      <c r="F461" s="161">
        <v>44435</v>
      </c>
      <c r="G461" s="50" t="s">
        <v>2252</v>
      </c>
      <c r="H461" s="170" t="s">
        <v>2253</v>
      </c>
      <c r="I461" s="170">
        <v>881</v>
      </c>
      <c r="J461" s="169" t="s">
        <v>2254</v>
      </c>
      <c r="K461" s="50" t="s">
        <v>2219</v>
      </c>
      <c r="L461" s="50" t="s">
        <v>21</v>
      </c>
      <c r="M461" s="50" t="s">
        <v>3064</v>
      </c>
      <c r="N461" s="50" t="s">
        <v>3730</v>
      </c>
      <c r="O461" s="50" t="s">
        <v>23</v>
      </c>
      <c r="P461" s="159" t="s">
        <v>24</v>
      </c>
      <c r="Q461" s="24" t="s">
        <v>4545</v>
      </c>
    </row>
    <row r="462" spans="1:17" s="160" customFormat="1" ht="23.25" customHeight="1" x14ac:dyDescent="0.25">
      <c r="A462" s="24">
        <v>459</v>
      </c>
      <c r="B462" s="24">
        <v>680</v>
      </c>
      <c r="C462" s="50" t="s">
        <v>15</v>
      </c>
      <c r="D462" s="24" t="s">
        <v>34</v>
      </c>
      <c r="E462" s="168">
        <v>2021</v>
      </c>
      <c r="F462" s="161">
        <v>44442</v>
      </c>
      <c r="G462" s="50" t="s">
        <v>2255</v>
      </c>
      <c r="H462" s="170" t="s">
        <v>2256</v>
      </c>
      <c r="I462" s="170">
        <v>883</v>
      </c>
      <c r="J462" s="169" t="s">
        <v>2257</v>
      </c>
      <c r="K462" s="50" t="s">
        <v>757</v>
      </c>
      <c r="L462" s="50" t="s">
        <v>21</v>
      </c>
      <c r="M462" s="50" t="s">
        <v>3064</v>
      </c>
      <c r="N462" s="50" t="s">
        <v>1817</v>
      </c>
      <c r="O462" s="50" t="s">
        <v>23</v>
      </c>
      <c r="P462" s="159" t="s">
        <v>24</v>
      </c>
      <c r="Q462" s="24" t="s">
        <v>4545</v>
      </c>
    </row>
    <row r="463" spans="1:17" s="160" customFormat="1" ht="23.25" customHeight="1" x14ac:dyDescent="0.25">
      <c r="A463" s="24">
        <v>460</v>
      </c>
      <c r="B463" s="24">
        <v>681</v>
      </c>
      <c r="C463" s="50" t="s">
        <v>15</v>
      </c>
      <c r="D463" s="24" t="s">
        <v>34</v>
      </c>
      <c r="E463" s="168">
        <v>2022</v>
      </c>
      <c r="F463" s="161">
        <v>44727</v>
      </c>
      <c r="G463" s="50" t="s">
        <v>2799</v>
      </c>
      <c r="H463" s="170" t="s">
        <v>2801</v>
      </c>
      <c r="I463" s="170">
        <v>574</v>
      </c>
      <c r="J463" s="169" t="s">
        <v>2802</v>
      </c>
      <c r="K463" s="50" t="s">
        <v>2803</v>
      </c>
      <c r="L463" s="50" t="s">
        <v>21</v>
      </c>
      <c r="M463" s="50" t="s">
        <v>3065</v>
      </c>
      <c r="N463" s="50" t="s">
        <v>3729</v>
      </c>
      <c r="O463" s="50" t="s">
        <v>23</v>
      </c>
      <c r="P463" s="159" t="s">
        <v>24</v>
      </c>
      <c r="Q463" s="24" t="s">
        <v>4545</v>
      </c>
    </row>
    <row r="464" spans="1:17" s="160" customFormat="1" ht="23.25" customHeight="1" x14ac:dyDescent="0.25">
      <c r="A464" s="24">
        <v>461</v>
      </c>
      <c r="B464" s="24">
        <v>682</v>
      </c>
      <c r="C464" s="50" t="s">
        <v>15</v>
      </c>
      <c r="D464" s="24" t="s">
        <v>34</v>
      </c>
      <c r="E464" s="168">
        <v>2022</v>
      </c>
      <c r="F464" s="161">
        <v>44839</v>
      </c>
      <c r="G464" s="164" t="s">
        <v>2925</v>
      </c>
      <c r="H464" s="170" t="s">
        <v>2927</v>
      </c>
      <c r="I464" s="170">
        <v>576</v>
      </c>
      <c r="J464" s="169" t="s">
        <v>2926</v>
      </c>
      <c r="K464" s="50" t="s">
        <v>94</v>
      </c>
      <c r="L464" s="50" t="s">
        <v>21</v>
      </c>
      <c r="M464" s="50" t="s">
        <v>3065</v>
      </c>
      <c r="N464" s="50" t="s">
        <v>3716</v>
      </c>
      <c r="O464" s="50" t="s">
        <v>23</v>
      </c>
      <c r="P464" s="159" t="s">
        <v>24</v>
      </c>
      <c r="Q464" s="24" t="s">
        <v>4545</v>
      </c>
    </row>
    <row r="465" spans="1:17" s="160" customFormat="1" ht="23.25" customHeight="1" x14ac:dyDescent="0.25">
      <c r="A465" s="24">
        <v>462</v>
      </c>
      <c r="B465" s="24">
        <v>683</v>
      </c>
      <c r="C465" s="50" t="s">
        <v>15</v>
      </c>
      <c r="D465" s="24" t="s">
        <v>34</v>
      </c>
      <c r="E465" s="168">
        <v>2022</v>
      </c>
      <c r="F465" s="161">
        <v>44922</v>
      </c>
      <c r="G465" s="50" t="s">
        <v>3009</v>
      </c>
      <c r="H465" s="166" t="s">
        <v>3010</v>
      </c>
      <c r="I465" s="165">
        <v>578</v>
      </c>
      <c r="J465" s="164" t="s">
        <v>3011</v>
      </c>
      <c r="K465" s="50" t="s">
        <v>33</v>
      </c>
      <c r="L465" s="50" t="s">
        <v>21</v>
      </c>
      <c r="M465" s="50" t="s">
        <v>3065</v>
      </c>
      <c r="N465" s="50" t="s">
        <v>3706</v>
      </c>
      <c r="O465" s="50" t="s">
        <v>23</v>
      </c>
      <c r="P465" s="159" t="s">
        <v>2380</v>
      </c>
      <c r="Q465" s="24" t="s">
        <v>4545</v>
      </c>
    </row>
    <row r="466" spans="1:17" s="160" customFormat="1" ht="23.25" customHeight="1" x14ac:dyDescent="0.25">
      <c r="A466" s="24">
        <v>463</v>
      </c>
      <c r="B466" s="24">
        <v>685</v>
      </c>
      <c r="C466" s="50" t="s">
        <v>15</v>
      </c>
      <c r="D466" s="24" t="s">
        <v>393</v>
      </c>
      <c r="E466" s="168">
        <v>2021</v>
      </c>
      <c r="F466" s="161">
        <v>44550</v>
      </c>
      <c r="G466" s="50" t="s">
        <v>2271</v>
      </c>
      <c r="H466" s="170" t="s">
        <v>2272</v>
      </c>
      <c r="I466" s="170">
        <v>5795</v>
      </c>
      <c r="J466" s="169" t="s">
        <v>2273</v>
      </c>
      <c r="K466" s="50" t="s">
        <v>840</v>
      </c>
      <c r="L466" s="50" t="s">
        <v>29</v>
      </c>
      <c r="M466" s="50" t="s">
        <v>3445</v>
      </c>
      <c r="N466" s="50" t="s">
        <v>4529</v>
      </c>
      <c r="O466" s="50" t="s">
        <v>75</v>
      </c>
      <c r="P466" s="159" t="s">
        <v>24</v>
      </c>
      <c r="Q466" s="24" t="s">
        <v>4545</v>
      </c>
    </row>
    <row r="467" spans="1:17" s="160" customFormat="1" ht="23.25" customHeight="1" x14ac:dyDescent="0.25">
      <c r="A467" s="24">
        <v>464</v>
      </c>
      <c r="B467" s="24">
        <v>686</v>
      </c>
      <c r="C467" s="50" t="s">
        <v>15</v>
      </c>
      <c r="D467" s="24" t="s">
        <v>393</v>
      </c>
      <c r="E467" s="168">
        <v>2021</v>
      </c>
      <c r="F467" s="161">
        <v>44540</v>
      </c>
      <c r="G467" s="50" t="s">
        <v>2274</v>
      </c>
      <c r="H467" s="170" t="s">
        <v>2275</v>
      </c>
      <c r="I467" s="170">
        <v>5788</v>
      </c>
      <c r="J467" s="169" t="s">
        <v>2276</v>
      </c>
      <c r="K467" s="50" t="s">
        <v>183</v>
      </c>
      <c r="L467" s="50" t="s">
        <v>21</v>
      </c>
      <c r="M467" s="50" t="s">
        <v>3445</v>
      </c>
      <c r="N467" s="50" t="s">
        <v>3731</v>
      </c>
      <c r="O467" s="50" t="s">
        <v>23</v>
      </c>
      <c r="P467" s="159" t="s">
        <v>24</v>
      </c>
      <c r="Q467" s="24" t="s">
        <v>4545</v>
      </c>
    </row>
    <row r="468" spans="1:17" s="160" customFormat="1" ht="23.25" customHeight="1" x14ac:dyDescent="0.25">
      <c r="A468" s="24">
        <v>465</v>
      </c>
      <c r="B468" s="24">
        <v>688</v>
      </c>
      <c r="C468" s="50" t="s">
        <v>15</v>
      </c>
      <c r="D468" s="24" t="s">
        <v>393</v>
      </c>
      <c r="E468" s="168">
        <v>2021</v>
      </c>
      <c r="F468" s="161">
        <v>44554</v>
      </c>
      <c r="G468" s="50" t="s">
        <v>2280</v>
      </c>
      <c r="H468" s="170" t="s">
        <v>2281</v>
      </c>
      <c r="I468" s="170">
        <v>5796</v>
      </c>
      <c r="J468" s="169" t="s">
        <v>2282</v>
      </c>
      <c r="K468" s="50" t="s">
        <v>757</v>
      </c>
      <c r="L468" s="50" t="s">
        <v>21</v>
      </c>
      <c r="M468" s="50" t="s">
        <v>3445</v>
      </c>
      <c r="N468" s="50" t="s">
        <v>1817</v>
      </c>
      <c r="O468" s="50" t="s">
        <v>23</v>
      </c>
      <c r="P468" s="159" t="s">
        <v>24</v>
      </c>
      <c r="Q468" s="24" t="s">
        <v>4545</v>
      </c>
    </row>
    <row r="469" spans="1:17" s="160" customFormat="1" ht="23.25" customHeight="1" x14ac:dyDescent="0.25">
      <c r="A469" s="24">
        <v>466</v>
      </c>
      <c r="B469" s="24">
        <v>689</v>
      </c>
      <c r="C469" s="50" t="s">
        <v>15</v>
      </c>
      <c r="D469" s="24" t="s">
        <v>393</v>
      </c>
      <c r="E469" s="168">
        <v>2021</v>
      </c>
      <c r="F469" s="161">
        <v>44553</v>
      </c>
      <c r="G469" s="50" t="s">
        <v>2283</v>
      </c>
      <c r="H469" s="170" t="s">
        <v>2284</v>
      </c>
      <c r="I469" s="170">
        <v>5797</v>
      </c>
      <c r="J469" s="169" t="s">
        <v>2285</v>
      </c>
      <c r="K469" s="50" t="s">
        <v>65</v>
      </c>
      <c r="L469" s="50" t="s">
        <v>21</v>
      </c>
      <c r="M469" s="50" t="s">
        <v>3445</v>
      </c>
      <c r="N469" s="50" t="s">
        <v>3711</v>
      </c>
      <c r="O469" s="50" t="s">
        <v>23</v>
      </c>
      <c r="P469" s="159" t="s">
        <v>24</v>
      </c>
      <c r="Q469" s="24" t="s">
        <v>4545</v>
      </c>
    </row>
    <row r="470" spans="1:17" s="160" customFormat="1" ht="23.25" customHeight="1" x14ac:dyDescent="0.25">
      <c r="A470" s="24">
        <v>467</v>
      </c>
      <c r="B470" s="24">
        <v>692</v>
      </c>
      <c r="C470" s="50" t="s">
        <v>15</v>
      </c>
      <c r="D470" s="24" t="s">
        <v>34</v>
      </c>
      <c r="E470" s="168">
        <v>2021</v>
      </c>
      <c r="F470" s="161">
        <v>44550</v>
      </c>
      <c r="G470" s="50" t="s">
        <v>2292</v>
      </c>
      <c r="H470" s="170" t="s">
        <v>2293</v>
      </c>
      <c r="I470" s="170">
        <v>841</v>
      </c>
      <c r="J470" s="169" t="s">
        <v>2294</v>
      </c>
      <c r="K470" s="50" t="s">
        <v>757</v>
      </c>
      <c r="L470" s="50" t="s">
        <v>21</v>
      </c>
      <c r="M470" s="50" t="s">
        <v>3064</v>
      </c>
      <c r="N470" s="50" t="s">
        <v>1817</v>
      </c>
      <c r="O470" s="50" t="s">
        <v>23</v>
      </c>
      <c r="P470" s="159" t="s">
        <v>24</v>
      </c>
      <c r="Q470" s="24" t="s">
        <v>4545</v>
      </c>
    </row>
    <row r="471" spans="1:17" s="160" customFormat="1" ht="23.25" customHeight="1" x14ac:dyDescent="0.25">
      <c r="A471" s="24">
        <v>468</v>
      </c>
      <c r="B471" s="24">
        <v>693</v>
      </c>
      <c r="C471" s="50" t="s">
        <v>15</v>
      </c>
      <c r="D471" s="24" t="s">
        <v>34</v>
      </c>
      <c r="E471" s="168">
        <v>2021</v>
      </c>
      <c r="F471" s="161">
        <v>44551</v>
      </c>
      <c r="G471" s="50" t="s">
        <v>2295</v>
      </c>
      <c r="H471" s="170" t="s">
        <v>2296</v>
      </c>
      <c r="I471" s="170">
        <v>843</v>
      </c>
      <c r="J471" s="169" t="s">
        <v>3703</v>
      </c>
      <c r="K471" s="50" t="s">
        <v>551</v>
      </c>
      <c r="L471" s="50" t="s">
        <v>29</v>
      </c>
      <c r="M471" s="50" t="s">
        <v>3066</v>
      </c>
      <c r="N471" s="50" t="s">
        <v>3760</v>
      </c>
      <c r="O471" s="50" t="s">
        <v>75</v>
      </c>
      <c r="P471" s="159" t="s">
        <v>24</v>
      </c>
      <c r="Q471" s="24" t="s">
        <v>4545</v>
      </c>
    </row>
    <row r="472" spans="1:17" s="160" customFormat="1" ht="23.25" customHeight="1" x14ac:dyDescent="0.25">
      <c r="A472" s="24">
        <v>469</v>
      </c>
      <c r="B472" s="24">
        <v>694</v>
      </c>
      <c r="C472" s="50" t="s">
        <v>15</v>
      </c>
      <c r="D472" s="24" t="s">
        <v>393</v>
      </c>
      <c r="E472" s="168">
        <v>2021</v>
      </c>
      <c r="F472" s="161">
        <v>44377</v>
      </c>
      <c r="G472" s="50" t="s">
        <v>2298</v>
      </c>
      <c r="H472" s="170" t="s">
        <v>2299</v>
      </c>
      <c r="I472" s="170">
        <v>5755</v>
      </c>
      <c r="J472" s="169" t="s">
        <v>2300</v>
      </c>
      <c r="K472" s="50" t="s">
        <v>59</v>
      </c>
      <c r="L472" s="50" t="s">
        <v>60</v>
      </c>
      <c r="M472" s="50" t="s">
        <v>3445</v>
      </c>
      <c r="N472" s="50" t="s">
        <v>4525</v>
      </c>
      <c r="O472" s="50" t="s">
        <v>61</v>
      </c>
      <c r="P472" s="159" t="s">
        <v>24</v>
      </c>
      <c r="Q472" s="24" t="s">
        <v>4545</v>
      </c>
    </row>
    <row r="473" spans="1:17" s="160" customFormat="1" ht="23.25" customHeight="1" x14ac:dyDescent="0.25">
      <c r="A473" s="24">
        <v>470</v>
      </c>
      <c r="B473" s="24">
        <v>695</v>
      </c>
      <c r="C473" s="50" t="s">
        <v>15</v>
      </c>
      <c r="D473" s="24" t="s">
        <v>393</v>
      </c>
      <c r="E473" s="168">
        <v>2021</v>
      </c>
      <c r="F473" s="161">
        <v>44557</v>
      </c>
      <c r="G473" s="50" t="s">
        <v>2568</v>
      </c>
      <c r="H473" s="170" t="s">
        <v>2301</v>
      </c>
      <c r="I473" s="170">
        <v>5801</v>
      </c>
      <c r="J473" s="169" t="s">
        <v>2302</v>
      </c>
      <c r="K473" s="50" t="s">
        <v>20</v>
      </c>
      <c r="L473" s="50" t="s">
        <v>21</v>
      </c>
      <c r="M473" s="50" t="s">
        <v>3445</v>
      </c>
      <c r="N473" s="50" t="s">
        <v>3705</v>
      </c>
      <c r="O473" s="50" t="s">
        <v>23</v>
      </c>
      <c r="P473" s="159" t="s">
        <v>24</v>
      </c>
      <c r="Q473" s="24" t="s">
        <v>4545</v>
      </c>
    </row>
    <row r="474" spans="1:17" s="160" customFormat="1" ht="23.25" customHeight="1" x14ac:dyDescent="0.25">
      <c r="A474" s="24">
        <v>471</v>
      </c>
      <c r="B474" s="24">
        <v>696</v>
      </c>
      <c r="C474" s="50" t="s">
        <v>15</v>
      </c>
      <c r="D474" s="24" t="s">
        <v>34</v>
      </c>
      <c r="E474" s="168">
        <v>2021</v>
      </c>
      <c r="F474" s="161">
        <v>44554</v>
      </c>
      <c r="G474" s="50" t="s">
        <v>2303</v>
      </c>
      <c r="H474" s="170" t="s">
        <v>2304</v>
      </c>
      <c r="I474" s="170">
        <v>830</v>
      </c>
      <c r="J474" s="169" t="s">
        <v>2305</v>
      </c>
      <c r="K474" s="50" t="s">
        <v>59</v>
      </c>
      <c r="L474" s="50" t="s">
        <v>60</v>
      </c>
      <c r="M474" s="50" t="s">
        <v>3067</v>
      </c>
      <c r="N474" s="50" t="s">
        <v>4523</v>
      </c>
      <c r="O474" s="50" t="s">
        <v>61</v>
      </c>
      <c r="P474" s="159" t="s">
        <v>24</v>
      </c>
      <c r="Q474" s="24" t="s">
        <v>4545</v>
      </c>
    </row>
    <row r="475" spans="1:17" s="160" customFormat="1" ht="23.25" customHeight="1" x14ac:dyDescent="0.25">
      <c r="A475" s="24">
        <v>472</v>
      </c>
      <c r="B475" s="24">
        <v>698</v>
      </c>
      <c r="C475" s="50" t="s">
        <v>15</v>
      </c>
      <c r="D475" s="24" t="s">
        <v>393</v>
      </c>
      <c r="E475" s="168">
        <v>2021</v>
      </c>
      <c r="F475" s="161">
        <v>44558</v>
      </c>
      <c r="G475" s="50" t="s">
        <v>2570</v>
      </c>
      <c r="H475" s="170" t="s">
        <v>2569</v>
      </c>
      <c r="I475" s="170">
        <v>5805</v>
      </c>
      <c r="J475" s="169" t="s">
        <v>2571</v>
      </c>
      <c r="K475" s="50" t="s">
        <v>1078</v>
      </c>
      <c r="L475" s="50" t="s">
        <v>29</v>
      </c>
      <c r="M475" s="50" t="s">
        <v>3445</v>
      </c>
      <c r="N475" s="50" t="s">
        <v>3719</v>
      </c>
      <c r="O475" s="50" t="s">
        <v>75</v>
      </c>
      <c r="P475" s="159" t="s">
        <v>24</v>
      </c>
      <c r="Q475" s="24" t="s">
        <v>4545</v>
      </c>
    </row>
    <row r="476" spans="1:17" s="160" customFormat="1" ht="23.25" customHeight="1" x14ac:dyDescent="0.25">
      <c r="A476" s="24">
        <v>473</v>
      </c>
      <c r="B476" s="24">
        <v>699</v>
      </c>
      <c r="C476" s="50" t="s">
        <v>15</v>
      </c>
      <c r="D476" s="24" t="s">
        <v>393</v>
      </c>
      <c r="E476" s="168">
        <v>2021</v>
      </c>
      <c r="F476" s="161">
        <v>44648</v>
      </c>
      <c r="G476" s="50" t="s">
        <v>2810</v>
      </c>
      <c r="H476" s="170" t="s">
        <v>2627</v>
      </c>
      <c r="I476" s="170">
        <v>5764</v>
      </c>
      <c r="J476" s="169" t="s">
        <v>2628</v>
      </c>
      <c r="K476" s="50" t="s">
        <v>2629</v>
      </c>
      <c r="L476" s="50" t="s">
        <v>29</v>
      </c>
      <c r="M476" s="50" t="s">
        <v>3445</v>
      </c>
      <c r="N476" s="50" t="s">
        <v>3719</v>
      </c>
      <c r="O476" s="50" t="s">
        <v>75</v>
      </c>
      <c r="P476" s="159" t="s">
        <v>24</v>
      </c>
      <c r="Q476" s="24" t="s">
        <v>4545</v>
      </c>
    </row>
    <row r="477" spans="1:17" s="160" customFormat="1" ht="23.25" customHeight="1" x14ac:dyDescent="0.25">
      <c r="A477" s="24">
        <v>474</v>
      </c>
      <c r="B477" s="24">
        <v>700</v>
      </c>
      <c r="C477" s="50" t="s">
        <v>15</v>
      </c>
      <c r="D477" s="24" t="s">
        <v>34</v>
      </c>
      <c r="E477" s="168">
        <v>2022</v>
      </c>
      <c r="F477" s="161">
        <v>44851</v>
      </c>
      <c r="G477" s="164" t="s">
        <v>2931</v>
      </c>
      <c r="H477" s="170" t="s">
        <v>2932</v>
      </c>
      <c r="I477" s="170">
        <v>610</v>
      </c>
      <c r="J477" s="169" t="s">
        <v>2933</v>
      </c>
      <c r="K477" s="50" t="s">
        <v>133</v>
      </c>
      <c r="L477" s="50" t="s">
        <v>21</v>
      </c>
      <c r="M477" s="50" t="s">
        <v>3065</v>
      </c>
      <c r="N477" s="50" t="s">
        <v>3722</v>
      </c>
      <c r="O477" s="50" t="s">
        <v>23</v>
      </c>
      <c r="P477" s="159" t="s">
        <v>24</v>
      </c>
      <c r="Q477" s="24" t="s">
        <v>4545</v>
      </c>
    </row>
    <row r="478" spans="1:17" s="160" customFormat="1" ht="23.25" customHeight="1" x14ac:dyDescent="0.25">
      <c r="A478" s="24">
        <v>475</v>
      </c>
      <c r="B478" s="24">
        <v>701</v>
      </c>
      <c r="C478" s="50" t="s">
        <v>15</v>
      </c>
      <c r="D478" s="24" t="s">
        <v>393</v>
      </c>
      <c r="E478" s="168">
        <v>2021</v>
      </c>
      <c r="F478" s="161">
        <v>44651</v>
      </c>
      <c r="G478" s="50" t="s">
        <v>2812</v>
      </c>
      <c r="H478" s="170" t="s">
        <v>2982</v>
      </c>
      <c r="I478" s="170">
        <v>5832</v>
      </c>
      <c r="J478" s="169" t="s">
        <v>2847</v>
      </c>
      <c r="K478" s="50" t="s">
        <v>28</v>
      </c>
      <c r="L478" s="50" t="s">
        <v>29</v>
      </c>
      <c r="M478" s="50" t="s">
        <v>3445</v>
      </c>
      <c r="N478" s="50" t="s">
        <v>28</v>
      </c>
      <c r="O478" s="50" t="s">
        <v>3436</v>
      </c>
      <c r="P478" s="159" t="s">
        <v>24</v>
      </c>
      <c r="Q478" s="24" t="s">
        <v>4545</v>
      </c>
    </row>
    <row r="479" spans="1:17" s="160" customFormat="1" ht="23.25" customHeight="1" x14ac:dyDescent="0.25">
      <c r="A479" s="24">
        <v>476</v>
      </c>
      <c r="B479" s="24">
        <v>702</v>
      </c>
      <c r="C479" s="50" t="s">
        <v>15</v>
      </c>
      <c r="D479" s="24" t="s">
        <v>393</v>
      </c>
      <c r="E479" s="168">
        <v>2021</v>
      </c>
      <c r="F479" s="161">
        <v>44650</v>
      </c>
      <c r="G479" s="50" t="s">
        <v>2813</v>
      </c>
      <c r="H479" s="170" t="s">
        <v>2632</v>
      </c>
      <c r="I479" s="170">
        <v>5835</v>
      </c>
      <c r="J479" s="169" t="s">
        <v>2633</v>
      </c>
      <c r="K479" s="50" t="s">
        <v>59</v>
      </c>
      <c r="L479" s="50" t="s">
        <v>60</v>
      </c>
      <c r="M479" s="50" t="s">
        <v>3445</v>
      </c>
      <c r="N479" s="50" t="s">
        <v>4522</v>
      </c>
      <c r="O479" s="50" t="s">
        <v>61</v>
      </c>
      <c r="P479" s="159" t="s">
        <v>24</v>
      </c>
      <c r="Q479" s="24" t="s">
        <v>4545</v>
      </c>
    </row>
    <row r="480" spans="1:17" s="160" customFormat="1" ht="23.25" customHeight="1" x14ac:dyDescent="0.25">
      <c r="A480" s="24">
        <v>477</v>
      </c>
      <c r="B480" s="24">
        <v>703</v>
      </c>
      <c r="C480" s="50" t="s">
        <v>15</v>
      </c>
      <c r="D480" s="24" t="s">
        <v>393</v>
      </c>
      <c r="E480" s="168">
        <v>2021</v>
      </c>
      <c r="F480" s="161">
        <v>44650</v>
      </c>
      <c r="G480" s="50" t="s">
        <v>2814</v>
      </c>
      <c r="H480" s="170" t="s">
        <v>2634</v>
      </c>
      <c r="I480" s="170">
        <v>5836</v>
      </c>
      <c r="J480" s="169" t="s">
        <v>2635</v>
      </c>
      <c r="K480" s="50" t="s">
        <v>59</v>
      </c>
      <c r="L480" s="50" t="s">
        <v>60</v>
      </c>
      <c r="M480" s="50" t="s">
        <v>3445</v>
      </c>
      <c r="N480" s="50" t="s">
        <v>4523</v>
      </c>
      <c r="O480" s="50" t="s">
        <v>61</v>
      </c>
      <c r="P480" s="159" t="s">
        <v>24</v>
      </c>
      <c r="Q480" s="24" t="s">
        <v>4545</v>
      </c>
    </row>
    <row r="481" spans="1:17" s="160" customFormat="1" ht="23.25" customHeight="1" x14ac:dyDescent="0.25">
      <c r="A481" s="24">
        <v>478</v>
      </c>
      <c r="B481" s="24">
        <v>704</v>
      </c>
      <c r="C481" s="50" t="s">
        <v>15</v>
      </c>
      <c r="D481" s="24" t="s">
        <v>34</v>
      </c>
      <c r="E481" s="168">
        <v>2021</v>
      </c>
      <c r="F481" s="161">
        <v>44651</v>
      </c>
      <c r="G481" s="50" t="s">
        <v>2815</v>
      </c>
      <c r="H481" s="170" t="s">
        <v>2636</v>
      </c>
      <c r="I481" s="170">
        <v>828</v>
      </c>
      <c r="J481" s="169" t="s">
        <v>2637</v>
      </c>
      <c r="K481" s="50" t="s">
        <v>2581</v>
      </c>
      <c r="L481" s="50" t="s">
        <v>29</v>
      </c>
      <c r="M481" s="50" t="s">
        <v>3066</v>
      </c>
      <c r="N481" s="50" t="s">
        <v>3711</v>
      </c>
      <c r="O481" s="50" t="s">
        <v>23</v>
      </c>
      <c r="P481" s="159" t="s">
        <v>24</v>
      </c>
      <c r="Q481" s="24" t="s">
        <v>4545</v>
      </c>
    </row>
    <row r="482" spans="1:17" s="160" customFormat="1" ht="23.25" customHeight="1" x14ac:dyDescent="0.25">
      <c r="A482" s="24">
        <v>479</v>
      </c>
      <c r="B482" s="24">
        <v>705</v>
      </c>
      <c r="C482" s="50" t="s">
        <v>15</v>
      </c>
      <c r="D482" s="24" t="s">
        <v>34</v>
      </c>
      <c r="E482" s="168">
        <v>2022</v>
      </c>
      <c r="F482" s="161">
        <v>44664</v>
      </c>
      <c r="G482" s="50" t="s">
        <v>2639</v>
      </c>
      <c r="H482" s="170" t="s">
        <v>2641</v>
      </c>
      <c r="I482" s="170">
        <v>682</v>
      </c>
      <c r="J482" s="169" t="s">
        <v>2640</v>
      </c>
      <c r="K482" s="50" t="s">
        <v>390</v>
      </c>
      <c r="L482" s="50" t="s">
        <v>21</v>
      </c>
      <c r="M482" s="50" t="s">
        <v>3064</v>
      </c>
      <c r="N482" s="50" t="s">
        <v>3730</v>
      </c>
      <c r="O482" s="50" t="s">
        <v>23</v>
      </c>
      <c r="P482" s="159" t="s">
        <v>24</v>
      </c>
      <c r="Q482" s="24" t="s">
        <v>4545</v>
      </c>
    </row>
    <row r="483" spans="1:17" s="160" customFormat="1" ht="23.25" customHeight="1" x14ac:dyDescent="0.25">
      <c r="A483" s="24">
        <v>480</v>
      </c>
      <c r="B483" s="24">
        <v>706</v>
      </c>
      <c r="C483" s="50" t="s">
        <v>15</v>
      </c>
      <c r="D483" s="24" t="s">
        <v>34</v>
      </c>
      <c r="E483" s="168">
        <v>2022</v>
      </c>
      <c r="F483" s="161">
        <v>44904</v>
      </c>
      <c r="G483" s="164" t="s">
        <v>2983</v>
      </c>
      <c r="H483" s="170" t="s">
        <v>2985</v>
      </c>
      <c r="I483" s="170">
        <v>614</v>
      </c>
      <c r="J483" s="169" t="s">
        <v>2984</v>
      </c>
      <c r="K483" s="50" t="s">
        <v>2986</v>
      </c>
      <c r="L483" s="50" t="s">
        <v>21</v>
      </c>
      <c r="M483" s="50" t="s">
        <v>3065</v>
      </c>
      <c r="N483" s="50" t="s">
        <v>3726</v>
      </c>
      <c r="O483" s="50" t="s">
        <v>23</v>
      </c>
      <c r="P483" s="159" t="s">
        <v>24</v>
      </c>
      <c r="Q483" s="24" t="s">
        <v>4545</v>
      </c>
    </row>
    <row r="484" spans="1:17" s="160" customFormat="1" ht="23.25" customHeight="1" x14ac:dyDescent="0.25">
      <c r="A484" s="24">
        <v>481</v>
      </c>
      <c r="B484" s="24">
        <v>707</v>
      </c>
      <c r="C484" s="50" t="s">
        <v>15</v>
      </c>
      <c r="D484" s="24" t="s">
        <v>34</v>
      </c>
      <c r="E484" s="168">
        <v>2022</v>
      </c>
      <c r="F484" s="161">
        <v>44669</v>
      </c>
      <c r="G484" s="50" t="s">
        <v>2645</v>
      </c>
      <c r="H484" s="170" t="s">
        <v>2646</v>
      </c>
      <c r="I484" s="170">
        <v>658</v>
      </c>
      <c r="J484" s="169" t="s">
        <v>2647</v>
      </c>
      <c r="K484" s="50" t="s">
        <v>20</v>
      </c>
      <c r="L484" s="50" t="s">
        <v>21</v>
      </c>
      <c r="M484" s="50" t="s">
        <v>3064</v>
      </c>
      <c r="N484" s="50" t="s">
        <v>3705</v>
      </c>
      <c r="O484" s="50" t="s">
        <v>23</v>
      </c>
      <c r="P484" s="159" t="s">
        <v>24</v>
      </c>
      <c r="Q484" s="24" t="s">
        <v>4545</v>
      </c>
    </row>
    <row r="485" spans="1:17" s="160" customFormat="1" ht="23.25" customHeight="1" x14ac:dyDescent="0.2">
      <c r="A485" s="24">
        <v>482</v>
      </c>
      <c r="B485" s="24">
        <v>709</v>
      </c>
      <c r="C485" s="50" t="s">
        <v>15</v>
      </c>
      <c r="D485" s="24" t="s">
        <v>34</v>
      </c>
      <c r="E485" s="168">
        <v>2022</v>
      </c>
      <c r="F485" s="161">
        <v>44674</v>
      </c>
      <c r="G485" s="50" t="s">
        <v>2650</v>
      </c>
      <c r="H485" s="170" t="s">
        <v>2666</v>
      </c>
      <c r="I485" s="170">
        <v>639</v>
      </c>
      <c r="J485" s="175" t="s">
        <v>2651</v>
      </c>
      <c r="K485" s="50" t="s">
        <v>2667</v>
      </c>
      <c r="L485" s="50" t="s">
        <v>29</v>
      </c>
      <c r="M485" s="50" t="s">
        <v>3066</v>
      </c>
      <c r="N485" s="50" t="s">
        <v>3748</v>
      </c>
      <c r="O485" s="50" t="s">
        <v>75</v>
      </c>
      <c r="P485" s="159" t="s">
        <v>24</v>
      </c>
      <c r="Q485" s="24" t="s">
        <v>4545</v>
      </c>
    </row>
    <row r="486" spans="1:17" s="160" customFormat="1" ht="23.25" customHeight="1" x14ac:dyDescent="0.25">
      <c r="A486" s="24">
        <v>483</v>
      </c>
      <c r="B486" s="24">
        <v>710</v>
      </c>
      <c r="C486" s="50" t="s">
        <v>15</v>
      </c>
      <c r="D486" s="24" t="s">
        <v>34</v>
      </c>
      <c r="E486" s="168">
        <v>2022</v>
      </c>
      <c r="F486" s="161">
        <v>44676</v>
      </c>
      <c r="G486" s="50" t="s">
        <v>2652</v>
      </c>
      <c r="H486" s="170" t="s">
        <v>2669</v>
      </c>
      <c r="I486" s="170">
        <v>656</v>
      </c>
      <c r="J486" s="169" t="s">
        <v>2670</v>
      </c>
      <c r="K486" s="50" t="s">
        <v>28</v>
      </c>
      <c r="L486" s="50" t="s">
        <v>29</v>
      </c>
      <c r="M486" s="50" t="s">
        <v>3066</v>
      </c>
      <c r="N486" s="50" t="s">
        <v>28</v>
      </c>
      <c r="O486" s="50" t="s">
        <v>3436</v>
      </c>
      <c r="P486" s="159" t="s">
        <v>24</v>
      </c>
      <c r="Q486" s="24" t="s">
        <v>4545</v>
      </c>
    </row>
    <row r="487" spans="1:17" s="160" customFormat="1" ht="23.25" customHeight="1" x14ac:dyDescent="0.25">
      <c r="A487" s="24">
        <v>484</v>
      </c>
      <c r="B487" s="24">
        <v>711</v>
      </c>
      <c r="C487" s="50" t="s">
        <v>15</v>
      </c>
      <c r="D487" s="24" t="s">
        <v>34</v>
      </c>
      <c r="E487" s="168">
        <v>2022</v>
      </c>
      <c r="F487" s="161">
        <v>44676</v>
      </c>
      <c r="G487" s="50" t="s">
        <v>2653</v>
      </c>
      <c r="H487" s="170" t="s">
        <v>2671</v>
      </c>
      <c r="I487" s="170">
        <v>666</v>
      </c>
      <c r="J487" s="169" t="s">
        <v>2654</v>
      </c>
      <c r="K487" s="50" t="s">
        <v>59</v>
      </c>
      <c r="L487" s="50" t="s">
        <v>60</v>
      </c>
      <c r="M487" s="50" t="s">
        <v>3067</v>
      </c>
      <c r="N487" s="50" t="s">
        <v>4525</v>
      </c>
      <c r="O487" s="50" t="s">
        <v>61</v>
      </c>
      <c r="P487" s="159" t="s">
        <v>24</v>
      </c>
      <c r="Q487" s="24" t="s">
        <v>4545</v>
      </c>
    </row>
    <row r="488" spans="1:17" s="160" customFormat="1" ht="23.25" customHeight="1" x14ac:dyDescent="0.2">
      <c r="A488" s="24">
        <v>485</v>
      </c>
      <c r="B488" s="24">
        <v>714</v>
      </c>
      <c r="C488" s="50" t="s">
        <v>15</v>
      </c>
      <c r="D488" s="24" t="s">
        <v>34</v>
      </c>
      <c r="E488" s="168">
        <v>2023</v>
      </c>
      <c r="F488" s="161">
        <v>45126</v>
      </c>
      <c r="G488" s="164" t="s">
        <v>3295</v>
      </c>
      <c r="H488" s="170" t="s">
        <v>3296</v>
      </c>
      <c r="I488" s="170">
        <v>624</v>
      </c>
      <c r="J488" s="175" t="s">
        <v>3297</v>
      </c>
      <c r="K488" s="50" t="s">
        <v>389</v>
      </c>
      <c r="L488" s="50" t="s">
        <v>21</v>
      </c>
      <c r="M488" s="50" t="s">
        <v>3065</v>
      </c>
      <c r="N488" s="50" t="s">
        <v>3750</v>
      </c>
      <c r="O488" s="50" t="s">
        <v>23</v>
      </c>
      <c r="P488" s="159" t="s">
        <v>24</v>
      </c>
      <c r="Q488" s="24" t="s">
        <v>4545</v>
      </c>
    </row>
    <row r="489" spans="1:17" s="160" customFormat="1" ht="23.25" customHeight="1" x14ac:dyDescent="0.25">
      <c r="A489" s="24">
        <v>486</v>
      </c>
      <c r="B489" s="24">
        <v>715</v>
      </c>
      <c r="C489" s="50" t="s">
        <v>15</v>
      </c>
      <c r="D489" s="24" t="s">
        <v>393</v>
      </c>
      <c r="E489" s="168">
        <v>2022</v>
      </c>
      <c r="F489" s="161">
        <v>44676</v>
      </c>
      <c r="G489" s="50" t="s">
        <v>2662</v>
      </c>
      <c r="H489" s="170" t="s">
        <v>2677</v>
      </c>
      <c r="I489" s="170">
        <v>5844</v>
      </c>
      <c r="J489" s="169" t="s">
        <v>2663</v>
      </c>
      <c r="K489" s="50" t="s">
        <v>115</v>
      </c>
      <c r="L489" s="50" t="s">
        <v>29</v>
      </c>
      <c r="M489" s="50" t="s">
        <v>3445</v>
      </c>
      <c r="N489" s="50" t="s">
        <v>3720</v>
      </c>
      <c r="O489" s="50" t="s">
        <v>75</v>
      </c>
      <c r="P489" s="159" t="s">
        <v>24</v>
      </c>
      <c r="Q489" s="24" t="s">
        <v>4545</v>
      </c>
    </row>
    <row r="490" spans="1:17" s="160" customFormat="1" ht="23.25" customHeight="1" x14ac:dyDescent="0.25">
      <c r="A490" s="24">
        <v>487</v>
      </c>
      <c r="B490" s="24">
        <v>716</v>
      </c>
      <c r="C490" s="50" t="s">
        <v>15</v>
      </c>
      <c r="D490" s="24" t="s">
        <v>393</v>
      </c>
      <c r="E490" s="168">
        <v>2022</v>
      </c>
      <c r="F490" s="161">
        <v>44676</v>
      </c>
      <c r="G490" s="50" t="s">
        <v>2664</v>
      </c>
      <c r="H490" s="170" t="s">
        <v>2679</v>
      </c>
      <c r="I490" s="170">
        <v>5842</v>
      </c>
      <c r="J490" s="169" t="s">
        <v>2665</v>
      </c>
      <c r="K490" s="50" t="s">
        <v>115</v>
      </c>
      <c r="L490" s="50" t="s">
        <v>29</v>
      </c>
      <c r="M490" s="50" t="s">
        <v>3445</v>
      </c>
      <c r="N490" s="50" t="s">
        <v>3720</v>
      </c>
      <c r="O490" s="50" t="s">
        <v>75</v>
      </c>
      <c r="P490" s="159" t="s">
        <v>24</v>
      </c>
      <c r="Q490" s="24" t="s">
        <v>4545</v>
      </c>
    </row>
    <row r="491" spans="1:17" s="160" customFormat="1" ht="23.25" customHeight="1" x14ac:dyDescent="0.25">
      <c r="A491" s="24">
        <v>488</v>
      </c>
      <c r="B491" s="24">
        <v>717</v>
      </c>
      <c r="C491" s="50" t="s">
        <v>15</v>
      </c>
      <c r="D491" s="24" t="s">
        <v>393</v>
      </c>
      <c r="E491" s="168">
        <v>2022</v>
      </c>
      <c r="F491" s="161">
        <v>44676</v>
      </c>
      <c r="G491" s="50" t="s">
        <v>2678</v>
      </c>
      <c r="H491" s="170" t="s">
        <v>2680</v>
      </c>
      <c r="I491" s="170">
        <v>5838</v>
      </c>
      <c r="J491" s="169" t="s">
        <v>2681</v>
      </c>
      <c r="K491" s="50" t="s">
        <v>48</v>
      </c>
      <c r="L491" s="50" t="s">
        <v>21</v>
      </c>
      <c r="M491" s="50" t="s">
        <v>3445</v>
      </c>
      <c r="N491" s="50" t="s">
        <v>3707</v>
      </c>
      <c r="O491" s="50" t="s">
        <v>23</v>
      </c>
      <c r="P491" s="159" t="s">
        <v>24</v>
      </c>
      <c r="Q491" s="24" t="s">
        <v>4545</v>
      </c>
    </row>
    <row r="492" spans="1:17" s="160" customFormat="1" ht="23.25" customHeight="1" x14ac:dyDescent="0.25">
      <c r="A492" s="24">
        <v>489</v>
      </c>
      <c r="B492" s="24">
        <v>718</v>
      </c>
      <c r="C492" s="50" t="s">
        <v>15</v>
      </c>
      <c r="D492" s="24" t="s">
        <v>393</v>
      </c>
      <c r="E492" s="168">
        <v>2022</v>
      </c>
      <c r="F492" s="161">
        <v>44676</v>
      </c>
      <c r="G492" s="50" t="s">
        <v>2682</v>
      </c>
      <c r="H492" s="170" t="s">
        <v>2683</v>
      </c>
      <c r="I492" s="170">
        <v>5837</v>
      </c>
      <c r="J492" s="169" t="s">
        <v>2684</v>
      </c>
      <c r="K492" s="50" t="s">
        <v>196</v>
      </c>
      <c r="L492" s="50" t="s">
        <v>21</v>
      </c>
      <c r="M492" s="50" t="s">
        <v>3445</v>
      </c>
      <c r="N492" s="50" t="s">
        <v>3733</v>
      </c>
      <c r="O492" s="50" t="s">
        <v>23</v>
      </c>
      <c r="P492" s="159" t="s">
        <v>24</v>
      </c>
      <c r="Q492" s="24" t="s">
        <v>4545</v>
      </c>
    </row>
    <row r="493" spans="1:17" s="160" customFormat="1" ht="23.25" customHeight="1" x14ac:dyDescent="0.25">
      <c r="A493" s="24">
        <v>490</v>
      </c>
      <c r="B493" s="24">
        <v>719</v>
      </c>
      <c r="C493" s="50" t="s">
        <v>15</v>
      </c>
      <c r="D493" s="24" t="s">
        <v>393</v>
      </c>
      <c r="E493" s="168">
        <v>2022</v>
      </c>
      <c r="F493" s="161">
        <v>44677</v>
      </c>
      <c r="G493" s="50" t="s">
        <v>2685</v>
      </c>
      <c r="H493" s="170" t="s">
        <v>2687</v>
      </c>
      <c r="I493" s="170">
        <v>5839</v>
      </c>
      <c r="J493" s="169" t="s">
        <v>2686</v>
      </c>
      <c r="K493" s="50" t="s">
        <v>59</v>
      </c>
      <c r="L493" s="50" t="s">
        <v>60</v>
      </c>
      <c r="M493" s="50" t="s">
        <v>3445</v>
      </c>
      <c r="N493" s="50" t="s">
        <v>4530</v>
      </c>
      <c r="O493" s="50" t="s">
        <v>61</v>
      </c>
      <c r="P493" s="159" t="s">
        <v>24</v>
      </c>
      <c r="Q493" s="24" t="s">
        <v>4545</v>
      </c>
    </row>
    <row r="494" spans="1:17" s="160" customFormat="1" ht="23.25" customHeight="1" x14ac:dyDescent="0.25">
      <c r="A494" s="24">
        <v>491</v>
      </c>
      <c r="B494" s="24">
        <v>720</v>
      </c>
      <c r="C494" s="50" t="s">
        <v>15</v>
      </c>
      <c r="D494" s="24" t="s">
        <v>393</v>
      </c>
      <c r="E494" s="168">
        <v>2022</v>
      </c>
      <c r="F494" s="161">
        <v>44678</v>
      </c>
      <c r="G494" s="50" t="s">
        <v>2688</v>
      </c>
      <c r="H494" s="170" t="s">
        <v>2693</v>
      </c>
      <c r="I494" s="170">
        <v>5840</v>
      </c>
      <c r="J494" s="169" t="s">
        <v>2690</v>
      </c>
      <c r="K494" s="50" t="s">
        <v>2691</v>
      </c>
      <c r="L494" s="50" t="s">
        <v>21</v>
      </c>
      <c r="M494" s="50" t="s">
        <v>3445</v>
      </c>
      <c r="N494" s="50" t="s">
        <v>3770</v>
      </c>
      <c r="O494" s="50" t="s">
        <v>23</v>
      </c>
      <c r="P494" s="159" t="s">
        <v>24</v>
      </c>
      <c r="Q494" s="24" t="s">
        <v>4545</v>
      </c>
    </row>
    <row r="495" spans="1:17" s="160" customFormat="1" ht="23.25" customHeight="1" x14ac:dyDescent="0.25">
      <c r="A495" s="24">
        <v>492</v>
      </c>
      <c r="B495" s="24">
        <v>721</v>
      </c>
      <c r="C495" s="50" t="s">
        <v>15</v>
      </c>
      <c r="D495" s="24" t="s">
        <v>393</v>
      </c>
      <c r="E495" s="168">
        <v>2022</v>
      </c>
      <c r="F495" s="161">
        <v>44678</v>
      </c>
      <c r="G495" s="50" t="s">
        <v>2692</v>
      </c>
      <c r="H495" s="170" t="s">
        <v>2689</v>
      </c>
      <c r="I495" s="170">
        <v>5841</v>
      </c>
      <c r="J495" s="169" t="s">
        <v>2694</v>
      </c>
      <c r="K495" s="50" t="s">
        <v>2691</v>
      </c>
      <c r="L495" s="50" t="s">
        <v>21</v>
      </c>
      <c r="M495" s="50" t="s">
        <v>3445</v>
      </c>
      <c r="N495" s="50" t="s">
        <v>3770</v>
      </c>
      <c r="O495" s="50" t="s">
        <v>23</v>
      </c>
      <c r="P495" s="159" t="s">
        <v>24</v>
      </c>
      <c r="Q495" s="24" t="s">
        <v>4545</v>
      </c>
    </row>
    <row r="496" spans="1:17" s="160" customFormat="1" ht="23.25" customHeight="1" x14ac:dyDescent="0.25">
      <c r="A496" s="24">
        <v>493</v>
      </c>
      <c r="B496" s="24">
        <v>722</v>
      </c>
      <c r="C496" s="50" t="s">
        <v>15</v>
      </c>
      <c r="D496" s="24" t="s">
        <v>34</v>
      </c>
      <c r="E496" s="168">
        <v>2022</v>
      </c>
      <c r="F496" s="161">
        <v>44802</v>
      </c>
      <c r="G496" s="164" t="s">
        <v>2896</v>
      </c>
      <c r="H496" s="170" t="s">
        <v>2897</v>
      </c>
      <c r="I496" s="170">
        <v>630</v>
      </c>
      <c r="J496" s="169" t="s">
        <v>2898</v>
      </c>
      <c r="K496" s="50" t="s">
        <v>1371</v>
      </c>
      <c r="L496" s="50" t="s">
        <v>21</v>
      </c>
      <c r="M496" s="50" t="s">
        <v>3065</v>
      </c>
      <c r="N496" s="50" t="s">
        <v>3750</v>
      </c>
      <c r="O496" s="50" t="s">
        <v>23</v>
      </c>
      <c r="P496" s="159" t="s">
        <v>24</v>
      </c>
      <c r="Q496" s="24" t="s">
        <v>4545</v>
      </c>
    </row>
    <row r="497" spans="1:17" s="160" customFormat="1" ht="23.25" customHeight="1" x14ac:dyDescent="0.25">
      <c r="A497" s="24">
        <v>494</v>
      </c>
      <c r="B497" s="24">
        <v>723</v>
      </c>
      <c r="C497" s="50" t="s">
        <v>15</v>
      </c>
      <c r="D497" s="24" t="s">
        <v>34</v>
      </c>
      <c r="E497" s="168">
        <v>2022</v>
      </c>
      <c r="F497" s="161">
        <v>44681</v>
      </c>
      <c r="G497" s="50" t="s">
        <v>2753</v>
      </c>
      <c r="H497" s="170" t="s">
        <v>2754</v>
      </c>
      <c r="I497" s="170">
        <v>674</v>
      </c>
      <c r="J497" s="169" t="s">
        <v>2755</v>
      </c>
      <c r="K497" s="50" t="s">
        <v>2219</v>
      </c>
      <c r="L497" s="50" t="s">
        <v>21</v>
      </c>
      <c r="M497" s="50" t="s">
        <v>3064</v>
      </c>
      <c r="N497" s="50" t="s">
        <v>3730</v>
      </c>
      <c r="O497" s="50" t="s">
        <v>23</v>
      </c>
      <c r="P497" s="159" t="s">
        <v>24</v>
      </c>
      <c r="Q497" s="24" t="s">
        <v>4545</v>
      </c>
    </row>
    <row r="498" spans="1:17" s="160" customFormat="1" ht="23.25" customHeight="1" x14ac:dyDescent="0.25">
      <c r="A498" s="24">
        <v>495</v>
      </c>
      <c r="B498" s="24">
        <v>724</v>
      </c>
      <c r="C498" s="50" t="s">
        <v>15</v>
      </c>
      <c r="D498" s="24" t="s">
        <v>34</v>
      </c>
      <c r="E498" s="168">
        <v>2022</v>
      </c>
      <c r="F498" s="161">
        <v>44681</v>
      </c>
      <c r="G498" s="50" t="s">
        <v>2756</v>
      </c>
      <c r="H498" s="170" t="s">
        <v>2757</v>
      </c>
      <c r="I498" s="170">
        <v>676</v>
      </c>
      <c r="J498" s="169" t="s">
        <v>2758</v>
      </c>
      <c r="K498" s="50" t="s">
        <v>55</v>
      </c>
      <c r="L498" s="50" t="s">
        <v>21</v>
      </c>
      <c r="M498" s="50" t="s">
        <v>3064</v>
      </c>
      <c r="N498" s="50" t="s">
        <v>3708</v>
      </c>
      <c r="O498" s="50" t="s">
        <v>23</v>
      </c>
      <c r="P498" s="159" t="s">
        <v>24</v>
      </c>
      <c r="Q498" s="24" t="s">
        <v>4545</v>
      </c>
    </row>
    <row r="499" spans="1:17" s="160" customFormat="1" ht="23.25" customHeight="1" x14ac:dyDescent="0.25">
      <c r="A499" s="24">
        <v>496</v>
      </c>
      <c r="B499" s="24">
        <v>725</v>
      </c>
      <c r="C499" s="50" t="s">
        <v>15</v>
      </c>
      <c r="D499" s="24" t="s">
        <v>34</v>
      </c>
      <c r="E499" s="168">
        <v>2022</v>
      </c>
      <c r="F499" s="161">
        <v>44692</v>
      </c>
      <c r="G499" s="50" t="s">
        <v>2761</v>
      </c>
      <c r="H499" s="170" t="s">
        <v>2762</v>
      </c>
      <c r="I499" s="170">
        <v>653</v>
      </c>
      <c r="J499" s="169" t="s">
        <v>2763</v>
      </c>
      <c r="K499" s="50" t="s">
        <v>20</v>
      </c>
      <c r="L499" s="50" t="s">
        <v>21</v>
      </c>
      <c r="M499" s="50" t="s">
        <v>3064</v>
      </c>
      <c r="N499" s="50" t="s">
        <v>3705</v>
      </c>
      <c r="O499" s="50" t="s">
        <v>23</v>
      </c>
      <c r="P499" s="159" t="s">
        <v>24</v>
      </c>
      <c r="Q499" s="24" t="s">
        <v>4545</v>
      </c>
    </row>
    <row r="500" spans="1:17" s="160" customFormat="1" ht="23.25" customHeight="1" x14ac:dyDescent="0.25">
      <c r="A500" s="24">
        <v>497</v>
      </c>
      <c r="B500" s="24">
        <v>727</v>
      </c>
      <c r="C500" s="50" t="s">
        <v>15</v>
      </c>
      <c r="D500" s="24" t="s">
        <v>393</v>
      </c>
      <c r="E500" s="168">
        <v>2021</v>
      </c>
      <c r="F500" s="161">
        <v>44694</v>
      </c>
      <c r="G500" s="50" t="s">
        <v>2816</v>
      </c>
      <c r="H500" s="170" t="s">
        <v>2771</v>
      </c>
      <c r="I500" s="170">
        <v>5787</v>
      </c>
      <c r="J500" s="169" t="s">
        <v>2772</v>
      </c>
      <c r="K500" s="50" t="s">
        <v>48</v>
      </c>
      <c r="L500" s="50" t="s">
        <v>21</v>
      </c>
      <c r="M500" s="50" t="s">
        <v>3445</v>
      </c>
      <c r="N500" s="50" t="s">
        <v>3707</v>
      </c>
      <c r="O500" s="50" t="s">
        <v>23</v>
      </c>
      <c r="P500" s="159" t="s">
        <v>24</v>
      </c>
      <c r="Q500" s="24" t="s">
        <v>4545</v>
      </c>
    </row>
    <row r="501" spans="1:17" s="160" customFormat="1" ht="23.25" customHeight="1" x14ac:dyDescent="0.25">
      <c r="A501" s="24">
        <v>498</v>
      </c>
      <c r="B501" s="24">
        <v>728</v>
      </c>
      <c r="C501" s="50" t="s">
        <v>15</v>
      </c>
      <c r="D501" s="24" t="s">
        <v>393</v>
      </c>
      <c r="E501" s="168">
        <v>2022</v>
      </c>
      <c r="F501" s="161">
        <v>44698</v>
      </c>
      <c r="G501" s="50" t="s">
        <v>2773</v>
      </c>
      <c r="H501" s="170" t="s">
        <v>2777</v>
      </c>
      <c r="I501" s="170">
        <v>5859</v>
      </c>
      <c r="J501" s="169" t="s">
        <v>2774</v>
      </c>
      <c r="K501" s="50" t="s">
        <v>59</v>
      </c>
      <c r="L501" s="50" t="s">
        <v>60</v>
      </c>
      <c r="M501" s="50" t="s">
        <v>3445</v>
      </c>
      <c r="N501" s="50" t="s">
        <v>4528</v>
      </c>
      <c r="O501" s="50" t="s">
        <v>61</v>
      </c>
      <c r="P501" s="159" t="s">
        <v>24</v>
      </c>
      <c r="Q501" s="24" t="s">
        <v>4545</v>
      </c>
    </row>
    <row r="502" spans="1:17" s="160" customFormat="1" ht="23.25" customHeight="1" x14ac:dyDescent="0.25">
      <c r="A502" s="24">
        <v>499</v>
      </c>
      <c r="B502" s="24">
        <v>729</v>
      </c>
      <c r="C502" s="50" t="s">
        <v>15</v>
      </c>
      <c r="D502" s="24" t="s">
        <v>34</v>
      </c>
      <c r="E502" s="168">
        <v>2022</v>
      </c>
      <c r="F502" s="161">
        <v>44701</v>
      </c>
      <c r="G502" s="50" t="s">
        <v>2781</v>
      </c>
      <c r="H502" s="170" t="s">
        <v>2776</v>
      </c>
      <c r="I502" s="170">
        <v>670</v>
      </c>
      <c r="J502" s="169" t="s">
        <v>2775</v>
      </c>
      <c r="K502" s="50" t="s">
        <v>59</v>
      </c>
      <c r="L502" s="50" t="s">
        <v>60</v>
      </c>
      <c r="M502" s="50" t="s">
        <v>3067</v>
      </c>
      <c r="N502" s="50" t="s">
        <v>4524</v>
      </c>
      <c r="O502" s="50" t="s">
        <v>61</v>
      </c>
      <c r="P502" s="159" t="s">
        <v>24</v>
      </c>
      <c r="Q502" s="24" t="s">
        <v>4545</v>
      </c>
    </row>
    <row r="503" spans="1:17" s="160" customFormat="1" ht="23.25" customHeight="1" x14ac:dyDescent="0.25">
      <c r="A503" s="24">
        <v>500</v>
      </c>
      <c r="B503" s="24">
        <v>730</v>
      </c>
      <c r="C503" s="50" t="s">
        <v>15</v>
      </c>
      <c r="D503" s="24" t="s">
        <v>34</v>
      </c>
      <c r="E503" s="168">
        <v>2022</v>
      </c>
      <c r="F503" s="161">
        <v>44705</v>
      </c>
      <c r="G503" s="50" t="s">
        <v>2778</v>
      </c>
      <c r="H503" s="170" t="s">
        <v>2779</v>
      </c>
      <c r="I503" s="170">
        <v>648</v>
      </c>
      <c r="J503" s="169" t="s">
        <v>2780</v>
      </c>
      <c r="K503" s="50" t="s">
        <v>59</v>
      </c>
      <c r="L503" s="50" t="s">
        <v>60</v>
      </c>
      <c r="M503" s="50" t="s">
        <v>3067</v>
      </c>
      <c r="N503" s="50" t="s">
        <v>4523</v>
      </c>
      <c r="O503" s="50" t="s">
        <v>61</v>
      </c>
      <c r="P503" s="159" t="s">
        <v>24</v>
      </c>
      <c r="Q503" s="24" t="s">
        <v>4545</v>
      </c>
    </row>
    <row r="504" spans="1:17" s="160" customFormat="1" ht="23.25" customHeight="1" x14ac:dyDescent="0.25">
      <c r="A504" s="24">
        <v>501</v>
      </c>
      <c r="B504" s="24">
        <v>731</v>
      </c>
      <c r="C504" s="50" t="s">
        <v>15</v>
      </c>
      <c r="D504" s="24" t="s">
        <v>393</v>
      </c>
      <c r="E504" s="168">
        <v>2022</v>
      </c>
      <c r="F504" s="161">
        <v>44708</v>
      </c>
      <c r="G504" s="50" t="s">
        <v>2782</v>
      </c>
      <c r="H504" s="170" t="s">
        <v>2783</v>
      </c>
      <c r="I504" s="170">
        <v>5845</v>
      </c>
      <c r="J504" s="169" t="s">
        <v>2784</v>
      </c>
      <c r="K504" s="50" t="s">
        <v>349</v>
      </c>
      <c r="L504" s="50" t="s">
        <v>29</v>
      </c>
      <c r="M504" s="50" t="s">
        <v>3445</v>
      </c>
      <c r="N504" s="50" t="s">
        <v>979</v>
      </c>
      <c r="O504" s="50" t="s">
        <v>23</v>
      </c>
      <c r="P504" s="159" t="s">
        <v>24</v>
      </c>
      <c r="Q504" s="24" t="s">
        <v>4545</v>
      </c>
    </row>
    <row r="505" spans="1:17" s="160" customFormat="1" ht="23.25" customHeight="1" x14ac:dyDescent="0.25">
      <c r="A505" s="24">
        <v>502</v>
      </c>
      <c r="B505" s="24">
        <v>732</v>
      </c>
      <c r="C505" s="50" t="s">
        <v>15</v>
      </c>
      <c r="D505" s="24" t="s">
        <v>34</v>
      </c>
      <c r="E505" s="168">
        <v>2022</v>
      </c>
      <c r="F505" s="161">
        <v>44713</v>
      </c>
      <c r="G505" s="50" t="s">
        <v>2790</v>
      </c>
      <c r="H505" s="170" t="s">
        <v>2791</v>
      </c>
      <c r="I505" s="170">
        <v>672</v>
      </c>
      <c r="J505" s="169" t="s">
        <v>2792</v>
      </c>
      <c r="K505" s="50" t="s">
        <v>757</v>
      </c>
      <c r="L505" s="50" t="s">
        <v>21</v>
      </c>
      <c r="M505" s="50" t="s">
        <v>3064</v>
      </c>
      <c r="N505" s="50" t="s">
        <v>1817</v>
      </c>
      <c r="O505" s="50" t="s">
        <v>23</v>
      </c>
      <c r="P505" s="159" t="s">
        <v>24</v>
      </c>
      <c r="Q505" s="24" t="s">
        <v>4545</v>
      </c>
    </row>
    <row r="506" spans="1:17" s="160" customFormat="1" ht="23.25" customHeight="1" x14ac:dyDescent="0.25">
      <c r="A506" s="24">
        <v>503</v>
      </c>
      <c r="B506" s="24">
        <v>733</v>
      </c>
      <c r="C506" s="50" t="s">
        <v>15</v>
      </c>
      <c r="D506" s="24" t="s">
        <v>34</v>
      </c>
      <c r="E506" s="168">
        <v>2021</v>
      </c>
      <c r="F506" s="161">
        <v>44719</v>
      </c>
      <c r="G506" s="50" t="s">
        <v>2800</v>
      </c>
      <c r="H506" s="170" t="s">
        <v>2793</v>
      </c>
      <c r="I506" s="170">
        <v>879</v>
      </c>
      <c r="J506" s="169" t="s">
        <v>2794</v>
      </c>
      <c r="K506" s="50" t="s">
        <v>2219</v>
      </c>
      <c r="L506" s="50" t="s">
        <v>21</v>
      </c>
      <c r="M506" s="50" t="s">
        <v>3064</v>
      </c>
      <c r="N506" s="50" t="s">
        <v>3730</v>
      </c>
      <c r="O506" s="50" t="s">
        <v>23</v>
      </c>
      <c r="P506" s="159" t="s">
        <v>24</v>
      </c>
      <c r="Q506" s="24" t="s">
        <v>4545</v>
      </c>
    </row>
    <row r="507" spans="1:17" s="160" customFormat="1" ht="23.25" customHeight="1" x14ac:dyDescent="0.25">
      <c r="A507" s="24">
        <v>504</v>
      </c>
      <c r="B507" s="24">
        <v>734</v>
      </c>
      <c r="C507" s="50" t="s">
        <v>15</v>
      </c>
      <c r="D507" s="24" t="s">
        <v>34</v>
      </c>
      <c r="E507" s="168">
        <v>2022</v>
      </c>
      <c r="F507" s="161">
        <v>44816</v>
      </c>
      <c r="G507" s="164" t="s">
        <v>2908</v>
      </c>
      <c r="H507" s="170" t="s">
        <v>2909</v>
      </c>
      <c r="I507" s="170">
        <v>632</v>
      </c>
      <c r="J507" s="169" t="s">
        <v>2910</v>
      </c>
      <c r="K507" s="50" t="s">
        <v>2911</v>
      </c>
      <c r="L507" s="50" t="s">
        <v>21</v>
      </c>
      <c r="M507" s="50" t="s">
        <v>3065</v>
      </c>
      <c r="N507" s="50" t="s">
        <v>3740</v>
      </c>
      <c r="O507" s="50" t="s">
        <v>23</v>
      </c>
      <c r="P507" s="159" t="s">
        <v>24</v>
      </c>
      <c r="Q507" s="24" t="s">
        <v>4545</v>
      </c>
    </row>
    <row r="508" spans="1:17" s="160" customFormat="1" ht="23.25" customHeight="1" x14ac:dyDescent="0.25">
      <c r="A508" s="24">
        <v>505</v>
      </c>
      <c r="B508" s="24">
        <v>735</v>
      </c>
      <c r="C508" s="50" t="s">
        <v>15</v>
      </c>
      <c r="D508" s="24" t="s">
        <v>34</v>
      </c>
      <c r="E508" s="168">
        <v>2022</v>
      </c>
      <c r="F508" s="161">
        <v>44734</v>
      </c>
      <c r="G508" s="50" t="s">
        <v>2804</v>
      </c>
      <c r="H508" s="170" t="s">
        <v>2805</v>
      </c>
      <c r="I508" s="170">
        <v>650</v>
      </c>
      <c r="J508" s="169" t="s">
        <v>2806</v>
      </c>
      <c r="K508" s="50" t="s">
        <v>28</v>
      </c>
      <c r="L508" s="50" t="s">
        <v>29</v>
      </c>
      <c r="M508" s="50" t="s">
        <v>3066</v>
      </c>
      <c r="N508" s="50" t="s">
        <v>28</v>
      </c>
      <c r="O508" s="50" t="s">
        <v>3436</v>
      </c>
      <c r="P508" s="159" t="s">
        <v>24</v>
      </c>
      <c r="Q508" s="24" t="s">
        <v>4545</v>
      </c>
    </row>
    <row r="509" spans="1:17" s="160" customFormat="1" ht="23.25" customHeight="1" x14ac:dyDescent="0.25">
      <c r="A509" s="24">
        <v>506</v>
      </c>
      <c r="B509" s="24">
        <v>736</v>
      </c>
      <c r="C509" s="50" t="s">
        <v>15</v>
      </c>
      <c r="D509" s="24" t="s">
        <v>393</v>
      </c>
      <c r="E509" s="168">
        <v>2022</v>
      </c>
      <c r="F509" s="161">
        <v>44736</v>
      </c>
      <c r="G509" s="164" t="s">
        <v>2807</v>
      </c>
      <c r="H509" s="170" t="s">
        <v>2808</v>
      </c>
      <c r="I509" s="170">
        <v>5852</v>
      </c>
      <c r="J509" s="169" t="s">
        <v>2809</v>
      </c>
      <c r="K509" s="50" t="s">
        <v>33</v>
      </c>
      <c r="L509" s="50" t="s">
        <v>21</v>
      </c>
      <c r="M509" s="50" t="s">
        <v>3445</v>
      </c>
      <c r="N509" s="50" t="s">
        <v>3706</v>
      </c>
      <c r="O509" s="50" t="s">
        <v>23</v>
      </c>
      <c r="P509" s="159" t="s">
        <v>24</v>
      </c>
      <c r="Q509" s="24" t="s">
        <v>4545</v>
      </c>
    </row>
    <row r="510" spans="1:17" s="160" customFormat="1" ht="23.25" customHeight="1" x14ac:dyDescent="0.25">
      <c r="A510" s="24">
        <v>507</v>
      </c>
      <c r="B510" s="24">
        <v>737</v>
      </c>
      <c r="C510" s="50" t="s">
        <v>15</v>
      </c>
      <c r="D510" s="24" t="s">
        <v>393</v>
      </c>
      <c r="E510" s="168">
        <v>2022</v>
      </c>
      <c r="F510" s="161">
        <v>44740</v>
      </c>
      <c r="G510" s="164" t="s">
        <v>2818</v>
      </c>
      <c r="H510" s="170" t="s">
        <v>2819</v>
      </c>
      <c r="I510" s="170">
        <v>5854</v>
      </c>
      <c r="J510" s="169" t="s">
        <v>2820</v>
      </c>
      <c r="K510" s="50" t="s">
        <v>83</v>
      </c>
      <c r="L510" s="50" t="s">
        <v>29</v>
      </c>
      <c r="M510" s="50" t="s">
        <v>3445</v>
      </c>
      <c r="N510" s="50" t="s">
        <v>979</v>
      </c>
      <c r="O510" s="50" t="s">
        <v>23</v>
      </c>
      <c r="P510" s="159" t="s">
        <v>24</v>
      </c>
      <c r="Q510" s="24" t="s">
        <v>4545</v>
      </c>
    </row>
    <row r="511" spans="1:17" s="160" customFormat="1" ht="23.25" customHeight="1" x14ac:dyDescent="0.25">
      <c r="A511" s="24">
        <v>508</v>
      </c>
      <c r="B511" s="24">
        <v>739</v>
      </c>
      <c r="C511" s="50" t="s">
        <v>15</v>
      </c>
      <c r="D511" s="24" t="s">
        <v>34</v>
      </c>
      <c r="E511" s="168">
        <v>2022</v>
      </c>
      <c r="F511" s="161">
        <v>44820</v>
      </c>
      <c r="G511" s="164" t="s">
        <v>2914</v>
      </c>
      <c r="H511" s="170" t="s">
        <v>2915</v>
      </c>
      <c r="I511" s="170">
        <v>636</v>
      </c>
      <c r="J511" s="169" t="s">
        <v>2916</v>
      </c>
      <c r="K511" s="50" t="s">
        <v>48</v>
      </c>
      <c r="L511" s="50" t="s">
        <v>21</v>
      </c>
      <c r="M511" s="50" t="s">
        <v>3065</v>
      </c>
      <c r="N511" s="50" t="s">
        <v>3707</v>
      </c>
      <c r="O511" s="50" t="s">
        <v>23</v>
      </c>
      <c r="P511" s="159" t="s">
        <v>24</v>
      </c>
      <c r="Q511" s="24" t="s">
        <v>4545</v>
      </c>
    </row>
    <row r="512" spans="1:17" s="160" customFormat="1" ht="23.25" customHeight="1" x14ac:dyDescent="0.25">
      <c r="A512" s="24">
        <v>509</v>
      </c>
      <c r="B512" s="24">
        <v>740</v>
      </c>
      <c r="C512" s="50" t="s">
        <v>15</v>
      </c>
      <c r="D512" s="24" t="s">
        <v>34</v>
      </c>
      <c r="E512" s="168">
        <v>2022</v>
      </c>
      <c r="F512" s="161">
        <v>44741</v>
      </c>
      <c r="G512" s="164" t="s">
        <v>2827</v>
      </c>
      <c r="H512" s="170" t="s">
        <v>2828</v>
      </c>
      <c r="I512" s="170">
        <v>660</v>
      </c>
      <c r="J512" s="169" t="s">
        <v>2829</v>
      </c>
      <c r="K512" s="50" t="s">
        <v>59</v>
      </c>
      <c r="L512" s="50" t="s">
        <v>60</v>
      </c>
      <c r="M512" s="50" t="s">
        <v>3067</v>
      </c>
      <c r="N512" s="50" t="s">
        <v>4524</v>
      </c>
      <c r="O512" s="50" t="s">
        <v>61</v>
      </c>
      <c r="P512" s="159" t="s">
        <v>24</v>
      </c>
      <c r="Q512" s="24" t="s">
        <v>4545</v>
      </c>
    </row>
    <row r="513" spans="1:17" s="160" customFormat="1" ht="23.25" customHeight="1" x14ac:dyDescent="0.25">
      <c r="A513" s="24">
        <v>510</v>
      </c>
      <c r="B513" s="24">
        <v>741</v>
      </c>
      <c r="C513" s="50" t="s">
        <v>15</v>
      </c>
      <c r="D513" s="24" t="s">
        <v>393</v>
      </c>
      <c r="E513" s="168">
        <v>2022</v>
      </c>
      <c r="F513" s="161">
        <v>44741</v>
      </c>
      <c r="G513" s="164" t="s">
        <v>2830</v>
      </c>
      <c r="H513" s="170" t="s">
        <v>2831</v>
      </c>
      <c r="I513" s="170">
        <v>5850</v>
      </c>
      <c r="J513" s="169" t="s">
        <v>2832</v>
      </c>
      <c r="K513" s="50" t="s">
        <v>389</v>
      </c>
      <c r="L513" s="50" t="s">
        <v>29</v>
      </c>
      <c r="M513" s="50" t="s">
        <v>3445</v>
      </c>
      <c r="N513" s="50" t="s">
        <v>3750</v>
      </c>
      <c r="O513" s="50" t="s">
        <v>23</v>
      </c>
      <c r="P513" s="159" t="s">
        <v>24</v>
      </c>
      <c r="Q513" s="24" t="s">
        <v>4545</v>
      </c>
    </row>
    <row r="514" spans="1:17" s="160" customFormat="1" ht="23.25" customHeight="1" x14ac:dyDescent="0.25">
      <c r="A514" s="24">
        <v>511</v>
      </c>
      <c r="B514" s="24">
        <v>744</v>
      </c>
      <c r="C514" s="50" t="s">
        <v>15</v>
      </c>
      <c r="D514" s="24" t="s">
        <v>393</v>
      </c>
      <c r="E514" s="168">
        <v>2022</v>
      </c>
      <c r="F514" s="161">
        <v>44741</v>
      </c>
      <c r="G514" s="164" t="s">
        <v>2838</v>
      </c>
      <c r="H514" s="170" t="s">
        <v>2839</v>
      </c>
      <c r="I514" s="170">
        <v>5848</v>
      </c>
      <c r="J514" s="169" t="s">
        <v>2840</v>
      </c>
      <c r="K514" s="50" t="s">
        <v>79</v>
      </c>
      <c r="L514" s="50" t="s">
        <v>21</v>
      </c>
      <c r="M514" s="50" t="s">
        <v>3445</v>
      </c>
      <c r="N514" s="50" t="s">
        <v>3714</v>
      </c>
      <c r="O514" s="50" t="s">
        <v>23</v>
      </c>
      <c r="P514" s="159" t="s">
        <v>24</v>
      </c>
      <c r="Q514" s="24" t="s">
        <v>4545</v>
      </c>
    </row>
    <row r="515" spans="1:17" s="160" customFormat="1" ht="23.25" customHeight="1" x14ac:dyDescent="0.25">
      <c r="A515" s="24">
        <v>512</v>
      </c>
      <c r="B515" s="24">
        <v>747</v>
      </c>
      <c r="C515" s="50" t="s">
        <v>15</v>
      </c>
      <c r="D515" s="24" t="s">
        <v>34</v>
      </c>
      <c r="E515" s="168">
        <v>2022</v>
      </c>
      <c r="F515" s="161">
        <v>44746</v>
      </c>
      <c r="G515" s="164" t="s">
        <v>2849</v>
      </c>
      <c r="H515" s="170" t="s">
        <v>2850</v>
      </c>
      <c r="I515" s="170">
        <v>580</v>
      </c>
      <c r="J515" s="169" t="s">
        <v>2851</v>
      </c>
      <c r="K515" s="50" t="s">
        <v>2852</v>
      </c>
      <c r="L515" s="50" t="s">
        <v>60</v>
      </c>
      <c r="M515" s="50" t="s">
        <v>3067</v>
      </c>
      <c r="N515" s="50" t="s">
        <v>3715</v>
      </c>
      <c r="O515" s="50" t="s">
        <v>61</v>
      </c>
      <c r="P515" s="159" t="s">
        <v>24</v>
      </c>
      <c r="Q515" s="24" t="s">
        <v>4545</v>
      </c>
    </row>
    <row r="516" spans="1:17" s="160" customFormat="1" ht="23.25" customHeight="1" x14ac:dyDescent="0.25">
      <c r="A516" s="24">
        <v>513</v>
      </c>
      <c r="B516" s="24">
        <v>750</v>
      </c>
      <c r="C516" s="50" t="s">
        <v>15</v>
      </c>
      <c r="D516" s="24" t="s">
        <v>393</v>
      </c>
      <c r="E516" s="168">
        <v>2022</v>
      </c>
      <c r="F516" s="161">
        <v>44761</v>
      </c>
      <c r="G516" s="164" t="s">
        <v>2861</v>
      </c>
      <c r="H516" s="170" t="s">
        <v>2862</v>
      </c>
      <c r="I516" s="170">
        <v>5857</v>
      </c>
      <c r="J516" s="169" t="s">
        <v>2863</v>
      </c>
      <c r="K516" s="50" t="s">
        <v>2100</v>
      </c>
      <c r="L516" s="50" t="s">
        <v>29</v>
      </c>
      <c r="M516" s="50" t="s">
        <v>3445</v>
      </c>
      <c r="N516" s="50" t="s">
        <v>3798</v>
      </c>
      <c r="O516" s="50" t="s">
        <v>75</v>
      </c>
      <c r="P516" s="159" t="s">
        <v>24</v>
      </c>
      <c r="Q516" s="24" t="s">
        <v>4545</v>
      </c>
    </row>
    <row r="517" spans="1:17" s="160" customFormat="1" ht="23.25" customHeight="1" x14ac:dyDescent="0.25">
      <c r="A517" s="24">
        <v>514</v>
      </c>
      <c r="B517" s="24">
        <v>751</v>
      </c>
      <c r="C517" s="50" t="s">
        <v>15</v>
      </c>
      <c r="D517" s="24" t="s">
        <v>393</v>
      </c>
      <c r="E517" s="168">
        <v>2022</v>
      </c>
      <c r="F517" s="161">
        <v>44762</v>
      </c>
      <c r="G517" s="164" t="s">
        <v>2864</v>
      </c>
      <c r="H517" s="170" t="s">
        <v>2865</v>
      </c>
      <c r="I517" s="170">
        <v>5858</v>
      </c>
      <c r="J517" s="169" t="s">
        <v>2866</v>
      </c>
      <c r="K517" s="50" t="s">
        <v>115</v>
      </c>
      <c r="L517" s="50" t="s">
        <v>29</v>
      </c>
      <c r="M517" s="50" t="s">
        <v>3445</v>
      </c>
      <c r="N517" s="50" t="s">
        <v>3720</v>
      </c>
      <c r="O517" s="50" t="s">
        <v>75</v>
      </c>
      <c r="P517" s="159" t="s">
        <v>24</v>
      </c>
      <c r="Q517" s="24" t="s">
        <v>4545</v>
      </c>
    </row>
    <row r="518" spans="1:17" s="160" customFormat="1" ht="23.25" customHeight="1" x14ac:dyDescent="0.25">
      <c r="A518" s="24">
        <v>515</v>
      </c>
      <c r="B518" s="24">
        <v>752</v>
      </c>
      <c r="C518" s="50" t="s">
        <v>15</v>
      </c>
      <c r="D518" s="24" t="s">
        <v>34</v>
      </c>
      <c r="E518" s="168">
        <v>2022</v>
      </c>
      <c r="F518" s="161">
        <v>44669</v>
      </c>
      <c r="G518" s="50" t="s">
        <v>2642</v>
      </c>
      <c r="H518" s="170" t="s">
        <v>2643</v>
      </c>
      <c r="I518" s="170">
        <v>640</v>
      </c>
      <c r="J518" s="169" t="s">
        <v>2644</v>
      </c>
      <c r="K518" s="50" t="s">
        <v>33</v>
      </c>
      <c r="L518" s="50" t="s">
        <v>21</v>
      </c>
      <c r="M518" s="50" t="s">
        <v>3065</v>
      </c>
      <c r="N518" s="50" t="s">
        <v>3706</v>
      </c>
      <c r="O518" s="50" t="s">
        <v>23</v>
      </c>
      <c r="P518" s="159" t="s">
        <v>24</v>
      </c>
      <c r="Q518" s="24" t="s">
        <v>4545</v>
      </c>
    </row>
    <row r="519" spans="1:17" s="160" customFormat="1" ht="23.25" customHeight="1" x14ac:dyDescent="0.25">
      <c r="A519" s="24">
        <v>516</v>
      </c>
      <c r="B519" s="24">
        <v>753</v>
      </c>
      <c r="C519" s="50" t="s">
        <v>15</v>
      </c>
      <c r="D519" s="24" t="s">
        <v>34</v>
      </c>
      <c r="E519" s="168">
        <v>2022</v>
      </c>
      <c r="F519" s="161">
        <v>44790</v>
      </c>
      <c r="G519" s="164" t="s">
        <v>2880</v>
      </c>
      <c r="H519" s="170" t="s">
        <v>2881</v>
      </c>
      <c r="I519" s="170">
        <v>680</v>
      </c>
      <c r="J519" s="169" t="s">
        <v>2882</v>
      </c>
      <c r="K519" s="50" t="s">
        <v>132</v>
      </c>
      <c r="L519" s="50" t="s">
        <v>29</v>
      </c>
      <c r="M519" s="50" t="s">
        <v>3066</v>
      </c>
      <c r="N519" s="50" t="s">
        <v>979</v>
      </c>
      <c r="O519" s="50" t="s">
        <v>23</v>
      </c>
      <c r="P519" s="159" t="s">
        <v>24</v>
      </c>
      <c r="Q519" s="24" t="s">
        <v>4545</v>
      </c>
    </row>
    <row r="520" spans="1:17" s="160" customFormat="1" ht="23.25" customHeight="1" x14ac:dyDescent="0.25">
      <c r="A520" s="24">
        <v>517</v>
      </c>
      <c r="B520" s="24">
        <v>756</v>
      </c>
      <c r="C520" s="50" t="s">
        <v>15</v>
      </c>
      <c r="D520" s="24" t="s">
        <v>393</v>
      </c>
      <c r="E520" s="168">
        <v>2022</v>
      </c>
      <c r="F520" s="161">
        <v>44799</v>
      </c>
      <c r="G520" s="164" t="s">
        <v>2890</v>
      </c>
      <c r="H520" s="170" t="s">
        <v>2891</v>
      </c>
      <c r="I520" s="170">
        <v>5861</v>
      </c>
      <c r="J520" s="169" t="s">
        <v>2892</v>
      </c>
      <c r="K520" s="50" t="s">
        <v>757</v>
      </c>
      <c r="L520" s="50" t="s">
        <v>21</v>
      </c>
      <c r="M520" s="50" t="s">
        <v>3445</v>
      </c>
      <c r="N520" s="50" t="s">
        <v>1817</v>
      </c>
      <c r="O520" s="50" t="s">
        <v>23</v>
      </c>
      <c r="P520" s="159" t="s">
        <v>24</v>
      </c>
      <c r="Q520" s="24" t="s">
        <v>4545</v>
      </c>
    </row>
    <row r="521" spans="1:17" s="160" customFormat="1" ht="23.25" customHeight="1" x14ac:dyDescent="0.25">
      <c r="A521" s="24">
        <v>518</v>
      </c>
      <c r="B521" s="24">
        <v>757</v>
      </c>
      <c r="C521" s="50" t="s">
        <v>15</v>
      </c>
      <c r="D521" s="24" t="s">
        <v>393</v>
      </c>
      <c r="E521" s="168">
        <v>2022</v>
      </c>
      <c r="F521" s="161">
        <v>44799</v>
      </c>
      <c r="G521" s="164" t="s">
        <v>2893</v>
      </c>
      <c r="H521" s="170" t="s">
        <v>2894</v>
      </c>
      <c r="I521" s="170">
        <v>5862</v>
      </c>
      <c r="J521" s="169" t="s">
        <v>2895</v>
      </c>
      <c r="K521" s="50" t="s">
        <v>20</v>
      </c>
      <c r="L521" s="50" t="s">
        <v>21</v>
      </c>
      <c r="M521" s="50" t="s">
        <v>3445</v>
      </c>
      <c r="N521" s="50" t="s">
        <v>3705</v>
      </c>
      <c r="O521" s="50" t="s">
        <v>23</v>
      </c>
      <c r="P521" s="159" t="s">
        <v>24</v>
      </c>
      <c r="Q521" s="24" t="s">
        <v>4545</v>
      </c>
    </row>
    <row r="522" spans="1:17" s="160" customFormat="1" ht="23.25" customHeight="1" x14ac:dyDescent="0.25">
      <c r="A522" s="24">
        <v>519</v>
      </c>
      <c r="B522" s="24">
        <v>758</v>
      </c>
      <c r="C522" s="50" t="s">
        <v>15</v>
      </c>
      <c r="D522" s="24" t="s">
        <v>34</v>
      </c>
      <c r="E522" s="168">
        <v>2022</v>
      </c>
      <c r="F522" s="161">
        <v>44676</v>
      </c>
      <c r="G522" s="50" t="s">
        <v>2660</v>
      </c>
      <c r="H522" s="170" t="s">
        <v>2676</v>
      </c>
      <c r="I522" s="170">
        <v>642</v>
      </c>
      <c r="J522" s="169" t="s">
        <v>2661</v>
      </c>
      <c r="K522" s="50" t="s">
        <v>389</v>
      </c>
      <c r="L522" s="50" t="s">
        <v>21</v>
      </c>
      <c r="M522" s="50" t="s">
        <v>3065</v>
      </c>
      <c r="N522" s="50" t="s">
        <v>3750</v>
      </c>
      <c r="O522" s="50" t="s">
        <v>23</v>
      </c>
      <c r="P522" s="159" t="s">
        <v>24</v>
      </c>
      <c r="Q522" s="24" t="s">
        <v>4545</v>
      </c>
    </row>
    <row r="523" spans="1:17" s="160" customFormat="1" ht="23.25" customHeight="1" x14ac:dyDescent="0.25">
      <c r="A523" s="24">
        <v>520</v>
      </c>
      <c r="B523" s="24">
        <v>760</v>
      </c>
      <c r="C523" s="50" t="s">
        <v>15</v>
      </c>
      <c r="D523" s="24" t="s">
        <v>393</v>
      </c>
      <c r="E523" s="168">
        <v>2022</v>
      </c>
      <c r="F523" s="161">
        <v>44816</v>
      </c>
      <c r="G523" s="164" t="s">
        <v>2904</v>
      </c>
      <c r="H523" s="170" t="s">
        <v>2907</v>
      </c>
      <c r="I523" s="170">
        <v>5868</v>
      </c>
      <c r="J523" s="169" t="s">
        <v>2905</v>
      </c>
      <c r="K523" s="50" t="s">
        <v>2906</v>
      </c>
      <c r="L523" s="50" t="s">
        <v>29</v>
      </c>
      <c r="M523" s="50" t="s">
        <v>3445</v>
      </c>
      <c r="N523" s="50" t="s">
        <v>3719</v>
      </c>
      <c r="O523" s="50" t="s">
        <v>75</v>
      </c>
      <c r="P523" s="159" t="s">
        <v>24</v>
      </c>
      <c r="Q523" s="24" t="s">
        <v>4545</v>
      </c>
    </row>
    <row r="524" spans="1:17" s="160" customFormat="1" ht="23.25" customHeight="1" x14ac:dyDescent="0.25">
      <c r="A524" s="24">
        <v>521</v>
      </c>
      <c r="B524" s="24">
        <v>761</v>
      </c>
      <c r="C524" s="50" t="s">
        <v>15</v>
      </c>
      <c r="D524" s="24" t="s">
        <v>34</v>
      </c>
      <c r="E524" s="168">
        <v>2022</v>
      </c>
      <c r="F524" s="161">
        <v>44678</v>
      </c>
      <c r="G524" s="50" t="s">
        <v>2695</v>
      </c>
      <c r="H524" s="170" t="s">
        <v>2696</v>
      </c>
      <c r="I524" s="170">
        <v>654</v>
      </c>
      <c r="J524" s="169" t="s">
        <v>2697</v>
      </c>
      <c r="K524" s="50" t="s">
        <v>33</v>
      </c>
      <c r="L524" s="50" t="s">
        <v>21</v>
      </c>
      <c r="M524" s="50" t="s">
        <v>3065</v>
      </c>
      <c r="N524" s="50" t="s">
        <v>3706</v>
      </c>
      <c r="O524" s="50" t="s">
        <v>23</v>
      </c>
      <c r="P524" s="159" t="s">
        <v>24</v>
      </c>
      <c r="Q524" s="24" t="s">
        <v>4545</v>
      </c>
    </row>
    <row r="525" spans="1:17" s="160" customFormat="1" ht="23.25" customHeight="1" x14ac:dyDescent="0.25">
      <c r="A525" s="24">
        <v>522</v>
      </c>
      <c r="B525" s="24">
        <v>762</v>
      </c>
      <c r="C525" s="50" t="s">
        <v>15</v>
      </c>
      <c r="D525" s="24" t="s">
        <v>34</v>
      </c>
      <c r="E525" s="168">
        <v>2022</v>
      </c>
      <c r="F525" s="161">
        <v>44922</v>
      </c>
      <c r="G525" s="164" t="s">
        <v>3021</v>
      </c>
      <c r="H525" s="170" t="s">
        <v>3022</v>
      </c>
      <c r="I525" s="170">
        <v>692</v>
      </c>
      <c r="J525" s="169" t="s">
        <v>3023</v>
      </c>
      <c r="K525" s="50" t="s">
        <v>48</v>
      </c>
      <c r="L525" s="50" t="s">
        <v>21</v>
      </c>
      <c r="M525" s="50" t="s">
        <v>3065</v>
      </c>
      <c r="N525" s="50" t="s">
        <v>3707</v>
      </c>
      <c r="O525" s="50" t="s">
        <v>23</v>
      </c>
      <c r="P525" s="159" t="s">
        <v>24</v>
      </c>
      <c r="Q525" s="24" t="s">
        <v>4545</v>
      </c>
    </row>
    <row r="526" spans="1:17" s="160" customFormat="1" ht="23.25" customHeight="1" x14ac:dyDescent="0.25">
      <c r="A526" s="24">
        <v>523</v>
      </c>
      <c r="B526" s="24">
        <v>763</v>
      </c>
      <c r="C526" s="50" t="s">
        <v>15</v>
      </c>
      <c r="D526" s="24" t="s">
        <v>393</v>
      </c>
      <c r="E526" s="168">
        <v>2022</v>
      </c>
      <c r="F526" s="161">
        <v>44824</v>
      </c>
      <c r="G526" s="164" t="s">
        <v>3054</v>
      </c>
      <c r="H526" s="170" t="s">
        <v>2922</v>
      </c>
      <c r="I526" s="170">
        <v>5864</v>
      </c>
      <c r="J526" s="169" t="s">
        <v>2917</v>
      </c>
      <c r="K526" s="50" t="s">
        <v>199</v>
      </c>
      <c r="L526" s="50" t="s">
        <v>21</v>
      </c>
      <c r="M526" s="50" t="s">
        <v>3445</v>
      </c>
      <c r="N526" s="50" t="s">
        <v>3733</v>
      </c>
      <c r="O526" s="50" t="s">
        <v>23</v>
      </c>
      <c r="P526" s="159" t="s">
        <v>24</v>
      </c>
      <c r="Q526" s="24" t="s">
        <v>4545</v>
      </c>
    </row>
    <row r="527" spans="1:17" s="160" customFormat="1" ht="23.25" customHeight="1" x14ac:dyDescent="0.25">
      <c r="A527" s="24">
        <v>524</v>
      </c>
      <c r="B527" s="24">
        <v>764</v>
      </c>
      <c r="C527" s="50" t="s">
        <v>15</v>
      </c>
      <c r="D527" s="24" t="s">
        <v>34</v>
      </c>
      <c r="E527" s="168">
        <v>2022</v>
      </c>
      <c r="F527" s="161">
        <v>44832</v>
      </c>
      <c r="G527" s="164" t="s">
        <v>2918</v>
      </c>
      <c r="H527" s="170" t="s">
        <v>2921</v>
      </c>
      <c r="I527" s="170">
        <v>696</v>
      </c>
      <c r="J527" s="169" t="s">
        <v>2919</v>
      </c>
      <c r="K527" s="50" t="s">
        <v>263</v>
      </c>
      <c r="L527" s="50" t="s">
        <v>21</v>
      </c>
      <c r="M527" s="50" t="s">
        <v>3064</v>
      </c>
      <c r="N527" s="50" t="s">
        <v>3741</v>
      </c>
      <c r="O527" s="50" t="s">
        <v>23</v>
      </c>
      <c r="P527" s="159" t="s">
        <v>24</v>
      </c>
      <c r="Q527" s="24" t="s">
        <v>4545</v>
      </c>
    </row>
    <row r="528" spans="1:17" s="160" customFormat="1" ht="23.25" customHeight="1" x14ac:dyDescent="0.25">
      <c r="A528" s="24">
        <v>525</v>
      </c>
      <c r="B528" s="24">
        <v>765</v>
      </c>
      <c r="C528" s="50" t="s">
        <v>15</v>
      </c>
      <c r="D528" s="24" t="s">
        <v>393</v>
      </c>
      <c r="E528" s="168">
        <v>2022</v>
      </c>
      <c r="F528" s="161">
        <v>44839</v>
      </c>
      <c r="G528" s="164" t="s">
        <v>2920</v>
      </c>
      <c r="H528" s="170" t="s">
        <v>2924</v>
      </c>
      <c r="I528" s="170">
        <v>5831</v>
      </c>
      <c r="J528" s="169" t="s">
        <v>2923</v>
      </c>
      <c r="K528" s="50" t="s">
        <v>33</v>
      </c>
      <c r="L528" s="50" t="s">
        <v>21</v>
      </c>
      <c r="M528" s="50" t="s">
        <v>3445</v>
      </c>
      <c r="N528" s="50" t="s">
        <v>3706</v>
      </c>
      <c r="O528" s="50" t="s">
        <v>23</v>
      </c>
      <c r="P528" s="159" t="s">
        <v>24</v>
      </c>
      <c r="Q528" s="24" t="s">
        <v>4545</v>
      </c>
    </row>
    <row r="529" spans="1:17" s="160" customFormat="1" ht="23.25" customHeight="1" x14ac:dyDescent="0.2">
      <c r="A529" s="24">
        <v>526</v>
      </c>
      <c r="B529" s="24">
        <v>766</v>
      </c>
      <c r="C529" s="50" t="s">
        <v>15</v>
      </c>
      <c r="D529" s="24" t="s">
        <v>34</v>
      </c>
      <c r="E529" s="168">
        <v>2023</v>
      </c>
      <c r="F529" s="161">
        <v>45089</v>
      </c>
      <c r="G529" s="164" t="s">
        <v>3145</v>
      </c>
      <c r="H529" s="170" t="s">
        <v>3194</v>
      </c>
      <c r="I529" s="170">
        <v>715</v>
      </c>
      <c r="J529" s="175" t="s">
        <v>3146</v>
      </c>
      <c r="K529" s="50" t="s">
        <v>3147</v>
      </c>
      <c r="L529" s="50" t="s">
        <v>21</v>
      </c>
      <c r="M529" s="50" t="s">
        <v>3065</v>
      </c>
      <c r="N529" s="50" t="s">
        <v>3729</v>
      </c>
      <c r="O529" s="50" t="s">
        <v>23</v>
      </c>
      <c r="P529" s="159" t="s">
        <v>24</v>
      </c>
      <c r="Q529" s="24" t="s">
        <v>4545</v>
      </c>
    </row>
    <row r="530" spans="1:17" s="160" customFormat="1" ht="23.25" customHeight="1" x14ac:dyDescent="0.2">
      <c r="A530" s="24">
        <v>527</v>
      </c>
      <c r="B530" s="24">
        <v>768</v>
      </c>
      <c r="C530" s="50" t="s">
        <v>15</v>
      </c>
      <c r="D530" s="24" t="s">
        <v>34</v>
      </c>
      <c r="E530" s="168">
        <v>2023</v>
      </c>
      <c r="F530" s="161">
        <v>45100</v>
      </c>
      <c r="G530" s="164" t="s">
        <v>3168</v>
      </c>
      <c r="H530" s="170" t="s">
        <v>3169</v>
      </c>
      <c r="I530" s="170">
        <v>717</v>
      </c>
      <c r="J530" s="175" t="s">
        <v>3170</v>
      </c>
      <c r="K530" s="50" t="s">
        <v>3171</v>
      </c>
      <c r="L530" s="50" t="s">
        <v>21</v>
      </c>
      <c r="M530" s="50" t="s">
        <v>3065</v>
      </c>
      <c r="N530" s="50" t="s">
        <v>3716</v>
      </c>
      <c r="O530" s="50" t="s">
        <v>23</v>
      </c>
      <c r="P530" s="159" t="s">
        <v>24</v>
      </c>
      <c r="Q530" s="24" t="s">
        <v>4545</v>
      </c>
    </row>
    <row r="531" spans="1:17" s="160" customFormat="1" ht="23.25" customHeight="1" x14ac:dyDescent="0.25">
      <c r="A531" s="24">
        <v>528</v>
      </c>
      <c r="B531" s="24">
        <v>769</v>
      </c>
      <c r="C531" s="50" t="s">
        <v>15</v>
      </c>
      <c r="D531" s="24" t="s">
        <v>34</v>
      </c>
      <c r="E531" s="168">
        <v>2022</v>
      </c>
      <c r="F531" s="161">
        <v>44854</v>
      </c>
      <c r="G531" s="164" t="s">
        <v>2934</v>
      </c>
      <c r="H531" s="170" t="s">
        <v>2935</v>
      </c>
      <c r="I531" s="170">
        <v>626</v>
      </c>
      <c r="J531" s="169" t="s">
        <v>2936</v>
      </c>
      <c r="K531" s="50" t="s">
        <v>1078</v>
      </c>
      <c r="L531" s="50" t="s">
        <v>29</v>
      </c>
      <c r="M531" s="50" t="s">
        <v>3066</v>
      </c>
      <c r="N531" s="50" t="s">
        <v>3719</v>
      </c>
      <c r="O531" s="50" t="s">
        <v>75</v>
      </c>
      <c r="P531" s="159" t="s">
        <v>24</v>
      </c>
      <c r="Q531" s="24" t="s">
        <v>4545</v>
      </c>
    </row>
    <row r="532" spans="1:17" s="160" customFormat="1" ht="23.25" customHeight="1" x14ac:dyDescent="0.25">
      <c r="A532" s="24">
        <v>529</v>
      </c>
      <c r="B532" s="24">
        <v>770</v>
      </c>
      <c r="C532" s="50" t="s">
        <v>15</v>
      </c>
      <c r="D532" s="24" t="s">
        <v>34</v>
      </c>
      <c r="E532" s="168">
        <v>2022</v>
      </c>
      <c r="F532" s="161">
        <v>44861</v>
      </c>
      <c r="G532" s="164" t="s">
        <v>2942</v>
      </c>
      <c r="H532" s="170" t="s">
        <v>2937</v>
      </c>
      <c r="I532" s="170">
        <v>694</v>
      </c>
      <c r="J532" s="169" t="s">
        <v>2938</v>
      </c>
      <c r="K532" s="50" t="s">
        <v>20</v>
      </c>
      <c r="L532" s="50" t="s">
        <v>21</v>
      </c>
      <c r="M532" s="50" t="s">
        <v>3064</v>
      </c>
      <c r="N532" s="50" t="s">
        <v>3705</v>
      </c>
      <c r="O532" s="50" t="s">
        <v>23</v>
      </c>
      <c r="P532" s="159" t="s">
        <v>24</v>
      </c>
      <c r="Q532" s="24" t="s">
        <v>4545</v>
      </c>
    </row>
    <row r="533" spans="1:17" s="160" customFormat="1" ht="23.25" customHeight="1" x14ac:dyDescent="0.25">
      <c r="A533" s="24">
        <v>530</v>
      </c>
      <c r="B533" s="24">
        <v>772</v>
      </c>
      <c r="C533" s="50" t="s">
        <v>15</v>
      </c>
      <c r="D533" s="24" t="s">
        <v>393</v>
      </c>
      <c r="E533" s="168">
        <v>2022</v>
      </c>
      <c r="F533" s="161">
        <v>44865</v>
      </c>
      <c r="G533" s="164" t="s">
        <v>2943</v>
      </c>
      <c r="H533" s="170" t="s">
        <v>2944</v>
      </c>
      <c r="I533" s="170">
        <v>5847</v>
      </c>
      <c r="J533" s="169" t="s">
        <v>2945</v>
      </c>
      <c r="K533" s="50" t="s">
        <v>183</v>
      </c>
      <c r="L533" s="50" t="s">
        <v>21</v>
      </c>
      <c r="M533" s="50" t="s">
        <v>3445</v>
      </c>
      <c r="N533" s="50" t="s">
        <v>3731</v>
      </c>
      <c r="O533" s="50" t="s">
        <v>23</v>
      </c>
      <c r="P533" s="159" t="s">
        <v>24</v>
      </c>
      <c r="Q533" s="24" t="s">
        <v>4545</v>
      </c>
    </row>
    <row r="534" spans="1:17" s="160" customFormat="1" ht="23.25" customHeight="1" x14ac:dyDescent="0.25">
      <c r="A534" s="24">
        <v>531</v>
      </c>
      <c r="B534" s="24">
        <v>778</v>
      </c>
      <c r="C534" s="50" t="s">
        <v>15</v>
      </c>
      <c r="D534" s="24" t="s">
        <v>34</v>
      </c>
      <c r="E534" s="168">
        <v>2022</v>
      </c>
      <c r="F534" s="161">
        <v>44881</v>
      </c>
      <c r="G534" s="164" t="s">
        <v>2963</v>
      </c>
      <c r="H534" s="170" t="s">
        <v>2964</v>
      </c>
      <c r="I534" s="170">
        <v>628</v>
      </c>
      <c r="J534" s="169" t="s">
        <v>2965</v>
      </c>
      <c r="K534" s="50" t="s">
        <v>757</v>
      </c>
      <c r="L534" s="50" t="s">
        <v>21</v>
      </c>
      <c r="M534" s="50" t="s">
        <v>3064</v>
      </c>
      <c r="N534" s="50" t="s">
        <v>1817</v>
      </c>
      <c r="O534" s="50" t="s">
        <v>23</v>
      </c>
      <c r="P534" s="159" t="s">
        <v>24</v>
      </c>
      <c r="Q534" s="24" t="s">
        <v>4545</v>
      </c>
    </row>
    <row r="535" spans="1:17" s="160" customFormat="1" ht="23.25" customHeight="1" x14ac:dyDescent="0.25">
      <c r="A535" s="24">
        <v>532</v>
      </c>
      <c r="B535" s="24">
        <v>779</v>
      </c>
      <c r="C535" s="50" t="s">
        <v>15</v>
      </c>
      <c r="D535" s="24" t="s">
        <v>34</v>
      </c>
      <c r="E535" s="168">
        <v>2022</v>
      </c>
      <c r="F535" s="161">
        <v>44883</v>
      </c>
      <c r="G535" s="164" t="s">
        <v>2970</v>
      </c>
      <c r="H535" s="170" t="s">
        <v>2971</v>
      </c>
      <c r="I535" s="170">
        <v>616</v>
      </c>
      <c r="J535" s="169" t="s">
        <v>2981</v>
      </c>
      <c r="K535" s="50" t="s">
        <v>2972</v>
      </c>
      <c r="L535" s="50" t="s">
        <v>29</v>
      </c>
      <c r="M535" s="50" t="s">
        <v>3066</v>
      </c>
      <c r="N535" s="50" t="s">
        <v>3800</v>
      </c>
      <c r="O535" s="50" t="s">
        <v>239</v>
      </c>
      <c r="P535" s="159" t="s">
        <v>24</v>
      </c>
      <c r="Q535" s="24" t="s">
        <v>4545</v>
      </c>
    </row>
    <row r="536" spans="1:17" s="160" customFormat="1" ht="23.25" customHeight="1" x14ac:dyDescent="0.25">
      <c r="A536" s="24">
        <v>533</v>
      </c>
      <c r="B536" s="24">
        <v>781</v>
      </c>
      <c r="C536" s="50" t="s">
        <v>15</v>
      </c>
      <c r="D536" s="24" t="s">
        <v>34</v>
      </c>
      <c r="E536" s="168">
        <v>2022</v>
      </c>
      <c r="F536" s="161">
        <v>44897</v>
      </c>
      <c r="G536" s="164" t="s">
        <v>2977</v>
      </c>
      <c r="H536" s="170" t="s">
        <v>2978</v>
      </c>
      <c r="I536" s="170">
        <v>816</v>
      </c>
      <c r="J536" s="169" t="s">
        <v>2979</v>
      </c>
      <c r="K536" s="50" t="s">
        <v>263</v>
      </c>
      <c r="L536" s="50" t="s">
        <v>21</v>
      </c>
      <c r="M536" s="50" t="s">
        <v>3064</v>
      </c>
      <c r="N536" s="50" t="s">
        <v>3741</v>
      </c>
      <c r="O536" s="50" t="s">
        <v>23</v>
      </c>
      <c r="P536" s="159" t="s">
        <v>24</v>
      </c>
      <c r="Q536" s="24" t="s">
        <v>4545</v>
      </c>
    </row>
    <row r="537" spans="1:17" s="160" customFormat="1" ht="23.25" customHeight="1" x14ac:dyDescent="0.25">
      <c r="A537" s="24">
        <v>534</v>
      </c>
      <c r="B537" s="24">
        <v>783</v>
      </c>
      <c r="C537" s="50" t="s">
        <v>15</v>
      </c>
      <c r="D537" s="24" t="s">
        <v>34</v>
      </c>
      <c r="E537" s="168">
        <v>2022</v>
      </c>
      <c r="F537" s="161">
        <v>44917</v>
      </c>
      <c r="G537" s="164" t="s">
        <v>2989</v>
      </c>
      <c r="H537" s="170" t="s">
        <v>2990</v>
      </c>
      <c r="I537" s="170">
        <v>558</v>
      </c>
      <c r="J537" s="169" t="s">
        <v>2991</v>
      </c>
      <c r="K537" s="50" t="s">
        <v>28</v>
      </c>
      <c r="L537" s="50" t="s">
        <v>29</v>
      </c>
      <c r="M537" s="50" t="s">
        <v>3066</v>
      </c>
      <c r="N537" s="50" t="s">
        <v>28</v>
      </c>
      <c r="O537" s="50" t="s">
        <v>3436</v>
      </c>
      <c r="P537" s="159" t="s">
        <v>24</v>
      </c>
      <c r="Q537" s="24" t="s">
        <v>4545</v>
      </c>
    </row>
    <row r="538" spans="1:17" s="160" customFormat="1" ht="23.25" customHeight="1" x14ac:dyDescent="0.25">
      <c r="A538" s="24">
        <v>535</v>
      </c>
      <c r="B538" s="24">
        <v>784</v>
      </c>
      <c r="C538" s="50" t="s">
        <v>15</v>
      </c>
      <c r="D538" s="24" t="s">
        <v>393</v>
      </c>
      <c r="E538" s="168">
        <v>2022</v>
      </c>
      <c r="F538" s="161">
        <v>44921</v>
      </c>
      <c r="G538" s="164" t="s">
        <v>3056</v>
      </c>
      <c r="H538" s="170" t="s">
        <v>2995</v>
      </c>
      <c r="I538" s="170">
        <v>5888</v>
      </c>
      <c r="J538" s="169" t="s">
        <v>2996</v>
      </c>
      <c r="K538" s="50" t="s">
        <v>20</v>
      </c>
      <c r="L538" s="50" t="s">
        <v>21</v>
      </c>
      <c r="M538" s="50" t="s">
        <v>3445</v>
      </c>
      <c r="N538" s="50" t="s">
        <v>3705</v>
      </c>
      <c r="O538" s="50" t="s">
        <v>23</v>
      </c>
      <c r="P538" s="159" t="s">
        <v>24</v>
      </c>
      <c r="Q538" s="24" t="s">
        <v>4545</v>
      </c>
    </row>
    <row r="539" spans="1:17" s="160" customFormat="1" ht="23.25" customHeight="1" x14ac:dyDescent="0.25">
      <c r="A539" s="24">
        <v>536</v>
      </c>
      <c r="B539" s="24">
        <v>785</v>
      </c>
      <c r="C539" s="50" t="s">
        <v>15</v>
      </c>
      <c r="D539" s="24" t="s">
        <v>393</v>
      </c>
      <c r="E539" s="168">
        <v>2022</v>
      </c>
      <c r="F539" s="161">
        <v>44921</v>
      </c>
      <c r="G539" s="164" t="s">
        <v>2997</v>
      </c>
      <c r="H539" s="170" t="s">
        <v>2998</v>
      </c>
      <c r="I539" s="170">
        <v>5889</v>
      </c>
      <c r="J539" s="169" t="s">
        <v>2999</v>
      </c>
      <c r="K539" s="50" t="s">
        <v>146</v>
      </c>
      <c r="L539" s="50" t="s">
        <v>60</v>
      </c>
      <c r="M539" s="50" t="s">
        <v>3445</v>
      </c>
      <c r="N539" s="50" t="s">
        <v>3724</v>
      </c>
      <c r="O539" s="50" t="s">
        <v>125</v>
      </c>
      <c r="P539" s="159" t="s">
        <v>24</v>
      </c>
      <c r="Q539" s="24" t="s">
        <v>4545</v>
      </c>
    </row>
    <row r="540" spans="1:17" s="160" customFormat="1" ht="23.25" customHeight="1" x14ac:dyDescent="0.25">
      <c r="A540" s="24">
        <v>537</v>
      </c>
      <c r="B540" s="24">
        <v>786</v>
      </c>
      <c r="C540" s="50" t="s">
        <v>15</v>
      </c>
      <c r="D540" s="24" t="s">
        <v>393</v>
      </c>
      <c r="E540" s="168">
        <v>2022</v>
      </c>
      <c r="F540" s="161">
        <v>44922</v>
      </c>
      <c r="G540" s="164" t="s">
        <v>3000</v>
      </c>
      <c r="H540" s="170" t="s">
        <v>3001</v>
      </c>
      <c r="I540" s="170">
        <v>5883</v>
      </c>
      <c r="J540" s="169" t="s">
        <v>3002</v>
      </c>
      <c r="K540" s="50" t="s">
        <v>757</v>
      </c>
      <c r="L540" s="50" t="s">
        <v>21</v>
      </c>
      <c r="M540" s="50" t="s">
        <v>3445</v>
      </c>
      <c r="N540" s="50" t="s">
        <v>1817</v>
      </c>
      <c r="O540" s="50" t="s">
        <v>23</v>
      </c>
      <c r="P540" s="159" t="s">
        <v>24</v>
      </c>
      <c r="Q540" s="24" t="s">
        <v>4545</v>
      </c>
    </row>
    <row r="541" spans="1:17" s="160" customFormat="1" ht="23.25" customHeight="1" x14ac:dyDescent="0.25">
      <c r="A541" s="24">
        <v>538</v>
      </c>
      <c r="B541" s="24">
        <v>787</v>
      </c>
      <c r="C541" s="50" t="s">
        <v>15</v>
      </c>
      <c r="D541" s="24" t="s">
        <v>393</v>
      </c>
      <c r="E541" s="168">
        <v>2022</v>
      </c>
      <c r="F541" s="161">
        <v>44922</v>
      </c>
      <c r="G541" s="164" t="s">
        <v>3003</v>
      </c>
      <c r="H541" s="170" t="s">
        <v>3004</v>
      </c>
      <c r="I541" s="170">
        <v>5851</v>
      </c>
      <c r="J541" s="169" t="s">
        <v>3005</v>
      </c>
      <c r="K541" s="50" t="s">
        <v>48</v>
      </c>
      <c r="L541" s="50" t="s">
        <v>21</v>
      </c>
      <c r="M541" s="50" t="s">
        <v>3445</v>
      </c>
      <c r="N541" s="50" t="s">
        <v>3707</v>
      </c>
      <c r="O541" s="50" t="s">
        <v>23</v>
      </c>
      <c r="P541" s="159" t="s">
        <v>24</v>
      </c>
      <c r="Q541" s="24" t="s">
        <v>4545</v>
      </c>
    </row>
    <row r="542" spans="1:17" s="160" customFormat="1" ht="23.25" customHeight="1" x14ac:dyDescent="0.25">
      <c r="A542" s="24">
        <v>539</v>
      </c>
      <c r="B542" s="24">
        <v>788</v>
      </c>
      <c r="C542" s="50" t="s">
        <v>15</v>
      </c>
      <c r="D542" s="24" t="s">
        <v>34</v>
      </c>
      <c r="E542" s="168">
        <v>2022</v>
      </c>
      <c r="F542" s="161">
        <v>44922</v>
      </c>
      <c r="G542" s="164" t="s">
        <v>3006</v>
      </c>
      <c r="H542" s="170" t="s">
        <v>3007</v>
      </c>
      <c r="I542" s="170">
        <v>552</v>
      </c>
      <c r="J542" s="169" t="s">
        <v>3008</v>
      </c>
      <c r="K542" s="50" t="s">
        <v>20</v>
      </c>
      <c r="L542" s="50" t="s">
        <v>21</v>
      </c>
      <c r="M542" s="50" t="s">
        <v>3064</v>
      </c>
      <c r="N542" s="50" t="s">
        <v>3705</v>
      </c>
      <c r="O542" s="50" t="s">
        <v>23</v>
      </c>
      <c r="P542" s="159" t="s">
        <v>24</v>
      </c>
      <c r="Q542" s="24" t="s">
        <v>4545</v>
      </c>
    </row>
    <row r="543" spans="1:17" s="160" customFormat="1" ht="23.25" customHeight="1" x14ac:dyDescent="0.25">
      <c r="A543" s="24">
        <v>540</v>
      </c>
      <c r="B543" s="24">
        <v>789</v>
      </c>
      <c r="C543" s="50" t="s">
        <v>15</v>
      </c>
      <c r="D543" s="24" t="s">
        <v>34</v>
      </c>
      <c r="E543" s="168">
        <v>2022</v>
      </c>
      <c r="F543" s="161">
        <v>44922</v>
      </c>
      <c r="G543" s="164" t="s">
        <v>3012</v>
      </c>
      <c r="H543" s="170" t="s">
        <v>3013</v>
      </c>
      <c r="I543" s="170">
        <v>566</v>
      </c>
      <c r="J543" s="169" t="s">
        <v>3014</v>
      </c>
      <c r="K543" s="50" t="s">
        <v>59</v>
      </c>
      <c r="L543" s="50" t="s">
        <v>60</v>
      </c>
      <c r="M543" s="50" t="s">
        <v>3067</v>
      </c>
      <c r="N543" s="50" t="s">
        <v>4525</v>
      </c>
      <c r="O543" s="50" t="s">
        <v>61</v>
      </c>
      <c r="P543" s="159" t="s">
        <v>24</v>
      </c>
      <c r="Q543" s="24" t="s">
        <v>4545</v>
      </c>
    </row>
    <row r="544" spans="1:17" s="160" customFormat="1" ht="23.25" customHeight="1" x14ac:dyDescent="0.25">
      <c r="A544" s="24">
        <v>541</v>
      </c>
      <c r="B544" s="24">
        <v>790</v>
      </c>
      <c r="C544" s="167" t="s">
        <v>15</v>
      </c>
      <c r="D544" s="24" t="s">
        <v>34</v>
      </c>
      <c r="E544" s="168">
        <v>2019</v>
      </c>
      <c r="F544" s="161">
        <v>43644</v>
      </c>
      <c r="G544" s="169" t="s">
        <v>1934</v>
      </c>
      <c r="H544" s="170" t="s">
        <v>1935</v>
      </c>
      <c r="I544" s="170">
        <v>736</v>
      </c>
      <c r="J544" s="169" t="s">
        <v>1936</v>
      </c>
      <c r="K544" s="50" t="s">
        <v>33</v>
      </c>
      <c r="L544" s="50" t="s">
        <v>21</v>
      </c>
      <c r="M544" s="50" t="s">
        <v>3065</v>
      </c>
      <c r="N544" s="50" t="s">
        <v>3706</v>
      </c>
      <c r="O544" s="50" t="s">
        <v>23</v>
      </c>
      <c r="P544" s="159" t="s">
        <v>24</v>
      </c>
      <c r="Q544" s="24" t="s">
        <v>4545</v>
      </c>
    </row>
    <row r="545" spans="1:17" s="160" customFormat="1" ht="23.25" customHeight="1" x14ac:dyDescent="0.25">
      <c r="A545" s="24">
        <v>542</v>
      </c>
      <c r="B545" s="24">
        <v>791</v>
      </c>
      <c r="C545" s="50" t="s">
        <v>15</v>
      </c>
      <c r="D545" s="24" t="s">
        <v>34</v>
      </c>
      <c r="E545" s="168">
        <v>2022</v>
      </c>
      <c r="F545" s="161">
        <v>44922</v>
      </c>
      <c r="G545" s="164" t="s">
        <v>3018</v>
      </c>
      <c r="H545" s="170" t="s">
        <v>3019</v>
      </c>
      <c r="I545" s="170">
        <v>554</v>
      </c>
      <c r="J545" s="169" t="s">
        <v>3020</v>
      </c>
      <c r="K545" s="50" t="s">
        <v>757</v>
      </c>
      <c r="L545" s="50" t="s">
        <v>21</v>
      </c>
      <c r="M545" s="50" t="s">
        <v>3064</v>
      </c>
      <c r="N545" s="50" t="s">
        <v>1817</v>
      </c>
      <c r="O545" s="50" t="s">
        <v>23</v>
      </c>
      <c r="P545" s="159" t="s">
        <v>24</v>
      </c>
      <c r="Q545" s="24" t="s">
        <v>4545</v>
      </c>
    </row>
    <row r="546" spans="1:17" s="160" customFormat="1" ht="23.25" customHeight="1" x14ac:dyDescent="0.25">
      <c r="A546" s="24">
        <v>543</v>
      </c>
      <c r="B546" s="24">
        <v>792</v>
      </c>
      <c r="C546" s="167" t="s">
        <v>15</v>
      </c>
      <c r="D546" s="24" t="s">
        <v>34</v>
      </c>
      <c r="E546" s="168">
        <v>2019</v>
      </c>
      <c r="F546" s="161">
        <v>43644</v>
      </c>
      <c r="G546" s="169" t="s">
        <v>1925</v>
      </c>
      <c r="H546" s="170" t="s">
        <v>1926</v>
      </c>
      <c r="I546" s="170">
        <v>742</v>
      </c>
      <c r="J546" s="169" t="s">
        <v>1927</v>
      </c>
      <c r="K546" s="50" t="s">
        <v>431</v>
      </c>
      <c r="L546" s="50" t="s">
        <v>21</v>
      </c>
      <c r="M546" s="50" t="s">
        <v>3065</v>
      </c>
      <c r="N546" s="50" t="s">
        <v>3751</v>
      </c>
      <c r="O546" s="50" t="s">
        <v>23</v>
      </c>
      <c r="P546" s="159" t="s">
        <v>24</v>
      </c>
      <c r="Q546" s="24" t="s">
        <v>4545</v>
      </c>
    </row>
    <row r="547" spans="1:17" s="160" customFormat="1" ht="23.25" customHeight="1" x14ac:dyDescent="0.25">
      <c r="A547" s="24">
        <v>544</v>
      </c>
      <c r="B547" s="24">
        <v>793</v>
      </c>
      <c r="C547" s="50" t="s">
        <v>15</v>
      </c>
      <c r="D547" s="24" t="s">
        <v>34</v>
      </c>
      <c r="E547" s="24">
        <v>2019</v>
      </c>
      <c r="F547" s="161">
        <v>43775</v>
      </c>
      <c r="G547" s="50" t="s">
        <v>1937</v>
      </c>
      <c r="H547" s="170" t="s">
        <v>1938</v>
      </c>
      <c r="I547" s="170">
        <v>744</v>
      </c>
      <c r="J547" s="169" t="s">
        <v>1939</v>
      </c>
      <c r="K547" s="50" t="s">
        <v>1513</v>
      </c>
      <c r="L547" s="50" t="s">
        <v>21</v>
      </c>
      <c r="M547" s="50" t="s">
        <v>3065</v>
      </c>
      <c r="N547" s="50" t="s">
        <v>1514</v>
      </c>
      <c r="O547" s="50" t="s">
        <v>23</v>
      </c>
      <c r="P547" s="159" t="s">
        <v>24</v>
      </c>
      <c r="Q547" s="24" t="s">
        <v>4545</v>
      </c>
    </row>
    <row r="548" spans="1:17" s="160" customFormat="1" ht="23.25" customHeight="1" x14ac:dyDescent="0.25">
      <c r="A548" s="24">
        <v>545</v>
      </c>
      <c r="B548" s="24">
        <v>794</v>
      </c>
      <c r="C548" s="50" t="s">
        <v>1856</v>
      </c>
      <c r="D548" s="24" t="s">
        <v>393</v>
      </c>
      <c r="E548" s="168">
        <v>2022</v>
      </c>
      <c r="F548" s="161">
        <v>44923</v>
      </c>
      <c r="G548" s="50" t="s">
        <v>3026</v>
      </c>
      <c r="H548" s="170" t="s">
        <v>3028</v>
      </c>
      <c r="I548" s="170">
        <v>5890</v>
      </c>
      <c r="J548" s="169" t="s">
        <v>3029</v>
      </c>
      <c r="K548" s="50" t="s">
        <v>59</v>
      </c>
      <c r="L548" s="50" t="s">
        <v>60</v>
      </c>
      <c r="M548" s="50" t="s">
        <v>3445</v>
      </c>
      <c r="N548" s="50" t="s">
        <v>4522</v>
      </c>
      <c r="O548" s="50" t="s">
        <v>61</v>
      </c>
      <c r="P548" s="159" t="s">
        <v>24</v>
      </c>
      <c r="Q548" s="24" t="s">
        <v>4545</v>
      </c>
    </row>
    <row r="549" spans="1:17" s="160" customFormat="1" ht="23.25" customHeight="1" x14ac:dyDescent="0.25">
      <c r="A549" s="24">
        <v>546</v>
      </c>
      <c r="B549" s="24">
        <v>795</v>
      </c>
      <c r="C549" s="50" t="s">
        <v>15</v>
      </c>
      <c r="D549" s="24" t="s">
        <v>393</v>
      </c>
      <c r="E549" s="168">
        <v>2024</v>
      </c>
      <c r="F549" s="161">
        <v>45380</v>
      </c>
      <c r="G549" s="164" t="s">
        <v>3840</v>
      </c>
      <c r="H549" s="170" t="s">
        <v>3031</v>
      </c>
      <c r="I549" s="170">
        <v>5886</v>
      </c>
      <c r="J549" s="169" t="s">
        <v>3032</v>
      </c>
      <c r="K549" s="50" t="s">
        <v>33</v>
      </c>
      <c r="L549" s="50" t="s">
        <v>21</v>
      </c>
      <c r="M549" s="50" t="s">
        <v>3445</v>
      </c>
      <c r="N549" s="50" t="s">
        <v>3706</v>
      </c>
      <c r="O549" s="50" t="s">
        <v>23</v>
      </c>
      <c r="P549" s="159" t="s">
        <v>24</v>
      </c>
      <c r="Q549" s="24" t="s">
        <v>4545</v>
      </c>
    </row>
    <row r="550" spans="1:17" s="160" customFormat="1" ht="23.25" customHeight="1" x14ac:dyDescent="0.25">
      <c r="A550" s="24">
        <v>547</v>
      </c>
      <c r="B550" s="24">
        <v>796</v>
      </c>
      <c r="C550" s="50" t="s">
        <v>15</v>
      </c>
      <c r="D550" s="24" t="s">
        <v>393</v>
      </c>
      <c r="E550" s="168">
        <v>2022</v>
      </c>
      <c r="F550" s="161">
        <v>44923</v>
      </c>
      <c r="G550" s="164" t="s">
        <v>3033</v>
      </c>
      <c r="H550" s="170" t="s">
        <v>3034</v>
      </c>
      <c r="I550" s="170">
        <v>5882</v>
      </c>
      <c r="J550" s="169" t="s">
        <v>3035</v>
      </c>
      <c r="K550" s="50" t="s">
        <v>263</v>
      </c>
      <c r="L550" s="50" t="s">
        <v>21</v>
      </c>
      <c r="M550" s="50" t="s">
        <v>3445</v>
      </c>
      <c r="N550" s="50" t="s">
        <v>3741</v>
      </c>
      <c r="O550" s="50" t="s">
        <v>23</v>
      </c>
      <c r="P550" s="159" t="s">
        <v>24</v>
      </c>
      <c r="Q550" s="24" t="s">
        <v>4545</v>
      </c>
    </row>
    <row r="551" spans="1:17" s="160" customFormat="1" ht="23.25" customHeight="1" x14ac:dyDescent="0.25">
      <c r="A551" s="24">
        <v>548</v>
      </c>
      <c r="B551" s="24">
        <v>798</v>
      </c>
      <c r="C551" s="50" t="s">
        <v>15</v>
      </c>
      <c r="D551" s="24" t="s">
        <v>393</v>
      </c>
      <c r="E551" s="168">
        <v>2022</v>
      </c>
      <c r="F551" s="161">
        <v>44924</v>
      </c>
      <c r="G551" s="164" t="s">
        <v>3039</v>
      </c>
      <c r="H551" s="170" t="s">
        <v>3040</v>
      </c>
      <c r="I551" s="170">
        <v>5881</v>
      </c>
      <c r="J551" s="169" t="s">
        <v>3041</v>
      </c>
      <c r="K551" s="50" t="s">
        <v>28</v>
      </c>
      <c r="L551" s="50" t="s">
        <v>29</v>
      </c>
      <c r="M551" s="50" t="s">
        <v>3445</v>
      </c>
      <c r="N551" s="50" t="s">
        <v>28</v>
      </c>
      <c r="O551" s="50" t="s">
        <v>3436</v>
      </c>
      <c r="P551" s="159" t="s">
        <v>24</v>
      </c>
      <c r="Q551" s="24" t="s">
        <v>4545</v>
      </c>
    </row>
    <row r="552" spans="1:17" s="160" customFormat="1" ht="23.25" customHeight="1" x14ac:dyDescent="0.25">
      <c r="A552" s="24">
        <v>549</v>
      </c>
      <c r="B552" s="24">
        <v>799</v>
      </c>
      <c r="C552" s="50" t="s">
        <v>15</v>
      </c>
      <c r="D552" s="24" t="s">
        <v>34</v>
      </c>
      <c r="E552" s="168">
        <v>2022</v>
      </c>
      <c r="F552" s="161">
        <v>44924</v>
      </c>
      <c r="G552" s="164" t="s">
        <v>3042</v>
      </c>
      <c r="H552" s="170" t="s">
        <v>3043</v>
      </c>
      <c r="I552" s="170">
        <v>564</v>
      </c>
      <c r="J552" s="169" t="s">
        <v>3044</v>
      </c>
      <c r="K552" s="50" t="s">
        <v>59</v>
      </c>
      <c r="L552" s="50" t="s">
        <v>60</v>
      </c>
      <c r="M552" s="50" t="s">
        <v>3067</v>
      </c>
      <c r="N552" s="50" t="s">
        <v>4524</v>
      </c>
      <c r="O552" s="50" t="s">
        <v>61</v>
      </c>
      <c r="P552" s="159" t="s">
        <v>24</v>
      </c>
      <c r="Q552" s="24" t="s">
        <v>4545</v>
      </c>
    </row>
    <row r="553" spans="1:17" s="160" customFormat="1" ht="23.25" customHeight="1" x14ac:dyDescent="0.25">
      <c r="A553" s="24">
        <v>550</v>
      </c>
      <c r="B553" s="24">
        <v>801</v>
      </c>
      <c r="C553" s="50" t="s">
        <v>15</v>
      </c>
      <c r="D553" s="24" t="s">
        <v>34</v>
      </c>
      <c r="E553" s="168">
        <v>2022</v>
      </c>
      <c r="F553" s="161">
        <v>44925</v>
      </c>
      <c r="G553" s="164" t="s">
        <v>3050</v>
      </c>
      <c r="H553" s="170" t="s">
        <v>3051</v>
      </c>
      <c r="I553" s="170">
        <v>560</v>
      </c>
      <c r="J553" s="169" t="s">
        <v>3052</v>
      </c>
      <c r="K553" s="50" t="s">
        <v>3053</v>
      </c>
      <c r="L553" s="50" t="s">
        <v>29</v>
      </c>
      <c r="M553" s="50" t="s">
        <v>3066</v>
      </c>
      <c r="N553" s="50" t="s">
        <v>3801</v>
      </c>
      <c r="O553" s="50" t="s">
        <v>75</v>
      </c>
      <c r="P553" s="159" t="s">
        <v>24</v>
      </c>
      <c r="Q553" s="24" t="s">
        <v>4545</v>
      </c>
    </row>
    <row r="554" spans="1:17" s="160" customFormat="1" ht="23.25" customHeight="1" x14ac:dyDescent="0.25">
      <c r="A554" s="24">
        <v>551</v>
      </c>
      <c r="B554" s="24">
        <v>803</v>
      </c>
      <c r="C554" s="50" t="s">
        <v>15</v>
      </c>
      <c r="D554" s="24" t="s">
        <v>393</v>
      </c>
      <c r="E554" s="168">
        <v>2022</v>
      </c>
      <c r="F554" s="161">
        <v>45006</v>
      </c>
      <c r="G554" s="164" t="s">
        <v>3075</v>
      </c>
      <c r="H554" s="170" t="s">
        <v>3076</v>
      </c>
      <c r="I554" s="170">
        <v>5896</v>
      </c>
      <c r="J554" s="169" t="s">
        <v>3077</v>
      </c>
      <c r="K554" s="50" t="s">
        <v>107</v>
      </c>
      <c r="L554" s="50" t="s">
        <v>29</v>
      </c>
      <c r="M554" s="50" t="s">
        <v>3445</v>
      </c>
      <c r="N554" s="50" t="s">
        <v>3719</v>
      </c>
      <c r="O554" s="50" t="s">
        <v>75</v>
      </c>
      <c r="P554" s="159" t="s">
        <v>24</v>
      </c>
      <c r="Q554" s="24" t="s">
        <v>4545</v>
      </c>
    </row>
    <row r="555" spans="1:17" s="160" customFormat="1" ht="23.25" customHeight="1" x14ac:dyDescent="0.25">
      <c r="A555" s="24">
        <v>552</v>
      </c>
      <c r="B555" s="24">
        <v>804</v>
      </c>
      <c r="C555" s="50" t="s">
        <v>15</v>
      </c>
      <c r="D555" s="24" t="s">
        <v>393</v>
      </c>
      <c r="E555" s="168">
        <v>2022</v>
      </c>
      <c r="F555" s="161">
        <v>45007</v>
      </c>
      <c r="G555" s="164" t="s">
        <v>3078</v>
      </c>
      <c r="H555" s="170" t="s">
        <v>3079</v>
      </c>
      <c r="I555" s="170">
        <v>5902</v>
      </c>
      <c r="J555" s="169" t="s">
        <v>3080</v>
      </c>
      <c r="K555" s="50" t="s">
        <v>33</v>
      </c>
      <c r="L555" s="50" t="s">
        <v>21</v>
      </c>
      <c r="M555" s="50" t="s">
        <v>3445</v>
      </c>
      <c r="N555" s="50" t="s">
        <v>3706</v>
      </c>
      <c r="O555" s="50" t="s">
        <v>23</v>
      </c>
      <c r="P555" s="159" t="s">
        <v>24</v>
      </c>
      <c r="Q555" s="24" t="s">
        <v>4545</v>
      </c>
    </row>
    <row r="556" spans="1:17" s="160" customFormat="1" ht="23.25" customHeight="1" x14ac:dyDescent="0.25">
      <c r="A556" s="24">
        <v>553</v>
      </c>
      <c r="B556" s="24">
        <v>805</v>
      </c>
      <c r="C556" s="50" t="s">
        <v>15</v>
      </c>
      <c r="D556" s="24" t="s">
        <v>393</v>
      </c>
      <c r="E556" s="168">
        <v>2022</v>
      </c>
      <c r="F556" s="161">
        <v>45012</v>
      </c>
      <c r="G556" s="164" t="s">
        <v>3081</v>
      </c>
      <c r="H556" s="170" t="s">
        <v>3082</v>
      </c>
      <c r="I556" s="170">
        <v>5739</v>
      </c>
      <c r="J556" s="169" t="s">
        <v>3083</v>
      </c>
      <c r="K556" s="50" t="s">
        <v>20</v>
      </c>
      <c r="L556" s="50" t="s">
        <v>21</v>
      </c>
      <c r="M556" s="50" t="s">
        <v>3445</v>
      </c>
      <c r="N556" s="50" t="s">
        <v>3705</v>
      </c>
      <c r="O556" s="50" t="s">
        <v>23</v>
      </c>
      <c r="P556" s="159" t="s">
        <v>24</v>
      </c>
      <c r="Q556" s="24" t="s">
        <v>4545</v>
      </c>
    </row>
    <row r="557" spans="1:17" s="160" customFormat="1" ht="23.25" customHeight="1" x14ac:dyDescent="0.25">
      <c r="A557" s="24">
        <v>554</v>
      </c>
      <c r="B557" s="24">
        <v>807</v>
      </c>
      <c r="C557" s="50" t="s">
        <v>15</v>
      </c>
      <c r="D557" s="24" t="s">
        <v>393</v>
      </c>
      <c r="E557" s="168">
        <v>2022</v>
      </c>
      <c r="F557" s="161">
        <v>45014</v>
      </c>
      <c r="G557" s="164" t="s">
        <v>3087</v>
      </c>
      <c r="H557" s="170" t="s">
        <v>3088</v>
      </c>
      <c r="I557" s="170">
        <v>5742</v>
      </c>
      <c r="J557" s="169" t="s">
        <v>3089</v>
      </c>
      <c r="K557" s="50" t="s">
        <v>20</v>
      </c>
      <c r="L557" s="50" t="s">
        <v>21</v>
      </c>
      <c r="M557" s="50" t="s">
        <v>3445</v>
      </c>
      <c r="N557" s="50" t="s">
        <v>3705</v>
      </c>
      <c r="O557" s="50" t="s">
        <v>23</v>
      </c>
      <c r="P557" s="159" t="s">
        <v>24</v>
      </c>
      <c r="Q557" s="24" t="s">
        <v>4545</v>
      </c>
    </row>
    <row r="558" spans="1:17" s="160" customFormat="1" ht="23.25" customHeight="1" x14ac:dyDescent="0.25">
      <c r="A558" s="24">
        <v>555</v>
      </c>
      <c r="B558" s="24">
        <v>808</v>
      </c>
      <c r="C558" s="50" t="s">
        <v>15</v>
      </c>
      <c r="D558" s="24" t="s">
        <v>393</v>
      </c>
      <c r="E558" s="168">
        <v>2022</v>
      </c>
      <c r="F558" s="161">
        <v>45013</v>
      </c>
      <c r="G558" s="164" t="s">
        <v>3090</v>
      </c>
      <c r="H558" s="170" t="s">
        <v>3091</v>
      </c>
      <c r="I558" s="170">
        <v>5894</v>
      </c>
      <c r="J558" s="169" t="s">
        <v>3095</v>
      </c>
      <c r="K558" s="50" t="s">
        <v>20</v>
      </c>
      <c r="L558" s="50" t="s">
        <v>21</v>
      </c>
      <c r="M558" s="50" t="s">
        <v>3445</v>
      </c>
      <c r="N558" s="50" t="s">
        <v>3705</v>
      </c>
      <c r="O558" s="50" t="s">
        <v>23</v>
      </c>
      <c r="P558" s="159" t="s">
        <v>24</v>
      </c>
      <c r="Q558" s="24" t="s">
        <v>4545</v>
      </c>
    </row>
    <row r="559" spans="1:17" s="160" customFormat="1" ht="23.25" customHeight="1" x14ac:dyDescent="0.25">
      <c r="A559" s="24">
        <v>556</v>
      </c>
      <c r="B559" s="24">
        <v>810</v>
      </c>
      <c r="C559" s="50" t="s">
        <v>15</v>
      </c>
      <c r="D559" s="24" t="s">
        <v>393</v>
      </c>
      <c r="E559" s="168">
        <v>2022</v>
      </c>
      <c r="F559" s="161">
        <v>45015</v>
      </c>
      <c r="G559" s="164" t="s">
        <v>3096</v>
      </c>
      <c r="H559" s="170" t="s">
        <v>3097</v>
      </c>
      <c r="I559" s="170">
        <v>5903</v>
      </c>
      <c r="J559" s="169" t="s">
        <v>3098</v>
      </c>
      <c r="K559" s="50" t="s">
        <v>48</v>
      </c>
      <c r="L559" s="50" t="s">
        <v>21</v>
      </c>
      <c r="M559" s="50" t="s">
        <v>3445</v>
      </c>
      <c r="N559" s="50" t="s">
        <v>3707</v>
      </c>
      <c r="O559" s="50" t="s">
        <v>23</v>
      </c>
      <c r="P559" s="159" t="s">
        <v>24</v>
      </c>
      <c r="Q559" s="24" t="s">
        <v>4545</v>
      </c>
    </row>
    <row r="560" spans="1:17" s="160" customFormat="1" ht="23.25" customHeight="1" x14ac:dyDescent="0.25">
      <c r="A560" s="24">
        <v>557</v>
      </c>
      <c r="B560" s="24">
        <v>812</v>
      </c>
      <c r="C560" s="50" t="s">
        <v>15</v>
      </c>
      <c r="D560" s="24" t="s">
        <v>393</v>
      </c>
      <c r="E560" s="168">
        <v>2022</v>
      </c>
      <c r="F560" s="161">
        <v>45016</v>
      </c>
      <c r="G560" s="164" t="s">
        <v>3102</v>
      </c>
      <c r="H560" s="170" t="s">
        <v>3103</v>
      </c>
      <c r="I560" s="170">
        <v>5893</v>
      </c>
      <c r="J560" s="167" t="s">
        <v>3104</v>
      </c>
      <c r="K560" s="50" t="s">
        <v>20</v>
      </c>
      <c r="L560" s="50" t="s">
        <v>21</v>
      </c>
      <c r="M560" s="50" t="s">
        <v>3445</v>
      </c>
      <c r="N560" s="50" t="s">
        <v>3705</v>
      </c>
      <c r="O560" s="50" t="s">
        <v>23</v>
      </c>
      <c r="P560" s="159" t="s">
        <v>24</v>
      </c>
      <c r="Q560" s="24" t="s">
        <v>4545</v>
      </c>
    </row>
    <row r="561" spans="1:17" s="160" customFormat="1" ht="23.25" customHeight="1" x14ac:dyDescent="0.25">
      <c r="A561" s="24">
        <v>558</v>
      </c>
      <c r="B561" s="24">
        <v>814</v>
      </c>
      <c r="C561" s="50" t="s">
        <v>15</v>
      </c>
      <c r="D561" s="24" t="s">
        <v>34</v>
      </c>
      <c r="E561" s="168">
        <v>2023</v>
      </c>
      <c r="F561" s="161">
        <v>45069</v>
      </c>
      <c r="G561" s="164" t="s">
        <v>3129</v>
      </c>
      <c r="H561" s="170" t="s">
        <v>3174</v>
      </c>
      <c r="I561" s="170">
        <v>899</v>
      </c>
      <c r="J561" s="167" t="s">
        <v>3130</v>
      </c>
      <c r="K561" s="50" t="s">
        <v>3131</v>
      </c>
      <c r="L561" s="50" t="s">
        <v>60</v>
      </c>
      <c r="M561" s="50" t="s">
        <v>3067</v>
      </c>
      <c r="N561" s="50" t="s">
        <v>3802</v>
      </c>
      <c r="O561" s="50" t="s">
        <v>61</v>
      </c>
      <c r="P561" s="159" t="s">
        <v>24</v>
      </c>
      <c r="Q561" s="24" t="s">
        <v>4545</v>
      </c>
    </row>
    <row r="562" spans="1:17" s="160" customFormat="1" ht="23.25" customHeight="1" x14ac:dyDescent="0.25">
      <c r="A562" s="24">
        <v>559</v>
      </c>
      <c r="B562" s="24">
        <v>815</v>
      </c>
      <c r="C562" s="50" t="s">
        <v>15</v>
      </c>
      <c r="D562" s="24" t="s">
        <v>393</v>
      </c>
      <c r="E562" s="168">
        <v>2023</v>
      </c>
      <c r="F562" s="161">
        <v>45068</v>
      </c>
      <c r="G562" s="164" t="s">
        <v>3185</v>
      </c>
      <c r="H562" s="170" t="s">
        <v>3178</v>
      </c>
      <c r="I562" s="170">
        <v>5908</v>
      </c>
      <c r="J562" s="167" t="s">
        <v>3132</v>
      </c>
      <c r="K562" s="50" t="s">
        <v>757</v>
      </c>
      <c r="L562" s="50" t="s">
        <v>21</v>
      </c>
      <c r="M562" s="50" t="s">
        <v>3445</v>
      </c>
      <c r="N562" s="50" t="s">
        <v>1817</v>
      </c>
      <c r="O562" s="50" t="s">
        <v>23</v>
      </c>
      <c r="P562" s="159" t="s">
        <v>24</v>
      </c>
      <c r="Q562" s="24" t="s">
        <v>4545</v>
      </c>
    </row>
    <row r="563" spans="1:17" s="160" customFormat="1" ht="23.25" customHeight="1" x14ac:dyDescent="0.25">
      <c r="A563" s="24">
        <v>560</v>
      </c>
      <c r="B563" s="24">
        <v>816</v>
      </c>
      <c r="C563" s="50" t="s">
        <v>15</v>
      </c>
      <c r="D563" s="24" t="s">
        <v>393</v>
      </c>
      <c r="E563" s="168">
        <v>2023</v>
      </c>
      <c r="F563" s="161">
        <v>45033</v>
      </c>
      <c r="G563" s="164" t="s">
        <v>3108</v>
      </c>
      <c r="H563" s="170" t="s">
        <v>3109</v>
      </c>
      <c r="I563" s="170">
        <v>5913</v>
      </c>
      <c r="J563" s="167" t="s">
        <v>3110</v>
      </c>
      <c r="K563" s="50" t="s">
        <v>2147</v>
      </c>
      <c r="L563" s="50" t="s">
        <v>29</v>
      </c>
      <c r="M563" s="50" t="s">
        <v>3445</v>
      </c>
      <c r="N563" s="50" t="s">
        <v>3698</v>
      </c>
      <c r="O563" s="50" t="s">
        <v>75</v>
      </c>
      <c r="P563" s="159" t="s">
        <v>24</v>
      </c>
      <c r="Q563" s="24" t="s">
        <v>4545</v>
      </c>
    </row>
    <row r="564" spans="1:17" s="160" customFormat="1" ht="23.25" customHeight="1" x14ac:dyDescent="0.25">
      <c r="A564" s="24">
        <v>561</v>
      </c>
      <c r="B564" s="24">
        <v>817</v>
      </c>
      <c r="C564" s="50" t="s">
        <v>15</v>
      </c>
      <c r="D564" s="24" t="s">
        <v>34</v>
      </c>
      <c r="E564" s="168">
        <v>2023</v>
      </c>
      <c r="F564" s="161">
        <v>45044</v>
      </c>
      <c r="G564" s="164" t="s">
        <v>3111</v>
      </c>
      <c r="H564" s="170" t="s">
        <v>3112</v>
      </c>
      <c r="I564" s="170">
        <v>594</v>
      </c>
      <c r="J564" s="169" t="s">
        <v>3113</v>
      </c>
      <c r="K564" s="50" t="s">
        <v>3114</v>
      </c>
      <c r="L564" s="50" t="s">
        <v>60</v>
      </c>
      <c r="M564" s="50" t="s">
        <v>3067</v>
      </c>
      <c r="N564" s="50" t="s">
        <v>3743</v>
      </c>
      <c r="O564" s="50" t="s">
        <v>61</v>
      </c>
      <c r="P564" s="159" t="s">
        <v>24</v>
      </c>
      <c r="Q564" s="24" t="s">
        <v>4545</v>
      </c>
    </row>
    <row r="565" spans="1:17" s="160" customFormat="1" ht="23.25" customHeight="1" x14ac:dyDescent="0.25">
      <c r="A565" s="24">
        <v>562</v>
      </c>
      <c r="B565" s="24">
        <v>819</v>
      </c>
      <c r="C565" s="50" t="s">
        <v>15</v>
      </c>
      <c r="D565" s="24" t="s">
        <v>34</v>
      </c>
      <c r="E565" s="168">
        <v>2022</v>
      </c>
      <c r="F565" s="161">
        <v>45057</v>
      </c>
      <c r="G565" s="164" t="s">
        <v>3118</v>
      </c>
      <c r="H565" s="170" t="s">
        <v>3119</v>
      </c>
      <c r="I565" s="170">
        <v>606</v>
      </c>
      <c r="J565" s="169" t="s">
        <v>3120</v>
      </c>
      <c r="K565" s="50" t="s">
        <v>20</v>
      </c>
      <c r="L565" s="50" t="s">
        <v>21</v>
      </c>
      <c r="M565" s="50" t="s">
        <v>3064</v>
      </c>
      <c r="N565" s="50" t="s">
        <v>3705</v>
      </c>
      <c r="O565" s="50" t="s">
        <v>23</v>
      </c>
      <c r="P565" s="159" t="s">
        <v>24</v>
      </c>
      <c r="Q565" s="24" t="s">
        <v>4545</v>
      </c>
    </row>
    <row r="566" spans="1:17" s="160" customFormat="1" ht="23.25" customHeight="1" x14ac:dyDescent="0.25">
      <c r="A566" s="24">
        <v>563</v>
      </c>
      <c r="B566" s="24">
        <v>820</v>
      </c>
      <c r="C566" s="50" t="s">
        <v>15</v>
      </c>
      <c r="D566" s="24" t="s">
        <v>393</v>
      </c>
      <c r="E566" s="168">
        <v>2023</v>
      </c>
      <c r="F566" s="161">
        <v>45061</v>
      </c>
      <c r="G566" s="164" t="s">
        <v>3331</v>
      </c>
      <c r="H566" s="170" t="s">
        <v>3177</v>
      </c>
      <c r="I566" s="170">
        <v>5909</v>
      </c>
      <c r="J566" s="169" t="s">
        <v>3122</v>
      </c>
      <c r="K566" s="50" t="s">
        <v>65</v>
      </c>
      <c r="L566" s="50" t="s">
        <v>21</v>
      </c>
      <c r="M566" s="50" t="s">
        <v>3445</v>
      </c>
      <c r="N566" s="50" t="s">
        <v>3711</v>
      </c>
      <c r="O566" s="50" t="s">
        <v>23</v>
      </c>
      <c r="P566" s="159" t="s">
        <v>24</v>
      </c>
      <c r="Q566" s="24" t="s">
        <v>4545</v>
      </c>
    </row>
    <row r="567" spans="1:17" s="160" customFormat="1" ht="23.25" customHeight="1" x14ac:dyDescent="0.25">
      <c r="A567" s="24">
        <v>564</v>
      </c>
      <c r="B567" s="24">
        <v>822</v>
      </c>
      <c r="C567" s="50" t="s">
        <v>15</v>
      </c>
      <c r="D567" s="24" t="s">
        <v>34</v>
      </c>
      <c r="E567" s="168">
        <v>2023</v>
      </c>
      <c r="F567" s="161">
        <v>45072</v>
      </c>
      <c r="G567" s="164" t="s">
        <v>3126</v>
      </c>
      <c r="H567" s="170" t="s">
        <v>3176</v>
      </c>
      <c r="I567" s="170">
        <v>608</v>
      </c>
      <c r="J567" s="169" t="s">
        <v>3127</v>
      </c>
      <c r="K567" s="50" t="s">
        <v>3126</v>
      </c>
      <c r="L567" s="50" t="s">
        <v>60</v>
      </c>
      <c r="M567" s="50" t="s">
        <v>3067</v>
      </c>
      <c r="N567" s="50" t="s">
        <v>3744</v>
      </c>
      <c r="O567" s="50" t="s">
        <v>61</v>
      </c>
      <c r="P567" s="159" t="s">
        <v>24</v>
      </c>
      <c r="Q567" s="24" t="s">
        <v>4545</v>
      </c>
    </row>
    <row r="568" spans="1:17" s="160" customFormat="1" ht="23.25" customHeight="1" x14ac:dyDescent="0.25">
      <c r="A568" s="24">
        <v>565</v>
      </c>
      <c r="B568" s="24">
        <v>823</v>
      </c>
      <c r="C568" s="50" t="s">
        <v>15</v>
      </c>
      <c r="D568" s="24" t="s">
        <v>34</v>
      </c>
      <c r="E568" s="168">
        <v>2023</v>
      </c>
      <c r="F568" s="161">
        <v>45077</v>
      </c>
      <c r="G568" s="164" t="s">
        <v>3133</v>
      </c>
      <c r="H568" s="170" t="s">
        <v>3179</v>
      </c>
      <c r="I568" s="170">
        <v>550</v>
      </c>
      <c r="J568" s="169" t="s">
        <v>3134</v>
      </c>
      <c r="K568" s="50" t="s">
        <v>20</v>
      </c>
      <c r="L568" s="50" t="s">
        <v>21</v>
      </c>
      <c r="M568" s="50" t="s">
        <v>3064</v>
      </c>
      <c r="N568" s="50" t="s">
        <v>3705</v>
      </c>
      <c r="O568" s="50" t="s">
        <v>23</v>
      </c>
      <c r="P568" s="159" t="s">
        <v>24</v>
      </c>
      <c r="Q568" s="24" t="s">
        <v>4545</v>
      </c>
    </row>
    <row r="569" spans="1:17" s="160" customFormat="1" ht="23.25" customHeight="1" x14ac:dyDescent="0.25">
      <c r="A569" s="24">
        <v>566</v>
      </c>
      <c r="B569" s="24">
        <v>824</v>
      </c>
      <c r="C569" s="50" t="s">
        <v>15</v>
      </c>
      <c r="D569" s="24" t="s">
        <v>34</v>
      </c>
      <c r="E569" s="168">
        <v>2023</v>
      </c>
      <c r="F569" s="161">
        <v>45077</v>
      </c>
      <c r="G569" s="164" t="s">
        <v>3135</v>
      </c>
      <c r="H569" s="170" t="s">
        <v>3180</v>
      </c>
      <c r="I569" s="170">
        <v>542</v>
      </c>
      <c r="J569" s="169" t="s">
        <v>3136</v>
      </c>
      <c r="K569" s="50" t="s">
        <v>20</v>
      </c>
      <c r="L569" s="50" t="s">
        <v>21</v>
      </c>
      <c r="M569" s="50" t="s">
        <v>3064</v>
      </c>
      <c r="N569" s="50" t="s">
        <v>3705</v>
      </c>
      <c r="O569" s="50" t="s">
        <v>23</v>
      </c>
      <c r="P569" s="159" t="s">
        <v>24</v>
      </c>
      <c r="Q569" s="24" t="s">
        <v>4545</v>
      </c>
    </row>
    <row r="570" spans="1:17" s="160" customFormat="1" ht="23.25" customHeight="1" x14ac:dyDescent="0.2">
      <c r="A570" s="24">
        <v>567</v>
      </c>
      <c r="B570" s="24">
        <v>825</v>
      </c>
      <c r="C570" s="50" t="s">
        <v>15</v>
      </c>
      <c r="D570" s="24" t="s">
        <v>34</v>
      </c>
      <c r="E570" s="168">
        <v>2023</v>
      </c>
      <c r="F570" s="161">
        <v>45077</v>
      </c>
      <c r="G570" s="164" t="s">
        <v>3137</v>
      </c>
      <c r="H570" s="170" t="s">
        <v>3181</v>
      </c>
      <c r="I570" s="170">
        <v>622</v>
      </c>
      <c r="J570" s="175" t="s">
        <v>3138</v>
      </c>
      <c r="K570" s="50" t="s">
        <v>243</v>
      </c>
      <c r="L570" s="50" t="s">
        <v>21</v>
      </c>
      <c r="M570" s="50" t="s">
        <v>3064</v>
      </c>
      <c r="N570" s="50" t="s">
        <v>3738</v>
      </c>
      <c r="O570" s="50" t="s">
        <v>23</v>
      </c>
      <c r="P570" s="159" t="s">
        <v>24</v>
      </c>
      <c r="Q570" s="24" t="s">
        <v>4545</v>
      </c>
    </row>
    <row r="571" spans="1:17" s="160" customFormat="1" ht="23.25" customHeight="1" x14ac:dyDescent="0.2">
      <c r="A571" s="24">
        <v>568</v>
      </c>
      <c r="B571" s="24">
        <v>826</v>
      </c>
      <c r="C571" s="50" t="s">
        <v>15</v>
      </c>
      <c r="D571" s="24" t="s">
        <v>393</v>
      </c>
      <c r="E571" s="168">
        <v>2022</v>
      </c>
      <c r="F571" s="161">
        <v>45071</v>
      </c>
      <c r="G571" s="164" t="s">
        <v>3332</v>
      </c>
      <c r="H571" s="170" t="s">
        <v>3182</v>
      </c>
      <c r="I571" s="170">
        <v>5905</v>
      </c>
      <c r="J571" s="175" t="s">
        <v>3140</v>
      </c>
      <c r="K571" s="50" t="s">
        <v>20</v>
      </c>
      <c r="L571" s="50" t="s">
        <v>21</v>
      </c>
      <c r="M571" s="50" t="s">
        <v>3445</v>
      </c>
      <c r="N571" s="50" t="s">
        <v>3705</v>
      </c>
      <c r="O571" s="50" t="s">
        <v>23</v>
      </c>
      <c r="P571" s="159" t="s">
        <v>24</v>
      </c>
      <c r="Q571" s="24" t="s">
        <v>4545</v>
      </c>
    </row>
    <row r="572" spans="1:17" s="160" customFormat="1" ht="23.25" customHeight="1" x14ac:dyDescent="0.2">
      <c r="A572" s="24">
        <v>569</v>
      </c>
      <c r="B572" s="24">
        <v>827</v>
      </c>
      <c r="C572" s="50" t="s">
        <v>15</v>
      </c>
      <c r="D572" s="24" t="s">
        <v>34</v>
      </c>
      <c r="E572" s="168">
        <v>2023</v>
      </c>
      <c r="F572" s="161">
        <v>45075</v>
      </c>
      <c r="G572" s="164" t="s">
        <v>3142</v>
      </c>
      <c r="H572" s="170" t="s">
        <v>3141</v>
      </c>
      <c r="I572" s="170">
        <v>586</v>
      </c>
      <c r="J572" s="175" t="s">
        <v>3143</v>
      </c>
      <c r="K572" s="50" t="s">
        <v>3144</v>
      </c>
      <c r="L572" s="50" t="s">
        <v>60</v>
      </c>
      <c r="M572" s="50" t="s">
        <v>3067</v>
      </c>
      <c r="N572" s="50" t="s">
        <v>3774</v>
      </c>
      <c r="O572" s="50" t="s">
        <v>61</v>
      </c>
      <c r="P572" s="159" t="s">
        <v>24</v>
      </c>
      <c r="Q572" s="24" t="s">
        <v>4545</v>
      </c>
    </row>
    <row r="573" spans="1:17" s="160" customFormat="1" ht="23.25" customHeight="1" x14ac:dyDescent="0.25">
      <c r="A573" s="24">
        <v>570</v>
      </c>
      <c r="B573" s="24">
        <v>828</v>
      </c>
      <c r="C573" s="50" t="s">
        <v>15</v>
      </c>
      <c r="D573" s="24" t="s">
        <v>34</v>
      </c>
      <c r="E573" s="168">
        <v>2019</v>
      </c>
      <c r="F573" s="161">
        <v>43794</v>
      </c>
      <c r="G573" s="50" t="s">
        <v>1981</v>
      </c>
      <c r="H573" s="170" t="s">
        <v>1982</v>
      </c>
      <c r="I573" s="170">
        <v>754</v>
      </c>
      <c r="J573" s="169" t="s">
        <v>1983</v>
      </c>
      <c r="K573" s="50" t="s">
        <v>48</v>
      </c>
      <c r="L573" s="50" t="s">
        <v>21</v>
      </c>
      <c r="M573" s="50" t="s">
        <v>3065</v>
      </c>
      <c r="N573" s="50" t="s">
        <v>3707</v>
      </c>
      <c r="O573" s="50" t="s">
        <v>23</v>
      </c>
      <c r="P573" s="159" t="s">
        <v>24</v>
      </c>
      <c r="Q573" s="24" t="s">
        <v>4545</v>
      </c>
    </row>
    <row r="574" spans="1:17" s="160" customFormat="1" ht="23.25" customHeight="1" x14ac:dyDescent="0.2">
      <c r="A574" s="24">
        <v>571</v>
      </c>
      <c r="B574" s="24">
        <v>829</v>
      </c>
      <c r="C574" s="50" t="s">
        <v>15</v>
      </c>
      <c r="D574" s="24" t="s">
        <v>34</v>
      </c>
      <c r="E574" s="168">
        <v>2023</v>
      </c>
      <c r="F574" s="161">
        <v>45090</v>
      </c>
      <c r="G574" s="164" t="s">
        <v>3148</v>
      </c>
      <c r="H574" s="170" t="s">
        <v>3195</v>
      </c>
      <c r="I574" s="170">
        <v>588</v>
      </c>
      <c r="J574" s="175" t="s">
        <v>3149</v>
      </c>
      <c r="K574" s="50" t="s">
        <v>3150</v>
      </c>
      <c r="L574" s="50" t="s">
        <v>21</v>
      </c>
      <c r="M574" s="50" t="s">
        <v>3064</v>
      </c>
      <c r="N574" s="50" t="s">
        <v>3738</v>
      </c>
      <c r="O574" s="50" t="s">
        <v>23</v>
      </c>
      <c r="P574" s="159" t="s">
        <v>24</v>
      </c>
      <c r="Q574" s="24" t="s">
        <v>4545</v>
      </c>
    </row>
    <row r="575" spans="1:17" s="160" customFormat="1" ht="23.25" customHeight="1" x14ac:dyDescent="0.25">
      <c r="A575" s="24">
        <v>572</v>
      </c>
      <c r="B575" s="24">
        <v>830</v>
      </c>
      <c r="C575" s="50" t="s">
        <v>15</v>
      </c>
      <c r="D575" s="24" t="s">
        <v>34</v>
      </c>
      <c r="E575" s="168">
        <v>2019</v>
      </c>
      <c r="F575" s="161">
        <v>43811</v>
      </c>
      <c r="G575" s="50" t="s">
        <v>2012</v>
      </c>
      <c r="H575" s="170" t="s">
        <v>2013</v>
      </c>
      <c r="I575" s="170">
        <v>774</v>
      </c>
      <c r="J575" s="169" t="s">
        <v>2014</v>
      </c>
      <c r="K575" s="50" t="s">
        <v>94</v>
      </c>
      <c r="L575" s="50" t="s">
        <v>21</v>
      </c>
      <c r="M575" s="50" t="s">
        <v>3065</v>
      </c>
      <c r="N575" s="50" t="s">
        <v>3716</v>
      </c>
      <c r="O575" s="50" t="s">
        <v>23</v>
      </c>
      <c r="P575" s="159" t="s">
        <v>24</v>
      </c>
      <c r="Q575" s="24" t="s">
        <v>4545</v>
      </c>
    </row>
    <row r="576" spans="1:17" s="160" customFormat="1" ht="23.25" customHeight="1" x14ac:dyDescent="0.2">
      <c r="A576" s="24">
        <v>573</v>
      </c>
      <c r="B576" s="24">
        <v>831</v>
      </c>
      <c r="C576" s="50" t="s">
        <v>15</v>
      </c>
      <c r="D576" s="24" t="s">
        <v>34</v>
      </c>
      <c r="E576" s="168">
        <v>2023</v>
      </c>
      <c r="F576" s="161">
        <v>45096</v>
      </c>
      <c r="G576" s="164" t="s">
        <v>3155</v>
      </c>
      <c r="H576" s="170" t="s">
        <v>3156</v>
      </c>
      <c r="I576" s="170">
        <v>538</v>
      </c>
      <c r="J576" s="176" t="s">
        <v>3157</v>
      </c>
      <c r="K576" s="50" t="s">
        <v>55</v>
      </c>
      <c r="L576" s="50" t="s">
        <v>21</v>
      </c>
      <c r="M576" s="50" t="s">
        <v>3064</v>
      </c>
      <c r="N576" s="50" t="s">
        <v>3708</v>
      </c>
      <c r="O576" s="50" t="s">
        <v>23</v>
      </c>
      <c r="P576" s="159" t="s">
        <v>24</v>
      </c>
      <c r="Q576" s="24" t="s">
        <v>4545</v>
      </c>
    </row>
    <row r="577" spans="1:17" s="160" customFormat="1" ht="23.25" customHeight="1" x14ac:dyDescent="0.2">
      <c r="A577" s="24">
        <v>574</v>
      </c>
      <c r="B577" s="24">
        <v>833</v>
      </c>
      <c r="C577" s="50" t="s">
        <v>15</v>
      </c>
      <c r="D577" s="24" t="s">
        <v>393</v>
      </c>
      <c r="E577" s="168">
        <v>2023</v>
      </c>
      <c r="F577" s="161">
        <v>45097</v>
      </c>
      <c r="G577" s="164" t="s">
        <v>3184</v>
      </c>
      <c r="H577" s="170" t="s">
        <v>3162</v>
      </c>
      <c r="I577" s="170">
        <v>5922</v>
      </c>
      <c r="J577" s="175" t="s">
        <v>3192</v>
      </c>
      <c r="K577" s="50" t="s">
        <v>20</v>
      </c>
      <c r="L577" s="50" t="s">
        <v>21</v>
      </c>
      <c r="M577" s="50" t="s">
        <v>3445</v>
      </c>
      <c r="N577" s="50" t="s">
        <v>3705</v>
      </c>
      <c r="O577" s="50" t="s">
        <v>23</v>
      </c>
      <c r="P577" s="159" t="s">
        <v>24</v>
      </c>
      <c r="Q577" s="24" t="s">
        <v>4545</v>
      </c>
    </row>
    <row r="578" spans="1:17" s="160" customFormat="1" ht="23.25" customHeight="1" x14ac:dyDescent="0.2">
      <c r="A578" s="24">
        <v>575</v>
      </c>
      <c r="B578" s="24">
        <v>834</v>
      </c>
      <c r="C578" s="50" t="s">
        <v>15</v>
      </c>
      <c r="D578" s="24" t="s">
        <v>393</v>
      </c>
      <c r="E578" s="168">
        <v>2022</v>
      </c>
      <c r="F578" s="161">
        <v>45099</v>
      </c>
      <c r="G578" s="164" t="s">
        <v>3163</v>
      </c>
      <c r="H578" s="170" t="s">
        <v>3164</v>
      </c>
      <c r="I578" s="170">
        <v>5873</v>
      </c>
      <c r="J578" s="175" t="s">
        <v>3165</v>
      </c>
      <c r="K578" s="50" t="s">
        <v>59</v>
      </c>
      <c r="L578" s="50" t="s">
        <v>60</v>
      </c>
      <c r="M578" s="50" t="s">
        <v>3445</v>
      </c>
      <c r="N578" s="50" t="s">
        <v>4524</v>
      </c>
      <c r="O578" s="50" t="s">
        <v>61</v>
      </c>
      <c r="P578" s="159" t="s">
        <v>24</v>
      </c>
      <c r="Q578" s="24" t="s">
        <v>4545</v>
      </c>
    </row>
    <row r="579" spans="1:17" s="160" customFormat="1" ht="23.25" customHeight="1" x14ac:dyDescent="0.2">
      <c r="A579" s="24">
        <v>576</v>
      </c>
      <c r="B579" s="24">
        <v>835</v>
      </c>
      <c r="C579" s="50" t="s">
        <v>15</v>
      </c>
      <c r="D579" s="24" t="s">
        <v>393</v>
      </c>
      <c r="E579" s="168">
        <v>2022</v>
      </c>
      <c r="F579" s="161">
        <v>45100</v>
      </c>
      <c r="G579" s="164" t="s">
        <v>3186</v>
      </c>
      <c r="H579" s="170" t="s">
        <v>3166</v>
      </c>
      <c r="I579" s="170">
        <v>5906</v>
      </c>
      <c r="J579" s="175" t="s">
        <v>3167</v>
      </c>
      <c r="K579" s="50" t="s">
        <v>94</v>
      </c>
      <c r="L579" s="50" t="s">
        <v>21</v>
      </c>
      <c r="M579" s="50" t="s">
        <v>3445</v>
      </c>
      <c r="N579" s="50" t="s">
        <v>3716</v>
      </c>
      <c r="O579" s="50" t="s">
        <v>23</v>
      </c>
      <c r="P579" s="159" t="s">
        <v>24</v>
      </c>
      <c r="Q579" s="24" t="s">
        <v>4545</v>
      </c>
    </row>
    <row r="580" spans="1:17" s="160" customFormat="1" ht="23.25" customHeight="1" x14ac:dyDescent="0.2">
      <c r="A580" s="24">
        <v>577</v>
      </c>
      <c r="B580" s="24">
        <v>837</v>
      </c>
      <c r="C580" s="50" t="s">
        <v>15</v>
      </c>
      <c r="D580" s="24" t="s">
        <v>393</v>
      </c>
      <c r="E580" s="168">
        <v>2022</v>
      </c>
      <c r="F580" s="161">
        <v>45100</v>
      </c>
      <c r="G580" s="164" t="s">
        <v>3193</v>
      </c>
      <c r="H580" s="170" t="s">
        <v>3172</v>
      </c>
      <c r="I580" s="170">
        <v>5904</v>
      </c>
      <c r="J580" s="175" t="s">
        <v>3173</v>
      </c>
      <c r="K580" s="50" t="s">
        <v>20</v>
      </c>
      <c r="L580" s="50" t="s">
        <v>21</v>
      </c>
      <c r="M580" s="50" t="s">
        <v>3445</v>
      </c>
      <c r="N580" s="50" t="s">
        <v>3705</v>
      </c>
      <c r="O580" s="50" t="s">
        <v>23</v>
      </c>
      <c r="P580" s="159" t="s">
        <v>24</v>
      </c>
      <c r="Q580" s="24" t="s">
        <v>4545</v>
      </c>
    </row>
    <row r="581" spans="1:17" s="160" customFormat="1" ht="23.25" customHeight="1" x14ac:dyDescent="0.2">
      <c r="A581" s="24">
        <v>578</v>
      </c>
      <c r="B581" s="24">
        <v>839</v>
      </c>
      <c r="C581" s="50" t="s">
        <v>15</v>
      </c>
      <c r="D581" s="24" t="s">
        <v>34</v>
      </c>
      <c r="E581" s="168">
        <v>2023</v>
      </c>
      <c r="F581" s="161">
        <v>45096</v>
      </c>
      <c r="G581" s="164" t="s">
        <v>3190</v>
      </c>
      <c r="H581" s="170" t="s">
        <v>3196</v>
      </c>
      <c r="I581" s="170">
        <v>794</v>
      </c>
      <c r="J581" s="175" t="s">
        <v>3191</v>
      </c>
      <c r="K581" s="50" t="s">
        <v>361</v>
      </c>
      <c r="L581" s="50" t="s">
        <v>29</v>
      </c>
      <c r="M581" s="50" t="s">
        <v>3066</v>
      </c>
      <c r="N581" s="50" t="s">
        <v>3778</v>
      </c>
      <c r="O581" s="50" t="s">
        <v>75</v>
      </c>
      <c r="P581" s="159" t="s">
        <v>24</v>
      </c>
      <c r="Q581" s="24" t="s">
        <v>4545</v>
      </c>
    </row>
    <row r="582" spans="1:17" s="160" customFormat="1" ht="23.25" customHeight="1" x14ac:dyDescent="0.2">
      <c r="A582" s="24">
        <v>579</v>
      </c>
      <c r="B582" s="24">
        <v>840</v>
      </c>
      <c r="C582" s="50" t="s">
        <v>15</v>
      </c>
      <c r="D582" s="24" t="s">
        <v>393</v>
      </c>
      <c r="E582" s="168">
        <v>2023</v>
      </c>
      <c r="F582" s="161">
        <v>45121</v>
      </c>
      <c r="G582" s="164" t="s">
        <v>3286</v>
      </c>
      <c r="H582" s="170" t="s">
        <v>3287</v>
      </c>
      <c r="I582" s="170">
        <v>5911</v>
      </c>
      <c r="J582" s="175" t="s">
        <v>3427</v>
      </c>
      <c r="K582" s="50" t="s">
        <v>55</v>
      </c>
      <c r="L582" s="50" t="s">
        <v>21</v>
      </c>
      <c r="M582" s="50" t="s">
        <v>3445</v>
      </c>
      <c r="N582" s="50" t="s">
        <v>3708</v>
      </c>
      <c r="O582" s="50" t="s">
        <v>23</v>
      </c>
      <c r="P582" s="159" t="s">
        <v>24</v>
      </c>
      <c r="Q582" s="24" t="s">
        <v>4545</v>
      </c>
    </row>
    <row r="583" spans="1:17" s="160" customFormat="1" ht="23.25" customHeight="1" x14ac:dyDescent="0.2">
      <c r="A583" s="24">
        <v>580</v>
      </c>
      <c r="B583" s="24">
        <v>841</v>
      </c>
      <c r="C583" s="50" t="s">
        <v>15</v>
      </c>
      <c r="D583" s="24" t="s">
        <v>34</v>
      </c>
      <c r="E583" s="168">
        <v>2023</v>
      </c>
      <c r="F583" s="161">
        <v>45127</v>
      </c>
      <c r="G583" s="164" t="s">
        <v>3399</v>
      </c>
      <c r="H583" s="170" t="s">
        <v>3290</v>
      </c>
      <c r="I583" s="170">
        <v>514</v>
      </c>
      <c r="J583" s="175" t="s">
        <v>3291</v>
      </c>
      <c r="K583" s="50" t="s">
        <v>83</v>
      </c>
      <c r="L583" s="50" t="s">
        <v>29</v>
      </c>
      <c r="M583" s="50" t="s">
        <v>3066</v>
      </c>
      <c r="N583" s="50" t="s">
        <v>979</v>
      </c>
      <c r="O583" s="50" t="s">
        <v>23</v>
      </c>
      <c r="P583" s="159" t="s">
        <v>24</v>
      </c>
      <c r="Q583" s="24" t="s">
        <v>4545</v>
      </c>
    </row>
    <row r="584" spans="1:17" s="160" customFormat="1" ht="23.25" customHeight="1" x14ac:dyDescent="0.2">
      <c r="A584" s="24">
        <v>581</v>
      </c>
      <c r="B584" s="24">
        <v>842</v>
      </c>
      <c r="C584" s="50" t="s">
        <v>15</v>
      </c>
      <c r="D584" s="24" t="s">
        <v>34</v>
      </c>
      <c r="E584" s="168">
        <v>2023</v>
      </c>
      <c r="F584" s="161">
        <v>45127</v>
      </c>
      <c r="G584" s="164" t="s">
        <v>3292</v>
      </c>
      <c r="H584" s="170" t="s">
        <v>3293</v>
      </c>
      <c r="I584" s="170">
        <v>570</v>
      </c>
      <c r="J584" s="175" t="s">
        <v>3294</v>
      </c>
      <c r="K584" s="50" t="s">
        <v>20</v>
      </c>
      <c r="L584" s="50" t="s">
        <v>21</v>
      </c>
      <c r="M584" s="50" t="s">
        <v>3064</v>
      </c>
      <c r="N584" s="50" t="s">
        <v>3705</v>
      </c>
      <c r="O584" s="50" t="s">
        <v>23</v>
      </c>
      <c r="P584" s="159" t="s">
        <v>24</v>
      </c>
      <c r="Q584" s="24" t="s">
        <v>4545</v>
      </c>
    </row>
    <row r="585" spans="1:17" s="160" customFormat="1" ht="23.25" customHeight="1" x14ac:dyDescent="0.25">
      <c r="A585" s="24">
        <v>582</v>
      </c>
      <c r="B585" s="24">
        <v>843</v>
      </c>
      <c r="C585" s="50" t="s">
        <v>15</v>
      </c>
      <c r="D585" s="24" t="s">
        <v>34</v>
      </c>
      <c r="E585" s="168">
        <v>2019</v>
      </c>
      <c r="F585" s="161">
        <v>43809</v>
      </c>
      <c r="G585" s="50" t="s">
        <v>2015</v>
      </c>
      <c r="H585" s="170" t="s">
        <v>2016</v>
      </c>
      <c r="I585" s="170">
        <v>780</v>
      </c>
      <c r="J585" s="169" t="s">
        <v>2017</v>
      </c>
      <c r="K585" s="50" t="s">
        <v>33</v>
      </c>
      <c r="L585" s="50" t="s">
        <v>21</v>
      </c>
      <c r="M585" s="50" t="s">
        <v>3065</v>
      </c>
      <c r="N585" s="50" t="s">
        <v>3706</v>
      </c>
      <c r="O585" s="50" t="s">
        <v>23</v>
      </c>
      <c r="P585" s="159" t="s">
        <v>24</v>
      </c>
      <c r="Q585" s="24" t="s">
        <v>4545</v>
      </c>
    </row>
    <row r="586" spans="1:17" s="160" customFormat="1" ht="23.25" customHeight="1" x14ac:dyDescent="0.2">
      <c r="A586" s="24">
        <v>583</v>
      </c>
      <c r="B586" s="24">
        <v>844</v>
      </c>
      <c r="C586" s="50" t="s">
        <v>15</v>
      </c>
      <c r="D586" s="24" t="s">
        <v>393</v>
      </c>
      <c r="E586" s="168">
        <v>2023</v>
      </c>
      <c r="F586" s="161">
        <v>45131</v>
      </c>
      <c r="G586" s="164" t="s">
        <v>3298</v>
      </c>
      <c r="H586" s="170" t="s">
        <v>3299</v>
      </c>
      <c r="I586" s="170">
        <v>5926</v>
      </c>
      <c r="J586" s="175" t="s">
        <v>3300</v>
      </c>
      <c r="K586" s="50" t="s">
        <v>757</v>
      </c>
      <c r="L586" s="50" t="s">
        <v>21</v>
      </c>
      <c r="M586" s="50" t="s">
        <v>3445</v>
      </c>
      <c r="N586" s="50" t="s">
        <v>1817</v>
      </c>
      <c r="O586" s="50" t="s">
        <v>23</v>
      </c>
      <c r="P586" s="159" t="s">
        <v>24</v>
      </c>
      <c r="Q586" s="24" t="s">
        <v>4545</v>
      </c>
    </row>
    <row r="587" spans="1:17" s="160" customFormat="1" ht="23.25" customHeight="1" x14ac:dyDescent="0.2">
      <c r="A587" s="24">
        <v>584</v>
      </c>
      <c r="B587" s="24">
        <v>845</v>
      </c>
      <c r="C587" s="50" t="s">
        <v>15</v>
      </c>
      <c r="D587" s="24" t="s">
        <v>393</v>
      </c>
      <c r="E587" s="168">
        <v>2023</v>
      </c>
      <c r="F587" s="161">
        <v>45132</v>
      </c>
      <c r="G587" s="164" t="s">
        <v>3301</v>
      </c>
      <c r="H587" s="170" t="s">
        <v>3302</v>
      </c>
      <c r="I587" s="170">
        <v>5912</v>
      </c>
      <c r="J587" s="175" t="s">
        <v>3303</v>
      </c>
      <c r="K587" s="50" t="s">
        <v>757</v>
      </c>
      <c r="L587" s="50" t="s">
        <v>21</v>
      </c>
      <c r="M587" s="50" t="s">
        <v>3445</v>
      </c>
      <c r="N587" s="50" t="s">
        <v>1817</v>
      </c>
      <c r="O587" s="50" t="s">
        <v>23</v>
      </c>
      <c r="P587" s="159" t="s">
        <v>24</v>
      </c>
      <c r="Q587" s="24" t="s">
        <v>4545</v>
      </c>
    </row>
    <row r="588" spans="1:17" s="160" customFormat="1" ht="23.25" customHeight="1" x14ac:dyDescent="0.2">
      <c r="A588" s="24">
        <v>585</v>
      </c>
      <c r="B588" s="24">
        <v>846</v>
      </c>
      <c r="C588" s="50" t="s">
        <v>15</v>
      </c>
      <c r="D588" s="24" t="s">
        <v>393</v>
      </c>
      <c r="E588" s="168">
        <v>2023</v>
      </c>
      <c r="F588" s="161">
        <v>45132</v>
      </c>
      <c r="G588" s="164" t="s">
        <v>3304</v>
      </c>
      <c r="H588" s="170" t="s">
        <v>3305</v>
      </c>
      <c r="I588" s="170">
        <v>5924</v>
      </c>
      <c r="J588" s="175" t="s">
        <v>3306</v>
      </c>
      <c r="K588" s="50" t="s">
        <v>20</v>
      </c>
      <c r="L588" s="50" t="s">
        <v>21</v>
      </c>
      <c r="M588" s="50" t="s">
        <v>3445</v>
      </c>
      <c r="N588" s="50" t="s">
        <v>3705</v>
      </c>
      <c r="O588" s="50" t="s">
        <v>23</v>
      </c>
      <c r="P588" s="159" t="s">
        <v>24</v>
      </c>
      <c r="Q588" s="24" t="s">
        <v>4545</v>
      </c>
    </row>
    <row r="589" spans="1:17" s="160" customFormat="1" ht="23.25" customHeight="1" x14ac:dyDescent="0.2">
      <c r="A589" s="24">
        <v>586</v>
      </c>
      <c r="B589" s="24">
        <v>848</v>
      </c>
      <c r="C589" s="50" t="s">
        <v>15</v>
      </c>
      <c r="D589" s="24" t="s">
        <v>34</v>
      </c>
      <c r="E589" s="168">
        <v>2023</v>
      </c>
      <c r="F589" s="161">
        <v>45134</v>
      </c>
      <c r="G589" s="164" t="s">
        <v>3310</v>
      </c>
      <c r="H589" s="170" t="s">
        <v>3311</v>
      </c>
      <c r="I589" s="170">
        <v>508</v>
      </c>
      <c r="J589" s="175" t="s">
        <v>3312</v>
      </c>
      <c r="K589" s="50" t="s">
        <v>179</v>
      </c>
      <c r="L589" s="50" t="s">
        <v>21</v>
      </c>
      <c r="M589" s="50" t="s">
        <v>3064</v>
      </c>
      <c r="N589" s="50" t="s">
        <v>3730</v>
      </c>
      <c r="O589" s="50" t="s">
        <v>23</v>
      </c>
      <c r="P589" s="159" t="s">
        <v>24</v>
      </c>
      <c r="Q589" s="24" t="s">
        <v>4545</v>
      </c>
    </row>
    <row r="590" spans="1:17" s="160" customFormat="1" ht="23.25" customHeight="1" x14ac:dyDescent="0.2">
      <c r="A590" s="24">
        <v>587</v>
      </c>
      <c r="B590" s="24">
        <v>849</v>
      </c>
      <c r="C590" s="50" t="s">
        <v>15</v>
      </c>
      <c r="D590" s="24" t="s">
        <v>34</v>
      </c>
      <c r="E590" s="168">
        <v>2023</v>
      </c>
      <c r="F590" s="161">
        <v>45138</v>
      </c>
      <c r="G590" s="164" t="s">
        <v>3313</v>
      </c>
      <c r="H590" s="170" t="s">
        <v>3314</v>
      </c>
      <c r="I590" s="170">
        <v>814</v>
      </c>
      <c r="J590" s="175" t="s">
        <v>3315</v>
      </c>
      <c r="K590" s="50" t="s">
        <v>20</v>
      </c>
      <c r="L590" s="50" t="s">
        <v>21</v>
      </c>
      <c r="M590" s="50" t="s">
        <v>3064</v>
      </c>
      <c r="N590" s="50" t="s">
        <v>3705</v>
      </c>
      <c r="O590" s="50" t="s">
        <v>23</v>
      </c>
      <c r="P590" s="159" t="s">
        <v>24</v>
      </c>
      <c r="Q590" s="24" t="s">
        <v>4545</v>
      </c>
    </row>
    <row r="591" spans="1:17" s="160" customFormat="1" ht="23.25" customHeight="1" x14ac:dyDescent="0.2">
      <c r="A591" s="24">
        <v>588</v>
      </c>
      <c r="B591" s="24">
        <v>850</v>
      </c>
      <c r="C591" s="50" t="s">
        <v>15</v>
      </c>
      <c r="D591" s="24" t="s">
        <v>34</v>
      </c>
      <c r="E591" s="168">
        <v>2023</v>
      </c>
      <c r="F591" s="161">
        <v>45138</v>
      </c>
      <c r="G591" s="164" t="s">
        <v>3316</v>
      </c>
      <c r="H591" s="170" t="s">
        <v>3317</v>
      </c>
      <c r="I591" s="170">
        <v>503</v>
      </c>
      <c r="J591" s="176" t="s">
        <v>3318</v>
      </c>
      <c r="K591" s="50" t="s">
        <v>757</v>
      </c>
      <c r="L591" s="50" t="s">
        <v>21</v>
      </c>
      <c r="M591" s="50" t="s">
        <v>3064</v>
      </c>
      <c r="N591" s="50" t="s">
        <v>1817</v>
      </c>
      <c r="O591" s="50" t="s">
        <v>23</v>
      </c>
      <c r="P591" s="159" t="s">
        <v>24</v>
      </c>
      <c r="Q591" s="24" t="s">
        <v>4545</v>
      </c>
    </row>
    <row r="592" spans="1:17" s="160" customFormat="1" ht="23.25" customHeight="1" x14ac:dyDescent="0.2">
      <c r="A592" s="24">
        <v>589</v>
      </c>
      <c r="B592" s="24">
        <v>851</v>
      </c>
      <c r="C592" s="50" t="s">
        <v>15</v>
      </c>
      <c r="D592" s="24" t="s">
        <v>34</v>
      </c>
      <c r="E592" s="168">
        <v>2023</v>
      </c>
      <c r="F592" s="161">
        <v>45138</v>
      </c>
      <c r="G592" s="164" t="s">
        <v>3319</v>
      </c>
      <c r="H592" s="170" t="s">
        <v>3320</v>
      </c>
      <c r="I592" s="170">
        <v>540</v>
      </c>
      <c r="J592" s="175" t="s">
        <v>3321</v>
      </c>
      <c r="K592" s="50" t="s">
        <v>1494</v>
      </c>
      <c r="L592" s="50" t="s">
        <v>21</v>
      </c>
      <c r="M592" s="50" t="s">
        <v>3064</v>
      </c>
      <c r="N592" s="50" t="s">
        <v>3730</v>
      </c>
      <c r="O592" s="50" t="s">
        <v>23</v>
      </c>
      <c r="P592" s="159" t="s">
        <v>24</v>
      </c>
      <c r="Q592" s="24" t="s">
        <v>4545</v>
      </c>
    </row>
    <row r="593" spans="1:17" s="160" customFormat="1" ht="23.25" customHeight="1" x14ac:dyDescent="0.2">
      <c r="A593" s="24">
        <v>590</v>
      </c>
      <c r="B593" s="24">
        <v>852</v>
      </c>
      <c r="C593" s="50" t="s">
        <v>15</v>
      </c>
      <c r="D593" s="24" t="s">
        <v>393</v>
      </c>
      <c r="E593" s="168">
        <v>2023</v>
      </c>
      <c r="F593" s="161">
        <v>45139</v>
      </c>
      <c r="G593" s="164" t="s">
        <v>3322</v>
      </c>
      <c r="H593" s="170" t="s">
        <v>3323</v>
      </c>
      <c r="I593" s="170">
        <v>5916</v>
      </c>
      <c r="J593" s="175" t="s">
        <v>3324</v>
      </c>
      <c r="K593" s="50" t="s">
        <v>83</v>
      </c>
      <c r="L593" s="50" t="s">
        <v>29</v>
      </c>
      <c r="M593" s="50" t="s">
        <v>3445</v>
      </c>
      <c r="N593" s="50" t="s">
        <v>979</v>
      </c>
      <c r="O593" s="50" t="s">
        <v>23</v>
      </c>
      <c r="P593" s="159" t="s">
        <v>24</v>
      </c>
      <c r="Q593" s="24" t="s">
        <v>4545</v>
      </c>
    </row>
    <row r="594" spans="1:17" s="160" customFormat="1" ht="23.25" customHeight="1" x14ac:dyDescent="0.2">
      <c r="A594" s="24">
        <v>591</v>
      </c>
      <c r="B594" s="24">
        <v>853</v>
      </c>
      <c r="C594" s="50" t="s">
        <v>15</v>
      </c>
      <c r="D594" s="24" t="s">
        <v>393</v>
      </c>
      <c r="E594" s="168">
        <v>2023</v>
      </c>
      <c r="F594" s="161">
        <v>45140</v>
      </c>
      <c r="G594" s="164" t="s">
        <v>3325</v>
      </c>
      <c r="H594" s="170" t="s">
        <v>3326</v>
      </c>
      <c r="I594" s="170">
        <v>5936</v>
      </c>
      <c r="J594" s="175" t="s">
        <v>3327</v>
      </c>
      <c r="K594" s="50" t="s">
        <v>757</v>
      </c>
      <c r="L594" s="50" t="s">
        <v>21</v>
      </c>
      <c r="M594" s="50" t="s">
        <v>3445</v>
      </c>
      <c r="N594" s="50" t="s">
        <v>1817</v>
      </c>
      <c r="O594" s="50" t="s">
        <v>23</v>
      </c>
      <c r="P594" s="159" t="s">
        <v>24</v>
      </c>
      <c r="Q594" s="24" t="s">
        <v>4545</v>
      </c>
    </row>
    <row r="595" spans="1:17" s="160" customFormat="1" ht="23.25" customHeight="1" x14ac:dyDescent="0.25">
      <c r="A595" s="24">
        <v>592</v>
      </c>
      <c r="B595" s="24">
        <v>855</v>
      </c>
      <c r="C595" s="50" t="s">
        <v>15</v>
      </c>
      <c r="D595" s="24" t="s">
        <v>34</v>
      </c>
      <c r="E595" s="168">
        <v>2019</v>
      </c>
      <c r="F595" s="161">
        <v>43825</v>
      </c>
      <c r="G595" s="164" t="s">
        <v>2005</v>
      </c>
      <c r="H595" s="170" t="s">
        <v>2006</v>
      </c>
      <c r="I595" s="170">
        <v>782</v>
      </c>
      <c r="J595" s="169" t="s">
        <v>2007</v>
      </c>
      <c r="K595" s="50" t="s">
        <v>136</v>
      </c>
      <c r="L595" s="50" t="s">
        <v>21</v>
      </c>
      <c r="M595" s="50" t="s">
        <v>3065</v>
      </c>
      <c r="N595" s="50" t="s">
        <v>3722</v>
      </c>
      <c r="O595" s="50" t="s">
        <v>23</v>
      </c>
      <c r="P595" s="159" t="s">
        <v>24</v>
      </c>
      <c r="Q595" s="24" t="s">
        <v>4545</v>
      </c>
    </row>
    <row r="596" spans="1:17" s="160" customFormat="1" ht="23.25" customHeight="1" x14ac:dyDescent="0.2">
      <c r="A596" s="24">
        <v>593</v>
      </c>
      <c r="B596" s="24">
        <v>856</v>
      </c>
      <c r="C596" s="50" t="s">
        <v>15</v>
      </c>
      <c r="D596" s="24" t="s">
        <v>393</v>
      </c>
      <c r="E596" s="168">
        <v>2023</v>
      </c>
      <c r="F596" s="161">
        <v>45169</v>
      </c>
      <c r="G596" s="164" t="s">
        <v>3391</v>
      </c>
      <c r="H596" s="170" t="s">
        <v>3373</v>
      </c>
      <c r="I596" s="170">
        <v>5923</v>
      </c>
      <c r="J596" s="175" t="s">
        <v>3374</v>
      </c>
      <c r="K596" s="50" t="s">
        <v>83</v>
      </c>
      <c r="L596" s="50" t="s">
        <v>29</v>
      </c>
      <c r="M596" s="50" t="s">
        <v>3445</v>
      </c>
      <c r="N596" s="50" t="s">
        <v>979</v>
      </c>
      <c r="O596" s="50" t="s">
        <v>23</v>
      </c>
      <c r="P596" s="159" t="s">
        <v>24</v>
      </c>
      <c r="Q596" s="24" t="s">
        <v>4545</v>
      </c>
    </row>
    <row r="597" spans="1:17" s="160" customFormat="1" ht="23.25" customHeight="1" x14ac:dyDescent="0.25">
      <c r="A597" s="24">
        <v>594</v>
      </c>
      <c r="B597" s="24">
        <v>857</v>
      </c>
      <c r="C597" s="50" t="s">
        <v>15</v>
      </c>
      <c r="D597" s="24" t="s">
        <v>34</v>
      </c>
      <c r="E597" s="168">
        <v>2019</v>
      </c>
      <c r="F597" s="161">
        <v>43823</v>
      </c>
      <c r="G597" s="50" t="s">
        <v>2008</v>
      </c>
      <c r="H597" s="170" t="s">
        <v>2009</v>
      </c>
      <c r="I597" s="170">
        <v>786</v>
      </c>
      <c r="J597" s="169" t="s">
        <v>2010</v>
      </c>
      <c r="K597" s="50" t="s">
        <v>2011</v>
      </c>
      <c r="L597" s="50" t="s">
        <v>21</v>
      </c>
      <c r="M597" s="50" t="s">
        <v>3065</v>
      </c>
      <c r="N597" s="50" t="s">
        <v>3757</v>
      </c>
      <c r="O597" s="50" t="s">
        <v>23</v>
      </c>
      <c r="P597" s="159" t="s">
        <v>24</v>
      </c>
      <c r="Q597" s="24" t="s">
        <v>4545</v>
      </c>
    </row>
    <row r="598" spans="1:17" s="160" customFormat="1" ht="23.25" customHeight="1" x14ac:dyDescent="0.2">
      <c r="A598" s="24">
        <v>595</v>
      </c>
      <c r="B598" s="24">
        <v>858</v>
      </c>
      <c r="C598" s="50" t="s">
        <v>15</v>
      </c>
      <c r="D598" s="24" t="s">
        <v>34</v>
      </c>
      <c r="E598" s="168">
        <v>2023</v>
      </c>
      <c r="F598" s="161">
        <v>45163</v>
      </c>
      <c r="G598" s="164" t="s">
        <v>3378</v>
      </c>
      <c r="H598" s="170" t="s">
        <v>3380</v>
      </c>
      <c r="I598" s="170">
        <v>788</v>
      </c>
      <c r="J598" s="176" t="s">
        <v>3379</v>
      </c>
      <c r="K598" s="50" t="s">
        <v>171</v>
      </c>
      <c r="L598" s="50" t="s">
        <v>21</v>
      </c>
      <c r="M598" s="50" t="s">
        <v>3065</v>
      </c>
      <c r="N598" s="50" t="s">
        <v>3728</v>
      </c>
      <c r="O598" s="50" t="s">
        <v>23</v>
      </c>
      <c r="P598" s="159" t="s">
        <v>24</v>
      </c>
      <c r="Q598" s="24" t="s">
        <v>4545</v>
      </c>
    </row>
    <row r="599" spans="1:17" s="160" customFormat="1" ht="23.25" customHeight="1" x14ac:dyDescent="0.2">
      <c r="A599" s="24">
        <v>596</v>
      </c>
      <c r="B599" s="24">
        <v>859</v>
      </c>
      <c r="C599" s="50" t="s">
        <v>15</v>
      </c>
      <c r="D599" s="24" t="s">
        <v>34</v>
      </c>
      <c r="E599" s="168">
        <v>2023</v>
      </c>
      <c r="F599" s="161">
        <v>45145</v>
      </c>
      <c r="G599" s="164" t="s">
        <v>3336</v>
      </c>
      <c r="H599" s="170" t="s">
        <v>3338</v>
      </c>
      <c r="I599" s="170">
        <v>810</v>
      </c>
      <c r="J599" s="175" t="s">
        <v>3335</v>
      </c>
      <c r="K599" s="50" t="s">
        <v>1563</v>
      </c>
      <c r="L599" s="50" t="s">
        <v>60</v>
      </c>
      <c r="M599" s="50" t="s">
        <v>3067</v>
      </c>
      <c r="N599" s="50" t="s">
        <v>3791</v>
      </c>
      <c r="O599" s="50" t="s">
        <v>125</v>
      </c>
      <c r="P599" s="159" t="s">
        <v>24</v>
      </c>
      <c r="Q599" s="24" t="s">
        <v>4545</v>
      </c>
    </row>
    <row r="600" spans="1:17" s="160" customFormat="1" ht="23.25" customHeight="1" x14ac:dyDescent="0.2">
      <c r="A600" s="24">
        <v>597</v>
      </c>
      <c r="B600" s="24">
        <v>860</v>
      </c>
      <c r="C600" s="50" t="s">
        <v>15</v>
      </c>
      <c r="D600" s="24" t="s">
        <v>393</v>
      </c>
      <c r="E600" s="168">
        <v>2023</v>
      </c>
      <c r="F600" s="161">
        <v>45170</v>
      </c>
      <c r="G600" s="164" t="s">
        <v>3381</v>
      </c>
      <c r="H600" s="170" t="s">
        <v>3382</v>
      </c>
      <c r="I600" s="170">
        <v>5943</v>
      </c>
      <c r="J600" s="175" t="s">
        <v>3383</v>
      </c>
      <c r="K600" s="50" t="s">
        <v>79</v>
      </c>
      <c r="L600" s="50" t="s">
        <v>21</v>
      </c>
      <c r="M600" s="50" t="s">
        <v>3445</v>
      </c>
      <c r="N600" s="50" t="s">
        <v>3714</v>
      </c>
      <c r="O600" s="50" t="s">
        <v>23</v>
      </c>
      <c r="P600" s="159" t="s">
        <v>24</v>
      </c>
      <c r="Q600" s="24" t="s">
        <v>4545</v>
      </c>
    </row>
    <row r="601" spans="1:17" s="160" customFormat="1" ht="23.25" customHeight="1" x14ac:dyDescent="0.2">
      <c r="A601" s="24">
        <v>598</v>
      </c>
      <c r="B601" s="24">
        <v>862</v>
      </c>
      <c r="C601" s="50" t="s">
        <v>15</v>
      </c>
      <c r="D601" s="24" t="s">
        <v>34</v>
      </c>
      <c r="E601" s="168">
        <v>2023</v>
      </c>
      <c r="F601" s="161">
        <v>45174</v>
      </c>
      <c r="G601" s="164" t="s">
        <v>3388</v>
      </c>
      <c r="H601" s="170" t="s">
        <v>3389</v>
      </c>
      <c r="I601" s="170">
        <v>8317</v>
      </c>
      <c r="J601" s="175" t="s">
        <v>3390</v>
      </c>
      <c r="K601" s="50" t="s">
        <v>83</v>
      </c>
      <c r="L601" s="50" t="s">
        <v>29</v>
      </c>
      <c r="M601" s="50" t="s">
        <v>3066</v>
      </c>
      <c r="N601" s="50" t="s">
        <v>979</v>
      </c>
      <c r="O601" s="50" t="s">
        <v>23</v>
      </c>
      <c r="P601" s="159" t="s">
        <v>24</v>
      </c>
      <c r="Q601" s="24" t="s">
        <v>4545</v>
      </c>
    </row>
    <row r="602" spans="1:17" s="160" customFormat="1" ht="23.25" customHeight="1" x14ac:dyDescent="0.2">
      <c r="A602" s="24">
        <v>599</v>
      </c>
      <c r="B602" s="24">
        <v>863</v>
      </c>
      <c r="C602" s="50" t="s">
        <v>15</v>
      </c>
      <c r="D602" s="24" t="s">
        <v>393</v>
      </c>
      <c r="E602" s="168">
        <v>2023</v>
      </c>
      <c r="F602" s="161">
        <v>45180</v>
      </c>
      <c r="G602" s="164" t="s">
        <v>3392</v>
      </c>
      <c r="H602" s="170" t="s">
        <v>3393</v>
      </c>
      <c r="I602" s="170">
        <v>5940</v>
      </c>
      <c r="J602" s="175" t="s">
        <v>3394</v>
      </c>
      <c r="K602" s="50" t="s">
        <v>20</v>
      </c>
      <c r="L602" s="50" t="s">
        <v>21</v>
      </c>
      <c r="M602" s="50" t="s">
        <v>3445</v>
      </c>
      <c r="N602" s="50" t="s">
        <v>3705</v>
      </c>
      <c r="O602" s="50" t="s">
        <v>23</v>
      </c>
      <c r="P602" s="159" t="s">
        <v>24</v>
      </c>
      <c r="Q602" s="24" t="s">
        <v>4545</v>
      </c>
    </row>
    <row r="603" spans="1:17" s="160" customFormat="1" ht="23.25" customHeight="1" x14ac:dyDescent="0.2">
      <c r="A603" s="24">
        <v>600</v>
      </c>
      <c r="B603" s="24">
        <v>865</v>
      </c>
      <c r="C603" s="50" t="s">
        <v>15</v>
      </c>
      <c r="D603" s="24" t="s">
        <v>34</v>
      </c>
      <c r="E603" s="168">
        <v>2023</v>
      </c>
      <c r="F603" s="161">
        <v>45187</v>
      </c>
      <c r="G603" s="164" t="s">
        <v>3400</v>
      </c>
      <c r="H603" s="170" t="s">
        <v>3401</v>
      </c>
      <c r="I603" s="170">
        <v>808</v>
      </c>
      <c r="J603" s="175" t="s">
        <v>3402</v>
      </c>
      <c r="K603" s="50" t="s">
        <v>72</v>
      </c>
      <c r="L603" s="50" t="s">
        <v>29</v>
      </c>
      <c r="M603" s="50" t="s">
        <v>3066</v>
      </c>
      <c r="N603" s="50" t="s">
        <v>3713</v>
      </c>
      <c r="O603" s="50" t="s">
        <v>75</v>
      </c>
      <c r="P603" s="159" t="s">
        <v>24</v>
      </c>
      <c r="Q603" s="24" t="s">
        <v>4545</v>
      </c>
    </row>
    <row r="604" spans="1:17" s="160" customFormat="1" ht="23.25" customHeight="1" x14ac:dyDescent="0.2">
      <c r="A604" s="24">
        <v>601</v>
      </c>
      <c r="B604" s="24">
        <v>866</v>
      </c>
      <c r="C604" s="50" t="s">
        <v>15</v>
      </c>
      <c r="D604" s="24" t="s">
        <v>34</v>
      </c>
      <c r="E604" s="168">
        <v>2023</v>
      </c>
      <c r="F604" s="161">
        <v>45204</v>
      </c>
      <c r="G604" s="164" t="s">
        <v>3404</v>
      </c>
      <c r="H604" s="170" t="s">
        <v>3405</v>
      </c>
      <c r="I604" s="170">
        <v>713</v>
      </c>
      <c r="J604" s="175" t="s">
        <v>3403</v>
      </c>
      <c r="K604" s="50" t="s">
        <v>20</v>
      </c>
      <c r="L604" s="50" t="s">
        <v>21</v>
      </c>
      <c r="M604" s="50" t="s">
        <v>3064</v>
      </c>
      <c r="N604" s="50" t="s">
        <v>3705</v>
      </c>
      <c r="O604" s="50" t="s">
        <v>23</v>
      </c>
      <c r="P604" s="159" t="s">
        <v>24</v>
      </c>
      <c r="Q604" s="24" t="s">
        <v>4545</v>
      </c>
    </row>
    <row r="605" spans="1:17" s="160" customFormat="1" ht="23.25" customHeight="1" x14ac:dyDescent="0.2">
      <c r="A605" s="24">
        <v>602</v>
      </c>
      <c r="B605" s="24">
        <v>867</v>
      </c>
      <c r="C605" s="50" t="s">
        <v>15</v>
      </c>
      <c r="D605" s="24" t="s">
        <v>34</v>
      </c>
      <c r="E605" s="168">
        <v>2023</v>
      </c>
      <c r="F605" s="161">
        <v>45215</v>
      </c>
      <c r="G605" s="164" t="s">
        <v>3406</v>
      </c>
      <c r="H605" s="170" t="s">
        <v>3407</v>
      </c>
      <c r="I605" s="170">
        <v>592</v>
      </c>
      <c r="J605" s="175" t="s">
        <v>3408</v>
      </c>
      <c r="K605" s="50" t="s">
        <v>20</v>
      </c>
      <c r="L605" s="50" t="s">
        <v>21</v>
      </c>
      <c r="M605" s="50" t="s">
        <v>3064</v>
      </c>
      <c r="N605" s="50" t="s">
        <v>3705</v>
      </c>
      <c r="O605" s="50" t="s">
        <v>23</v>
      </c>
      <c r="P605" s="159" t="s">
        <v>24</v>
      </c>
      <c r="Q605" s="24" t="s">
        <v>4545</v>
      </c>
    </row>
    <row r="606" spans="1:17" s="160" customFormat="1" ht="23.25" customHeight="1" x14ac:dyDescent="0.2">
      <c r="A606" s="24">
        <v>603</v>
      </c>
      <c r="B606" s="24">
        <v>868</v>
      </c>
      <c r="C606" s="50" t="s">
        <v>15</v>
      </c>
      <c r="D606" s="24" t="s">
        <v>393</v>
      </c>
      <c r="E606" s="168">
        <v>2023</v>
      </c>
      <c r="F606" s="161">
        <v>45224</v>
      </c>
      <c r="G606" s="164" t="s">
        <v>3409</v>
      </c>
      <c r="H606" s="170" t="s">
        <v>3410</v>
      </c>
      <c r="I606" s="170">
        <v>5914</v>
      </c>
      <c r="J606" s="175" t="s">
        <v>3411</v>
      </c>
      <c r="K606" s="50" t="s">
        <v>2179</v>
      </c>
      <c r="L606" s="50" t="s">
        <v>29</v>
      </c>
      <c r="M606" s="50" t="s">
        <v>3445</v>
      </c>
      <c r="N606" s="50" t="s">
        <v>3719</v>
      </c>
      <c r="O606" s="50" t="s">
        <v>75</v>
      </c>
      <c r="P606" s="159" t="s">
        <v>24</v>
      </c>
      <c r="Q606" s="24" t="s">
        <v>4545</v>
      </c>
    </row>
    <row r="607" spans="1:17" s="160" customFormat="1" ht="23.25" customHeight="1" x14ac:dyDescent="0.2">
      <c r="A607" s="24">
        <v>604</v>
      </c>
      <c r="B607" s="24">
        <v>869</v>
      </c>
      <c r="C607" s="50" t="s">
        <v>15</v>
      </c>
      <c r="D607" s="24" t="s">
        <v>34</v>
      </c>
      <c r="E607" s="168">
        <v>2023</v>
      </c>
      <c r="F607" s="161">
        <v>45166</v>
      </c>
      <c r="G607" s="164" t="s">
        <v>3375</v>
      </c>
      <c r="H607" s="170" t="s">
        <v>3376</v>
      </c>
      <c r="I607" s="170">
        <v>790</v>
      </c>
      <c r="J607" s="176" t="s">
        <v>3377</v>
      </c>
      <c r="K607" s="50" t="s">
        <v>48</v>
      </c>
      <c r="L607" s="50" t="s">
        <v>21</v>
      </c>
      <c r="M607" s="50" t="s">
        <v>3065</v>
      </c>
      <c r="N607" s="50" t="s">
        <v>3707</v>
      </c>
      <c r="O607" s="50" t="s">
        <v>23</v>
      </c>
      <c r="P607" s="159" t="s">
        <v>24</v>
      </c>
      <c r="Q607" s="24" t="s">
        <v>4545</v>
      </c>
    </row>
    <row r="608" spans="1:17" s="160" customFormat="1" ht="23.25" customHeight="1" x14ac:dyDescent="0.2">
      <c r="A608" s="24">
        <v>605</v>
      </c>
      <c r="B608" s="24">
        <v>870</v>
      </c>
      <c r="C608" s="50" t="s">
        <v>15</v>
      </c>
      <c r="D608" s="24" t="s">
        <v>393</v>
      </c>
      <c r="E608" s="168">
        <v>2023</v>
      </c>
      <c r="F608" s="161">
        <v>45225</v>
      </c>
      <c r="G608" s="164" t="s">
        <v>3415</v>
      </c>
      <c r="H608" s="170" t="s">
        <v>3417</v>
      </c>
      <c r="I608" s="170">
        <v>5928</v>
      </c>
      <c r="J608" s="175" t="s">
        <v>3416</v>
      </c>
      <c r="K608" s="50" t="s">
        <v>900</v>
      </c>
      <c r="L608" s="50" t="s">
        <v>21</v>
      </c>
      <c r="M608" s="50" t="s">
        <v>3445</v>
      </c>
      <c r="N608" s="50" t="s">
        <v>3707</v>
      </c>
      <c r="O608" s="50" t="s">
        <v>23</v>
      </c>
      <c r="P608" s="159" t="s">
        <v>24</v>
      </c>
      <c r="Q608" s="24" t="s">
        <v>4545</v>
      </c>
    </row>
    <row r="609" spans="1:17" s="160" customFormat="1" ht="23.25" customHeight="1" x14ac:dyDescent="0.2">
      <c r="A609" s="24">
        <v>606</v>
      </c>
      <c r="B609" s="24">
        <v>871</v>
      </c>
      <c r="C609" s="50" t="s">
        <v>15</v>
      </c>
      <c r="D609" s="24" t="s">
        <v>393</v>
      </c>
      <c r="E609" s="168">
        <v>2023</v>
      </c>
      <c r="F609" s="161">
        <v>45223</v>
      </c>
      <c r="G609" s="164" t="s">
        <v>3418</v>
      </c>
      <c r="H609" s="170" t="s">
        <v>3419</v>
      </c>
      <c r="I609" s="170">
        <v>5920</v>
      </c>
      <c r="J609" s="175" t="s">
        <v>3420</v>
      </c>
      <c r="K609" s="50" t="s">
        <v>20</v>
      </c>
      <c r="L609" s="50" t="s">
        <v>21</v>
      </c>
      <c r="M609" s="50" t="s">
        <v>3445</v>
      </c>
      <c r="N609" s="50" t="s">
        <v>3705</v>
      </c>
      <c r="O609" s="50" t="s">
        <v>23</v>
      </c>
      <c r="P609" s="159" t="s">
        <v>24</v>
      </c>
      <c r="Q609" s="24" t="s">
        <v>4545</v>
      </c>
    </row>
    <row r="610" spans="1:17" s="160" customFormat="1" ht="23.25" customHeight="1" x14ac:dyDescent="0.2">
      <c r="A610" s="24">
        <v>607</v>
      </c>
      <c r="B610" s="24">
        <v>872</v>
      </c>
      <c r="C610" s="50" t="s">
        <v>15</v>
      </c>
      <c r="D610" s="24" t="s">
        <v>34</v>
      </c>
      <c r="E610" s="168">
        <v>2023</v>
      </c>
      <c r="F610" s="161">
        <v>45142</v>
      </c>
      <c r="G610" s="164" t="s">
        <v>3333</v>
      </c>
      <c r="H610" s="170" t="s">
        <v>3337</v>
      </c>
      <c r="I610" s="170">
        <v>792</v>
      </c>
      <c r="J610" s="175" t="s">
        <v>3334</v>
      </c>
      <c r="K610" s="50" t="s">
        <v>447</v>
      </c>
      <c r="L610" s="50" t="s">
        <v>21</v>
      </c>
      <c r="M610" s="50" t="s">
        <v>3065</v>
      </c>
      <c r="N610" s="50" t="s">
        <v>3752</v>
      </c>
      <c r="O610" s="50" t="s">
        <v>23</v>
      </c>
      <c r="P610" s="159" t="s">
        <v>24</v>
      </c>
      <c r="Q610" s="24" t="s">
        <v>4545</v>
      </c>
    </row>
    <row r="611" spans="1:17" s="160" customFormat="1" ht="23.25" customHeight="1" x14ac:dyDescent="0.2">
      <c r="A611" s="24">
        <v>608</v>
      </c>
      <c r="B611" s="24">
        <v>874</v>
      </c>
      <c r="C611" s="50" t="s">
        <v>15</v>
      </c>
      <c r="D611" s="24" t="s">
        <v>393</v>
      </c>
      <c r="E611" s="168">
        <v>2023</v>
      </c>
      <c r="F611" s="161">
        <v>45226</v>
      </c>
      <c r="G611" s="164" t="s">
        <v>3431</v>
      </c>
      <c r="H611" s="170" t="s">
        <v>3432</v>
      </c>
      <c r="I611" s="170">
        <v>5947</v>
      </c>
      <c r="J611" s="175" t="s">
        <v>3433</v>
      </c>
      <c r="K611" s="50" t="s">
        <v>20</v>
      </c>
      <c r="L611" s="50" t="s">
        <v>21</v>
      </c>
      <c r="M611" s="50" t="s">
        <v>3445</v>
      </c>
      <c r="N611" s="50" t="s">
        <v>3705</v>
      </c>
      <c r="O611" s="50" t="s">
        <v>23</v>
      </c>
      <c r="P611" s="159" t="s">
        <v>24</v>
      </c>
      <c r="Q611" s="24" t="s">
        <v>4545</v>
      </c>
    </row>
    <row r="612" spans="1:17" s="160" customFormat="1" ht="23.25" customHeight="1" x14ac:dyDescent="0.2">
      <c r="A612" s="24">
        <v>609</v>
      </c>
      <c r="B612" s="24">
        <v>875</v>
      </c>
      <c r="C612" s="50" t="s">
        <v>15</v>
      </c>
      <c r="D612" s="24" t="s">
        <v>34</v>
      </c>
      <c r="E612" s="168">
        <v>2023</v>
      </c>
      <c r="F612" s="161">
        <v>45229</v>
      </c>
      <c r="G612" s="164" t="s">
        <v>3434</v>
      </c>
      <c r="H612" s="170" t="s">
        <v>2319</v>
      </c>
      <c r="I612" s="170">
        <v>954</v>
      </c>
      <c r="J612" s="175" t="s">
        <v>3435</v>
      </c>
      <c r="K612" s="50" t="s">
        <v>2321</v>
      </c>
      <c r="L612" s="50" t="s">
        <v>29</v>
      </c>
      <c r="M612" s="50" t="s">
        <v>3066</v>
      </c>
      <c r="N612" s="50" t="s">
        <v>3732</v>
      </c>
      <c r="O612" s="50" t="s">
        <v>23</v>
      </c>
      <c r="P612" s="159" t="s">
        <v>24</v>
      </c>
      <c r="Q612" s="24" t="s">
        <v>4545</v>
      </c>
    </row>
    <row r="613" spans="1:17" s="160" customFormat="1" ht="23.25" customHeight="1" x14ac:dyDescent="0.2">
      <c r="A613" s="24">
        <v>610</v>
      </c>
      <c r="B613" s="24">
        <v>876</v>
      </c>
      <c r="C613" s="50" t="s">
        <v>15</v>
      </c>
      <c r="D613" s="24" t="s">
        <v>34</v>
      </c>
      <c r="E613" s="168">
        <v>2023</v>
      </c>
      <c r="F613" s="161">
        <v>45231</v>
      </c>
      <c r="G613" s="164" t="s">
        <v>3440</v>
      </c>
      <c r="H613" s="170" t="s">
        <v>3441</v>
      </c>
      <c r="I613" s="170">
        <v>584</v>
      </c>
      <c r="J613" s="175" t="s">
        <v>3442</v>
      </c>
      <c r="K613" s="50" t="s">
        <v>3443</v>
      </c>
      <c r="L613" s="50" t="s">
        <v>60</v>
      </c>
      <c r="M613" s="50" t="s">
        <v>3067</v>
      </c>
      <c r="N613" s="50" t="s">
        <v>3763</v>
      </c>
      <c r="O613" s="50" t="s">
        <v>61</v>
      </c>
      <c r="P613" s="159" t="s">
        <v>24</v>
      </c>
      <c r="Q613" s="24" t="s">
        <v>4545</v>
      </c>
    </row>
    <row r="614" spans="1:17" s="160" customFormat="1" ht="23.25" customHeight="1" x14ac:dyDescent="0.25">
      <c r="A614" s="24">
        <v>611</v>
      </c>
      <c r="B614" s="24">
        <v>878</v>
      </c>
      <c r="C614" s="50" t="s">
        <v>15</v>
      </c>
      <c r="D614" s="24" t="s">
        <v>34</v>
      </c>
      <c r="E614" s="168">
        <v>2021</v>
      </c>
      <c r="F614" s="161">
        <v>44649</v>
      </c>
      <c r="G614" s="50" t="s">
        <v>2811</v>
      </c>
      <c r="H614" s="170" t="s">
        <v>2630</v>
      </c>
      <c r="I614" s="170">
        <v>822</v>
      </c>
      <c r="J614" s="169" t="s">
        <v>2631</v>
      </c>
      <c r="K614" s="50" t="s">
        <v>33</v>
      </c>
      <c r="L614" s="50" t="s">
        <v>21</v>
      </c>
      <c r="M614" s="50" t="s">
        <v>3065</v>
      </c>
      <c r="N614" s="50" t="s">
        <v>3706</v>
      </c>
      <c r="O614" s="50" t="s">
        <v>23</v>
      </c>
      <c r="P614" s="159" t="s">
        <v>24</v>
      </c>
      <c r="Q614" s="24" t="s">
        <v>4545</v>
      </c>
    </row>
    <row r="615" spans="1:17" s="160" customFormat="1" ht="23.25" customHeight="1" x14ac:dyDescent="0.25">
      <c r="A615" s="24">
        <v>612</v>
      </c>
      <c r="B615" s="24">
        <v>879</v>
      </c>
      <c r="C615" s="50" t="s">
        <v>15</v>
      </c>
      <c r="D615" s="24" t="s">
        <v>34</v>
      </c>
      <c r="E615" s="168">
        <v>2021</v>
      </c>
      <c r="F615" s="161">
        <v>44740</v>
      </c>
      <c r="G615" s="164" t="s">
        <v>2912</v>
      </c>
      <c r="H615" s="170" t="s">
        <v>2824</v>
      </c>
      <c r="I615" s="170">
        <v>826</v>
      </c>
      <c r="J615" s="169" t="s">
        <v>2825</v>
      </c>
      <c r="K615" s="50" t="s">
        <v>1514</v>
      </c>
      <c r="L615" s="50" t="s">
        <v>21</v>
      </c>
      <c r="M615" s="50" t="s">
        <v>3065</v>
      </c>
      <c r="N615" s="50" t="s">
        <v>1514</v>
      </c>
      <c r="O615" s="50" t="s">
        <v>23</v>
      </c>
      <c r="P615" s="159" t="s">
        <v>24</v>
      </c>
      <c r="Q615" s="24" t="s">
        <v>4545</v>
      </c>
    </row>
    <row r="616" spans="1:17" s="160" customFormat="1" ht="23.25" customHeight="1" x14ac:dyDescent="0.2">
      <c r="A616" s="24">
        <v>613</v>
      </c>
      <c r="B616" s="24">
        <v>880</v>
      </c>
      <c r="C616" s="50" t="s">
        <v>15</v>
      </c>
      <c r="D616" s="24" t="s">
        <v>393</v>
      </c>
      <c r="E616" s="168">
        <v>2023</v>
      </c>
      <c r="F616" s="161">
        <v>45238</v>
      </c>
      <c r="G616" s="164" t="s">
        <v>3451</v>
      </c>
      <c r="H616" s="170" t="s">
        <v>3452</v>
      </c>
      <c r="I616" s="170">
        <v>5925</v>
      </c>
      <c r="J616" s="175" t="s">
        <v>3453</v>
      </c>
      <c r="K616" s="50" t="s">
        <v>2179</v>
      </c>
      <c r="L616" s="50" t="s">
        <v>29</v>
      </c>
      <c r="M616" s="50" t="s">
        <v>3445</v>
      </c>
      <c r="N616" s="50" t="s">
        <v>3776</v>
      </c>
      <c r="O616" s="50" t="s">
        <v>75</v>
      </c>
      <c r="P616" s="159" t="s">
        <v>24</v>
      </c>
      <c r="Q616" s="24" t="s">
        <v>4545</v>
      </c>
    </row>
    <row r="617" spans="1:17" s="160" customFormat="1" ht="23.25" customHeight="1" x14ac:dyDescent="0.2">
      <c r="A617" s="24">
        <v>614</v>
      </c>
      <c r="B617" s="24">
        <v>881</v>
      </c>
      <c r="C617" s="50" t="s">
        <v>15</v>
      </c>
      <c r="D617" s="24" t="s">
        <v>393</v>
      </c>
      <c r="E617" s="168">
        <v>2023</v>
      </c>
      <c r="F617" s="161">
        <v>45240</v>
      </c>
      <c r="G617" s="164" t="s">
        <v>3457</v>
      </c>
      <c r="H617" s="170" t="s">
        <v>3459</v>
      </c>
      <c r="I617" s="170">
        <v>5944</v>
      </c>
      <c r="J617" s="175" t="s">
        <v>3458</v>
      </c>
      <c r="K617" s="50" t="s">
        <v>266</v>
      </c>
      <c r="L617" s="50" t="s">
        <v>29</v>
      </c>
      <c r="M617" s="50" t="s">
        <v>3445</v>
      </c>
      <c r="N617" s="50" t="s">
        <v>3711</v>
      </c>
      <c r="O617" s="50" t="s">
        <v>23</v>
      </c>
      <c r="P617" s="159" t="s">
        <v>24</v>
      </c>
      <c r="Q617" s="24" t="s">
        <v>4545</v>
      </c>
    </row>
    <row r="618" spans="1:17" s="160" customFormat="1" ht="23.25" customHeight="1" x14ac:dyDescent="0.2">
      <c r="A618" s="24">
        <v>615</v>
      </c>
      <c r="B618" s="24">
        <v>883</v>
      </c>
      <c r="C618" s="50" t="s">
        <v>15</v>
      </c>
      <c r="D618" s="24" t="s">
        <v>393</v>
      </c>
      <c r="E618" s="168">
        <v>2023</v>
      </c>
      <c r="F618" s="161">
        <v>45240</v>
      </c>
      <c r="G618" s="164" t="s">
        <v>3463</v>
      </c>
      <c r="H618" s="170" t="s">
        <v>3465</v>
      </c>
      <c r="I618" s="170">
        <v>5918</v>
      </c>
      <c r="J618" s="175" t="s">
        <v>3464</v>
      </c>
      <c r="K618" s="50" t="s">
        <v>20</v>
      </c>
      <c r="L618" s="50" t="s">
        <v>21</v>
      </c>
      <c r="M618" s="50" t="s">
        <v>3445</v>
      </c>
      <c r="N618" s="50" t="s">
        <v>3705</v>
      </c>
      <c r="O618" s="50" t="s">
        <v>23</v>
      </c>
      <c r="P618" s="159" t="s">
        <v>24</v>
      </c>
      <c r="Q618" s="24" t="s">
        <v>4545</v>
      </c>
    </row>
    <row r="619" spans="1:17" s="160" customFormat="1" ht="23.25" customHeight="1" x14ac:dyDescent="0.2">
      <c r="A619" s="24">
        <v>616</v>
      </c>
      <c r="B619" s="24">
        <v>885</v>
      </c>
      <c r="C619" s="50" t="s">
        <v>15</v>
      </c>
      <c r="D619" s="24" t="s">
        <v>393</v>
      </c>
      <c r="E619" s="168">
        <v>2023</v>
      </c>
      <c r="F619" s="161">
        <v>45254</v>
      </c>
      <c r="G619" s="164" t="s">
        <v>3469</v>
      </c>
      <c r="H619" s="170" t="s">
        <v>3470</v>
      </c>
      <c r="I619" s="170">
        <v>5948</v>
      </c>
      <c r="J619" s="175" t="s">
        <v>3471</v>
      </c>
      <c r="K619" s="50" t="s">
        <v>28</v>
      </c>
      <c r="L619" s="50" t="s">
        <v>29</v>
      </c>
      <c r="M619" s="50" t="s">
        <v>3445</v>
      </c>
      <c r="N619" s="50" t="s">
        <v>28</v>
      </c>
      <c r="O619" s="50" t="s">
        <v>3436</v>
      </c>
      <c r="P619" s="159" t="s">
        <v>24</v>
      </c>
      <c r="Q619" s="24" t="s">
        <v>4545</v>
      </c>
    </row>
    <row r="620" spans="1:17" s="160" customFormat="1" ht="23.25" customHeight="1" x14ac:dyDescent="0.2">
      <c r="A620" s="24">
        <v>617</v>
      </c>
      <c r="B620" s="24">
        <v>887</v>
      </c>
      <c r="C620" s="50" t="s">
        <v>15</v>
      </c>
      <c r="D620" s="24" t="s">
        <v>34</v>
      </c>
      <c r="E620" s="168">
        <v>2023</v>
      </c>
      <c r="F620" s="161">
        <v>45265</v>
      </c>
      <c r="G620" s="164" t="s">
        <v>3475</v>
      </c>
      <c r="H620" s="170" t="s">
        <v>3476</v>
      </c>
      <c r="I620" s="170">
        <v>8318</v>
      </c>
      <c r="J620" s="175" t="s">
        <v>3477</v>
      </c>
      <c r="K620" s="50" t="s">
        <v>374</v>
      </c>
      <c r="L620" s="50" t="s">
        <v>29</v>
      </c>
      <c r="M620" s="50" t="s">
        <v>3066</v>
      </c>
      <c r="N620" s="50" t="s">
        <v>3748</v>
      </c>
      <c r="O620" s="50" t="s">
        <v>75</v>
      </c>
      <c r="P620" s="159" t="s">
        <v>24</v>
      </c>
      <c r="Q620" s="24" t="s">
        <v>4545</v>
      </c>
    </row>
    <row r="621" spans="1:17" s="160" customFormat="1" ht="23.25" customHeight="1" x14ac:dyDescent="0.2">
      <c r="A621" s="24">
        <v>618</v>
      </c>
      <c r="B621" s="24">
        <v>888</v>
      </c>
      <c r="C621" s="50" t="s">
        <v>15</v>
      </c>
      <c r="D621" s="24" t="s">
        <v>393</v>
      </c>
      <c r="E621" s="168">
        <v>2023</v>
      </c>
      <c r="F621" s="161">
        <v>45254</v>
      </c>
      <c r="G621" s="164" t="s">
        <v>3478</v>
      </c>
      <c r="H621" s="170" t="s">
        <v>3479</v>
      </c>
      <c r="I621" s="170">
        <v>5932</v>
      </c>
      <c r="J621" s="175" t="s">
        <v>3480</v>
      </c>
      <c r="K621" s="50" t="s">
        <v>48</v>
      </c>
      <c r="L621" s="50" t="s">
        <v>21</v>
      </c>
      <c r="M621" s="50" t="s">
        <v>3445</v>
      </c>
      <c r="N621" s="50" t="s">
        <v>3707</v>
      </c>
      <c r="O621" s="50" t="s">
        <v>23</v>
      </c>
      <c r="P621" s="159" t="s">
        <v>24</v>
      </c>
      <c r="Q621" s="24" t="s">
        <v>4545</v>
      </c>
    </row>
    <row r="622" spans="1:17" s="160" customFormat="1" ht="23.25" customHeight="1" x14ac:dyDescent="0.2">
      <c r="A622" s="24">
        <v>619</v>
      </c>
      <c r="B622" s="24">
        <v>889</v>
      </c>
      <c r="C622" s="50" t="s">
        <v>15</v>
      </c>
      <c r="D622" s="24" t="s">
        <v>34</v>
      </c>
      <c r="E622" s="168">
        <v>2023</v>
      </c>
      <c r="F622" s="161">
        <v>45268</v>
      </c>
      <c r="G622" s="164" t="s">
        <v>3481</v>
      </c>
      <c r="H622" s="170" t="s">
        <v>3482</v>
      </c>
      <c r="I622" s="170">
        <v>8319</v>
      </c>
      <c r="J622" s="175" t="s">
        <v>3483</v>
      </c>
      <c r="K622" s="50" t="s">
        <v>83</v>
      </c>
      <c r="L622" s="50" t="s">
        <v>29</v>
      </c>
      <c r="M622" s="50" t="s">
        <v>3066</v>
      </c>
      <c r="N622" s="50" t="s">
        <v>979</v>
      </c>
      <c r="O622" s="50" t="s">
        <v>23</v>
      </c>
      <c r="P622" s="159" t="s">
        <v>24</v>
      </c>
      <c r="Q622" s="24" t="s">
        <v>4545</v>
      </c>
    </row>
    <row r="623" spans="1:17" s="160" customFormat="1" ht="23.25" customHeight="1" x14ac:dyDescent="0.2">
      <c r="A623" s="24">
        <v>620</v>
      </c>
      <c r="B623" s="24">
        <v>890</v>
      </c>
      <c r="C623" s="50" t="s">
        <v>15</v>
      </c>
      <c r="D623" s="24" t="s">
        <v>34</v>
      </c>
      <c r="E623" s="168">
        <v>2023</v>
      </c>
      <c r="F623" s="161">
        <v>45278</v>
      </c>
      <c r="G623" s="164" t="s">
        <v>3487</v>
      </c>
      <c r="H623" s="170" t="s">
        <v>3488</v>
      </c>
      <c r="I623" s="170">
        <v>8305</v>
      </c>
      <c r="J623" s="175" t="s">
        <v>3489</v>
      </c>
      <c r="K623" s="50" t="s">
        <v>55</v>
      </c>
      <c r="L623" s="50" t="s">
        <v>21</v>
      </c>
      <c r="M623" s="50" t="s">
        <v>3064</v>
      </c>
      <c r="N623" s="50" t="s">
        <v>3708</v>
      </c>
      <c r="O623" s="50" t="s">
        <v>23</v>
      </c>
      <c r="P623" s="159" t="s">
        <v>24</v>
      </c>
      <c r="Q623" s="24" t="s">
        <v>4545</v>
      </c>
    </row>
    <row r="624" spans="1:17" s="160" customFormat="1" ht="23.25" customHeight="1" x14ac:dyDescent="0.2">
      <c r="A624" s="24">
        <v>621</v>
      </c>
      <c r="B624" s="24">
        <v>892</v>
      </c>
      <c r="C624" s="50" t="s">
        <v>15</v>
      </c>
      <c r="D624" s="24" t="s">
        <v>393</v>
      </c>
      <c r="E624" s="168">
        <v>2023</v>
      </c>
      <c r="F624" s="161">
        <v>45279</v>
      </c>
      <c r="G624" s="164" t="s">
        <v>3484</v>
      </c>
      <c r="H624" s="170" t="s">
        <v>3486</v>
      </c>
      <c r="I624" s="170">
        <v>5968</v>
      </c>
      <c r="J624" s="175" t="s">
        <v>3485</v>
      </c>
      <c r="K624" s="50" t="s">
        <v>59</v>
      </c>
      <c r="L624" s="50" t="s">
        <v>60</v>
      </c>
      <c r="M624" s="50" t="s">
        <v>3445</v>
      </c>
      <c r="N624" s="50" t="s">
        <v>4524</v>
      </c>
      <c r="O624" s="50" t="s">
        <v>61</v>
      </c>
      <c r="P624" s="159" t="s">
        <v>2380</v>
      </c>
      <c r="Q624" s="24" t="s">
        <v>4545</v>
      </c>
    </row>
    <row r="625" spans="1:17" s="160" customFormat="1" ht="23.25" customHeight="1" x14ac:dyDescent="0.25">
      <c r="A625" s="24">
        <v>622</v>
      </c>
      <c r="B625" s="24">
        <v>893</v>
      </c>
      <c r="C625" s="50" t="s">
        <v>15</v>
      </c>
      <c r="D625" s="24" t="s">
        <v>34</v>
      </c>
      <c r="E625" s="168">
        <v>2021</v>
      </c>
      <c r="F625" s="161">
        <v>44459</v>
      </c>
      <c r="G625" s="50" t="s">
        <v>2261</v>
      </c>
      <c r="H625" s="170" t="s">
        <v>2262</v>
      </c>
      <c r="I625" s="170">
        <v>836</v>
      </c>
      <c r="J625" s="169" t="s">
        <v>2263</v>
      </c>
      <c r="K625" s="50" t="s">
        <v>2264</v>
      </c>
      <c r="L625" s="50" t="s">
        <v>21</v>
      </c>
      <c r="M625" s="50" t="s">
        <v>3065</v>
      </c>
      <c r="N625" s="50" t="s">
        <v>3773</v>
      </c>
      <c r="O625" s="50" t="s">
        <v>23</v>
      </c>
      <c r="P625" s="159" t="s">
        <v>24</v>
      </c>
      <c r="Q625" s="24" t="s">
        <v>4545</v>
      </c>
    </row>
    <row r="626" spans="1:17" s="160" customFormat="1" ht="23.25" customHeight="1" x14ac:dyDescent="0.2">
      <c r="A626" s="24">
        <v>623</v>
      </c>
      <c r="B626" s="24">
        <v>896</v>
      </c>
      <c r="C626" s="50" t="s">
        <v>15</v>
      </c>
      <c r="D626" s="24" t="s">
        <v>393</v>
      </c>
      <c r="E626" s="168">
        <v>2023</v>
      </c>
      <c r="F626" s="161">
        <v>45282</v>
      </c>
      <c r="G626" s="164" t="s">
        <v>3502</v>
      </c>
      <c r="H626" s="170" t="s">
        <v>3503</v>
      </c>
      <c r="I626" s="170">
        <v>5939</v>
      </c>
      <c r="J626" s="175" t="s">
        <v>3504</v>
      </c>
      <c r="K626" s="50" t="s">
        <v>20</v>
      </c>
      <c r="L626" s="50" t="s">
        <v>21</v>
      </c>
      <c r="M626" s="50" t="s">
        <v>3445</v>
      </c>
      <c r="N626" s="50" t="s">
        <v>3705</v>
      </c>
      <c r="O626" s="50" t="s">
        <v>23</v>
      </c>
      <c r="P626" s="159" t="s">
        <v>24</v>
      </c>
      <c r="Q626" s="24" t="s">
        <v>4545</v>
      </c>
    </row>
    <row r="627" spans="1:17" s="160" customFormat="1" ht="23.25" customHeight="1" x14ac:dyDescent="0.2">
      <c r="A627" s="24">
        <v>624</v>
      </c>
      <c r="B627" s="24">
        <v>897</v>
      </c>
      <c r="C627" s="50" t="s">
        <v>15</v>
      </c>
      <c r="D627" s="24" t="s">
        <v>393</v>
      </c>
      <c r="E627" s="168">
        <v>2023</v>
      </c>
      <c r="F627" s="161">
        <v>45282</v>
      </c>
      <c r="G627" s="164" t="s">
        <v>3556</v>
      </c>
      <c r="H627" s="170" t="s">
        <v>3505</v>
      </c>
      <c r="I627" s="170">
        <v>5974</v>
      </c>
      <c r="J627" s="175" t="s">
        <v>3506</v>
      </c>
      <c r="K627" s="50" t="s">
        <v>33</v>
      </c>
      <c r="L627" s="50" t="s">
        <v>21</v>
      </c>
      <c r="M627" s="50" t="s">
        <v>3445</v>
      </c>
      <c r="N627" s="50" t="s">
        <v>3706</v>
      </c>
      <c r="O627" s="50" t="s">
        <v>23</v>
      </c>
      <c r="P627" s="159" t="s">
        <v>24</v>
      </c>
      <c r="Q627" s="24" t="s">
        <v>4545</v>
      </c>
    </row>
    <row r="628" spans="1:17" s="160" customFormat="1" ht="23.25" customHeight="1" x14ac:dyDescent="0.2">
      <c r="A628" s="24">
        <v>625</v>
      </c>
      <c r="B628" s="24">
        <v>898</v>
      </c>
      <c r="C628" s="50" t="s">
        <v>15</v>
      </c>
      <c r="D628" s="24" t="s">
        <v>34</v>
      </c>
      <c r="E628" s="168">
        <v>2023</v>
      </c>
      <c r="F628" s="161">
        <v>45286</v>
      </c>
      <c r="G628" s="164" t="s">
        <v>3507</v>
      </c>
      <c r="H628" s="170" t="s">
        <v>3509</v>
      </c>
      <c r="I628" s="170">
        <v>812</v>
      </c>
      <c r="J628" s="175" t="s">
        <v>3508</v>
      </c>
      <c r="K628" s="50" t="s">
        <v>20</v>
      </c>
      <c r="L628" s="50" t="s">
        <v>21</v>
      </c>
      <c r="M628" s="50" t="s">
        <v>3064</v>
      </c>
      <c r="N628" s="50" t="s">
        <v>3705</v>
      </c>
      <c r="O628" s="50" t="s">
        <v>23</v>
      </c>
      <c r="P628" s="159" t="s">
        <v>24</v>
      </c>
      <c r="Q628" s="24" t="s">
        <v>4545</v>
      </c>
    </row>
    <row r="629" spans="1:17" s="160" customFormat="1" ht="23.25" customHeight="1" x14ac:dyDescent="0.2">
      <c r="A629" s="24">
        <v>626</v>
      </c>
      <c r="B629" s="24">
        <v>899</v>
      </c>
      <c r="C629" s="50" t="s">
        <v>15</v>
      </c>
      <c r="D629" s="24" t="s">
        <v>34</v>
      </c>
      <c r="E629" s="168">
        <v>2023</v>
      </c>
      <c r="F629" s="161">
        <v>45286</v>
      </c>
      <c r="G629" s="164" t="s">
        <v>3510</v>
      </c>
      <c r="H629" s="170" t="s">
        <v>3511</v>
      </c>
      <c r="I629" s="170">
        <v>8338</v>
      </c>
      <c r="J629" s="175" t="s">
        <v>3512</v>
      </c>
      <c r="K629" s="50" t="s">
        <v>59</v>
      </c>
      <c r="L629" s="50" t="s">
        <v>60</v>
      </c>
      <c r="M629" s="50" t="s">
        <v>3067</v>
      </c>
      <c r="N629" s="50" t="s">
        <v>4524</v>
      </c>
      <c r="O629" s="50" t="s">
        <v>61</v>
      </c>
      <c r="P629" s="159" t="s">
        <v>24</v>
      </c>
      <c r="Q629" s="24" t="s">
        <v>4545</v>
      </c>
    </row>
    <row r="630" spans="1:17" s="160" customFormat="1" ht="23.25" customHeight="1" x14ac:dyDescent="0.2">
      <c r="A630" s="24">
        <v>627</v>
      </c>
      <c r="B630" s="24">
        <v>900</v>
      </c>
      <c r="C630" s="50" t="s">
        <v>15</v>
      </c>
      <c r="D630" s="24" t="s">
        <v>34</v>
      </c>
      <c r="E630" s="168">
        <v>2023</v>
      </c>
      <c r="F630" s="161">
        <v>45286</v>
      </c>
      <c r="G630" s="164" t="s">
        <v>3513</v>
      </c>
      <c r="H630" s="170" t="s">
        <v>3514</v>
      </c>
      <c r="I630" s="170">
        <v>596</v>
      </c>
      <c r="J630" s="175" t="s">
        <v>3515</v>
      </c>
      <c r="K630" s="50" t="s">
        <v>243</v>
      </c>
      <c r="L630" s="50" t="s">
        <v>21</v>
      </c>
      <c r="M630" s="50" t="s">
        <v>3064</v>
      </c>
      <c r="N630" s="50" t="s">
        <v>3738</v>
      </c>
      <c r="O630" s="50" t="s">
        <v>23</v>
      </c>
      <c r="P630" s="159" t="s">
        <v>24</v>
      </c>
      <c r="Q630" s="24" t="s">
        <v>4545</v>
      </c>
    </row>
    <row r="631" spans="1:17" s="160" customFormat="1" ht="23.25" customHeight="1" x14ac:dyDescent="0.2">
      <c r="A631" s="24">
        <v>628</v>
      </c>
      <c r="B631" s="24">
        <v>901</v>
      </c>
      <c r="C631" s="50" t="s">
        <v>15</v>
      </c>
      <c r="D631" s="24" t="s">
        <v>34</v>
      </c>
      <c r="E631" s="168">
        <v>2023</v>
      </c>
      <c r="F631" s="161">
        <v>45286</v>
      </c>
      <c r="G631" s="164" t="s">
        <v>3516</v>
      </c>
      <c r="H631" s="170" t="s">
        <v>3517</v>
      </c>
      <c r="I631" s="170">
        <v>8325</v>
      </c>
      <c r="J631" s="175" t="s">
        <v>3518</v>
      </c>
      <c r="K631" s="50" t="s">
        <v>115</v>
      </c>
      <c r="L631" s="50" t="s">
        <v>29</v>
      </c>
      <c r="M631" s="50" t="s">
        <v>3066</v>
      </c>
      <c r="N631" s="50" t="s">
        <v>3720</v>
      </c>
      <c r="O631" s="50" t="s">
        <v>75</v>
      </c>
      <c r="P631" s="159" t="s">
        <v>24</v>
      </c>
      <c r="Q631" s="24" t="s">
        <v>4545</v>
      </c>
    </row>
    <row r="632" spans="1:17" s="160" customFormat="1" ht="23.25" customHeight="1" x14ac:dyDescent="0.2">
      <c r="A632" s="24">
        <v>629</v>
      </c>
      <c r="B632" s="24">
        <v>902</v>
      </c>
      <c r="C632" s="50" t="s">
        <v>15</v>
      </c>
      <c r="D632" s="24" t="s">
        <v>393</v>
      </c>
      <c r="E632" s="168">
        <v>2023</v>
      </c>
      <c r="F632" s="161">
        <v>45286</v>
      </c>
      <c r="G632" s="164" t="s">
        <v>3519</v>
      </c>
      <c r="H632" s="170" t="s">
        <v>3521</v>
      </c>
      <c r="I632" s="170">
        <v>5970</v>
      </c>
      <c r="J632" s="175" t="s">
        <v>3520</v>
      </c>
      <c r="K632" s="50" t="s">
        <v>1361</v>
      </c>
      <c r="L632" s="50" t="s">
        <v>21</v>
      </c>
      <c r="M632" s="50" t="s">
        <v>3445</v>
      </c>
      <c r="N632" s="50" t="s">
        <v>3728</v>
      </c>
      <c r="O632" s="50" t="s">
        <v>23</v>
      </c>
      <c r="P632" s="159" t="s">
        <v>24</v>
      </c>
      <c r="Q632" s="24" t="s">
        <v>4545</v>
      </c>
    </row>
    <row r="633" spans="1:17" s="160" customFormat="1" ht="23.25" customHeight="1" x14ac:dyDescent="0.2">
      <c r="A633" s="24">
        <v>630</v>
      </c>
      <c r="B633" s="24">
        <v>903</v>
      </c>
      <c r="C633" s="50" t="s">
        <v>15</v>
      </c>
      <c r="D633" s="24" t="s">
        <v>393</v>
      </c>
      <c r="E633" s="168">
        <v>2023</v>
      </c>
      <c r="F633" s="161">
        <v>45286</v>
      </c>
      <c r="G633" s="164" t="s">
        <v>3522</v>
      </c>
      <c r="H633" s="170" t="s">
        <v>3524</v>
      </c>
      <c r="I633" s="170">
        <v>5949</v>
      </c>
      <c r="J633" s="175" t="s">
        <v>3523</v>
      </c>
      <c r="K633" s="50" t="s">
        <v>28</v>
      </c>
      <c r="L633" s="50" t="s">
        <v>29</v>
      </c>
      <c r="M633" s="50" t="s">
        <v>3445</v>
      </c>
      <c r="N633" s="50" t="s">
        <v>28</v>
      </c>
      <c r="O633" s="50" t="s">
        <v>3436</v>
      </c>
      <c r="P633" s="159" t="s">
        <v>24</v>
      </c>
      <c r="Q633" s="24" t="s">
        <v>4545</v>
      </c>
    </row>
    <row r="634" spans="1:17" s="160" customFormat="1" ht="23.25" customHeight="1" x14ac:dyDescent="0.2">
      <c r="A634" s="24">
        <v>631</v>
      </c>
      <c r="B634" s="24">
        <v>904</v>
      </c>
      <c r="C634" s="50" t="s">
        <v>15</v>
      </c>
      <c r="D634" s="24" t="s">
        <v>34</v>
      </c>
      <c r="E634" s="168">
        <v>2023</v>
      </c>
      <c r="F634" s="161">
        <v>45286</v>
      </c>
      <c r="G634" s="164" t="s">
        <v>3525</v>
      </c>
      <c r="H634" s="170" t="s">
        <v>3526</v>
      </c>
      <c r="I634" s="170">
        <v>8326</v>
      </c>
      <c r="J634" s="175" t="s">
        <v>3527</v>
      </c>
      <c r="K634" s="50" t="s">
        <v>20</v>
      </c>
      <c r="L634" s="50" t="s">
        <v>21</v>
      </c>
      <c r="M634" s="50" t="s">
        <v>3064</v>
      </c>
      <c r="N634" s="50" t="s">
        <v>3705</v>
      </c>
      <c r="O634" s="50" t="s">
        <v>23</v>
      </c>
      <c r="P634" s="159" t="s">
        <v>24</v>
      </c>
      <c r="Q634" s="24" t="s">
        <v>4545</v>
      </c>
    </row>
    <row r="635" spans="1:17" s="160" customFormat="1" ht="23.25" customHeight="1" x14ac:dyDescent="0.2">
      <c r="A635" s="24">
        <v>632</v>
      </c>
      <c r="B635" s="24">
        <v>905</v>
      </c>
      <c r="C635" s="50" t="s">
        <v>15</v>
      </c>
      <c r="D635" s="24" t="s">
        <v>393</v>
      </c>
      <c r="E635" s="168">
        <v>2023</v>
      </c>
      <c r="F635" s="161">
        <v>45286</v>
      </c>
      <c r="G635" s="164" t="s">
        <v>3528</v>
      </c>
      <c r="H635" s="170" t="s">
        <v>3529</v>
      </c>
      <c r="I635" s="170">
        <v>5937</v>
      </c>
      <c r="J635" s="175" t="s">
        <v>3530</v>
      </c>
      <c r="K635" s="50" t="s">
        <v>20</v>
      </c>
      <c r="L635" s="50" t="s">
        <v>21</v>
      </c>
      <c r="M635" s="50" t="s">
        <v>3445</v>
      </c>
      <c r="N635" s="50" t="s">
        <v>3705</v>
      </c>
      <c r="O635" s="50" t="s">
        <v>23</v>
      </c>
      <c r="P635" s="159" t="s">
        <v>24</v>
      </c>
      <c r="Q635" s="24" t="s">
        <v>4545</v>
      </c>
    </row>
    <row r="636" spans="1:17" s="160" customFormat="1" ht="23.25" customHeight="1" x14ac:dyDescent="0.2">
      <c r="A636" s="24">
        <v>633</v>
      </c>
      <c r="B636" s="24">
        <v>906</v>
      </c>
      <c r="C636" s="50" t="s">
        <v>15</v>
      </c>
      <c r="D636" s="24" t="s">
        <v>393</v>
      </c>
      <c r="E636" s="168">
        <v>2023</v>
      </c>
      <c r="F636" s="161">
        <v>45287</v>
      </c>
      <c r="G636" s="164" t="s">
        <v>3531</v>
      </c>
      <c r="H636" s="170" t="s">
        <v>3532</v>
      </c>
      <c r="I636" s="170">
        <v>5953</v>
      </c>
      <c r="J636" s="175" t="s">
        <v>3533</v>
      </c>
      <c r="K636" s="50" t="s">
        <v>20</v>
      </c>
      <c r="L636" s="50" t="s">
        <v>21</v>
      </c>
      <c r="M636" s="50" t="s">
        <v>3445</v>
      </c>
      <c r="N636" s="50" t="s">
        <v>3705</v>
      </c>
      <c r="O636" s="50" t="s">
        <v>23</v>
      </c>
      <c r="P636" s="159" t="s">
        <v>24</v>
      </c>
      <c r="Q636" s="24" t="s">
        <v>4545</v>
      </c>
    </row>
    <row r="637" spans="1:17" s="160" customFormat="1" ht="23.25" customHeight="1" x14ac:dyDescent="0.25">
      <c r="A637" s="24">
        <v>634</v>
      </c>
      <c r="B637" s="24">
        <v>907</v>
      </c>
      <c r="C637" s="50" t="s">
        <v>15</v>
      </c>
      <c r="D637" s="24" t="s">
        <v>34</v>
      </c>
      <c r="E637" s="168">
        <v>2019</v>
      </c>
      <c r="F637" s="161">
        <v>43823</v>
      </c>
      <c r="G637" s="50" t="s">
        <v>2018</v>
      </c>
      <c r="H637" s="170" t="s">
        <v>2019</v>
      </c>
      <c r="I637" s="170">
        <v>853</v>
      </c>
      <c r="J637" s="169" t="s">
        <v>2020</v>
      </c>
      <c r="K637" s="50" t="s">
        <v>79</v>
      </c>
      <c r="L637" s="50" t="s">
        <v>21</v>
      </c>
      <c r="M637" s="50" t="s">
        <v>3065</v>
      </c>
      <c r="N637" s="50" t="s">
        <v>3714</v>
      </c>
      <c r="O637" s="50" t="s">
        <v>23</v>
      </c>
      <c r="P637" s="159" t="s">
        <v>24</v>
      </c>
      <c r="Q637" s="24" t="s">
        <v>4545</v>
      </c>
    </row>
    <row r="638" spans="1:17" s="160" customFormat="1" ht="23.25" customHeight="1" x14ac:dyDescent="0.2">
      <c r="A638" s="24">
        <v>635</v>
      </c>
      <c r="B638" s="24">
        <v>909</v>
      </c>
      <c r="C638" s="50" t="s">
        <v>15</v>
      </c>
      <c r="D638" s="24" t="s">
        <v>34</v>
      </c>
      <c r="E638" s="168">
        <v>2023</v>
      </c>
      <c r="F638" s="161">
        <v>45287</v>
      </c>
      <c r="G638" s="164" t="s">
        <v>3542</v>
      </c>
      <c r="H638" s="170" t="s">
        <v>3543</v>
      </c>
      <c r="I638" s="170">
        <v>8332</v>
      </c>
      <c r="J638" s="175" t="s">
        <v>3544</v>
      </c>
      <c r="K638" s="50" t="s">
        <v>59</v>
      </c>
      <c r="L638" s="50" t="s">
        <v>60</v>
      </c>
      <c r="M638" s="50" t="s">
        <v>3067</v>
      </c>
      <c r="N638" s="50" t="s">
        <v>4530</v>
      </c>
      <c r="O638" s="50" t="s">
        <v>61</v>
      </c>
      <c r="P638" s="159" t="s">
        <v>24</v>
      </c>
      <c r="Q638" s="24" t="s">
        <v>4545</v>
      </c>
    </row>
    <row r="639" spans="1:17" s="160" customFormat="1" ht="23.25" customHeight="1" x14ac:dyDescent="0.25">
      <c r="A639" s="24">
        <v>636</v>
      </c>
      <c r="B639" s="24">
        <v>912</v>
      </c>
      <c r="C639" s="50" t="s">
        <v>15</v>
      </c>
      <c r="D639" s="24" t="s">
        <v>34</v>
      </c>
      <c r="E639" s="168">
        <v>2020</v>
      </c>
      <c r="F639" s="161">
        <v>44106</v>
      </c>
      <c r="G639" s="50" t="s">
        <v>2054</v>
      </c>
      <c r="H639" s="170" t="s">
        <v>2055</v>
      </c>
      <c r="I639" s="170">
        <v>861</v>
      </c>
      <c r="J639" s="169" t="s">
        <v>2056</v>
      </c>
      <c r="K639" s="50" t="s">
        <v>389</v>
      </c>
      <c r="L639" s="50" t="s">
        <v>21</v>
      </c>
      <c r="M639" s="50" t="s">
        <v>3065</v>
      </c>
      <c r="N639" s="50" t="s">
        <v>3750</v>
      </c>
      <c r="O639" s="50" t="s">
        <v>23</v>
      </c>
      <c r="P639" s="159" t="s">
        <v>24</v>
      </c>
      <c r="Q639" s="24" t="s">
        <v>4545</v>
      </c>
    </row>
    <row r="640" spans="1:17" s="160" customFormat="1" ht="23.25" customHeight="1" x14ac:dyDescent="0.2">
      <c r="A640" s="24">
        <v>637</v>
      </c>
      <c r="B640" s="24">
        <v>914</v>
      </c>
      <c r="C640" s="50" t="s">
        <v>15</v>
      </c>
      <c r="D640" s="24" t="s">
        <v>393</v>
      </c>
      <c r="E640" s="168">
        <v>2023</v>
      </c>
      <c r="F640" s="161">
        <v>45288</v>
      </c>
      <c r="G640" s="164" t="s">
        <v>3562</v>
      </c>
      <c r="H640" s="170" t="s">
        <v>3563</v>
      </c>
      <c r="I640" s="170">
        <v>5983</v>
      </c>
      <c r="J640" s="175" t="s">
        <v>3564</v>
      </c>
      <c r="K640" s="50" t="s">
        <v>20</v>
      </c>
      <c r="L640" s="50" t="s">
        <v>21</v>
      </c>
      <c r="M640" s="50" t="s">
        <v>3445</v>
      </c>
      <c r="N640" s="50" t="s">
        <v>3705</v>
      </c>
      <c r="O640" s="50" t="s">
        <v>23</v>
      </c>
      <c r="P640" s="159" t="s">
        <v>24</v>
      </c>
      <c r="Q640" s="24" t="s">
        <v>4545</v>
      </c>
    </row>
    <row r="641" spans="1:17" s="160" customFormat="1" ht="23.25" customHeight="1" x14ac:dyDescent="0.2">
      <c r="A641" s="24">
        <v>638</v>
      </c>
      <c r="B641" s="24">
        <v>916</v>
      </c>
      <c r="C641" s="50" t="s">
        <v>15</v>
      </c>
      <c r="D641" s="24" t="s">
        <v>393</v>
      </c>
      <c r="E641" s="168">
        <v>2023</v>
      </c>
      <c r="F641" s="161">
        <v>45288</v>
      </c>
      <c r="G641" s="164" t="s">
        <v>3568</v>
      </c>
      <c r="H641" s="170" t="s">
        <v>3569</v>
      </c>
      <c r="I641" s="170">
        <v>5958</v>
      </c>
      <c r="J641" s="175" t="s">
        <v>3570</v>
      </c>
      <c r="K641" s="50" t="s">
        <v>757</v>
      </c>
      <c r="L641" s="50" t="s">
        <v>21</v>
      </c>
      <c r="M641" s="50" t="s">
        <v>3445</v>
      </c>
      <c r="N641" s="50" t="s">
        <v>1817</v>
      </c>
      <c r="O641" s="50" t="s">
        <v>23</v>
      </c>
      <c r="P641" s="159" t="s">
        <v>24</v>
      </c>
      <c r="Q641" s="24" t="s">
        <v>4545</v>
      </c>
    </row>
    <row r="642" spans="1:17" s="160" customFormat="1" ht="23.25" customHeight="1" x14ac:dyDescent="0.2">
      <c r="A642" s="24">
        <v>639</v>
      </c>
      <c r="B642" s="24">
        <v>917</v>
      </c>
      <c r="C642" s="50" t="s">
        <v>15</v>
      </c>
      <c r="D642" s="24" t="s">
        <v>34</v>
      </c>
      <c r="E642" s="168">
        <v>2023</v>
      </c>
      <c r="F642" s="161">
        <v>45288</v>
      </c>
      <c r="G642" s="164" t="s">
        <v>3571</v>
      </c>
      <c r="H642" s="170" t="s">
        <v>3572</v>
      </c>
      <c r="I642" s="170">
        <v>8330</v>
      </c>
      <c r="J642" s="175" t="s">
        <v>3573</v>
      </c>
      <c r="K642" s="50" t="s">
        <v>71</v>
      </c>
      <c r="L642" s="50" t="s">
        <v>60</v>
      </c>
      <c r="M642" s="50" t="s">
        <v>3067</v>
      </c>
      <c r="N642" s="50" t="s">
        <v>3712</v>
      </c>
      <c r="O642" s="50" t="s">
        <v>61</v>
      </c>
      <c r="P642" s="159" t="s">
        <v>24</v>
      </c>
      <c r="Q642" s="24" t="s">
        <v>4545</v>
      </c>
    </row>
    <row r="643" spans="1:17" s="160" customFormat="1" ht="23.25" customHeight="1" x14ac:dyDescent="0.2">
      <c r="A643" s="24">
        <v>640</v>
      </c>
      <c r="B643" s="24">
        <v>919</v>
      </c>
      <c r="C643" s="50" t="s">
        <v>15</v>
      </c>
      <c r="D643" s="24" t="s">
        <v>393</v>
      </c>
      <c r="E643" s="168">
        <v>2023</v>
      </c>
      <c r="F643" s="161">
        <v>45288</v>
      </c>
      <c r="G643" s="164" t="s">
        <v>3578</v>
      </c>
      <c r="H643" s="170" t="s">
        <v>3579</v>
      </c>
      <c r="I643" s="170">
        <v>5973</v>
      </c>
      <c r="J643" s="175" t="s">
        <v>3580</v>
      </c>
      <c r="K643" s="50" t="s">
        <v>175</v>
      </c>
      <c r="L643" s="50" t="s">
        <v>21</v>
      </c>
      <c r="M643" s="50" t="s">
        <v>3445</v>
      </c>
      <c r="N643" s="50" t="s">
        <v>3729</v>
      </c>
      <c r="O643" s="50" t="s">
        <v>23</v>
      </c>
      <c r="P643" s="159" t="s">
        <v>24</v>
      </c>
      <c r="Q643" s="24" t="s">
        <v>4545</v>
      </c>
    </row>
    <row r="644" spans="1:17" s="160" customFormat="1" ht="23.25" customHeight="1" x14ac:dyDescent="0.2">
      <c r="A644" s="24">
        <v>641</v>
      </c>
      <c r="B644" s="24">
        <v>923</v>
      </c>
      <c r="C644" s="50" t="s">
        <v>15</v>
      </c>
      <c r="D644" s="24" t="s">
        <v>34</v>
      </c>
      <c r="E644" s="168">
        <v>2023</v>
      </c>
      <c r="F644" s="161">
        <v>45289</v>
      </c>
      <c r="G644" s="164" t="s">
        <v>3590</v>
      </c>
      <c r="H644" s="170" t="s">
        <v>3592</v>
      </c>
      <c r="I644" s="170">
        <v>8335</v>
      </c>
      <c r="J644" s="175" t="s">
        <v>3591</v>
      </c>
      <c r="K644" s="50" t="s">
        <v>65</v>
      </c>
      <c r="L644" s="50" t="s">
        <v>29</v>
      </c>
      <c r="M644" s="50" t="s">
        <v>3066</v>
      </c>
      <c r="N644" s="50" t="s">
        <v>3711</v>
      </c>
      <c r="O644" s="50" t="s">
        <v>23</v>
      </c>
      <c r="P644" s="159" t="s">
        <v>24</v>
      </c>
      <c r="Q644" s="24" t="s">
        <v>4545</v>
      </c>
    </row>
    <row r="645" spans="1:17" s="160" customFormat="1" ht="23.25" customHeight="1" x14ac:dyDescent="0.2">
      <c r="A645" s="24">
        <v>642</v>
      </c>
      <c r="B645" s="24">
        <v>924</v>
      </c>
      <c r="C645" s="50" t="s">
        <v>15</v>
      </c>
      <c r="D645" s="24" t="s">
        <v>393</v>
      </c>
      <c r="E645" s="168">
        <v>2023</v>
      </c>
      <c r="F645" s="161">
        <v>45289</v>
      </c>
      <c r="G645" s="164" t="s">
        <v>3593</v>
      </c>
      <c r="H645" s="170" t="s">
        <v>3594</v>
      </c>
      <c r="I645" s="170">
        <v>5962</v>
      </c>
      <c r="J645" s="175" t="s">
        <v>3595</v>
      </c>
      <c r="K645" s="50" t="s">
        <v>28</v>
      </c>
      <c r="L645" s="50" t="s">
        <v>29</v>
      </c>
      <c r="M645" s="50" t="s">
        <v>3445</v>
      </c>
      <c r="N645" s="50" t="s">
        <v>28</v>
      </c>
      <c r="O645" s="50" t="s">
        <v>3436</v>
      </c>
      <c r="P645" s="159" t="s">
        <v>24</v>
      </c>
      <c r="Q645" s="24" t="s">
        <v>4545</v>
      </c>
    </row>
    <row r="646" spans="1:17" s="160" customFormat="1" ht="23.25" customHeight="1" x14ac:dyDescent="0.2">
      <c r="A646" s="24">
        <v>643</v>
      </c>
      <c r="B646" s="24">
        <v>925</v>
      </c>
      <c r="C646" s="50" t="s">
        <v>15</v>
      </c>
      <c r="D646" s="24" t="s">
        <v>393</v>
      </c>
      <c r="E646" s="168">
        <v>2023</v>
      </c>
      <c r="F646" s="161">
        <v>45289</v>
      </c>
      <c r="G646" s="164" t="s">
        <v>3596</v>
      </c>
      <c r="H646" s="170" t="s">
        <v>3597</v>
      </c>
      <c r="I646" s="170">
        <v>5879</v>
      </c>
      <c r="J646" s="175" t="s">
        <v>3598</v>
      </c>
      <c r="K646" s="50" t="s">
        <v>48</v>
      </c>
      <c r="L646" s="50" t="s">
        <v>21</v>
      </c>
      <c r="M646" s="50" t="s">
        <v>3445</v>
      </c>
      <c r="N646" s="50" t="s">
        <v>3707</v>
      </c>
      <c r="O646" s="50" t="s">
        <v>23</v>
      </c>
      <c r="P646" s="159" t="s">
        <v>24</v>
      </c>
      <c r="Q646" s="24" t="s">
        <v>4545</v>
      </c>
    </row>
    <row r="647" spans="1:17" s="160" customFormat="1" ht="23.25" customHeight="1" x14ac:dyDescent="0.2">
      <c r="A647" s="24">
        <v>644</v>
      </c>
      <c r="B647" s="24">
        <v>926</v>
      </c>
      <c r="C647" s="50" t="s">
        <v>15</v>
      </c>
      <c r="D647" s="24" t="s">
        <v>393</v>
      </c>
      <c r="E647" s="168">
        <v>2023</v>
      </c>
      <c r="F647" s="161">
        <v>45289</v>
      </c>
      <c r="G647" s="50" t="s">
        <v>3599</v>
      </c>
      <c r="H647" s="170" t="s">
        <v>3600</v>
      </c>
      <c r="I647" s="170">
        <v>5950</v>
      </c>
      <c r="J647" s="175" t="s">
        <v>3601</v>
      </c>
      <c r="K647" s="50" t="s">
        <v>48</v>
      </c>
      <c r="L647" s="50" t="s">
        <v>21</v>
      </c>
      <c r="M647" s="50" t="s">
        <v>3445</v>
      </c>
      <c r="N647" s="50" t="s">
        <v>3707</v>
      </c>
      <c r="O647" s="50" t="s">
        <v>23</v>
      </c>
      <c r="P647" s="159" t="s">
        <v>24</v>
      </c>
      <c r="Q647" s="24" t="s">
        <v>4545</v>
      </c>
    </row>
    <row r="648" spans="1:17" s="160" customFormat="1" ht="23.25" customHeight="1" x14ac:dyDescent="0.2">
      <c r="A648" s="24">
        <v>645</v>
      </c>
      <c r="B648" s="24">
        <v>927</v>
      </c>
      <c r="C648" s="50" t="s">
        <v>15</v>
      </c>
      <c r="D648" s="24" t="s">
        <v>34</v>
      </c>
      <c r="E648" s="168">
        <v>2023</v>
      </c>
      <c r="F648" s="161">
        <v>45289</v>
      </c>
      <c r="G648" s="164" t="s">
        <v>3602</v>
      </c>
      <c r="H648" s="170" t="s">
        <v>3603</v>
      </c>
      <c r="I648" s="170">
        <v>8334</v>
      </c>
      <c r="J648" s="175" t="s">
        <v>3604</v>
      </c>
      <c r="K648" s="50" t="s">
        <v>28</v>
      </c>
      <c r="L648" s="50" t="s">
        <v>29</v>
      </c>
      <c r="M648" s="50" t="s">
        <v>3066</v>
      </c>
      <c r="N648" s="50" t="s">
        <v>28</v>
      </c>
      <c r="O648" s="50" t="s">
        <v>3436</v>
      </c>
      <c r="P648" s="159" t="s">
        <v>24</v>
      </c>
      <c r="Q648" s="24" t="s">
        <v>4545</v>
      </c>
    </row>
    <row r="649" spans="1:17" s="160" customFormat="1" ht="23.25" customHeight="1" x14ac:dyDescent="0.2">
      <c r="A649" s="24">
        <v>646</v>
      </c>
      <c r="B649" s="24">
        <v>928</v>
      </c>
      <c r="C649" s="50" t="s">
        <v>15</v>
      </c>
      <c r="D649" s="24" t="s">
        <v>34</v>
      </c>
      <c r="E649" s="168">
        <v>2023</v>
      </c>
      <c r="F649" s="161">
        <v>45289</v>
      </c>
      <c r="G649" s="164" t="s">
        <v>3605</v>
      </c>
      <c r="H649" s="170" t="s">
        <v>3606</v>
      </c>
      <c r="I649" s="170">
        <v>8336</v>
      </c>
      <c r="J649" s="175" t="s">
        <v>3607</v>
      </c>
      <c r="K649" s="50" t="s">
        <v>2147</v>
      </c>
      <c r="L649" s="50" t="s">
        <v>29</v>
      </c>
      <c r="M649" s="50" t="s">
        <v>3066</v>
      </c>
      <c r="N649" s="50" t="s">
        <v>3698</v>
      </c>
      <c r="O649" s="50" t="s">
        <v>75</v>
      </c>
      <c r="P649" s="159" t="s">
        <v>24</v>
      </c>
      <c r="Q649" s="24" t="s">
        <v>4545</v>
      </c>
    </row>
    <row r="650" spans="1:17" s="160" customFormat="1" ht="23.25" customHeight="1" x14ac:dyDescent="0.2">
      <c r="A650" s="24">
        <v>647</v>
      </c>
      <c r="B650" s="24">
        <v>929</v>
      </c>
      <c r="C650" s="50" t="s">
        <v>15</v>
      </c>
      <c r="D650" s="24" t="s">
        <v>393</v>
      </c>
      <c r="E650" s="168">
        <v>2023</v>
      </c>
      <c r="F650" s="161">
        <v>45289</v>
      </c>
      <c r="G650" s="164" t="s">
        <v>3608</v>
      </c>
      <c r="H650" s="170" t="s">
        <v>3609</v>
      </c>
      <c r="I650" s="170">
        <v>5965</v>
      </c>
      <c r="J650" s="175" t="s">
        <v>3610</v>
      </c>
      <c r="K650" s="50" t="s">
        <v>48</v>
      </c>
      <c r="L650" s="50" t="s">
        <v>21</v>
      </c>
      <c r="M650" s="50" t="s">
        <v>3445</v>
      </c>
      <c r="N650" s="50" t="s">
        <v>3707</v>
      </c>
      <c r="O650" s="50" t="s">
        <v>23</v>
      </c>
      <c r="P650" s="159" t="s">
        <v>24</v>
      </c>
      <c r="Q650" s="24" t="s">
        <v>4545</v>
      </c>
    </row>
    <row r="651" spans="1:17" s="160" customFormat="1" ht="23.25" customHeight="1" x14ac:dyDescent="0.2">
      <c r="A651" s="24">
        <v>648</v>
      </c>
      <c r="B651" s="24">
        <v>930</v>
      </c>
      <c r="C651" s="50" t="s">
        <v>15</v>
      </c>
      <c r="D651" s="24" t="s">
        <v>34</v>
      </c>
      <c r="E651" s="168">
        <v>2023</v>
      </c>
      <c r="F651" s="161">
        <v>45289</v>
      </c>
      <c r="G651" s="164" t="s">
        <v>3611</v>
      </c>
      <c r="H651" s="170" t="s">
        <v>3612</v>
      </c>
      <c r="I651" s="170">
        <v>8329</v>
      </c>
      <c r="J651" s="175" t="s">
        <v>3618</v>
      </c>
      <c r="K651" s="50" t="s">
        <v>59</v>
      </c>
      <c r="L651" s="50" t="s">
        <v>60</v>
      </c>
      <c r="M651" s="50" t="s">
        <v>3067</v>
      </c>
      <c r="N651" s="50" t="s">
        <v>4524</v>
      </c>
      <c r="O651" s="50" t="s">
        <v>61</v>
      </c>
      <c r="P651" s="159" t="s">
        <v>24</v>
      </c>
      <c r="Q651" s="24" t="s">
        <v>4545</v>
      </c>
    </row>
    <row r="652" spans="1:17" s="160" customFormat="1" ht="23.25" customHeight="1" x14ac:dyDescent="0.2">
      <c r="A652" s="24">
        <v>649</v>
      </c>
      <c r="B652" s="24">
        <v>932</v>
      </c>
      <c r="C652" s="50" t="s">
        <v>15</v>
      </c>
      <c r="D652" s="24" t="s">
        <v>393</v>
      </c>
      <c r="E652" s="168">
        <v>2023</v>
      </c>
      <c r="F652" s="161">
        <v>45289</v>
      </c>
      <c r="G652" s="164" t="s">
        <v>3680</v>
      </c>
      <c r="H652" s="170" t="s">
        <v>3617</v>
      </c>
      <c r="I652" s="170">
        <v>5969</v>
      </c>
      <c r="J652" s="175" t="s">
        <v>3615</v>
      </c>
      <c r="K652" s="50" t="s">
        <v>59</v>
      </c>
      <c r="L652" s="50" t="s">
        <v>60</v>
      </c>
      <c r="M652" s="50" t="s">
        <v>3445</v>
      </c>
      <c r="N652" s="50" t="s">
        <v>4522</v>
      </c>
      <c r="O652" s="50" t="s">
        <v>61</v>
      </c>
      <c r="P652" s="159" t="s">
        <v>24</v>
      </c>
      <c r="Q652" s="24" t="s">
        <v>4545</v>
      </c>
    </row>
    <row r="653" spans="1:17" s="160" customFormat="1" ht="23.25" customHeight="1" x14ac:dyDescent="0.25">
      <c r="A653" s="24">
        <v>650</v>
      </c>
      <c r="B653" s="24">
        <v>933</v>
      </c>
      <c r="C653" s="50" t="s">
        <v>15</v>
      </c>
      <c r="D653" s="24" t="s">
        <v>34</v>
      </c>
      <c r="E653" s="168">
        <v>2021</v>
      </c>
      <c r="F653" s="161">
        <v>44371</v>
      </c>
      <c r="G653" s="50" t="s">
        <v>2137</v>
      </c>
      <c r="H653" s="170" t="s">
        <v>2138</v>
      </c>
      <c r="I653" s="170">
        <v>885</v>
      </c>
      <c r="J653" s="169" t="s">
        <v>2139</v>
      </c>
      <c r="K653" s="50" t="s">
        <v>33</v>
      </c>
      <c r="L653" s="50" t="s">
        <v>21</v>
      </c>
      <c r="M653" s="50" t="s">
        <v>3065</v>
      </c>
      <c r="N653" s="50" t="s">
        <v>3706</v>
      </c>
      <c r="O653" s="50" t="s">
        <v>23</v>
      </c>
      <c r="P653" s="159" t="s">
        <v>24</v>
      </c>
      <c r="Q653" s="24" t="s">
        <v>4545</v>
      </c>
    </row>
    <row r="654" spans="1:17" s="160" customFormat="1" ht="23.25" customHeight="1" x14ac:dyDescent="0.2">
      <c r="A654" s="24">
        <v>651</v>
      </c>
      <c r="B654" s="24">
        <v>934</v>
      </c>
      <c r="C654" s="50" t="s">
        <v>15</v>
      </c>
      <c r="D654" s="24" t="s">
        <v>34</v>
      </c>
      <c r="E654" s="168">
        <v>2024</v>
      </c>
      <c r="F654" s="161">
        <v>45357</v>
      </c>
      <c r="G654" s="164" t="s">
        <v>3681</v>
      </c>
      <c r="H654" s="170" t="s">
        <v>3682</v>
      </c>
      <c r="I654" s="170">
        <v>8328</v>
      </c>
      <c r="J654" s="175" t="s">
        <v>3683</v>
      </c>
      <c r="K654" s="50" t="s">
        <v>115</v>
      </c>
      <c r="L654" s="50" t="s">
        <v>29</v>
      </c>
      <c r="M654" s="50" t="s">
        <v>3066</v>
      </c>
      <c r="N654" s="50" t="s">
        <v>3720</v>
      </c>
      <c r="O654" s="50" t="s">
        <v>75</v>
      </c>
      <c r="P654" s="159" t="s">
        <v>24</v>
      </c>
      <c r="Q654" s="24" t="s">
        <v>4545</v>
      </c>
    </row>
    <row r="655" spans="1:17" s="160" customFormat="1" ht="23.25" customHeight="1" x14ac:dyDescent="0.2">
      <c r="A655" s="24">
        <v>652</v>
      </c>
      <c r="B655" s="24">
        <v>936</v>
      </c>
      <c r="C655" s="50" t="s">
        <v>15</v>
      </c>
      <c r="D655" s="24" t="s">
        <v>34</v>
      </c>
      <c r="E655" s="168">
        <v>2023</v>
      </c>
      <c r="F655" s="161">
        <v>45377</v>
      </c>
      <c r="G655" s="164" t="s">
        <v>3810</v>
      </c>
      <c r="H655" s="170" t="s">
        <v>3812</v>
      </c>
      <c r="I655" s="170">
        <v>546</v>
      </c>
      <c r="J655" s="176" t="s">
        <v>3811</v>
      </c>
      <c r="K655" s="50" t="s">
        <v>20</v>
      </c>
      <c r="L655" s="50" t="s">
        <v>21</v>
      </c>
      <c r="M655" s="50" t="s">
        <v>3064</v>
      </c>
      <c r="N655" s="50" t="s">
        <v>3705</v>
      </c>
      <c r="O655" s="50" t="s">
        <v>23</v>
      </c>
      <c r="P655" s="159" t="s">
        <v>24</v>
      </c>
      <c r="Q655" s="24" t="s">
        <v>4545</v>
      </c>
    </row>
    <row r="656" spans="1:17" s="160" customFormat="1" ht="23.25" customHeight="1" x14ac:dyDescent="0.2">
      <c r="A656" s="24">
        <v>653</v>
      </c>
      <c r="B656" s="24">
        <v>938</v>
      </c>
      <c r="C656" s="50" t="s">
        <v>15</v>
      </c>
      <c r="D656" s="24" t="s">
        <v>393</v>
      </c>
      <c r="E656" s="168">
        <v>2023</v>
      </c>
      <c r="F656" s="161">
        <v>45378</v>
      </c>
      <c r="G656" s="164" t="s">
        <v>3816</v>
      </c>
      <c r="H656" s="170" t="s">
        <v>3818</v>
      </c>
      <c r="I656" s="170">
        <v>5988</v>
      </c>
      <c r="J656" s="176" t="s">
        <v>3817</v>
      </c>
      <c r="K656" s="50" t="s">
        <v>94</v>
      </c>
      <c r="L656" s="50" t="s">
        <v>21</v>
      </c>
      <c r="M656" s="50" t="s">
        <v>3445</v>
      </c>
      <c r="N656" s="50" t="s">
        <v>3716</v>
      </c>
      <c r="O656" s="50" t="s">
        <v>23</v>
      </c>
      <c r="P656" s="159" t="s">
        <v>24</v>
      </c>
      <c r="Q656" s="24" t="s">
        <v>4545</v>
      </c>
    </row>
    <row r="657" spans="1:17" s="160" customFormat="1" ht="23.25" customHeight="1" x14ac:dyDescent="0.2">
      <c r="A657" s="24">
        <v>654</v>
      </c>
      <c r="B657" s="24">
        <v>939</v>
      </c>
      <c r="C657" s="50" t="s">
        <v>15</v>
      </c>
      <c r="D657" s="24" t="s">
        <v>393</v>
      </c>
      <c r="E657" s="168">
        <v>2023</v>
      </c>
      <c r="F657" s="161">
        <v>45379</v>
      </c>
      <c r="G657" s="164" t="s">
        <v>3819</v>
      </c>
      <c r="H657" s="170" t="s">
        <v>3820</v>
      </c>
      <c r="I657" s="170">
        <v>5979</v>
      </c>
      <c r="J657" s="176" t="s">
        <v>3821</v>
      </c>
      <c r="K657" s="50" t="s">
        <v>266</v>
      </c>
      <c r="L657" s="50" t="s">
        <v>29</v>
      </c>
      <c r="M657" s="50" t="s">
        <v>3445</v>
      </c>
      <c r="N657" s="50" t="s">
        <v>3711</v>
      </c>
      <c r="O657" s="50" t="s">
        <v>23</v>
      </c>
      <c r="P657" s="159" t="s">
        <v>24</v>
      </c>
      <c r="Q657" s="24" t="s">
        <v>4545</v>
      </c>
    </row>
    <row r="658" spans="1:17" s="160" customFormat="1" ht="23.25" customHeight="1" x14ac:dyDescent="0.2">
      <c r="A658" s="24">
        <v>655</v>
      </c>
      <c r="B658" s="24">
        <v>942</v>
      </c>
      <c r="C658" s="50" t="s">
        <v>15</v>
      </c>
      <c r="D658" s="24" t="s">
        <v>393</v>
      </c>
      <c r="E658" s="168">
        <v>2023</v>
      </c>
      <c r="F658" s="161">
        <v>45380</v>
      </c>
      <c r="G658" s="164" t="s">
        <v>3825</v>
      </c>
      <c r="H658" s="170" t="s">
        <v>3827</v>
      </c>
      <c r="I658" s="170">
        <v>5929</v>
      </c>
      <c r="J658" s="176" t="s">
        <v>3826</v>
      </c>
      <c r="K658" s="50" t="s">
        <v>154</v>
      </c>
      <c r="L658" s="50" t="s">
        <v>21</v>
      </c>
      <c r="M658" s="50" t="s">
        <v>3445</v>
      </c>
      <c r="N658" s="50" t="s">
        <v>3726</v>
      </c>
      <c r="O658" s="50" t="s">
        <v>23</v>
      </c>
      <c r="P658" s="159" t="s">
        <v>24</v>
      </c>
      <c r="Q658" s="24" t="s">
        <v>4545</v>
      </c>
    </row>
    <row r="659" spans="1:17" s="160" customFormat="1" ht="23.25" customHeight="1" x14ac:dyDescent="0.2">
      <c r="A659" s="24">
        <v>656</v>
      </c>
      <c r="B659" s="24">
        <v>943</v>
      </c>
      <c r="C659" s="50" t="s">
        <v>15</v>
      </c>
      <c r="D659" s="24" t="s">
        <v>393</v>
      </c>
      <c r="E659" s="168">
        <v>2023</v>
      </c>
      <c r="F659" s="161">
        <v>45380</v>
      </c>
      <c r="G659" s="164" t="s">
        <v>3828</v>
      </c>
      <c r="H659" s="170" t="s">
        <v>3830</v>
      </c>
      <c r="I659" s="170">
        <v>5975</v>
      </c>
      <c r="J659" s="176" t="s">
        <v>3829</v>
      </c>
      <c r="K659" s="50" t="s">
        <v>154</v>
      </c>
      <c r="L659" s="50" t="s">
        <v>21</v>
      </c>
      <c r="M659" s="50" t="s">
        <v>3445</v>
      </c>
      <c r="N659" s="50" t="s">
        <v>3726</v>
      </c>
      <c r="O659" s="50" t="s">
        <v>23</v>
      </c>
      <c r="P659" s="159" t="s">
        <v>24</v>
      </c>
      <c r="Q659" s="24" t="s">
        <v>4545</v>
      </c>
    </row>
    <row r="660" spans="1:17" s="160" customFormat="1" ht="23.25" customHeight="1" x14ac:dyDescent="0.25">
      <c r="A660" s="24">
        <v>657</v>
      </c>
      <c r="B660" s="24">
        <v>944</v>
      </c>
      <c r="C660" s="50" t="s">
        <v>15</v>
      </c>
      <c r="D660" s="24" t="s">
        <v>34</v>
      </c>
      <c r="E660" s="168">
        <v>2021</v>
      </c>
      <c r="F660" s="161">
        <v>44518</v>
      </c>
      <c r="G660" s="50" t="s">
        <v>2265</v>
      </c>
      <c r="H660" s="170" t="s">
        <v>2266</v>
      </c>
      <c r="I660" s="170">
        <v>889</v>
      </c>
      <c r="J660" s="169" t="s">
        <v>2267</v>
      </c>
      <c r="K660" s="50" t="s">
        <v>804</v>
      </c>
      <c r="L660" s="50" t="s">
        <v>21</v>
      </c>
      <c r="M660" s="50" t="s">
        <v>3065</v>
      </c>
      <c r="N660" s="50" t="s">
        <v>3726</v>
      </c>
      <c r="O660" s="50" t="s">
        <v>23</v>
      </c>
      <c r="P660" s="159" t="s">
        <v>24</v>
      </c>
      <c r="Q660" s="24" t="s">
        <v>4545</v>
      </c>
    </row>
    <row r="661" spans="1:17" s="160" customFormat="1" ht="23.25" customHeight="1" x14ac:dyDescent="0.2">
      <c r="A661" s="24">
        <v>658</v>
      </c>
      <c r="B661" s="24">
        <v>945</v>
      </c>
      <c r="C661" s="50" t="s">
        <v>15</v>
      </c>
      <c r="D661" s="24" t="s">
        <v>393</v>
      </c>
      <c r="E661" s="168">
        <v>2023</v>
      </c>
      <c r="F661" s="161">
        <v>45380</v>
      </c>
      <c r="G661" s="164" t="s">
        <v>3837</v>
      </c>
      <c r="H661" s="170" t="s">
        <v>3838</v>
      </c>
      <c r="I661" s="170">
        <v>5946</v>
      </c>
      <c r="J661" s="176" t="s">
        <v>3839</v>
      </c>
      <c r="K661" s="50" t="s">
        <v>20</v>
      </c>
      <c r="L661" s="50" t="s">
        <v>21</v>
      </c>
      <c r="M661" s="50" t="s">
        <v>3445</v>
      </c>
      <c r="N661" s="50" t="s">
        <v>3705</v>
      </c>
      <c r="O661" s="50" t="s">
        <v>23</v>
      </c>
      <c r="P661" s="159" t="s">
        <v>24</v>
      </c>
      <c r="Q661" s="24" t="s">
        <v>4545</v>
      </c>
    </row>
    <row r="662" spans="1:17" s="160" customFormat="1" ht="23.25" customHeight="1" x14ac:dyDescent="0.2">
      <c r="A662" s="24">
        <v>659</v>
      </c>
      <c r="B662" s="24">
        <v>947</v>
      </c>
      <c r="C662" s="50" t="s">
        <v>15</v>
      </c>
      <c r="D662" s="24" t="s">
        <v>34</v>
      </c>
      <c r="E662" s="168">
        <v>2024</v>
      </c>
      <c r="F662" s="161">
        <v>45405</v>
      </c>
      <c r="G662" s="164" t="s">
        <v>3844</v>
      </c>
      <c r="H662" s="170" t="s">
        <v>3845</v>
      </c>
      <c r="I662" s="170">
        <v>8306</v>
      </c>
      <c r="J662" s="176" t="s">
        <v>4531</v>
      </c>
      <c r="K662" s="50" t="s">
        <v>20</v>
      </c>
      <c r="L662" s="50" t="s">
        <v>21</v>
      </c>
      <c r="M662" s="50" t="s">
        <v>3064</v>
      </c>
      <c r="N662" s="50" t="s">
        <v>3705</v>
      </c>
      <c r="O662" s="50" t="s">
        <v>23</v>
      </c>
      <c r="P662" s="159" t="s">
        <v>24</v>
      </c>
      <c r="Q662" s="24" t="s">
        <v>4545</v>
      </c>
    </row>
    <row r="663" spans="1:17" s="160" customFormat="1" ht="23.25" customHeight="1" x14ac:dyDescent="0.25">
      <c r="A663" s="24">
        <v>660</v>
      </c>
      <c r="B663" s="24">
        <v>948</v>
      </c>
      <c r="C663" s="167" t="s">
        <v>15</v>
      </c>
      <c r="D663" s="168" t="s">
        <v>34</v>
      </c>
      <c r="E663" s="168">
        <v>2017</v>
      </c>
      <c r="F663" s="161">
        <v>43098</v>
      </c>
      <c r="G663" s="169" t="s">
        <v>1833</v>
      </c>
      <c r="H663" s="170" t="s">
        <v>1834</v>
      </c>
      <c r="I663" s="170">
        <v>913</v>
      </c>
      <c r="J663" s="167" t="s">
        <v>1835</v>
      </c>
      <c r="K663" s="167" t="s">
        <v>33</v>
      </c>
      <c r="L663" s="50" t="s">
        <v>21</v>
      </c>
      <c r="M663" s="50" t="s">
        <v>3065</v>
      </c>
      <c r="N663" s="50" t="s">
        <v>3706</v>
      </c>
      <c r="O663" s="50" t="s">
        <v>23</v>
      </c>
      <c r="P663" s="159" t="s">
        <v>24</v>
      </c>
      <c r="Q663" s="24" t="s">
        <v>4545</v>
      </c>
    </row>
    <row r="664" spans="1:17" s="160" customFormat="1" ht="23.25" customHeight="1" x14ac:dyDescent="0.25">
      <c r="A664" s="24">
        <v>661</v>
      </c>
      <c r="B664" s="24">
        <v>949</v>
      </c>
      <c r="C664" s="50" t="s">
        <v>15</v>
      </c>
      <c r="D664" s="24" t="s">
        <v>34</v>
      </c>
      <c r="E664" s="24">
        <v>2021</v>
      </c>
      <c r="F664" s="161">
        <v>44407</v>
      </c>
      <c r="G664" s="164" t="s">
        <v>2362</v>
      </c>
      <c r="H664" s="166" t="s">
        <v>2363</v>
      </c>
      <c r="I664" s="165">
        <v>916</v>
      </c>
      <c r="J664" s="50" t="s">
        <v>2867</v>
      </c>
      <c r="K664" s="50" t="s">
        <v>133</v>
      </c>
      <c r="L664" s="50" t="s">
        <v>21</v>
      </c>
      <c r="M664" s="50" t="s">
        <v>3065</v>
      </c>
      <c r="N664" s="50" t="s">
        <v>3722</v>
      </c>
      <c r="O664" s="50" t="s">
        <v>23</v>
      </c>
      <c r="P664" s="159" t="s">
        <v>24</v>
      </c>
      <c r="Q664" s="24" t="s">
        <v>4545</v>
      </c>
    </row>
    <row r="665" spans="1:17" s="160" customFormat="1" ht="23.25" customHeight="1" x14ac:dyDescent="0.2">
      <c r="A665" s="24">
        <v>662</v>
      </c>
      <c r="B665" s="24">
        <v>950</v>
      </c>
      <c r="C665" s="50" t="s">
        <v>15</v>
      </c>
      <c r="D665" s="24" t="s">
        <v>393</v>
      </c>
      <c r="E665" s="168">
        <v>2024</v>
      </c>
      <c r="F665" s="161">
        <v>45421</v>
      </c>
      <c r="G665" s="164" t="s">
        <v>3854</v>
      </c>
      <c r="H665" s="170" t="s">
        <v>3855</v>
      </c>
      <c r="I665" s="170">
        <v>5955</v>
      </c>
      <c r="J665" s="176" t="s">
        <v>4439</v>
      </c>
      <c r="K665" s="50" t="s">
        <v>20</v>
      </c>
      <c r="L665" s="50" t="s">
        <v>21</v>
      </c>
      <c r="M665" s="50" t="s">
        <v>3445</v>
      </c>
      <c r="N665" s="50" t="s">
        <v>3705</v>
      </c>
      <c r="O665" s="50" t="s">
        <v>23</v>
      </c>
      <c r="P665" s="159" t="s">
        <v>24</v>
      </c>
      <c r="Q665" s="24" t="s">
        <v>4545</v>
      </c>
    </row>
    <row r="666" spans="1:17" s="160" customFormat="1" ht="23.25" customHeight="1" x14ac:dyDescent="0.2">
      <c r="A666" s="24">
        <v>663</v>
      </c>
      <c r="B666" s="24">
        <v>951</v>
      </c>
      <c r="C666" s="50" t="s">
        <v>15</v>
      </c>
      <c r="D666" s="24" t="s">
        <v>34</v>
      </c>
      <c r="E666" s="168">
        <v>2024</v>
      </c>
      <c r="F666" s="161">
        <v>45422</v>
      </c>
      <c r="G666" s="164" t="s">
        <v>3857</v>
      </c>
      <c r="H666" s="170" t="s">
        <v>3858</v>
      </c>
      <c r="I666" s="170">
        <v>8349</v>
      </c>
      <c r="J666" s="176" t="s">
        <v>3859</v>
      </c>
      <c r="K666" s="50" t="s">
        <v>20</v>
      </c>
      <c r="L666" s="50" t="s">
        <v>21</v>
      </c>
      <c r="M666" s="50" t="s">
        <v>3064</v>
      </c>
      <c r="N666" s="50" t="s">
        <v>3705</v>
      </c>
      <c r="O666" s="50" t="s">
        <v>23</v>
      </c>
      <c r="P666" s="159" t="s">
        <v>24</v>
      </c>
      <c r="Q666" s="24" t="s">
        <v>4545</v>
      </c>
    </row>
    <row r="667" spans="1:17" s="160" customFormat="1" ht="23.25" customHeight="1" x14ac:dyDescent="0.2">
      <c r="A667" s="24">
        <v>664</v>
      </c>
      <c r="B667" s="24">
        <v>952</v>
      </c>
      <c r="C667" s="50" t="s">
        <v>15</v>
      </c>
      <c r="D667" s="24" t="s">
        <v>34</v>
      </c>
      <c r="E667" s="168">
        <v>2024</v>
      </c>
      <c r="F667" s="161">
        <v>45422</v>
      </c>
      <c r="G667" s="164" t="s">
        <v>3863</v>
      </c>
      <c r="H667" s="170" t="s">
        <v>3860</v>
      </c>
      <c r="I667" s="170">
        <v>8342</v>
      </c>
      <c r="J667" s="176" t="s">
        <v>3861</v>
      </c>
      <c r="K667" s="50" t="s">
        <v>20</v>
      </c>
      <c r="L667" s="50" t="s">
        <v>21</v>
      </c>
      <c r="M667" s="50" t="s">
        <v>3064</v>
      </c>
      <c r="N667" s="50" t="s">
        <v>3705</v>
      </c>
      <c r="O667" s="50" t="s">
        <v>23</v>
      </c>
      <c r="P667" s="159" t="s">
        <v>24</v>
      </c>
      <c r="Q667" s="24" t="s">
        <v>4545</v>
      </c>
    </row>
    <row r="668" spans="1:17" s="160" customFormat="1" ht="23.25" customHeight="1" x14ac:dyDescent="0.2">
      <c r="A668" s="24">
        <v>665</v>
      </c>
      <c r="B668" s="24">
        <v>953</v>
      </c>
      <c r="C668" s="50" t="s">
        <v>15</v>
      </c>
      <c r="D668" s="24" t="s">
        <v>16</v>
      </c>
      <c r="E668" s="168">
        <v>2024</v>
      </c>
      <c r="F668" s="161">
        <v>45446</v>
      </c>
      <c r="G668" s="164" t="s">
        <v>3867</v>
      </c>
      <c r="H668" s="170" t="s">
        <v>3868</v>
      </c>
      <c r="I668" s="170">
        <v>8374</v>
      </c>
      <c r="J668" s="176" t="s">
        <v>3869</v>
      </c>
      <c r="K668" s="50" t="s">
        <v>59</v>
      </c>
      <c r="L668" s="50" t="s">
        <v>60</v>
      </c>
      <c r="M668" s="50" t="s">
        <v>3446</v>
      </c>
      <c r="N668" s="50" t="s">
        <v>4525</v>
      </c>
      <c r="O668" s="50" t="s">
        <v>61</v>
      </c>
      <c r="P668" s="159" t="s">
        <v>2380</v>
      </c>
      <c r="Q668" s="24" t="s">
        <v>4545</v>
      </c>
    </row>
    <row r="669" spans="1:17" s="160" customFormat="1" ht="23.25" customHeight="1" x14ac:dyDescent="0.2">
      <c r="A669" s="24">
        <v>666</v>
      </c>
      <c r="B669" s="24">
        <v>954</v>
      </c>
      <c r="C669" s="50" t="s">
        <v>15</v>
      </c>
      <c r="D669" s="24" t="s">
        <v>393</v>
      </c>
      <c r="E669" s="168">
        <v>2024</v>
      </c>
      <c r="F669" s="161">
        <v>45467</v>
      </c>
      <c r="G669" s="164" t="s">
        <v>3874</v>
      </c>
      <c r="H669" s="170" t="s">
        <v>3875</v>
      </c>
      <c r="I669" s="170">
        <v>5990</v>
      </c>
      <c r="J669" s="176" t="s">
        <v>3876</v>
      </c>
      <c r="K669" s="50" t="s">
        <v>707</v>
      </c>
      <c r="L669" s="50" t="s">
        <v>21</v>
      </c>
      <c r="M669" s="50" t="s">
        <v>3445</v>
      </c>
      <c r="N669" s="50" t="s">
        <v>3770</v>
      </c>
      <c r="O669" s="50" t="s">
        <v>23</v>
      </c>
      <c r="P669" s="159" t="s">
        <v>24</v>
      </c>
      <c r="Q669" s="24" t="s">
        <v>4545</v>
      </c>
    </row>
    <row r="670" spans="1:17" s="160" customFormat="1" ht="23.25" customHeight="1" x14ac:dyDescent="0.2">
      <c r="A670" s="24">
        <v>667</v>
      </c>
      <c r="B670" s="24">
        <v>955</v>
      </c>
      <c r="C670" s="50" t="s">
        <v>15</v>
      </c>
      <c r="D670" s="24" t="s">
        <v>393</v>
      </c>
      <c r="E670" s="168">
        <v>2024</v>
      </c>
      <c r="F670" s="161">
        <v>45468</v>
      </c>
      <c r="G670" s="164" t="s">
        <v>3872</v>
      </c>
      <c r="H670" s="170" t="s">
        <v>3877</v>
      </c>
      <c r="I670" s="170">
        <v>5972</v>
      </c>
      <c r="J670" s="176" t="s">
        <v>3873</v>
      </c>
      <c r="K670" s="50" t="s">
        <v>48</v>
      </c>
      <c r="L670" s="50" t="s">
        <v>21</v>
      </c>
      <c r="M670" s="50" t="s">
        <v>3445</v>
      </c>
      <c r="N670" s="50" t="s">
        <v>3707</v>
      </c>
      <c r="O670" s="50" t="s">
        <v>23</v>
      </c>
      <c r="P670" s="159" t="s">
        <v>24</v>
      </c>
      <c r="Q670" s="24" t="s">
        <v>4545</v>
      </c>
    </row>
    <row r="671" spans="1:17" s="160" customFormat="1" ht="23.25" customHeight="1" x14ac:dyDescent="0.25">
      <c r="A671" s="24">
        <v>668</v>
      </c>
      <c r="B671" s="24">
        <v>956</v>
      </c>
      <c r="C671" s="50" t="s">
        <v>15</v>
      </c>
      <c r="D671" s="24" t="s">
        <v>34</v>
      </c>
      <c r="E671" s="24">
        <v>2024</v>
      </c>
      <c r="F671" s="161">
        <v>45455</v>
      </c>
      <c r="G671" s="164" t="s">
        <v>3870</v>
      </c>
      <c r="H671" s="166" t="s">
        <v>2354</v>
      </c>
      <c r="I671" s="165">
        <v>919</v>
      </c>
      <c r="J671" s="50" t="s">
        <v>2355</v>
      </c>
      <c r="K671" s="50" t="s">
        <v>178</v>
      </c>
      <c r="L671" s="50" t="s">
        <v>21</v>
      </c>
      <c r="M671" s="50" t="s">
        <v>3065</v>
      </c>
      <c r="N671" s="50" t="s">
        <v>3729</v>
      </c>
      <c r="O671" s="50" t="s">
        <v>23</v>
      </c>
      <c r="P671" s="159" t="s">
        <v>24</v>
      </c>
      <c r="Q671" s="24" t="s">
        <v>4545</v>
      </c>
    </row>
    <row r="672" spans="1:17" s="160" customFormat="1" ht="23.25" customHeight="1" x14ac:dyDescent="0.2">
      <c r="A672" s="24">
        <v>669</v>
      </c>
      <c r="B672" s="24">
        <v>957</v>
      </c>
      <c r="C672" s="50" t="s">
        <v>15</v>
      </c>
      <c r="D672" s="24" t="s">
        <v>34</v>
      </c>
      <c r="E672" s="168">
        <v>2024</v>
      </c>
      <c r="F672" s="161">
        <v>45469</v>
      </c>
      <c r="G672" s="164" t="s">
        <v>3886</v>
      </c>
      <c r="H672" s="170" t="s">
        <v>3881</v>
      </c>
      <c r="I672" s="170">
        <v>8355</v>
      </c>
      <c r="J672" s="176" t="s">
        <v>3882</v>
      </c>
      <c r="K672" s="50" t="s">
        <v>28</v>
      </c>
      <c r="L672" s="50" t="s">
        <v>29</v>
      </c>
      <c r="M672" s="50" t="s">
        <v>3066</v>
      </c>
      <c r="N672" s="50" t="s">
        <v>28</v>
      </c>
      <c r="O672" s="50" t="s">
        <v>3436</v>
      </c>
      <c r="P672" s="159" t="s">
        <v>24</v>
      </c>
      <c r="Q672" s="24" t="s">
        <v>4545</v>
      </c>
    </row>
    <row r="673" spans="1:17" s="160" customFormat="1" ht="23.25" customHeight="1" x14ac:dyDescent="0.2">
      <c r="A673" s="24">
        <v>670</v>
      </c>
      <c r="B673" s="24">
        <v>958</v>
      </c>
      <c r="C673" s="50" t="s">
        <v>15</v>
      </c>
      <c r="D673" s="24" t="s">
        <v>393</v>
      </c>
      <c r="E673" s="168">
        <v>2024</v>
      </c>
      <c r="F673" s="161">
        <v>45469</v>
      </c>
      <c r="G673" s="164" t="s">
        <v>3883</v>
      </c>
      <c r="H673" s="170" t="s">
        <v>3884</v>
      </c>
      <c r="I673" s="170">
        <v>5985</v>
      </c>
      <c r="J673" s="176" t="s">
        <v>3885</v>
      </c>
      <c r="K673" s="50" t="s">
        <v>33</v>
      </c>
      <c r="L673" s="50" t="s">
        <v>21</v>
      </c>
      <c r="M673" s="50" t="s">
        <v>3445</v>
      </c>
      <c r="N673" s="50" t="s">
        <v>3706</v>
      </c>
      <c r="O673" s="50" t="s">
        <v>23</v>
      </c>
      <c r="P673" s="159" t="s">
        <v>24</v>
      </c>
      <c r="Q673" s="24" t="s">
        <v>4545</v>
      </c>
    </row>
    <row r="674" spans="1:17" s="160" customFormat="1" ht="23.25" customHeight="1" x14ac:dyDescent="0.2">
      <c r="A674" s="24">
        <v>671</v>
      </c>
      <c r="B674" s="24">
        <v>959</v>
      </c>
      <c r="C674" s="50" t="s">
        <v>15</v>
      </c>
      <c r="D674" s="24" t="s">
        <v>34</v>
      </c>
      <c r="E674" s="168">
        <v>2024</v>
      </c>
      <c r="F674" s="161">
        <v>45471</v>
      </c>
      <c r="G674" s="164" t="s">
        <v>3889</v>
      </c>
      <c r="H674" s="170" t="s">
        <v>3888</v>
      </c>
      <c r="I674" s="170">
        <v>8367</v>
      </c>
      <c r="J674" s="176" t="s">
        <v>3887</v>
      </c>
      <c r="K674" s="50" t="s">
        <v>882</v>
      </c>
      <c r="L674" s="50" t="s">
        <v>29</v>
      </c>
      <c r="M674" s="50" t="s">
        <v>3066</v>
      </c>
      <c r="N674" s="50" t="s">
        <v>3778</v>
      </c>
      <c r="O674" s="50" t="s">
        <v>75</v>
      </c>
      <c r="P674" s="159" t="s">
        <v>24</v>
      </c>
      <c r="Q674" s="24" t="s">
        <v>4545</v>
      </c>
    </row>
    <row r="675" spans="1:17" s="160" customFormat="1" ht="23.25" customHeight="1" x14ac:dyDescent="0.2">
      <c r="A675" s="24">
        <v>672</v>
      </c>
      <c r="B675" s="24">
        <v>960</v>
      </c>
      <c r="C675" s="50" t="s">
        <v>15</v>
      </c>
      <c r="D675" s="24" t="s">
        <v>393</v>
      </c>
      <c r="E675" s="168">
        <v>2024</v>
      </c>
      <c r="F675" s="161">
        <v>45475</v>
      </c>
      <c r="G675" s="164" t="s">
        <v>3890</v>
      </c>
      <c r="H675" s="170" t="s">
        <v>3895</v>
      </c>
      <c r="I675" s="170">
        <v>5952</v>
      </c>
      <c r="J675" s="176" t="s">
        <v>3891</v>
      </c>
      <c r="K675" s="50" t="s">
        <v>20</v>
      </c>
      <c r="L675" s="50" t="s">
        <v>21</v>
      </c>
      <c r="M675" s="50" t="s">
        <v>3445</v>
      </c>
      <c r="N675" s="50" t="s">
        <v>3705</v>
      </c>
      <c r="O675" s="50" t="s">
        <v>23</v>
      </c>
      <c r="P675" s="159" t="s">
        <v>24</v>
      </c>
      <c r="Q675" s="24" t="s">
        <v>4545</v>
      </c>
    </row>
    <row r="676" spans="1:17" s="160" customFormat="1" ht="23.25" customHeight="1" x14ac:dyDescent="0.2">
      <c r="A676" s="24">
        <v>673</v>
      </c>
      <c r="B676" s="24">
        <v>961</v>
      </c>
      <c r="C676" s="50" t="s">
        <v>15</v>
      </c>
      <c r="D676" s="24" t="s">
        <v>34</v>
      </c>
      <c r="E676" s="168">
        <v>2024</v>
      </c>
      <c r="F676" s="161">
        <v>45477</v>
      </c>
      <c r="G676" s="164" t="s">
        <v>3892</v>
      </c>
      <c r="H676" s="170" t="s">
        <v>3894</v>
      </c>
      <c r="I676" s="170">
        <v>8375</v>
      </c>
      <c r="J676" s="176" t="s">
        <v>3893</v>
      </c>
      <c r="K676" s="50" t="s">
        <v>55</v>
      </c>
      <c r="L676" s="50" t="s">
        <v>21</v>
      </c>
      <c r="M676" s="50" t="s">
        <v>3064</v>
      </c>
      <c r="N676" s="50" t="s">
        <v>3708</v>
      </c>
      <c r="O676" s="50" t="s">
        <v>23</v>
      </c>
      <c r="P676" s="159" t="s">
        <v>24</v>
      </c>
      <c r="Q676" s="24" t="s">
        <v>4545</v>
      </c>
    </row>
    <row r="677" spans="1:17" s="160" customFormat="1" ht="23.25" customHeight="1" x14ac:dyDescent="0.2">
      <c r="A677" s="24">
        <v>674</v>
      </c>
      <c r="B677" s="24">
        <v>962</v>
      </c>
      <c r="C677" s="50" t="s">
        <v>15</v>
      </c>
      <c r="D677" s="24" t="s">
        <v>393</v>
      </c>
      <c r="E677" s="168">
        <v>2024</v>
      </c>
      <c r="F677" s="161">
        <v>45478</v>
      </c>
      <c r="G677" s="164" t="s">
        <v>3896</v>
      </c>
      <c r="H677" s="170" t="s">
        <v>3898</v>
      </c>
      <c r="I677" s="170">
        <v>5993</v>
      </c>
      <c r="J677" s="176" t="s">
        <v>3897</v>
      </c>
      <c r="K677" s="50" t="s">
        <v>83</v>
      </c>
      <c r="L677" s="50" t="s">
        <v>29</v>
      </c>
      <c r="M677" s="50" t="s">
        <v>3445</v>
      </c>
      <c r="N677" s="50" t="s">
        <v>979</v>
      </c>
      <c r="O677" s="50" t="s">
        <v>23</v>
      </c>
      <c r="P677" s="159" t="s">
        <v>24</v>
      </c>
      <c r="Q677" s="24" t="s">
        <v>4545</v>
      </c>
    </row>
    <row r="678" spans="1:17" s="160" customFormat="1" ht="23.25" customHeight="1" x14ac:dyDescent="0.2">
      <c r="A678" s="24">
        <v>675</v>
      </c>
      <c r="B678" s="24">
        <v>963</v>
      </c>
      <c r="C678" s="50" t="s">
        <v>15</v>
      </c>
      <c r="D678" s="24" t="s">
        <v>393</v>
      </c>
      <c r="E678" s="168">
        <v>2024</v>
      </c>
      <c r="F678" s="161">
        <v>45484</v>
      </c>
      <c r="G678" s="164" t="s">
        <v>3899</v>
      </c>
      <c r="H678" s="170" t="s">
        <v>3901</v>
      </c>
      <c r="I678" s="170">
        <v>5994</v>
      </c>
      <c r="J678" s="176" t="s">
        <v>3900</v>
      </c>
      <c r="K678" s="50" t="s">
        <v>83</v>
      </c>
      <c r="L678" s="50" t="s">
        <v>29</v>
      </c>
      <c r="M678" s="50" t="s">
        <v>3445</v>
      </c>
      <c r="N678" s="50" t="s">
        <v>979</v>
      </c>
      <c r="O678" s="50" t="s">
        <v>23</v>
      </c>
      <c r="P678" s="159" t="s">
        <v>24</v>
      </c>
      <c r="Q678" s="24" t="s">
        <v>4545</v>
      </c>
    </row>
    <row r="679" spans="1:17" s="160" customFormat="1" ht="23.25" customHeight="1" x14ac:dyDescent="0.2">
      <c r="A679" s="24">
        <v>676</v>
      </c>
      <c r="B679" s="24">
        <v>964</v>
      </c>
      <c r="C679" s="50" t="s">
        <v>15</v>
      </c>
      <c r="D679" s="24" t="s">
        <v>34</v>
      </c>
      <c r="E679" s="168">
        <v>2024</v>
      </c>
      <c r="F679" s="161">
        <v>45488</v>
      </c>
      <c r="G679" s="164" t="s">
        <v>3902</v>
      </c>
      <c r="H679" s="170" t="s">
        <v>3903</v>
      </c>
      <c r="I679" s="170">
        <v>8346</v>
      </c>
      <c r="J679" s="176" t="s">
        <v>3904</v>
      </c>
      <c r="K679" s="50" t="s">
        <v>28</v>
      </c>
      <c r="L679" s="50" t="s">
        <v>29</v>
      </c>
      <c r="M679" s="50" t="s">
        <v>3066</v>
      </c>
      <c r="N679" s="50" t="s">
        <v>28</v>
      </c>
      <c r="O679" s="50" t="s">
        <v>3436</v>
      </c>
      <c r="P679" s="159" t="s">
        <v>24</v>
      </c>
      <c r="Q679" s="24" t="s">
        <v>4545</v>
      </c>
    </row>
    <row r="680" spans="1:17" s="160" customFormat="1" ht="23.25" customHeight="1" x14ac:dyDescent="0.2">
      <c r="A680" s="24">
        <v>677</v>
      </c>
      <c r="B680" s="24">
        <v>965</v>
      </c>
      <c r="C680" s="50" t="s">
        <v>15</v>
      </c>
      <c r="D680" s="24" t="s">
        <v>393</v>
      </c>
      <c r="E680" s="168">
        <v>2024</v>
      </c>
      <c r="F680" s="161">
        <v>45502</v>
      </c>
      <c r="G680" s="164" t="s">
        <v>3905</v>
      </c>
      <c r="H680" s="170" t="s">
        <v>3907</v>
      </c>
      <c r="I680" s="170">
        <v>5663</v>
      </c>
      <c r="J680" s="176" t="s">
        <v>3906</v>
      </c>
      <c r="K680" s="50" t="s">
        <v>33</v>
      </c>
      <c r="L680" s="50" t="s">
        <v>21</v>
      </c>
      <c r="M680" s="50" t="s">
        <v>3445</v>
      </c>
      <c r="N680" s="50" t="s">
        <v>3706</v>
      </c>
      <c r="O680" s="50" t="s">
        <v>23</v>
      </c>
      <c r="P680" s="159" t="s">
        <v>24</v>
      </c>
      <c r="Q680" s="24" t="s">
        <v>4545</v>
      </c>
    </row>
    <row r="681" spans="1:17" s="160" customFormat="1" ht="23.25" customHeight="1" x14ac:dyDescent="0.2">
      <c r="A681" s="24">
        <v>678</v>
      </c>
      <c r="B681" s="24">
        <v>966</v>
      </c>
      <c r="C681" s="50" t="s">
        <v>15</v>
      </c>
      <c r="D681" s="24" t="s">
        <v>393</v>
      </c>
      <c r="E681" s="168">
        <v>2024</v>
      </c>
      <c r="F681" s="161">
        <v>45502</v>
      </c>
      <c r="G681" s="164" t="s">
        <v>3910</v>
      </c>
      <c r="H681" s="170" t="s">
        <v>3908</v>
      </c>
      <c r="I681" s="170">
        <v>5665</v>
      </c>
      <c r="J681" s="176" t="s">
        <v>3909</v>
      </c>
      <c r="K681" s="50" t="s">
        <v>33</v>
      </c>
      <c r="L681" s="50" t="s">
        <v>21</v>
      </c>
      <c r="M681" s="50" t="s">
        <v>3445</v>
      </c>
      <c r="N681" s="50" t="s">
        <v>3706</v>
      </c>
      <c r="O681" s="50" t="s">
        <v>23</v>
      </c>
      <c r="P681" s="159" t="s">
        <v>24</v>
      </c>
      <c r="Q681" s="24" t="s">
        <v>4545</v>
      </c>
    </row>
    <row r="682" spans="1:17" s="160" customFormat="1" ht="23.25" customHeight="1" x14ac:dyDescent="0.2">
      <c r="A682" s="24">
        <v>679</v>
      </c>
      <c r="B682" s="24">
        <v>967</v>
      </c>
      <c r="C682" s="50" t="s">
        <v>15</v>
      </c>
      <c r="D682" s="24" t="s">
        <v>34</v>
      </c>
      <c r="E682" s="168">
        <v>2024</v>
      </c>
      <c r="F682" s="161">
        <v>45505</v>
      </c>
      <c r="G682" s="164" t="s">
        <v>3911</v>
      </c>
      <c r="H682" s="170" t="s">
        <v>3912</v>
      </c>
      <c r="I682" s="170">
        <v>8386</v>
      </c>
      <c r="J682" s="175" t="s">
        <v>3913</v>
      </c>
      <c r="K682" s="50" t="s">
        <v>374</v>
      </c>
      <c r="L682" s="50" t="s">
        <v>29</v>
      </c>
      <c r="M682" s="50" t="s">
        <v>3066</v>
      </c>
      <c r="N682" s="50" t="s">
        <v>3748</v>
      </c>
      <c r="O682" s="50" t="s">
        <v>23</v>
      </c>
      <c r="P682" s="159" t="s">
        <v>24</v>
      </c>
      <c r="Q682" s="24" t="s">
        <v>4545</v>
      </c>
    </row>
    <row r="683" spans="1:17" s="160" customFormat="1" ht="23.25" customHeight="1" x14ac:dyDescent="0.2">
      <c r="A683" s="24">
        <v>680</v>
      </c>
      <c r="B683" s="24">
        <v>968</v>
      </c>
      <c r="C683" s="50" t="s">
        <v>15</v>
      </c>
      <c r="D683" s="24" t="s">
        <v>34</v>
      </c>
      <c r="E683" s="168">
        <v>2024</v>
      </c>
      <c r="F683" s="161">
        <v>45524</v>
      </c>
      <c r="G683" s="164" t="s">
        <v>3920</v>
      </c>
      <c r="H683" s="170" t="s">
        <v>3949</v>
      </c>
      <c r="I683" s="170">
        <v>8368</v>
      </c>
      <c r="J683" s="176" t="s">
        <v>3919</v>
      </c>
      <c r="K683" s="50" t="s">
        <v>1071</v>
      </c>
      <c r="L683" s="50" t="s">
        <v>29</v>
      </c>
      <c r="M683" s="50" t="s">
        <v>3066</v>
      </c>
      <c r="N683" s="50" t="s">
        <v>1071</v>
      </c>
      <c r="O683" s="50" t="s">
        <v>75</v>
      </c>
      <c r="P683" s="159" t="s">
        <v>24</v>
      </c>
      <c r="Q683" s="24" t="s">
        <v>4545</v>
      </c>
    </row>
    <row r="684" spans="1:17" s="160" customFormat="1" ht="23.25" customHeight="1" x14ac:dyDescent="0.2">
      <c r="A684" s="24">
        <v>681</v>
      </c>
      <c r="B684" s="24">
        <v>970</v>
      </c>
      <c r="C684" s="50" t="s">
        <v>15</v>
      </c>
      <c r="D684" s="24" t="s">
        <v>393</v>
      </c>
      <c r="E684" s="168">
        <v>2024</v>
      </c>
      <c r="F684" s="161">
        <v>45527</v>
      </c>
      <c r="G684" s="164" t="s">
        <v>3923</v>
      </c>
      <c r="H684" s="170" t="s">
        <v>3926</v>
      </c>
      <c r="I684" s="170">
        <v>5660</v>
      </c>
      <c r="J684" s="176" t="s">
        <v>3925</v>
      </c>
      <c r="K684" s="50" t="s">
        <v>20</v>
      </c>
      <c r="L684" s="50" t="s">
        <v>21</v>
      </c>
      <c r="M684" s="50" t="s">
        <v>3445</v>
      </c>
      <c r="N684" s="50" t="s">
        <v>3705</v>
      </c>
      <c r="O684" s="50" t="s">
        <v>23</v>
      </c>
      <c r="P684" s="159" t="s">
        <v>24</v>
      </c>
      <c r="Q684" s="24" t="s">
        <v>4545</v>
      </c>
    </row>
    <row r="685" spans="1:17" s="160" customFormat="1" ht="23.25" customHeight="1" x14ac:dyDescent="0.2">
      <c r="A685" s="24">
        <v>682</v>
      </c>
      <c r="B685" s="24">
        <v>972</v>
      </c>
      <c r="C685" s="50" t="s">
        <v>15</v>
      </c>
      <c r="D685" s="24" t="s">
        <v>34</v>
      </c>
      <c r="E685" s="168">
        <v>2024</v>
      </c>
      <c r="F685" s="161">
        <v>45532</v>
      </c>
      <c r="G685" s="164" t="s">
        <v>3930</v>
      </c>
      <c r="H685" s="170" t="s">
        <v>3931</v>
      </c>
      <c r="I685" s="170">
        <v>8356</v>
      </c>
      <c r="J685" s="176" t="s">
        <v>3932</v>
      </c>
      <c r="K685" s="50" t="s">
        <v>266</v>
      </c>
      <c r="L685" s="50" t="s">
        <v>29</v>
      </c>
      <c r="M685" s="50" t="s">
        <v>3066</v>
      </c>
      <c r="N685" s="50" t="s">
        <v>65</v>
      </c>
      <c r="O685" s="50" t="s">
        <v>23</v>
      </c>
      <c r="P685" s="159" t="s">
        <v>24</v>
      </c>
      <c r="Q685" s="24" t="s">
        <v>4545</v>
      </c>
    </row>
    <row r="686" spans="1:17" s="160" customFormat="1" ht="23.25" customHeight="1" x14ac:dyDescent="0.2">
      <c r="A686" s="24">
        <v>683</v>
      </c>
      <c r="B686" s="24">
        <v>973</v>
      </c>
      <c r="C686" s="50" t="s">
        <v>15</v>
      </c>
      <c r="D686" s="24" t="s">
        <v>393</v>
      </c>
      <c r="E686" s="168">
        <v>2024</v>
      </c>
      <c r="F686" s="161">
        <v>45534</v>
      </c>
      <c r="G686" s="164" t="s">
        <v>3933</v>
      </c>
      <c r="H686" s="170" t="s">
        <v>3934</v>
      </c>
      <c r="I686" s="170">
        <v>5664</v>
      </c>
      <c r="J686" s="176" t="s">
        <v>3935</v>
      </c>
      <c r="K686" s="50" t="s">
        <v>2337</v>
      </c>
      <c r="L686" s="50" t="s">
        <v>21</v>
      </c>
      <c r="M686" s="50" t="s">
        <v>3445</v>
      </c>
      <c r="N686" s="50" t="s">
        <v>3714</v>
      </c>
      <c r="O686" s="50" t="s">
        <v>23</v>
      </c>
      <c r="P686" s="159" t="s">
        <v>24</v>
      </c>
      <c r="Q686" s="24" t="s">
        <v>4545</v>
      </c>
    </row>
    <row r="687" spans="1:17" s="160" customFormat="1" ht="23.25" customHeight="1" x14ac:dyDescent="0.25">
      <c r="A687" s="24">
        <v>684</v>
      </c>
      <c r="B687" s="24">
        <v>974</v>
      </c>
      <c r="C687" s="167" t="s">
        <v>15</v>
      </c>
      <c r="D687" s="24" t="s">
        <v>34</v>
      </c>
      <c r="E687" s="168">
        <v>2018</v>
      </c>
      <c r="F687" s="161">
        <v>43189</v>
      </c>
      <c r="G687" s="169" t="s">
        <v>1850</v>
      </c>
      <c r="H687" s="170" t="s">
        <v>1851</v>
      </c>
      <c r="I687" s="170">
        <v>921</v>
      </c>
      <c r="J687" s="167" t="s">
        <v>1852</v>
      </c>
      <c r="K687" s="50" t="s">
        <v>178</v>
      </c>
      <c r="L687" s="50" t="s">
        <v>21</v>
      </c>
      <c r="M687" s="50" t="s">
        <v>3065</v>
      </c>
      <c r="N687" s="50" t="s">
        <v>3729</v>
      </c>
      <c r="O687" s="50" t="s">
        <v>23</v>
      </c>
      <c r="P687" s="159" t="s">
        <v>24</v>
      </c>
      <c r="Q687" s="24" t="s">
        <v>4545</v>
      </c>
    </row>
    <row r="688" spans="1:17" s="160" customFormat="1" ht="23.25" customHeight="1" x14ac:dyDescent="0.2">
      <c r="A688" s="24">
        <v>685</v>
      </c>
      <c r="B688" s="24">
        <v>975</v>
      </c>
      <c r="C688" s="50" t="s">
        <v>15</v>
      </c>
      <c r="D688" s="24" t="s">
        <v>34</v>
      </c>
      <c r="E688" s="168">
        <v>2024</v>
      </c>
      <c r="F688" s="161">
        <v>45540</v>
      </c>
      <c r="G688" s="164" t="s">
        <v>3940</v>
      </c>
      <c r="H688" s="170" t="s">
        <v>3941</v>
      </c>
      <c r="I688" s="170">
        <v>8383</v>
      </c>
      <c r="J688" s="176" t="s">
        <v>3942</v>
      </c>
      <c r="K688" s="50" t="s">
        <v>65</v>
      </c>
      <c r="L688" s="50" t="s">
        <v>29</v>
      </c>
      <c r="M688" s="50" t="s">
        <v>3066</v>
      </c>
      <c r="N688" s="50" t="s">
        <v>65</v>
      </c>
      <c r="O688" s="50" t="s">
        <v>23</v>
      </c>
      <c r="P688" s="159" t="s">
        <v>24</v>
      </c>
      <c r="Q688" s="24" t="s">
        <v>4545</v>
      </c>
    </row>
    <row r="689" spans="1:17" s="160" customFormat="1" ht="23.25" customHeight="1" x14ac:dyDescent="0.2">
      <c r="A689" s="24">
        <v>686</v>
      </c>
      <c r="B689" s="24">
        <v>976</v>
      </c>
      <c r="C689" s="50" t="s">
        <v>15</v>
      </c>
      <c r="D689" s="24" t="s">
        <v>393</v>
      </c>
      <c r="E689" s="168">
        <v>2024</v>
      </c>
      <c r="F689" s="161">
        <v>45545</v>
      </c>
      <c r="G689" s="164" t="s">
        <v>3943</v>
      </c>
      <c r="H689" s="170" t="s">
        <v>3944</v>
      </c>
      <c r="I689" s="170">
        <v>5670</v>
      </c>
      <c r="J689" s="176" t="s">
        <v>3945</v>
      </c>
      <c r="K689" s="50" t="s">
        <v>28</v>
      </c>
      <c r="L689" s="50" t="s">
        <v>29</v>
      </c>
      <c r="M689" s="50" t="s">
        <v>3445</v>
      </c>
      <c r="N689" s="50" t="s">
        <v>28</v>
      </c>
      <c r="O689" s="50" t="s">
        <v>3436</v>
      </c>
      <c r="P689" s="159" t="s">
        <v>24</v>
      </c>
      <c r="Q689" s="24" t="s">
        <v>4545</v>
      </c>
    </row>
    <row r="690" spans="1:17" s="160" customFormat="1" ht="23.25" customHeight="1" x14ac:dyDescent="0.2">
      <c r="A690" s="24">
        <v>687</v>
      </c>
      <c r="B690" s="24">
        <v>977</v>
      </c>
      <c r="C690" s="50" t="s">
        <v>15</v>
      </c>
      <c r="D690" s="24" t="s">
        <v>393</v>
      </c>
      <c r="E690" s="168">
        <v>2024</v>
      </c>
      <c r="F690" s="161">
        <v>45544</v>
      </c>
      <c r="G690" s="164" t="s">
        <v>3946</v>
      </c>
      <c r="H690" s="170" t="s">
        <v>3947</v>
      </c>
      <c r="I690" s="170">
        <v>5991</v>
      </c>
      <c r="J690" s="176" t="s">
        <v>3948</v>
      </c>
      <c r="K690" s="50" t="s">
        <v>28</v>
      </c>
      <c r="L690" s="50" t="s">
        <v>29</v>
      </c>
      <c r="M690" s="50" t="s">
        <v>3445</v>
      </c>
      <c r="N690" s="50" t="s">
        <v>28</v>
      </c>
      <c r="O690" s="50" t="s">
        <v>3436</v>
      </c>
      <c r="P690" s="159" t="s">
        <v>24</v>
      </c>
      <c r="Q690" s="24" t="s">
        <v>4545</v>
      </c>
    </row>
    <row r="691" spans="1:17" s="160" customFormat="1" ht="23.25" customHeight="1" x14ac:dyDescent="0.2">
      <c r="A691" s="24">
        <v>688</v>
      </c>
      <c r="B691" s="24">
        <v>979</v>
      </c>
      <c r="C691" s="50" t="s">
        <v>15</v>
      </c>
      <c r="D691" s="24" t="s">
        <v>34</v>
      </c>
      <c r="E691" s="168">
        <v>2024</v>
      </c>
      <c r="F691" s="161">
        <v>45567</v>
      </c>
      <c r="G691" s="164" t="s">
        <v>3954</v>
      </c>
      <c r="H691" s="170" t="s">
        <v>3955</v>
      </c>
      <c r="I691" s="170">
        <v>8359</v>
      </c>
      <c r="J691" s="176" t="s">
        <v>3956</v>
      </c>
      <c r="K691" s="50" t="s">
        <v>20</v>
      </c>
      <c r="L691" s="50" t="s">
        <v>21</v>
      </c>
      <c r="M691" s="50" t="s">
        <v>3064</v>
      </c>
      <c r="N691" s="50" t="s">
        <v>3705</v>
      </c>
      <c r="O691" s="50" t="s">
        <v>23</v>
      </c>
      <c r="P691" s="159" t="s">
        <v>24</v>
      </c>
      <c r="Q691" s="24" t="s">
        <v>4545</v>
      </c>
    </row>
    <row r="692" spans="1:17" s="160" customFormat="1" ht="23.25" customHeight="1" x14ac:dyDescent="0.25">
      <c r="A692" s="24">
        <v>689</v>
      </c>
      <c r="B692" s="24">
        <v>980</v>
      </c>
      <c r="C692" s="50" t="s">
        <v>15</v>
      </c>
      <c r="D692" s="24" t="s">
        <v>34</v>
      </c>
      <c r="E692" s="24">
        <v>2016</v>
      </c>
      <c r="F692" s="161">
        <v>45847</v>
      </c>
      <c r="G692" s="164" t="s">
        <v>4521</v>
      </c>
      <c r="H692" s="166" t="s">
        <v>2344</v>
      </c>
      <c r="I692" s="165">
        <v>927</v>
      </c>
      <c r="J692" s="50" t="s">
        <v>2345</v>
      </c>
      <c r="K692" s="50" t="s">
        <v>2346</v>
      </c>
      <c r="L692" s="50" t="s">
        <v>21</v>
      </c>
      <c r="M692" s="50" t="s">
        <v>3065</v>
      </c>
      <c r="N692" s="50" t="s">
        <v>1514</v>
      </c>
      <c r="O692" s="50" t="s">
        <v>23</v>
      </c>
      <c r="P692" s="159" t="s">
        <v>24</v>
      </c>
      <c r="Q692" s="24" t="s">
        <v>4545</v>
      </c>
    </row>
    <row r="693" spans="1:17" s="160" customFormat="1" ht="23.25" customHeight="1" x14ac:dyDescent="0.2">
      <c r="A693" s="24">
        <v>690</v>
      </c>
      <c r="B693" s="24">
        <v>981</v>
      </c>
      <c r="C693" s="50" t="s">
        <v>15</v>
      </c>
      <c r="D693" s="24" t="s">
        <v>34</v>
      </c>
      <c r="E693" s="168">
        <v>2024</v>
      </c>
      <c r="F693" s="161">
        <v>45569</v>
      </c>
      <c r="G693" s="164" t="s">
        <v>3962</v>
      </c>
      <c r="H693" s="170" t="s">
        <v>3960</v>
      </c>
      <c r="I693" s="170">
        <v>8358</v>
      </c>
      <c r="J693" s="176" t="s">
        <v>3961</v>
      </c>
      <c r="K693" s="50" t="s">
        <v>20</v>
      </c>
      <c r="L693" s="50" t="s">
        <v>21</v>
      </c>
      <c r="M693" s="50" t="s">
        <v>3064</v>
      </c>
      <c r="N693" s="50" t="s">
        <v>3705</v>
      </c>
      <c r="O693" s="50" t="s">
        <v>23</v>
      </c>
      <c r="P693" s="159" t="s">
        <v>24</v>
      </c>
      <c r="Q693" s="24" t="s">
        <v>4545</v>
      </c>
    </row>
    <row r="694" spans="1:17" s="160" customFormat="1" ht="23.25" customHeight="1" x14ac:dyDescent="0.2">
      <c r="A694" s="24">
        <v>691</v>
      </c>
      <c r="B694" s="24">
        <v>982</v>
      </c>
      <c r="C694" s="50" t="s">
        <v>15</v>
      </c>
      <c r="D694" s="24" t="s">
        <v>34</v>
      </c>
      <c r="E694" s="168">
        <v>2024</v>
      </c>
      <c r="F694" s="161">
        <v>45588</v>
      </c>
      <c r="G694" s="164" t="s">
        <v>3963</v>
      </c>
      <c r="H694" s="170" t="s">
        <v>3964</v>
      </c>
      <c r="I694" s="170">
        <v>8384</v>
      </c>
      <c r="J694" s="176" t="s">
        <v>3965</v>
      </c>
      <c r="K694" s="50" t="s">
        <v>20</v>
      </c>
      <c r="L694" s="50" t="s">
        <v>21</v>
      </c>
      <c r="M694" s="50" t="s">
        <v>3064</v>
      </c>
      <c r="N694" s="50" t="s">
        <v>3705</v>
      </c>
      <c r="O694" s="50" t="s">
        <v>23</v>
      </c>
      <c r="P694" s="159" t="s">
        <v>24</v>
      </c>
      <c r="Q694" s="24" t="s">
        <v>4545</v>
      </c>
    </row>
    <row r="695" spans="1:17" s="160" customFormat="1" ht="23.25" customHeight="1" x14ac:dyDescent="0.25">
      <c r="A695" s="24">
        <v>692</v>
      </c>
      <c r="B695" s="24">
        <v>983</v>
      </c>
      <c r="C695" s="50" t="s">
        <v>15</v>
      </c>
      <c r="D695" s="24" t="s">
        <v>34</v>
      </c>
      <c r="E695" s="24">
        <v>2021</v>
      </c>
      <c r="F695" s="161">
        <v>44356</v>
      </c>
      <c r="G695" s="164" t="s">
        <v>2347</v>
      </c>
      <c r="H695" s="166" t="s">
        <v>2348</v>
      </c>
      <c r="I695" s="165">
        <v>929</v>
      </c>
      <c r="J695" s="50" t="s">
        <v>4542</v>
      </c>
      <c r="K695" s="50" t="s">
        <v>48</v>
      </c>
      <c r="L695" s="50" t="s">
        <v>21</v>
      </c>
      <c r="M695" s="50" t="s">
        <v>3065</v>
      </c>
      <c r="N695" s="50" t="s">
        <v>3707</v>
      </c>
      <c r="O695" s="50" t="s">
        <v>23</v>
      </c>
      <c r="P695" s="159" t="s">
        <v>24</v>
      </c>
      <c r="Q695" s="24" t="s">
        <v>4545</v>
      </c>
    </row>
    <row r="696" spans="1:17" s="160" customFormat="1" ht="23.25" customHeight="1" x14ac:dyDescent="0.2">
      <c r="A696" s="24">
        <v>693</v>
      </c>
      <c r="B696" s="24">
        <v>984</v>
      </c>
      <c r="C696" s="50" t="s">
        <v>15</v>
      </c>
      <c r="D696" s="24" t="s">
        <v>34</v>
      </c>
      <c r="E696" s="168">
        <v>2024</v>
      </c>
      <c r="F696" s="161">
        <v>45589</v>
      </c>
      <c r="G696" s="164" t="s">
        <v>3969</v>
      </c>
      <c r="H696" s="170" t="s">
        <v>3970</v>
      </c>
      <c r="I696" s="170">
        <v>8365</v>
      </c>
      <c r="J696" s="176" t="s">
        <v>3971</v>
      </c>
      <c r="K696" s="50" t="s">
        <v>83</v>
      </c>
      <c r="L696" s="50" t="s">
        <v>29</v>
      </c>
      <c r="M696" s="50" t="s">
        <v>3066</v>
      </c>
      <c r="N696" s="50" t="s">
        <v>979</v>
      </c>
      <c r="O696" s="50" t="s">
        <v>23</v>
      </c>
      <c r="P696" s="159" t="s">
        <v>24</v>
      </c>
      <c r="Q696" s="24" t="s">
        <v>4545</v>
      </c>
    </row>
    <row r="697" spans="1:17" s="160" customFormat="1" ht="23.25" customHeight="1" x14ac:dyDescent="0.25">
      <c r="A697" s="24">
        <v>694</v>
      </c>
      <c r="B697" s="24">
        <v>985</v>
      </c>
      <c r="C697" s="50" t="s">
        <v>15</v>
      </c>
      <c r="D697" s="24" t="s">
        <v>34</v>
      </c>
      <c r="E697" s="24">
        <v>2021</v>
      </c>
      <c r="F697" s="161">
        <v>44356</v>
      </c>
      <c r="G697" s="164" t="s">
        <v>2334</v>
      </c>
      <c r="H697" s="166" t="s">
        <v>2335</v>
      </c>
      <c r="I697" s="165">
        <v>931</v>
      </c>
      <c r="J697" s="50" t="s">
        <v>2336</v>
      </c>
      <c r="K697" s="50" t="s">
        <v>2337</v>
      </c>
      <c r="L697" s="50" t="s">
        <v>21</v>
      </c>
      <c r="M697" s="50" t="s">
        <v>3065</v>
      </c>
      <c r="N697" s="50" t="s">
        <v>3714</v>
      </c>
      <c r="O697" s="50" t="s">
        <v>23</v>
      </c>
      <c r="P697" s="159" t="s">
        <v>24</v>
      </c>
      <c r="Q697" s="24" t="s">
        <v>4545</v>
      </c>
    </row>
    <row r="698" spans="1:17" s="160" customFormat="1" ht="23.25" customHeight="1" x14ac:dyDescent="0.2">
      <c r="A698" s="24">
        <v>695</v>
      </c>
      <c r="B698" s="24">
        <v>986</v>
      </c>
      <c r="C698" s="50" t="s">
        <v>15</v>
      </c>
      <c r="D698" s="24" t="s">
        <v>393</v>
      </c>
      <c r="E698" s="168">
        <v>2024</v>
      </c>
      <c r="F698" s="161">
        <v>45590</v>
      </c>
      <c r="G698" s="164" t="s">
        <v>3976</v>
      </c>
      <c r="H698" s="170" t="s">
        <v>3977</v>
      </c>
      <c r="I698" s="170">
        <v>5957</v>
      </c>
      <c r="J698" s="176" t="s">
        <v>3978</v>
      </c>
      <c r="K698" s="50" t="s">
        <v>757</v>
      </c>
      <c r="L698" s="50" t="s">
        <v>21</v>
      </c>
      <c r="M698" s="50" t="s">
        <v>3445</v>
      </c>
      <c r="N698" s="50" t="s">
        <v>1817</v>
      </c>
      <c r="O698" s="50" t="s">
        <v>23</v>
      </c>
      <c r="P698" s="159" t="s">
        <v>24</v>
      </c>
      <c r="Q698" s="24" t="s">
        <v>4545</v>
      </c>
    </row>
    <row r="699" spans="1:17" s="160" customFormat="1" ht="23.25" customHeight="1" x14ac:dyDescent="0.2">
      <c r="A699" s="24">
        <v>696</v>
      </c>
      <c r="B699" s="24">
        <v>988</v>
      </c>
      <c r="C699" s="50" t="s">
        <v>15</v>
      </c>
      <c r="D699" s="24" t="s">
        <v>393</v>
      </c>
      <c r="E699" s="168">
        <v>2024</v>
      </c>
      <c r="F699" s="161">
        <v>45597</v>
      </c>
      <c r="G699" s="164" t="s">
        <v>3982</v>
      </c>
      <c r="H699" s="170" t="s">
        <v>3983</v>
      </c>
      <c r="I699" s="170">
        <v>5704</v>
      </c>
      <c r="J699" s="176" t="s">
        <v>3984</v>
      </c>
      <c r="K699" s="50" t="s">
        <v>284</v>
      </c>
      <c r="L699" s="50" t="s">
        <v>21</v>
      </c>
      <c r="M699" s="50" t="s">
        <v>3445</v>
      </c>
      <c r="N699" s="50" t="s">
        <v>284</v>
      </c>
      <c r="O699" s="50" t="s">
        <v>23</v>
      </c>
      <c r="P699" s="159" t="s">
        <v>24</v>
      </c>
      <c r="Q699" s="24" t="s">
        <v>4545</v>
      </c>
    </row>
    <row r="700" spans="1:17" s="160" customFormat="1" ht="23.25" customHeight="1" x14ac:dyDescent="0.25">
      <c r="A700" s="24">
        <v>697</v>
      </c>
      <c r="B700" s="24">
        <v>989</v>
      </c>
      <c r="C700" s="167" t="s">
        <v>15</v>
      </c>
      <c r="D700" s="24" t="s">
        <v>34</v>
      </c>
      <c r="E700" s="168">
        <v>2022</v>
      </c>
      <c r="F700" s="161">
        <v>44712</v>
      </c>
      <c r="G700" s="169" t="s">
        <v>2787</v>
      </c>
      <c r="H700" s="170" t="s">
        <v>1858</v>
      </c>
      <c r="I700" s="170">
        <v>970</v>
      </c>
      <c r="J700" s="167" t="s">
        <v>2788</v>
      </c>
      <c r="K700" s="50" t="s">
        <v>175</v>
      </c>
      <c r="L700" s="50" t="s">
        <v>21</v>
      </c>
      <c r="M700" s="50" t="s">
        <v>3065</v>
      </c>
      <c r="N700" s="50" t="s">
        <v>3729</v>
      </c>
      <c r="O700" s="50" t="s">
        <v>23</v>
      </c>
      <c r="P700" s="159" t="s">
        <v>24</v>
      </c>
      <c r="Q700" s="24" t="s">
        <v>4545</v>
      </c>
    </row>
    <row r="701" spans="1:17" s="160" customFormat="1" ht="23.25" customHeight="1" x14ac:dyDescent="0.2">
      <c r="A701" s="24">
        <v>698</v>
      </c>
      <c r="B701" s="24">
        <v>990</v>
      </c>
      <c r="C701" s="50" t="s">
        <v>15</v>
      </c>
      <c r="D701" s="24" t="s">
        <v>34</v>
      </c>
      <c r="E701" s="168">
        <v>2024</v>
      </c>
      <c r="F701" s="161">
        <v>45601</v>
      </c>
      <c r="G701" s="164" t="s">
        <v>3988</v>
      </c>
      <c r="H701" s="170" t="s">
        <v>3989</v>
      </c>
      <c r="I701" s="170">
        <v>8370</v>
      </c>
      <c r="J701" s="176" t="s">
        <v>3990</v>
      </c>
      <c r="K701" s="50" t="s">
        <v>87</v>
      </c>
      <c r="L701" s="50" t="s">
        <v>60</v>
      </c>
      <c r="M701" s="50" t="s">
        <v>3067</v>
      </c>
      <c r="N701" s="50" t="s">
        <v>3715</v>
      </c>
      <c r="O701" s="50" t="s">
        <v>61</v>
      </c>
      <c r="P701" s="159" t="s">
        <v>24</v>
      </c>
      <c r="Q701" s="24" t="s">
        <v>4545</v>
      </c>
    </row>
    <row r="702" spans="1:17" s="160" customFormat="1" ht="23.25" customHeight="1" x14ac:dyDescent="0.2">
      <c r="A702" s="24">
        <v>699</v>
      </c>
      <c r="B702" s="24">
        <v>991</v>
      </c>
      <c r="C702" s="50" t="s">
        <v>15</v>
      </c>
      <c r="D702" s="24" t="s">
        <v>34</v>
      </c>
      <c r="E702" s="168">
        <v>2024</v>
      </c>
      <c r="F702" s="161">
        <v>45603</v>
      </c>
      <c r="G702" s="164" t="s">
        <v>3991</v>
      </c>
      <c r="H702" s="170" t="s">
        <v>3992</v>
      </c>
      <c r="I702" s="170">
        <v>8382</v>
      </c>
      <c r="J702" s="176" t="s">
        <v>3993</v>
      </c>
      <c r="K702" s="50" t="s">
        <v>757</v>
      </c>
      <c r="L702" s="50" t="s">
        <v>21</v>
      </c>
      <c r="M702" s="50" t="s">
        <v>3064</v>
      </c>
      <c r="N702" s="50" t="s">
        <v>1817</v>
      </c>
      <c r="O702" s="50" t="s">
        <v>23</v>
      </c>
      <c r="P702" s="159" t="s">
        <v>24</v>
      </c>
      <c r="Q702" s="24" t="s">
        <v>4545</v>
      </c>
    </row>
    <row r="703" spans="1:17" s="160" customFormat="1" ht="23.25" customHeight="1" x14ac:dyDescent="0.2">
      <c r="A703" s="24">
        <v>700</v>
      </c>
      <c r="B703" s="24">
        <v>992</v>
      </c>
      <c r="C703" s="50" t="s">
        <v>15</v>
      </c>
      <c r="D703" s="24" t="s">
        <v>393</v>
      </c>
      <c r="E703" s="168">
        <v>2024</v>
      </c>
      <c r="F703" s="161">
        <v>45607</v>
      </c>
      <c r="G703" s="164" t="s">
        <v>3994</v>
      </c>
      <c r="H703" s="170" t="s">
        <v>3999</v>
      </c>
      <c r="I703" s="170">
        <v>5690</v>
      </c>
      <c r="J703" s="176" t="s">
        <v>3995</v>
      </c>
      <c r="K703" s="50" t="s">
        <v>524</v>
      </c>
      <c r="L703" s="50" t="s">
        <v>21</v>
      </c>
      <c r="M703" s="50" t="s">
        <v>3445</v>
      </c>
      <c r="N703" s="50" t="s">
        <v>3757</v>
      </c>
      <c r="O703" s="50" t="s">
        <v>23</v>
      </c>
      <c r="P703" s="159" t="s">
        <v>24</v>
      </c>
      <c r="Q703" s="24" t="s">
        <v>4545</v>
      </c>
    </row>
    <row r="704" spans="1:17" s="160" customFormat="1" ht="23.25" customHeight="1" x14ac:dyDescent="0.2">
      <c r="A704" s="24">
        <v>701</v>
      </c>
      <c r="B704" s="24">
        <v>993</v>
      </c>
      <c r="C704" s="50" t="s">
        <v>15</v>
      </c>
      <c r="D704" s="24" t="s">
        <v>393</v>
      </c>
      <c r="E704" s="168">
        <v>2024</v>
      </c>
      <c r="F704" s="161">
        <v>45607</v>
      </c>
      <c r="G704" s="164" t="s">
        <v>3996</v>
      </c>
      <c r="H704" s="170" t="s">
        <v>3997</v>
      </c>
      <c r="I704" s="170">
        <v>5672</v>
      </c>
      <c r="J704" s="176" t="s">
        <v>3998</v>
      </c>
      <c r="K704" s="50" t="s">
        <v>28</v>
      </c>
      <c r="L704" s="50" t="s">
        <v>29</v>
      </c>
      <c r="M704" s="50" t="s">
        <v>3445</v>
      </c>
      <c r="N704" s="50" t="s">
        <v>28</v>
      </c>
      <c r="O704" s="50" t="s">
        <v>3436</v>
      </c>
      <c r="P704" s="159" t="s">
        <v>24</v>
      </c>
      <c r="Q704" s="24" t="s">
        <v>4545</v>
      </c>
    </row>
    <row r="705" spans="1:17" s="160" customFormat="1" ht="23.25" customHeight="1" x14ac:dyDescent="0.2">
      <c r="A705" s="24">
        <v>702</v>
      </c>
      <c r="B705" s="24">
        <v>994</v>
      </c>
      <c r="C705" s="50" t="s">
        <v>15</v>
      </c>
      <c r="D705" s="24" t="s">
        <v>16</v>
      </c>
      <c r="E705" s="168">
        <v>2024</v>
      </c>
      <c r="F705" s="161">
        <v>45611</v>
      </c>
      <c r="G705" s="164" t="s">
        <v>4003</v>
      </c>
      <c r="H705" s="170" t="s">
        <v>4004</v>
      </c>
      <c r="I705" s="170">
        <v>8395</v>
      </c>
      <c r="J705" s="176" t="s">
        <v>4005</v>
      </c>
      <c r="K705" s="50" t="s">
        <v>59</v>
      </c>
      <c r="L705" s="50" t="s">
        <v>60</v>
      </c>
      <c r="M705" s="50" t="s">
        <v>3446</v>
      </c>
      <c r="N705" s="50" t="s">
        <v>4528</v>
      </c>
      <c r="O705" s="50" t="s">
        <v>61</v>
      </c>
      <c r="P705" s="159" t="s">
        <v>24</v>
      </c>
      <c r="Q705" s="24" t="s">
        <v>4545</v>
      </c>
    </row>
    <row r="706" spans="1:17" s="160" customFormat="1" ht="23.25" customHeight="1" x14ac:dyDescent="0.2">
      <c r="A706" s="24">
        <v>703</v>
      </c>
      <c r="B706" s="24">
        <v>995</v>
      </c>
      <c r="C706" s="50" t="s">
        <v>15</v>
      </c>
      <c r="D706" s="24" t="s">
        <v>393</v>
      </c>
      <c r="E706" s="168">
        <v>2024</v>
      </c>
      <c r="F706" s="161">
        <v>45611</v>
      </c>
      <c r="G706" s="164" t="s">
        <v>4006</v>
      </c>
      <c r="H706" s="170" t="s">
        <v>4007</v>
      </c>
      <c r="I706" s="170">
        <v>5679</v>
      </c>
      <c r="J706" s="176" t="s">
        <v>4008</v>
      </c>
      <c r="K706" s="50" t="s">
        <v>539</v>
      </c>
      <c r="L706" s="50" t="s">
        <v>21</v>
      </c>
      <c r="M706" s="50" t="s">
        <v>3445</v>
      </c>
      <c r="N706" s="50" t="s">
        <v>3759</v>
      </c>
      <c r="O706" s="50" t="s">
        <v>23</v>
      </c>
      <c r="P706" s="159" t="s">
        <v>24</v>
      </c>
      <c r="Q706" s="24" t="s">
        <v>4545</v>
      </c>
    </row>
    <row r="707" spans="1:17" s="160" customFormat="1" ht="23.25" customHeight="1" x14ac:dyDescent="0.2">
      <c r="A707" s="24">
        <v>704</v>
      </c>
      <c r="B707" s="24">
        <v>997</v>
      </c>
      <c r="C707" s="50" t="s">
        <v>15</v>
      </c>
      <c r="D707" s="24" t="s">
        <v>393</v>
      </c>
      <c r="E707" s="168">
        <v>2024</v>
      </c>
      <c r="F707" s="161">
        <v>45614</v>
      </c>
      <c r="G707" s="164" t="s">
        <v>4012</v>
      </c>
      <c r="H707" s="170" t="s">
        <v>4013</v>
      </c>
      <c r="I707" s="170">
        <v>5695</v>
      </c>
      <c r="J707" s="176" t="s">
        <v>4014</v>
      </c>
      <c r="K707" s="50" t="s">
        <v>79</v>
      </c>
      <c r="L707" s="50" t="s">
        <v>21</v>
      </c>
      <c r="M707" s="50" t="s">
        <v>3445</v>
      </c>
      <c r="N707" s="50" t="s">
        <v>3714</v>
      </c>
      <c r="O707" s="50" t="s">
        <v>23</v>
      </c>
      <c r="P707" s="159" t="s">
        <v>24</v>
      </c>
      <c r="Q707" s="24" t="s">
        <v>4545</v>
      </c>
    </row>
    <row r="708" spans="1:17" s="160" customFormat="1" ht="23.25" customHeight="1" x14ac:dyDescent="0.2">
      <c r="A708" s="24">
        <v>705</v>
      </c>
      <c r="B708" s="24">
        <v>999</v>
      </c>
      <c r="C708" s="50" t="s">
        <v>15</v>
      </c>
      <c r="D708" s="24" t="s">
        <v>34</v>
      </c>
      <c r="E708" s="168">
        <v>2024</v>
      </c>
      <c r="F708" s="161">
        <v>45621</v>
      </c>
      <c r="G708" s="164" t="s">
        <v>4019</v>
      </c>
      <c r="H708" s="170" t="s">
        <v>4021</v>
      </c>
      <c r="I708" s="170">
        <v>8350</v>
      </c>
      <c r="J708" s="176" t="s">
        <v>4020</v>
      </c>
      <c r="K708" s="50" t="s">
        <v>20</v>
      </c>
      <c r="L708" s="50" t="s">
        <v>21</v>
      </c>
      <c r="M708" s="50" t="s">
        <v>3064</v>
      </c>
      <c r="N708" s="50" t="s">
        <v>3705</v>
      </c>
      <c r="O708" s="50" t="s">
        <v>23</v>
      </c>
      <c r="P708" s="159" t="s">
        <v>24</v>
      </c>
      <c r="Q708" s="24" t="s">
        <v>4545</v>
      </c>
    </row>
    <row r="709" spans="1:17" s="160" customFormat="1" ht="23.25" customHeight="1" x14ac:dyDescent="0.2">
      <c r="A709" s="24">
        <v>706</v>
      </c>
      <c r="B709" s="24">
        <v>1000</v>
      </c>
      <c r="C709" s="50" t="s">
        <v>15</v>
      </c>
      <c r="D709" s="24" t="s">
        <v>393</v>
      </c>
      <c r="E709" s="168">
        <v>2024</v>
      </c>
      <c r="F709" s="161">
        <v>45628</v>
      </c>
      <c r="G709" s="164" t="s">
        <v>4022</v>
      </c>
      <c r="H709" s="170" t="s">
        <v>4025</v>
      </c>
      <c r="I709" s="170">
        <v>5682</v>
      </c>
      <c r="J709" s="176" t="s">
        <v>4023</v>
      </c>
      <c r="K709" s="50" t="s">
        <v>20</v>
      </c>
      <c r="L709" s="50" t="s">
        <v>21</v>
      </c>
      <c r="M709" s="50" t="s">
        <v>3445</v>
      </c>
      <c r="N709" s="50" t="s">
        <v>3705</v>
      </c>
      <c r="O709" s="50" t="s">
        <v>23</v>
      </c>
      <c r="P709" s="159" t="s">
        <v>24</v>
      </c>
      <c r="Q709" s="24" t="s">
        <v>4545</v>
      </c>
    </row>
    <row r="710" spans="1:17" s="160" customFormat="1" ht="23.25" customHeight="1" x14ac:dyDescent="0.2">
      <c r="A710" s="24">
        <v>707</v>
      </c>
      <c r="B710" s="24">
        <v>1001</v>
      </c>
      <c r="C710" s="50" t="s">
        <v>15</v>
      </c>
      <c r="D710" s="24" t="s">
        <v>34</v>
      </c>
      <c r="E710" s="168">
        <v>2024</v>
      </c>
      <c r="F710" s="161">
        <v>45628</v>
      </c>
      <c r="G710" s="164" t="s">
        <v>4024</v>
      </c>
      <c r="H710" s="170" t="s">
        <v>4026</v>
      </c>
      <c r="I710" s="170">
        <v>8393</v>
      </c>
      <c r="J710" s="175" t="s">
        <v>4027</v>
      </c>
      <c r="K710" s="50" t="s">
        <v>4028</v>
      </c>
      <c r="L710" s="50" t="s">
        <v>60</v>
      </c>
      <c r="M710" s="50" t="s">
        <v>3067</v>
      </c>
      <c r="N710" s="50" t="s">
        <v>3783</v>
      </c>
      <c r="O710" s="50" t="s">
        <v>125</v>
      </c>
      <c r="P710" s="159" t="s">
        <v>24</v>
      </c>
      <c r="Q710" s="24" t="s">
        <v>4545</v>
      </c>
    </row>
    <row r="711" spans="1:17" s="160" customFormat="1" ht="23.25" customHeight="1" x14ac:dyDescent="0.2">
      <c r="A711" s="24">
        <v>708</v>
      </c>
      <c r="B711" s="24">
        <v>1002</v>
      </c>
      <c r="C711" s="50" t="s">
        <v>15</v>
      </c>
      <c r="D711" s="24" t="s">
        <v>34</v>
      </c>
      <c r="E711" s="168">
        <v>2024</v>
      </c>
      <c r="F711" s="161">
        <v>45630</v>
      </c>
      <c r="G711" s="164" t="s">
        <v>4029</v>
      </c>
      <c r="H711" s="170" t="s">
        <v>4032</v>
      </c>
      <c r="I711" s="170">
        <v>8388</v>
      </c>
      <c r="J711" s="176" t="s">
        <v>4030</v>
      </c>
      <c r="K711" s="50" t="s">
        <v>4031</v>
      </c>
      <c r="L711" s="50" t="s">
        <v>60</v>
      </c>
      <c r="M711" s="50" t="s">
        <v>3067</v>
      </c>
      <c r="N711" s="50" t="s">
        <v>3693</v>
      </c>
      <c r="O711" s="50" t="s">
        <v>61</v>
      </c>
      <c r="P711" s="159" t="s">
        <v>24</v>
      </c>
      <c r="Q711" s="24" t="s">
        <v>4545</v>
      </c>
    </row>
    <row r="712" spans="1:17" s="160" customFormat="1" ht="23.25" customHeight="1" x14ac:dyDescent="0.2">
      <c r="A712" s="24">
        <v>709</v>
      </c>
      <c r="B712" s="24">
        <v>1003</v>
      </c>
      <c r="C712" s="50" t="s">
        <v>15</v>
      </c>
      <c r="D712" s="24" t="s">
        <v>34</v>
      </c>
      <c r="E712" s="168">
        <v>2024</v>
      </c>
      <c r="F712" s="161">
        <v>45631</v>
      </c>
      <c r="G712" s="164" t="s">
        <v>4033</v>
      </c>
      <c r="H712" s="170" t="s">
        <v>4034</v>
      </c>
      <c r="I712" s="170">
        <v>8405</v>
      </c>
      <c r="J712" s="176" t="s">
        <v>4035</v>
      </c>
      <c r="K712" s="50" t="s">
        <v>59</v>
      </c>
      <c r="L712" s="50" t="s">
        <v>60</v>
      </c>
      <c r="M712" s="50" t="s">
        <v>3067</v>
      </c>
      <c r="N712" s="50" t="s">
        <v>4525</v>
      </c>
      <c r="O712" s="50" t="s">
        <v>61</v>
      </c>
      <c r="P712" s="159" t="s">
        <v>24</v>
      </c>
      <c r="Q712" s="24" t="s">
        <v>4545</v>
      </c>
    </row>
    <row r="713" spans="1:17" s="160" customFormat="1" ht="23.25" customHeight="1" x14ac:dyDescent="0.2">
      <c r="A713" s="24">
        <v>710</v>
      </c>
      <c r="B713" s="24">
        <v>1004</v>
      </c>
      <c r="C713" s="50" t="s">
        <v>15</v>
      </c>
      <c r="D713" s="24" t="s">
        <v>393</v>
      </c>
      <c r="E713" s="168">
        <v>2024</v>
      </c>
      <c r="F713" s="161">
        <v>45632</v>
      </c>
      <c r="G713" s="164" t="s">
        <v>4036</v>
      </c>
      <c r="H713" s="170" t="s">
        <v>4038</v>
      </c>
      <c r="I713" s="170">
        <v>5897</v>
      </c>
      <c r="J713" s="175" t="s">
        <v>4037</v>
      </c>
      <c r="K713" s="50" t="s">
        <v>729</v>
      </c>
      <c r="L713" s="50" t="s">
        <v>21</v>
      </c>
      <c r="M713" s="50" t="s">
        <v>3445</v>
      </c>
      <c r="N713" s="50" t="s">
        <v>3772</v>
      </c>
      <c r="O713" s="50" t="s">
        <v>23</v>
      </c>
      <c r="P713" s="159" t="s">
        <v>24</v>
      </c>
      <c r="Q713" s="24" t="s">
        <v>4545</v>
      </c>
    </row>
    <row r="714" spans="1:17" s="160" customFormat="1" ht="23.25" customHeight="1" x14ac:dyDescent="0.2">
      <c r="A714" s="24">
        <v>711</v>
      </c>
      <c r="B714" s="24">
        <v>1005</v>
      </c>
      <c r="C714" s="50" t="s">
        <v>15</v>
      </c>
      <c r="D714" s="24" t="s">
        <v>393</v>
      </c>
      <c r="E714" s="168">
        <v>2024</v>
      </c>
      <c r="F714" s="161">
        <v>45636</v>
      </c>
      <c r="G714" s="164" t="s">
        <v>4039</v>
      </c>
      <c r="H714" s="170" t="s">
        <v>4044</v>
      </c>
      <c r="I714" s="170">
        <v>5734</v>
      </c>
      <c r="J714" s="175" t="s">
        <v>4040</v>
      </c>
      <c r="K714" s="50" t="s">
        <v>2415</v>
      </c>
      <c r="L714" s="50" t="s">
        <v>21</v>
      </c>
      <c r="M714" s="50" t="s">
        <v>3445</v>
      </c>
      <c r="N714" s="50" t="s">
        <v>3716</v>
      </c>
      <c r="O714" s="50" t="s">
        <v>23</v>
      </c>
      <c r="P714" s="159" t="s">
        <v>24</v>
      </c>
      <c r="Q714" s="24" t="s">
        <v>4545</v>
      </c>
    </row>
    <row r="715" spans="1:17" s="160" customFormat="1" ht="23.25" customHeight="1" x14ac:dyDescent="0.2">
      <c r="A715" s="24">
        <v>712</v>
      </c>
      <c r="B715" s="24">
        <v>1006</v>
      </c>
      <c r="C715" s="50" t="s">
        <v>15</v>
      </c>
      <c r="D715" s="24" t="s">
        <v>393</v>
      </c>
      <c r="E715" s="168">
        <v>2024</v>
      </c>
      <c r="F715" s="161">
        <v>45636</v>
      </c>
      <c r="G715" s="164" t="s">
        <v>4041</v>
      </c>
      <c r="H715" s="170" t="s">
        <v>4043</v>
      </c>
      <c r="I715" s="170">
        <v>5733</v>
      </c>
      <c r="J715" s="175" t="s">
        <v>4042</v>
      </c>
      <c r="K715" s="50" t="s">
        <v>178</v>
      </c>
      <c r="L715" s="50" t="s">
        <v>21</v>
      </c>
      <c r="M715" s="50" t="s">
        <v>3445</v>
      </c>
      <c r="N715" s="50" t="s">
        <v>3729</v>
      </c>
      <c r="O715" s="50" t="s">
        <v>23</v>
      </c>
      <c r="P715" s="159" t="s">
        <v>24</v>
      </c>
      <c r="Q715" s="24" t="s">
        <v>4545</v>
      </c>
    </row>
    <row r="716" spans="1:17" s="160" customFormat="1" ht="23.25" customHeight="1" x14ac:dyDescent="0.25">
      <c r="A716" s="24">
        <v>713</v>
      </c>
      <c r="B716" s="24">
        <v>1007</v>
      </c>
      <c r="C716" s="50" t="s">
        <v>15</v>
      </c>
      <c r="D716" s="24" t="s">
        <v>393</v>
      </c>
      <c r="E716" s="24">
        <v>2024</v>
      </c>
      <c r="F716" s="161">
        <v>45642</v>
      </c>
      <c r="G716" s="167" t="s">
        <v>4046</v>
      </c>
      <c r="H716" s="170" t="s">
        <v>4090</v>
      </c>
      <c r="I716" s="170">
        <v>5680</v>
      </c>
      <c r="J716" s="164" t="s">
        <v>4047</v>
      </c>
      <c r="K716" s="167" t="s">
        <v>33</v>
      </c>
      <c r="L716" s="50" t="s">
        <v>21</v>
      </c>
      <c r="M716" s="50" t="s">
        <v>3445</v>
      </c>
      <c r="N716" s="50" t="s">
        <v>3706</v>
      </c>
      <c r="O716" s="50" t="s">
        <v>23</v>
      </c>
      <c r="P716" s="159" t="s">
        <v>24</v>
      </c>
      <c r="Q716" s="24" t="s">
        <v>4545</v>
      </c>
    </row>
    <row r="717" spans="1:17" s="160" customFormat="1" ht="23.25" customHeight="1" x14ac:dyDescent="0.25">
      <c r="A717" s="24">
        <v>714</v>
      </c>
      <c r="B717" s="24">
        <v>1008</v>
      </c>
      <c r="C717" s="50" t="s">
        <v>15</v>
      </c>
      <c r="D717" s="24" t="s">
        <v>393</v>
      </c>
      <c r="E717" s="24">
        <v>2024</v>
      </c>
      <c r="F717" s="161">
        <v>45642</v>
      </c>
      <c r="G717" s="167" t="s">
        <v>4048</v>
      </c>
      <c r="H717" s="170" t="s">
        <v>4091</v>
      </c>
      <c r="I717" s="170">
        <v>5715</v>
      </c>
      <c r="J717" s="164" t="s">
        <v>4049</v>
      </c>
      <c r="K717" s="167" t="s">
        <v>33</v>
      </c>
      <c r="L717" s="50" t="s">
        <v>21</v>
      </c>
      <c r="M717" s="50" t="s">
        <v>3445</v>
      </c>
      <c r="N717" s="50" t="s">
        <v>3706</v>
      </c>
      <c r="O717" s="50" t="s">
        <v>23</v>
      </c>
      <c r="P717" s="159" t="s">
        <v>24</v>
      </c>
      <c r="Q717" s="24" t="s">
        <v>4545</v>
      </c>
    </row>
    <row r="718" spans="1:17" s="160" customFormat="1" ht="23.25" customHeight="1" x14ac:dyDescent="0.25">
      <c r="A718" s="24">
        <v>715</v>
      </c>
      <c r="B718" s="24">
        <v>1009</v>
      </c>
      <c r="C718" s="50" t="s">
        <v>15</v>
      </c>
      <c r="D718" s="24" t="s">
        <v>34</v>
      </c>
      <c r="E718" s="24">
        <v>2024</v>
      </c>
      <c r="F718" s="161">
        <v>45642</v>
      </c>
      <c r="G718" s="167" t="s">
        <v>4050</v>
      </c>
      <c r="H718" s="170" t="s">
        <v>4191</v>
      </c>
      <c r="I718" s="170">
        <v>8377</v>
      </c>
      <c r="J718" s="164" t="s">
        <v>4051</v>
      </c>
      <c r="K718" s="50" t="s">
        <v>20</v>
      </c>
      <c r="L718" s="50" t="s">
        <v>21</v>
      </c>
      <c r="M718" s="50" t="s">
        <v>3064</v>
      </c>
      <c r="N718" s="50" t="s">
        <v>3705</v>
      </c>
      <c r="O718" s="50" t="s">
        <v>23</v>
      </c>
      <c r="P718" s="159" t="s">
        <v>24</v>
      </c>
      <c r="Q718" s="24" t="s">
        <v>4545</v>
      </c>
    </row>
    <row r="719" spans="1:17" s="160" customFormat="1" ht="23.25" customHeight="1" x14ac:dyDescent="0.25">
      <c r="A719" s="24">
        <v>716</v>
      </c>
      <c r="B719" s="24">
        <v>1010</v>
      </c>
      <c r="C719" s="50" t="s">
        <v>15</v>
      </c>
      <c r="D719" s="24" t="s">
        <v>393</v>
      </c>
      <c r="E719" s="24">
        <v>2024</v>
      </c>
      <c r="F719" s="161">
        <v>45643</v>
      </c>
      <c r="G719" s="167" t="s">
        <v>4052</v>
      </c>
      <c r="H719" s="170" t="s">
        <v>4078</v>
      </c>
      <c r="I719" s="170">
        <v>5931</v>
      </c>
      <c r="J719" s="164" t="s">
        <v>4053</v>
      </c>
      <c r="K719" s="50" t="s">
        <v>586</v>
      </c>
      <c r="L719" s="50" t="s">
        <v>21</v>
      </c>
      <c r="M719" s="50" t="s">
        <v>3445</v>
      </c>
      <c r="N719" s="50" t="s">
        <v>250</v>
      </c>
      <c r="O719" s="50" t="s">
        <v>23</v>
      </c>
      <c r="P719" s="159" t="s">
        <v>24</v>
      </c>
      <c r="Q719" s="24" t="s">
        <v>4545</v>
      </c>
    </row>
    <row r="720" spans="1:17" s="160" customFormat="1" ht="23.25" customHeight="1" x14ac:dyDescent="0.25">
      <c r="A720" s="24">
        <v>717</v>
      </c>
      <c r="B720" s="24">
        <v>1011</v>
      </c>
      <c r="C720" s="50" t="s">
        <v>15</v>
      </c>
      <c r="D720" s="24" t="s">
        <v>34</v>
      </c>
      <c r="E720" s="24">
        <v>2021</v>
      </c>
      <c r="F720" s="161">
        <v>44356</v>
      </c>
      <c r="G720" s="164" t="s">
        <v>2368</v>
      </c>
      <c r="H720" s="166" t="s">
        <v>2369</v>
      </c>
      <c r="I720" s="165">
        <v>974</v>
      </c>
      <c r="J720" s="50" t="s">
        <v>2370</v>
      </c>
      <c r="K720" s="50" t="s">
        <v>389</v>
      </c>
      <c r="L720" s="50" t="s">
        <v>21</v>
      </c>
      <c r="M720" s="50" t="s">
        <v>3065</v>
      </c>
      <c r="N720" s="50" t="s">
        <v>3750</v>
      </c>
      <c r="O720" s="50" t="s">
        <v>23</v>
      </c>
      <c r="P720" s="159" t="s">
        <v>24</v>
      </c>
      <c r="Q720" s="24" t="s">
        <v>4545</v>
      </c>
    </row>
    <row r="721" spans="1:17" s="160" customFormat="1" ht="23.25" customHeight="1" x14ac:dyDescent="0.25">
      <c r="A721" s="24">
        <v>718</v>
      </c>
      <c r="B721" s="24">
        <v>1012</v>
      </c>
      <c r="C721" s="50" t="s">
        <v>15</v>
      </c>
      <c r="D721" s="24" t="s">
        <v>393</v>
      </c>
      <c r="E721" s="24">
        <v>2024</v>
      </c>
      <c r="F721" s="161">
        <v>45645</v>
      </c>
      <c r="G721" s="167" t="s">
        <v>4056</v>
      </c>
      <c r="H721" s="170" t="s">
        <v>4080</v>
      </c>
      <c r="I721" s="170">
        <v>5996</v>
      </c>
      <c r="J721" s="164" t="s">
        <v>4057</v>
      </c>
      <c r="K721" s="50" t="s">
        <v>355</v>
      </c>
      <c r="L721" s="50" t="s">
        <v>29</v>
      </c>
      <c r="M721" s="50" t="s">
        <v>3445</v>
      </c>
      <c r="N721" s="50" t="s">
        <v>3732</v>
      </c>
      <c r="O721" s="50" t="s">
        <v>23</v>
      </c>
      <c r="P721" s="159" t="s">
        <v>24</v>
      </c>
      <c r="Q721" s="24" t="s">
        <v>4545</v>
      </c>
    </row>
    <row r="722" spans="1:17" s="160" customFormat="1" ht="23.25" customHeight="1" x14ac:dyDescent="0.25">
      <c r="A722" s="24">
        <v>719</v>
      </c>
      <c r="B722" s="24">
        <v>1013</v>
      </c>
      <c r="C722" s="50" t="s">
        <v>15</v>
      </c>
      <c r="D722" s="24" t="s">
        <v>393</v>
      </c>
      <c r="E722" s="24">
        <v>2024</v>
      </c>
      <c r="F722" s="161">
        <v>45646</v>
      </c>
      <c r="G722" s="167" t="s">
        <v>4058</v>
      </c>
      <c r="H722" s="170" t="s">
        <v>4081</v>
      </c>
      <c r="I722" s="170">
        <v>5698</v>
      </c>
      <c r="J722" s="164" t="s">
        <v>4059</v>
      </c>
      <c r="K722" s="50" t="s">
        <v>539</v>
      </c>
      <c r="L722" s="50" t="s">
        <v>21</v>
      </c>
      <c r="M722" s="50" t="s">
        <v>3445</v>
      </c>
      <c r="N722" s="50" t="s">
        <v>3759</v>
      </c>
      <c r="O722" s="50" t="s">
        <v>23</v>
      </c>
      <c r="P722" s="159" t="s">
        <v>24</v>
      </c>
      <c r="Q722" s="24" t="s">
        <v>4545</v>
      </c>
    </row>
    <row r="723" spans="1:17" s="160" customFormat="1" ht="23.25" customHeight="1" x14ac:dyDescent="0.25">
      <c r="A723" s="24">
        <v>720</v>
      </c>
      <c r="B723" s="24">
        <v>1014</v>
      </c>
      <c r="C723" s="50" t="s">
        <v>15</v>
      </c>
      <c r="D723" s="24" t="s">
        <v>393</v>
      </c>
      <c r="E723" s="24">
        <v>2024</v>
      </c>
      <c r="F723" s="161">
        <v>45646</v>
      </c>
      <c r="G723" s="167" t="s">
        <v>4060</v>
      </c>
      <c r="H723" s="170" t="s">
        <v>4082</v>
      </c>
      <c r="I723" s="170">
        <v>5714</v>
      </c>
      <c r="J723" s="164" t="s">
        <v>4061</v>
      </c>
      <c r="K723" s="50" t="s">
        <v>33</v>
      </c>
      <c r="L723" s="50" t="s">
        <v>21</v>
      </c>
      <c r="M723" s="50" t="s">
        <v>3445</v>
      </c>
      <c r="N723" s="50" t="s">
        <v>3706</v>
      </c>
      <c r="O723" s="50" t="s">
        <v>23</v>
      </c>
      <c r="P723" s="159" t="s">
        <v>24</v>
      </c>
      <c r="Q723" s="24" t="s">
        <v>4545</v>
      </c>
    </row>
    <row r="724" spans="1:17" s="160" customFormat="1" ht="23.25" customHeight="1" x14ac:dyDescent="0.25">
      <c r="A724" s="24">
        <v>721</v>
      </c>
      <c r="B724" s="24">
        <v>1015</v>
      </c>
      <c r="C724" s="50" t="s">
        <v>15</v>
      </c>
      <c r="D724" s="24" t="s">
        <v>393</v>
      </c>
      <c r="E724" s="24">
        <v>2024</v>
      </c>
      <c r="F724" s="161">
        <v>45646</v>
      </c>
      <c r="G724" s="167" t="s">
        <v>4062</v>
      </c>
      <c r="H724" s="170" t="s">
        <v>4083</v>
      </c>
      <c r="I724" s="170">
        <v>5703</v>
      </c>
      <c r="J724" s="164" t="s">
        <v>4063</v>
      </c>
      <c r="K724" s="50" t="s">
        <v>28</v>
      </c>
      <c r="L724" s="50" t="s">
        <v>29</v>
      </c>
      <c r="M724" s="50" t="s">
        <v>3445</v>
      </c>
      <c r="N724" s="50" t="s">
        <v>28</v>
      </c>
      <c r="O724" s="50" t="s">
        <v>3436</v>
      </c>
      <c r="P724" s="159" t="s">
        <v>24</v>
      </c>
      <c r="Q724" s="24" t="s">
        <v>4545</v>
      </c>
    </row>
    <row r="725" spans="1:17" s="160" customFormat="1" ht="23.25" customHeight="1" x14ac:dyDescent="0.25">
      <c r="A725" s="24">
        <v>722</v>
      </c>
      <c r="B725" s="24">
        <v>1016</v>
      </c>
      <c r="C725" s="50" t="s">
        <v>15</v>
      </c>
      <c r="D725" s="24" t="s">
        <v>393</v>
      </c>
      <c r="E725" s="24">
        <v>2024</v>
      </c>
      <c r="F725" s="161">
        <v>45646</v>
      </c>
      <c r="G725" s="167" t="s">
        <v>4064</v>
      </c>
      <c r="H725" s="170" t="s">
        <v>4084</v>
      </c>
      <c r="I725" s="170">
        <v>5685</v>
      </c>
      <c r="J725" s="164" t="s">
        <v>4065</v>
      </c>
      <c r="K725" s="50" t="s">
        <v>757</v>
      </c>
      <c r="L725" s="50" t="s">
        <v>21</v>
      </c>
      <c r="M725" s="50" t="s">
        <v>3445</v>
      </c>
      <c r="N725" s="50" t="s">
        <v>1817</v>
      </c>
      <c r="O725" s="50" t="s">
        <v>23</v>
      </c>
      <c r="P725" s="159" t="s">
        <v>24</v>
      </c>
      <c r="Q725" s="24" t="s">
        <v>4545</v>
      </c>
    </row>
    <row r="726" spans="1:17" s="160" customFormat="1" ht="23.25" customHeight="1" x14ac:dyDescent="0.25">
      <c r="A726" s="24">
        <v>723</v>
      </c>
      <c r="B726" s="24">
        <v>1017</v>
      </c>
      <c r="C726" s="167" t="s">
        <v>15</v>
      </c>
      <c r="D726" s="24" t="s">
        <v>34</v>
      </c>
      <c r="E726" s="168">
        <v>2018</v>
      </c>
      <c r="F726" s="161">
        <v>43465</v>
      </c>
      <c r="G726" s="169" t="s">
        <v>1863</v>
      </c>
      <c r="H726" s="170" t="s">
        <v>1864</v>
      </c>
      <c r="I726" s="170">
        <v>976</v>
      </c>
      <c r="J726" s="167" t="s">
        <v>1865</v>
      </c>
      <c r="K726" s="50" t="s">
        <v>33</v>
      </c>
      <c r="L726" s="50" t="s">
        <v>21</v>
      </c>
      <c r="M726" s="50" t="s">
        <v>3065</v>
      </c>
      <c r="N726" s="50" t="s">
        <v>3706</v>
      </c>
      <c r="O726" s="50" t="s">
        <v>23</v>
      </c>
      <c r="P726" s="159" t="s">
        <v>24</v>
      </c>
      <c r="Q726" s="24" t="s">
        <v>4545</v>
      </c>
    </row>
    <row r="727" spans="1:17" s="160" customFormat="1" ht="23.25" customHeight="1" x14ac:dyDescent="0.25">
      <c r="A727" s="24">
        <v>724</v>
      </c>
      <c r="B727" s="24">
        <v>1018</v>
      </c>
      <c r="C727" s="50" t="s">
        <v>15</v>
      </c>
      <c r="D727" s="24" t="s">
        <v>393</v>
      </c>
      <c r="E727" s="24">
        <v>2024</v>
      </c>
      <c r="F727" s="161">
        <v>45649</v>
      </c>
      <c r="G727" s="167" t="s">
        <v>4068</v>
      </c>
      <c r="H727" s="170" t="s">
        <v>4192</v>
      </c>
      <c r="I727" s="170">
        <v>5986</v>
      </c>
      <c r="J727" s="164" t="s">
        <v>4069</v>
      </c>
      <c r="K727" s="50" t="s">
        <v>28</v>
      </c>
      <c r="L727" s="50" t="s">
        <v>29</v>
      </c>
      <c r="M727" s="50" t="s">
        <v>3445</v>
      </c>
      <c r="N727" s="50" t="s">
        <v>28</v>
      </c>
      <c r="O727" s="50" t="s">
        <v>3436</v>
      </c>
      <c r="P727" s="159" t="s">
        <v>24</v>
      </c>
      <c r="Q727" s="24" t="s">
        <v>4545</v>
      </c>
    </row>
    <row r="728" spans="1:17" s="160" customFormat="1" ht="23.25" customHeight="1" x14ac:dyDescent="0.25">
      <c r="A728" s="24">
        <v>725</v>
      </c>
      <c r="B728" s="24">
        <v>1019</v>
      </c>
      <c r="C728" s="50" t="s">
        <v>15</v>
      </c>
      <c r="D728" s="24" t="s">
        <v>393</v>
      </c>
      <c r="E728" s="24">
        <v>2024</v>
      </c>
      <c r="F728" s="161">
        <v>45649</v>
      </c>
      <c r="G728" s="167" t="s">
        <v>4070</v>
      </c>
      <c r="H728" s="170" t="s">
        <v>4086</v>
      </c>
      <c r="I728" s="170">
        <v>5723</v>
      </c>
      <c r="J728" s="164" t="s">
        <v>4071</v>
      </c>
      <c r="K728" s="50" t="s">
        <v>28</v>
      </c>
      <c r="L728" s="50" t="s">
        <v>29</v>
      </c>
      <c r="M728" s="50" t="s">
        <v>3445</v>
      </c>
      <c r="N728" s="50" t="s">
        <v>28</v>
      </c>
      <c r="O728" s="50" t="s">
        <v>3436</v>
      </c>
      <c r="P728" s="159" t="s">
        <v>24</v>
      </c>
      <c r="Q728" s="24" t="s">
        <v>4545</v>
      </c>
    </row>
    <row r="729" spans="1:17" s="160" customFormat="1" ht="23.25" customHeight="1" x14ac:dyDescent="0.25">
      <c r="A729" s="24">
        <v>726</v>
      </c>
      <c r="B729" s="24">
        <v>1020</v>
      </c>
      <c r="C729" s="50" t="s">
        <v>15</v>
      </c>
      <c r="D729" s="24" t="s">
        <v>393</v>
      </c>
      <c r="E729" s="24">
        <v>2024</v>
      </c>
      <c r="F729" s="161">
        <v>45649</v>
      </c>
      <c r="G729" s="167" t="s">
        <v>4072</v>
      </c>
      <c r="H729" s="170" t="s">
        <v>4087</v>
      </c>
      <c r="I729" s="170">
        <v>5710</v>
      </c>
      <c r="J729" s="164" t="s">
        <v>4073</v>
      </c>
      <c r="K729" s="50" t="s">
        <v>55</v>
      </c>
      <c r="L729" s="50" t="s">
        <v>21</v>
      </c>
      <c r="M729" s="50" t="s">
        <v>3445</v>
      </c>
      <c r="N729" s="50" t="s">
        <v>3708</v>
      </c>
      <c r="O729" s="50" t="s">
        <v>23</v>
      </c>
      <c r="P729" s="159" t="s">
        <v>24</v>
      </c>
      <c r="Q729" s="24" t="s">
        <v>4545</v>
      </c>
    </row>
    <row r="730" spans="1:17" s="160" customFormat="1" ht="23.25" customHeight="1" x14ac:dyDescent="0.25">
      <c r="A730" s="24">
        <v>727</v>
      </c>
      <c r="B730" s="24">
        <v>1021</v>
      </c>
      <c r="C730" s="167" t="s">
        <v>15</v>
      </c>
      <c r="D730" s="24" t="s">
        <v>34</v>
      </c>
      <c r="E730" s="168">
        <v>2019</v>
      </c>
      <c r="F730" s="161">
        <v>43602</v>
      </c>
      <c r="G730" s="169" t="s">
        <v>1876</v>
      </c>
      <c r="H730" s="170" t="s">
        <v>1877</v>
      </c>
      <c r="I730" s="170">
        <v>982</v>
      </c>
      <c r="J730" s="169" t="s">
        <v>1878</v>
      </c>
      <c r="K730" s="50" t="s">
        <v>175</v>
      </c>
      <c r="L730" s="50" t="s">
        <v>21</v>
      </c>
      <c r="M730" s="50" t="s">
        <v>3065</v>
      </c>
      <c r="N730" s="50" t="s">
        <v>3729</v>
      </c>
      <c r="O730" s="50" t="s">
        <v>23</v>
      </c>
      <c r="P730" s="159" t="s">
        <v>24</v>
      </c>
      <c r="Q730" s="24" t="s">
        <v>4545</v>
      </c>
    </row>
    <row r="731" spans="1:17" s="160" customFormat="1" ht="23.25" customHeight="1" x14ac:dyDescent="0.25">
      <c r="A731" s="24">
        <v>728</v>
      </c>
      <c r="B731" s="24">
        <v>1023</v>
      </c>
      <c r="C731" s="50" t="s">
        <v>15</v>
      </c>
      <c r="D731" s="24" t="s">
        <v>34</v>
      </c>
      <c r="E731" s="24">
        <v>2024</v>
      </c>
      <c r="F731" s="161">
        <v>45650</v>
      </c>
      <c r="G731" s="167" t="s">
        <v>4092</v>
      </c>
      <c r="H731" s="170" t="s">
        <v>4093</v>
      </c>
      <c r="I731" s="170">
        <v>8387</v>
      </c>
      <c r="J731" s="164" t="s">
        <v>4094</v>
      </c>
      <c r="K731" s="50" t="s">
        <v>59</v>
      </c>
      <c r="L731" s="50" t="s">
        <v>60</v>
      </c>
      <c r="M731" s="50" t="s">
        <v>3067</v>
      </c>
      <c r="N731" s="50" t="s">
        <v>4524</v>
      </c>
      <c r="O731" s="50" t="s">
        <v>61</v>
      </c>
      <c r="P731" s="159" t="s">
        <v>2380</v>
      </c>
      <c r="Q731" s="24" t="s">
        <v>4545</v>
      </c>
    </row>
    <row r="732" spans="1:17" s="160" customFormat="1" ht="23.25" customHeight="1" x14ac:dyDescent="0.25">
      <c r="A732" s="24">
        <v>729</v>
      </c>
      <c r="B732" s="24">
        <v>1024</v>
      </c>
      <c r="C732" s="50" t="s">
        <v>15</v>
      </c>
      <c r="D732" s="24" t="s">
        <v>393</v>
      </c>
      <c r="E732" s="24">
        <v>2024</v>
      </c>
      <c r="F732" s="161">
        <v>45652</v>
      </c>
      <c r="G732" s="167" t="s">
        <v>4095</v>
      </c>
      <c r="H732" s="170" t="s">
        <v>4096</v>
      </c>
      <c r="I732" s="170">
        <v>5693</v>
      </c>
      <c r="J732" s="164" t="s">
        <v>4097</v>
      </c>
      <c r="K732" s="50" t="s">
        <v>20</v>
      </c>
      <c r="L732" s="50" t="s">
        <v>21</v>
      </c>
      <c r="M732" s="50" t="s">
        <v>3445</v>
      </c>
      <c r="N732" s="50" t="s">
        <v>3705</v>
      </c>
      <c r="O732" s="50" t="s">
        <v>23</v>
      </c>
      <c r="P732" s="159" t="s">
        <v>24</v>
      </c>
      <c r="Q732" s="24" t="s">
        <v>4545</v>
      </c>
    </row>
    <row r="733" spans="1:17" s="160" customFormat="1" ht="23.25" customHeight="1" x14ac:dyDescent="0.25">
      <c r="A733" s="24">
        <v>730</v>
      </c>
      <c r="B733" s="24">
        <v>1025</v>
      </c>
      <c r="C733" s="50" t="s">
        <v>15</v>
      </c>
      <c r="D733" s="24" t="s">
        <v>393</v>
      </c>
      <c r="E733" s="24">
        <v>2024</v>
      </c>
      <c r="F733" s="161">
        <v>45652</v>
      </c>
      <c r="G733" s="167" t="s">
        <v>4098</v>
      </c>
      <c r="H733" s="170" t="s">
        <v>4099</v>
      </c>
      <c r="I733" s="170">
        <v>5699</v>
      </c>
      <c r="J733" s="164" t="s">
        <v>4100</v>
      </c>
      <c r="K733" s="50" t="s">
        <v>730</v>
      </c>
      <c r="L733" s="50" t="s">
        <v>21</v>
      </c>
      <c r="M733" s="50" t="s">
        <v>3445</v>
      </c>
      <c r="N733" s="50" t="s">
        <v>3772</v>
      </c>
      <c r="O733" s="50" t="s">
        <v>23</v>
      </c>
      <c r="P733" s="159" t="s">
        <v>24</v>
      </c>
      <c r="Q733" s="24" t="s">
        <v>4545</v>
      </c>
    </row>
    <row r="734" spans="1:17" s="160" customFormat="1" ht="23.25" customHeight="1" x14ac:dyDescent="0.25">
      <c r="A734" s="24">
        <v>731</v>
      </c>
      <c r="B734" s="24">
        <v>1026</v>
      </c>
      <c r="C734" s="50" t="s">
        <v>15</v>
      </c>
      <c r="D734" s="24" t="s">
        <v>393</v>
      </c>
      <c r="E734" s="24">
        <v>2024</v>
      </c>
      <c r="F734" s="161">
        <v>45652</v>
      </c>
      <c r="G734" s="167" t="s">
        <v>4101</v>
      </c>
      <c r="H734" s="170" t="s">
        <v>4102</v>
      </c>
      <c r="I734" s="170">
        <v>5942</v>
      </c>
      <c r="J734" s="164" t="s">
        <v>4103</v>
      </c>
      <c r="K734" s="50" t="s">
        <v>65</v>
      </c>
      <c r="L734" s="50" t="s">
        <v>21</v>
      </c>
      <c r="M734" s="50" t="s">
        <v>3445</v>
      </c>
      <c r="N734" s="50" t="s">
        <v>65</v>
      </c>
      <c r="O734" s="50" t="s">
        <v>23</v>
      </c>
      <c r="P734" s="159" t="s">
        <v>24</v>
      </c>
      <c r="Q734" s="24" t="s">
        <v>4545</v>
      </c>
    </row>
    <row r="735" spans="1:17" s="160" customFormat="1" ht="23.25" customHeight="1" x14ac:dyDescent="0.25">
      <c r="A735" s="24">
        <v>732</v>
      </c>
      <c r="B735" s="24">
        <v>1027</v>
      </c>
      <c r="C735" s="50" t="s">
        <v>15</v>
      </c>
      <c r="D735" s="24" t="s">
        <v>393</v>
      </c>
      <c r="E735" s="24">
        <v>2024</v>
      </c>
      <c r="F735" s="161">
        <v>45652</v>
      </c>
      <c r="G735" s="167" t="s">
        <v>4104</v>
      </c>
      <c r="H735" s="170" t="s">
        <v>4105</v>
      </c>
      <c r="I735" s="170">
        <v>5901</v>
      </c>
      <c r="J735" s="164" t="s">
        <v>4106</v>
      </c>
      <c r="K735" s="50" t="s">
        <v>729</v>
      </c>
      <c r="L735" s="50" t="s">
        <v>21</v>
      </c>
      <c r="M735" s="50" t="s">
        <v>3445</v>
      </c>
      <c r="N735" s="50" t="s">
        <v>3772</v>
      </c>
      <c r="O735" s="50" t="s">
        <v>23</v>
      </c>
      <c r="P735" s="159" t="s">
        <v>24</v>
      </c>
      <c r="Q735" s="24" t="s">
        <v>4545</v>
      </c>
    </row>
    <row r="736" spans="1:17" s="160" customFormat="1" ht="23.25" customHeight="1" x14ac:dyDescent="0.25">
      <c r="A736" s="24">
        <v>733</v>
      </c>
      <c r="B736" s="24">
        <v>1028</v>
      </c>
      <c r="C736" s="50" t="s">
        <v>15</v>
      </c>
      <c r="D736" s="24" t="s">
        <v>393</v>
      </c>
      <c r="E736" s="24">
        <v>2024</v>
      </c>
      <c r="F736" s="161">
        <v>45652</v>
      </c>
      <c r="G736" s="167" t="s">
        <v>4107</v>
      </c>
      <c r="H736" s="170" t="s">
        <v>4108</v>
      </c>
      <c r="I736" s="170">
        <v>5662</v>
      </c>
      <c r="J736" s="164" t="s">
        <v>4109</v>
      </c>
      <c r="K736" s="50" t="s">
        <v>83</v>
      </c>
      <c r="L736" s="50" t="s">
        <v>29</v>
      </c>
      <c r="M736" s="50" t="s">
        <v>3445</v>
      </c>
      <c r="N736" s="50" t="s">
        <v>979</v>
      </c>
      <c r="O736" s="50" t="s">
        <v>23</v>
      </c>
      <c r="P736" s="159" t="s">
        <v>24</v>
      </c>
      <c r="Q736" s="24" t="s">
        <v>4545</v>
      </c>
    </row>
    <row r="737" spans="1:17" s="160" customFormat="1" ht="23.25" customHeight="1" x14ac:dyDescent="0.25">
      <c r="A737" s="24">
        <v>734</v>
      </c>
      <c r="B737" s="24">
        <v>1030</v>
      </c>
      <c r="C737" s="167" t="s">
        <v>15</v>
      </c>
      <c r="D737" s="24" t="s">
        <v>34</v>
      </c>
      <c r="E737" s="168">
        <v>2019</v>
      </c>
      <c r="F737" s="161">
        <v>43627</v>
      </c>
      <c r="G737" s="169" t="s">
        <v>1882</v>
      </c>
      <c r="H737" s="170" t="s">
        <v>1883</v>
      </c>
      <c r="I737" s="170">
        <v>984</v>
      </c>
      <c r="J737" s="169" t="s">
        <v>1884</v>
      </c>
      <c r="K737" s="50" t="s">
        <v>48</v>
      </c>
      <c r="L737" s="50" t="s">
        <v>21</v>
      </c>
      <c r="M737" s="50" t="s">
        <v>3065</v>
      </c>
      <c r="N737" s="50" t="s">
        <v>3707</v>
      </c>
      <c r="O737" s="50" t="s">
        <v>23</v>
      </c>
      <c r="P737" s="159" t="s">
        <v>24</v>
      </c>
      <c r="Q737" s="24" t="s">
        <v>4545</v>
      </c>
    </row>
    <row r="738" spans="1:17" s="160" customFormat="1" ht="23.25" customHeight="1" x14ac:dyDescent="0.25">
      <c r="A738" s="24">
        <v>735</v>
      </c>
      <c r="B738" s="24">
        <v>1031</v>
      </c>
      <c r="C738" s="50" t="s">
        <v>15</v>
      </c>
      <c r="D738" s="24" t="s">
        <v>16</v>
      </c>
      <c r="E738" s="24">
        <v>2024</v>
      </c>
      <c r="F738" s="161">
        <v>45653</v>
      </c>
      <c r="G738" s="167" t="s">
        <v>4116</v>
      </c>
      <c r="H738" s="170" t="s">
        <v>4136</v>
      </c>
      <c r="I738" s="170">
        <v>8422</v>
      </c>
      <c r="J738" s="164" t="s">
        <v>4117</v>
      </c>
      <c r="K738" s="50" t="s">
        <v>20</v>
      </c>
      <c r="L738" s="50" t="s">
        <v>21</v>
      </c>
      <c r="M738" s="50" t="s">
        <v>3446</v>
      </c>
      <c r="N738" s="50" t="s">
        <v>3705</v>
      </c>
      <c r="O738" s="50" t="s">
        <v>23</v>
      </c>
      <c r="P738" s="159" t="s">
        <v>24</v>
      </c>
      <c r="Q738" s="24" t="s">
        <v>4545</v>
      </c>
    </row>
    <row r="739" spans="1:17" s="160" customFormat="1" ht="23.25" customHeight="1" x14ac:dyDescent="0.25">
      <c r="A739" s="24">
        <v>736</v>
      </c>
      <c r="B739" s="24">
        <v>1032</v>
      </c>
      <c r="C739" s="50" t="s">
        <v>15</v>
      </c>
      <c r="D739" s="24" t="s">
        <v>393</v>
      </c>
      <c r="E739" s="24">
        <v>2024</v>
      </c>
      <c r="F739" s="161">
        <v>45653</v>
      </c>
      <c r="G739" s="167" t="s">
        <v>4118</v>
      </c>
      <c r="H739" s="170" t="s">
        <v>4121</v>
      </c>
      <c r="I739" s="170">
        <v>5691</v>
      </c>
      <c r="J739" s="164" t="s">
        <v>4119</v>
      </c>
      <c r="K739" s="50" t="s">
        <v>28</v>
      </c>
      <c r="L739" s="50" t="s">
        <v>29</v>
      </c>
      <c r="M739" s="50" t="s">
        <v>3445</v>
      </c>
      <c r="N739" s="50" t="s">
        <v>28</v>
      </c>
      <c r="O739" s="50" t="s">
        <v>3436</v>
      </c>
      <c r="P739" s="159" t="s">
        <v>24</v>
      </c>
      <c r="Q739" s="24" t="s">
        <v>4545</v>
      </c>
    </row>
    <row r="740" spans="1:17" s="160" customFormat="1" ht="23.25" customHeight="1" x14ac:dyDescent="0.25">
      <c r="A740" s="24">
        <v>737</v>
      </c>
      <c r="B740" s="24">
        <v>1033</v>
      </c>
      <c r="C740" s="50" t="s">
        <v>15</v>
      </c>
      <c r="D740" s="24" t="s">
        <v>393</v>
      </c>
      <c r="E740" s="24">
        <v>2024</v>
      </c>
      <c r="F740" s="161">
        <v>45653</v>
      </c>
      <c r="G740" s="167" t="s">
        <v>4120</v>
      </c>
      <c r="H740" s="170" t="s">
        <v>4122</v>
      </c>
      <c r="I740" s="170">
        <v>5720</v>
      </c>
      <c r="J740" s="164" t="s">
        <v>4123</v>
      </c>
      <c r="K740" s="50" t="s">
        <v>28</v>
      </c>
      <c r="L740" s="50" t="s">
        <v>29</v>
      </c>
      <c r="M740" s="50" t="s">
        <v>3445</v>
      </c>
      <c r="N740" s="50" t="s">
        <v>28</v>
      </c>
      <c r="O740" s="50" t="s">
        <v>3436</v>
      </c>
      <c r="P740" s="159" t="s">
        <v>24</v>
      </c>
      <c r="Q740" s="24" t="s">
        <v>4545</v>
      </c>
    </row>
    <row r="741" spans="1:17" s="160" customFormat="1" ht="23.25" customHeight="1" x14ac:dyDescent="0.25">
      <c r="A741" s="24">
        <v>738</v>
      </c>
      <c r="B741" s="24">
        <v>1035</v>
      </c>
      <c r="C741" s="50" t="s">
        <v>15</v>
      </c>
      <c r="D741" s="24" t="s">
        <v>393</v>
      </c>
      <c r="E741" s="24">
        <v>2024</v>
      </c>
      <c r="F741" s="161">
        <v>45653</v>
      </c>
      <c r="G741" s="167" t="s">
        <v>4127</v>
      </c>
      <c r="H741" s="170" t="s">
        <v>4128</v>
      </c>
      <c r="I741" s="170">
        <v>5997</v>
      </c>
      <c r="J741" s="164" t="s">
        <v>4129</v>
      </c>
      <c r="K741" s="50" t="s">
        <v>28</v>
      </c>
      <c r="L741" s="50" t="s">
        <v>29</v>
      </c>
      <c r="M741" s="50" t="s">
        <v>3445</v>
      </c>
      <c r="N741" s="50" t="s">
        <v>28</v>
      </c>
      <c r="O741" s="50" t="s">
        <v>3436</v>
      </c>
      <c r="P741" s="159" t="s">
        <v>24</v>
      </c>
      <c r="Q741" s="24" t="s">
        <v>4545</v>
      </c>
    </row>
    <row r="742" spans="1:17" s="160" customFormat="1" ht="23.25" customHeight="1" x14ac:dyDescent="0.25">
      <c r="A742" s="24">
        <v>739</v>
      </c>
      <c r="B742" s="24">
        <v>1036</v>
      </c>
      <c r="C742" s="50" t="s">
        <v>15</v>
      </c>
      <c r="D742" s="24" t="s">
        <v>393</v>
      </c>
      <c r="E742" s="24">
        <v>2024</v>
      </c>
      <c r="F742" s="161">
        <v>45653</v>
      </c>
      <c r="G742" s="167" t="s">
        <v>4130</v>
      </c>
      <c r="H742" s="170" t="s">
        <v>4131</v>
      </c>
      <c r="I742" s="170">
        <v>5681</v>
      </c>
      <c r="J742" s="164" t="s">
        <v>4132</v>
      </c>
      <c r="K742" s="50" t="s">
        <v>28</v>
      </c>
      <c r="L742" s="50" t="s">
        <v>29</v>
      </c>
      <c r="M742" s="50" t="s">
        <v>3445</v>
      </c>
      <c r="N742" s="50" t="s">
        <v>28</v>
      </c>
      <c r="O742" s="50" t="s">
        <v>3436</v>
      </c>
      <c r="P742" s="159" t="s">
        <v>24</v>
      </c>
      <c r="Q742" s="24" t="s">
        <v>4545</v>
      </c>
    </row>
    <row r="743" spans="1:17" s="160" customFormat="1" ht="23.25" customHeight="1" x14ac:dyDescent="0.25">
      <c r="A743" s="24">
        <v>740</v>
      </c>
      <c r="B743" s="24">
        <v>1037</v>
      </c>
      <c r="C743" s="50" t="s">
        <v>15</v>
      </c>
      <c r="D743" s="24" t="s">
        <v>34</v>
      </c>
      <c r="E743" s="24">
        <v>2024</v>
      </c>
      <c r="F743" s="161">
        <v>45653</v>
      </c>
      <c r="G743" s="167" t="s">
        <v>4133</v>
      </c>
      <c r="H743" s="170" t="s">
        <v>4134</v>
      </c>
      <c r="I743" s="170">
        <v>8380</v>
      </c>
      <c r="J743" s="164" t="s">
        <v>4135</v>
      </c>
      <c r="K743" s="50" t="s">
        <v>65</v>
      </c>
      <c r="L743" s="50" t="s">
        <v>29</v>
      </c>
      <c r="M743" s="50" t="s">
        <v>3066</v>
      </c>
      <c r="N743" s="50" t="s">
        <v>65</v>
      </c>
      <c r="O743" s="50" t="s">
        <v>23</v>
      </c>
      <c r="P743" s="159" t="s">
        <v>24</v>
      </c>
      <c r="Q743" s="24" t="s">
        <v>4545</v>
      </c>
    </row>
    <row r="744" spans="1:17" s="160" customFormat="1" ht="23.25" customHeight="1" x14ac:dyDescent="0.25">
      <c r="A744" s="24">
        <v>741</v>
      </c>
      <c r="B744" s="24">
        <v>1039</v>
      </c>
      <c r="C744" s="50" t="s">
        <v>15</v>
      </c>
      <c r="D744" s="24" t="s">
        <v>393</v>
      </c>
      <c r="E744" s="24">
        <v>2024</v>
      </c>
      <c r="F744" s="161">
        <v>45656</v>
      </c>
      <c r="G744" s="167" t="s">
        <v>4140</v>
      </c>
      <c r="H744" s="170" t="s">
        <v>4141</v>
      </c>
      <c r="I744" s="170">
        <v>5826</v>
      </c>
      <c r="J744" s="164" t="s">
        <v>4142</v>
      </c>
      <c r="K744" s="50" t="s">
        <v>65</v>
      </c>
      <c r="L744" s="50" t="s">
        <v>21</v>
      </c>
      <c r="M744" s="50" t="s">
        <v>3445</v>
      </c>
      <c r="N744" s="50" t="s">
        <v>65</v>
      </c>
      <c r="O744" s="50" t="s">
        <v>23</v>
      </c>
      <c r="P744" s="159" t="s">
        <v>24</v>
      </c>
      <c r="Q744" s="24" t="s">
        <v>4545</v>
      </c>
    </row>
    <row r="745" spans="1:17" s="160" customFormat="1" ht="23.25" customHeight="1" x14ac:dyDescent="0.25">
      <c r="A745" s="24">
        <v>742</v>
      </c>
      <c r="B745" s="24">
        <v>1040</v>
      </c>
      <c r="C745" s="50" t="s">
        <v>15</v>
      </c>
      <c r="D745" s="24" t="s">
        <v>393</v>
      </c>
      <c r="E745" s="24">
        <v>2024</v>
      </c>
      <c r="F745" s="161">
        <v>45656</v>
      </c>
      <c r="G745" s="167" t="s">
        <v>4143</v>
      </c>
      <c r="H745" s="170" t="s">
        <v>4144</v>
      </c>
      <c r="I745" s="170">
        <v>5825</v>
      </c>
      <c r="J745" s="164" t="s">
        <v>4145</v>
      </c>
      <c r="K745" s="50" t="s">
        <v>4146</v>
      </c>
      <c r="L745" s="50" t="s">
        <v>21</v>
      </c>
      <c r="M745" s="50" t="s">
        <v>3445</v>
      </c>
      <c r="N745" s="50" t="s">
        <v>65</v>
      </c>
      <c r="O745" s="50" t="s">
        <v>23</v>
      </c>
      <c r="P745" s="159" t="s">
        <v>24</v>
      </c>
      <c r="Q745" s="24" t="s">
        <v>4545</v>
      </c>
    </row>
    <row r="746" spans="1:17" s="160" customFormat="1" ht="23.25" customHeight="1" x14ac:dyDescent="0.25">
      <c r="A746" s="24">
        <v>743</v>
      </c>
      <c r="B746" s="24">
        <v>1041</v>
      </c>
      <c r="C746" s="50" t="s">
        <v>15</v>
      </c>
      <c r="D746" s="24" t="s">
        <v>393</v>
      </c>
      <c r="E746" s="24">
        <v>2024</v>
      </c>
      <c r="F746" s="161">
        <v>45656</v>
      </c>
      <c r="G746" s="167" t="s">
        <v>4147</v>
      </c>
      <c r="H746" s="170" t="s">
        <v>4148</v>
      </c>
      <c r="I746" s="170">
        <v>5827</v>
      </c>
      <c r="J746" s="164" t="s">
        <v>4149</v>
      </c>
      <c r="K746" s="50" t="s">
        <v>65</v>
      </c>
      <c r="L746" s="50" t="s">
        <v>21</v>
      </c>
      <c r="M746" s="50" t="s">
        <v>3445</v>
      </c>
      <c r="N746" s="50" t="s">
        <v>65</v>
      </c>
      <c r="O746" s="50" t="s">
        <v>23</v>
      </c>
      <c r="P746" s="159" t="s">
        <v>24</v>
      </c>
      <c r="Q746" s="24" t="s">
        <v>4545</v>
      </c>
    </row>
    <row r="747" spans="1:17" s="160" customFormat="1" ht="23.25" customHeight="1" x14ac:dyDescent="0.25">
      <c r="A747" s="24">
        <v>744</v>
      </c>
      <c r="B747" s="24">
        <v>1042</v>
      </c>
      <c r="C747" s="50" t="s">
        <v>15</v>
      </c>
      <c r="D747" s="24" t="s">
        <v>393</v>
      </c>
      <c r="E747" s="24">
        <v>2024</v>
      </c>
      <c r="F747" s="161">
        <v>45656</v>
      </c>
      <c r="G747" s="167" t="s">
        <v>4150</v>
      </c>
      <c r="H747" s="170" t="s">
        <v>4152</v>
      </c>
      <c r="I747" s="170">
        <v>5941</v>
      </c>
      <c r="J747" s="164" t="s">
        <v>4151</v>
      </c>
      <c r="K747" s="50" t="s">
        <v>199</v>
      </c>
      <c r="L747" s="50" t="s">
        <v>21</v>
      </c>
      <c r="M747" s="50" t="s">
        <v>3445</v>
      </c>
      <c r="N747" s="50" t="s">
        <v>3733</v>
      </c>
      <c r="O747" s="50" t="s">
        <v>23</v>
      </c>
      <c r="P747" s="159" t="s">
        <v>24</v>
      </c>
      <c r="Q747" s="24" t="s">
        <v>4545</v>
      </c>
    </row>
    <row r="748" spans="1:17" s="160" customFormat="1" ht="23.25" customHeight="1" x14ac:dyDescent="0.25">
      <c r="A748" s="24">
        <v>745</v>
      </c>
      <c r="B748" s="24">
        <v>1043</v>
      </c>
      <c r="C748" s="50" t="s">
        <v>15</v>
      </c>
      <c r="D748" s="24" t="s">
        <v>393</v>
      </c>
      <c r="E748" s="24">
        <v>2024</v>
      </c>
      <c r="F748" s="161">
        <v>45656</v>
      </c>
      <c r="G748" s="167" t="s">
        <v>4153</v>
      </c>
      <c r="H748" s="170" t="s">
        <v>4154</v>
      </c>
      <c r="I748" s="170">
        <v>5722</v>
      </c>
      <c r="J748" s="164" t="s">
        <v>4155</v>
      </c>
      <c r="K748" s="50" t="s">
        <v>94</v>
      </c>
      <c r="L748" s="50" t="s">
        <v>21</v>
      </c>
      <c r="M748" s="50" t="s">
        <v>3445</v>
      </c>
      <c r="N748" s="50" t="s">
        <v>3716</v>
      </c>
      <c r="O748" s="50" t="s">
        <v>23</v>
      </c>
      <c r="P748" s="159" t="s">
        <v>24</v>
      </c>
      <c r="Q748" s="24" t="s">
        <v>4545</v>
      </c>
    </row>
    <row r="749" spans="1:17" s="160" customFormat="1" ht="23.25" customHeight="1" x14ac:dyDescent="0.25">
      <c r="A749" s="24">
        <v>746</v>
      </c>
      <c r="B749" s="24">
        <v>1044</v>
      </c>
      <c r="C749" s="50" t="s">
        <v>15</v>
      </c>
      <c r="D749" s="24" t="s">
        <v>393</v>
      </c>
      <c r="E749" s="24">
        <v>2024</v>
      </c>
      <c r="F749" s="161">
        <v>45656</v>
      </c>
      <c r="G749" s="167" t="s">
        <v>4201</v>
      </c>
      <c r="H749" s="170" t="s">
        <v>4157</v>
      </c>
      <c r="I749" s="170">
        <v>5971</v>
      </c>
      <c r="J749" s="164" t="s">
        <v>4156</v>
      </c>
      <c r="K749" s="23" t="s">
        <v>824</v>
      </c>
      <c r="L749" s="50" t="s">
        <v>29</v>
      </c>
      <c r="M749" s="50" t="s">
        <v>3445</v>
      </c>
      <c r="N749" s="50" t="s">
        <v>3776</v>
      </c>
      <c r="O749" s="50" t="s">
        <v>75</v>
      </c>
      <c r="P749" s="159" t="s">
        <v>24</v>
      </c>
      <c r="Q749" s="24" t="s">
        <v>4545</v>
      </c>
    </row>
    <row r="750" spans="1:17" s="160" customFormat="1" ht="23.25" customHeight="1" x14ac:dyDescent="0.25">
      <c r="A750" s="24">
        <v>747</v>
      </c>
      <c r="B750" s="24">
        <v>1045</v>
      </c>
      <c r="C750" s="50" t="s">
        <v>15</v>
      </c>
      <c r="D750" s="24" t="s">
        <v>393</v>
      </c>
      <c r="E750" s="24">
        <v>2024</v>
      </c>
      <c r="F750" s="161">
        <v>45656</v>
      </c>
      <c r="G750" s="167" t="s">
        <v>4158</v>
      </c>
      <c r="H750" s="170" t="s">
        <v>4159</v>
      </c>
      <c r="I750" s="170">
        <v>5646</v>
      </c>
      <c r="J750" s="164" t="s">
        <v>4160</v>
      </c>
      <c r="K750" s="50" t="s">
        <v>632</v>
      </c>
      <c r="L750" s="50" t="s">
        <v>29</v>
      </c>
      <c r="M750" s="50" t="s">
        <v>3445</v>
      </c>
      <c r="N750" s="50" t="s">
        <v>3765</v>
      </c>
      <c r="O750" s="50" t="s">
        <v>75</v>
      </c>
      <c r="P750" s="159" t="s">
        <v>24</v>
      </c>
      <c r="Q750" s="24" t="s">
        <v>4545</v>
      </c>
    </row>
    <row r="751" spans="1:17" s="160" customFormat="1" ht="23.25" customHeight="1" x14ac:dyDescent="0.25">
      <c r="A751" s="24">
        <v>748</v>
      </c>
      <c r="B751" s="24">
        <v>1048</v>
      </c>
      <c r="C751" s="50" t="s">
        <v>15</v>
      </c>
      <c r="D751" s="24" t="s">
        <v>34</v>
      </c>
      <c r="E751" s="24">
        <v>2024</v>
      </c>
      <c r="F751" s="161">
        <v>45656</v>
      </c>
      <c r="G751" s="167" t="s">
        <v>4167</v>
      </c>
      <c r="H751" s="170" t="s">
        <v>4169</v>
      </c>
      <c r="I751" s="170">
        <v>8413</v>
      </c>
      <c r="J751" s="164" t="s">
        <v>4168</v>
      </c>
      <c r="K751" s="50" t="s">
        <v>3131</v>
      </c>
      <c r="L751" s="50" t="s">
        <v>60</v>
      </c>
      <c r="M751" s="50" t="s">
        <v>3067</v>
      </c>
      <c r="N751" s="50" t="s">
        <v>3802</v>
      </c>
      <c r="O751" s="50" t="s">
        <v>61</v>
      </c>
      <c r="P751" s="159" t="s">
        <v>24</v>
      </c>
      <c r="Q751" s="24" t="s">
        <v>4545</v>
      </c>
    </row>
    <row r="752" spans="1:17" s="160" customFormat="1" ht="23.25" customHeight="1" x14ac:dyDescent="0.25">
      <c r="A752" s="24">
        <v>749</v>
      </c>
      <c r="B752" s="24">
        <v>1049</v>
      </c>
      <c r="C752" s="50" t="s">
        <v>15</v>
      </c>
      <c r="D752" s="24" t="s">
        <v>34</v>
      </c>
      <c r="E752" s="24">
        <v>2024</v>
      </c>
      <c r="F752" s="161">
        <v>45656</v>
      </c>
      <c r="G752" s="167" t="s">
        <v>4170</v>
      </c>
      <c r="H752" s="170" t="s">
        <v>4171</v>
      </c>
      <c r="I752" s="170">
        <v>8406</v>
      </c>
      <c r="J752" s="164" t="s">
        <v>4172</v>
      </c>
      <c r="K752" s="50" t="s">
        <v>2219</v>
      </c>
      <c r="L752" s="50" t="s">
        <v>21</v>
      </c>
      <c r="M752" s="50" t="s">
        <v>3064</v>
      </c>
      <c r="N752" s="50" t="s">
        <v>3730</v>
      </c>
      <c r="O752" s="50" t="s">
        <v>23</v>
      </c>
      <c r="P752" s="159" t="s">
        <v>24</v>
      </c>
      <c r="Q752" s="24" t="s">
        <v>4545</v>
      </c>
    </row>
    <row r="753" spans="1:17" s="160" customFormat="1" ht="23.25" customHeight="1" x14ac:dyDescent="0.25">
      <c r="A753" s="24">
        <v>750</v>
      </c>
      <c r="B753" s="24">
        <v>1050</v>
      </c>
      <c r="C753" s="167" t="s">
        <v>15</v>
      </c>
      <c r="D753" s="24" t="s">
        <v>34</v>
      </c>
      <c r="E753" s="168">
        <v>2019</v>
      </c>
      <c r="F753" s="161">
        <v>43628</v>
      </c>
      <c r="G753" s="169" t="s">
        <v>1897</v>
      </c>
      <c r="H753" s="170" t="s">
        <v>1898</v>
      </c>
      <c r="I753" s="170">
        <v>985</v>
      </c>
      <c r="J753" s="169" t="s">
        <v>1899</v>
      </c>
      <c r="K753" s="50" t="s">
        <v>743</v>
      </c>
      <c r="L753" s="50" t="s">
        <v>21</v>
      </c>
      <c r="M753" s="50" t="s">
        <v>3065</v>
      </c>
      <c r="N753" s="50" t="s">
        <v>3773</v>
      </c>
      <c r="O753" s="50" t="s">
        <v>23</v>
      </c>
      <c r="P753" s="159" t="s">
        <v>24</v>
      </c>
      <c r="Q753" s="24" t="s">
        <v>4545</v>
      </c>
    </row>
    <row r="754" spans="1:17" s="160" customFormat="1" ht="23.25" customHeight="1" x14ac:dyDescent="0.25">
      <c r="A754" s="24">
        <v>751</v>
      </c>
      <c r="B754" s="24">
        <v>1051</v>
      </c>
      <c r="C754" s="50" t="s">
        <v>15</v>
      </c>
      <c r="D754" s="24" t="s">
        <v>34</v>
      </c>
      <c r="E754" s="24">
        <v>2024</v>
      </c>
      <c r="F754" s="161">
        <v>45656</v>
      </c>
      <c r="G754" s="167" t="s">
        <v>4176</v>
      </c>
      <c r="H754" s="170" t="s">
        <v>4177</v>
      </c>
      <c r="I754" s="170">
        <v>8409</v>
      </c>
      <c r="J754" s="164" t="s">
        <v>4178</v>
      </c>
      <c r="K754" s="50" t="s">
        <v>55</v>
      </c>
      <c r="L754" s="50" t="s">
        <v>21</v>
      </c>
      <c r="M754" s="50" t="s">
        <v>3064</v>
      </c>
      <c r="N754" s="50" t="s">
        <v>3708</v>
      </c>
      <c r="O754" s="50" t="s">
        <v>23</v>
      </c>
      <c r="P754" s="159" t="s">
        <v>24</v>
      </c>
      <c r="Q754" s="24" t="s">
        <v>4545</v>
      </c>
    </row>
    <row r="755" spans="1:17" s="160" customFormat="1" ht="23.25" customHeight="1" x14ac:dyDescent="0.25">
      <c r="A755" s="24">
        <v>752</v>
      </c>
      <c r="B755" s="24">
        <v>1052</v>
      </c>
      <c r="C755" s="50" t="s">
        <v>15</v>
      </c>
      <c r="D755" s="24" t="s">
        <v>34</v>
      </c>
      <c r="E755" s="24">
        <v>2024</v>
      </c>
      <c r="F755" s="161">
        <v>45656</v>
      </c>
      <c r="G755" s="167" t="s">
        <v>4179</v>
      </c>
      <c r="H755" s="170" t="s">
        <v>4180</v>
      </c>
      <c r="I755" s="170">
        <v>8416</v>
      </c>
      <c r="J755" s="164" t="s">
        <v>4181</v>
      </c>
      <c r="K755" s="50" t="s">
        <v>55</v>
      </c>
      <c r="L755" s="50" t="s">
        <v>21</v>
      </c>
      <c r="M755" s="50" t="s">
        <v>3064</v>
      </c>
      <c r="N755" s="50" t="s">
        <v>3708</v>
      </c>
      <c r="O755" s="50" t="s">
        <v>23</v>
      </c>
      <c r="P755" s="159" t="s">
        <v>24</v>
      </c>
      <c r="Q755" s="24" t="s">
        <v>4545</v>
      </c>
    </row>
    <row r="756" spans="1:17" s="160" customFormat="1" ht="23.25" customHeight="1" x14ac:dyDescent="0.2">
      <c r="A756" s="24">
        <v>753</v>
      </c>
      <c r="B756" s="24">
        <v>1053</v>
      </c>
      <c r="C756" s="50" t="s">
        <v>15</v>
      </c>
      <c r="D756" s="24" t="s">
        <v>34</v>
      </c>
      <c r="E756" s="168">
        <v>2023</v>
      </c>
      <c r="F756" s="161">
        <v>45379</v>
      </c>
      <c r="G756" s="164" t="s">
        <v>3806</v>
      </c>
      <c r="H756" s="170" t="s">
        <v>3809</v>
      </c>
      <c r="I756" s="170">
        <v>8307</v>
      </c>
      <c r="J756" s="176" t="s">
        <v>3807</v>
      </c>
      <c r="K756" s="50" t="s">
        <v>3808</v>
      </c>
      <c r="L756" s="50" t="s">
        <v>21</v>
      </c>
      <c r="M756" s="50" t="s">
        <v>3065</v>
      </c>
      <c r="N756" s="50" t="s">
        <v>3768</v>
      </c>
      <c r="O756" s="50" t="s">
        <v>23</v>
      </c>
      <c r="P756" s="159" t="s">
        <v>24</v>
      </c>
      <c r="Q756" s="24" t="s">
        <v>4545</v>
      </c>
    </row>
    <row r="757" spans="1:17" s="160" customFormat="1" ht="23.25" customHeight="1" x14ac:dyDescent="0.25">
      <c r="A757" s="24">
        <v>754</v>
      </c>
      <c r="B757" s="24">
        <v>1054</v>
      </c>
      <c r="C757" s="50" t="s">
        <v>15</v>
      </c>
      <c r="D757" s="24" t="s">
        <v>34</v>
      </c>
      <c r="E757" s="24">
        <v>2024</v>
      </c>
      <c r="F757" s="161">
        <v>45656</v>
      </c>
      <c r="G757" s="167" t="s">
        <v>4185</v>
      </c>
      <c r="H757" s="170" t="s">
        <v>4186</v>
      </c>
      <c r="I757" s="170">
        <v>8390</v>
      </c>
      <c r="J757" s="164" t="s">
        <v>4187</v>
      </c>
      <c r="K757" s="50" t="s">
        <v>557</v>
      </c>
      <c r="L757" s="50" t="s">
        <v>60</v>
      </c>
      <c r="M757" s="50" t="s">
        <v>3067</v>
      </c>
      <c r="N757" s="50" t="s">
        <v>557</v>
      </c>
      <c r="O757" s="50" t="s">
        <v>125</v>
      </c>
      <c r="P757" s="159" t="s">
        <v>24</v>
      </c>
      <c r="Q757" s="24" t="s">
        <v>4545</v>
      </c>
    </row>
    <row r="758" spans="1:17" s="160" customFormat="1" ht="23.25" customHeight="1" x14ac:dyDescent="0.25">
      <c r="A758" s="24">
        <v>755</v>
      </c>
      <c r="B758" s="24">
        <v>1057</v>
      </c>
      <c r="C758" s="50" t="s">
        <v>15</v>
      </c>
      <c r="D758" s="24" t="s">
        <v>34</v>
      </c>
      <c r="E758" s="24">
        <v>2024</v>
      </c>
      <c r="F758" s="161">
        <v>45657</v>
      </c>
      <c r="G758" s="167" t="s">
        <v>4196</v>
      </c>
      <c r="H758" s="170" t="s">
        <v>4197</v>
      </c>
      <c r="I758" s="170">
        <v>8378</v>
      </c>
      <c r="J758" s="164" t="s">
        <v>4198</v>
      </c>
      <c r="K758" s="50" t="s">
        <v>20</v>
      </c>
      <c r="L758" s="50" t="s">
        <v>21</v>
      </c>
      <c r="M758" s="50" t="s">
        <v>3064</v>
      </c>
      <c r="N758" s="50" t="s">
        <v>3705</v>
      </c>
      <c r="O758" s="50" t="s">
        <v>23</v>
      </c>
      <c r="P758" s="159" t="s">
        <v>24</v>
      </c>
      <c r="Q758" s="24" t="s">
        <v>4545</v>
      </c>
    </row>
    <row r="759" spans="1:17" s="160" customFormat="1" ht="23.25" customHeight="1" x14ac:dyDescent="0.25">
      <c r="A759" s="24">
        <v>756</v>
      </c>
      <c r="B759" s="24">
        <v>1058</v>
      </c>
      <c r="C759" s="50" t="s">
        <v>15</v>
      </c>
      <c r="D759" s="24" t="s">
        <v>393</v>
      </c>
      <c r="E759" s="24">
        <v>2024</v>
      </c>
      <c r="F759" s="161">
        <v>45657</v>
      </c>
      <c r="G759" s="167" t="s">
        <v>4202</v>
      </c>
      <c r="H759" s="170" t="s">
        <v>4203</v>
      </c>
      <c r="I759" s="170">
        <v>5731</v>
      </c>
      <c r="J759" s="164" t="s">
        <v>4204</v>
      </c>
      <c r="K759" s="50" t="s">
        <v>133</v>
      </c>
      <c r="L759" s="50" t="s">
        <v>21</v>
      </c>
      <c r="M759" s="50" t="s">
        <v>3445</v>
      </c>
      <c r="N759" s="50" t="s">
        <v>3722</v>
      </c>
      <c r="O759" s="50" t="s">
        <v>23</v>
      </c>
      <c r="P759" s="159" t="s">
        <v>24</v>
      </c>
      <c r="Q759" s="24" t="s">
        <v>4545</v>
      </c>
    </row>
    <row r="760" spans="1:17" s="160" customFormat="1" ht="23.25" customHeight="1" x14ac:dyDescent="0.25">
      <c r="A760" s="24">
        <v>757</v>
      </c>
      <c r="B760" s="24">
        <v>1059</v>
      </c>
      <c r="C760" s="50" t="s">
        <v>15</v>
      </c>
      <c r="D760" s="24" t="s">
        <v>393</v>
      </c>
      <c r="E760" s="24">
        <v>2024</v>
      </c>
      <c r="F760" s="161">
        <v>45657</v>
      </c>
      <c r="G760" s="167" t="s">
        <v>4205</v>
      </c>
      <c r="H760" s="170" t="s">
        <v>4207</v>
      </c>
      <c r="I760" s="170">
        <v>5730</v>
      </c>
      <c r="J760" s="164" t="s">
        <v>4206</v>
      </c>
      <c r="K760" s="50" t="s">
        <v>83</v>
      </c>
      <c r="L760" s="50" t="s">
        <v>29</v>
      </c>
      <c r="M760" s="50" t="s">
        <v>3445</v>
      </c>
      <c r="N760" s="50" t="s">
        <v>979</v>
      </c>
      <c r="O760" s="50" t="s">
        <v>23</v>
      </c>
      <c r="P760" s="159" t="s">
        <v>24</v>
      </c>
      <c r="Q760" s="24" t="s">
        <v>4545</v>
      </c>
    </row>
    <row r="761" spans="1:17" s="160" customFormat="1" ht="23.25" customHeight="1" x14ac:dyDescent="0.25">
      <c r="A761" s="24">
        <v>758</v>
      </c>
      <c r="B761" s="24">
        <v>1060</v>
      </c>
      <c r="C761" s="50" t="s">
        <v>15</v>
      </c>
      <c r="D761" s="24" t="s">
        <v>393</v>
      </c>
      <c r="E761" s="24">
        <v>2024</v>
      </c>
      <c r="F761" s="161">
        <v>45657</v>
      </c>
      <c r="G761" s="167" t="s">
        <v>4208</v>
      </c>
      <c r="H761" s="170" t="s">
        <v>4209</v>
      </c>
      <c r="I761" s="170">
        <v>5824</v>
      </c>
      <c r="J761" s="164" t="s">
        <v>4210</v>
      </c>
      <c r="K761" s="50" t="s">
        <v>757</v>
      </c>
      <c r="L761" s="50" t="s">
        <v>21</v>
      </c>
      <c r="M761" s="50" t="s">
        <v>3445</v>
      </c>
      <c r="N761" s="50" t="s">
        <v>1817</v>
      </c>
      <c r="O761" s="50" t="s">
        <v>23</v>
      </c>
      <c r="P761" s="159" t="s">
        <v>24</v>
      </c>
      <c r="Q761" s="24" t="s">
        <v>4545</v>
      </c>
    </row>
    <row r="762" spans="1:17" s="160" customFormat="1" ht="23.25" customHeight="1" x14ac:dyDescent="0.25">
      <c r="A762" s="24">
        <v>759</v>
      </c>
      <c r="B762" s="24">
        <v>1063</v>
      </c>
      <c r="C762" s="50" t="s">
        <v>15</v>
      </c>
      <c r="D762" s="24" t="s">
        <v>34</v>
      </c>
      <c r="E762" s="24">
        <v>2024</v>
      </c>
      <c r="F762" s="161">
        <v>45702</v>
      </c>
      <c r="G762" s="167" t="s">
        <v>4220</v>
      </c>
      <c r="H762" s="170" t="s">
        <v>4221</v>
      </c>
      <c r="I762" s="170">
        <v>8414</v>
      </c>
      <c r="J762" s="164" t="s">
        <v>4222</v>
      </c>
      <c r="K762" s="50" t="s">
        <v>59</v>
      </c>
      <c r="L762" s="50" t="s">
        <v>60</v>
      </c>
      <c r="M762" s="50" t="s">
        <v>3067</v>
      </c>
      <c r="N762" s="50" t="s">
        <v>4525</v>
      </c>
      <c r="O762" s="50" t="s">
        <v>61</v>
      </c>
      <c r="P762" s="159" t="s">
        <v>24</v>
      </c>
      <c r="Q762" s="24" t="s">
        <v>4545</v>
      </c>
    </row>
    <row r="763" spans="1:17" s="160" customFormat="1" ht="23.25" customHeight="1" x14ac:dyDescent="0.25">
      <c r="A763" s="24">
        <v>760</v>
      </c>
      <c r="B763" s="24">
        <v>1064</v>
      </c>
      <c r="C763" s="50" t="s">
        <v>15</v>
      </c>
      <c r="D763" s="24" t="s">
        <v>393</v>
      </c>
      <c r="E763" s="24">
        <v>2024</v>
      </c>
      <c r="F763" s="161">
        <v>45712</v>
      </c>
      <c r="G763" s="167" t="s">
        <v>4418</v>
      </c>
      <c r="H763" s="170" t="s">
        <v>4419</v>
      </c>
      <c r="I763" s="170">
        <v>5721</v>
      </c>
      <c r="J763" s="164" t="s">
        <v>4420</v>
      </c>
      <c r="K763" s="50" t="s">
        <v>743</v>
      </c>
      <c r="L763" s="50" t="s">
        <v>21</v>
      </c>
      <c r="M763" s="50" t="s">
        <v>3445</v>
      </c>
      <c r="N763" s="50" t="s">
        <v>3773</v>
      </c>
      <c r="O763" s="50" t="s">
        <v>23</v>
      </c>
      <c r="P763" s="159" t="s">
        <v>24</v>
      </c>
      <c r="Q763" s="24" t="s">
        <v>4545</v>
      </c>
    </row>
    <row r="764" spans="1:17" s="160" customFormat="1" ht="23.25" customHeight="1" x14ac:dyDescent="0.25">
      <c r="A764" s="24">
        <v>761</v>
      </c>
      <c r="B764" s="24">
        <v>1065</v>
      </c>
      <c r="C764" s="50" t="s">
        <v>15</v>
      </c>
      <c r="D764" s="24" t="s">
        <v>393</v>
      </c>
      <c r="E764" s="24">
        <v>2024</v>
      </c>
      <c r="F764" s="161">
        <v>45712</v>
      </c>
      <c r="G764" s="167" t="s">
        <v>4421</v>
      </c>
      <c r="H764" s="170" t="s">
        <v>4423</v>
      </c>
      <c r="I764" s="170">
        <v>5871</v>
      </c>
      <c r="J764" s="164" t="s">
        <v>4422</v>
      </c>
      <c r="K764" s="50" t="s">
        <v>94</v>
      </c>
      <c r="L764" s="50" t="s">
        <v>21</v>
      </c>
      <c r="M764" s="50" t="s">
        <v>3445</v>
      </c>
      <c r="N764" s="50" t="s">
        <v>3716</v>
      </c>
      <c r="O764" s="50" t="s">
        <v>23</v>
      </c>
      <c r="P764" s="159" t="s">
        <v>24</v>
      </c>
      <c r="Q764" s="24" t="s">
        <v>4545</v>
      </c>
    </row>
    <row r="765" spans="1:17" s="160" customFormat="1" ht="23.25" customHeight="1" x14ac:dyDescent="0.25">
      <c r="A765" s="24">
        <v>762</v>
      </c>
      <c r="B765" s="24">
        <v>1066</v>
      </c>
      <c r="C765" s="50" t="s">
        <v>15</v>
      </c>
      <c r="D765" s="24" t="s">
        <v>393</v>
      </c>
      <c r="E765" s="24">
        <v>2024</v>
      </c>
      <c r="F765" s="161">
        <v>45715</v>
      </c>
      <c r="G765" s="167" t="s">
        <v>4424</v>
      </c>
      <c r="H765" s="170" t="s">
        <v>4425</v>
      </c>
      <c r="I765" s="170">
        <v>5821</v>
      </c>
      <c r="J765" s="164" t="s">
        <v>4426</v>
      </c>
      <c r="K765" s="50" t="s">
        <v>55</v>
      </c>
      <c r="L765" s="50" t="s">
        <v>21</v>
      </c>
      <c r="M765" s="50" t="s">
        <v>3445</v>
      </c>
      <c r="N765" s="50" t="s">
        <v>3708</v>
      </c>
      <c r="O765" s="50" t="s">
        <v>23</v>
      </c>
      <c r="P765" s="159" t="s">
        <v>24</v>
      </c>
      <c r="Q765" s="24" t="s">
        <v>4545</v>
      </c>
    </row>
    <row r="766" spans="1:17" s="160" customFormat="1" ht="23.25" customHeight="1" x14ac:dyDescent="0.25">
      <c r="A766" s="24">
        <v>763</v>
      </c>
      <c r="B766" s="24">
        <v>1067</v>
      </c>
      <c r="C766" s="50" t="s">
        <v>15</v>
      </c>
      <c r="D766" s="24" t="s">
        <v>393</v>
      </c>
      <c r="E766" s="24">
        <v>2024</v>
      </c>
      <c r="F766" s="161">
        <v>45715</v>
      </c>
      <c r="G766" s="167" t="s">
        <v>4427</v>
      </c>
      <c r="H766" s="170" t="s">
        <v>4429</v>
      </c>
      <c r="I766" s="170">
        <v>5702</v>
      </c>
      <c r="J766" s="164" t="s">
        <v>4428</v>
      </c>
      <c r="K766" s="50" t="s">
        <v>199</v>
      </c>
      <c r="L766" s="50" t="s">
        <v>21</v>
      </c>
      <c r="M766" s="50" t="s">
        <v>3445</v>
      </c>
      <c r="N766" s="50" t="s">
        <v>3733</v>
      </c>
      <c r="O766" s="50" t="s">
        <v>23</v>
      </c>
      <c r="P766" s="159" t="s">
        <v>24</v>
      </c>
      <c r="Q766" s="24" t="s">
        <v>4545</v>
      </c>
    </row>
    <row r="767" spans="1:17" s="160" customFormat="1" ht="23.25" customHeight="1" x14ac:dyDescent="0.25">
      <c r="A767" s="24">
        <v>764</v>
      </c>
      <c r="B767" s="24">
        <v>1068</v>
      </c>
      <c r="C767" s="50" t="s">
        <v>15</v>
      </c>
      <c r="D767" s="24" t="s">
        <v>393</v>
      </c>
      <c r="E767" s="24">
        <v>2024</v>
      </c>
      <c r="F767" s="161">
        <v>45715</v>
      </c>
      <c r="G767" s="167" t="s">
        <v>4430</v>
      </c>
      <c r="H767" s="170" t="s">
        <v>4432</v>
      </c>
      <c r="I767" s="170">
        <v>5819</v>
      </c>
      <c r="J767" s="164" t="s">
        <v>4431</v>
      </c>
      <c r="K767" s="50" t="s">
        <v>59</v>
      </c>
      <c r="L767" s="50" t="s">
        <v>60</v>
      </c>
      <c r="M767" s="50" t="s">
        <v>3445</v>
      </c>
      <c r="N767" s="50" t="s">
        <v>4522</v>
      </c>
      <c r="O767" s="50" t="s">
        <v>61</v>
      </c>
      <c r="P767" s="159" t="s">
        <v>24</v>
      </c>
      <c r="Q767" s="24" t="s">
        <v>4545</v>
      </c>
    </row>
    <row r="768" spans="1:17" s="160" customFormat="1" ht="23.25" customHeight="1" x14ac:dyDescent="0.25">
      <c r="A768" s="24">
        <v>765</v>
      </c>
      <c r="B768" s="24">
        <v>1069</v>
      </c>
      <c r="C768" s="50" t="s">
        <v>15</v>
      </c>
      <c r="D768" s="24" t="s">
        <v>393</v>
      </c>
      <c r="E768" s="24">
        <v>2024</v>
      </c>
      <c r="F768" s="161">
        <v>45715</v>
      </c>
      <c r="G768" s="167" t="s">
        <v>4433</v>
      </c>
      <c r="H768" s="170" t="s">
        <v>4435</v>
      </c>
      <c r="I768" s="170">
        <v>5816</v>
      </c>
      <c r="J768" s="164" t="s">
        <v>4434</v>
      </c>
      <c r="K768" s="50" t="s">
        <v>757</v>
      </c>
      <c r="L768" s="50" t="s">
        <v>21</v>
      </c>
      <c r="M768" s="50" t="s">
        <v>3445</v>
      </c>
      <c r="N768" s="50" t="s">
        <v>1817</v>
      </c>
      <c r="O768" s="50" t="s">
        <v>23</v>
      </c>
      <c r="P768" s="159" t="s">
        <v>24</v>
      </c>
      <c r="Q768" s="24" t="s">
        <v>4545</v>
      </c>
    </row>
    <row r="769" spans="1:17" s="160" customFormat="1" ht="23.25" customHeight="1" x14ac:dyDescent="0.25">
      <c r="A769" s="24">
        <v>766</v>
      </c>
      <c r="B769" s="24">
        <v>1070</v>
      </c>
      <c r="C769" s="50" t="s">
        <v>15</v>
      </c>
      <c r="D769" s="24" t="s">
        <v>34</v>
      </c>
      <c r="E769" s="24">
        <v>2024</v>
      </c>
      <c r="F769" s="161">
        <v>45716</v>
      </c>
      <c r="G769" s="167" t="s">
        <v>4436</v>
      </c>
      <c r="H769" s="170" t="s">
        <v>4437</v>
      </c>
      <c r="I769" s="170">
        <v>8408</v>
      </c>
      <c r="J769" s="164" t="s">
        <v>4438</v>
      </c>
      <c r="K769" s="50" t="s">
        <v>55</v>
      </c>
      <c r="L769" s="50" t="s">
        <v>21</v>
      </c>
      <c r="M769" s="50" t="s">
        <v>3064</v>
      </c>
      <c r="N769" s="50" t="s">
        <v>3708</v>
      </c>
      <c r="O769" s="50" t="s">
        <v>23</v>
      </c>
      <c r="P769" s="159" t="s">
        <v>24</v>
      </c>
      <c r="Q769" s="24" t="s">
        <v>4545</v>
      </c>
    </row>
    <row r="770" spans="1:17" s="160" customFormat="1" ht="23.25" customHeight="1" x14ac:dyDescent="0.25">
      <c r="A770" s="24">
        <v>767</v>
      </c>
      <c r="B770" s="24">
        <v>1071</v>
      </c>
      <c r="C770" s="50" t="s">
        <v>15</v>
      </c>
      <c r="D770" s="24" t="s">
        <v>393</v>
      </c>
      <c r="E770" s="24">
        <v>2024</v>
      </c>
      <c r="F770" s="161">
        <v>45728</v>
      </c>
      <c r="G770" s="167" t="s">
        <v>4440</v>
      </c>
      <c r="H770" s="170" t="s">
        <v>4441</v>
      </c>
      <c r="I770" s="170">
        <v>5671</v>
      </c>
      <c r="J770" s="164" t="s">
        <v>4442</v>
      </c>
      <c r="K770" s="50" t="s">
        <v>83</v>
      </c>
      <c r="L770" s="50" t="s">
        <v>29</v>
      </c>
      <c r="M770" s="50" t="s">
        <v>3445</v>
      </c>
      <c r="N770" s="50" t="s">
        <v>979</v>
      </c>
      <c r="O770" s="50" t="s">
        <v>23</v>
      </c>
      <c r="P770" s="159" t="s">
        <v>24</v>
      </c>
      <c r="Q770" s="24" t="s">
        <v>4545</v>
      </c>
    </row>
    <row r="771" spans="1:17" s="160" customFormat="1" ht="23.25" customHeight="1" x14ac:dyDescent="0.25">
      <c r="A771" s="24">
        <v>768</v>
      </c>
      <c r="B771" s="24">
        <v>1072</v>
      </c>
      <c r="C771" s="50" t="s">
        <v>15</v>
      </c>
      <c r="D771" s="24" t="s">
        <v>393</v>
      </c>
      <c r="E771" s="24">
        <v>2024</v>
      </c>
      <c r="F771" s="161">
        <v>45729</v>
      </c>
      <c r="G771" s="167" t="s">
        <v>4443</v>
      </c>
      <c r="H771" s="170" t="s">
        <v>4445</v>
      </c>
      <c r="I771" s="170">
        <v>5820</v>
      </c>
      <c r="J771" s="164" t="s">
        <v>4444</v>
      </c>
      <c r="K771" s="50" t="s">
        <v>55</v>
      </c>
      <c r="L771" s="50" t="s">
        <v>21</v>
      </c>
      <c r="M771" s="50" t="s">
        <v>3445</v>
      </c>
      <c r="N771" s="50" t="s">
        <v>3708</v>
      </c>
      <c r="O771" s="50" t="s">
        <v>23</v>
      </c>
      <c r="P771" s="159" t="s">
        <v>24</v>
      </c>
      <c r="Q771" s="24" t="s">
        <v>4545</v>
      </c>
    </row>
    <row r="772" spans="1:17" s="160" customFormat="1" ht="23.25" customHeight="1" x14ac:dyDescent="0.25">
      <c r="A772" s="24">
        <v>769</v>
      </c>
      <c r="B772" s="24">
        <v>1073</v>
      </c>
      <c r="C772" s="50" t="s">
        <v>15</v>
      </c>
      <c r="D772" s="24" t="s">
        <v>393</v>
      </c>
      <c r="E772" s="24">
        <v>2024</v>
      </c>
      <c r="F772" s="161">
        <v>45730</v>
      </c>
      <c r="G772" s="167" t="s">
        <v>4446</v>
      </c>
      <c r="H772" s="170" t="s">
        <v>4448</v>
      </c>
      <c r="I772" s="170">
        <v>5823</v>
      </c>
      <c r="J772" s="164" t="s">
        <v>4447</v>
      </c>
      <c r="K772" s="50" t="s">
        <v>757</v>
      </c>
      <c r="L772" s="50" t="s">
        <v>21</v>
      </c>
      <c r="M772" s="50" t="s">
        <v>3445</v>
      </c>
      <c r="N772" s="50" t="s">
        <v>1817</v>
      </c>
      <c r="O772" s="50" t="s">
        <v>23</v>
      </c>
      <c r="P772" s="159" t="s">
        <v>24</v>
      </c>
      <c r="Q772" s="24" t="s">
        <v>4545</v>
      </c>
    </row>
    <row r="773" spans="1:17" s="160" customFormat="1" ht="23.25" customHeight="1" x14ac:dyDescent="0.25">
      <c r="A773" s="24">
        <v>770</v>
      </c>
      <c r="B773" s="24">
        <v>1075</v>
      </c>
      <c r="C773" s="50" t="s">
        <v>15</v>
      </c>
      <c r="D773" s="24" t="s">
        <v>393</v>
      </c>
      <c r="E773" s="24">
        <v>2024</v>
      </c>
      <c r="F773" s="161">
        <v>45742</v>
      </c>
      <c r="G773" s="167" t="s">
        <v>4452</v>
      </c>
      <c r="H773" s="170" t="s">
        <v>4453</v>
      </c>
      <c r="I773" s="170">
        <v>5712</v>
      </c>
      <c r="J773" s="164" t="s">
        <v>4454</v>
      </c>
      <c r="K773" s="50" t="s">
        <v>20</v>
      </c>
      <c r="L773" s="50" t="s">
        <v>21</v>
      </c>
      <c r="M773" s="50" t="s">
        <v>3445</v>
      </c>
      <c r="N773" s="50" t="s">
        <v>3705</v>
      </c>
      <c r="O773" s="50" t="s">
        <v>23</v>
      </c>
      <c r="P773" s="159" t="s">
        <v>24</v>
      </c>
      <c r="Q773" s="24" t="s">
        <v>4545</v>
      </c>
    </row>
    <row r="774" spans="1:17" s="160" customFormat="1" ht="23.25" customHeight="1" x14ac:dyDescent="0.25">
      <c r="A774" s="24">
        <v>771</v>
      </c>
      <c r="B774" s="24">
        <v>1076</v>
      </c>
      <c r="C774" s="50" t="s">
        <v>15</v>
      </c>
      <c r="D774" s="24" t="s">
        <v>393</v>
      </c>
      <c r="E774" s="24">
        <v>2024</v>
      </c>
      <c r="F774" s="161">
        <v>45742</v>
      </c>
      <c r="G774" s="167" t="s">
        <v>4455</v>
      </c>
      <c r="H774" s="170" t="s">
        <v>4456</v>
      </c>
      <c r="I774" s="170">
        <v>5822</v>
      </c>
      <c r="J774" s="164" t="s">
        <v>4457</v>
      </c>
      <c r="K774" s="50" t="s">
        <v>757</v>
      </c>
      <c r="L774" s="50" t="s">
        <v>21</v>
      </c>
      <c r="M774" s="50" t="s">
        <v>3445</v>
      </c>
      <c r="N774" s="50" t="s">
        <v>1817</v>
      </c>
      <c r="O774" s="50" t="s">
        <v>23</v>
      </c>
      <c r="P774" s="159" t="s">
        <v>24</v>
      </c>
      <c r="Q774" s="24" t="s">
        <v>4545</v>
      </c>
    </row>
    <row r="775" spans="1:17" s="160" customFormat="1" ht="23.25" customHeight="1" x14ac:dyDescent="0.2">
      <c r="A775" s="24">
        <v>772</v>
      </c>
      <c r="B775" s="24">
        <v>1077</v>
      </c>
      <c r="C775" s="50" t="s">
        <v>15</v>
      </c>
      <c r="D775" s="24" t="s">
        <v>34</v>
      </c>
      <c r="E775" s="168">
        <v>2023</v>
      </c>
      <c r="F775" s="161">
        <v>45238</v>
      </c>
      <c r="G775" s="164" t="s">
        <v>3454</v>
      </c>
      <c r="H775" s="170" t="s">
        <v>3455</v>
      </c>
      <c r="I775" s="170">
        <v>8308</v>
      </c>
      <c r="J775" s="175" t="s">
        <v>3456</v>
      </c>
      <c r="K775" s="50" t="s">
        <v>48</v>
      </c>
      <c r="L775" s="50" t="s">
        <v>21</v>
      </c>
      <c r="M775" s="50" t="s">
        <v>3065</v>
      </c>
      <c r="N775" s="50" t="s">
        <v>3707</v>
      </c>
      <c r="O775" s="50" t="s">
        <v>23</v>
      </c>
      <c r="P775" s="159" t="s">
        <v>24</v>
      </c>
      <c r="Q775" s="24" t="s">
        <v>4545</v>
      </c>
    </row>
    <row r="776" spans="1:17" s="160" customFormat="1" ht="23.25" customHeight="1" x14ac:dyDescent="0.25">
      <c r="A776" s="24">
        <v>773</v>
      </c>
      <c r="B776" s="24">
        <v>1078</v>
      </c>
      <c r="C776" s="50" t="s">
        <v>15</v>
      </c>
      <c r="D776" s="24" t="s">
        <v>34</v>
      </c>
      <c r="E776" s="24">
        <v>2024</v>
      </c>
      <c r="F776" s="161">
        <v>45742</v>
      </c>
      <c r="G776" s="167" t="s">
        <v>4476</v>
      </c>
      <c r="H776" s="170" t="s">
        <v>4477</v>
      </c>
      <c r="I776" s="170">
        <v>8423</v>
      </c>
      <c r="J776" s="164" t="s">
        <v>4478</v>
      </c>
      <c r="K776" s="50" t="s">
        <v>55</v>
      </c>
      <c r="L776" s="50" t="s">
        <v>21</v>
      </c>
      <c r="M776" s="50" t="s">
        <v>3064</v>
      </c>
      <c r="N776" s="50" t="s">
        <v>3708</v>
      </c>
      <c r="O776" s="50" t="s">
        <v>23</v>
      </c>
      <c r="P776" s="159" t="s">
        <v>24</v>
      </c>
      <c r="Q776" s="24" t="s">
        <v>4545</v>
      </c>
    </row>
    <row r="777" spans="1:17" s="160" customFormat="1" ht="23.25" customHeight="1" x14ac:dyDescent="0.25">
      <c r="A777" s="24">
        <v>774</v>
      </c>
      <c r="B777" s="24">
        <v>1079</v>
      </c>
      <c r="C777" s="50" t="s">
        <v>15</v>
      </c>
      <c r="D777" s="24" t="s">
        <v>393</v>
      </c>
      <c r="E777" s="24">
        <v>2024</v>
      </c>
      <c r="F777" s="161">
        <v>45743</v>
      </c>
      <c r="G777" s="167" t="s">
        <v>4461</v>
      </c>
      <c r="H777" s="170" t="s">
        <v>4463</v>
      </c>
      <c r="I777" s="170">
        <v>5818</v>
      </c>
      <c r="J777" s="164" t="s">
        <v>4462</v>
      </c>
      <c r="K777" s="50" t="s">
        <v>210</v>
      </c>
      <c r="L777" s="50" t="s">
        <v>21</v>
      </c>
      <c r="M777" s="50" t="s">
        <v>3445</v>
      </c>
      <c r="N777" s="50" t="s">
        <v>210</v>
      </c>
      <c r="O777" s="50" t="s">
        <v>23</v>
      </c>
      <c r="P777" s="159" t="s">
        <v>24</v>
      </c>
      <c r="Q777" s="24" t="s">
        <v>4545</v>
      </c>
    </row>
    <row r="778" spans="1:17" s="160" customFormat="1" ht="23.25" customHeight="1" x14ac:dyDescent="0.25">
      <c r="A778" s="24">
        <v>775</v>
      </c>
      <c r="B778" s="24">
        <v>1084</v>
      </c>
      <c r="C778" s="50" t="s">
        <v>15</v>
      </c>
      <c r="D778" s="24" t="s">
        <v>393</v>
      </c>
      <c r="E778" s="24">
        <v>2025</v>
      </c>
      <c r="F778" s="161">
        <v>45791</v>
      </c>
      <c r="G778" s="167" t="s">
        <v>4487</v>
      </c>
      <c r="H778" s="170" t="s">
        <v>4488</v>
      </c>
      <c r="I778" s="170">
        <v>5711</v>
      </c>
      <c r="J778" s="164" t="s">
        <v>4489</v>
      </c>
      <c r="K778" s="50" t="s">
        <v>199</v>
      </c>
      <c r="L778" s="50" t="s">
        <v>21</v>
      </c>
      <c r="M778" s="50" t="s">
        <v>3445</v>
      </c>
      <c r="N778" s="50" t="s">
        <v>3733</v>
      </c>
      <c r="O778" s="50" t="s">
        <v>23</v>
      </c>
      <c r="P778" s="159" t="s">
        <v>24</v>
      </c>
      <c r="Q778" s="24" t="s">
        <v>4545</v>
      </c>
    </row>
    <row r="779" spans="1:17" s="160" customFormat="1" ht="23.25" customHeight="1" x14ac:dyDescent="0.25">
      <c r="A779" s="24">
        <v>776</v>
      </c>
      <c r="B779" s="24">
        <v>1085</v>
      </c>
      <c r="C779" s="50" t="s">
        <v>15</v>
      </c>
      <c r="D779" s="24" t="s">
        <v>393</v>
      </c>
      <c r="E779" s="24">
        <v>2025</v>
      </c>
      <c r="F779" s="161">
        <v>45800</v>
      </c>
      <c r="G779" s="167" t="s">
        <v>4490</v>
      </c>
      <c r="H779" s="170" t="s">
        <v>4491</v>
      </c>
      <c r="I779" s="170">
        <v>5732</v>
      </c>
      <c r="J779" s="164" t="s">
        <v>4492</v>
      </c>
      <c r="K779" s="50" t="s">
        <v>48</v>
      </c>
      <c r="L779" s="50" t="s">
        <v>21</v>
      </c>
      <c r="M779" s="50" t="s">
        <v>3445</v>
      </c>
      <c r="N779" s="50" t="s">
        <v>3707</v>
      </c>
      <c r="O779" s="50" t="s">
        <v>23</v>
      </c>
      <c r="P779" s="159" t="s">
        <v>24</v>
      </c>
      <c r="Q779" s="24" t="s">
        <v>4545</v>
      </c>
    </row>
    <row r="780" spans="1:17" s="160" customFormat="1" ht="23.25" customHeight="1" x14ac:dyDescent="0.25">
      <c r="A780" s="24">
        <v>777</v>
      </c>
      <c r="B780" s="24">
        <v>1086</v>
      </c>
      <c r="C780" s="50" t="s">
        <v>15</v>
      </c>
      <c r="D780" s="24" t="s">
        <v>393</v>
      </c>
      <c r="E780" s="24">
        <v>2025</v>
      </c>
      <c r="F780" s="161">
        <v>45820</v>
      </c>
      <c r="G780" s="167" t="s">
        <v>4498</v>
      </c>
      <c r="H780" s="170" t="s">
        <v>4504</v>
      </c>
      <c r="I780" s="170">
        <v>5654</v>
      </c>
      <c r="J780" s="164" t="s">
        <v>4499</v>
      </c>
      <c r="K780" s="50" t="s">
        <v>115</v>
      </c>
      <c r="L780" s="50" t="s">
        <v>29</v>
      </c>
      <c r="M780" s="50" t="s">
        <v>3445</v>
      </c>
      <c r="N780" s="50" t="s">
        <v>3720</v>
      </c>
      <c r="O780" s="50" t="s">
        <v>75</v>
      </c>
      <c r="P780" s="159" t="s">
        <v>24</v>
      </c>
      <c r="Q780" s="24" t="s">
        <v>4545</v>
      </c>
    </row>
    <row r="781" spans="1:17" s="160" customFormat="1" ht="23.25" customHeight="1" x14ac:dyDescent="0.25">
      <c r="A781" s="24">
        <v>778</v>
      </c>
      <c r="B781" s="24">
        <v>1087</v>
      </c>
      <c r="C781" s="50" t="s">
        <v>15</v>
      </c>
      <c r="D781" s="24" t="s">
        <v>393</v>
      </c>
      <c r="E781" s="24">
        <v>2024</v>
      </c>
      <c r="F781" s="161">
        <v>45821</v>
      </c>
      <c r="G781" s="167" t="s">
        <v>4500</v>
      </c>
      <c r="H781" s="170" t="s">
        <v>4505</v>
      </c>
      <c r="I781" s="170">
        <v>5989</v>
      </c>
      <c r="J781" s="164" t="s">
        <v>4501</v>
      </c>
      <c r="K781" s="50" t="s">
        <v>20</v>
      </c>
      <c r="L781" s="50" t="s">
        <v>21</v>
      </c>
      <c r="M781" s="50" t="s">
        <v>3445</v>
      </c>
      <c r="N781" s="50" t="s">
        <v>3705</v>
      </c>
      <c r="O781" s="50" t="s">
        <v>23</v>
      </c>
      <c r="P781" s="159" t="s">
        <v>24</v>
      </c>
      <c r="Q781" s="24" t="s">
        <v>4545</v>
      </c>
    </row>
    <row r="782" spans="1:17" s="160" customFormat="1" ht="23.25" customHeight="1" x14ac:dyDescent="0.25">
      <c r="A782" s="24">
        <v>779</v>
      </c>
      <c r="B782" s="24">
        <v>1088</v>
      </c>
      <c r="C782" s="50" t="s">
        <v>15</v>
      </c>
      <c r="D782" s="24" t="s">
        <v>393</v>
      </c>
      <c r="E782" s="24">
        <v>2024</v>
      </c>
      <c r="F782" s="161">
        <v>45821</v>
      </c>
      <c r="G782" s="167" t="s">
        <v>4502</v>
      </c>
      <c r="H782" s="170" t="s">
        <v>4506</v>
      </c>
      <c r="I782" s="170">
        <v>5813</v>
      </c>
      <c r="J782" s="164" t="s">
        <v>4503</v>
      </c>
      <c r="K782" s="50" t="s">
        <v>406</v>
      </c>
      <c r="L782" s="50" t="s">
        <v>21</v>
      </c>
      <c r="M782" s="50" t="s">
        <v>3445</v>
      </c>
      <c r="N782" s="50" t="s">
        <v>406</v>
      </c>
      <c r="O782" s="50" t="s">
        <v>23</v>
      </c>
      <c r="P782" s="159" t="s">
        <v>24</v>
      </c>
      <c r="Q782" s="24" t="s">
        <v>4545</v>
      </c>
    </row>
    <row r="783" spans="1:17" s="160" customFormat="1" ht="23.25" customHeight="1" x14ac:dyDescent="0.25">
      <c r="A783" s="24">
        <v>780</v>
      </c>
      <c r="B783" s="24">
        <v>1090</v>
      </c>
      <c r="C783" s="50" t="s">
        <v>15</v>
      </c>
      <c r="D783" s="24" t="s">
        <v>34</v>
      </c>
      <c r="E783" s="24">
        <v>2024</v>
      </c>
      <c r="F783" s="161">
        <v>45833</v>
      </c>
      <c r="G783" s="167" t="s">
        <v>4511</v>
      </c>
      <c r="H783" s="170" t="s">
        <v>4512</v>
      </c>
      <c r="I783" s="170">
        <v>8415</v>
      </c>
      <c r="J783" s="164" t="s">
        <v>4513</v>
      </c>
      <c r="K783" s="50" t="s">
        <v>757</v>
      </c>
      <c r="L783" s="50" t="s">
        <v>21</v>
      </c>
      <c r="M783" s="50" t="s">
        <v>3064</v>
      </c>
      <c r="N783" s="50" t="s">
        <v>1817</v>
      </c>
      <c r="O783" s="50" t="s">
        <v>23</v>
      </c>
      <c r="P783" s="159" t="s">
        <v>24</v>
      </c>
      <c r="Q783" s="24" t="s">
        <v>4545</v>
      </c>
    </row>
    <row r="784" spans="1:17" s="160" customFormat="1" ht="23.25" customHeight="1" x14ac:dyDescent="0.25">
      <c r="A784" s="24">
        <v>781</v>
      </c>
      <c r="B784" s="24">
        <v>1091</v>
      </c>
      <c r="C784" s="50" t="s">
        <v>15</v>
      </c>
      <c r="D784" s="24" t="s">
        <v>393</v>
      </c>
      <c r="E784" s="24">
        <v>2024</v>
      </c>
      <c r="F784" s="161">
        <v>45834</v>
      </c>
      <c r="G784" s="167" t="s">
        <v>4514</v>
      </c>
      <c r="H784" s="170" t="s">
        <v>4516</v>
      </c>
      <c r="I784" s="170">
        <v>5817</v>
      </c>
      <c r="J784" s="164" t="s">
        <v>4515</v>
      </c>
      <c r="K784" s="50" t="s">
        <v>190</v>
      </c>
      <c r="L784" s="50" t="s">
        <v>29</v>
      </c>
      <c r="M784" s="50" t="s">
        <v>3445</v>
      </c>
      <c r="N784" s="50" t="s">
        <v>3732</v>
      </c>
      <c r="O784" s="50" t="s">
        <v>23</v>
      </c>
      <c r="P784" s="159" t="s">
        <v>24</v>
      </c>
      <c r="Q784" s="24" t="s">
        <v>4545</v>
      </c>
    </row>
    <row r="785" spans="1:17" s="160" customFormat="1" ht="23.25" customHeight="1" x14ac:dyDescent="0.25">
      <c r="A785" s="24">
        <v>782</v>
      </c>
      <c r="B785" s="24">
        <v>1092</v>
      </c>
      <c r="C785" s="50" t="s">
        <v>15</v>
      </c>
      <c r="D785" s="24" t="s">
        <v>393</v>
      </c>
      <c r="E785" s="24">
        <v>2025</v>
      </c>
      <c r="F785" s="161">
        <v>45834</v>
      </c>
      <c r="G785" s="167" t="s">
        <v>4517</v>
      </c>
      <c r="H785" s="170" t="s">
        <v>4518</v>
      </c>
      <c r="I785" s="170">
        <v>5683</v>
      </c>
      <c r="J785" s="164" t="s">
        <v>4519</v>
      </c>
      <c r="K785" s="50" t="s">
        <v>757</v>
      </c>
      <c r="L785" s="50" t="s">
        <v>21</v>
      </c>
      <c r="M785" s="50" t="s">
        <v>3445</v>
      </c>
      <c r="N785" s="50" t="s">
        <v>1817</v>
      </c>
      <c r="O785" s="50" t="s">
        <v>23</v>
      </c>
      <c r="P785" s="159" t="s">
        <v>24</v>
      </c>
      <c r="Q785" s="24" t="s">
        <v>4545</v>
      </c>
    </row>
    <row r="786" spans="1:17" s="160" customFormat="1" ht="23.25" customHeight="1" x14ac:dyDescent="0.25">
      <c r="A786" s="24">
        <v>783</v>
      </c>
      <c r="B786" s="24">
        <v>1093</v>
      </c>
      <c r="C786" s="50" t="s">
        <v>15</v>
      </c>
      <c r="D786" s="24" t="s">
        <v>393</v>
      </c>
      <c r="E786" s="24">
        <v>2025</v>
      </c>
      <c r="F786" s="161">
        <v>45852</v>
      </c>
      <c r="G786" s="167" t="s">
        <v>4532</v>
      </c>
      <c r="H786" s="170" t="s">
        <v>4533</v>
      </c>
      <c r="I786" s="170">
        <v>5799</v>
      </c>
      <c r="J786" s="164" t="s">
        <v>4534</v>
      </c>
      <c r="K786" s="50" t="s">
        <v>20</v>
      </c>
      <c r="L786" s="50" t="s">
        <v>21</v>
      </c>
      <c r="M786" s="50" t="s">
        <v>3445</v>
      </c>
      <c r="N786" s="50" t="s">
        <v>3705</v>
      </c>
      <c r="O786" s="50" t="s">
        <v>23</v>
      </c>
      <c r="P786" s="159" t="s">
        <v>24</v>
      </c>
      <c r="Q786" s="24" t="s">
        <v>4545</v>
      </c>
    </row>
    <row r="787" spans="1:17" s="160" customFormat="1" ht="23.25" customHeight="1" x14ac:dyDescent="0.25">
      <c r="A787" s="24">
        <v>784</v>
      </c>
      <c r="B787" s="24">
        <v>1094</v>
      </c>
      <c r="C787" s="50" t="s">
        <v>15</v>
      </c>
      <c r="D787" s="24" t="s">
        <v>34</v>
      </c>
      <c r="E787" s="24">
        <v>2024</v>
      </c>
      <c r="F787" s="161">
        <v>45866</v>
      </c>
      <c r="G787" s="167" t="s">
        <v>4536</v>
      </c>
      <c r="H787" s="170" t="s">
        <v>4537</v>
      </c>
      <c r="I787" s="170">
        <v>8419</v>
      </c>
      <c r="J787" s="164" t="s">
        <v>4538</v>
      </c>
      <c r="K787" s="50" t="s">
        <v>103</v>
      </c>
      <c r="L787" s="50" t="s">
        <v>29</v>
      </c>
      <c r="M787" s="50" t="s">
        <v>3066</v>
      </c>
      <c r="N787" s="50" t="s">
        <v>3718</v>
      </c>
      <c r="O787" s="50" t="s">
        <v>23</v>
      </c>
      <c r="P787" s="159" t="s">
        <v>24</v>
      </c>
      <c r="Q787" s="24" t="s">
        <v>4545</v>
      </c>
    </row>
    <row r="788" spans="1:17" s="160" customFormat="1" ht="23.25" customHeight="1" x14ac:dyDescent="0.25">
      <c r="A788" s="24">
        <v>785</v>
      </c>
      <c r="B788" s="24">
        <v>1095</v>
      </c>
      <c r="C788" s="50" t="s">
        <v>1856</v>
      </c>
      <c r="D788" s="24" t="s">
        <v>393</v>
      </c>
      <c r="E788" s="168">
        <v>2023</v>
      </c>
      <c r="F788" s="161">
        <v>45286</v>
      </c>
      <c r="G788" s="164" t="s">
        <v>3539</v>
      </c>
      <c r="H788" s="170" t="s">
        <v>3540</v>
      </c>
      <c r="I788" s="170">
        <v>5930</v>
      </c>
      <c r="J788" s="164" t="s">
        <v>3541</v>
      </c>
      <c r="K788" s="50" t="s">
        <v>59</v>
      </c>
      <c r="L788" s="50" t="s">
        <v>60</v>
      </c>
      <c r="M788" s="50" t="s">
        <v>3445</v>
      </c>
      <c r="N788" s="50" t="s">
        <v>4525</v>
      </c>
      <c r="O788" s="50" t="s">
        <v>61</v>
      </c>
      <c r="P788" s="159" t="s">
        <v>24</v>
      </c>
      <c r="Q788" s="24" t="s">
        <v>4545</v>
      </c>
    </row>
    <row r="789" spans="1:17" s="160" customFormat="1" ht="23.25" customHeight="1" x14ac:dyDescent="0.25">
      <c r="A789" s="24">
        <v>786</v>
      </c>
      <c r="B789" s="24">
        <v>1097</v>
      </c>
      <c r="C789" s="50" t="s">
        <v>1856</v>
      </c>
      <c r="D789" s="24" t="s">
        <v>393</v>
      </c>
      <c r="E789" s="168">
        <v>2021</v>
      </c>
      <c r="F789" s="161">
        <v>44560</v>
      </c>
      <c r="G789" s="50" t="s">
        <v>2899</v>
      </c>
      <c r="H789" s="170" t="s">
        <v>2859</v>
      </c>
      <c r="I789" s="170">
        <v>5834</v>
      </c>
      <c r="J789" s="169" t="s">
        <v>2567</v>
      </c>
      <c r="K789" s="50" t="s">
        <v>28</v>
      </c>
      <c r="L789" s="50" t="s">
        <v>29</v>
      </c>
      <c r="M789" s="50" t="s">
        <v>3445</v>
      </c>
      <c r="N789" s="50" t="s">
        <v>28</v>
      </c>
      <c r="O789" s="50" t="s">
        <v>3436</v>
      </c>
      <c r="P789" s="159" t="s">
        <v>24</v>
      </c>
      <c r="Q789" s="24" t="s">
        <v>4545</v>
      </c>
    </row>
    <row r="790" spans="1:17" s="160" customFormat="1" ht="23.25" customHeight="1" x14ac:dyDescent="0.25">
      <c r="A790" s="24">
        <v>787</v>
      </c>
      <c r="B790" s="24">
        <v>1098</v>
      </c>
      <c r="C790" s="50" t="s">
        <v>15</v>
      </c>
      <c r="D790" s="24" t="s">
        <v>34</v>
      </c>
      <c r="E790" s="24">
        <v>2023</v>
      </c>
      <c r="F790" s="161">
        <v>45077</v>
      </c>
      <c r="G790" s="164" t="s">
        <v>3151</v>
      </c>
      <c r="H790" s="165" t="s">
        <v>2307</v>
      </c>
      <c r="I790" s="165">
        <v>958</v>
      </c>
      <c r="J790" s="50" t="s">
        <v>2308</v>
      </c>
      <c r="K790" s="50" t="s">
        <v>59</v>
      </c>
      <c r="L790" s="50" t="s">
        <v>60</v>
      </c>
      <c r="M790" s="50" t="s">
        <v>3067</v>
      </c>
      <c r="N790" s="50" t="s">
        <v>4525</v>
      </c>
      <c r="O790" s="50" t="s">
        <v>61</v>
      </c>
      <c r="P790" s="159" t="s">
        <v>24</v>
      </c>
      <c r="Q790" s="24" t="s">
        <v>4545</v>
      </c>
    </row>
    <row r="791" spans="1:17" s="160" customFormat="1" ht="23.25" customHeight="1" x14ac:dyDescent="0.25">
      <c r="A791" s="24">
        <v>788</v>
      </c>
      <c r="B791" s="24">
        <v>1100</v>
      </c>
      <c r="C791" s="50" t="s">
        <v>15</v>
      </c>
      <c r="D791" s="24" t="s">
        <v>34</v>
      </c>
      <c r="E791" s="24">
        <v>2022</v>
      </c>
      <c r="F791" s="161">
        <v>44740</v>
      </c>
      <c r="G791" s="164" t="s">
        <v>2826</v>
      </c>
      <c r="H791" s="165" t="s">
        <v>2316</v>
      </c>
      <c r="I791" s="165">
        <v>956</v>
      </c>
      <c r="J791" s="50" t="s">
        <v>2317</v>
      </c>
      <c r="K791" s="50" t="s">
        <v>554</v>
      </c>
      <c r="L791" s="50" t="s">
        <v>29</v>
      </c>
      <c r="M791" s="50" t="s">
        <v>3066</v>
      </c>
      <c r="N791" s="50" t="s">
        <v>979</v>
      </c>
      <c r="O791" s="50" t="s">
        <v>23</v>
      </c>
      <c r="P791" s="159" t="s">
        <v>24</v>
      </c>
      <c r="Q791" s="24" t="s">
        <v>4545</v>
      </c>
    </row>
    <row r="792" spans="1:17" s="160" customFormat="1" ht="23.25" customHeight="1" x14ac:dyDescent="0.25">
      <c r="A792" s="24">
        <v>789</v>
      </c>
      <c r="B792" s="24">
        <v>1101</v>
      </c>
      <c r="C792" s="50" t="s">
        <v>1856</v>
      </c>
      <c r="D792" s="24" t="s">
        <v>34</v>
      </c>
      <c r="E792" s="24">
        <v>2013</v>
      </c>
      <c r="F792" s="161">
        <v>41386</v>
      </c>
      <c r="G792" s="164" t="s">
        <v>2322</v>
      </c>
      <c r="H792" s="165" t="s">
        <v>2323</v>
      </c>
      <c r="I792" s="165">
        <v>945</v>
      </c>
      <c r="J792" s="50" t="s">
        <v>2324</v>
      </c>
      <c r="K792" s="50" t="s">
        <v>146</v>
      </c>
      <c r="L792" s="50" t="s">
        <v>60</v>
      </c>
      <c r="M792" s="50" t="s">
        <v>3067</v>
      </c>
      <c r="N792" s="50" t="s">
        <v>3724</v>
      </c>
      <c r="O792" s="50" t="s">
        <v>125</v>
      </c>
      <c r="P792" s="159" t="s">
        <v>24</v>
      </c>
      <c r="Q792" s="24" t="s">
        <v>4545</v>
      </c>
    </row>
    <row r="793" spans="1:17" s="160" customFormat="1" ht="23.25" customHeight="1" x14ac:dyDescent="0.25">
      <c r="A793" s="24">
        <v>790</v>
      </c>
      <c r="B793" s="24">
        <v>1102</v>
      </c>
      <c r="C793" s="50" t="s">
        <v>15</v>
      </c>
      <c r="D793" s="24" t="s">
        <v>34</v>
      </c>
      <c r="E793" s="24">
        <v>2022</v>
      </c>
      <c r="F793" s="161">
        <v>44726</v>
      </c>
      <c r="G793" s="164" t="s">
        <v>2325</v>
      </c>
      <c r="H793" s="165" t="s">
        <v>2326</v>
      </c>
      <c r="I793" s="165">
        <v>949</v>
      </c>
      <c r="J793" s="50" t="s">
        <v>2798</v>
      </c>
      <c r="K793" s="50" t="s">
        <v>146</v>
      </c>
      <c r="L793" s="50" t="s">
        <v>60</v>
      </c>
      <c r="M793" s="50" t="s">
        <v>3067</v>
      </c>
      <c r="N793" s="50" t="s">
        <v>3724</v>
      </c>
      <c r="O793" s="50" t="s">
        <v>125</v>
      </c>
      <c r="P793" s="159" t="s">
        <v>24</v>
      </c>
      <c r="Q793" s="24" t="s">
        <v>4545</v>
      </c>
    </row>
    <row r="794" spans="1:17" s="160" customFormat="1" ht="23.25" customHeight="1" x14ac:dyDescent="0.25">
      <c r="A794" s="24">
        <v>791</v>
      </c>
      <c r="B794" s="24">
        <v>1103</v>
      </c>
      <c r="C794" s="50" t="s">
        <v>15</v>
      </c>
      <c r="D794" s="24" t="s">
        <v>34</v>
      </c>
      <c r="E794" s="24">
        <v>2022</v>
      </c>
      <c r="F794" s="161">
        <v>44707</v>
      </c>
      <c r="G794" s="164" t="s">
        <v>2785</v>
      </c>
      <c r="H794" s="165" t="s">
        <v>2329</v>
      </c>
      <c r="I794" s="165">
        <v>947</v>
      </c>
      <c r="J794" s="50" t="s">
        <v>2786</v>
      </c>
      <c r="K794" s="50" t="s">
        <v>146</v>
      </c>
      <c r="L794" s="50" t="s">
        <v>60</v>
      </c>
      <c r="M794" s="50" t="s">
        <v>3067</v>
      </c>
      <c r="N794" s="50" t="s">
        <v>3724</v>
      </c>
      <c r="O794" s="50" t="s">
        <v>125</v>
      </c>
      <c r="P794" s="159" t="s">
        <v>24</v>
      </c>
      <c r="Q794" s="24" t="s">
        <v>4545</v>
      </c>
    </row>
    <row r="795" spans="1:17" s="160" customFormat="1" ht="23.25" customHeight="1" x14ac:dyDescent="0.25">
      <c r="A795" s="24">
        <v>792</v>
      </c>
      <c r="B795" s="24">
        <v>1104</v>
      </c>
      <c r="C795" s="50" t="s">
        <v>15</v>
      </c>
      <c r="D795" s="24" t="s">
        <v>34</v>
      </c>
      <c r="E795" s="24">
        <v>2023</v>
      </c>
      <c r="F795" s="161">
        <v>45070</v>
      </c>
      <c r="G795" s="164" t="s">
        <v>3152</v>
      </c>
      <c r="H795" s="166" t="s">
        <v>2332</v>
      </c>
      <c r="I795" s="165">
        <v>933</v>
      </c>
      <c r="J795" s="50" t="s">
        <v>3914</v>
      </c>
      <c r="K795" s="50" t="s">
        <v>55</v>
      </c>
      <c r="L795" s="50" t="s">
        <v>21</v>
      </c>
      <c r="M795" s="50" t="s">
        <v>3064</v>
      </c>
      <c r="N795" s="50" t="s">
        <v>3708</v>
      </c>
      <c r="O795" s="50" t="s">
        <v>23</v>
      </c>
      <c r="P795" s="159" t="s">
        <v>24</v>
      </c>
      <c r="Q795" s="24" t="s">
        <v>4545</v>
      </c>
    </row>
    <row r="796" spans="1:17" s="160" customFormat="1" ht="23.25" customHeight="1" x14ac:dyDescent="0.2">
      <c r="A796" s="24">
        <v>793</v>
      </c>
      <c r="B796" s="24">
        <v>1105</v>
      </c>
      <c r="C796" s="50" t="s">
        <v>15</v>
      </c>
      <c r="D796" s="24" t="s">
        <v>34</v>
      </c>
      <c r="E796" s="168">
        <v>2023</v>
      </c>
      <c r="F796" s="161">
        <v>45225</v>
      </c>
      <c r="G796" s="164" t="s">
        <v>3421</v>
      </c>
      <c r="H796" s="170" t="s">
        <v>3422</v>
      </c>
      <c r="I796" s="170">
        <v>8309</v>
      </c>
      <c r="J796" s="175" t="s">
        <v>3423</v>
      </c>
      <c r="K796" s="50" t="s">
        <v>33</v>
      </c>
      <c r="L796" s="50" t="s">
        <v>21</v>
      </c>
      <c r="M796" s="50" t="s">
        <v>3065</v>
      </c>
      <c r="N796" s="50" t="s">
        <v>3706</v>
      </c>
      <c r="O796" s="50" t="s">
        <v>23</v>
      </c>
      <c r="P796" s="159" t="s">
        <v>24</v>
      </c>
      <c r="Q796" s="24" t="s">
        <v>4545</v>
      </c>
    </row>
    <row r="797" spans="1:17" s="160" customFormat="1" ht="23.25" customHeight="1" x14ac:dyDescent="0.2">
      <c r="A797" s="24">
        <v>794</v>
      </c>
      <c r="B797" s="24">
        <v>1106</v>
      </c>
      <c r="C797" s="50" t="s">
        <v>15</v>
      </c>
      <c r="D797" s="24" t="s">
        <v>34</v>
      </c>
      <c r="E797" s="168">
        <v>2023</v>
      </c>
      <c r="F797" s="161">
        <v>45223</v>
      </c>
      <c r="G797" s="164" t="s">
        <v>3412</v>
      </c>
      <c r="H797" s="170" t="s">
        <v>3414</v>
      </c>
      <c r="I797" s="170">
        <v>8310</v>
      </c>
      <c r="J797" s="175" t="s">
        <v>3413</v>
      </c>
      <c r="K797" s="50" t="s">
        <v>33</v>
      </c>
      <c r="L797" s="50" t="s">
        <v>21</v>
      </c>
      <c r="M797" s="50" t="s">
        <v>3065</v>
      </c>
      <c r="N797" s="50" t="s">
        <v>3706</v>
      </c>
      <c r="O797" s="50" t="s">
        <v>23</v>
      </c>
      <c r="P797" s="159" t="s">
        <v>24</v>
      </c>
      <c r="Q797" s="24" t="s">
        <v>4545</v>
      </c>
    </row>
    <row r="798" spans="1:17" s="160" customFormat="1" ht="23.25" customHeight="1" x14ac:dyDescent="0.2">
      <c r="A798" s="24">
        <v>795</v>
      </c>
      <c r="B798" s="24">
        <v>1107</v>
      </c>
      <c r="C798" s="50" t="s">
        <v>15</v>
      </c>
      <c r="D798" s="24" t="s">
        <v>34</v>
      </c>
      <c r="E798" s="168">
        <v>2023</v>
      </c>
      <c r="F798" s="161">
        <v>45287</v>
      </c>
      <c r="G798" s="164" t="s">
        <v>3534</v>
      </c>
      <c r="H798" s="170" t="s">
        <v>3535</v>
      </c>
      <c r="I798" s="170">
        <v>8311</v>
      </c>
      <c r="J798" s="175" t="s">
        <v>3536</v>
      </c>
      <c r="K798" s="50" t="s">
        <v>48</v>
      </c>
      <c r="L798" s="50" t="s">
        <v>21</v>
      </c>
      <c r="M798" s="50" t="s">
        <v>3065</v>
      </c>
      <c r="N798" s="50" t="s">
        <v>3707</v>
      </c>
      <c r="O798" s="50" t="s">
        <v>23</v>
      </c>
      <c r="P798" s="159" t="s">
        <v>24</v>
      </c>
      <c r="Q798" s="24" t="s">
        <v>4545</v>
      </c>
    </row>
    <row r="799" spans="1:17" s="160" customFormat="1" ht="23.25" customHeight="1" x14ac:dyDescent="0.25">
      <c r="A799" s="24">
        <v>796</v>
      </c>
      <c r="B799" s="24">
        <v>1108</v>
      </c>
      <c r="C799" s="50" t="s">
        <v>1856</v>
      </c>
      <c r="D799" s="24" t="s">
        <v>34</v>
      </c>
      <c r="E799" s="24">
        <v>2016</v>
      </c>
      <c r="F799" s="161">
        <v>42731</v>
      </c>
      <c r="G799" s="164" t="s">
        <v>2350</v>
      </c>
      <c r="H799" s="166" t="s">
        <v>2351</v>
      </c>
      <c r="I799" s="165">
        <v>952</v>
      </c>
      <c r="J799" s="50" t="s">
        <v>2352</v>
      </c>
      <c r="K799" s="50" t="s">
        <v>28</v>
      </c>
      <c r="L799" s="50" t="s">
        <v>29</v>
      </c>
      <c r="M799" s="50" t="s">
        <v>3066</v>
      </c>
      <c r="N799" s="50" t="s">
        <v>28</v>
      </c>
      <c r="O799" s="50" t="s">
        <v>3436</v>
      </c>
      <c r="P799" s="159" t="s">
        <v>24</v>
      </c>
      <c r="Q799" s="24" t="s">
        <v>4545</v>
      </c>
    </row>
    <row r="800" spans="1:17" s="160" customFormat="1" ht="23.25" customHeight="1" x14ac:dyDescent="0.2">
      <c r="A800" s="24">
        <v>797</v>
      </c>
      <c r="B800" s="24">
        <v>1109</v>
      </c>
      <c r="C800" s="50" t="s">
        <v>15</v>
      </c>
      <c r="D800" s="24" t="s">
        <v>34</v>
      </c>
      <c r="E800" s="168">
        <v>2023</v>
      </c>
      <c r="F800" s="161">
        <v>45287</v>
      </c>
      <c r="G800" s="164" t="s">
        <v>3551</v>
      </c>
      <c r="H800" s="170" t="s">
        <v>3552</v>
      </c>
      <c r="I800" s="170">
        <v>8312</v>
      </c>
      <c r="J800" s="175" t="s">
        <v>3553</v>
      </c>
      <c r="K800" s="50" t="s">
        <v>2415</v>
      </c>
      <c r="L800" s="50" t="s">
        <v>21</v>
      </c>
      <c r="M800" s="50" t="s">
        <v>3065</v>
      </c>
      <c r="N800" s="50" t="s">
        <v>3716</v>
      </c>
      <c r="O800" s="50" t="s">
        <v>23</v>
      </c>
      <c r="P800" s="159" t="s">
        <v>24</v>
      </c>
      <c r="Q800" s="24" t="s">
        <v>4545</v>
      </c>
    </row>
    <row r="801" spans="1:17" s="160" customFormat="1" ht="23.25" customHeight="1" x14ac:dyDescent="0.25">
      <c r="A801" s="24">
        <v>798</v>
      </c>
      <c r="B801" s="24">
        <v>1111</v>
      </c>
      <c r="C801" s="50" t="s">
        <v>1856</v>
      </c>
      <c r="D801" s="24" t="s">
        <v>393</v>
      </c>
      <c r="E801" s="24">
        <v>2017</v>
      </c>
      <c r="F801" s="161">
        <v>43096</v>
      </c>
      <c r="G801" s="164" t="s">
        <v>3055</v>
      </c>
      <c r="H801" s="166" t="s">
        <v>2360</v>
      </c>
      <c r="I801" s="165">
        <v>5666</v>
      </c>
      <c r="J801" s="50" t="s">
        <v>2361</v>
      </c>
      <c r="K801" s="50" t="s">
        <v>28</v>
      </c>
      <c r="L801" s="50" t="s">
        <v>29</v>
      </c>
      <c r="M801" s="50" t="s">
        <v>3445</v>
      </c>
      <c r="N801" s="50" t="s">
        <v>28</v>
      </c>
      <c r="O801" s="50" t="s">
        <v>3436</v>
      </c>
      <c r="P801" s="159" t="s">
        <v>24</v>
      </c>
      <c r="Q801" s="24" t="s">
        <v>4545</v>
      </c>
    </row>
    <row r="802" spans="1:17" s="160" customFormat="1" ht="23.25" customHeight="1" x14ac:dyDescent="0.2">
      <c r="A802" s="24">
        <v>799</v>
      </c>
      <c r="B802" s="24">
        <v>1112</v>
      </c>
      <c r="C802" s="50" t="s">
        <v>15</v>
      </c>
      <c r="D802" s="24" t="s">
        <v>34</v>
      </c>
      <c r="E802" s="168">
        <v>2023</v>
      </c>
      <c r="F802" s="161">
        <v>45280</v>
      </c>
      <c r="G802" s="164" t="s">
        <v>4535</v>
      </c>
      <c r="H802" s="170" t="s">
        <v>3494</v>
      </c>
      <c r="I802" s="170">
        <v>8313</v>
      </c>
      <c r="J802" s="175" t="s">
        <v>3495</v>
      </c>
      <c r="K802" s="50" t="s">
        <v>1007</v>
      </c>
      <c r="L802" s="50" t="s">
        <v>21</v>
      </c>
      <c r="M802" s="50" t="s">
        <v>3065</v>
      </c>
      <c r="N802" s="50" t="s">
        <v>3740</v>
      </c>
      <c r="O802" s="50" t="s">
        <v>23</v>
      </c>
      <c r="P802" s="159" t="s">
        <v>24</v>
      </c>
      <c r="Q802" s="24" t="s">
        <v>4545</v>
      </c>
    </row>
    <row r="803" spans="1:17" s="160" customFormat="1" ht="23.25" customHeight="1" x14ac:dyDescent="0.25">
      <c r="A803" s="24">
        <v>800</v>
      </c>
      <c r="B803" s="24">
        <v>1113</v>
      </c>
      <c r="C803" s="50" t="s">
        <v>15</v>
      </c>
      <c r="D803" s="24" t="s">
        <v>34</v>
      </c>
      <c r="E803" s="168">
        <v>2018</v>
      </c>
      <c r="F803" s="161">
        <v>43462</v>
      </c>
      <c r="G803" s="164" t="s">
        <v>2365</v>
      </c>
      <c r="H803" s="170" t="s">
        <v>2366</v>
      </c>
      <c r="I803" s="170">
        <v>964</v>
      </c>
      <c r="J803" s="167" t="s">
        <v>2367</v>
      </c>
      <c r="K803" s="50" t="s">
        <v>71</v>
      </c>
      <c r="L803" s="50" t="s">
        <v>60</v>
      </c>
      <c r="M803" s="50" t="s">
        <v>3067</v>
      </c>
      <c r="N803" s="50" t="s">
        <v>3712</v>
      </c>
      <c r="O803" s="50" t="s">
        <v>61</v>
      </c>
      <c r="P803" s="159" t="s">
        <v>24</v>
      </c>
      <c r="Q803" s="24" t="s">
        <v>4545</v>
      </c>
    </row>
    <row r="804" spans="1:17" s="160" customFormat="1" ht="23.25" customHeight="1" x14ac:dyDescent="0.2">
      <c r="A804" s="24">
        <v>801</v>
      </c>
      <c r="B804" s="24">
        <v>1114</v>
      </c>
      <c r="C804" s="50" t="s">
        <v>15</v>
      </c>
      <c r="D804" s="24" t="s">
        <v>34</v>
      </c>
      <c r="E804" s="168">
        <v>2023</v>
      </c>
      <c r="F804" s="161">
        <v>45232</v>
      </c>
      <c r="G804" s="164" t="s">
        <v>3448</v>
      </c>
      <c r="H804" s="170" t="s">
        <v>3449</v>
      </c>
      <c r="I804" s="170">
        <v>8314</v>
      </c>
      <c r="J804" s="175" t="s">
        <v>3450</v>
      </c>
      <c r="K804" s="50" t="s">
        <v>199</v>
      </c>
      <c r="L804" s="50" t="s">
        <v>21</v>
      </c>
      <c r="M804" s="50" t="s">
        <v>3065</v>
      </c>
      <c r="N804" s="50" t="s">
        <v>3733</v>
      </c>
      <c r="O804" s="50" t="s">
        <v>23</v>
      </c>
      <c r="P804" s="159" t="s">
        <v>24</v>
      </c>
      <c r="Q804" s="24" t="s">
        <v>4545</v>
      </c>
    </row>
    <row r="805" spans="1:17" s="160" customFormat="1" ht="23.25" customHeight="1" x14ac:dyDescent="0.25">
      <c r="A805" s="24">
        <v>802</v>
      </c>
      <c r="B805" s="24">
        <v>1116</v>
      </c>
      <c r="C805" s="50" t="s">
        <v>1856</v>
      </c>
      <c r="D805" s="24" t="s">
        <v>34</v>
      </c>
      <c r="E805" s="168">
        <v>2021</v>
      </c>
      <c r="F805" s="161">
        <v>44238</v>
      </c>
      <c r="G805" s="164" t="s">
        <v>2374</v>
      </c>
      <c r="H805" s="166" t="s">
        <v>2375</v>
      </c>
      <c r="I805" s="165">
        <v>873</v>
      </c>
      <c r="J805" s="50" t="s">
        <v>2376</v>
      </c>
      <c r="K805" s="50" t="s">
        <v>20</v>
      </c>
      <c r="L805" s="50" t="s">
        <v>21</v>
      </c>
      <c r="M805" s="50" t="s">
        <v>3064</v>
      </c>
      <c r="N805" s="50" t="s">
        <v>3705</v>
      </c>
      <c r="O805" s="50" t="s">
        <v>23</v>
      </c>
      <c r="P805" s="159" t="s">
        <v>24</v>
      </c>
      <c r="Q805" s="24" t="s">
        <v>4545</v>
      </c>
    </row>
    <row r="806" spans="1:17" ht="23.25" customHeight="1" x14ac:dyDescent="0.25">
      <c r="A806" s="24">
        <v>803</v>
      </c>
      <c r="B806" s="24">
        <v>1117</v>
      </c>
      <c r="C806" s="50" t="s">
        <v>15</v>
      </c>
      <c r="D806" s="24" t="s">
        <v>16</v>
      </c>
      <c r="E806" s="168">
        <v>1978</v>
      </c>
      <c r="F806" s="161">
        <v>28666</v>
      </c>
      <c r="G806" s="164" t="s">
        <v>2377</v>
      </c>
      <c r="H806" s="166" t="s">
        <v>2378</v>
      </c>
      <c r="I806" s="165">
        <v>5</v>
      </c>
      <c r="J806" s="50" t="s">
        <v>2379</v>
      </c>
      <c r="K806" s="50" t="s">
        <v>59</v>
      </c>
      <c r="L806" s="50" t="s">
        <v>60</v>
      </c>
      <c r="M806" s="50" t="s">
        <v>3446</v>
      </c>
      <c r="N806" s="50" t="s">
        <v>4524</v>
      </c>
      <c r="O806" s="50" t="s">
        <v>61</v>
      </c>
      <c r="P806" s="159" t="s">
        <v>2380</v>
      </c>
      <c r="Q806" s="24" t="s">
        <v>4545</v>
      </c>
    </row>
    <row r="807" spans="1:17" ht="23.25" customHeight="1" x14ac:dyDescent="0.25">
      <c r="A807" s="24">
        <v>804</v>
      </c>
      <c r="B807" s="24">
        <v>1118</v>
      </c>
      <c r="C807" s="50" t="s">
        <v>15</v>
      </c>
      <c r="D807" s="24" t="s">
        <v>34</v>
      </c>
      <c r="E807" s="168">
        <v>2004</v>
      </c>
      <c r="F807" s="161">
        <v>38183</v>
      </c>
      <c r="G807" s="164" t="s">
        <v>2381</v>
      </c>
      <c r="H807" s="166" t="s">
        <v>2382</v>
      </c>
      <c r="I807" s="165">
        <v>68</v>
      </c>
      <c r="J807" s="50" t="s">
        <v>2383</v>
      </c>
      <c r="K807" s="50" t="s">
        <v>601</v>
      </c>
      <c r="L807" s="50" t="s">
        <v>29</v>
      </c>
      <c r="M807" s="50" t="s">
        <v>3066</v>
      </c>
      <c r="N807" s="50" t="s">
        <v>3762</v>
      </c>
      <c r="O807" s="50" t="s">
        <v>75</v>
      </c>
      <c r="P807" s="159" t="s">
        <v>2380</v>
      </c>
      <c r="Q807" s="24" t="s">
        <v>4545</v>
      </c>
    </row>
    <row r="808" spans="1:17" ht="23.25" customHeight="1" x14ac:dyDescent="0.2">
      <c r="A808" s="24">
        <v>805</v>
      </c>
      <c r="B808" s="24">
        <v>1119</v>
      </c>
      <c r="C808" s="50" t="s">
        <v>15</v>
      </c>
      <c r="D808" s="24" t="s">
        <v>34</v>
      </c>
      <c r="E808" s="168">
        <v>2023</v>
      </c>
      <c r="F808" s="161">
        <v>45287</v>
      </c>
      <c r="G808" s="164" t="s">
        <v>3537</v>
      </c>
      <c r="H808" s="170" t="s">
        <v>3538</v>
      </c>
      <c r="I808" s="170">
        <v>8320</v>
      </c>
      <c r="J808" s="175" t="s">
        <v>3555</v>
      </c>
      <c r="K808" s="50" t="s">
        <v>48</v>
      </c>
      <c r="L808" s="50" t="s">
        <v>21</v>
      </c>
      <c r="M808" s="50" t="s">
        <v>3065</v>
      </c>
      <c r="N808" s="50" t="s">
        <v>3707</v>
      </c>
      <c r="O808" s="50" t="s">
        <v>23</v>
      </c>
      <c r="P808" s="159" t="s">
        <v>24</v>
      </c>
      <c r="Q808" s="24" t="s">
        <v>4545</v>
      </c>
    </row>
    <row r="809" spans="1:17" ht="23.25" customHeight="1" x14ac:dyDescent="0.25">
      <c r="A809" s="24">
        <v>806</v>
      </c>
      <c r="B809" s="24">
        <v>1120</v>
      </c>
      <c r="C809" s="50" t="s">
        <v>15</v>
      </c>
      <c r="D809" s="24" t="s">
        <v>34</v>
      </c>
      <c r="E809" s="168">
        <v>2005</v>
      </c>
      <c r="F809" s="161">
        <v>38509</v>
      </c>
      <c r="G809" s="164" t="s">
        <v>476</v>
      </c>
      <c r="H809" s="166" t="s">
        <v>2386</v>
      </c>
      <c r="I809" s="165">
        <v>129</v>
      </c>
      <c r="J809" s="50" t="s">
        <v>2387</v>
      </c>
      <c r="K809" s="50" t="s">
        <v>476</v>
      </c>
      <c r="L809" s="50" t="s">
        <v>29</v>
      </c>
      <c r="M809" s="50" t="s">
        <v>3066</v>
      </c>
      <c r="N809" s="50" t="s">
        <v>979</v>
      </c>
      <c r="O809" s="50" t="s">
        <v>23</v>
      </c>
      <c r="P809" s="159" t="s">
        <v>2380</v>
      </c>
      <c r="Q809" s="24" t="s">
        <v>4545</v>
      </c>
    </row>
    <row r="810" spans="1:17" ht="23.25" customHeight="1" x14ac:dyDescent="0.25">
      <c r="A810" s="24">
        <v>807</v>
      </c>
      <c r="B810" s="24">
        <v>1122</v>
      </c>
      <c r="C810" s="50" t="s">
        <v>15</v>
      </c>
      <c r="D810" s="24" t="s">
        <v>34</v>
      </c>
      <c r="E810" s="168">
        <v>2005</v>
      </c>
      <c r="F810" s="161">
        <v>38614</v>
      </c>
      <c r="G810" s="50" t="s">
        <v>2390</v>
      </c>
      <c r="H810" s="166" t="s">
        <v>2391</v>
      </c>
      <c r="I810" s="165">
        <v>123</v>
      </c>
      <c r="J810" s="50" t="s">
        <v>2392</v>
      </c>
      <c r="K810" s="50" t="s">
        <v>1832</v>
      </c>
      <c r="L810" s="50" t="s">
        <v>60</v>
      </c>
      <c r="M810" s="50" t="s">
        <v>3067</v>
      </c>
      <c r="N810" s="50" t="s">
        <v>3736</v>
      </c>
      <c r="O810" s="50" t="s">
        <v>61</v>
      </c>
      <c r="P810" s="159" t="s">
        <v>2380</v>
      </c>
      <c r="Q810" s="24" t="s">
        <v>4545</v>
      </c>
    </row>
    <row r="811" spans="1:17" ht="23.25" customHeight="1" x14ac:dyDescent="0.2">
      <c r="A811" s="24">
        <v>808</v>
      </c>
      <c r="B811" s="24">
        <v>1123</v>
      </c>
      <c r="C811" s="50" t="s">
        <v>15</v>
      </c>
      <c r="D811" s="24" t="s">
        <v>34</v>
      </c>
      <c r="E811" s="168">
        <v>2023</v>
      </c>
      <c r="F811" s="161">
        <v>45351</v>
      </c>
      <c r="G811" s="164" t="s">
        <v>3688</v>
      </c>
      <c r="H811" s="170" t="s">
        <v>3686</v>
      </c>
      <c r="I811" s="170">
        <v>8340</v>
      </c>
      <c r="J811" s="175" t="s">
        <v>3687</v>
      </c>
      <c r="K811" s="50" t="s">
        <v>524</v>
      </c>
      <c r="L811" s="50" t="s">
        <v>21</v>
      </c>
      <c r="M811" s="50" t="s">
        <v>3065</v>
      </c>
      <c r="N811" s="50" t="s">
        <v>3757</v>
      </c>
      <c r="O811" s="50" t="s">
        <v>23</v>
      </c>
      <c r="P811" s="159" t="s">
        <v>24</v>
      </c>
      <c r="Q811" s="24" t="s">
        <v>4545</v>
      </c>
    </row>
    <row r="812" spans="1:17" ht="23.25" customHeight="1" x14ac:dyDescent="0.2">
      <c r="A812" s="24">
        <v>809</v>
      </c>
      <c r="B812" s="24">
        <v>1124</v>
      </c>
      <c r="C812" s="50" t="s">
        <v>15</v>
      </c>
      <c r="D812" s="24" t="s">
        <v>34</v>
      </c>
      <c r="E812" s="168">
        <v>2024</v>
      </c>
      <c r="F812" s="161">
        <v>45412</v>
      </c>
      <c r="G812" s="164" t="s">
        <v>3849</v>
      </c>
      <c r="H812" s="170" t="s">
        <v>3852</v>
      </c>
      <c r="I812" s="170">
        <v>8343</v>
      </c>
      <c r="J812" s="176" t="s">
        <v>3850</v>
      </c>
      <c r="K812" s="50" t="s">
        <v>94</v>
      </c>
      <c r="L812" s="50" t="s">
        <v>21</v>
      </c>
      <c r="M812" s="50" t="s">
        <v>3065</v>
      </c>
      <c r="N812" s="50" t="s">
        <v>3716</v>
      </c>
      <c r="O812" s="50" t="s">
        <v>23</v>
      </c>
      <c r="P812" s="159" t="s">
        <v>24</v>
      </c>
      <c r="Q812" s="24" t="s">
        <v>4545</v>
      </c>
    </row>
    <row r="813" spans="1:17" ht="23.25" customHeight="1" x14ac:dyDescent="0.25">
      <c r="A813" s="24">
        <v>810</v>
      </c>
      <c r="B813" s="24">
        <v>1125</v>
      </c>
      <c r="C813" s="50" t="s">
        <v>15</v>
      </c>
      <c r="D813" s="24" t="s">
        <v>16</v>
      </c>
      <c r="E813" s="168">
        <v>2003</v>
      </c>
      <c r="F813" s="161">
        <v>37938</v>
      </c>
      <c r="G813" s="50" t="s">
        <v>2398</v>
      </c>
      <c r="H813" s="166" t="s">
        <v>2399</v>
      </c>
      <c r="I813" s="165">
        <v>54</v>
      </c>
      <c r="J813" s="50" t="s">
        <v>2400</v>
      </c>
      <c r="K813" s="50" t="s">
        <v>48</v>
      </c>
      <c r="L813" s="50" t="s">
        <v>21</v>
      </c>
      <c r="M813" s="50" t="s">
        <v>3446</v>
      </c>
      <c r="N813" s="50" t="s">
        <v>3707</v>
      </c>
      <c r="O813" s="50" t="s">
        <v>23</v>
      </c>
      <c r="P813" s="159" t="s">
        <v>2380</v>
      </c>
      <c r="Q813" s="24" t="s">
        <v>4545</v>
      </c>
    </row>
    <row r="814" spans="1:17" ht="23.25" customHeight="1" x14ac:dyDescent="0.25">
      <c r="A814" s="24">
        <v>811</v>
      </c>
      <c r="B814" s="24">
        <v>1126</v>
      </c>
      <c r="C814" s="50" t="s">
        <v>15</v>
      </c>
      <c r="D814" s="24" t="s">
        <v>34</v>
      </c>
      <c r="E814" s="24">
        <v>2024</v>
      </c>
      <c r="F814" s="161">
        <v>45653</v>
      </c>
      <c r="G814" s="167" t="s">
        <v>4113</v>
      </c>
      <c r="H814" s="170" t="s">
        <v>4114</v>
      </c>
      <c r="I814" s="170">
        <v>8344</v>
      </c>
      <c r="J814" s="164" t="s">
        <v>4115</v>
      </c>
      <c r="K814" s="50" t="s">
        <v>743</v>
      </c>
      <c r="L814" s="50" t="s">
        <v>21</v>
      </c>
      <c r="M814" s="50" t="s">
        <v>3065</v>
      </c>
      <c r="N814" s="50" t="s">
        <v>3773</v>
      </c>
      <c r="O814" s="50" t="s">
        <v>23</v>
      </c>
      <c r="P814" s="159" t="s">
        <v>24</v>
      </c>
      <c r="Q814" s="24" t="s">
        <v>4545</v>
      </c>
    </row>
    <row r="815" spans="1:17" ht="23.25" customHeight="1" x14ac:dyDescent="0.2">
      <c r="A815" s="24">
        <v>812</v>
      </c>
      <c r="B815" s="24">
        <v>1127</v>
      </c>
      <c r="C815" s="50" t="s">
        <v>15</v>
      </c>
      <c r="D815" s="24" t="s">
        <v>34</v>
      </c>
      <c r="E815" s="168">
        <v>2024</v>
      </c>
      <c r="F815" s="161">
        <v>45411</v>
      </c>
      <c r="G815" s="164" t="s">
        <v>3847</v>
      </c>
      <c r="H815" s="170" t="s">
        <v>3851</v>
      </c>
      <c r="I815" s="170">
        <v>8345</v>
      </c>
      <c r="J815" s="176" t="s">
        <v>3848</v>
      </c>
      <c r="K815" s="50" t="s">
        <v>247</v>
      </c>
      <c r="L815" s="50" t="s">
        <v>21</v>
      </c>
      <c r="M815" s="50" t="s">
        <v>3065</v>
      </c>
      <c r="N815" s="50" t="s">
        <v>3740</v>
      </c>
      <c r="O815" s="50" t="s">
        <v>23</v>
      </c>
      <c r="P815" s="159" t="s">
        <v>24</v>
      </c>
      <c r="Q815" s="24" t="s">
        <v>4545</v>
      </c>
    </row>
    <row r="816" spans="1:17" ht="23.25" customHeight="1" x14ac:dyDescent="0.2">
      <c r="A816" s="24">
        <v>813</v>
      </c>
      <c r="B816" s="24">
        <v>1128</v>
      </c>
      <c r="C816" s="50" t="s">
        <v>15</v>
      </c>
      <c r="D816" s="24" t="s">
        <v>34</v>
      </c>
      <c r="E816" s="168">
        <v>2024</v>
      </c>
      <c r="F816" s="161">
        <v>45568</v>
      </c>
      <c r="G816" s="164" t="s">
        <v>3957</v>
      </c>
      <c r="H816" s="170" t="s">
        <v>3958</v>
      </c>
      <c r="I816" s="170">
        <v>8352</v>
      </c>
      <c r="J816" s="176" t="s">
        <v>3959</v>
      </c>
      <c r="K816" s="50" t="s">
        <v>199</v>
      </c>
      <c r="L816" s="50" t="s">
        <v>21</v>
      </c>
      <c r="M816" s="50" t="s">
        <v>3065</v>
      </c>
      <c r="N816" s="50" t="s">
        <v>3733</v>
      </c>
      <c r="O816" s="50" t="s">
        <v>23</v>
      </c>
      <c r="P816" s="159" t="s">
        <v>24</v>
      </c>
      <c r="Q816" s="24" t="s">
        <v>4545</v>
      </c>
    </row>
    <row r="817" spans="1:17" ht="23.25" customHeight="1" x14ac:dyDescent="0.2">
      <c r="A817" s="24">
        <v>814</v>
      </c>
      <c r="B817" s="24">
        <v>1129</v>
      </c>
      <c r="C817" s="50" t="s">
        <v>15</v>
      </c>
      <c r="D817" s="24" t="s">
        <v>34</v>
      </c>
      <c r="E817" s="168">
        <v>2024</v>
      </c>
      <c r="F817" s="161">
        <v>45534</v>
      </c>
      <c r="G817" s="164" t="s">
        <v>3936</v>
      </c>
      <c r="H817" s="170" t="s">
        <v>3937</v>
      </c>
      <c r="I817" s="170">
        <v>8354</v>
      </c>
      <c r="J817" s="176" t="s">
        <v>3938</v>
      </c>
      <c r="K817" s="50" t="s">
        <v>178</v>
      </c>
      <c r="L817" s="50" t="s">
        <v>21</v>
      </c>
      <c r="M817" s="50" t="s">
        <v>3065</v>
      </c>
      <c r="N817" s="50" t="s">
        <v>3729</v>
      </c>
      <c r="O817" s="50" t="s">
        <v>23</v>
      </c>
      <c r="P817" s="159" t="s">
        <v>24</v>
      </c>
      <c r="Q817" s="24" t="s">
        <v>4545</v>
      </c>
    </row>
    <row r="818" spans="1:17" ht="23.25" customHeight="1" x14ac:dyDescent="0.25">
      <c r="A818" s="24">
        <v>815</v>
      </c>
      <c r="B818" s="24">
        <v>1130</v>
      </c>
      <c r="C818" s="50" t="s">
        <v>15</v>
      </c>
      <c r="D818" s="24" t="s">
        <v>34</v>
      </c>
      <c r="E818" s="168">
        <v>2006</v>
      </c>
      <c r="F818" s="161">
        <v>39077</v>
      </c>
      <c r="G818" s="50" t="s">
        <v>882</v>
      </c>
      <c r="H818" s="166" t="s">
        <v>2413</v>
      </c>
      <c r="I818" s="165">
        <v>143</v>
      </c>
      <c r="J818" s="50" t="s">
        <v>2414</v>
      </c>
      <c r="K818" s="50" t="s">
        <v>882</v>
      </c>
      <c r="L818" s="50" t="s">
        <v>29</v>
      </c>
      <c r="M818" s="50" t="s">
        <v>3066</v>
      </c>
      <c r="N818" s="50" t="s">
        <v>3778</v>
      </c>
      <c r="O818" s="50" t="s">
        <v>75</v>
      </c>
      <c r="P818" s="159" t="s">
        <v>2380</v>
      </c>
      <c r="Q818" s="24" t="s">
        <v>4545</v>
      </c>
    </row>
    <row r="819" spans="1:17" ht="23.25" customHeight="1" x14ac:dyDescent="0.2">
      <c r="A819" s="24">
        <v>816</v>
      </c>
      <c r="B819" s="24">
        <v>1131</v>
      </c>
      <c r="C819" s="50" t="s">
        <v>15</v>
      </c>
      <c r="D819" s="24" t="s">
        <v>34</v>
      </c>
      <c r="E819" s="168">
        <v>2024</v>
      </c>
      <c r="F819" s="161">
        <v>45469</v>
      </c>
      <c r="G819" s="164" t="s">
        <v>3878</v>
      </c>
      <c r="H819" s="170" t="s">
        <v>3879</v>
      </c>
      <c r="I819" s="170">
        <v>8357</v>
      </c>
      <c r="J819" s="176" t="s">
        <v>3880</v>
      </c>
      <c r="K819" s="50" t="s">
        <v>48</v>
      </c>
      <c r="L819" s="50" t="s">
        <v>21</v>
      </c>
      <c r="M819" s="50" t="s">
        <v>3065</v>
      </c>
      <c r="N819" s="50" t="s">
        <v>3707</v>
      </c>
      <c r="O819" s="50" t="s">
        <v>23</v>
      </c>
      <c r="P819" s="159" t="s">
        <v>24</v>
      </c>
      <c r="Q819" s="24" t="s">
        <v>4545</v>
      </c>
    </row>
    <row r="820" spans="1:17" ht="23.25" customHeight="1" x14ac:dyDescent="0.25">
      <c r="A820" s="24">
        <v>817</v>
      </c>
      <c r="B820" s="24">
        <v>1132</v>
      </c>
      <c r="C820" s="50" t="s">
        <v>15</v>
      </c>
      <c r="D820" s="24" t="s">
        <v>34</v>
      </c>
      <c r="E820" s="168">
        <v>2006</v>
      </c>
      <c r="F820" s="161">
        <v>38940</v>
      </c>
      <c r="G820" s="50" t="s">
        <v>2418</v>
      </c>
      <c r="H820" s="166" t="s">
        <v>2419</v>
      </c>
      <c r="I820" s="165">
        <v>146</v>
      </c>
      <c r="J820" s="50" t="s">
        <v>2420</v>
      </c>
      <c r="K820" s="50" t="s">
        <v>28</v>
      </c>
      <c r="L820" s="50" t="s">
        <v>29</v>
      </c>
      <c r="M820" s="50" t="s">
        <v>3066</v>
      </c>
      <c r="N820" s="50" t="s">
        <v>28</v>
      </c>
      <c r="O820" s="50" t="s">
        <v>3436</v>
      </c>
      <c r="P820" s="159" t="s">
        <v>2380</v>
      </c>
      <c r="Q820" s="24" t="s">
        <v>4545</v>
      </c>
    </row>
    <row r="821" spans="1:17" ht="23.25" customHeight="1" x14ac:dyDescent="0.25">
      <c r="A821" s="24">
        <v>818</v>
      </c>
      <c r="B821" s="24">
        <v>1133</v>
      </c>
      <c r="C821" s="50" t="s">
        <v>15</v>
      </c>
      <c r="D821" s="24" t="s">
        <v>34</v>
      </c>
      <c r="E821" s="24">
        <v>2024</v>
      </c>
      <c r="F821" s="161">
        <v>45643</v>
      </c>
      <c r="G821" s="167" t="s">
        <v>4054</v>
      </c>
      <c r="H821" s="170" t="s">
        <v>4079</v>
      </c>
      <c r="I821" s="170">
        <v>8364</v>
      </c>
      <c r="J821" s="164" t="s">
        <v>4055</v>
      </c>
      <c r="K821" s="50" t="s">
        <v>1381</v>
      </c>
      <c r="L821" s="50" t="s">
        <v>21</v>
      </c>
      <c r="M821" s="50" t="s">
        <v>3065</v>
      </c>
      <c r="N821" s="50" t="s">
        <v>3752</v>
      </c>
      <c r="O821" s="50" t="s">
        <v>23</v>
      </c>
      <c r="P821" s="159" t="s">
        <v>24</v>
      </c>
      <c r="Q821" s="24" t="s">
        <v>4545</v>
      </c>
    </row>
    <row r="822" spans="1:17" ht="23.25" customHeight="1" x14ac:dyDescent="0.25">
      <c r="A822" s="24">
        <v>819</v>
      </c>
      <c r="B822" s="24">
        <v>1134</v>
      </c>
      <c r="C822" s="50" t="s">
        <v>15</v>
      </c>
      <c r="D822" s="24" t="s">
        <v>34</v>
      </c>
      <c r="E822" s="168">
        <v>1998</v>
      </c>
      <c r="F822" s="161">
        <v>36136</v>
      </c>
      <c r="G822" s="50" t="s">
        <v>2423</v>
      </c>
      <c r="H822" s="166" t="s">
        <v>2424</v>
      </c>
      <c r="I822" s="165">
        <v>31</v>
      </c>
      <c r="J822" s="50" t="s">
        <v>2425</v>
      </c>
      <c r="K822" s="50" t="s">
        <v>59</v>
      </c>
      <c r="L822" s="50" t="s">
        <v>60</v>
      </c>
      <c r="M822" s="50" t="s">
        <v>3067</v>
      </c>
      <c r="N822" s="50" t="s">
        <v>4524</v>
      </c>
      <c r="O822" s="50" t="s">
        <v>61</v>
      </c>
      <c r="P822" s="159" t="s">
        <v>2380</v>
      </c>
      <c r="Q822" s="24" t="s">
        <v>4545</v>
      </c>
    </row>
    <row r="823" spans="1:17" ht="23.25" customHeight="1" x14ac:dyDescent="0.25">
      <c r="A823" s="24">
        <v>820</v>
      </c>
      <c r="B823" s="24">
        <v>1135</v>
      </c>
      <c r="C823" s="50" t="s">
        <v>15</v>
      </c>
      <c r="D823" s="24" t="s">
        <v>34</v>
      </c>
      <c r="E823" s="168">
        <v>2000</v>
      </c>
      <c r="F823" s="161">
        <v>36879</v>
      </c>
      <c r="G823" s="50" t="s">
        <v>2426</v>
      </c>
      <c r="H823" s="166" t="s">
        <v>2427</v>
      </c>
      <c r="I823" s="165">
        <v>19</v>
      </c>
      <c r="J823" s="50" t="s">
        <v>2428</v>
      </c>
      <c r="K823" s="50" t="s">
        <v>59</v>
      </c>
      <c r="L823" s="50" t="s">
        <v>60</v>
      </c>
      <c r="M823" s="50" t="s">
        <v>3067</v>
      </c>
      <c r="N823" s="50" t="s">
        <v>4525</v>
      </c>
      <c r="O823" s="50" t="s">
        <v>61</v>
      </c>
      <c r="P823" s="159" t="s">
        <v>2380</v>
      </c>
      <c r="Q823" s="24" t="s">
        <v>4545</v>
      </c>
    </row>
    <row r="824" spans="1:17" ht="23.25" customHeight="1" x14ac:dyDescent="0.25">
      <c r="A824" s="24">
        <v>821</v>
      </c>
      <c r="B824" s="24">
        <v>1137</v>
      </c>
      <c r="C824" s="50" t="s">
        <v>15</v>
      </c>
      <c r="D824" s="24" t="s">
        <v>34</v>
      </c>
      <c r="E824" s="168">
        <v>2005</v>
      </c>
      <c r="F824" s="161">
        <v>38624</v>
      </c>
      <c r="G824" s="50" t="s">
        <v>2432</v>
      </c>
      <c r="H824" s="166" t="s">
        <v>2433</v>
      </c>
      <c r="I824" s="165">
        <v>89</v>
      </c>
      <c r="J824" s="50" t="s">
        <v>2434</v>
      </c>
      <c r="K824" s="50" t="s">
        <v>59</v>
      </c>
      <c r="L824" s="50" t="s">
        <v>60</v>
      </c>
      <c r="M824" s="50" t="s">
        <v>3067</v>
      </c>
      <c r="N824" s="50" t="s">
        <v>4523</v>
      </c>
      <c r="O824" s="50" t="s">
        <v>61</v>
      </c>
      <c r="P824" s="159" t="s">
        <v>2380</v>
      </c>
      <c r="Q824" s="24" t="s">
        <v>4545</v>
      </c>
    </row>
    <row r="825" spans="1:17" ht="23.25" customHeight="1" x14ac:dyDescent="0.25">
      <c r="A825" s="24">
        <v>822</v>
      </c>
      <c r="B825" s="24">
        <v>1138</v>
      </c>
      <c r="C825" s="50" t="s">
        <v>15</v>
      </c>
      <c r="D825" s="24" t="s">
        <v>34</v>
      </c>
      <c r="E825" s="168">
        <v>2002</v>
      </c>
      <c r="F825" s="161">
        <v>37606</v>
      </c>
      <c r="G825" s="50" t="s">
        <v>2435</v>
      </c>
      <c r="H825" s="166" t="s">
        <v>2436</v>
      </c>
      <c r="I825" s="165">
        <v>14</v>
      </c>
      <c r="J825" s="50" t="s">
        <v>2437</v>
      </c>
      <c r="K825" s="50" t="s">
        <v>59</v>
      </c>
      <c r="L825" s="50" t="s">
        <v>60</v>
      </c>
      <c r="M825" s="50" t="s">
        <v>3067</v>
      </c>
      <c r="N825" s="50" t="s">
        <v>4524</v>
      </c>
      <c r="O825" s="50" t="s">
        <v>61</v>
      </c>
      <c r="P825" s="159" t="s">
        <v>2380</v>
      </c>
      <c r="Q825" s="24" t="s">
        <v>4545</v>
      </c>
    </row>
    <row r="826" spans="1:17" ht="23.25" customHeight="1" x14ac:dyDescent="0.25">
      <c r="A826" s="24">
        <v>823</v>
      </c>
      <c r="B826" s="24">
        <v>1139</v>
      </c>
      <c r="C826" s="50" t="s">
        <v>15</v>
      </c>
      <c r="D826" s="24" t="s">
        <v>34</v>
      </c>
      <c r="E826" s="168">
        <v>1998</v>
      </c>
      <c r="F826" s="161">
        <v>36136</v>
      </c>
      <c r="G826" s="50" t="s">
        <v>2438</v>
      </c>
      <c r="H826" s="166" t="s">
        <v>2439</v>
      </c>
      <c r="I826" s="165">
        <v>30</v>
      </c>
      <c r="J826" s="50" t="s">
        <v>2440</v>
      </c>
      <c r="K826" s="50" t="s">
        <v>59</v>
      </c>
      <c r="L826" s="50" t="s">
        <v>60</v>
      </c>
      <c r="M826" s="50" t="s">
        <v>3067</v>
      </c>
      <c r="N826" s="50" t="s">
        <v>4523</v>
      </c>
      <c r="O826" s="50" t="s">
        <v>61</v>
      </c>
      <c r="P826" s="159" t="s">
        <v>2380</v>
      </c>
      <c r="Q826" s="24" t="s">
        <v>4545</v>
      </c>
    </row>
    <row r="827" spans="1:17" ht="23.25" customHeight="1" x14ac:dyDescent="0.25">
      <c r="A827" s="24">
        <v>824</v>
      </c>
      <c r="B827" s="24">
        <v>1140</v>
      </c>
      <c r="C827" s="50" t="s">
        <v>15</v>
      </c>
      <c r="D827" s="24" t="s">
        <v>34</v>
      </c>
      <c r="E827" s="168">
        <v>2003</v>
      </c>
      <c r="F827" s="161">
        <v>37963</v>
      </c>
      <c r="G827" s="50" t="s">
        <v>2441</v>
      </c>
      <c r="H827" s="166" t="s">
        <v>2442</v>
      </c>
      <c r="I827" s="165">
        <v>4</v>
      </c>
      <c r="J827" s="50" t="s">
        <v>2443</v>
      </c>
      <c r="K827" s="50" t="s">
        <v>59</v>
      </c>
      <c r="L827" s="50" t="s">
        <v>60</v>
      </c>
      <c r="M827" s="50" t="s">
        <v>3067</v>
      </c>
      <c r="N827" s="50" t="s">
        <v>4522</v>
      </c>
      <c r="O827" s="50" t="s">
        <v>61</v>
      </c>
      <c r="P827" s="159" t="s">
        <v>2380</v>
      </c>
      <c r="Q827" s="24" t="s">
        <v>4545</v>
      </c>
    </row>
    <row r="828" spans="1:17" ht="23.25" customHeight="1" x14ac:dyDescent="0.25">
      <c r="A828" s="24">
        <v>825</v>
      </c>
      <c r="B828" s="24">
        <v>1144</v>
      </c>
      <c r="C828" s="50" t="s">
        <v>15</v>
      </c>
      <c r="D828" s="24" t="s">
        <v>34</v>
      </c>
      <c r="E828" s="168">
        <v>2004</v>
      </c>
      <c r="F828" s="161">
        <v>38341</v>
      </c>
      <c r="G828" s="50" t="s">
        <v>2453</v>
      </c>
      <c r="H828" s="166" t="s">
        <v>2454</v>
      </c>
      <c r="I828" s="165">
        <v>25</v>
      </c>
      <c r="J828" s="50" t="s">
        <v>2455</v>
      </c>
      <c r="K828" s="50" t="s">
        <v>59</v>
      </c>
      <c r="L828" s="50" t="s">
        <v>60</v>
      </c>
      <c r="M828" s="50" t="s">
        <v>3067</v>
      </c>
      <c r="N828" s="50" t="s">
        <v>4524</v>
      </c>
      <c r="O828" s="50" t="s">
        <v>61</v>
      </c>
      <c r="P828" s="159" t="s">
        <v>2380</v>
      </c>
      <c r="Q828" s="24" t="s">
        <v>4545</v>
      </c>
    </row>
    <row r="829" spans="1:17" ht="23.25" customHeight="1" x14ac:dyDescent="0.25">
      <c r="A829" s="24">
        <v>826</v>
      </c>
      <c r="B829" s="24">
        <v>1145</v>
      </c>
      <c r="C829" s="50" t="s">
        <v>15</v>
      </c>
      <c r="D829" s="24" t="s">
        <v>34</v>
      </c>
      <c r="E829" s="168">
        <v>2002</v>
      </c>
      <c r="F829" s="161">
        <v>37536</v>
      </c>
      <c r="G829" s="50" t="s">
        <v>2456</v>
      </c>
      <c r="H829" s="166" t="s">
        <v>2457</v>
      </c>
      <c r="I829" s="165">
        <v>16</v>
      </c>
      <c r="J829" s="50" t="s">
        <v>2458</v>
      </c>
      <c r="K829" s="50" t="s">
        <v>59</v>
      </c>
      <c r="L829" s="50" t="s">
        <v>60</v>
      </c>
      <c r="M829" s="50" t="s">
        <v>3067</v>
      </c>
      <c r="N829" s="50" t="s">
        <v>4523</v>
      </c>
      <c r="O829" s="50" t="s">
        <v>61</v>
      </c>
      <c r="P829" s="159" t="s">
        <v>2380</v>
      </c>
      <c r="Q829" s="24" t="s">
        <v>4545</v>
      </c>
    </row>
    <row r="830" spans="1:17" ht="23.25" customHeight="1" x14ac:dyDescent="0.25">
      <c r="A830" s="24">
        <v>827</v>
      </c>
      <c r="B830" s="24">
        <v>1147</v>
      </c>
      <c r="C830" s="50" t="s">
        <v>15</v>
      </c>
      <c r="D830" s="24" t="s">
        <v>34</v>
      </c>
      <c r="E830" s="168">
        <v>2008</v>
      </c>
      <c r="F830" s="161">
        <v>39738</v>
      </c>
      <c r="G830" s="50" t="s">
        <v>2462</v>
      </c>
      <c r="H830" s="166" t="s">
        <v>2463</v>
      </c>
      <c r="I830" s="165">
        <v>212</v>
      </c>
      <c r="J830" s="50" t="s">
        <v>2464</v>
      </c>
      <c r="K830" s="50" t="s">
        <v>59</v>
      </c>
      <c r="L830" s="50" t="s">
        <v>60</v>
      </c>
      <c r="M830" s="50" t="s">
        <v>3067</v>
      </c>
      <c r="N830" s="50" t="s">
        <v>4524</v>
      </c>
      <c r="O830" s="50" t="s">
        <v>61</v>
      </c>
      <c r="P830" s="159" t="s">
        <v>2380</v>
      </c>
      <c r="Q830" s="24" t="s">
        <v>4545</v>
      </c>
    </row>
    <row r="831" spans="1:17" ht="23.25" customHeight="1" x14ac:dyDescent="0.25">
      <c r="A831" s="24">
        <v>828</v>
      </c>
      <c r="B831" s="24">
        <v>1151</v>
      </c>
      <c r="C831" s="50" t="s">
        <v>15</v>
      </c>
      <c r="D831" s="24" t="s">
        <v>34</v>
      </c>
      <c r="E831" s="168">
        <v>2006</v>
      </c>
      <c r="F831" s="161">
        <v>38916</v>
      </c>
      <c r="G831" s="50" t="s">
        <v>2474</v>
      </c>
      <c r="H831" s="166" t="s">
        <v>2475</v>
      </c>
      <c r="I831" s="165">
        <v>145</v>
      </c>
      <c r="J831" s="50" t="s">
        <v>2476</v>
      </c>
      <c r="K831" s="50" t="s">
        <v>59</v>
      </c>
      <c r="L831" s="50" t="s">
        <v>60</v>
      </c>
      <c r="M831" s="50" t="s">
        <v>3067</v>
      </c>
      <c r="N831" s="50" t="s">
        <v>4525</v>
      </c>
      <c r="O831" s="50" t="s">
        <v>61</v>
      </c>
      <c r="P831" s="159" t="s">
        <v>2380</v>
      </c>
      <c r="Q831" s="24" t="s">
        <v>4545</v>
      </c>
    </row>
    <row r="832" spans="1:17" ht="23.25" customHeight="1" x14ac:dyDescent="0.25">
      <c r="A832" s="24">
        <v>829</v>
      </c>
      <c r="B832" s="24">
        <v>1152</v>
      </c>
      <c r="C832" s="50" t="s">
        <v>15</v>
      </c>
      <c r="D832" s="24" t="s">
        <v>34</v>
      </c>
      <c r="E832" s="168">
        <v>2001</v>
      </c>
      <c r="F832" s="161">
        <v>37252</v>
      </c>
      <c r="G832" s="50" t="s">
        <v>2477</v>
      </c>
      <c r="H832" s="166" t="s">
        <v>2478</v>
      </c>
      <c r="I832" s="165">
        <v>18</v>
      </c>
      <c r="J832" s="50" t="s">
        <v>2479</v>
      </c>
      <c r="K832" s="50" t="s">
        <v>59</v>
      </c>
      <c r="L832" s="50" t="s">
        <v>60</v>
      </c>
      <c r="M832" s="50" t="s">
        <v>3067</v>
      </c>
      <c r="N832" s="50" t="s">
        <v>4524</v>
      </c>
      <c r="O832" s="50" t="s">
        <v>61</v>
      </c>
      <c r="P832" s="159" t="s">
        <v>2380</v>
      </c>
      <c r="Q832" s="24" t="s">
        <v>4545</v>
      </c>
    </row>
    <row r="833" spans="1:17" ht="23.25" customHeight="1" x14ac:dyDescent="0.25">
      <c r="A833" s="24">
        <v>830</v>
      </c>
      <c r="B833" s="24">
        <v>1153</v>
      </c>
      <c r="C833" s="50" t="s">
        <v>15</v>
      </c>
      <c r="D833" s="24" t="s">
        <v>34</v>
      </c>
      <c r="E833" s="168">
        <v>2007</v>
      </c>
      <c r="F833" s="161">
        <v>39440</v>
      </c>
      <c r="G833" s="50" t="s">
        <v>2480</v>
      </c>
      <c r="H833" s="166" t="s">
        <v>2481</v>
      </c>
      <c r="I833" s="165">
        <v>189</v>
      </c>
      <c r="J833" s="50" t="s">
        <v>2871</v>
      </c>
      <c r="K833" s="50" t="s">
        <v>59</v>
      </c>
      <c r="L833" s="50" t="s">
        <v>60</v>
      </c>
      <c r="M833" s="50" t="s">
        <v>3067</v>
      </c>
      <c r="N833" s="50" t="s">
        <v>4525</v>
      </c>
      <c r="O833" s="50" t="s">
        <v>61</v>
      </c>
      <c r="P833" s="159" t="s">
        <v>24</v>
      </c>
      <c r="Q833" s="24" t="s">
        <v>4545</v>
      </c>
    </row>
    <row r="834" spans="1:17" ht="23.25" customHeight="1" x14ac:dyDescent="0.25">
      <c r="A834" s="24">
        <v>831</v>
      </c>
      <c r="B834" s="24">
        <v>1155</v>
      </c>
      <c r="C834" s="50" t="s">
        <v>15</v>
      </c>
      <c r="D834" s="24" t="s">
        <v>34</v>
      </c>
      <c r="E834" s="168">
        <v>2004</v>
      </c>
      <c r="F834" s="161">
        <v>38261</v>
      </c>
      <c r="G834" s="50" t="s">
        <v>2767</v>
      </c>
      <c r="H834" s="166" t="s">
        <v>2487</v>
      </c>
      <c r="I834" s="165">
        <v>66</v>
      </c>
      <c r="J834" s="50" t="s">
        <v>2488</v>
      </c>
      <c r="K834" s="50" t="s">
        <v>20</v>
      </c>
      <c r="L834" s="50" t="s">
        <v>21</v>
      </c>
      <c r="M834" s="50" t="s">
        <v>3064</v>
      </c>
      <c r="N834" s="50" t="s">
        <v>3705</v>
      </c>
      <c r="O834" s="50" t="s">
        <v>23</v>
      </c>
      <c r="P834" s="159" t="s">
        <v>2380</v>
      </c>
      <c r="Q834" s="24" t="s">
        <v>4545</v>
      </c>
    </row>
    <row r="835" spans="1:17" ht="23.25" customHeight="1" x14ac:dyDescent="0.25">
      <c r="A835" s="24">
        <v>832</v>
      </c>
      <c r="B835" s="24">
        <v>1156</v>
      </c>
      <c r="C835" s="50" t="s">
        <v>15</v>
      </c>
      <c r="D835" s="24" t="s">
        <v>34</v>
      </c>
      <c r="E835" s="168">
        <v>2003</v>
      </c>
      <c r="F835" s="161">
        <v>37890</v>
      </c>
      <c r="G835" s="50" t="s">
        <v>2489</v>
      </c>
      <c r="H835" s="166" t="s">
        <v>2490</v>
      </c>
      <c r="I835" s="165">
        <v>44</v>
      </c>
      <c r="J835" s="50" t="s">
        <v>2491</v>
      </c>
      <c r="K835" s="50" t="s">
        <v>20</v>
      </c>
      <c r="L835" s="50" t="s">
        <v>21</v>
      </c>
      <c r="M835" s="50" t="s">
        <v>3064</v>
      </c>
      <c r="N835" s="50" t="s">
        <v>3705</v>
      </c>
      <c r="O835" s="50" t="s">
        <v>23</v>
      </c>
      <c r="P835" s="159" t="s">
        <v>2380</v>
      </c>
      <c r="Q835" s="24" t="s">
        <v>4545</v>
      </c>
    </row>
    <row r="836" spans="1:17" ht="23.25" customHeight="1" x14ac:dyDescent="0.25">
      <c r="A836" s="24">
        <v>833</v>
      </c>
      <c r="B836" s="24">
        <v>1157</v>
      </c>
      <c r="C836" s="50" t="s">
        <v>15</v>
      </c>
      <c r="D836" s="24" t="s">
        <v>393</v>
      </c>
      <c r="E836" s="168">
        <v>2003</v>
      </c>
      <c r="F836" s="161">
        <v>37985</v>
      </c>
      <c r="G836" s="50" t="s">
        <v>2492</v>
      </c>
      <c r="H836" s="166" t="s">
        <v>2493</v>
      </c>
      <c r="I836" s="165">
        <v>5501</v>
      </c>
      <c r="J836" s="50" t="s">
        <v>2494</v>
      </c>
      <c r="K836" s="50" t="s">
        <v>20</v>
      </c>
      <c r="L836" s="50" t="s">
        <v>21</v>
      </c>
      <c r="M836" s="50" t="s">
        <v>3445</v>
      </c>
      <c r="N836" s="50" t="s">
        <v>3705</v>
      </c>
      <c r="O836" s="50" t="s">
        <v>23</v>
      </c>
      <c r="P836" s="159" t="s">
        <v>2380</v>
      </c>
      <c r="Q836" s="24" t="s">
        <v>4545</v>
      </c>
    </row>
    <row r="837" spans="1:17" ht="23.25" customHeight="1" x14ac:dyDescent="0.25">
      <c r="A837" s="24">
        <v>834</v>
      </c>
      <c r="B837" s="24">
        <v>1159</v>
      </c>
      <c r="C837" s="50" t="s">
        <v>15</v>
      </c>
      <c r="D837" s="24" t="s">
        <v>34</v>
      </c>
      <c r="E837" s="168">
        <v>2001</v>
      </c>
      <c r="F837" s="161">
        <v>37254</v>
      </c>
      <c r="G837" s="50" t="s">
        <v>2498</v>
      </c>
      <c r="H837" s="166" t="s">
        <v>2499</v>
      </c>
      <c r="I837" s="165">
        <v>41</v>
      </c>
      <c r="J837" s="50" t="s">
        <v>2500</v>
      </c>
      <c r="K837" s="50" t="s">
        <v>20</v>
      </c>
      <c r="L837" s="50" t="s">
        <v>21</v>
      </c>
      <c r="M837" s="50" t="s">
        <v>3064</v>
      </c>
      <c r="N837" s="50" t="s">
        <v>3705</v>
      </c>
      <c r="O837" s="50" t="s">
        <v>23</v>
      </c>
      <c r="P837" s="159" t="s">
        <v>2380</v>
      </c>
      <c r="Q837" s="24" t="s">
        <v>4545</v>
      </c>
    </row>
    <row r="838" spans="1:17" ht="23.25" customHeight="1" x14ac:dyDescent="0.25">
      <c r="A838" s="24">
        <v>835</v>
      </c>
      <c r="B838" s="24">
        <v>1160</v>
      </c>
      <c r="C838" s="50" t="s">
        <v>15</v>
      </c>
      <c r="D838" s="24" t="s">
        <v>34</v>
      </c>
      <c r="E838" s="168">
        <v>2004</v>
      </c>
      <c r="F838" s="161">
        <v>38103</v>
      </c>
      <c r="G838" s="50" t="s">
        <v>2501</v>
      </c>
      <c r="H838" s="166" t="s">
        <v>2502</v>
      </c>
      <c r="I838" s="165">
        <v>61</v>
      </c>
      <c r="J838" s="50" t="s">
        <v>2503</v>
      </c>
      <c r="K838" s="50" t="s">
        <v>20</v>
      </c>
      <c r="L838" s="50" t="s">
        <v>21</v>
      </c>
      <c r="M838" s="50" t="s">
        <v>3064</v>
      </c>
      <c r="N838" s="50" t="s">
        <v>3705</v>
      </c>
      <c r="O838" s="50" t="s">
        <v>23</v>
      </c>
      <c r="P838" s="159" t="s">
        <v>2380</v>
      </c>
      <c r="Q838" s="24" t="s">
        <v>4545</v>
      </c>
    </row>
    <row r="839" spans="1:17" ht="23.25" customHeight="1" x14ac:dyDescent="0.25">
      <c r="A839" s="24">
        <v>836</v>
      </c>
      <c r="B839" s="24">
        <v>1161</v>
      </c>
      <c r="C839" s="50" t="s">
        <v>15</v>
      </c>
      <c r="D839" s="24" t="s">
        <v>34</v>
      </c>
      <c r="E839" s="168">
        <v>2004</v>
      </c>
      <c r="F839" s="161">
        <v>38096</v>
      </c>
      <c r="G839" s="50" t="s">
        <v>2504</v>
      </c>
      <c r="H839" s="166" t="s">
        <v>2505</v>
      </c>
      <c r="I839" s="165">
        <v>63</v>
      </c>
      <c r="J839" s="50" t="s">
        <v>2506</v>
      </c>
      <c r="K839" s="50" t="s">
        <v>20</v>
      </c>
      <c r="L839" s="50" t="s">
        <v>21</v>
      </c>
      <c r="M839" s="50" t="s">
        <v>3064</v>
      </c>
      <c r="N839" s="50" t="s">
        <v>3705</v>
      </c>
      <c r="O839" s="50" t="s">
        <v>23</v>
      </c>
      <c r="P839" s="159" t="s">
        <v>2380</v>
      </c>
      <c r="Q839" s="24" t="s">
        <v>4545</v>
      </c>
    </row>
    <row r="840" spans="1:17" ht="23.25" customHeight="1" x14ac:dyDescent="0.25">
      <c r="A840" s="24">
        <v>837</v>
      </c>
      <c r="B840" s="24">
        <v>1162</v>
      </c>
      <c r="C840" s="50" t="s">
        <v>15</v>
      </c>
      <c r="D840" s="24" t="s">
        <v>34</v>
      </c>
      <c r="E840" s="168">
        <v>2004</v>
      </c>
      <c r="F840" s="161">
        <v>38352</v>
      </c>
      <c r="G840" s="50" t="s">
        <v>2507</v>
      </c>
      <c r="H840" s="166" t="s">
        <v>2508</v>
      </c>
      <c r="I840" s="165">
        <v>65</v>
      </c>
      <c r="J840" s="50" t="s">
        <v>2509</v>
      </c>
      <c r="K840" s="50" t="s">
        <v>20</v>
      </c>
      <c r="L840" s="50" t="s">
        <v>21</v>
      </c>
      <c r="M840" s="50" t="s">
        <v>3064</v>
      </c>
      <c r="N840" s="50" t="s">
        <v>3705</v>
      </c>
      <c r="O840" s="50" t="s">
        <v>23</v>
      </c>
      <c r="P840" s="159" t="s">
        <v>2380</v>
      </c>
      <c r="Q840" s="24" t="s">
        <v>4545</v>
      </c>
    </row>
    <row r="841" spans="1:17" ht="23.25" customHeight="1" x14ac:dyDescent="0.25">
      <c r="A841" s="24">
        <v>838</v>
      </c>
      <c r="B841" s="24">
        <v>1163</v>
      </c>
      <c r="C841" s="50" t="s">
        <v>15</v>
      </c>
      <c r="D841" s="24" t="s">
        <v>34</v>
      </c>
      <c r="E841" s="168">
        <v>2004</v>
      </c>
      <c r="F841" s="161">
        <v>38313</v>
      </c>
      <c r="G841" s="50" t="s">
        <v>730</v>
      </c>
      <c r="H841" s="166" t="s">
        <v>2510</v>
      </c>
      <c r="I841" s="165">
        <v>74</v>
      </c>
      <c r="J841" s="50" t="s">
        <v>2511</v>
      </c>
      <c r="K841" s="50" t="s">
        <v>730</v>
      </c>
      <c r="L841" s="50" t="s">
        <v>29</v>
      </c>
      <c r="M841" s="50" t="s">
        <v>3066</v>
      </c>
      <c r="N841" s="50" t="s">
        <v>3772</v>
      </c>
      <c r="O841" s="50" t="s">
        <v>23</v>
      </c>
      <c r="P841" s="159" t="s">
        <v>2380</v>
      </c>
      <c r="Q841" s="24" t="s">
        <v>4545</v>
      </c>
    </row>
    <row r="842" spans="1:17" ht="23.25" customHeight="1" x14ac:dyDescent="0.2">
      <c r="A842" s="24">
        <v>839</v>
      </c>
      <c r="B842" s="24">
        <v>1164</v>
      </c>
      <c r="C842" s="50" t="s">
        <v>15</v>
      </c>
      <c r="D842" s="24" t="s">
        <v>34</v>
      </c>
      <c r="E842" s="168">
        <v>2024</v>
      </c>
      <c r="F842" s="161">
        <v>45590</v>
      </c>
      <c r="G842" s="164" t="s">
        <v>3973</v>
      </c>
      <c r="H842" s="170" t="s">
        <v>3974</v>
      </c>
      <c r="I842" s="170">
        <v>8372</v>
      </c>
      <c r="J842" s="176" t="s">
        <v>3975</v>
      </c>
      <c r="K842" s="50" t="s">
        <v>33</v>
      </c>
      <c r="L842" s="50" t="s">
        <v>21</v>
      </c>
      <c r="M842" s="50" t="s">
        <v>3065</v>
      </c>
      <c r="N842" s="50" t="s">
        <v>3706</v>
      </c>
      <c r="O842" s="50" t="s">
        <v>23</v>
      </c>
      <c r="P842" s="159" t="s">
        <v>24</v>
      </c>
      <c r="Q842" s="24" t="s">
        <v>4545</v>
      </c>
    </row>
    <row r="843" spans="1:17" ht="23.25" customHeight="1" x14ac:dyDescent="0.2">
      <c r="A843" s="24">
        <v>840</v>
      </c>
      <c r="B843" s="24">
        <v>1165</v>
      </c>
      <c r="C843" s="50" t="s">
        <v>15</v>
      </c>
      <c r="D843" s="24" t="s">
        <v>34</v>
      </c>
      <c r="E843" s="168">
        <v>2024</v>
      </c>
      <c r="F843" s="161">
        <v>45600</v>
      </c>
      <c r="G843" s="164" t="s">
        <v>3985</v>
      </c>
      <c r="H843" s="170" t="s">
        <v>3986</v>
      </c>
      <c r="I843" s="170">
        <v>8373</v>
      </c>
      <c r="J843" s="176" t="s">
        <v>3987</v>
      </c>
      <c r="K843" s="50" t="s">
        <v>1514</v>
      </c>
      <c r="L843" s="50" t="s">
        <v>21</v>
      </c>
      <c r="M843" s="50" t="s">
        <v>3065</v>
      </c>
      <c r="N843" s="50" t="s">
        <v>1514</v>
      </c>
      <c r="O843" s="50" t="s">
        <v>23</v>
      </c>
      <c r="P843" s="159" t="s">
        <v>24</v>
      </c>
      <c r="Q843" s="24" t="s">
        <v>4545</v>
      </c>
    </row>
    <row r="844" spans="1:17" ht="23.25" customHeight="1" x14ac:dyDescent="0.25">
      <c r="A844" s="24">
        <v>841</v>
      </c>
      <c r="B844" s="24">
        <v>1166</v>
      </c>
      <c r="C844" s="50" t="s">
        <v>15</v>
      </c>
      <c r="D844" s="24" t="s">
        <v>393</v>
      </c>
      <c r="E844" s="168">
        <v>2004</v>
      </c>
      <c r="F844" s="161">
        <v>38351</v>
      </c>
      <c r="G844" s="50" t="s">
        <v>3341</v>
      </c>
      <c r="H844" s="166" t="s">
        <v>2519</v>
      </c>
      <c r="I844" s="165">
        <v>5513</v>
      </c>
      <c r="J844" s="50" t="s">
        <v>2520</v>
      </c>
      <c r="K844" s="50" t="s">
        <v>33</v>
      </c>
      <c r="L844" s="50" t="s">
        <v>21</v>
      </c>
      <c r="M844" s="50" t="s">
        <v>3445</v>
      </c>
      <c r="N844" s="50" t="s">
        <v>3706</v>
      </c>
      <c r="O844" s="50" t="s">
        <v>23</v>
      </c>
      <c r="P844" s="159" t="s">
        <v>2380</v>
      </c>
      <c r="Q844" s="24" t="s">
        <v>4545</v>
      </c>
    </row>
    <row r="845" spans="1:17" ht="23.25" customHeight="1" x14ac:dyDescent="0.25">
      <c r="A845" s="24">
        <v>842</v>
      </c>
      <c r="B845" s="24">
        <v>1167</v>
      </c>
      <c r="C845" s="50" t="s">
        <v>15</v>
      </c>
      <c r="D845" s="24" t="s">
        <v>34</v>
      </c>
      <c r="E845" s="24">
        <v>2024</v>
      </c>
      <c r="F845" s="161">
        <v>45742</v>
      </c>
      <c r="G845" s="167" t="s">
        <v>4458</v>
      </c>
      <c r="H845" s="170" t="s">
        <v>4459</v>
      </c>
      <c r="I845" s="170">
        <v>8385</v>
      </c>
      <c r="J845" s="164" t="s">
        <v>4460</v>
      </c>
      <c r="K845" s="50" t="s">
        <v>178</v>
      </c>
      <c r="L845" s="50" t="s">
        <v>21</v>
      </c>
      <c r="M845" s="50" t="s">
        <v>3065</v>
      </c>
      <c r="N845" s="50" t="s">
        <v>3729</v>
      </c>
      <c r="O845" s="50" t="s">
        <v>23</v>
      </c>
      <c r="P845" s="159" t="s">
        <v>24</v>
      </c>
      <c r="Q845" s="24" t="s">
        <v>4545</v>
      </c>
    </row>
    <row r="846" spans="1:17" ht="23.25" customHeight="1" x14ac:dyDescent="0.2">
      <c r="A846" s="24">
        <v>843</v>
      </c>
      <c r="B846" s="24">
        <v>1168</v>
      </c>
      <c r="C846" s="50" t="s">
        <v>15</v>
      </c>
      <c r="D846" s="24" t="s">
        <v>34</v>
      </c>
      <c r="E846" s="168">
        <v>2024</v>
      </c>
      <c r="F846" s="161">
        <v>45588</v>
      </c>
      <c r="G846" s="164" t="s">
        <v>3966</v>
      </c>
      <c r="H846" s="170" t="s">
        <v>3968</v>
      </c>
      <c r="I846" s="170">
        <v>8398</v>
      </c>
      <c r="J846" s="176" t="s">
        <v>3967</v>
      </c>
      <c r="K846" s="50" t="s">
        <v>171</v>
      </c>
      <c r="L846" s="50" t="s">
        <v>21</v>
      </c>
      <c r="M846" s="50" t="s">
        <v>3065</v>
      </c>
      <c r="N846" s="50" t="s">
        <v>3728</v>
      </c>
      <c r="O846" s="50" t="s">
        <v>23</v>
      </c>
      <c r="P846" s="159" t="s">
        <v>24</v>
      </c>
      <c r="Q846" s="24" t="s">
        <v>4545</v>
      </c>
    </row>
    <row r="847" spans="1:17" ht="23.25" customHeight="1" x14ac:dyDescent="0.25">
      <c r="A847" s="24">
        <v>844</v>
      </c>
      <c r="B847" s="24">
        <v>1170</v>
      </c>
      <c r="C847" s="50" t="s">
        <v>15</v>
      </c>
      <c r="D847" s="24" t="s">
        <v>34</v>
      </c>
      <c r="E847" s="168">
        <v>2005</v>
      </c>
      <c r="F847" s="161">
        <v>38517</v>
      </c>
      <c r="G847" s="50" t="s">
        <v>2531</v>
      </c>
      <c r="H847" s="166" t="s">
        <v>2532</v>
      </c>
      <c r="I847" s="165">
        <v>103</v>
      </c>
      <c r="J847" s="50" t="s">
        <v>2533</v>
      </c>
      <c r="K847" s="50" t="s">
        <v>115</v>
      </c>
      <c r="L847" s="50" t="s">
        <v>29</v>
      </c>
      <c r="M847" s="50" t="s">
        <v>3066</v>
      </c>
      <c r="N847" s="50" t="s">
        <v>3720</v>
      </c>
      <c r="O847" s="50" t="s">
        <v>75</v>
      </c>
      <c r="P847" s="159" t="s">
        <v>2380</v>
      </c>
      <c r="Q847" s="24" t="s">
        <v>4545</v>
      </c>
    </row>
    <row r="848" spans="1:17" ht="23.25" customHeight="1" x14ac:dyDescent="0.25">
      <c r="A848" s="24">
        <v>845</v>
      </c>
      <c r="B848" s="24">
        <v>1171</v>
      </c>
      <c r="C848" s="50" t="s">
        <v>15</v>
      </c>
      <c r="D848" s="24" t="s">
        <v>34</v>
      </c>
      <c r="E848" s="168">
        <v>2001</v>
      </c>
      <c r="F848" s="161">
        <v>37251</v>
      </c>
      <c r="G848" s="50" t="s">
        <v>2534</v>
      </c>
      <c r="H848" s="166" t="s">
        <v>2535</v>
      </c>
      <c r="I848" s="165">
        <v>60</v>
      </c>
      <c r="J848" s="50" t="s">
        <v>2536</v>
      </c>
      <c r="K848" s="50" t="s">
        <v>146</v>
      </c>
      <c r="L848" s="50" t="s">
        <v>60</v>
      </c>
      <c r="M848" s="50" t="s">
        <v>3067</v>
      </c>
      <c r="N848" s="50" t="s">
        <v>3724</v>
      </c>
      <c r="O848" s="50" t="s">
        <v>125</v>
      </c>
      <c r="P848" s="159" t="s">
        <v>2380</v>
      </c>
      <c r="Q848" s="24" t="s">
        <v>4545</v>
      </c>
    </row>
    <row r="849" spans="1:17" ht="23.25" customHeight="1" x14ac:dyDescent="0.25">
      <c r="A849" s="24">
        <v>846</v>
      </c>
      <c r="B849" s="24">
        <v>1173</v>
      </c>
      <c r="C849" s="50" t="s">
        <v>15</v>
      </c>
      <c r="D849" s="24" t="s">
        <v>34</v>
      </c>
      <c r="E849" s="168">
        <v>1979</v>
      </c>
      <c r="F849" s="161">
        <v>29492</v>
      </c>
      <c r="G849" s="50" t="s">
        <v>2539</v>
      </c>
      <c r="H849" s="166" t="s">
        <v>2540</v>
      </c>
      <c r="I849" s="165">
        <v>7</v>
      </c>
      <c r="J849" s="50" t="s">
        <v>2541</v>
      </c>
      <c r="K849" s="50" t="s">
        <v>83</v>
      </c>
      <c r="L849" s="50" t="s">
        <v>29</v>
      </c>
      <c r="M849" s="50" t="s">
        <v>3066</v>
      </c>
      <c r="N849" s="50" t="s">
        <v>979</v>
      </c>
      <c r="O849" s="50" t="s">
        <v>23</v>
      </c>
      <c r="P849" s="159" t="s">
        <v>2380</v>
      </c>
      <c r="Q849" s="24" t="s">
        <v>4545</v>
      </c>
    </row>
    <row r="850" spans="1:17" ht="23.25" customHeight="1" x14ac:dyDescent="0.25">
      <c r="A850" s="24">
        <v>847</v>
      </c>
      <c r="B850" s="24">
        <v>1174</v>
      </c>
      <c r="C850" s="50" t="s">
        <v>15</v>
      </c>
      <c r="D850" s="24" t="s">
        <v>34</v>
      </c>
      <c r="E850" s="24">
        <v>2024</v>
      </c>
      <c r="F850" s="161">
        <v>45656</v>
      </c>
      <c r="G850" s="167" t="s">
        <v>4173</v>
      </c>
      <c r="H850" s="170" t="s">
        <v>4175</v>
      </c>
      <c r="I850" s="170">
        <v>8403</v>
      </c>
      <c r="J850" s="164" t="s">
        <v>4174</v>
      </c>
      <c r="K850" s="50" t="s">
        <v>133</v>
      </c>
      <c r="L850" s="50" t="s">
        <v>21</v>
      </c>
      <c r="M850" s="50" t="s">
        <v>3065</v>
      </c>
      <c r="N850" s="50" t="s">
        <v>3722</v>
      </c>
      <c r="O850" s="50" t="s">
        <v>23</v>
      </c>
      <c r="P850" s="159" t="s">
        <v>24</v>
      </c>
      <c r="Q850" s="24" t="s">
        <v>4545</v>
      </c>
    </row>
    <row r="851" spans="1:17" ht="23.25" customHeight="1" x14ac:dyDescent="0.25">
      <c r="A851" s="24">
        <v>848</v>
      </c>
      <c r="B851" s="24">
        <v>1175</v>
      </c>
      <c r="C851" s="50" t="s">
        <v>15</v>
      </c>
      <c r="D851" s="24" t="s">
        <v>34</v>
      </c>
      <c r="E851" s="168">
        <v>1998</v>
      </c>
      <c r="F851" s="161">
        <v>35961</v>
      </c>
      <c r="G851" s="50" t="s">
        <v>2544</v>
      </c>
      <c r="H851" s="166" t="s">
        <v>2545</v>
      </c>
      <c r="I851" s="165">
        <v>29</v>
      </c>
      <c r="J851" s="50" t="s">
        <v>2546</v>
      </c>
      <c r="K851" s="50" t="s">
        <v>757</v>
      </c>
      <c r="L851" s="50" t="s">
        <v>21</v>
      </c>
      <c r="M851" s="50" t="s">
        <v>3064</v>
      </c>
      <c r="N851" s="50" t="s">
        <v>1817</v>
      </c>
      <c r="O851" s="50" t="s">
        <v>23</v>
      </c>
      <c r="P851" s="159" t="s">
        <v>2380</v>
      </c>
      <c r="Q851" s="24" t="s">
        <v>4545</v>
      </c>
    </row>
    <row r="852" spans="1:17" ht="23.25" customHeight="1" x14ac:dyDescent="0.25">
      <c r="A852" s="24">
        <v>849</v>
      </c>
      <c r="B852" s="24">
        <v>1176</v>
      </c>
      <c r="C852" s="50" t="s">
        <v>15</v>
      </c>
      <c r="D852" s="24" t="s">
        <v>34</v>
      </c>
      <c r="E852" s="168">
        <v>2018</v>
      </c>
      <c r="F852" s="161">
        <v>43462</v>
      </c>
      <c r="G852" s="50" t="s">
        <v>2766</v>
      </c>
      <c r="H852" s="166" t="s">
        <v>2548</v>
      </c>
      <c r="I852" s="165">
        <v>960</v>
      </c>
      <c r="J852" s="50" t="s">
        <v>2549</v>
      </c>
      <c r="K852" s="50" t="s">
        <v>20</v>
      </c>
      <c r="L852" s="50" t="s">
        <v>21</v>
      </c>
      <c r="M852" s="50" t="s">
        <v>3064</v>
      </c>
      <c r="N852" s="50" t="s">
        <v>3705</v>
      </c>
      <c r="O852" s="50" t="s">
        <v>23</v>
      </c>
      <c r="P852" s="159" t="s">
        <v>2380</v>
      </c>
      <c r="Q852" s="24" t="s">
        <v>4545</v>
      </c>
    </row>
    <row r="853" spans="1:17" ht="23.25" customHeight="1" x14ac:dyDescent="0.25">
      <c r="A853" s="24">
        <v>850</v>
      </c>
      <c r="B853" s="24">
        <v>1177</v>
      </c>
      <c r="C853" s="50" t="s">
        <v>15</v>
      </c>
      <c r="D853" s="24" t="s">
        <v>393</v>
      </c>
      <c r="E853" s="168">
        <v>2019</v>
      </c>
      <c r="F853" s="161">
        <v>43825</v>
      </c>
      <c r="G853" s="50" t="s">
        <v>2752</v>
      </c>
      <c r="H853" s="166" t="s">
        <v>2551</v>
      </c>
      <c r="I853" s="165">
        <v>5706</v>
      </c>
      <c r="J853" s="50" t="s">
        <v>2552</v>
      </c>
      <c r="K853" s="50" t="s">
        <v>20</v>
      </c>
      <c r="L853" s="50" t="s">
        <v>21</v>
      </c>
      <c r="M853" s="50" t="s">
        <v>3445</v>
      </c>
      <c r="N853" s="50" t="s">
        <v>3705</v>
      </c>
      <c r="O853" s="50" t="s">
        <v>23</v>
      </c>
      <c r="P853" s="159" t="s">
        <v>2380</v>
      </c>
      <c r="Q853" s="24" t="s">
        <v>4545</v>
      </c>
    </row>
    <row r="854" spans="1:17" ht="23.25" customHeight="1" x14ac:dyDescent="0.25">
      <c r="A854" s="24">
        <v>851</v>
      </c>
      <c r="B854" s="24">
        <v>1178</v>
      </c>
      <c r="C854" s="50" t="s">
        <v>15</v>
      </c>
      <c r="D854" s="24" t="s">
        <v>393</v>
      </c>
      <c r="E854" s="168">
        <v>2019</v>
      </c>
      <c r="F854" s="161">
        <v>43795</v>
      </c>
      <c r="G854" s="50" t="s">
        <v>4015</v>
      </c>
      <c r="H854" s="166" t="s">
        <v>2554</v>
      </c>
      <c r="I854" s="165">
        <v>5705</v>
      </c>
      <c r="J854" s="50" t="s">
        <v>2555</v>
      </c>
      <c r="K854" s="50" t="s">
        <v>55</v>
      </c>
      <c r="L854" s="50" t="s">
        <v>21</v>
      </c>
      <c r="M854" s="50" t="s">
        <v>3445</v>
      </c>
      <c r="N854" s="50" t="s">
        <v>3708</v>
      </c>
      <c r="O854" s="50" t="s">
        <v>23</v>
      </c>
      <c r="P854" s="159" t="s">
        <v>2380</v>
      </c>
      <c r="Q854" s="24" t="s">
        <v>4545</v>
      </c>
    </row>
    <row r="855" spans="1:17" ht="23.25" customHeight="1" x14ac:dyDescent="0.25">
      <c r="A855" s="24">
        <v>852</v>
      </c>
      <c r="B855" s="24">
        <v>1179</v>
      </c>
      <c r="C855" s="50" t="s">
        <v>15</v>
      </c>
      <c r="D855" s="24" t="s">
        <v>393</v>
      </c>
      <c r="E855" s="168">
        <v>2019</v>
      </c>
      <c r="F855" s="161">
        <v>37984</v>
      </c>
      <c r="G855" s="50" t="s">
        <v>2556</v>
      </c>
      <c r="H855" s="166" t="s">
        <v>2557</v>
      </c>
      <c r="I855" s="165">
        <v>5502</v>
      </c>
      <c r="J855" s="50" t="s">
        <v>2558</v>
      </c>
      <c r="K855" s="50" t="s">
        <v>20</v>
      </c>
      <c r="L855" s="50" t="s">
        <v>21</v>
      </c>
      <c r="M855" s="50" t="s">
        <v>3445</v>
      </c>
      <c r="N855" s="50" t="s">
        <v>3705</v>
      </c>
      <c r="O855" s="50" t="s">
        <v>23</v>
      </c>
      <c r="P855" s="159" t="s">
        <v>2380</v>
      </c>
      <c r="Q855" s="24" t="s">
        <v>4545</v>
      </c>
    </row>
    <row r="856" spans="1:17" ht="23.25" customHeight="1" x14ac:dyDescent="0.25">
      <c r="A856" s="24">
        <v>853</v>
      </c>
      <c r="B856" s="24">
        <v>1180</v>
      </c>
      <c r="C856" s="50" t="s">
        <v>15</v>
      </c>
      <c r="D856" s="24" t="s">
        <v>34</v>
      </c>
      <c r="E856" s="24">
        <v>2024</v>
      </c>
      <c r="F856" s="161">
        <v>45649</v>
      </c>
      <c r="G856" s="167" t="s">
        <v>4074</v>
      </c>
      <c r="H856" s="170" t="s">
        <v>4088</v>
      </c>
      <c r="I856" s="170">
        <v>8404</v>
      </c>
      <c r="J856" s="164" t="s">
        <v>4075</v>
      </c>
      <c r="K856" s="50" t="s">
        <v>448</v>
      </c>
      <c r="L856" s="50" t="s">
        <v>21</v>
      </c>
      <c r="M856" s="50" t="s">
        <v>3065</v>
      </c>
      <c r="N856" s="50" t="s">
        <v>3753</v>
      </c>
      <c r="O856" s="50" t="s">
        <v>23</v>
      </c>
      <c r="P856" s="159" t="s">
        <v>24</v>
      </c>
      <c r="Q856" s="24" t="s">
        <v>4545</v>
      </c>
    </row>
    <row r="857" spans="1:17" ht="23.25" customHeight="1" x14ac:dyDescent="0.25">
      <c r="A857" s="24">
        <v>854</v>
      </c>
      <c r="B857" s="24">
        <v>1181</v>
      </c>
      <c r="C857" s="50" t="s">
        <v>15</v>
      </c>
      <c r="D857" s="24" t="s">
        <v>34</v>
      </c>
      <c r="E857" s="24">
        <v>2024</v>
      </c>
      <c r="F857" s="161">
        <v>45656</v>
      </c>
      <c r="G857" s="167" t="s">
        <v>4182</v>
      </c>
      <c r="H857" s="170" t="s">
        <v>4183</v>
      </c>
      <c r="I857" s="170">
        <v>8417</v>
      </c>
      <c r="J857" s="164" t="s">
        <v>4184</v>
      </c>
      <c r="K857" s="50" t="s">
        <v>136</v>
      </c>
      <c r="L857" s="50" t="s">
        <v>21</v>
      </c>
      <c r="M857" s="50" t="s">
        <v>3065</v>
      </c>
      <c r="N857" s="50" t="s">
        <v>3722</v>
      </c>
      <c r="O857" s="50" t="s">
        <v>23</v>
      </c>
      <c r="P857" s="159" t="s">
        <v>24</v>
      </c>
      <c r="Q857" s="24" t="s">
        <v>4545</v>
      </c>
    </row>
  </sheetData>
  <sheetProtection selectLockedCells="1" selectUnlockedCells="1"/>
  <autoFilter ref="A3:Q857" xr:uid="{00000000-0001-0000-0600-000000000000}"/>
  <pageMargins left="0.17" right="0.17" top="0.44" bottom="0.17" header="0.26" footer="0.21"/>
  <pageSetup paperSize="9" scale="46" firstPageNumber="0" fitToHeight="0" orientation="landscape" r:id="rId1"/>
  <headerFooter scaleWithDoc="0" alignWithMargins="0">
    <oddFooter>&amp;CPage &amp;P&amp;L&amp;1#&amp;"Calibri"&amp;7&amp;K000000[BAFL Document]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Q5"/>
  <sheetViews>
    <sheetView workbookViewId="0">
      <selection activeCell="A5" sqref="A5:Q5"/>
    </sheetView>
  </sheetViews>
  <sheetFormatPr defaultRowHeight="15" x14ac:dyDescent="0.25"/>
  <sheetData>
    <row r="3" spans="1:17" ht="216.75" x14ac:dyDescent="0.25">
      <c r="A3" s="10">
        <f>+Branches!A389+1</f>
        <v>387</v>
      </c>
      <c r="B3" s="10">
        <f>+Branches!B389+1</f>
        <v>592</v>
      </c>
      <c r="C3" s="12" t="s">
        <v>15</v>
      </c>
      <c r="D3" s="10" t="s">
        <v>34</v>
      </c>
      <c r="E3" s="15">
        <v>2019</v>
      </c>
      <c r="F3" s="84">
        <v>43775</v>
      </c>
      <c r="G3" s="12" t="s">
        <v>1968</v>
      </c>
      <c r="H3" s="106" t="s">
        <v>1969</v>
      </c>
      <c r="I3" s="17" t="s">
        <v>1970</v>
      </c>
      <c r="J3" s="12" t="s">
        <v>236</v>
      </c>
      <c r="K3" s="12" t="s">
        <v>29</v>
      </c>
      <c r="L3" s="12" t="s">
        <v>3066</v>
      </c>
      <c r="M3" s="12" t="s">
        <v>3737</v>
      </c>
      <c r="N3" s="96" t="s">
        <v>239</v>
      </c>
      <c r="O3" s="45" t="s">
        <v>24</v>
      </c>
      <c r="P3" s="12" t="s">
        <v>2574</v>
      </c>
      <c r="Q3" s="10" t="s">
        <v>4484</v>
      </c>
    </row>
    <row r="4" spans="1:17" x14ac:dyDescent="0.25">
      <c r="A4" s="10">
        <f t="shared" ref="A4:B4" si="0">+A3+1</f>
        <v>388</v>
      </c>
      <c r="B4" s="10">
        <f t="shared" si="0"/>
        <v>593</v>
      </c>
      <c r="C4" s="12" t="s">
        <v>15</v>
      </c>
      <c r="D4" s="10" t="s">
        <v>34</v>
      </c>
      <c r="E4" s="10">
        <v>2013</v>
      </c>
      <c r="F4" s="84">
        <v>41614</v>
      </c>
      <c r="G4" s="12" t="s">
        <v>2749</v>
      </c>
      <c r="H4" s="10" t="s">
        <v>1086</v>
      </c>
      <c r="I4" s="12" t="s">
        <v>1087</v>
      </c>
      <c r="J4" s="12" t="s">
        <v>59</v>
      </c>
      <c r="K4" s="12" t="s">
        <v>60</v>
      </c>
      <c r="L4" s="12" t="s">
        <v>3067</v>
      </c>
      <c r="M4" s="12" t="s">
        <v>4525</v>
      </c>
      <c r="N4" s="12" t="s">
        <v>61</v>
      </c>
      <c r="O4" s="45" t="s">
        <v>24</v>
      </c>
      <c r="P4" s="12" t="s">
        <v>2573</v>
      </c>
      <c r="Q4" s="10" t="s">
        <v>4482</v>
      </c>
    </row>
    <row r="5" spans="1:17" ht="140.25" x14ac:dyDescent="0.25">
      <c r="A5" s="10">
        <f>+A4+1</f>
        <v>389</v>
      </c>
      <c r="B5" s="10">
        <f>+B4+1</f>
        <v>594</v>
      </c>
      <c r="C5" s="50" t="s">
        <v>15</v>
      </c>
      <c r="D5" s="24" t="s">
        <v>34</v>
      </c>
      <c r="E5" s="15">
        <v>2020</v>
      </c>
      <c r="F5" s="84">
        <v>44117</v>
      </c>
      <c r="G5" s="12" t="s">
        <v>2057</v>
      </c>
      <c r="H5" s="106" t="s">
        <v>2058</v>
      </c>
      <c r="I5" s="17" t="s">
        <v>2059</v>
      </c>
      <c r="J5" s="12" t="s">
        <v>631</v>
      </c>
      <c r="K5" s="12" t="s">
        <v>21</v>
      </c>
      <c r="L5" s="12" t="s">
        <v>3064</v>
      </c>
      <c r="M5" s="12" t="s">
        <v>3759</v>
      </c>
      <c r="N5" s="12" t="s">
        <v>23</v>
      </c>
      <c r="O5" s="45" t="s">
        <v>24</v>
      </c>
      <c r="P5" s="12" t="s">
        <v>2574</v>
      </c>
      <c r="Q5" s="10" t="s">
        <v>4484</v>
      </c>
    </row>
  </sheetData>
  <pageMargins left="0.7" right="0.7" top="0.75" bottom="0.75" header="0.3" footer="0.3"/>
  <pageSetup orientation="portrait" r:id="rId1"/>
  <headerFooter>
    <oddFooter>&amp;L&amp;1#&amp;"Calibri"&amp;7&amp;K000000[BAFL Document]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theme="4" tint="-0.249977111117893"/>
    <pageSetUpPr fitToPage="1"/>
  </sheetPr>
  <dimension ref="A1:AI1169"/>
  <sheetViews>
    <sheetView topLeftCell="J1" zoomScaleNormal="100" zoomScaleSheetLayoutView="85" workbookViewId="0">
      <pane ySplit="23" topLeftCell="A148" activePane="bottomLeft" state="frozen"/>
      <selection activeCell="E10" sqref="E10"/>
      <selection pane="bottomLeft" activeCell="AB999" sqref="AB999"/>
    </sheetView>
  </sheetViews>
  <sheetFormatPr defaultRowHeight="12.75" x14ac:dyDescent="0.25"/>
  <cols>
    <col min="1" max="1" width="6.7109375" style="35" customWidth="1"/>
    <col min="2" max="2" width="5" style="35" hidden="1" customWidth="1"/>
    <col min="3" max="3" width="19.42578125" style="35" bestFit="1" customWidth="1"/>
    <col min="4" max="4" width="13.140625" style="1" bestFit="1" customWidth="1"/>
    <col min="5" max="5" width="11.85546875" style="1" customWidth="1"/>
    <col min="6" max="6" width="14.140625" style="1" customWidth="1"/>
    <col min="7" max="7" width="43.140625" style="35" customWidth="1"/>
    <col min="8" max="8" width="12.5703125" style="1" bestFit="1" customWidth="1"/>
    <col min="9" max="9" width="89.28515625" style="35" customWidth="1"/>
    <col min="10" max="10" width="15.5703125" style="35" bestFit="1" customWidth="1"/>
    <col min="11" max="11" width="12.140625" style="35" customWidth="1"/>
    <col min="12" max="16" width="12.140625" style="35" hidden="1" customWidth="1"/>
    <col min="17" max="17" width="23.28515625" style="35" hidden="1" customWidth="1"/>
    <col min="18" max="18" width="32.28515625" style="35" bestFit="1" customWidth="1"/>
    <col min="19" max="19" width="15.28515625" style="35" hidden="1" customWidth="1"/>
    <col min="20" max="20" width="22.28515625" style="35" customWidth="1"/>
    <col min="21" max="22" width="15.28515625" style="35" hidden="1" customWidth="1"/>
    <col min="23" max="23" width="12.85546875" style="35" bestFit="1" customWidth="1"/>
    <col min="24" max="24" width="10.140625" style="38" customWidth="1"/>
    <col min="25" max="25" width="11.28515625" style="35" hidden="1" customWidth="1"/>
    <col min="26" max="26" width="0" style="35" hidden="1" customWidth="1"/>
    <col min="27" max="27" width="23.5703125" style="35" bestFit="1" customWidth="1"/>
    <col min="28" max="28" width="31" style="35" bestFit="1" customWidth="1"/>
    <col min="29" max="29" width="22" style="35" bestFit="1" customWidth="1"/>
    <col min="30" max="30" width="16" style="35" hidden="1" customWidth="1"/>
    <col min="31" max="31" width="29.7109375" style="35" hidden="1" customWidth="1"/>
    <col min="32" max="32" width="18.85546875" style="35" hidden="1" customWidth="1"/>
    <col min="33" max="52" width="9.140625" style="35"/>
    <col min="53" max="53" width="23.85546875" style="35" customWidth="1"/>
    <col min="54" max="54" width="13.5703125" style="35" customWidth="1"/>
    <col min="55" max="55" width="13.7109375" style="35" customWidth="1"/>
    <col min="56" max="56" width="46.140625" style="35" customWidth="1"/>
    <col min="57" max="57" width="23" style="35" bestFit="1" customWidth="1"/>
    <col min="58" max="58" width="42" style="35" customWidth="1"/>
    <col min="59" max="65" width="9.140625" style="35"/>
    <col min="66" max="66" width="17.5703125" style="35" bestFit="1" customWidth="1"/>
    <col min="67" max="67" width="16.7109375" style="35" bestFit="1" customWidth="1"/>
    <col min="68" max="68" width="9.140625" style="35"/>
    <col min="69" max="69" width="11.42578125" style="35" bestFit="1" customWidth="1"/>
    <col min="70" max="70" width="15" style="35" customWidth="1"/>
    <col min="71" max="72" width="9.140625" style="35"/>
    <col min="73" max="73" width="10.28515625" style="35" customWidth="1"/>
    <col min="74" max="74" width="15.42578125" style="35" customWidth="1"/>
    <col min="75" max="75" width="13.5703125" style="35" bestFit="1" customWidth="1"/>
    <col min="76" max="76" width="13.5703125" style="35" customWidth="1"/>
    <col min="77" max="308" width="9.140625" style="35"/>
    <col min="309" max="309" width="23.85546875" style="35" customWidth="1"/>
    <col min="310" max="310" width="13.5703125" style="35" customWidth="1"/>
    <col min="311" max="311" width="13.7109375" style="35" customWidth="1"/>
    <col min="312" max="312" width="46.140625" style="35" customWidth="1"/>
    <col min="313" max="313" width="23" style="35" bestFit="1" customWidth="1"/>
    <col min="314" max="314" width="42" style="35" customWidth="1"/>
    <col min="315" max="321" width="9.140625" style="35"/>
    <col min="322" max="322" width="17.5703125" style="35" bestFit="1" customWidth="1"/>
    <col min="323" max="323" width="16.7109375" style="35" bestFit="1" customWidth="1"/>
    <col min="324" max="324" width="9.140625" style="35"/>
    <col min="325" max="325" width="11.42578125" style="35" bestFit="1" customWidth="1"/>
    <col min="326" max="326" width="15" style="35" customWidth="1"/>
    <col min="327" max="328" width="9.140625" style="35"/>
    <col min="329" max="329" width="10.28515625" style="35" customWidth="1"/>
    <col min="330" max="330" width="15.42578125" style="35" customWidth="1"/>
    <col min="331" max="331" width="13.5703125" style="35" bestFit="1" customWidth="1"/>
    <col min="332" max="332" width="13.5703125" style="35" customWidth="1"/>
    <col min="333" max="564" width="9.140625" style="35"/>
    <col min="565" max="565" width="23.85546875" style="35" customWidth="1"/>
    <col min="566" max="566" width="13.5703125" style="35" customWidth="1"/>
    <col min="567" max="567" width="13.7109375" style="35" customWidth="1"/>
    <col min="568" max="568" width="46.140625" style="35" customWidth="1"/>
    <col min="569" max="569" width="23" style="35" bestFit="1" customWidth="1"/>
    <col min="570" max="570" width="42" style="35" customWidth="1"/>
    <col min="571" max="577" width="9.140625" style="35"/>
    <col min="578" max="578" width="17.5703125" style="35" bestFit="1" customWidth="1"/>
    <col min="579" max="579" width="16.7109375" style="35" bestFit="1" customWidth="1"/>
    <col min="580" max="580" width="9.140625" style="35"/>
    <col min="581" max="581" width="11.42578125" style="35" bestFit="1" customWidth="1"/>
    <col min="582" max="582" width="15" style="35" customWidth="1"/>
    <col min="583" max="584" width="9.140625" style="35"/>
    <col min="585" max="585" width="10.28515625" style="35" customWidth="1"/>
    <col min="586" max="586" width="15.42578125" style="35" customWidth="1"/>
    <col min="587" max="587" width="13.5703125" style="35" bestFit="1" customWidth="1"/>
    <col min="588" max="588" width="13.5703125" style="35" customWidth="1"/>
    <col min="589" max="820" width="9.140625" style="35"/>
    <col min="821" max="821" width="23.85546875" style="35" customWidth="1"/>
    <col min="822" max="822" width="13.5703125" style="35" customWidth="1"/>
    <col min="823" max="823" width="13.7109375" style="35" customWidth="1"/>
    <col min="824" max="824" width="46.140625" style="35" customWidth="1"/>
    <col min="825" max="825" width="23" style="35" bestFit="1" customWidth="1"/>
    <col min="826" max="826" width="42" style="35" customWidth="1"/>
    <col min="827" max="833" width="9.140625" style="35"/>
    <col min="834" max="834" width="17.5703125" style="35" bestFit="1" customWidth="1"/>
    <col min="835" max="835" width="16.7109375" style="35" bestFit="1" customWidth="1"/>
    <col min="836" max="836" width="9.140625" style="35"/>
    <col min="837" max="837" width="11.42578125" style="35" bestFit="1" customWidth="1"/>
    <col min="838" max="838" width="15" style="35" customWidth="1"/>
    <col min="839" max="840" width="9.140625" style="35"/>
    <col min="841" max="841" width="10.28515625" style="35" customWidth="1"/>
    <col min="842" max="842" width="15.42578125" style="35" customWidth="1"/>
    <col min="843" max="843" width="13.5703125" style="35" bestFit="1" customWidth="1"/>
    <col min="844" max="844" width="13.5703125" style="35" customWidth="1"/>
    <col min="845" max="1076" width="9.140625" style="35"/>
    <col min="1077" max="1077" width="23.85546875" style="35" customWidth="1"/>
    <col min="1078" max="1078" width="13.5703125" style="35" customWidth="1"/>
    <col min="1079" max="1079" width="13.7109375" style="35" customWidth="1"/>
    <col min="1080" max="1080" width="46.140625" style="35" customWidth="1"/>
    <col min="1081" max="1081" width="23" style="35" bestFit="1" customWidth="1"/>
    <col min="1082" max="1082" width="42" style="35" customWidth="1"/>
    <col min="1083" max="1089" width="9.140625" style="35"/>
    <col min="1090" max="1090" width="17.5703125" style="35" bestFit="1" customWidth="1"/>
    <col min="1091" max="1091" width="16.7109375" style="35" bestFit="1" customWidth="1"/>
    <col min="1092" max="1092" width="9.140625" style="35"/>
    <col min="1093" max="1093" width="11.42578125" style="35" bestFit="1" customWidth="1"/>
    <col min="1094" max="1094" width="15" style="35" customWidth="1"/>
    <col min="1095" max="1096" width="9.140625" style="35"/>
    <col min="1097" max="1097" width="10.28515625" style="35" customWidth="1"/>
    <col min="1098" max="1098" width="15.42578125" style="35" customWidth="1"/>
    <col min="1099" max="1099" width="13.5703125" style="35" bestFit="1" customWidth="1"/>
    <col min="1100" max="1100" width="13.5703125" style="35" customWidth="1"/>
    <col min="1101" max="1332" width="9.140625" style="35"/>
    <col min="1333" max="1333" width="23.85546875" style="35" customWidth="1"/>
    <col min="1334" max="1334" width="13.5703125" style="35" customWidth="1"/>
    <col min="1335" max="1335" width="13.7109375" style="35" customWidth="1"/>
    <col min="1336" max="1336" width="46.140625" style="35" customWidth="1"/>
    <col min="1337" max="1337" width="23" style="35" bestFit="1" customWidth="1"/>
    <col min="1338" max="1338" width="42" style="35" customWidth="1"/>
    <col min="1339" max="1345" width="9.140625" style="35"/>
    <col min="1346" max="1346" width="17.5703125" style="35" bestFit="1" customWidth="1"/>
    <col min="1347" max="1347" width="16.7109375" style="35" bestFit="1" customWidth="1"/>
    <col min="1348" max="1348" width="9.140625" style="35"/>
    <col min="1349" max="1349" width="11.42578125" style="35" bestFit="1" customWidth="1"/>
    <col min="1350" max="1350" width="15" style="35" customWidth="1"/>
    <col min="1351" max="1352" width="9.140625" style="35"/>
    <col min="1353" max="1353" width="10.28515625" style="35" customWidth="1"/>
    <col min="1354" max="1354" width="15.42578125" style="35" customWidth="1"/>
    <col min="1355" max="1355" width="13.5703125" style="35" bestFit="1" customWidth="1"/>
    <col min="1356" max="1356" width="13.5703125" style="35" customWidth="1"/>
    <col min="1357" max="1588" width="9.140625" style="35"/>
    <col min="1589" max="1589" width="23.85546875" style="35" customWidth="1"/>
    <col min="1590" max="1590" width="13.5703125" style="35" customWidth="1"/>
    <col min="1591" max="1591" width="13.7109375" style="35" customWidth="1"/>
    <col min="1592" max="1592" width="46.140625" style="35" customWidth="1"/>
    <col min="1593" max="1593" width="23" style="35" bestFit="1" customWidth="1"/>
    <col min="1594" max="1594" width="42" style="35" customWidth="1"/>
    <col min="1595" max="1601" width="9.140625" style="35"/>
    <col min="1602" max="1602" width="17.5703125" style="35" bestFit="1" customWidth="1"/>
    <col min="1603" max="1603" width="16.7109375" style="35" bestFit="1" customWidth="1"/>
    <col min="1604" max="1604" width="9.140625" style="35"/>
    <col min="1605" max="1605" width="11.42578125" style="35" bestFit="1" customWidth="1"/>
    <col min="1606" max="1606" width="15" style="35" customWidth="1"/>
    <col min="1607" max="1608" width="9.140625" style="35"/>
    <col min="1609" max="1609" width="10.28515625" style="35" customWidth="1"/>
    <col min="1610" max="1610" width="15.42578125" style="35" customWidth="1"/>
    <col min="1611" max="1611" width="13.5703125" style="35" bestFit="1" customWidth="1"/>
    <col min="1612" max="1612" width="13.5703125" style="35" customWidth="1"/>
    <col min="1613" max="1844" width="9.140625" style="35"/>
    <col min="1845" max="1845" width="23.85546875" style="35" customWidth="1"/>
    <col min="1846" max="1846" width="13.5703125" style="35" customWidth="1"/>
    <col min="1847" max="1847" width="13.7109375" style="35" customWidth="1"/>
    <col min="1848" max="1848" width="46.140625" style="35" customWidth="1"/>
    <col min="1849" max="1849" width="23" style="35" bestFit="1" customWidth="1"/>
    <col min="1850" max="1850" width="42" style="35" customWidth="1"/>
    <col min="1851" max="1857" width="9.140625" style="35"/>
    <col min="1858" max="1858" width="17.5703125" style="35" bestFit="1" customWidth="1"/>
    <col min="1859" max="1859" width="16.7109375" style="35" bestFit="1" customWidth="1"/>
    <col min="1860" max="1860" width="9.140625" style="35"/>
    <col min="1861" max="1861" width="11.42578125" style="35" bestFit="1" customWidth="1"/>
    <col min="1862" max="1862" width="15" style="35" customWidth="1"/>
    <col min="1863" max="1864" width="9.140625" style="35"/>
    <col min="1865" max="1865" width="10.28515625" style="35" customWidth="1"/>
    <col min="1866" max="1866" width="15.42578125" style="35" customWidth="1"/>
    <col min="1867" max="1867" width="13.5703125" style="35" bestFit="1" customWidth="1"/>
    <col min="1868" max="1868" width="13.5703125" style="35" customWidth="1"/>
    <col min="1869" max="2100" width="9.140625" style="35"/>
    <col min="2101" max="2101" width="23.85546875" style="35" customWidth="1"/>
    <col min="2102" max="2102" width="13.5703125" style="35" customWidth="1"/>
    <col min="2103" max="2103" width="13.7109375" style="35" customWidth="1"/>
    <col min="2104" max="2104" width="46.140625" style="35" customWidth="1"/>
    <col min="2105" max="2105" width="23" style="35" bestFit="1" customWidth="1"/>
    <col min="2106" max="2106" width="42" style="35" customWidth="1"/>
    <col min="2107" max="2113" width="9.140625" style="35"/>
    <col min="2114" max="2114" width="17.5703125" style="35" bestFit="1" customWidth="1"/>
    <col min="2115" max="2115" width="16.7109375" style="35" bestFit="1" customWidth="1"/>
    <col min="2116" max="2116" width="9.140625" style="35"/>
    <col min="2117" max="2117" width="11.42578125" style="35" bestFit="1" customWidth="1"/>
    <col min="2118" max="2118" width="15" style="35" customWidth="1"/>
    <col min="2119" max="2120" width="9.140625" style="35"/>
    <col min="2121" max="2121" width="10.28515625" style="35" customWidth="1"/>
    <col min="2122" max="2122" width="15.42578125" style="35" customWidth="1"/>
    <col min="2123" max="2123" width="13.5703125" style="35" bestFit="1" customWidth="1"/>
    <col min="2124" max="2124" width="13.5703125" style="35" customWidth="1"/>
    <col min="2125" max="2356" width="9.140625" style="35"/>
    <col min="2357" max="2357" width="23.85546875" style="35" customWidth="1"/>
    <col min="2358" max="2358" width="13.5703125" style="35" customWidth="1"/>
    <col min="2359" max="2359" width="13.7109375" style="35" customWidth="1"/>
    <col min="2360" max="2360" width="46.140625" style="35" customWidth="1"/>
    <col min="2361" max="2361" width="23" style="35" bestFit="1" customWidth="1"/>
    <col min="2362" max="2362" width="42" style="35" customWidth="1"/>
    <col min="2363" max="2369" width="9.140625" style="35"/>
    <col min="2370" max="2370" width="17.5703125" style="35" bestFit="1" customWidth="1"/>
    <col min="2371" max="2371" width="16.7109375" style="35" bestFit="1" customWidth="1"/>
    <col min="2372" max="2372" width="9.140625" style="35"/>
    <col min="2373" max="2373" width="11.42578125" style="35" bestFit="1" customWidth="1"/>
    <col min="2374" max="2374" width="15" style="35" customWidth="1"/>
    <col min="2375" max="2376" width="9.140625" style="35"/>
    <col min="2377" max="2377" width="10.28515625" style="35" customWidth="1"/>
    <col min="2378" max="2378" width="15.42578125" style="35" customWidth="1"/>
    <col min="2379" max="2379" width="13.5703125" style="35" bestFit="1" customWidth="1"/>
    <col min="2380" max="2380" width="13.5703125" style="35" customWidth="1"/>
    <col min="2381" max="2612" width="9.140625" style="35"/>
    <col min="2613" max="2613" width="23.85546875" style="35" customWidth="1"/>
    <col min="2614" max="2614" width="13.5703125" style="35" customWidth="1"/>
    <col min="2615" max="2615" width="13.7109375" style="35" customWidth="1"/>
    <col min="2616" max="2616" width="46.140625" style="35" customWidth="1"/>
    <col min="2617" max="2617" width="23" style="35" bestFit="1" customWidth="1"/>
    <col min="2618" max="2618" width="42" style="35" customWidth="1"/>
    <col min="2619" max="2625" width="9.140625" style="35"/>
    <col min="2626" max="2626" width="17.5703125" style="35" bestFit="1" customWidth="1"/>
    <col min="2627" max="2627" width="16.7109375" style="35" bestFit="1" customWidth="1"/>
    <col min="2628" max="2628" width="9.140625" style="35"/>
    <col min="2629" max="2629" width="11.42578125" style="35" bestFit="1" customWidth="1"/>
    <col min="2630" max="2630" width="15" style="35" customWidth="1"/>
    <col min="2631" max="2632" width="9.140625" style="35"/>
    <col min="2633" max="2633" width="10.28515625" style="35" customWidth="1"/>
    <col min="2634" max="2634" width="15.42578125" style="35" customWidth="1"/>
    <col min="2635" max="2635" width="13.5703125" style="35" bestFit="1" customWidth="1"/>
    <col min="2636" max="2636" width="13.5703125" style="35" customWidth="1"/>
    <col min="2637" max="2868" width="9.140625" style="35"/>
    <col min="2869" max="2869" width="23.85546875" style="35" customWidth="1"/>
    <col min="2870" max="2870" width="13.5703125" style="35" customWidth="1"/>
    <col min="2871" max="2871" width="13.7109375" style="35" customWidth="1"/>
    <col min="2872" max="2872" width="46.140625" style="35" customWidth="1"/>
    <col min="2873" max="2873" width="23" style="35" bestFit="1" customWidth="1"/>
    <col min="2874" max="2874" width="42" style="35" customWidth="1"/>
    <col min="2875" max="2881" width="9.140625" style="35"/>
    <col min="2882" max="2882" width="17.5703125" style="35" bestFit="1" customWidth="1"/>
    <col min="2883" max="2883" width="16.7109375" style="35" bestFit="1" customWidth="1"/>
    <col min="2884" max="2884" width="9.140625" style="35"/>
    <col min="2885" max="2885" width="11.42578125" style="35" bestFit="1" customWidth="1"/>
    <col min="2886" max="2886" width="15" style="35" customWidth="1"/>
    <col min="2887" max="2888" width="9.140625" style="35"/>
    <col min="2889" max="2889" width="10.28515625" style="35" customWidth="1"/>
    <col min="2890" max="2890" width="15.42578125" style="35" customWidth="1"/>
    <col min="2891" max="2891" width="13.5703125" style="35" bestFit="1" customWidth="1"/>
    <col min="2892" max="2892" width="13.5703125" style="35" customWidth="1"/>
    <col min="2893" max="3124" width="9.140625" style="35"/>
    <col min="3125" max="3125" width="23.85546875" style="35" customWidth="1"/>
    <col min="3126" max="3126" width="13.5703125" style="35" customWidth="1"/>
    <col min="3127" max="3127" width="13.7109375" style="35" customWidth="1"/>
    <col min="3128" max="3128" width="46.140625" style="35" customWidth="1"/>
    <col min="3129" max="3129" width="23" style="35" bestFit="1" customWidth="1"/>
    <col min="3130" max="3130" width="42" style="35" customWidth="1"/>
    <col min="3131" max="3137" width="9.140625" style="35"/>
    <col min="3138" max="3138" width="17.5703125" style="35" bestFit="1" customWidth="1"/>
    <col min="3139" max="3139" width="16.7109375" style="35" bestFit="1" customWidth="1"/>
    <col min="3140" max="3140" width="9.140625" style="35"/>
    <col min="3141" max="3141" width="11.42578125" style="35" bestFit="1" customWidth="1"/>
    <col min="3142" max="3142" width="15" style="35" customWidth="1"/>
    <col min="3143" max="3144" width="9.140625" style="35"/>
    <col min="3145" max="3145" width="10.28515625" style="35" customWidth="1"/>
    <col min="3146" max="3146" width="15.42578125" style="35" customWidth="1"/>
    <col min="3147" max="3147" width="13.5703125" style="35" bestFit="1" customWidth="1"/>
    <col min="3148" max="3148" width="13.5703125" style="35" customWidth="1"/>
    <col min="3149" max="3380" width="9.140625" style="35"/>
    <col min="3381" max="3381" width="23.85546875" style="35" customWidth="1"/>
    <col min="3382" max="3382" width="13.5703125" style="35" customWidth="1"/>
    <col min="3383" max="3383" width="13.7109375" style="35" customWidth="1"/>
    <col min="3384" max="3384" width="46.140625" style="35" customWidth="1"/>
    <col min="3385" max="3385" width="23" style="35" bestFit="1" customWidth="1"/>
    <col min="3386" max="3386" width="42" style="35" customWidth="1"/>
    <col min="3387" max="3393" width="9.140625" style="35"/>
    <col min="3394" max="3394" width="17.5703125" style="35" bestFit="1" customWidth="1"/>
    <col min="3395" max="3395" width="16.7109375" style="35" bestFit="1" customWidth="1"/>
    <col min="3396" max="3396" width="9.140625" style="35"/>
    <col min="3397" max="3397" width="11.42578125" style="35" bestFit="1" customWidth="1"/>
    <col min="3398" max="3398" width="15" style="35" customWidth="1"/>
    <col min="3399" max="3400" width="9.140625" style="35"/>
    <col min="3401" max="3401" width="10.28515625" style="35" customWidth="1"/>
    <col min="3402" max="3402" width="15.42578125" style="35" customWidth="1"/>
    <col min="3403" max="3403" width="13.5703125" style="35" bestFit="1" customWidth="1"/>
    <col min="3404" max="3404" width="13.5703125" style="35" customWidth="1"/>
    <col min="3405" max="3636" width="9.140625" style="35"/>
    <col min="3637" max="3637" width="23.85546875" style="35" customWidth="1"/>
    <col min="3638" max="3638" width="13.5703125" style="35" customWidth="1"/>
    <col min="3639" max="3639" width="13.7109375" style="35" customWidth="1"/>
    <col min="3640" max="3640" width="46.140625" style="35" customWidth="1"/>
    <col min="3641" max="3641" width="23" style="35" bestFit="1" customWidth="1"/>
    <col min="3642" max="3642" width="42" style="35" customWidth="1"/>
    <col min="3643" max="3649" width="9.140625" style="35"/>
    <col min="3650" max="3650" width="17.5703125" style="35" bestFit="1" customWidth="1"/>
    <col min="3651" max="3651" width="16.7109375" style="35" bestFit="1" customWidth="1"/>
    <col min="3652" max="3652" width="9.140625" style="35"/>
    <col min="3653" max="3653" width="11.42578125" style="35" bestFit="1" customWidth="1"/>
    <col min="3654" max="3654" width="15" style="35" customWidth="1"/>
    <col min="3655" max="3656" width="9.140625" style="35"/>
    <col min="3657" max="3657" width="10.28515625" style="35" customWidth="1"/>
    <col min="3658" max="3658" width="15.42578125" style="35" customWidth="1"/>
    <col min="3659" max="3659" width="13.5703125" style="35" bestFit="1" customWidth="1"/>
    <col min="3660" max="3660" width="13.5703125" style="35" customWidth="1"/>
    <col min="3661" max="3892" width="9.140625" style="35"/>
    <col min="3893" max="3893" width="23.85546875" style="35" customWidth="1"/>
    <col min="3894" max="3894" width="13.5703125" style="35" customWidth="1"/>
    <col min="3895" max="3895" width="13.7109375" style="35" customWidth="1"/>
    <col min="3896" max="3896" width="46.140625" style="35" customWidth="1"/>
    <col min="3897" max="3897" width="23" style="35" bestFit="1" customWidth="1"/>
    <col min="3898" max="3898" width="42" style="35" customWidth="1"/>
    <col min="3899" max="3905" width="9.140625" style="35"/>
    <col min="3906" max="3906" width="17.5703125" style="35" bestFit="1" customWidth="1"/>
    <col min="3907" max="3907" width="16.7109375" style="35" bestFit="1" customWidth="1"/>
    <col min="3908" max="3908" width="9.140625" style="35"/>
    <col min="3909" max="3909" width="11.42578125" style="35" bestFit="1" customWidth="1"/>
    <col min="3910" max="3910" width="15" style="35" customWidth="1"/>
    <col min="3911" max="3912" width="9.140625" style="35"/>
    <col min="3913" max="3913" width="10.28515625" style="35" customWidth="1"/>
    <col min="3914" max="3914" width="15.42578125" style="35" customWidth="1"/>
    <col min="3915" max="3915" width="13.5703125" style="35" bestFit="1" customWidth="1"/>
    <col min="3916" max="3916" width="13.5703125" style="35" customWidth="1"/>
    <col min="3917" max="4148" width="9.140625" style="35"/>
    <col min="4149" max="4149" width="23.85546875" style="35" customWidth="1"/>
    <col min="4150" max="4150" width="13.5703125" style="35" customWidth="1"/>
    <col min="4151" max="4151" width="13.7109375" style="35" customWidth="1"/>
    <col min="4152" max="4152" width="46.140625" style="35" customWidth="1"/>
    <col min="4153" max="4153" width="23" style="35" bestFit="1" customWidth="1"/>
    <col min="4154" max="4154" width="42" style="35" customWidth="1"/>
    <col min="4155" max="4161" width="9.140625" style="35"/>
    <col min="4162" max="4162" width="17.5703125" style="35" bestFit="1" customWidth="1"/>
    <col min="4163" max="4163" width="16.7109375" style="35" bestFit="1" customWidth="1"/>
    <col min="4164" max="4164" width="9.140625" style="35"/>
    <col min="4165" max="4165" width="11.42578125" style="35" bestFit="1" customWidth="1"/>
    <col min="4166" max="4166" width="15" style="35" customWidth="1"/>
    <col min="4167" max="4168" width="9.140625" style="35"/>
    <col min="4169" max="4169" width="10.28515625" style="35" customWidth="1"/>
    <col min="4170" max="4170" width="15.42578125" style="35" customWidth="1"/>
    <col min="4171" max="4171" width="13.5703125" style="35" bestFit="1" customWidth="1"/>
    <col min="4172" max="4172" width="13.5703125" style="35" customWidth="1"/>
    <col min="4173" max="4404" width="9.140625" style="35"/>
    <col min="4405" max="4405" width="23.85546875" style="35" customWidth="1"/>
    <col min="4406" max="4406" width="13.5703125" style="35" customWidth="1"/>
    <col min="4407" max="4407" width="13.7109375" style="35" customWidth="1"/>
    <col min="4408" max="4408" width="46.140625" style="35" customWidth="1"/>
    <col min="4409" max="4409" width="23" style="35" bestFit="1" customWidth="1"/>
    <col min="4410" max="4410" width="42" style="35" customWidth="1"/>
    <col min="4411" max="4417" width="9.140625" style="35"/>
    <col min="4418" max="4418" width="17.5703125" style="35" bestFit="1" customWidth="1"/>
    <col min="4419" max="4419" width="16.7109375" style="35" bestFit="1" customWidth="1"/>
    <col min="4420" max="4420" width="9.140625" style="35"/>
    <col min="4421" max="4421" width="11.42578125" style="35" bestFit="1" customWidth="1"/>
    <col min="4422" max="4422" width="15" style="35" customWidth="1"/>
    <col min="4423" max="4424" width="9.140625" style="35"/>
    <col min="4425" max="4425" width="10.28515625" style="35" customWidth="1"/>
    <col min="4426" max="4426" width="15.42578125" style="35" customWidth="1"/>
    <col min="4427" max="4427" width="13.5703125" style="35" bestFit="1" customWidth="1"/>
    <col min="4428" max="4428" width="13.5703125" style="35" customWidth="1"/>
    <col min="4429" max="4660" width="9.140625" style="35"/>
    <col min="4661" max="4661" width="23.85546875" style="35" customWidth="1"/>
    <col min="4662" max="4662" width="13.5703125" style="35" customWidth="1"/>
    <col min="4663" max="4663" width="13.7109375" style="35" customWidth="1"/>
    <col min="4664" max="4664" width="46.140625" style="35" customWidth="1"/>
    <col min="4665" max="4665" width="23" style="35" bestFit="1" customWidth="1"/>
    <col min="4666" max="4666" width="42" style="35" customWidth="1"/>
    <col min="4667" max="4673" width="9.140625" style="35"/>
    <col min="4674" max="4674" width="17.5703125" style="35" bestFit="1" customWidth="1"/>
    <col min="4675" max="4675" width="16.7109375" style="35" bestFit="1" customWidth="1"/>
    <col min="4676" max="4676" width="9.140625" style="35"/>
    <col min="4677" max="4677" width="11.42578125" style="35" bestFit="1" customWidth="1"/>
    <col min="4678" max="4678" width="15" style="35" customWidth="1"/>
    <col min="4679" max="4680" width="9.140625" style="35"/>
    <col min="4681" max="4681" width="10.28515625" style="35" customWidth="1"/>
    <col min="4682" max="4682" width="15.42578125" style="35" customWidth="1"/>
    <col min="4683" max="4683" width="13.5703125" style="35" bestFit="1" customWidth="1"/>
    <col min="4684" max="4684" width="13.5703125" style="35" customWidth="1"/>
    <col min="4685" max="4916" width="9.140625" style="35"/>
    <col min="4917" max="4917" width="23.85546875" style="35" customWidth="1"/>
    <col min="4918" max="4918" width="13.5703125" style="35" customWidth="1"/>
    <col min="4919" max="4919" width="13.7109375" style="35" customWidth="1"/>
    <col min="4920" max="4920" width="46.140625" style="35" customWidth="1"/>
    <col min="4921" max="4921" width="23" style="35" bestFit="1" customWidth="1"/>
    <col min="4922" max="4922" width="42" style="35" customWidth="1"/>
    <col min="4923" max="4929" width="9.140625" style="35"/>
    <col min="4930" max="4930" width="17.5703125" style="35" bestFit="1" customWidth="1"/>
    <col min="4931" max="4931" width="16.7109375" style="35" bestFit="1" customWidth="1"/>
    <col min="4932" max="4932" width="9.140625" style="35"/>
    <col min="4933" max="4933" width="11.42578125" style="35" bestFit="1" customWidth="1"/>
    <col min="4934" max="4934" width="15" style="35" customWidth="1"/>
    <col min="4935" max="4936" width="9.140625" style="35"/>
    <col min="4937" max="4937" width="10.28515625" style="35" customWidth="1"/>
    <col min="4938" max="4938" width="15.42578125" style="35" customWidth="1"/>
    <col min="4939" max="4939" width="13.5703125" style="35" bestFit="1" customWidth="1"/>
    <col min="4940" max="4940" width="13.5703125" style="35" customWidth="1"/>
    <col min="4941" max="5172" width="9.140625" style="35"/>
    <col min="5173" max="5173" width="23.85546875" style="35" customWidth="1"/>
    <col min="5174" max="5174" width="13.5703125" style="35" customWidth="1"/>
    <col min="5175" max="5175" width="13.7109375" style="35" customWidth="1"/>
    <col min="5176" max="5176" width="46.140625" style="35" customWidth="1"/>
    <col min="5177" max="5177" width="23" style="35" bestFit="1" customWidth="1"/>
    <col min="5178" max="5178" width="42" style="35" customWidth="1"/>
    <col min="5179" max="5185" width="9.140625" style="35"/>
    <col min="5186" max="5186" width="17.5703125" style="35" bestFit="1" customWidth="1"/>
    <col min="5187" max="5187" width="16.7109375" style="35" bestFit="1" customWidth="1"/>
    <col min="5188" max="5188" width="9.140625" style="35"/>
    <col min="5189" max="5189" width="11.42578125" style="35" bestFit="1" customWidth="1"/>
    <col min="5190" max="5190" width="15" style="35" customWidth="1"/>
    <col min="5191" max="5192" width="9.140625" style="35"/>
    <col min="5193" max="5193" width="10.28515625" style="35" customWidth="1"/>
    <col min="5194" max="5194" width="15.42578125" style="35" customWidth="1"/>
    <col min="5195" max="5195" width="13.5703125" style="35" bestFit="1" customWidth="1"/>
    <col min="5196" max="5196" width="13.5703125" style="35" customWidth="1"/>
    <col min="5197" max="5428" width="9.140625" style="35"/>
    <col min="5429" max="5429" width="23.85546875" style="35" customWidth="1"/>
    <col min="5430" max="5430" width="13.5703125" style="35" customWidth="1"/>
    <col min="5431" max="5431" width="13.7109375" style="35" customWidth="1"/>
    <col min="5432" max="5432" width="46.140625" style="35" customWidth="1"/>
    <col min="5433" max="5433" width="23" style="35" bestFit="1" customWidth="1"/>
    <col min="5434" max="5434" width="42" style="35" customWidth="1"/>
    <col min="5435" max="5441" width="9.140625" style="35"/>
    <col min="5442" max="5442" width="17.5703125" style="35" bestFit="1" customWidth="1"/>
    <col min="5443" max="5443" width="16.7109375" style="35" bestFit="1" customWidth="1"/>
    <col min="5444" max="5444" width="9.140625" style="35"/>
    <col min="5445" max="5445" width="11.42578125" style="35" bestFit="1" customWidth="1"/>
    <col min="5446" max="5446" width="15" style="35" customWidth="1"/>
    <col min="5447" max="5448" width="9.140625" style="35"/>
    <col min="5449" max="5449" width="10.28515625" style="35" customWidth="1"/>
    <col min="5450" max="5450" width="15.42578125" style="35" customWidth="1"/>
    <col min="5451" max="5451" width="13.5703125" style="35" bestFit="1" customWidth="1"/>
    <col min="5452" max="5452" width="13.5703125" style="35" customWidth="1"/>
    <col min="5453" max="5684" width="9.140625" style="35"/>
    <col min="5685" max="5685" width="23.85546875" style="35" customWidth="1"/>
    <col min="5686" max="5686" width="13.5703125" style="35" customWidth="1"/>
    <col min="5687" max="5687" width="13.7109375" style="35" customWidth="1"/>
    <col min="5688" max="5688" width="46.140625" style="35" customWidth="1"/>
    <col min="5689" max="5689" width="23" style="35" bestFit="1" customWidth="1"/>
    <col min="5690" max="5690" width="42" style="35" customWidth="1"/>
    <col min="5691" max="5697" width="9.140625" style="35"/>
    <col min="5698" max="5698" width="17.5703125" style="35" bestFit="1" customWidth="1"/>
    <col min="5699" max="5699" width="16.7109375" style="35" bestFit="1" customWidth="1"/>
    <col min="5700" max="5700" width="9.140625" style="35"/>
    <col min="5701" max="5701" width="11.42578125" style="35" bestFit="1" customWidth="1"/>
    <col min="5702" max="5702" width="15" style="35" customWidth="1"/>
    <col min="5703" max="5704" width="9.140625" style="35"/>
    <col min="5705" max="5705" width="10.28515625" style="35" customWidth="1"/>
    <col min="5706" max="5706" width="15.42578125" style="35" customWidth="1"/>
    <col min="5707" max="5707" width="13.5703125" style="35" bestFit="1" customWidth="1"/>
    <col min="5708" max="5708" width="13.5703125" style="35" customWidth="1"/>
    <col min="5709" max="5940" width="9.140625" style="35"/>
    <col min="5941" max="5941" width="23.85546875" style="35" customWidth="1"/>
    <col min="5942" max="5942" width="13.5703125" style="35" customWidth="1"/>
    <col min="5943" max="5943" width="13.7109375" style="35" customWidth="1"/>
    <col min="5944" max="5944" width="46.140625" style="35" customWidth="1"/>
    <col min="5945" max="5945" width="23" style="35" bestFit="1" customWidth="1"/>
    <col min="5946" max="5946" width="42" style="35" customWidth="1"/>
    <col min="5947" max="5953" width="9.140625" style="35"/>
    <col min="5954" max="5954" width="17.5703125" style="35" bestFit="1" customWidth="1"/>
    <col min="5955" max="5955" width="16.7109375" style="35" bestFit="1" customWidth="1"/>
    <col min="5956" max="5956" width="9.140625" style="35"/>
    <col min="5957" max="5957" width="11.42578125" style="35" bestFit="1" customWidth="1"/>
    <col min="5958" max="5958" width="15" style="35" customWidth="1"/>
    <col min="5959" max="5960" width="9.140625" style="35"/>
    <col min="5961" max="5961" width="10.28515625" style="35" customWidth="1"/>
    <col min="5962" max="5962" width="15.42578125" style="35" customWidth="1"/>
    <col min="5963" max="5963" width="13.5703125" style="35" bestFit="1" customWidth="1"/>
    <col min="5964" max="5964" width="13.5703125" style="35" customWidth="1"/>
    <col min="5965" max="6196" width="9.140625" style="35"/>
    <col min="6197" max="6197" width="23.85546875" style="35" customWidth="1"/>
    <col min="6198" max="6198" width="13.5703125" style="35" customWidth="1"/>
    <col min="6199" max="6199" width="13.7109375" style="35" customWidth="1"/>
    <col min="6200" max="6200" width="46.140625" style="35" customWidth="1"/>
    <col min="6201" max="6201" width="23" style="35" bestFit="1" customWidth="1"/>
    <col min="6202" max="6202" width="42" style="35" customWidth="1"/>
    <col min="6203" max="6209" width="9.140625" style="35"/>
    <col min="6210" max="6210" width="17.5703125" style="35" bestFit="1" customWidth="1"/>
    <col min="6211" max="6211" width="16.7109375" style="35" bestFit="1" customWidth="1"/>
    <col min="6212" max="6212" width="9.140625" style="35"/>
    <col min="6213" max="6213" width="11.42578125" style="35" bestFit="1" customWidth="1"/>
    <col min="6214" max="6214" width="15" style="35" customWidth="1"/>
    <col min="6215" max="6216" width="9.140625" style="35"/>
    <col min="6217" max="6217" width="10.28515625" style="35" customWidth="1"/>
    <col min="6218" max="6218" width="15.42578125" style="35" customWidth="1"/>
    <col min="6219" max="6219" width="13.5703125" style="35" bestFit="1" customWidth="1"/>
    <col min="6220" max="6220" width="13.5703125" style="35" customWidth="1"/>
    <col min="6221" max="6452" width="9.140625" style="35"/>
    <col min="6453" max="6453" width="23.85546875" style="35" customWidth="1"/>
    <col min="6454" max="6454" width="13.5703125" style="35" customWidth="1"/>
    <col min="6455" max="6455" width="13.7109375" style="35" customWidth="1"/>
    <col min="6456" max="6456" width="46.140625" style="35" customWidth="1"/>
    <col min="6457" max="6457" width="23" style="35" bestFit="1" customWidth="1"/>
    <col min="6458" max="6458" width="42" style="35" customWidth="1"/>
    <col min="6459" max="6465" width="9.140625" style="35"/>
    <col min="6466" max="6466" width="17.5703125" style="35" bestFit="1" customWidth="1"/>
    <col min="6467" max="6467" width="16.7109375" style="35" bestFit="1" customWidth="1"/>
    <col min="6468" max="6468" width="9.140625" style="35"/>
    <col min="6469" max="6469" width="11.42578125" style="35" bestFit="1" customWidth="1"/>
    <col min="6470" max="6470" width="15" style="35" customWidth="1"/>
    <col min="6471" max="6472" width="9.140625" style="35"/>
    <col min="6473" max="6473" width="10.28515625" style="35" customWidth="1"/>
    <col min="6474" max="6474" width="15.42578125" style="35" customWidth="1"/>
    <col min="6475" max="6475" width="13.5703125" style="35" bestFit="1" customWidth="1"/>
    <col min="6476" max="6476" width="13.5703125" style="35" customWidth="1"/>
    <col min="6477" max="6708" width="9.140625" style="35"/>
    <col min="6709" max="6709" width="23.85546875" style="35" customWidth="1"/>
    <col min="6710" max="6710" width="13.5703125" style="35" customWidth="1"/>
    <col min="6711" max="6711" width="13.7109375" style="35" customWidth="1"/>
    <col min="6712" max="6712" width="46.140625" style="35" customWidth="1"/>
    <col min="6713" max="6713" width="23" style="35" bestFit="1" customWidth="1"/>
    <col min="6714" max="6714" width="42" style="35" customWidth="1"/>
    <col min="6715" max="6721" width="9.140625" style="35"/>
    <col min="6722" max="6722" width="17.5703125" style="35" bestFit="1" customWidth="1"/>
    <col min="6723" max="6723" width="16.7109375" style="35" bestFit="1" customWidth="1"/>
    <col min="6724" max="6724" width="9.140625" style="35"/>
    <col min="6725" max="6725" width="11.42578125" style="35" bestFit="1" customWidth="1"/>
    <col min="6726" max="6726" width="15" style="35" customWidth="1"/>
    <col min="6727" max="6728" width="9.140625" style="35"/>
    <col min="6729" max="6729" width="10.28515625" style="35" customWidth="1"/>
    <col min="6730" max="6730" width="15.42578125" style="35" customWidth="1"/>
    <col min="6731" max="6731" width="13.5703125" style="35" bestFit="1" customWidth="1"/>
    <col min="6732" max="6732" width="13.5703125" style="35" customWidth="1"/>
    <col min="6733" max="6964" width="9.140625" style="35"/>
    <col min="6965" max="6965" width="23.85546875" style="35" customWidth="1"/>
    <col min="6966" max="6966" width="13.5703125" style="35" customWidth="1"/>
    <col min="6967" max="6967" width="13.7109375" style="35" customWidth="1"/>
    <col min="6968" max="6968" width="46.140625" style="35" customWidth="1"/>
    <col min="6969" max="6969" width="23" style="35" bestFit="1" customWidth="1"/>
    <col min="6970" max="6970" width="42" style="35" customWidth="1"/>
    <col min="6971" max="6977" width="9.140625" style="35"/>
    <col min="6978" max="6978" width="17.5703125" style="35" bestFit="1" customWidth="1"/>
    <col min="6979" max="6979" width="16.7109375" style="35" bestFit="1" customWidth="1"/>
    <col min="6980" max="6980" width="9.140625" style="35"/>
    <col min="6981" max="6981" width="11.42578125" style="35" bestFit="1" customWidth="1"/>
    <col min="6982" max="6982" width="15" style="35" customWidth="1"/>
    <col min="6983" max="6984" width="9.140625" style="35"/>
    <col min="6985" max="6985" width="10.28515625" style="35" customWidth="1"/>
    <col min="6986" max="6986" width="15.42578125" style="35" customWidth="1"/>
    <col min="6987" max="6987" width="13.5703125" style="35" bestFit="1" customWidth="1"/>
    <col min="6988" max="6988" width="13.5703125" style="35" customWidth="1"/>
    <col min="6989" max="7220" width="9.140625" style="35"/>
    <col min="7221" max="7221" width="23.85546875" style="35" customWidth="1"/>
    <col min="7222" max="7222" width="13.5703125" style="35" customWidth="1"/>
    <col min="7223" max="7223" width="13.7109375" style="35" customWidth="1"/>
    <col min="7224" max="7224" width="46.140625" style="35" customWidth="1"/>
    <col min="7225" max="7225" width="23" style="35" bestFit="1" customWidth="1"/>
    <col min="7226" max="7226" width="42" style="35" customWidth="1"/>
    <col min="7227" max="7233" width="9.140625" style="35"/>
    <col min="7234" max="7234" width="17.5703125" style="35" bestFit="1" customWidth="1"/>
    <col min="7235" max="7235" width="16.7109375" style="35" bestFit="1" customWidth="1"/>
    <col min="7236" max="7236" width="9.140625" style="35"/>
    <col min="7237" max="7237" width="11.42578125" style="35" bestFit="1" customWidth="1"/>
    <col min="7238" max="7238" width="15" style="35" customWidth="1"/>
    <col min="7239" max="7240" width="9.140625" style="35"/>
    <col min="7241" max="7241" width="10.28515625" style="35" customWidth="1"/>
    <col min="7242" max="7242" width="15.42578125" style="35" customWidth="1"/>
    <col min="7243" max="7243" width="13.5703125" style="35" bestFit="1" customWidth="1"/>
    <col min="7244" max="7244" width="13.5703125" style="35" customWidth="1"/>
    <col min="7245" max="7476" width="9.140625" style="35"/>
    <col min="7477" max="7477" width="23.85546875" style="35" customWidth="1"/>
    <col min="7478" max="7478" width="13.5703125" style="35" customWidth="1"/>
    <col min="7479" max="7479" width="13.7109375" style="35" customWidth="1"/>
    <col min="7480" max="7480" width="46.140625" style="35" customWidth="1"/>
    <col min="7481" max="7481" width="23" style="35" bestFit="1" customWidth="1"/>
    <col min="7482" max="7482" width="42" style="35" customWidth="1"/>
    <col min="7483" max="7489" width="9.140625" style="35"/>
    <col min="7490" max="7490" width="17.5703125" style="35" bestFit="1" customWidth="1"/>
    <col min="7491" max="7491" width="16.7109375" style="35" bestFit="1" customWidth="1"/>
    <col min="7492" max="7492" width="9.140625" style="35"/>
    <col min="7493" max="7493" width="11.42578125" style="35" bestFit="1" customWidth="1"/>
    <col min="7494" max="7494" width="15" style="35" customWidth="1"/>
    <col min="7495" max="7496" width="9.140625" style="35"/>
    <col min="7497" max="7497" width="10.28515625" style="35" customWidth="1"/>
    <col min="7498" max="7498" width="15.42578125" style="35" customWidth="1"/>
    <col min="7499" max="7499" width="13.5703125" style="35" bestFit="1" customWidth="1"/>
    <col min="7500" max="7500" width="13.5703125" style="35" customWidth="1"/>
    <col min="7501" max="7732" width="9.140625" style="35"/>
    <col min="7733" max="7733" width="23.85546875" style="35" customWidth="1"/>
    <col min="7734" max="7734" width="13.5703125" style="35" customWidth="1"/>
    <col min="7735" max="7735" width="13.7109375" style="35" customWidth="1"/>
    <col min="7736" max="7736" width="46.140625" style="35" customWidth="1"/>
    <col min="7737" max="7737" width="23" style="35" bestFit="1" customWidth="1"/>
    <col min="7738" max="7738" width="42" style="35" customWidth="1"/>
    <col min="7739" max="7745" width="9.140625" style="35"/>
    <col min="7746" max="7746" width="17.5703125" style="35" bestFit="1" customWidth="1"/>
    <col min="7747" max="7747" width="16.7109375" style="35" bestFit="1" customWidth="1"/>
    <col min="7748" max="7748" width="9.140625" style="35"/>
    <col min="7749" max="7749" width="11.42578125" style="35" bestFit="1" customWidth="1"/>
    <col min="7750" max="7750" width="15" style="35" customWidth="1"/>
    <col min="7751" max="7752" width="9.140625" style="35"/>
    <col min="7753" max="7753" width="10.28515625" style="35" customWidth="1"/>
    <col min="7754" max="7754" width="15.42578125" style="35" customWidth="1"/>
    <col min="7755" max="7755" width="13.5703125" style="35" bestFit="1" customWidth="1"/>
    <col min="7756" max="7756" width="13.5703125" style="35" customWidth="1"/>
    <col min="7757" max="7988" width="9.140625" style="35"/>
    <col min="7989" max="7989" width="23.85546875" style="35" customWidth="1"/>
    <col min="7990" max="7990" width="13.5703125" style="35" customWidth="1"/>
    <col min="7991" max="7991" width="13.7109375" style="35" customWidth="1"/>
    <col min="7992" max="7992" width="46.140625" style="35" customWidth="1"/>
    <col min="7993" max="7993" width="23" style="35" bestFit="1" customWidth="1"/>
    <col min="7994" max="7994" width="42" style="35" customWidth="1"/>
    <col min="7995" max="8001" width="9.140625" style="35"/>
    <col min="8002" max="8002" width="17.5703125" style="35" bestFit="1" customWidth="1"/>
    <col min="8003" max="8003" width="16.7109375" style="35" bestFit="1" customWidth="1"/>
    <col min="8004" max="8004" width="9.140625" style="35"/>
    <col min="8005" max="8005" width="11.42578125" style="35" bestFit="1" customWidth="1"/>
    <col min="8006" max="8006" width="15" style="35" customWidth="1"/>
    <col min="8007" max="8008" width="9.140625" style="35"/>
    <col min="8009" max="8009" width="10.28515625" style="35" customWidth="1"/>
    <col min="8010" max="8010" width="15.42578125" style="35" customWidth="1"/>
    <col min="8011" max="8011" width="13.5703125" style="35" bestFit="1" customWidth="1"/>
    <col min="8012" max="8012" width="13.5703125" style="35" customWidth="1"/>
    <col min="8013" max="8244" width="9.140625" style="35"/>
    <col min="8245" max="8245" width="23.85546875" style="35" customWidth="1"/>
    <col min="8246" max="8246" width="13.5703125" style="35" customWidth="1"/>
    <col min="8247" max="8247" width="13.7109375" style="35" customWidth="1"/>
    <col min="8248" max="8248" width="46.140625" style="35" customWidth="1"/>
    <col min="8249" max="8249" width="23" style="35" bestFit="1" customWidth="1"/>
    <col min="8250" max="8250" width="42" style="35" customWidth="1"/>
    <col min="8251" max="8257" width="9.140625" style="35"/>
    <col min="8258" max="8258" width="17.5703125" style="35" bestFit="1" customWidth="1"/>
    <col min="8259" max="8259" width="16.7109375" style="35" bestFit="1" customWidth="1"/>
    <col min="8260" max="8260" width="9.140625" style="35"/>
    <col min="8261" max="8261" width="11.42578125" style="35" bestFit="1" customWidth="1"/>
    <col min="8262" max="8262" width="15" style="35" customWidth="1"/>
    <col min="8263" max="8264" width="9.140625" style="35"/>
    <col min="8265" max="8265" width="10.28515625" style="35" customWidth="1"/>
    <col min="8266" max="8266" width="15.42578125" style="35" customWidth="1"/>
    <col min="8267" max="8267" width="13.5703125" style="35" bestFit="1" customWidth="1"/>
    <col min="8268" max="8268" width="13.5703125" style="35" customWidth="1"/>
    <col min="8269" max="8500" width="9.140625" style="35"/>
    <col min="8501" max="8501" width="23.85546875" style="35" customWidth="1"/>
    <col min="8502" max="8502" width="13.5703125" style="35" customWidth="1"/>
    <col min="8503" max="8503" width="13.7109375" style="35" customWidth="1"/>
    <col min="8504" max="8504" width="46.140625" style="35" customWidth="1"/>
    <col min="8505" max="8505" width="23" style="35" bestFit="1" customWidth="1"/>
    <col min="8506" max="8506" width="42" style="35" customWidth="1"/>
    <col min="8507" max="8513" width="9.140625" style="35"/>
    <col min="8514" max="8514" width="17.5703125" style="35" bestFit="1" customWidth="1"/>
    <col min="8515" max="8515" width="16.7109375" style="35" bestFit="1" customWidth="1"/>
    <col min="8516" max="8516" width="9.140625" style="35"/>
    <col min="8517" max="8517" width="11.42578125" style="35" bestFit="1" customWidth="1"/>
    <col min="8518" max="8518" width="15" style="35" customWidth="1"/>
    <col min="8519" max="8520" width="9.140625" style="35"/>
    <col min="8521" max="8521" width="10.28515625" style="35" customWidth="1"/>
    <col min="8522" max="8522" width="15.42578125" style="35" customWidth="1"/>
    <col min="8523" max="8523" width="13.5703125" style="35" bestFit="1" customWidth="1"/>
    <col min="8524" max="8524" width="13.5703125" style="35" customWidth="1"/>
    <col min="8525" max="8756" width="9.140625" style="35"/>
    <col min="8757" max="8757" width="23.85546875" style="35" customWidth="1"/>
    <col min="8758" max="8758" width="13.5703125" style="35" customWidth="1"/>
    <col min="8759" max="8759" width="13.7109375" style="35" customWidth="1"/>
    <col min="8760" max="8760" width="46.140625" style="35" customWidth="1"/>
    <col min="8761" max="8761" width="23" style="35" bestFit="1" customWidth="1"/>
    <col min="8762" max="8762" width="42" style="35" customWidth="1"/>
    <col min="8763" max="8769" width="9.140625" style="35"/>
    <col min="8770" max="8770" width="17.5703125" style="35" bestFit="1" customWidth="1"/>
    <col min="8771" max="8771" width="16.7109375" style="35" bestFit="1" customWidth="1"/>
    <col min="8772" max="8772" width="9.140625" style="35"/>
    <col min="8773" max="8773" width="11.42578125" style="35" bestFit="1" customWidth="1"/>
    <col min="8774" max="8774" width="15" style="35" customWidth="1"/>
    <col min="8775" max="8776" width="9.140625" style="35"/>
    <col min="8777" max="8777" width="10.28515625" style="35" customWidth="1"/>
    <col min="8778" max="8778" width="15.42578125" style="35" customWidth="1"/>
    <col min="8779" max="8779" width="13.5703125" style="35" bestFit="1" customWidth="1"/>
    <col min="8780" max="8780" width="13.5703125" style="35" customWidth="1"/>
    <col min="8781" max="9012" width="9.140625" style="35"/>
    <col min="9013" max="9013" width="23.85546875" style="35" customWidth="1"/>
    <col min="9014" max="9014" width="13.5703125" style="35" customWidth="1"/>
    <col min="9015" max="9015" width="13.7109375" style="35" customWidth="1"/>
    <col min="9016" max="9016" width="46.140625" style="35" customWidth="1"/>
    <col min="9017" max="9017" width="23" style="35" bestFit="1" customWidth="1"/>
    <col min="9018" max="9018" width="42" style="35" customWidth="1"/>
    <col min="9019" max="9025" width="9.140625" style="35"/>
    <col min="9026" max="9026" width="17.5703125" style="35" bestFit="1" customWidth="1"/>
    <col min="9027" max="9027" width="16.7109375" style="35" bestFit="1" customWidth="1"/>
    <col min="9028" max="9028" width="9.140625" style="35"/>
    <col min="9029" max="9029" width="11.42578125" style="35" bestFit="1" customWidth="1"/>
    <col min="9030" max="9030" width="15" style="35" customWidth="1"/>
    <col min="9031" max="9032" width="9.140625" style="35"/>
    <col min="9033" max="9033" width="10.28515625" style="35" customWidth="1"/>
    <col min="9034" max="9034" width="15.42578125" style="35" customWidth="1"/>
    <col min="9035" max="9035" width="13.5703125" style="35" bestFit="1" customWidth="1"/>
    <col min="9036" max="9036" width="13.5703125" style="35" customWidth="1"/>
    <col min="9037" max="9268" width="9.140625" style="35"/>
    <col min="9269" max="9269" width="23.85546875" style="35" customWidth="1"/>
    <col min="9270" max="9270" width="13.5703125" style="35" customWidth="1"/>
    <col min="9271" max="9271" width="13.7109375" style="35" customWidth="1"/>
    <col min="9272" max="9272" width="46.140625" style="35" customWidth="1"/>
    <col min="9273" max="9273" width="23" style="35" bestFit="1" customWidth="1"/>
    <col min="9274" max="9274" width="42" style="35" customWidth="1"/>
    <col min="9275" max="9281" width="9.140625" style="35"/>
    <col min="9282" max="9282" width="17.5703125" style="35" bestFit="1" customWidth="1"/>
    <col min="9283" max="9283" width="16.7109375" style="35" bestFit="1" customWidth="1"/>
    <col min="9284" max="9284" width="9.140625" style="35"/>
    <col min="9285" max="9285" width="11.42578125" style="35" bestFit="1" customWidth="1"/>
    <col min="9286" max="9286" width="15" style="35" customWidth="1"/>
    <col min="9287" max="9288" width="9.140625" style="35"/>
    <col min="9289" max="9289" width="10.28515625" style="35" customWidth="1"/>
    <col min="9290" max="9290" width="15.42578125" style="35" customWidth="1"/>
    <col min="9291" max="9291" width="13.5703125" style="35" bestFit="1" customWidth="1"/>
    <col min="9292" max="9292" width="13.5703125" style="35" customWidth="1"/>
    <col min="9293" max="9524" width="9.140625" style="35"/>
    <col min="9525" max="9525" width="23.85546875" style="35" customWidth="1"/>
    <col min="9526" max="9526" width="13.5703125" style="35" customWidth="1"/>
    <col min="9527" max="9527" width="13.7109375" style="35" customWidth="1"/>
    <col min="9528" max="9528" width="46.140625" style="35" customWidth="1"/>
    <col min="9529" max="9529" width="23" style="35" bestFit="1" customWidth="1"/>
    <col min="9530" max="9530" width="42" style="35" customWidth="1"/>
    <col min="9531" max="9537" width="9.140625" style="35"/>
    <col min="9538" max="9538" width="17.5703125" style="35" bestFit="1" customWidth="1"/>
    <col min="9539" max="9539" width="16.7109375" style="35" bestFit="1" customWidth="1"/>
    <col min="9540" max="9540" width="9.140625" style="35"/>
    <col min="9541" max="9541" width="11.42578125" style="35" bestFit="1" customWidth="1"/>
    <col min="9542" max="9542" width="15" style="35" customWidth="1"/>
    <col min="9543" max="9544" width="9.140625" style="35"/>
    <col min="9545" max="9545" width="10.28515625" style="35" customWidth="1"/>
    <col min="9546" max="9546" width="15.42578125" style="35" customWidth="1"/>
    <col min="9547" max="9547" width="13.5703125" style="35" bestFit="1" customWidth="1"/>
    <col min="9548" max="9548" width="13.5703125" style="35" customWidth="1"/>
    <col min="9549" max="9780" width="9.140625" style="35"/>
    <col min="9781" max="9781" width="23.85546875" style="35" customWidth="1"/>
    <col min="9782" max="9782" width="13.5703125" style="35" customWidth="1"/>
    <col min="9783" max="9783" width="13.7109375" style="35" customWidth="1"/>
    <col min="9784" max="9784" width="46.140625" style="35" customWidth="1"/>
    <col min="9785" max="9785" width="23" style="35" bestFit="1" customWidth="1"/>
    <col min="9786" max="9786" width="42" style="35" customWidth="1"/>
    <col min="9787" max="9793" width="9.140625" style="35"/>
    <col min="9794" max="9794" width="17.5703125" style="35" bestFit="1" customWidth="1"/>
    <col min="9795" max="9795" width="16.7109375" style="35" bestFit="1" customWidth="1"/>
    <col min="9796" max="9796" width="9.140625" style="35"/>
    <col min="9797" max="9797" width="11.42578125" style="35" bestFit="1" customWidth="1"/>
    <col min="9798" max="9798" width="15" style="35" customWidth="1"/>
    <col min="9799" max="9800" width="9.140625" style="35"/>
    <col min="9801" max="9801" width="10.28515625" style="35" customWidth="1"/>
    <col min="9802" max="9802" width="15.42578125" style="35" customWidth="1"/>
    <col min="9803" max="9803" width="13.5703125" style="35" bestFit="1" customWidth="1"/>
    <col min="9804" max="9804" width="13.5703125" style="35" customWidth="1"/>
    <col min="9805" max="10036" width="9.140625" style="35"/>
    <col min="10037" max="10037" width="23.85546875" style="35" customWidth="1"/>
    <col min="10038" max="10038" width="13.5703125" style="35" customWidth="1"/>
    <col min="10039" max="10039" width="13.7109375" style="35" customWidth="1"/>
    <col min="10040" max="10040" width="46.140625" style="35" customWidth="1"/>
    <col min="10041" max="10041" width="23" style="35" bestFit="1" customWidth="1"/>
    <col min="10042" max="10042" width="42" style="35" customWidth="1"/>
    <col min="10043" max="10049" width="9.140625" style="35"/>
    <col min="10050" max="10050" width="17.5703125" style="35" bestFit="1" customWidth="1"/>
    <col min="10051" max="10051" width="16.7109375" style="35" bestFit="1" customWidth="1"/>
    <col min="10052" max="10052" width="9.140625" style="35"/>
    <col min="10053" max="10053" width="11.42578125" style="35" bestFit="1" customWidth="1"/>
    <col min="10054" max="10054" width="15" style="35" customWidth="1"/>
    <col min="10055" max="10056" width="9.140625" style="35"/>
    <col min="10057" max="10057" width="10.28515625" style="35" customWidth="1"/>
    <col min="10058" max="10058" width="15.42578125" style="35" customWidth="1"/>
    <col min="10059" max="10059" width="13.5703125" style="35" bestFit="1" customWidth="1"/>
    <col min="10060" max="10060" width="13.5703125" style="35" customWidth="1"/>
    <col min="10061" max="10292" width="9.140625" style="35"/>
    <col min="10293" max="10293" width="23.85546875" style="35" customWidth="1"/>
    <col min="10294" max="10294" width="13.5703125" style="35" customWidth="1"/>
    <col min="10295" max="10295" width="13.7109375" style="35" customWidth="1"/>
    <col min="10296" max="10296" width="46.140625" style="35" customWidth="1"/>
    <col min="10297" max="10297" width="23" style="35" bestFit="1" customWidth="1"/>
    <col min="10298" max="10298" width="42" style="35" customWidth="1"/>
    <col min="10299" max="10305" width="9.140625" style="35"/>
    <col min="10306" max="10306" width="17.5703125" style="35" bestFit="1" customWidth="1"/>
    <col min="10307" max="10307" width="16.7109375" style="35" bestFit="1" customWidth="1"/>
    <col min="10308" max="10308" width="9.140625" style="35"/>
    <col min="10309" max="10309" width="11.42578125" style="35" bestFit="1" customWidth="1"/>
    <col min="10310" max="10310" width="15" style="35" customWidth="1"/>
    <col min="10311" max="10312" width="9.140625" style="35"/>
    <col min="10313" max="10313" width="10.28515625" style="35" customWidth="1"/>
    <col min="10314" max="10314" width="15.42578125" style="35" customWidth="1"/>
    <col min="10315" max="10315" width="13.5703125" style="35" bestFit="1" customWidth="1"/>
    <col min="10316" max="10316" width="13.5703125" style="35" customWidth="1"/>
    <col min="10317" max="10548" width="9.140625" style="35"/>
    <col min="10549" max="10549" width="23.85546875" style="35" customWidth="1"/>
    <col min="10550" max="10550" width="13.5703125" style="35" customWidth="1"/>
    <col min="10551" max="10551" width="13.7109375" style="35" customWidth="1"/>
    <col min="10552" max="10552" width="46.140625" style="35" customWidth="1"/>
    <col min="10553" max="10553" width="23" style="35" bestFit="1" customWidth="1"/>
    <col min="10554" max="10554" width="42" style="35" customWidth="1"/>
    <col min="10555" max="10561" width="9.140625" style="35"/>
    <col min="10562" max="10562" width="17.5703125" style="35" bestFit="1" customWidth="1"/>
    <col min="10563" max="10563" width="16.7109375" style="35" bestFit="1" customWidth="1"/>
    <col min="10564" max="10564" width="9.140625" style="35"/>
    <col min="10565" max="10565" width="11.42578125" style="35" bestFit="1" customWidth="1"/>
    <col min="10566" max="10566" width="15" style="35" customWidth="1"/>
    <col min="10567" max="10568" width="9.140625" style="35"/>
    <col min="10569" max="10569" width="10.28515625" style="35" customWidth="1"/>
    <col min="10570" max="10570" width="15.42578125" style="35" customWidth="1"/>
    <col min="10571" max="10571" width="13.5703125" style="35" bestFit="1" customWidth="1"/>
    <col min="10572" max="10572" width="13.5703125" style="35" customWidth="1"/>
    <col min="10573" max="10804" width="9.140625" style="35"/>
    <col min="10805" max="10805" width="23.85546875" style="35" customWidth="1"/>
    <col min="10806" max="10806" width="13.5703125" style="35" customWidth="1"/>
    <col min="10807" max="10807" width="13.7109375" style="35" customWidth="1"/>
    <col min="10808" max="10808" width="46.140625" style="35" customWidth="1"/>
    <col min="10809" max="10809" width="23" style="35" bestFit="1" customWidth="1"/>
    <col min="10810" max="10810" width="42" style="35" customWidth="1"/>
    <col min="10811" max="10817" width="9.140625" style="35"/>
    <col min="10818" max="10818" width="17.5703125" style="35" bestFit="1" customWidth="1"/>
    <col min="10819" max="10819" width="16.7109375" style="35" bestFit="1" customWidth="1"/>
    <col min="10820" max="10820" width="9.140625" style="35"/>
    <col min="10821" max="10821" width="11.42578125" style="35" bestFit="1" customWidth="1"/>
    <col min="10822" max="10822" width="15" style="35" customWidth="1"/>
    <col min="10823" max="10824" width="9.140625" style="35"/>
    <col min="10825" max="10825" width="10.28515625" style="35" customWidth="1"/>
    <col min="10826" max="10826" width="15.42578125" style="35" customWidth="1"/>
    <col min="10827" max="10827" width="13.5703125" style="35" bestFit="1" customWidth="1"/>
    <col min="10828" max="10828" width="13.5703125" style="35" customWidth="1"/>
    <col min="10829" max="11060" width="9.140625" style="35"/>
    <col min="11061" max="11061" width="23.85546875" style="35" customWidth="1"/>
    <col min="11062" max="11062" width="13.5703125" style="35" customWidth="1"/>
    <col min="11063" max="11063" width="13.7109375" style="35" customWidth="1"/>
    <col min="11064" max="11064" width="46.140625" style="35" customWidth="1"/>
    <col min="11065" max="11065" width="23" style="35" bestFit="1" customWidth="1"/>
    <col min="11066" max="11066" width="42" style="35" customWidth="1"/>
    <col min="11067" max="11073" width="9.140625" style="35"/>
    <col min="11074" max="11074" width="17.5703125" style="35" bestFit="1" customWidth="1"/>
    <col min="11075" max="11075" width="16.7109375" style="35" bestFit="1" customWidth="1"/>
    <col min="11076" max="11076" width="9.140625" style="35"/>
    <col min="11077" max="11077" width="11.42578125" style="35" bestFit="1" customWidth="1"/>
    <col min="11078" max="11078" width="15" style="35" customWidth="1"/>
    <col min="11079" max="11080" width="9.140625" style="35"/>
    <col min="11081" max="11081" width="10.28515625" style="35" customWidth="1"/>
    <col min="11082" max="11082" width="15.42578125" style="35" customWidth="1"/>
    <col min="11083" max="11083" width="13.5703125" style="35" bestFit="1" customWidth="1"/>
    <col min="11084" max="11084" width="13.5703125" style="35" customWidth="1"/>
    <col min="11085" max="11316" width="9.140625" style="35"/>
    <col min="11317" max="11317" width="23.85546875" style="35" customWidth="1"/>
    <col min="11318" max="11318" width="13.5703125" style="35" customWidth="1"/>
    <col min="11319" max="11319" width="13.7109375" style="35" customWidth="1"/>
    <col min="11320" max="11320" width="46.140625" style="35" customWidth="1"/>
    <col min="11321" max="11321" width="23" style="35" bestFit="1" customWidth="1"/>
    <col min="11322" max="11322" width="42" style="35" customWidth="1"/>
    <col min="11323" max="11329" width="9.140625" style="35"/>
    <col min="11330" max="11330" width="17.5703125" style="35" bestFit="1" customWidth="1"/>
    <col min="11331" max="11331" width="16.7109375" style="35" bestFit="1" customWidth="1"/>
    <col min="11332" max="11332" width="9.140625" style="35"/>
    <col min="11333" max="11333" width="11.42578125" style="35" bestFit="1" customWidth="1"/>
    <col min="11334" max="11334" width="15" style="35" customWidth="1"/>
    <col min="11335" max="11336" width="9.140625" style="35"/>
    <col min="11337" max="11337" width="10.28515625" style="35" customWidth="1"/>
    <col min="11338" max="11338" width="15.42578125" style="35" customWidth="1"/>
    <col min="11339" max="11339" width="13.5703125" style="35" bestFit="1" customWidth="1"/>
    <col min="11340" max="11340" width="13.5703125" style="35" customWidth="1"/>
    <col min="11341" max="11572" width="9.140625" style="35"/>
    <col min="11573" max="11573" width="23.85546875" style="35" customWidth="1"/>
    <col min="11574" max="11574" width="13.5703125" style="35" customWidth="1"/>
    <col min="11575" max="11575" width="13.7109375" style="35" customWidth="1"/>
    <col min="11576" max="11576" width="46.140625" style="35" customWidth="1"/>
    <col min="11577" max="11577" width="23" style="35" bestFit="1" customWidth="1"/>
    <col min="11578" max="11578" width="42" style="35" customWidth="1"/>
    <col min="11579" max="11585" width="9.140625" style="35"/>
    <col min="11586" max="11586" width="17.5703125" style="35" bestFit="1" customWidth="1"/>
    <col min="11587" max="11587" width="16.7109375" style="35" bestFit="1" customWidth="1"/>
    <col min="11588" max="11588" width="9.140625" style="35"/>
    <col min="11589" max="11589" width="11.42578125" style="35" bestFit="1" customWidth="1"/>
    <col min="11590" max="11590" width="15" style="35" customWidth="1"/>
    <col min="11591" max="11592" width="9.140625" style="35"/>
    <col min="11593" max="11593" width="10.28515625" style="35" customWidth="1"/>
    <col min="11594" max="11594" width="15.42578125" style="35" customWidth="1"/>
    <col min="11595" max="11595" width="13.5703125" style="35" bestFit="1" customWidth="1"/>
    <col min="11596" max="11596" width="13.5703125" style="35" customWidth="1"/>
    <col min="11597" max="11828" width="9.140625" style="35"/>
    <col min="11829" max="11829" width="23.85546875" style="35" customWidth="1"/>
    <col min="11830" max="11830" width="13.5703125" style="35" customWidth="1"/>
    <col min="11831" max="11831" width="13.7109375" style="35" customWidth="1"/>
    <col min="11832" max="11832" width="46.140625" style="35" customWidth="1"/>
    <col min="11833" max="11833" width="23" style="35" bestFit="1" customWidth="1"/>
    <col min="11834" max="11834" width="42" style="35" customWidth="1"/>
    <col min="11835" max="11841" width="9.140625" style="35"/>
    <col min="11842" max="11842" width="17.5703125" style="35" bestFit="1" customWidth="1"/>
    <col min="11843" max="11843" width="16.7109375" style="35" bestFit="1" customWidth="1"/>
    <col min="11844" max="11844" width="9.140625" style="35"/>
    <col min="11845" max="11845" width="11.42578125" style="35" bestFit="1" customWidth="1"/>
    <col min="11846" max="11846" width="15" style="35" customWidth="1"/>
    <col min="11847" max="11848" width="9.140625" style="35"/>
    <col min="11849" max="11849" width="10.28515625" style="35" customWidth="1"/>
    <col min="11850" max="11850" width="15.42578125" style="35" customWidth="1"/>
    <col min="11851" max="11851" width="13.5703125" style="35" bestFit="1" customWidth="1"/>
    <col min="11852" max="11852" width="13.5703125" style="35" customWidth="1"/>
    <col min="11853" max="12084" width="9.140625" style="35"/>
    <col min="12085" max="12085" width="23.85546875" style="35" customWidth="1"/>
    <col min="12086" max="12086" width="13.5703125" style="35" customWidth="1"/>
    <col min="12087" max="12087" width="13.7109375" style="35" customWidth="1"/>
    <col min="12088" max="12088" width="46.140625" style="35" customWidth="1"/>
    <col min="12089" max="12089" width="23" style="35" bestFit="1" customWidth="1"/>
    <col min="12090" max="12090" width="42" style="35" customWidth="1"/>
    <col min="12091" max="12097" width="9.140625" style="35"/>
    <col min="12098" max="12098" width="17.5703125" style="35" bestFit="1" customWidth="1"/>
    <col min="12099" max="12099" width="16.7109375" style="35" bestFit="1" customWidth="1"/>
    <col min="12100" max="12100" width="9.140625" style="35"/>
    <col min="12101" max="12101" width="11.42578125" style="35" bestFit="1" customWidth="1"/>
    <col min="12102" max="12102" width="15" style="35" customWidth="1"/>
    <col min="12103" max="12104" width="9.140625" style="35"/>
    <col min="12105" max="12105" width="10.28515625" style="35" customWidth="1"/>
    <col min="12106" max="12106" width="15.42578125" style="35" customWidth="1"/>
    <col min="12107" max="12107" width="13.5703125" style="35" bestFit="1" customWidth="1"/>
    <col min="12108" max="12108" width="13.5703125" style="35" customWidth="1"/>
    <col min="12109" max="12340" width="9.140625" style="35"/>
    <col min="12341" max="12341" width="23.85546875" style="35" customWidth="1"/>
    <col min="12342" max="12342" width="13.5703125" style="35" customWidth="1"/>
    <col min="12343" max="12343" width="13.7109375" style="35" customWidth="1"/>
    <col min="12344" max="12344" width="46.140625" style="35" customWidth="1"/>
    <col min="12345" max="12345" width="23" style="35" bestFit="1" customWidth="1"/>
    <col min="12346" max="12346" width="42" style="35" customWidth="1"/>
    <col min="12347" max="12353" width="9.140625" style="35"/>
    <col min="12354" max="12354" width="17.5703125" style="35" bestFit="1" customWidth="1"/>
    <col min="12355" max="12355" width="16.7109375" style="35" bestFit="1" customWidth="1"/>
    <col min="12356" max="12356" width="9.140625" style="35"/>
    <col min="12357" max="12357" width="11.42578125" style="35" bestFit="1" customWidth="1"/>
    <col min="12358" max="12358" width="15" style="35" customWidth="1"/>
    <col min="12359" max="12360" width="9.140625" style="35"/>
    <col min="12361" max="12361" width="10.28515625" style="35" customWidth="1"/>
    <col min="12362" max="12362" width="15.42578125" style="35" customWidth="1"/>
    <col min="12363" max="12363" width="13.5703125" style="35" bestFit="1" customWidth="1"/>
    <col min="12364" max="12364" width="13.5703125" style="35" customWidth="1"/>
    <col min="12365" max="12596" width="9.140625" style="35"/>
    <col min="12597" max="12597" width="23.85546875" style="35" customWidth="1"/>
    <col min="12598" max="12598" width="13.5703125" style="35" customWidth="1"/>
    <col min="12599" max="12599" width="13.7109375" style="35" customWidth="1"/>
    <col min="12600" max="12600" width="46.140625" style="35" customWidth="1"/>
    <col min="12601" max="12601" width="23" style="35" bestFit="1" customWidth="1"/>
    <col min="12602" max="12602" width="42" style="35" customWidth="1"/>
    <col min="12603" max="12609" width="9.140625" style="35"/>
    <col min="12610" max="12610" width="17.5703125" style="35" bestFit="1" customWidth="1"/>
    <col min="12611" max="12611" width="16.7109375" style="35" bestFit="1" customWidth="1"/>
    <col min="12612" max="12612" width="9.140625" style="35"/>
    <col min="12613" max="12613" width="11.42578125" style="35" bestFit="1" customWidth="1"/>
    <col min="12614" max="12614" width="15" style="35" customWidth="1"/>
    <col min="12615" max="12616" width="9.140625" style="35"/>
    <col min="12617" max="12617" width="10.28515625" style="35" customWidth="1"/>
    <col min="12618" max="12618" width="15.42578125" style="35" customWidth="1"/>
    <col min="12619" max="12619" width="13.5703125" style="35" bestFit="1" customWidth="1"/>
    <col min="12620" max="12620" width="13.5703125" style="35" customWidth="1"/>
    <col min="12621" max="12852" width="9.140625" style="35"/>
    <col min="12853" max="12853" width="23.85546875" style="35" customWidth="1"/>
    <col min="12854" max="12854" width="13.5703125" style="35" customWidth="1"/>
    <col min="12855" max="12855" width="13.7109375" style="35" customWidth="1"/>
    <col min="12856" max="12856" width="46.140625" style="35" customWidth="1"/>
    <col min="12857" max="12857" width="23" style="35" bestFit="1" customWidth="1"/>
    <col min="12858" max="12858" width="42" style="35" customWidth="1"/>
    <col min="12859" max="12865" width="9.140625" style="35"/>
    <col min="12866" max="12866" width="17.5703125" style="35" bestFit="1" customWidth="1"/>
    <col min="12867" max="12867" width="16.7109375" style="35" bestFit="1" customWidth="1"/>
    <col min="12868" max="12868" width="9.140625" style="35"/>
    <col min="12869" max="12869" width="11.42578125" style="35" bestFit="1" customWidth="1"/>
    <col min="12870" max="12870" width="15" style="35" customWidth="1"/>
    <col min="12871" max="12872" width="9.140625" style="35"/>
    <col min="12873" max="12873" width="10.28515625" style="35" customWidth="1"/>
    <col min="12874" max="12874" width="15.42578125" style="35" customWidth="1"/>
    <col min="12875" max="12875" width="13.5703125" style="35" bestFit="1" customWidth="1"/>
    <col min="12876" max="12876" width="13.5703125" style="35" customWidth="1"/>
    <col min="12877" max="13108" width="9.140625" style="35"/>
    <col min="13109" max="13109" width="23.85546875" style="35" customWidth="1"/>
    <col min="13110" max="13110" width="13.5703125" style="35" customWidth="1"/>
    <col min="13111" max="13111" width="13.7109375" style="35" customWidth="1"/>
    <col min="13112" max="13112" width="46.140625" style="35" customWidth="1"/>
    <col min="13113" max="13113" width="23" style="35" bestFit="1" customWidth="1"/>
    <col min="13114" max="13114" width="42" style="35" customWidth="1"/>
    <col min="13115" max="13121" width="9.140625" style="35"/>
    <col min="13122" max="13122" width="17.5703125" style="35" bestFit="1" customWidth="1"/>
    <col min="13123" max="13123" width="16.7109375" style="35" bestFit="1" customWidth="1"/>
    <col min="13124" max="13124" width="9.140625" style="35"/>
    <col min="13125" max="13125" width="11.42578125" style="35" bestFit="1" customWidth="1"/>
    <col min="13126" max="13126" width="15" style="35" customWidth="1"/>
    <col min="13127" max="13128" width="9.140625" style="35"/>
    <col min="13129" max="13129" width="10.28515625" style="35" customWidth="1"/>
    <col min="13130" max="13130" width="15.42578125" style="35" customWidth="1"/>
    <col min="13131" max="13131" width="13.5703125" style="35" bestFit="1" customWidth="1"/>
    <col min="13132" max="13132" width="13.5703125" style="35" customWidth="1"/>
    <col min="13133" max="13364" width="9.140625" style="35"/>
    <col min="13365" max="13365" width="23.85546875" style="35" customWidth="1"/>
    <col min="13366" max="13366" width="13.5703125" style="35" customWidth="1"/>
    <col min="13367" max="13367" width="13.7109375" style="35" customWidth="1"/>
    <col min="13368" max="13368" width="46.140625" style="35" customWidth="1"/>
    <col min="13369" max="13369" width="23" style="35" bestFit="1" customWidth="1"/>
    <col min="13370" max="13370" width="42" style="35" customWidth="1"/>
    <col min="13371" max="13377" width="9.140625" style="35"/>
    <col min="13378" max="13378" width="17.5703125" style="35" bestFit="1" customWidth="1"/>
    <col min="13379" max="13379" width="16.7109375" style="35" bestFit="1" customWidth="1"/>
    <col min="13380" max="13380" width="9.140625" style="35"/>
    <col min="13381" max="13381" width="11.42578125" style="35" bestFit="1" customWidth="1"/>
    <col min="13382" max="13382" width="15" style="35" customWidth="1"/>
    <col min="13383" max="13384" width="9.140625" style="35"/>
    <col min="13385" max="13385" width="10.28515625" style="35" customWidth="1"/>
    <col min="13386" max="13386" width="15.42578125" style="35" customWidth="1"/>
    <col min="13387" max="13387" width="13.5703125" style="35" bestFit="1" customWidth="1"/>
    <col min="13388" max="13388" width="13.5703125" style="35" customWidth="1"/>
    <col min="13389" max="13620" width="9.140625" style="35"/>
    <col min="13621" max="13621" width="23.85546875" style="35" customWidth="1"/>
    <col min="13622" max="13622" width="13.5703125" style="35" customWidth="1"/>
    <col min="13623" max="13623" width="13.7109375" style="35" customWidth="1"/>
    <col min="13624" max="13624" width="46.140625" style="35" customWidth="1"/>
    <col min="13625" max="13625" width="23" style="35" bestFit="1" customWidth="1"/>
    <col min="13626" max="13626" width="42" style="35" customWidth="1"/>
    <col min="13627" max="13633" width="9.140625" style="35"/>
    <col min="13634" max="13634" width="17.5703125" style="35" bestFit="1" customWidth="1"/>
    <col min="13635" max="13635" width="16.7109375" style="35" bestFit="1" customWidth="1"/>
    <col min="13636" max="13636" width="9.140625" style="35"/>
    <col min="13637" max="13637" width="11.42578125" style="35" bestFit="1" customWidth="1"/>
    <col min="13638" max="13638" width="15" style="35" customWidth="1"/>
    <col min="13639" max="13640" width="9.140625" style="35"/>
    <col min="13641" max="13641" width="10.28515625" style="35" customWidth="1"/>
    <col min="13642" max="13642" width="15.42578125" style="35" customWidth="1"/>
    <col min="13643" max="13643" width="13.5703125" style="35" bestFit="1" customWidth="1"/>
    <col min="13644" max="13644" width="13.5703125" style="35" customWidth="1"/>
    <col min="13645" max="13876" width="9.140625" style="35"/>
    <col min="13877" max="13877" width="23.85546875" style="35" customWidth="1"/>
    <col min="13878" max="13878" width="13.5703125" style="35" customWidth="1"/>
    <col min="13879" max="13879" width="13.7109375" style="35" customWidth="1"/>
    <col min="13880" max="13880" width="46.140625" style="35" customWidth="1"/>
    <col min="13881" max="13881" width="23" style="35" bestFit="1" customWidth="1"/>
    <col min="13882" max="13882" width="42" style="35" customWidth="1"/>
    <col min="13883" max="13889" width="9.140625" style="35"/>
    <col min="13890" max="13890" width="17.5703125" style="35" bestFit="1" customWidth="1"/>
    <col min="13891" max="13891" width="16.7109375" style="35" bestFit="1" customWidth="1"/>
    <col min="13892" max="13892" width="9.140625" style="35"/>
    <col min="13893" max="13893" width="11.42578125" style="35" bestFit="1" customWidth="1"/>
    <col min="13894" max="13894" width="15" style="35" customWidth="1"/>
    <col min="13895" max="13896" width="9.140625" style="35"/>
    <col min="13897" max="13897" width="10.28515625" style="35" customWidth="1"/>
    <col min="13898" max="13898" width="15.42578125" style="35" customWidth="1"/>
    <col min="13899" max="13899" width="13.5703125" style="35" bestFit="1" customWidth="1"/>
    <col min="13900" max="13900" width="13.5703125" style="35" customWidth="1"/>
    <col min="13901" max="14132" width="9.140625" style="35"/>
    <col min="14133" max="14133" width="23.85546875" style="35" customWidth="1"/>
    <col min="14134" max="14134" width="13.5703125" style="35" customWidth="1"/>
    <col min="14135" max="14135" width="13.7109375" style="35" customWidth="1"/>
    <col min="14136" max="14136" width="46.140625" style="35" customWidth="1"/>
    <col min="14137" max="14137" width="23" style="35" bestFit="1" customWidth="1"/>
    <col min="14138" max="14138" width="42" style="35" customWidth="1"/>
    <col min="14139" max="14145" width="9.140625" style="35"/>
    <col min="14146" max="14146" width="17.5703125" style="35" bestFit="1" customWidth="1"/>
    <col min="14147" max="14147" width="16.7109375" style="35" bestFit="1" customWidth="1"/>
    <col min="14148" max="14148" width="9.140625" style="35"/>
    <col min="14149" max="14149" width="11.42578125" style="35" bestFit="1" customWidth="1"/>
    <col min="14150" max="14150" width="15" style="35" customWidth="1"/>
    <col min="14151" max="14152" width="9.140625" style="35"/>
    <col min="14153" max="14153" width="10.28515625" style="35" customWidth="1"/>
    <col min="14154" max="14154" width="15.42578125" style="35" customWidth="1"/>
    <col min="14155" max="14155" width="13.5703125" style="35" bestFit="1" customWidth="1"/>
    <col min="14156" max="14156" width="13.5703125" style="35" customWidth="1"/>
    <col min="14157" max="14388" width="9.140625" style="35"/>
    <col min="14389" max="14389" width="23.85546875" style="35" customWidth="1"/>
    <col min="14390" max="14390" width="13.5703125" style="35" customWidth="1"/>
    <col min="14391" max="14391" width="13.7109375" style="35" customWidth="1"/>
    <col min="14392" max="14392" width="46.140625" style="35" customWidth="1"/>
    <col min="14393" max="14393" width="23" style="35" bestFit="1" customWidth="1"/>
    <col min="14394" max="14394" width="42" style="35" customWidth="1"/>
    <col min="14395" max="14401" width="9.140625" style="35"/>
    <col min="14402" max="14402" width="17.5703125" style="35" bestFit="1" customWidth="1"/>
    <col min="14403" max="14403" width="16.7109375" style="35" bestFit="1" customWidth="1"/>
    <col min="14404" max="14404" width="9.140625" style="35"/>
    <col min="14405" max="14405" width="11.42578125" style="35" bestFit="1" customWidth="1"/>
    <col min="14406" max="14406" width="15" style="35" customWidth="1"/>
    <col min="14407" max="14408" width="9.140625" style="35"/>
    <col min="14409" max="14409" width="10.28515625" style="35" customWidth="1"/>
    <col min="14410" max="14410" width="15.42578125" style="35" customWidth="1"/>
    <col min="14411" max="14411" width="13.5703125" style="35" bestFit="1" customWidth="1"/>
    <col min="14412" max="14412" width="13.5703125" style="35" customWidth="1"/>
    <col min="14413" max="14644" width="9.140625" style="35"/>
    <col min="14645" max="14645" width="23.85546875" style="35" customWidth="1"/>
    <col min="14646" max="14646" width="13.5703125" style="35" customWidth="1"/>
    <col min="14647" max="14647" width="13.7109375" style="35" customWidth="1"/>
    <col min="14648" max="14648" width="46.140625" style="35" customWidth="1"/>
    <col min="14649" max="14649" width="23" style="35" bestFit="1" customWidth="1"/>
    <col min="14650" max="14650" width="42" style="35" customWidth="1"/>
    <col min="14651" max="14657" width="9.140625" style="35"/>
    <col min="14658" max="14658" width="17.5703125" style="35" bestFit="1" customWidth="1"/>
    <col min="14659" max="14659" width="16.7109375" style="35" bestFit="1" customWidth="1"/>
    <col min="14660" max="14660" width="9.140625" style="35"/>
    <col min="14661" max="14661" width="11.42578125" style="35" bestFit="1" customWidth="1"/>
    <col min="14662" max="14662" width="15" style="35" customWidth="1"/>
    <col min="14663" max="14664" width="9.140625" style="35"/>
    <col min="14665" max="14665" width="10.28515625" style="35" customWidth="1"/>
    <col min="14666" max="14666" width="15.42578125" style="35" customWidth="1"/>
    <col min="14667" max="14667" width="13.5703125" style="35" bestFit="1" customWidth="1"/>
    <col min="14668" max="14668" width="13.5703125" style="35" customWidth="1"/>
    <col min="14669" max="14900" width="9.140625" style="35"/>
    <col min="14901" max="14901" width="23.85546875" style="35" customWidth="1"/>
    <col min="14902" max="14902" width="13.5703125" style="35" customWidth="1"/>
    <col min="14903" max="14903" width="13.7109375" style="35" customWidth="1"/>
    <col min="14904" max="14904" width="46.140625" style="35" customWidth="1"/>
    <col min="14905" max="14905" width="23" style="35" bestFit="1" customWidth="1"/>
    <col min="14906" max="14906" width="42" style="35" customWidth="1"/>
    <col min="14907" max="14913" width="9.140625" style="35"/>
    <col min="14914" max="14914" width="17.5703125" style="35" bestFit="1" customWidth="1"/>
    <col min="14915" max="14915" width="16.7109375" style="35" bestFit="1" customWidth="1"/>
    <col min="14916" max="14916" width="9.140625" style="35"/>
    <col min="14917" max="14917" width="11.42578125" style="35" bestFit="1" customWidth="1"/>
    <col min="14918" max="14918" width="15" style="35" customWidth="1"/>
    <col min="14919" max="14920" width="9.140625" style="35"/>
    <col min="14921" max="14921" width="10.28515625" style="35" customWidth="1"/>
    <col min="14922" max="14922" width="15.42578125" style="35" customWidth="1"/>
    <col min="14923" max="14923" width="13.5703125" style="35" bestFit="1" customWidth="1"/>
    <col min="14924" max="14924" width="13.5703125" style="35" customWidth="1"/>
    <col min="14925" max="15156" width="9.140625" style="35"/>
    <col min="15157" max="15157" width="23.85546875" style="35" customWidth="1"/>
    <col min="15158" max="15158" width="13.5703125" style="35" customWidth="1"/>
    <col min="15159" max="15159" width="13.7109375" style="35" customWidth="1"/>
    <col min="15160" max="15160" width="46.140625" style="35" customWidth="1"/>
    <col min="15161" max="15161" width="23" style="35" bestFit="1" customWidth="1"/>
    <col min="15162" max="15162" width="42" style="35" customWidth="1"/>
    <col min="15163" max="15169" width="9.140625" style="35"/>
    <col min="15170" max="15170" width="17.5703125" style="35" bestFit="1" customWidth="1"/>
    <col min="15171" max="15171" width="16.7109375" style="35" bestFit="1" customWidth="1"/>
    <col min="15172" max="15172" width="9.140625" style="35"/>
    <col min="15173" max="15173" width="11.42578125" style="35" bestFit="1" customWidth="1"/>
    <col min="15174" max="15174" width="15" style="35" customWidth="1"/>
    <col min="15175" max="15176" width="9.140625" style="35"/>
    <col min="15177" max="15177" width="10.28515625" style="35" customWidth="1"/>
    <col min="15178" max="15178" width="15.42578125" style="35" customWidth="1"/>
    <col min="15179" max="15179" width="13.5703125" style="35" bestFit="1" customWidth="1"/>
    <col min="15180" max="15180" width="13.5703125" style="35" customWidth="1"/>
    <col min="15181" max="15412" width="9.140625" style="35"/>
    <col min="15413" max="15413" width="23.85546875" style="35" customWidth="1"/>
    <col min="15414" max="15414" width="13.5703125" style="35" customWidth="1"/>
    <col min="15415" max="15415" width="13.7109375" style="35" customWidth="1"/>
    <col min="15416" max="15416" width="46.140625" style="35" customWidth="1"/>
    <col min="15417" max="15417" width="23" style="35" bestFit="1" customWidth="1"/>
    <col min="15418" max="15418" width="42" style="35" customWidth="1"/>
    <col min="15419" max="15425" width="9.140625" style="35"/>
    <col min="15426" max="15426" width="17.5703125" style="35" bestFit="1" customWidth="1"/>
    <col min="15427" max="15427" width="16.7109375" style="35" bestFit="1" customWidth="1"/>
    <col min="15428" max="15428" width="9.140625" style="35"/>
    <col min="15429" max="15429" width="11.42578125" style="35" bestFit="1" customWidth="1"/>
    <col min="15430" max="15430" width="15" style="35" customWidth="1"/>
    <col min="15431" max="15432" width="9.140625" style="35"/>
    <col min="15433" max="15433" width="10.28515625" style="35" customWidth="1"/>
    <col min="15434" max="15434" width="15.42578125" style="35" customWidth="1"/>
    <col min="15435" max="15435" width="13.5703125" style="35" bestFit="1" customWidth="1"/>
    <col min="15436" max="15436" width="13.5703125" style="35" customWidth="1"/>
    <col min="15437" max="15668" width="9.140625" style="35"/>
    <col min="15669" max="15669" width="23.85546875" style="35" customWidth="1"/>
    <col min="15670" max="15670" width="13.5703125" style="35" customWidth="1"/>
    <col min="15671" max="15671" width="13.7109375" style="35" customWidth="1"/>
    <col min="15672" max="15672" width="46.140625" style="35" customWidth="1"/>
    <col min="15673" max="15673" width="23" style="35" bestFit="1" customWidth="1"/>
    <col min="15674" max="15674" width="42" style="35" customWidth="1"/>
    <col min="15675" max="15681" width="9.140625" style="35"/>
    <col min="15682" max="15682" width="17.5703125" style="35" bestFit="1" customWidth="1"/>
    <col min="15683" max="15683" width="16.7109375" style="35" bestFit="1" customWidth="1"/>
    <col min="15684" max="15684" width="9.140625" style="35"/>
    <col min="15685" max="15685" width="11.42578125" style="35" bestFit="1" customWidth="1"/>
    <col min="15686" max="15686" width="15" style="35" customWidth="1"/>
    <col min="15687" max="15688" width="9.140625" style="35"/>
    <col min="15689" max="15689" width="10.28515625" style="35" customWidth="1"/>
    <col min="15690" max="15690" width="15.42578125" style="35" customWidth="1"/>
    <col min="15691" max="15691" width="13.5703125" style="35" bestFit="1" customWidth="1"/>
    <col min="15692" max="15692" width="13.5703125" style="35" customWidth="1"/>
    <col min="15693" max="15924" width="9.140625" style="35"/>
    <col min="15925" max="15925" width="23.85546875" style="35" customWidth="1"/>
    <col min="15926" max="15926" width="13.5703125" style="35" customWidth="1"/>
    <col min="15927" max="15927" width="13.7109375" style="35" customWidth="1"/>
    <col min="15928" max="15928" width="46.140625" style="35" customWidth="1"/>
    <col min="15929" max="15929" width="23" style="35" bestFit="1" customWidth="1"/>
    <col min="15930" max="15930" width="42" style="35" customWidth="1"/>
    <col min="15931" max="15937" width="9.140625" style="35"/>
    <col min="15938" max="15938" width="17.5703125" style="35" bestFit="1" customWidth="1"/>
    <col min="15939" max="15939" width="16.7109375" style="35" bestFit="1" customWidth="1"/>
    <col min="15940" max="15940" width="9.140625" style="35"/>
    <col min="15941" max="15941" width="11.42578125" style="35" bestFit="1" customWidth="1"/>
    <col min="15942" max="15942" width="15" style="35" customWidth="1"/>
    <col min="15943" max="15944" width="9.140625" style="35"/>
    <col min="15945" max="15945" width="10.28515625" style="35" customWidth="1"/>
    <col min="15946" max="15946" width="15.42578125" style="35" customWidth="1"/>
    <col min="15947" max="15947" width="13.5703125" style="35" bestFit="1" customWidth="1"/>
    <col min="15948" max="15948" width="13.5703125" style="35" customWidth="1"/>
    <col min="15949" max="16161" width="9.140625" style="35"/>
    <col min="16162" max="16162" width="11.7109375" style="35" bestFit="1" customWidth="1"/>
    <col min="16163" max="16163" width="11.28515625" style="35" bestFit="1" customWidth="1"/>
    <col min="16164" max="16384" width="9.140625" style="35"/>
  </cols>
  <sheetData>
    <row r="1" spans="3:8" ht="13.5" thickBot="1" x14ac:dyDescent="0.3"/>
    <row r="2" spans="3:8" ht="16.5" hidden="1" customHeight="1" thickBot="1" x14ac:dyDescent="0.3">
      <c r="C2" s="140" t="s">
        <v>3</v>
      </c>
      <c r="D2" s="135" t="s">
        <v>2626</v>
      </c>
      <c r="G2" s="118" t="s">
        <v>4</v>
      </c>
      <c r="H2" s="119" t="s">
        <v>2600</v>
      </c>
    </row>
    <row r="3" spans="3:8" ht="13.5" hidden="1" thickBot="1" x14ac:dyDescent="0.3">
      <c r="C3" s="133" t="s">
        <v>3619</v>
      </c>
      <c r="D3" s="134">
        <v>998</v>
      </c>
      <c r="G3" s="124" t="s">
        <v>3446</v>
      </c>
      <c r="H3" s="125">
        <f>COUNTIF($R$24:$R$1167,G3)</f>
        <v>8</v>
      </c>
    </row>
    <row r="4" spans="3:8" ht="13.5" hidden="1" thickBot="1" x14ac:dyDescent="0.3">
      <c r="C4" s="90" t="s">
        <v>3620</v>
      </c>
      <c r="D4" s="91">
        <v>15</v>
      </c>
      <c r="G4" s="122" t="s">
        <v>3064</v>
      </c>
      <c r="H4" s="123">
        <f>COUNTIF($R$24:$R$1167,G4)</f>
        <v>169</v>
      </c>
    </row>
    <row r="5" spans="3:8" ht="13.5" hidden="1" thickBot="1" x14ac:dyDescent="0.3">
      <c r="C5" s="92" t="s">
        <v>3621</v>
      </c>
      <c r="D5" s="93">
        <v>11</v>
      </c>
      <c r="G5" s="90" t="s">
        <v>3065</v>
      </c>
      <c r="H5" s="91">
        <f>COUNTIF($R$24:$R$1167,G5)</f>
        <v>173</v>
      </c>
    </row>
    <row r="6" spans="3:8" ht="13.5" hidden="1" thickBot="1" x14ac:dyDescent="0.3">
      <c r="C6" s="133" t="s">
        <v>3625</v>
      </c>
      <c r="D6" s="134">
        <v>17</v>
      </c>
      <c r="G6" s="90" t="s">
        <v>3066</v>
      </c>
      <c r="H6" s="91">
        <f>COUNTIF($R$24:$R$1167,G6)</f>
        <v>186</v>
      </c>
    </row>
    <row r="7" spans="3:8" ht="13.5" hidden="1" thickBot="1" x14ac:dyDescent="0.3">
      <c r="C7" s="136" t="s">
        <v>3622</v>
      </c>
      <c r="D7" s="137">
        <v>2</v>
      </c>
      <c r="G7" s="92" t="s">
        <v>3067</v>
      </c>
      <c r="H7" s="93">
        <f>COUNTIF($R$24:$R$1167,G7)</f>
        <v>180</v>
      </c>
    </row>
    <row r="8" spans="3:8" ht="16.5" hidden="1" thickBot="1" x14ac:dyDescent="0.3">
      <c r="C8" s="138" t="s">
        <v>2626</v>
      </c>
      <c r="D8" s="139">
        <f>SUM(D3:D7)</f>
        <v>1043</v>
      </c>
      <c r="G8" s="126" t="s">
        <v>3554</v>
      </c>
      <c r="H8" s="129">
        <f>SUM(H4:H7)</f>
        <v>708</v>
      </c>
    </row>
    <row r="9" spans="3:8" ht="20.25" hidden="1" customHeight="1" thickBot="1" x14ac:dyDescent="0.3">
      <c r="G9" s="127" t="s">
        <v>3445</v>
      </c>
      <c r="H9" s="130">
        <f>COUNTIF($R$24:$R$1167,G9)</f>
        <v>428</v>
      </c>
    </row>
    <row r="10" spans="3:8" ht="13.5" hidden="1" thickBot="1" x14ac:dyDescent="0.3">
      <c r="G10" s="120" t="s">
        <v>3447</v>
      </c>
      <c r="H10" s="121">
        <f>COUNTIF($R$24:$R$1167,G10)</f>
        <v>0</v>
      </c>
    </row>
    <row r="11" spans="3:8" ht="16.5" hidden="1" thickBot="1" x14ac:dyDescent="0.3">
      <c r="G11" s="131" t="s">
        <v>3557</v>
      </c>
      <c r="H11" s="128">
        <f>+H3+H8+H10+H9</f>
        <v>1144</v>
      </c>
    </row>
    <row r="12" spans="3:8" ht="16.5" thickBot="1" x14ac:dyDescent="0.3">
      <c r="G12" s="181" t="s">
        <v>4199</v>
      </c>
      <c r="H12" s="182"/>
    </row>
    <row r="13" spans="3:8" ht="25.5" x14ac:dyDescent="0.25">
      <c r="G13" s="150" t="s">
        <v>4</v>
      </c>
      <c r="H13" s="151" t="s">
        <v>2600</v>
      </c>
    </row>
    <row r="14" spans="3:8" ht="15.75" x14ac:dyDescent="0.25">
      <c r="G14" s="152" t="s">
        <v>3446</v>
      </c>
      <c r="H14" s="154">
        <f t="shared" ref="H14:H20" si="0">COUNTIF($R$24:$R$1167,G14)</f>
        <v>8</v>
      </c>
    </row>
    <row r="15" spans="3:8" ht="15.75" x14ac:dyDescent="0.25">
      <c r="G15" s="152" t="s">
        <v>3064</v>
      </c>
      <c r="H15" s="154">
        <f t="shared" si="0"/>
        <v>169</v>
      </c>
    </row>
    <row r="16" spans="3:8" ht="15.75" x14ac:dyDescent="0.25">
      <c r="G16" s="152" t="s">
        <v>3065</v>
      </c>
      <c r="H16" s="154">
        <f t="shared" si="0"/>
        <v>173</v>
      </c>
    </row>
    <row r="17" spans="1:32" ht="15.75" x14ac:dyDescent="0.25">
      <c r="G17" s="152" t="s">
        <v>3066</v>
      </c>
      <c r="H17" s="154">
        <f t="shared" si="0"/>
        <v>186</v>
      </c>
    </row>
    <row r="18" spans="1:32" ht="15.75" x14ac:dyDescent="0.25">
      <c r="G18" s="152" t="s">
        <v>3067</v>
      </c>
      <c r="H18" s="154">
        <f t="shared" si="0"/>
        <v>180</v>
      </c>
    </row>
    <row r="19" spans="1:32" ht="15.75" x14ac:dyDescent="0.25">
      <c r="G19" s="152" t="s">
        <v>3445</v>
      </c>
      <c r="H19" s="154">
        <f t="shared" si="0"/>
        <v>428</v>
      </c>
    </row>
    <row r="20" spans="1:32" ht="16.5" thickBot="1" x14ac:dyDescent="0.3">
      <c r="G20" s="153" t="s">
        <v>3447</v>
      </c>
      <c r="H20" s="155">
        <f t="shared" si="0"/>
        <v>0</v>
      </c>
    </row>
    <row r="21" spans="1:32" ht="16.5" thickBot="1" x14ac:dyDescent="0.3">
      <c r="H21" s="128">
        <f>SUM(H14:H20)</f>
        <v>1144</v>
      </c>
    </row>
    <row r="22" spans="1:32" ht="18.75" x14ac:dyDescent="0.25">
      <c r="A22" s="115" t="s">
        <v>3673</v>
      </c>
    </row>
    <row r="23" spans="1:32" ht="32.25" customHeight="1" x14ac:dyDescent="0.25">
      <c r="A23" s="30" t="s">
        <v>1</v>
      </c>
      <c r="B23" s="30" t="s">
        <v>2</v>
      </c>
      <c r="C23" s="30" t="s">
        <v>3</v>
      </c>
      <c r="D23" s="30" t="s">
        <v>4</v>
      </c>
      <c r="E23" s="30" t="s">
        <v>5</v>
      </c>
      <c r="F23" s="30" t="s">
        <v>6</v>
      </c>
      <c r="G23" s="30" t="s">
        <v>7</v>
      </c>
      <c r="H23" s="30" t="s">
        <v>8</v>
      </c>
      <c r="I23" s="30" t="s">
        <v>9</v>
      </c>
      <c r="J23" s="30" t="s">
        <v>10</v>
      </c>
      <c r="K23" s="30" t="s">
        <v>11</v>
      </c>
      <c r="L23" s="142" t="s">
        <v>2614</v>
      </c>
      <c r="M23" s="30" t="s">
        <v>11</v>
      </c>
      <c r="N23" s="30"/>
      <c r="O23" s="30"/>
      <c r="P23" s="30"/>
      <c r="Q23" s="30" t="s">
        <v>2614</v>
      </c>
      <c r="R23" s="30" t="s">
        <v>11</v>
      </c>
      <c r="S23" s="30" t="s">
        <v>12</v>
      </c>
      <c r="T23" s="30" t="s">
        <v>12</v>
      </c>
      <c r="U23" s="30"/>
      <c r="V23" s="30"/>
      <c r="W23" s="30" t="s">
        <v>13</v>
      </c>
      <c r="X23" s="148" t="s">
        <v>4200</v>
      </c>
      <c r="Y23" s="148" t="s">
        <v>2572</v>
      </c>
      <c r="Z23" s="148" t="s">
        <v>3972</v>
      </c>
      <c r="AA23" s="148" t="s">
        <v>4223</v>
      </c>
      <c r="AB23" s="148" t="s">
        <v>4224</v>
      </c>
      <c r="AC23" s="148" t="s">
        <v>4225</v>
      </c>
      <c r="AD23" s="148" t="s">
        <v>4226</v>
      </c>
      <c r="AE23" s="148" t="s">
        <v>4227</v>
      </c>
      <c r="AF23" s="148" t="s">
        <v>4228</v>
      </c>
    </row>
    <row r="24" spans="1:32" s="46" customFormat="1" ht="19.5" hidden="1" customHeight="1" x14ac:dyDescent="0.25">
      <c r="A24" s="7">
        <v>1</v>
      </c>
      <c r="B24" s="7">
        <v>1</v>
      </c>
      <c r="C24" s="44" t="s">
        <v>15</v>
      </c>
      <c r="D24" s="7" t="s">
        <v>16</v>
      </c>
      <c r="E24" s="7">
        <v>1998</v>
      </c>
      <c r="F24" s="147">
        <v>35968</v>
      </c>
      <c r="G24" s="44" t="s">
        <v>2764</v>
      </c>
      <c r="H24" s="7" t="s">
        <v>18</v>
      </c>
      <c r="I24" s="44" t="s">
        <v>19</v>
      </c>
      <c r="J24" s="44" t="s">
        <v>20</v>
      </c>
      <c r="K24" s="44" t="s">
        <v>21</v>
      </c>
      <c r="L24" s="44" t="s">
        <v>2622</v>
      </c>
      <c r="M24" s="44" t="s">
        <v>2622</v>
      </c>
      <c r="N24" s="44" t="s">
        <v>2622</v>
      </c>
      <c r="O24" s="44" t="s">
        <v>2622</v>
      </c>
      <c r="P24" s="44" t="s">
        <v>2622</v>
      </c>
      <c r="Q24" s="44" t="s">
        <v>2622</v>
      </c>
      <c r="R24" s="44" t="s">
        <v>3446</v>
      </c>
      <c r="S24" s="44" t="s">
        <v>20</v>
      </c>
      <c r="T24" s="44" t="s">
        <v>3705</v>
      </c>
      <c r="U24" s="44" t="str">
        <f>VLOOKUP(S24,[1]Sheet1!$D$3:$D$153,1,0)</f>
        <v>LAHORE</v>
      </c>
      <c r="V24" s="44"/>
      <c r="W24" s="44" t="s">
        <v>23</v>
      </c>
      <c r="X24" s="58" t="s">
        <v>24</v>
      </c>
      <c r="Y24" s="12" t="s">
        <v>2573</v>
      </c>
      <c r="Z24" s="12">
        <f>INDEX('[2]Rented Branches'!$R$5:$R$1116,MATCH(H24,'[2]Rented Branches'!$I$5:$I$1116,0))</f>
        <v>14648</v>
      </c>
      <c r="AA24" s="12" t="s">
        <v>2622</v>
      </c>
      <c r="AB24" s="12" t="s">
        <v>4299</v>
      </c>
      <c r="AC24" s="12" t="e">
        <v>#N/A</v>
      </c>
      <c r="AD24" s="12" t="e">
        <v>#N/A</v>
      </c>
      <c r="AE24" s="12" t="s">
        <v>4301</v>
      </c>
      <c r="AF24" s="12" t="s">
        <v>4305</v>
      </c>
    </row>
    <row r="25" spans="1:32" s="46" customFormat="1" ht="15" hidden="1" x14ac:dyDescent="0.25">
      <c r="A25" s="10">
        <f>+A24+1</f>
        <v>2</v>
      </c>
      <c r="B25" s="10">
        <f>+B24+1</f>
        <v>2</v>
      </c>
      <c r="C25" s="12" t="s">
        <v>15</v>
      </c>
      <c r="D25" s="10" t="s">
        <v>16</v>
      </c>
      <c r="E25" s="10">
        <v>2005</v>
      </c>
      <c r="F25" s="84">
        <v>38499</v>
      </c>
      <c r="G25" s="11" t="s">
        <v>25</v>
      </c>
      <c r="H25" s="10" t="s">
        <v>26</v>
      </c>
      <c r="I25" s="12" t="s">
        <v>27</v>
      </c>
      <c r="J25" s="12" t="s">
        <v>28</v>
      </c>
      <c r="K25" s="12" t="s">
        <v>29</v>
      </c>
      <c r="L25" s="12" t="s">
        <v>2622</v>
      </c>
      <c r="M25" s="12" t="s">
        <v>2622</v>
      </c>
      <c r="N25" s="12" t="s">
        <v>2698</v>
      </c>
      <c r="O25" s="12" t="s">
        <v>2622</v>
      </c>
      <c r="P25" s="12" t="s">
        <v>2622</v>
      </c>
      <c r="Q25" s="12" t="s">
        <v>2622</v>
      </c>
      <c r="R25" s="12" t="s">
        <v>3446</v>
      </c>
      <c r="S25" s="12" t="s">
        <v>28</v>
      </c>
      <c r="T25" s="12" t="s">
        <v>28</v>
      </c>
      <c r="U25" s="12" t="str">
        <f>VLOOKUP(S25,[1]Sheet1!$D$3:$D$153,1,0)</f>
        <v>Islamabad</v>
      </c>
      <c r="V25" s="12"/>
      <c r="W25" s="12" t="s">
        <v>3436</v>
      </c>
      <c r="X25" s="58" t="s">
        <v>24</v>
      </c>
      <c r="Y25" s="12" t="s">
        <v>2573</v>
      </c>
      <c r="Z25" s="12">
        <f>INDEX('[2]Rented Branches'!$R$5:$R$1116,MATCH(H25,'[2]Rented Branches'!$I$5:$I$1116,0))</f>
        <v>14397</v>
      </c>
      <c r="AA25" s="12" t="s">
        <v>2698</v>
      </c>
      <c r="AB25" s="12" t="s">
        <v>4299</v>
      </c>
      <c r="AC25" s="12" t="e">
        <v>#N/A</v>
      </c>
      <c r="AD25" s="12" t="e">
        <v>#N/A</v>
      </c>
      <c r="AE25" s="12" t="s">
        <v>4300</v>
      </c>
      <c r="AF25" s="12" t="s">
        <v>4306</v>
      </c>
    </row>
    <row r="26" spans="1:32" s="46" customFormat="1" ht="19.5" hidden="1" customHeight="1" x14ac:dyDescent="0.25">
      <c r="A26" s="10">
        <f t="shared" ref="A26:B41" si="1">+A25+1</f>
        <v>3</v>
      </c>
      <c r="B26" s="10">
        <f t="shared" si="1"/>
        <v>3</v>
      </c>
      <c r="C26" s="12" t="s">
        <v>15</v>
      </c>
      <c r="D26" s="10" t="s">
        <v>16</v>
      </c>
      <c r="E26" s="10">
        <v>2010</v>
      </c>
      <c r="F26" s="84">
        <v>40542</v>
      </c>
      <c r="G26" s="12" t="s">
        <v>2739</v>
      </c>
      <c r="H26" s="10" t="s">
        <v>31</v>
      </c>
      <c r="I26" s="12" t="s">
        <v>32</v>
      </c>
      <c r="J26" s="12" t="s">
        <v>33</v>
      </c>
      <c r="K26" s="12" t="s">
        <v>21</v>
      </c>
      <c r="L26" s="12" t="s">
        <v>2622</v>
      </c>
      <c r="M26" s="12" t="s">
        <v>2622</v>
      </c>
      <c r="N26" s="12" t="s">
        <v>2622</v>
      </c>
      <c r="O26" s="12" t="s">
        <v>2622</v>
      </c>
      <c r="P26" s="12" t="s">
        <v>2622</v>
      </c>
      <c r="Q26" s="12" t="s">
        <v>2622</v>
      </c>
      <c r="R26" s="12" t="s">
        <v>3446</v>
      </c>
      <c r="S26" s="12" t="s">
        <v>33</v>
      </c>
      <c r="T26" s="12" t="s">
        <v>3706</v>
      </c>
      <c r="U26" s="12" t="str">
        <f>VLOOKUP(S26,[1]Sheet1!$D$3:$D$153,1,0)</f>
        <v>MULTAN</v>
      </c>
      <c r="V26" s="12"/>
      <c r="W26" s="12" t="s">
        <v>23</v>
      </c>
      <c r="X26" s="58" t="s">
        <v>24</v>
      </c>
      <c r="Y26" s="12" t="s">
        <v>2573</v>
      </c>
      <c r="Z26" s="12">
        <f>INDEX('[2]Rented Branches'!$R$5:$R$1116,MATCH(H26,'[2]Rented Branches'!$I$5:$I$1116,0))</f>
        <v>6300</v>
      </c>
      <c r="AA26" s="12" t="s">
        <v>33</v>
      </c>
      <c r="AB26" s="12" t="s">
        <v>4299</v>
      </c>
      <c r="AC26" s="12" t="e">
        <v>#N/A</v>
      </c>
      <c r="AD26" s="12" t="e">
        <v>#N/A</v>
      </c>
      <c r="AE26" s="12" t="s">
        <v>4304</v>
      </c>
      <c r="AF26" s="12" t="s">
        <v>4307</v>
      </c>
    </row>
    <row r="27" spans="1:32" s="46" customFormat="1" ht="15.75" hidden="1" customHeight="1" x14ac:dyDescent="0.25">
      <c r="A27" s="10">
        <f t="shared" ref="A27" si="2">+A26+1</f>
        <v>4</v>
      </c>
      <c r="B27" s="10">
        <f t="shared" si="1"/>
        <v>4</v>
      </c>
      <c r="C27" s="12" t="s">
        <v>15</v>
      </c>
      <c r="D27" s="10" t="s">
        <v>34</v>
      </c>
      <c r="E27" s="10">
        <v>2018</v>
      </c>
      <c r="F27" s="84">
        <v>41610</v>
      </c>
      <c r="G27" s="12" t="s">
        <v>2765</v>
      </c>
      <c r="H27" s="10" t="s">
        <v>36</v>
      </c>
      <c r="I27" s="12" t="s">
        <v>3289</v>
      </c>
      <c r="J27" s="12" t="s">
        <v>20</v>
      </c>
      <c r="K27" s="12" t="s">
        <v>21</v>
      </c>
      <c r="L27" s="12" t="s">
        <v>2618</v>
      </c>
      <c r="M27" s="12" t="s">
        <v>20</v>
      </c>
      <c r="N27" s="12" t="s">
        <v>2699</v>
      </c>
      <c r="O27" s="12" t="s">
        <v>2618</v>
      </c>
      <c r="P27" s="12" t="s">
        <v>2618</v>
      </c>
      <c r="Q27" s="12" t="s">
        <v>3064</v>
      </c>
      <c r="R27" s="12" t="s">
        <v>3064</v>
      </c>
      <c r="S27" s="12" t="s">
        <v>20</v>
      </c>
      <c r="T27" s="12" t="s">
        <v>3705</v>
      </c>
      <c r="U27" s="12" t="str">
        <f>VLOOKUP(S27,[1]Sheet1!$D$3:$D$153,1,0)</f>
        <v>LAHORE</v>
      </c>
      <c r="V27" s="12"/>
      <c r="W27" s="12" t="s">
        <v>23</v>
      </c>
      <c r="X27" s="58" t="s">
        <v>24</v>
      </c>
      <c r="Y27" s="12" t="s">
        <v>2573</v>
      </c>
      <c r="Z27" s="12">
        <f>INDEX('[2]Rented Branches'!$R$5:$R$1116,MATCH(H27,'[2]Rented Branches'!$I$5:$I$1116,0))</f>
        <v>4000</v>
      </c>
      <c r="AA27" s="12" t="s">
        <v>4342</v>
      </c>
      <c r="AB27" s="12" t="s">
        <v>4343</v>
      </c>
      <c r="AC27" s="96" t="s">
        <v>4396</v>
      </c>
      <c r="AD27" s="12" t="e">
        <v>#N/A</v>
      </c>
      <c r="AE27" s="12" t="s">
        <v>4344</v>
      </c>
      <c r="AF27" s="12" t="e">
        <v>#N/A</v>
      </c>
    </row>
    <row r="28" spans="1:32" s="46" customFormat="1" ht="18.75" hidden="1" customHeight="1" x14ac:dyDescent="0.25">
      <c r="A28" s="10">
        <f t="shared" ref="A28" si="3">+A27+1</f>
        <v>5</v>
      </c>
      <c r="B28" s="10">
        <f t="shared" si="1"/>
        <v>5</v>
      </c>
      <c r="C28" s="12" t="s">
        <v>15</v>
      </c>
      <c r="D28" s="10" t="s">
        <v>34</v>
      </c>
      <c r="E28" s="10">
        <v>1999</v>
      </c>
      <c r="F28" s="84">
        <v>36285</v>
      </c>
      <c r="G28" s="12" t="s">
        <v>2740</v>
      </c>
      <c r="H28" s="10" t="s">
        <v>39</v>
      </c>
      <c r="I28" s="12" t="s">
        <v>40</v>
      </c>
      <c r="J28" s="12" t="s">
        <v>33</v>
      </c>
      <c r="K28" s="12" t="s">
        <v>21</v>
      </c>
      <c r="L28" s="12" t="s">
        <v>2620</v>
      </c>
      <c r="M28" s="12" t="s">
        <v>2620</v>
      </c>
      <c r="N28" s="12" t="s">
        <v>33</v>
      </c>
      <c r="O28" s="12" t="s">
        <v>2620</v>
      </c>
      <c r="P28" s="12" t="s">
        <v>2620</v>
      </c>
      <c r="Q28" s="12" t="s">
        <v>3065</v>
      </c>
      <c r="R28" s="12" t="s">
        <v>3065</v>
      </c>
      <c r="S28" s="12" t="s">
        <v>33</v>
      </c>
      <c r="T28" s="12" t="s">
        <v>3706</v>
      </c>
      <c r="U28" s="12" t="str">
        <f>VLOOKUP(S28,[1]Sheet1!$D$3:$D$153,1,0)</f>
        <v>MULTAN</v>
      </c>
      <c r="V28" s="12"/>
      <c r="W28" s="12" t="s">
        <v>23</v>
      </c>
      <c r="X28" s="58" t="s">
        <v>24</v>
      </c>
      <c r="Y28" s="12" t="s">
        <v>2573</v>
      </c>
      <c r="Z28" s="12">
        <f>INDEX('[2]Rented Branches'!$R$5:$R$1116,MATCH(H28,'[2]Rented Branches'!$I$5:$I$1116,0))</f>
        <v>16574</v>
      </c>
      <c r="AA28" s="12" t="s">
        <v>33</v>
      </c>
      <c r="AB28" s="12" t="s">
        <v>4345</v>
      </c>
      <c r="AC28" s="96" t="s">
        <v>4400</v>
      </c>
      <c r="AD28" s="12" t="e">
        <v>#N/A</v>
      </c>
      <c r="AE28" s="12" t="s">
        <v>4304</v>
      </c>
      <c r="AF28" s="12" t="e">
        <v>#N/A</v>
      </c>
    </row>
    <row r="29" spans="1:32" s="46" customFormat="1" ht="15" hidden="1" customHeight="1" x14ac:dyDescent="0.25">
      <c r="A29" s="10">
        <f t="shared" ref="A29" si="4">+A28+1</f>
        <v>6</v>
      </c>
      <c r="B29" s="10">
        <f t="shared" si="1"/>
        <v>6</v>
      </c>
      <c r="C29" s="12" t="s">
        <v>15</v>
      </c>
      <c r="D29" s="10" t="s">
        <v>34</v>
      </c>
      <c r="E29" s="10">
        <v>1999</v>
      </c>
      <c r="F29" s="84">
        <v>36199</v>
      </c>
      <c r="G29" s="12" t="s">
        <v>42</v>
      </c>
      <c r="H29" s="10" t="s">
        <v>43</v>
      </c>
      <c r="I29" s="12" t="s">
        <v>44</v>
      </c>
      <c r="J29" s="12" t="s">
        <v>20</v>
      </c>
      <c r="K29" s="12" t="s">
        <v>21</v>
      </c>
      <c r="L29" s="12" t="s">
        <v>2618</v>
      </c>
      <c r="M29" s="12" t="s">
        <v>20</v>
      </c>
      <c r="N29" s="12" t="s">
        <v>2619</v>
      </c>
      <c r="O29" s="12" t="s">
        <v>2618</v>
      </c>
      <c r="P29" s="12" t="s">
        <v>2618</v>
      </c>
      <c r="Q29" s="12" t="s">
        <v>3064</v>
      </c>
      <c r="R29" s="12" t="s">
        <v>3064</v>
      </c>
      <c r="S29" s="12" t="s">
        <v>20</v>
      </c>
      <c r="T29" s="12" t="s">
        <v>3705</v>
      </c>
      <c r="U29" s="12" t="str">
        <f>VLOOKUP(S29,[1]Sheet1!$D$3:$D$153,1,0)</f>
        <v>LAHORE</v>
      </c>
      <c r="V29" s="12"/>
      <c r="W29" s="12" t="s">
        <v>23</v>
      </c>
      <c r="X29" s="58" t="s">
        <v>24</v>
      </c>
      <c r="Y29" s="12" t="s">
        <v>2573</v>
      </c>
      <c r="Z29" s="12">
        <f>INDEX('[2]Rented Branches'!$R$5:$R$1116,MATCH(H29,'[2]Rented Branches'!$I$5:$I$1116,0))</f>
        <v>12600</v>
      </c>
      <c r="AA29" s="12" t="s">
        <v>4341</v>
      </c>
      <c r="AB29" s="12" t="s">
        <v>4309</v>
      </c>
      <c r="AC29" s="12" t="s">
        <v>4397</v>
      </c>
      <c r="AD29" s="12" t="e">
        <v>#N/A</v>
      </c>
      <c r="AE29" s="12" t="s">
        <v>4310</v>
      </c>
      <c r="AF29" s="12" t="e">
        <v>#N/A</v>
      </c>
    </row>
    <row r="30" spans="1:32" s="46" customFormat="1" ht="15" hidden="1" customHeight="1" x14ac:dyDescent="0.25">
      <c r="A30" s="10">
        <f t="shared" ref="A30" si="5">+A29+1</f>
        <v>7</v>
      </c>
      <c r="B30" s="10">
        <f t="shared" si="1"/>
        <v>7</v>
      </c>
      <c r="C30" s="12" t="s">
        <v>15</v>
      </c>
      <c r="D30" s="10" t="s">
        <v>34</v>
      </c>
      <c r="E30" s="10">
        <v>1999</v>
      </c>
      <c r="F30" s="84">
        <v>36224</v>
      </c>
      <c r="G30" s="12" t="s">
        <v>45</v>
      </c>
      <c r="H30" s="10" t="s">
        <v>46</v>
      </c>
      <c r="I30" s="12" t="s">
        <v>47</v>
      </c>
      <c r="J30" s="12" t="s">
        <v>48</v>
      </c>
      <c r="K30" s="12" t="s">
        <v>21</v>
      </c>
      <c r="L30" s="12" t="s">
        <v>2620</v>
      </c>
      <c r="M30" s="12" t="s">
        <v>2620</v>
      </c>
      <c r="N30" s="12" t="s">
        <v>2700</v>
      </c>
      <c r="O30" s="12" t="s">
        <v>2620</v>
      </c>
      <c r="P30" s="12" t="s">
        <v>2620</v>
      </c>
      <c r="Q30" s="12" t="s">
        <v>3065</v>
      </c>
      <c r="R30" s="12" t="s">
        <v>3065</v>
      </c>
      <c r="S30" s="12" t="s">
        <v>48</v>
      </c>
      <c r="T30" s="12" t="s">
        <v>3707</v>
      </c>
      <c r="U30" s="12" t="str">
        <f>VLOOKUP(S30,[1]Sheet1!$D$3:$D$153,1,0)</f>
        <v>FAISALABAD</v>
      </c>
      <c r="V30" s="12"/>
      <c r="W30" s="12" t="s">
        <v>23</v>
      </c>
      <c r="X30" s="58" t="s">
        <v>24</v>
      </c>
      <c r="Y30" s="12" t="s">
        <v>2573</v>
      </c>
      <c r="Z30" s="12">
        <f>INDEX('[2]Rented Branches'!$R$5:$R$1116,MATCH(H30,'[2]Rented Branches'!$I$5:$I$1116,0))</f>
        <v>6350</v>
      </c>
      <c r="AA30" s="12" t="s">
        <v>2700</v>
      </c>
      <c r="AB30" s="12" t="s">
        <v>4320</v>
      </c>
      <c r="AC30" s="12" t="s">
        <v>4395</v>
      </c>
      <c r="AD30" s="12" t="e">
        <v>#N/A</v>
      </c>
      <c r="AE30" s="12" t="s">
        <v>4303</v>
      </c>
      <c r="AF30" s="12" t="e">
        <v>#N/A</v>
      </c>
    </row>
    <row r="31" spans="1:32" s="46" customFormat="1" ht="15.75" hidden="1" customHeight="1" x14ac:dyDescent="0.25">
      <c r="A31" s="10">
        <f t="shared" ref="A31" si="6">+A30+1</f>
        <v>8</v>
      </c>
      <c r="B31" s="10">
        <f t="shared" si="1"/>
        <v>8</v>
      </c>
      <c r="C31" s="12" t="s">
        <v>15</v>
      </c>
      <c r="D31" s="10" t="s">
        <v>34</v>
      </c>
      <c r="E31" s="10">
        <v>1999</v>
      </c>
      <c r="F31" s="84">
        <v>36284</v>
      </c>
      <c r="G31" s="12" t="s">
        <v>49</v>
      </c>
      <c r="H31" s="10" t="s">
        <v>50</v>
      </c>
      <c r="I31" s="12" t="s">
        <v>51</v>
      </c>
      <c r="J31" s="12" t="s">
        <v>28</v>
      </c>
      <c r="K31" s="12" t="s">
        <v>29</v>
      </c>
      <c r="L31" s="12" t="s">
        <v>29</v>
      </c>
      <c r="M31" s="12" t="s">
        <v>2701</v>
      </c>
      <c r="N31" s="12" t="s">
        <v>2698</v>
      </c>
      <c r="O31" s="12" t="s">
        <v>29</v>
      </c>
      <c r="P31" s="12" t="s">
        <v>29</v>
      </c>
      <c r="Q31" s="12" t="s">
        <v>3066</v>
      </c>
      <c r="R31" s="12" t="s">
        <v>3066</v>
      </c>
      <c r="S31" s="12" t="s">
        <v>28</v>
      </c>
      <c r="T31" s="12" t="s">
        <v>28</v>
      </c>
      <c r="U31" s="12" t="str">
        <f>VLOOKUP(S31,[1]Sheet1!$D$3:$D$153,1,0)</f>
        <v>Islamabad</v>
      </c>
      <c r="V31" s="12"/>
      <c r="W31" s="12" t="s">
        <v>3436</v>
      </c>
      <c r="X31" s="58" t="s">
        <v>24</v>
      </c>
      <c r="Y31" s="12" t="s">
        <v>2573</v>
      </c>
      <c r="Z31" s="12">
        <f>INDEX('[2]Rented Branches'!$R$5:$R$1116,MATCH(H31,'[2]Rented Branches'!$I$5:$I$1116,0))</f>
        <v>8270</v>
      </c>
      <c r="AA31" s="12" t="s">
        <v>2698</v>
      </c>
      <c r="AB31" s="96" t="s">
        <v>4346</v>
      </c>
      <c r="AC31" s="12" t="s">
        <v>4402</v>
      </c>
      <c r="AD31" s="12" t="e">
        <v>#N/A</v>
      </c>
      <c r="AE31" s="12" t="s">
        <v>4300</v>
      </c>
      <c r="AF31" s="12" t="e">
        <v>#N/A</v>
      </c>
    </row>
    <row r="32" spans="1:32" s="46" customFormat="1" ht="15" hidden="1" customHeight="1" x14ac:dyDescent="0.25">
      <c r="A32" s="10">
        <f t="shared" ref="A32" si="7">+A31+1</f>
        <v>9</v>
      </c>
      <c r="B32" s="10">
        <f t="shared" si="1"/>
        <v>9</v>
      </c>
      <c r="C32" s="12" t="s">
        <v>15</v>
      </c>
      <c r="D32" s="10" t="s">
        <v>34</v>
      </c>
      <c r="E32" s="10">
        <v>2000</v>
      </c>
      <c r="F32" s="84">
        <v>36886</v>
      </c>
      <c r="G32" s="12" t="s">
        <v>55</v>
      </c>
      <c r="H32" s="10" t="s">
        <v>53</v>
      </c>
      <c r="I32" s="12" t="s">
        <v>54</v>
      </c>
      <c r="J32" s="12" t="s">
        <v>55</v>
      </c>
      <c r="K32" s="12" t="s">
        <v>21</v>
      </c>
      <c r="L32" s="12" t="s">
        <v>2618</v>
      </c>
      <c r="M32" s="12" t="s">
        <v>2702</v>
      </c>
      <c r="N32" s="12" t="s">
        <v>55</v>
      </c>
      <c r="O32" s="12" t="s">
        <v>2618</v>
      </c>
      <c r="P32" s="12" t="s">
        <v>2618</v>
      </c>
      <c r="Q32" s="12" t="s">
        <v>3064</v>
      </c>
      <c r="R32" s="12" t="s">
        <v>3064</v>
      </c>
      <c r="S32" s="12" t="s">
        <v>55</v>
      </c>
      <c r="T32" s="12" t="s">
        <v>3708</v>
      </c>
      <c r="U32" s="12" t="str">
        <f>VLOOKUP(S32,[1]Sheet1!$D$3:$D$153,1,0)</f>
        <v>GUJRANWALA</v>
      </c>
      <c r="V32" s="12"/>
      <c r="W32" s="12" t="s">
        <v>23</v>
      </c>
      <c r="X32" s="58" t="s">
        <v>24</v>
      </c>
      <c r="Y32" s="12" t="s">
        <v>2573</v>
      </c>
      <c r="Z32" s="12">
        <f>INDEX('[2]Rented Branches'!$R$5:$R$1116,MATCH(H32,'[2]Rented Branches'!$I$5:$I$1116,0))</f>
        <v>9717</v>
      </c>
      <c r="AA32" s="12" t="s">
        <v>55</v>
      </c>
      <c r="AB32" s="96" t="s">
        <v>4337</v>
      </c>
      <c r="AC32" s="12" t="s">
        <v>4403</v>
      </c>
      <c r="AD32" s="12" t="e">
        <v>#N/A</v>
      </c>
      <c r="AE32" s="12" t="s">
        <v>4338</v>
      </c>
      <c r="AF32" s="12" t="e">
        <v>#N/A</v>
      </c>
    </row>
    <row r="33" spans="1:32" s="46" customFormat="1" ht="15" hidden="1" customHeight="1" x14ac:dyDescent="0.25">
      <c r="A33" s="10">
        <f t="shared" ref="A33" si="8">+A32+1</f>
        <v>10</v>
      </c>
      <c r="B33" s="10">
        <f t="shared" si="1"/>
        <v>10</v>
      </c>
      <c r="C33" s="12" t="s">
        <v>15</v>
      </c>
      <c r="D33" s="10" t="s">
        <v>34</v>
      </c>
      <c r="E33" s="10">
        <v>2000</v>
      </c>
      <c r="F33" s="84">
        <v>36806</v>
      </c>
      <c r="G33" s="12" t="s">
        <v>56</v>
      </c>
      <c r="H33" s="10" t="s">
        <v>57</v>
      </c>
      <c r="I33" s="12" t="s">
        <v>58</v>
      </c>
      <c r="J33" s="12" t="s">
        <v>59</v>
      </c>
      <c r="K33" s="12" t="s">
        <v>60</v>
      </c>
      <c r="L33" s="12" t="s">
        <v>60</v>
      </c>
      <c r="M33" s="12" t="s">
        <v>2703</v>
      </c>
      <c r="N33" s="12" t="s">
        <v>2704</v>
      </c>
      <c r="O33" s="12" t="s">
        <v>60</v>
      </c>
      <c r="P33" s="12" t="s">
        <v>60</v>
      </c>
      <c r="Q33" s="12" t="s">
        <v>3067</v>
      </c>
      <c r="R33" s="12" t="s">
        <v>3067</v>
      </c>
      <c r="S33" s="12" t="s">
        <v>59</v>
      </c>
      <c r="T33" s="12" t="s">
        <v>3709</v>
      </c>
      <c r="U33" s="12" t="e">
        <f>VLOOKUP(S33,[1]Sheet1!$D$3:$D$153,1,0)</f>
        <v>#N/A</v>
      </c>
      <c r="V33" s="12"/>
      <c r="W33" s="12" t="s">
        <v>61</v>
      </c>
      <c r="X33" s="58" t="s">
        <v>2380</v>
      </c>
      <c r="Y33" s="12" t="s">
        <v>2573</v>
      </c>
      <c r="Z33" s="12">
        <f>INDEX('[3]Owned Premises MIS'!$Q$2:$Q$111,MATCH(H33,'[3]Owned Premises MIS'!$H$2:$H$111,0))</f>
        <v>6000</v>
      </c>
      <c r="AA33" s="12" t="s">
        <v>2704</v>
      </c>
      <c r="AB33" s="12" t="s">
        <v>4347</v>
      </c>
      <c r="AC33" s="12" t="s">
        <v>4405</v>
      </c>
      <c r="AD33" s="12" t="e">
        <v>#N/A</v>
      </c>
      <c r="AE33" s="12" t="s">
        <v>4348</v>
      </c>
      <c r="AF33" s="12" t="e">
        <v>#N/A</v>
      </c>
    </row>
    <row r="34" spans="1:32" s="46" customFormat="1" ht="15" hidden="1" customHeight="1" x14ac:dyDescent="0.25">
      <c r="A34" s="10">
        <f t="shared" ref="A34" si="9">+A33+1</f>
        <v>11</v>
      </c>
      <c r="B34" s="10">
        <f t="shared" si="1"/>
        <v>11</v>
      </c>
      <c r="C34" s="12" t="s">
        <v>15</v>
      </c>
      <c r="D34" s="10" t="s">
        <v>34</v>
      </c>
      <c r="E34" s="10">
        <v>2000</v>
      </c>
      <c r="F34" s="84">
        <v>36859</v>
      </c>
      <c r="G34" s="12" t="s">
        <v>62</v>
      </c>
      <c r="H34" s="10" t="s">
        <v>63</v>
      </c>
      <c r="I34" s="12" t="s">
        <v>64</v>
      </c>
      <c r="J34" s="12" t="s">
        <v>59</v>
      </c>
      <c r="K34" s="12" t="s">
        <v>60</v>
      </c>
      <c r="L34" s="12" t="s">
        <v>60</v>
      </c>
      <c r="M34" s="12" t="s">
        <v>2703</v>
      </c>
      <c r="N34" s="12" t="s">
        <v>2705</v>
      </c>
      <c r="O34" s="12" t="s">
        <v>60</v>
      </c>
      <c r="P34" s="12" t="s">
        <v>60</v>
      </c>
      <c r="Q34" s="12" t="s">
        <v>3067</v>
      </c>
      <c r="R34" s="12" t="s">
        <v>3067</v>
      </c>
      <c r="S34" s="12" t="s">
        <v>59</v>
      </c>
      <c r="T34" s="12" t="s">
        <v>3710</v>
      </c>
      <c r="U34" s="12" t="e">
        <f>VLOOKUP(S34,[1]Sheet1!$D$3:$D$153,1,0)</f>
        <v>#N/A</v>
      </c>
      <c r="V34" s="12"/>
      <c r="W34" s="12" t="s">
        <v>61</v>
      </c>
      <c r="X34" s="58" t="s">
        <v>24</v>
      </c>
      <c r="Y34" s="12" t="s">
        <v>2573</v>
      </c>
      <c r="Z34" s="12">
        <f>INDEX('[2]Rented Branches'!$R$5:$R$1116,MATCH(H34,'[2]Rented Branches'!$I$5:$I$1116,0))</f>
        <v>3340</v>
      </c>
      <c r="AA34" s="12" t="s">
        <v>2721</v>
      </c>
      <c r="AB34" s="12" t="s">
        <v>4326</v>
      </c>
      <c r="AC34" s="12" t="s">
        <v>4405</v>
      </c>
      <c r="AD34" s="12" t="e">
        <v>#N/A</v>
      </c>
      <c r="AE34" s="12" t="s">
        <v>4242</v>
      </c>
      <c r="AF34" s="12" t="e">
        <v>#N/A</v>
      </c>
    </row>
    <row r="35" spans="1:32" s="46" customFormat="1" ht="15" hidden="1" customHeight="1" x14ac:dyDescent="0.25">
      <c r="A35" s="10">
        <f t="shared" ref="A35" si="10">+A34+1</f>
        <v>12</v>
      </c>
      <c r="B35" s="10">
        <f t="shared" si="1"/>
        <v>12</v>
      </c>
      <c r="C35" s="12" t="s">
        <v>15</v>
      </c>
      <c r="D35" s="10" t="s">
        <v>34</v>
      </c>
      <c r="E35" s="10">
        <v>2001</v>
      </c>
      <c r="F35" s="84">
        <v>37256</v>
      </c>
      <c r="G35" s="12" t="s">
        <v>65</v>
      </c>
      <c r="H35" s="10" t="s">
        <v>66</v>
      </c>
      <c r="I35" s="12" t="s">
        <v>4216</v>
      </c>
      <c r="J35" s="12" t="s">
        <v>65</v>
      </c>
      <c r="K35" s="12" t="s">
        <v>29</v>
      </c>
      <c r="L35" s="12" t="s">
        <v>29</v>
      </c>
      <c r="M35" s="12" t="s">
        <v>29</v>
      </c>
      <c r="N35" s="12" t="s">
        <v>103</v>
      </c>
      <c r="O35" s="12" t="s">
        <v>29</v>
      </c>
      <c r="P35" s="12" t="s">
        <v>29</v>
      </c>
      <c r="Q35" s="12" t="s">
        <v>3066</v>
      </c>
      <c r="R35" s="12" t="s">
        <v>3066</v>
      </c>
      <c r="S35" s="12" t="s">
        <v>65</v>
      </c>
      <c r="T35" s="12" t="s">
        <v>3711</v>
      </c>
      <c r="U35" s="12" t="str">
        <f>VLOOKUP(S35,[1]Sheet1!$D$3:$D$153,1,0)</f>
        <v>GUJRAT</v>
      </c>
      <c r="V35" s="12"/>
      <c r="W35" s="12" t="s">
        <v>23</v>
      </c>
      <c r="X35" s="58" t="s">
        <v>24</v>
      </c>
      <c r="Y35" s="12" t="s">
        <v>2573</v>
      </c>
      <c r="Z35" s="12">
        <f>INDEX('[2]Rented Branches'!$R$5:$R$1116,MATCH(H35,'[2]Rented Branches'!$I$5:$I$1116,0))</f>
        <v>11000</v>
      </c>
      <c r="AA35" s="12" t="s">
        <v>65</v>
      </c>
      <c r="AB35" s="12" t="s">
        <v>4327</v>
      </c>
      <c r="AC35" s="12" t="s">
        <v>4404</v>
      </c>
      <c r="AD35" s="12" t="e">
        <v>#N/A</v>
      </c>
      <c r="AE35" s="12" t="s">
        <v>4328</v>
      </c>
      <c r="AF35" s="12" t="e">
        <v>#N/A</v>
      </c>
    </row>
    <row r="36" spans="1:32" s="46" customFormat="1" ht="15" hidden="1" customHeight="1" x14ac:dyDescent="0.25">
      <c r="A36" s="10">
        <f t="shared" ref="A36" si="11">+A35+1</f>
        <v>13</v>
      </c>
      <c r="B36" s="10">
        <f t="shared" si="1"/>
        <v>13</v>
      </c>
      <c r="C36" s="12" t="s">
        <v>15</v>
      </c>
      <c r="D36" s="10" t="s">
        <v>34</v>
      </c>
      <c r="E36" s="10">
        <v>2001</v>
      </c>
      <c r="F36" s="84">
        <v>36972</v>
      </c>
      <c r="G36" s="12" t="s">
        <v>68</v>
      </c>
      <c r="H36" s="10" t="s">
        <v>69</v>
      </c>
      <c r="I36" s="12" t="s">
        <v>70</v>
      </c>
      <c r="J36" s="12" t="s">
        <v>71</v>
      </c>
      <c r="K36" s="12" t="s">
        <v>60</v>
      </c>
      <c r="L36" s="12" t="s">
        <v>60</v>
      </c>
      <c r="M36" s="12" t="s">
        <v>71</v>
      </c>
      <c r="N36" s="12" t="s">
        <v>71</v>
      </c>
      <c r="O36" s="12" t="s">
        <v>60</v>
      </c>
      <c r="P36" s="12" t="s">
        <v>60</v>
      </c>
      <c r="Q36" s="12" t="s">
        <v>3067</v>
      </c>
      <c r="R36" s="12" t="s">
        <v>3067</v>
      </c>
      <c r="S36" s="12" t="s">
        <v>71</v>
      </c>
      <c r="T36" s="12" t="s">
        <v>3712</v>
      </c>
      <c r="U36" s="12" t="str">
        <f>VLOOKUP(S36,[1]Sheet1!$D$3:$D$153,1,0)</f>
        <v>HYDERABAD</v>
      </c>
      <c r="V36" s="12"/>
      <c r="W36" s="12" t="s">
        <v>61</v>
      </c>
      <c r="X36" s="58" t="s">
        <v>24</v>
      </c>
      <c r="Y36" s="12" t="s">
        <v>2573</v>
      </c>
      <c r="Z36" s="12">
        <f>INDEX('[2]Rented Branches'!$R$5:$R$1116,MATCH(H36,'[2]Rented Branches'!$I$5:$I$1116,0))</f>
        <v>4600</v>
      </c>
      <c r="AA36" s="12" t="s">
        <v>71</v>
      </c>
      <c r="AB36" s="12" t="s">
        <v>4331</v>
      </c>
      <c r="AC36" s="12" t="s">
        <v>4398</v>
      </c>
      <c r="AD36" s="12" t="e">
        <v>#N/A</v>
      </c>
      <c r="AE36" s="12" t="s">
        <v>4332</v>
      </c>
      <c r="AF36" s="12" t="e">
        <v>#N/A</v>
      </c>
    </row>
    <row r="37" spans="1:32" s="46" customFormat="1" ht="15.75" hidden="1" customHeight="1" x14ac:dyDescent="0.25">
      <c r="A37" s="10">
        <f t="shared" ref="A37" si="12">+A36+1</f>
        <v>14</v>
      </c>
      <c r="B37" s="10">
        <f t="shared" si="1"/>
        <v>14</v>
      </c>
      <c r="C37" s="12" t="s">
        <v>15</v>
      </c>
      <c r="D37" s="10" t="s">
        <v>34</v>
      </c>
      <c r="E37" s="10">
        <v>2001</v>
      </c>
      <c r="F37" s="84">
        <v>37256</v>
      </c>
      <c r="G37" s="12" t="s">
        <v>72</v>
      </c>
      <c r="H37" s="10" t="s">
        <v>73</v>
      </c>
      <c r="I37" s="12" t="s">
        <v>74</v>
      </c>
      <c r="J37" s="12" t="s">
        <v>72</v>
      </c>
      <c r="K37" s="12" t="s">
        <v>29</v>
      </c>
      <c r="L37" s="12" t="s">
        <v>29</v>
      </c>
      <c r="M37" s="12" t="s">
        <v>75</v>
      </c>
      <c r="N37" s="12" t="s">
        <v>2706</v>
      </c>
      <c r="O37" s="12" t="s">
        <v>29</v>
      </c>
      <c r="P37" s="12" t="s">
        <v>29</v>
      </c>
      <c r="Q37" s="12" t="s">
        <v>3066</v>
      </c>
      <c r="R37" s="12" t="s">
        <v>3066</v>
      </c>
      <c r="S37" s="12" t="s">
        <v>72</v>
      </c>
      <c r="T37" s="12" t="s">
        <v>3713</v>
      </c>
      <c r="U37" s="12" t="str">
        <f>VLOOKUP(S37,[1]Sheet1!$D$3:$D$153,1,0)</f>
        <v>MARDAN</v>
      </c>
      <c r="V37" s="12"/>
      <c r="W37" s="12" t="s">
        <v>75</v>
      </c>
      <c r="X37" s="58" t="s">
        <v>24</v>
      </c>
      <c r="Y37" s="12" t="s">
        <v>2573</v>
      </c>
      <c r="Z37" s="12">
        <f>INDEX('[2]Rented Branches'!$R$5:$R$1116,MATCH(H37,'[2]Rented Branches'!$I$5:$I$1116,0))</f>
        <v>7242</v>
      </c>
      <c r="AA37" s="12" t="s">
        <v>2706</v>
      </c>
      <c r="AB37" s="96" t="s">
        <v>4410</v>
      </c>
      <c r="AC37" s="12" t="s">
        <v>4411</v>
      </c>
      <c r="AD37" s="12" t="e">
        <v>#N/A</v>
      </c>
      <c r="AE37" s="12" t="s">
        <v>4349</v>
      </c>
      <c r="AF37" s="12" t="e">
        <v>#N/A</v>
      </c>
    </row>
    <row r="38" spans="1:32" s="46" customFormat="1" ht="15" hidden="1" customHeight="1" x14ac:dyDescent="0.25">
      <c r="A38" s="10">
        <f t="shared" ref="A38" si="13">+A37+1</f>
        <v>15</v>
      </c>
      <c r="B38" s="10">
        <f t="shared" si="1"/>
        <v>15</v>
      </c>
      <c r="C38" s="12" t="s">
        <v>15</v>
      </c>
      <c r="D38" s="10" t="s">
        <v>34</v>
      </c>
      <c r="E38" s="10">
        <v>2001</v>
      </c>
      <c r="F38" s="84">
        <v>37253</v>
      </c>
      <c r="G38" s="12" t="s">
        <v>4000</v>
      </c>
      <c r="H38" s="10" t="s">
        <v>77</v>
      </c>
      <c r="I38" s="12" t="s">
        <v>4001</v>
      </c>
      <c r="J38" s="12" t="s">
        <v>79</v>
      </c>
      <c r="K38" s="12" t="s">
        <v>21</v>
      </c>
      <c r="L38" s="12" t="s">
        <v>2620</v>
      </c>
      <c r="M38" s="12" t="s">
        <v>2620</v>
      </c>
      <c r="N38" s="12" t="s">
        <v>79</v>
      </c>
      <c r="O38" s="12" t="s">
        <v>2620</v>
      </c>
      <c r="P38" s="12" t="s">
        <v>2620</v>
      </c>
      <c r="Q38" s="12" t="s">
        <v>3065</v>
      </c>
      <c r="R38" s="12" t="s">
        <v>3065</v>
      </c>
      <c r="S38" s="12" t="s">
        <v>79</v>
      </c>
      <c r="T38" s="12" t="s">
        <v>3714</v>
      </c>
      <c r="U38" s="12" t="str">
        <f>VLOOKUP(S38,[1]Sheet1!$D$3:$D$153,1,0)</f>
        <v>SAHIWAL</v>
      </c>
      <c r="V38" s="12"/>
      <c r="W38" s="12" t="s">
        <v>23</v>
      </c>
      <c r="X38" s="58" t="s">
        <v>24</v>
      </c>
      <c r="Y38" s="12" t="s">
        <v>2573</v>
      </c>
      <c r="Z38" s="12">
        <f>INDEX('[2]Rented Branches'!$R$5:$R$1116,MATCH(H38,'[2]Rented Branches'!$I$5:$I$1116,0))</f>
        <v>9950</v>
      </c>
      <c r="AA38" s="12" t="s">
        <v>79</v>
      </c>
      <c r="AB38" s="96" t="s">
        <v>4321</v>
      </c>
      <c r="AC38" s="96" t="s">
        <v>4399</v>
      </c>
      <c r="AD38" s="12" t="e">
        <v>#N/A</v>
      </c>
      <c r="AE38" s="12" t="s">
        <v>4322</v>
      </c>
      <c r="AF38" s="12" t="e">
        <v>#N/A</v>
      </c>
    </row>
    <row r="39" spans="1:32" s="46" customFormat="1" ht="15" hidden="1" customHeight="1" x14ac:dyDescent="0.25">
      <c r="A39" s="10">
        <f t="shared" ref="A39" si="14">+A38+1</f>
        <v>16</v>
      </c>
      <c r="B39" s="10">
        <f t="shared" si="1"/>
        <v>16</v>
      </c>
      <c r="C39" s="12" t="s">
        <v>15</v>
      </c>
      <c r="D39" s="10" t="s">
        <v>34</v>
      </c>
      <c r="E39" s="10">
        <v>2001</v>
      </c>
      <c r="F39" s="84">
        <v>37256</v>
      </c>
      <c r="G39" s="12" t="s">
        <v>3218</v>
      </c>
      <c r="H39" s="10" t="s">
        <v>81</v>
      </c>
      <c r="I39" s="12" t="s">
        <v>82</v>
      </c>
      <c r="J39" s="12" t="s">
        <v>83</v>
      </c>
      <c r="K39" s="12" t="s">
        <v>29</v>
      </c>
      <c r="L39" s="12" t="s">
        <v>29</v>
      </c>
      <c r="M39" s="12" t="s">
        <v>2701</v>
      </c>
      <c r="N39" s="12" t="s">
        <v>2707</v>
      </c>
      <c r="O39" s="12" t="s">
        <v>29</v>
      </c>
      <c r="P39" s="12" t="s">
        <v>29</v>
      </c>
      <c r="Q39" s="12" t="s">
        <v>3066</v>
      </c>
      <c r="R39" s="12" t="s">
        <v>3066</v>
      </c>
      <c r="S39" s="12" t="s">
        <v>83</v>
      </c>
      <c r="T39" s="12" t="s">
        <v>979</v>
      </c>
      <c r="U39" s="12" t="str">
        <f>VLOOKUP(S39,[1]Sheet1!$D$3:$D$153,1,0)</f>
        <v>RAWALPINDI</v>
      </c>
      <c r="V39" s="12"/>
      <c r="W39" s="12" t="s">
        <v>23</v>
      </c>
      <c r="X39" s="58" t="s">
        <v>24</v>
      </c>
      <c r="Y39" s="12" t="s">
        <v>2573</v>
      </c>
      <c r="Z39" s="12">
        <f>INDEX('[2]Rented Branches'!$R$5:$R$1116,MATCH(H39,'[2]Rented Branches'!$I$5:$I$1116,0))</f>
        <v>7956</v>
      </c>
      <c r="AA39" s="12" t="s">
        <v>4313</v>
      </c>
      <c r="AB39" s="96" t="s">
        <v>4412</v>
      </c>
      <c r="AC39" s="12" t="s">
        <v>4406</v>
      </c>
      <c r="AD39" s="12" t="e">
        <v>#N/A</v>
      </c>
      <c r="AE39" s="12" t="s">
        <v>4315</v>
      </c>
      <c r="AF39" s="12" t="e">
        <v>#N/A</v>
      </c>
    </row>
    <row r="40" spans="1:32" s="46" customFormat="1" ht="15" hidden="1" customHeight="1" x14ac:dyDescent="0.25">
      <c r="A40" s="10">
        <f t="shared" ref="A40" si="15">+A39+1</f>
        <v>17</v>
      </c>
      <c r="B40" s="10">
        <f t="shared" si="1"/>
        <v>17</v>
      </c>
      <c r="C40" s="12" t="s">
        <v>15</v>
      </c>
      <c r="D40" s="10" t="s">
        <v>34</v>
      </c>
      <c r="E40" s="10">
        <v>2001</v>
      </c>
      <c r="F40" s="84">
        <v>37251</v>
      </c>
      <c r="G40" s="12" t="s">
        <v>84</v>
      </c>
      <c r="H40" s="10" t="s">
        <v>85</v>
      </c>
      <c r="I40" s="12" t="s">
        <v>86</v>
      </c>
      <c r="J40" s="12" t="s">
        <v>87</v>
      </c>
      <c r="K40" s="12" t="s">
        <v>60</v>
      </c>
      <c r="L40" s="12" t="s">
        <v>60</v>
      </c>
      <c r="M40" s="12" t="s">
        <v>146</v>
      </c>
      <c r="N40" s="12" t="s">
        <v>87</v>
      </c>
      <c r="O40" s="12" t="s">
        <v>60</v>
      </c>
      <c r="P40" s="12" t="s">
        <v>60</v>
      </c>
      <c r="Q40" s="12" t="s">
        <v>3067</v>
      </c>
      <c r="R40" s="12" t="s">
        <v>3067</v>
      </c>
      <c r="S40" s="12" t="s">
        <v>87</v>
      </c>
      <c r="T40" s="12" t="s">
        <v>3715</v>
      </c>
      <c r="U40" s="12" t="str">
        <f>VLOOKUP(S40,[1]Sheet1!$D$3:$D$153,1,0)</f>
        <v>SUKKUR</v>
      </c>
      <c r="V40" s="12"/>
      <c r="W40" s="12" t="s">
        <v>61</v>
      </c>
      <c r="X40" s="58" t="s">
        <v>24</v>
      </c>
      <c r="Y40" s="12" t="s">
        <v>2573</v>
      </c>
      <c r="Z40" s="12">
        <f>INDEX('[2]Rented Branches'!$R$5:$R$1116,MATCH(H40,'[2]Rented Branches'!$I$5:$I$1116,0))</f>
        <v>4292</v>
      </c>
      <c r="AA40" s="12" t="s">
        <v>87</v>
      </c>
      <c r="AB40" s="12" t="s">
        <v>4316</v>
      </c>
      <c r="AC40" s="12" t="s">
        <v>4398</v>
      </c>
      <c r="AD40" s="12" t="e">
        <v>#N/A</v>
      </c>
      <c r="AE40" s="12" t="s">
        <v>4317</v>
      </c>
      <c r="AF40" s="12" t="e">
        <v>#N/A</v>
      </c>
    </row>
    <row r="41" spans="1:32" s="46" customFormat="1" ht="15" hidden="1" customHeight="1" x14ac:dyDescent="0.25">
      <c r="A41" s="10">
        <f t="shared" ref="A41" si="16">+A40+1</f>
        <v>18</v>
      </c>
      <c r="B41" s="10">
        <f t="shared" si="1"/>
        <v>18</v>
      </c>
      <c r="C41" s="12" t="s">
        <v>15</v>
      </c>
      <c r="D41" s="10" t="s">
        <v>34</v>
      </c>
      <c r="E41" s="10">
        <v>2001</v>
      </c>
      <c r="F41" s="84">
        <v>37064</v>
      </c>
      <c r="G41" s="12" t="s">
        <v>88</v>
      </c>
      <c r="H41" s="10" t="s">
        <v>89</v>
      </c>
      <c r="I41" s="12" t="s">
        <v>90</v>
      </c>
      <c r="J41" s="12" t="s">
        <v>20</v>
      </c>
      <c r="K41" s="12" t="s">
        <v>21</v>
      </c>
      <c r="L41" s="12" t="s">
        <v>2618</v>
      </c>
      <c r="M41" s="12" t="s">
        <v>20</v>
      </c>
      <c r="N41" s="12" t="s">
        <v>2619</v>
      </c>
      <c r="O41" s="12" t="s">
        <v>2618</v>
      </c>
      <c r="P41" s="12" t="s">
        <v>2618</v>
      </c>
      <c r="Q41" s="12" t="s">
        <v>3064</v>
      </c>
      <c r="R41" s="12" t="s">
        <v>3064</v>
      </c>
      <c r="S41" s="12" t="s">
        <v>20</v>
      </c>
      <c r="T41" s="12" t="s">
        <v>3705</v>
      </c>
      <c r="U41" s="12" t="str">
        <f>VLOOKUP(S41,[1]Sheet1!$D$3:$D$153,1,0)</f>
        <v>LAHORE</v>
      </c>
      <c r="V41" s="12"/>
      <c r="W41" s="12" t="s">
        <v>23</v>
      </c>
      <c r="X41" s="58" t="s">
        <v>24</v>
      </c>
      <c r="Y41" s="12" t="s">
        <v>2573</v>
      </c>
      <c r="Z41" s="12">
        <f>INDEX('[2]Rented Branches'!$R$5:$R$1116,MATCH(H41,'[2]Rented Branches'!$I$5:$I$1116,0))</f>
        <v>6990</v>
      </c>
      <c r="AA41" s="12" t="s">
        <v>4350</v>
      </c>
      <c r="AB41" s="96" t="s">
        <v>4351</v>
      </c>
      <c r="AC41" s="12" t="s">
        <v>4397</v>
      </c>
      <c r="AD41" s="12" t="e">
        <v>#N/A</v>
      </c>
      <c r="AE41" s="12" t="s">
        <v>4352</v>
      </c>
      <c r="AF41" s="12" t="e">
        <v>#N/A</v>
      </c>
    </row>
    <row r="42" spans="1:32" s="46" customFormat="1" ht="15" hidden="1" customHeight="1" x14ac:dyDescent="0.25">
      <c r="A42" s="10">
        <f t="shared" ref="A42" si="17">+A41+1</f>
        <v>19</v>
      </c>
      <c r="B42" s="10">
        <f t="shared" ref="B42:B57" si="18">+B41+1</f>
        <v>19</v>
      </c>
      <c r="C42" s="12" t="s">
        <v>15</v>
      </c>
      <c r="D42" s="10" t="s">
        <v>34</v>
      </c>
      <c r="E42" s="10">
        <v>2002</v>
      </c>
      <c r="F42" s="84">
        <v>37505</v>
      </c>
      <c r="G42" s="12" t="s">
        <v>91</v>
      </c>
      <c r="H42" s="10" t="s">
        <v>92</v>
      </c>
      <c r="I42" s="12" t="s">
        <v>93</v>
      </c>
      <c r="J42" s="12" t="s">
        <v>20</v>
      </c>
      <c r="K42" s="12" t="s">
        <v>21</v>
      </c>
      <c r="L42" s="12" t="s">
        <v>2618</v>
      </c>
      <c r="M42" s="12" t="s">
        <v>20</v>
      </c>
      <c r="N42" s="12" t="s">
        <v>2708</v>
      </c>
      <c r="O42" s="12" t="s">
        <v>2618</v>
      </c>
      <c r="P42" s="12" t="s">
        <v>2618</v>
      </c>
      <c r="Q42" s="12" t="s">
        <v>3064</v>
      </c>
      <c r="R42" s="12" t="s">
        <v>3064</v>
      </c>
      <c r="S42" s="12" t="s">
        <v>20</v>
      </c>
      <c r="T42" s="12" t="s">
        <v>3705</v>
      </c>
      <c r="U42" s="12" t="str">
        <f>VLOOKUP(S42,[1]Sheet1!$D$3:$D$153,1,0)</f>
        <v>LAHORE</v>
      </c>
      <c r="V42" s="12"/>
      <c r="W42" s="12" t="s">
        <v>23</v>
      </c>
      <c r="X42" s="58" t="s">
        <v>24</v>
      </c>
      <c r="Y42" s="12" t="s">
        <v>2573</v>
      </c>
      <c r="Z42" s="12">
        <f>INDEX('[2]Rented Branches'!$R$5:$R$1116,MATCH(H42,'[2]Rented Branches'!$I$5:$I$1116,0))</f>
        <v>8494</v>
      </c>
      <c r="AA42" s="12" t="s">
        <v>4350</v>
      </c>
      <c r="AB42" s="12" t="s">
        <v>4351</v>
      </c>
      <c r="AC42" s="12" t="s">
        <v>4397</v>
      </c>
      <c r="AD42" s="12" t="e">
        <v>#N/A</v>
      </c>
      <c r="AE42" s="12" t="s">
        <v>4352</v>
      </c>
      <c r="AF42" s="12" t="e">
        <v>#N/A</v>
      </c>
    </row>
    <row r="43" spans="1:32" s="46" customFormat="1" ht="15.75" hidden="1" customHeight="1" x14ac:dyDescent="0.25">
      <c r="A43" s="10">
        <f t="shared" ref="A43" si="19">+A42+1</f>
        <v>20</v>
      </c>
      <c r="B43" s="10">
        <f t="shared" si="18"/>
        <v>20</v>
      </c>
      <c r="C43" s="12" t="s">
        <v>15</v>
      </c>
      <c r="D43" s="10" t="s">
        <v>34</v>
      </c>
      <c r="E43" s="10">
        <v>2002</v>
      </c>
      <c r="F43" s="84">
        <v>37447</v>
      </c>
      <c r="G43" s="12" t="s">
        <v>94</v>
      </c>
      <c r="H43" s="10" t="s">
        <v>95</v>
      </c>
      <c r="I43" s="12" t="s">
        <v>96</v>
      </c>
      <c r="J43" s="12" t="s">
        <v>94</v>
      </c>
      <c r="K43" s="12" t="s">
        <v>21</v>
      </c>
      <c r="L43" s="12" t="s">
        <v>2620</v>
      </c>
      <c r="M43" s="12" t="s">
        <v>2620</v>
      </c>
      <c r="N43" s="12" t="s">
        <v>94</v>
      </c>
      <c r="O43" s="12" t="s">
        <v>2620</v>
      </c>
      <c r="P43" s="12" t="s">
        <v>2620</v>
      </c>
      <c r="Q43" s="12" t="s">
        <v>3065</v>
      </c>
      <c r="R43" s="12" t="s">
        <v>3065</v>
      </c>
      <c r="S43" s="12" t="s">
        <v>94</v>
      </c>
      <c r="T43" s="12" t="s">
        <v>3716</v>
      </c>
      <c r="U43" s="12" t="str">
        <f>VLOOKUP(S43,[1]Sheet1!$D$3:$D$153,1,0)</f>
        <v>BAHAWALPUR</v>
      </c>
      <c r="V43" s="12"/>
      <c r="W43" s="12" t="s">
        <v>23</v>
      </c>
      <c r="X43" s="58" t="s">
        <v>24</v>
      </c>
      <c r="Y43" s="12" t="s">
        <v>2573</v>
      </c>
      <c r="Z43" s="12">
        <f>INDEX('[2]Rented Branches'!$R$5:$R$1116,MATCH(H43,'[2]Rented Branches'!$I$5:$I$1116,0))</f>
        <v>15018</v>
      </c>
      <c r="AA43" s="12" t="s">
        <v>94</v>
      </c>
      <c r="AB43" s="96" t="s">
        <v>4353</v>
      </c>
      <c r="AC43" s="12" t="s">
        <v>4399</v>
      </c>
      <c r="AD43" s="12" t="e">
        <v>#N/A</v>
      </c>
      <c r="AE43" s="12" t="s">
        <v>4354</v>
      </c>
      <c r="AF43" s="12" t="e">
        <v>#N/A</v>
      </c>
    </row>
    <row r="44" spans="1:32" s="46" customFormat="1" ht="15" hidden="1" customHeight="1" x14ac:dyDescent="0.25">
      <c r="A44" s="10">
        <f t="shared" ref="A44" si="20">+A43+1</f>
        <v>21</v>
      </c>
      <c r="B44" s="10">
        <f t="shared" si="18"/>
        <v>21</v>
      </c>
      <c r="C44" s="12" t="s">
        <v>15</v>
      </c>
      <c r="D44" s="10" t="s">
        <v>34</v>
      </c>
      <c r="E44" s="10">
        <v>2002</v>
      </c>
      <c r="F44" s="84">
        <v>37417</v>
      </c>
      <c r="G44" s="12" t="s">
        <v>2741</v>
      </c>
      <c r="H44" s="10" t="s">
        <v>98</v>
      </c>
      <c r="I44" s="12" t="s">
        <v>99</v>
      </c>
      <c r="J44" s="12" t="s">
        <v>59</v>
      </c>
      <c r="K44" s="12" t="s">
        <v>60</v>
      </c>
      <c r="L44" s="12" t="s">
        <v>60</v>
      </c>
      <c r="M44" s="12" t="s">
        <v>2703</v>
      </c>
      <c r="N44" s="12" t="s">
        <v>2709</v>
      </c>
      <c r="O44" s="12" t="s">
        <v>60</v>
      </c>
      <c r="P44" s="12" t="s">
        <v>60</v>
      </c>
      <c r="Q44" s="12" t="s">
        <v>3067</v>
      </c>
      <c r="R44" s="12" t="s">
        <v>3067</v>
      </c>
      <c r="S44" s="12" t="s">
        <v>59</v>
      </c>
      <c r="T44" s="12" t="s">
        <v>3717</v>
      </c>
      <c r="U44" s="12" t="e">
        <f>VLOOKUP(S44,[1]Sheet1!$D$3:$D$153,1,0)</f>
        <v>#N/A</v>
      </c>
      <c r="V44" s="12"/>
      <c r="W44" s="12" t="s">
        <v>61</v>
      </c>
      <c r="X44" s="58" t="s">
        <v>24</v>
      </c>
      <c r="Y44" s="12" t="s">
        <v>2573</v>
      </c>
      <c r="Z44" s="12">
        <f>INDEX('[2]Rented Branches'!$R$5:$R$1116,MATCH(H44,'[2]Rented Branches'!$I$5:$I$1116,0))</f>
        <v>4024</v>
      </c>
      <c r="AA44" s="12" t="s">
        <v>2709</v>
      </c>
      <c r="AB44" s="12" t="s">
        <v>4355</v>
      </c>
      <c r="AC44" s="12" t="s">
        <v>4401</v>
      </c>
      <c r="AD44" s="12" t="e">
        <v>#N/A</v>
      </c>
      <c r="AE44" s="12" t="s">
        <v>4356</v>
      </c>
      <c r="AF44" s="12" t="e">
        <v>#N/A</v>
      </c>
    </row>
    <row r="45" spans="1:32" s="46" customFormat="1" ht="19.5" hidden="1" customHeight="1" x14ac:dyDescent="0.25">
      <c r="A45" s="10">
        <f t="shared" ref="A45" si="21">+A44+1</f>
        <v>22</v>
      </c>
      <c r="B45" s="10">
        <f t="shared" si="18"/>
        <v>22</v>
      </c>
      <c r="C45" s="12" t="s">
        <v>15</v>
      </c>
      <c r="D45" s="10" t="s">
        <v>34</v>
      </c>
      <c r="E45" s="10">
        <v>2002</v>
      </c>
      <c r="F45" s="84">
        <v>37515</v>
      </c>
      <c r="G45" s="12" t="s">
        <v>103</v>
      </c>
      <c r="H45" s="10" t="s">
        <v>101</v>
      </c>
      <c r="I45" s="12" t="s">
        <v>102</v>
      </c>
      <c r="J45" s="12" t="s">
        <v>103</v>
      </c>
      <c r="K45" s="12" t="s">
        <v>29</v>
      </c>
      <c r="L45" s="12" t="s">
        <v>29</v>
      </c>
      <c r="M45" s="12" t="s">
        <v>29</v>
      </c>
      <c r="N45" s="12" t="s">
        <v>103</v>
      </c>
      <c r="O45" s="12" t="s">
        <v>29</v>
      </c>
      <c r="P45" s="12" t="s">
        <v>29</v>
      </c>
      <c r="Q45" s="12" t="s">
        <v>3066</v>
      </c>
      <c r="R45" s="12" t="s">
        <v>3066</v>
      </c>
      <c r="S45" s="12" t="s">
        <v>103</v>
      </c>
      <c r="T45" s="12" t="s">
        <v>3718</v>
      </c>
      <c r="U45" s="12" t="str">
        <f>VLOOKUP(S45,[1]Sheet1!$D$3:$D$153,1,0)</f>
        <v>JHELUM</v>
      </c>
      <c r="V45" s="12"/>
      <c r="W45" s="12" t="s">
        <v>23</v>
      </c>
      <c r="X45" s="58" t="s">
        <v>24</v>
      </c>
      <c r="Y45" s="12" t="s">
        <v>2573</v>
      </c>
      <c r="Z45" s="12">
        <f>INDEX('[2]Rented Branches'!$R$5:$R$1116,MATCH(H45,'[2]Rented Branches'!$I$5:$I$1116,0))</f>
        <v>8320</v>
      </c>
      <c r="AA45" s="12" t="s">
        <v>4357</v>
      </c>
      <c r="AB45" s="96" t="s">
        <v>4392</v>
      </c>
      <c r="AC45" s="96" t="s">
        <v>4404</v>
      </c>
      <c r="AD45" s="12" t="e">
        <v>#N/A</v>
      </c>
      <c r="AE45" s="12" t="s">
        <v>4358</v>
      </c>
      <c r="AF45" s="12" t="e">
        <v>#N/A</v>
      </c>
    </row>
    <row r="46" spans="1:32" s="46" customFormat="1" ht="15" hidden="1" customHeight="1" x14ac:dyDescent="0.25">
      <c r="A46" s="10">
        <f t="shared" ref="A46" si="22">+A45+1</f>
        <v>23</v>
      </c>
      <c r="B46" s="10">
        <f t="shared" si="18"/>
        <v>23</v>
      </c>
      <c r="C46" s="12" t="s">
        <v>15</v>
      </c>
      <c r="D46" s="10" t="s">
        <v>34</v>
      </c>
      <c r="E46" s="10">
        <v>2002</v>
      </c>
      <c r="F46" s="84">
        <v>37508</v>
      </c>
      <c r="G46" s="12" t="s">
        <v>104</v>
      </c>
      <c r="H46" s="10" t="s">
        <v>105</v>
      </c>
      <c r="I46" s="12" t="s">
        <v>106</v>
      </c>
      <c r="J46" s="12" t="s">
        <v>107</v>
      </c>
      <c r="K46" s="12" t="s">
        <v>29</v>
      </c>
      <c r="L46" s="12" t="s">
        <v>29</v>
      </c>
      <c r="M46" s="12" t="s">
        <v>75</v>
      </c>
      <c r="N46" s="12" t="s">
        <v>2706</v>
      </c>
      <c r="O46" s="12" t="s">
        <v>29</v>
      </c>
      <c r="P46" s="12" t="s">
        <v>29</v>
      </c>
      <c r="Q46" s="12" t="s">
        <v>3066</v>
      </c>
      <c r="R46" s="12" t="s">
        <v>3066</v>
      </c>
      <c r="S46" s="12" t="s">
        <v>1078</v>
      </c>
      <c r="T46" s="12" t="s">
        <v>3719</v>
      </c>
      <c r="U46" s="12" t="str">
        <f>VLOOKUP(S46,[1]Sheet1!$D$3:$D$153,1,0)</f>
        <v>SWAT</v>
      </c>
      <c r="V46" s="12"/>
      <c r="W46" s="12" t="s">
        <v>75</v>
      </c>
      <c r="X46" s="58" t="s">
        <v>24</v>
      </c>
      <c r="Y46" s="12" t="s">
        <v>2574</v>
      </c>
      <c r="Z46" s="12">
        <f>INDEX('[2]Rented Branches'!$R$5:$R$1116,MATCH(H46,'[2]Rented Branches'!$I$5:$I$1116,0))</f>
        <v>3340</v>
      </c>
      <c r="AA46" s="12" t="s">
        <v>2706</v>
      </c>
      <c r="AB46" s="12" t="s">
        <v>4410</v>
      </c>
      <c r="AC46" s="12" t="s">
        <v>4411</v>
      </c>
      <c r="AD46" s="12" t="e">
        <v>#N/A</v>
      </c>
      <c r="AE46" s="12" t="s">
        <v>4349</v>
      </c>
      <c r="AF46" s="12" t="e">
        <v>#N/A</v>
      </c>
    </row>
    <row r="47" spans="1:32" s="46" customFormat="1" ht="15" hidden="1" customHeight="1" x14ac:dyDescent="0.25">
      <c r="A47" s="10">
        <f t="shared" ref="A47" si="23">+A46+1</f>
        <v>24</v>
      </c>
      <c r="B47" s="10">
        <f t="shared" si="18"/>
        <v>24</v>
      </c>
      <c r="C47" s="12" t="s">
        <v>15</v>
      </c>
      <c r="D47" s="10" t="s">
        <v>34</v>
      </c>
      <c r="E47" s="10">
        <v>2002</v>
      </c>
      <c r="F47" s="84">
        <v>37515</v>
      </c>
      <c r="G47" s="12" t="s">
        <v>109</v>
      </c>
      <c r="H47" s="10" t="s">
        <v>110</v>
      </c>
      <c r="I47" s="12" t="s">
        <v>111</v>
      </c>
      <c r="J47" s="12" t="s">
        <v>59</v>
      </c>
      <c r="K47" s="12" t="s">
        <v>60</v>
      </c>
      <c r="L47" s="12" t="s">
        <v>60</v>
      </c>
      <c r="M47" s="12" t="s">
        <v>2710</v>
      </c>
      <c r="N47" s="12" t="s">
        <v>2711</v>
      </c>
      <c r="O47" s="12" t="s">
        <v>60</v>
      </c>
      <c r="P47" s="12" t="s">
        <v>60</v>
      </c>
      <c r="Q47" s="12" t="s">
        <v>3067</v>
      </c>
      <c r="R47" s="12" t="s">
        <v>3067</v>
      </c>
      <c r="S47" s="12" t="s">
        <v>59</v>
      </c>
      <c r="T47" s="12" t="s">
        <v>3709</v>
      </c>
      <c r="U47" s="12" t="e">
        <f>VLOOKUP(S47,[1]Sheet1!$D$3:$D$153,1,0)</f>
        <v>#N/A</v>
      </c>
      <c r="V47" s="12"/>
      <c r="W47" s="12" t="s">
        <v>61</v>
      </c>
      <c r="X47" s="58" t="s">
        <v>24</v>
      </c>
      <c r="Y47" s="12" t="s">
        <v>2573</v>
      </c>
      <c r="Z47" s="12">
        <f>INDEX('[2]Rented Branches'!$R$5:$R$1116,MATCH(H47,'[2]Rented Branches'!$I$5:$I$1116,0))</f>
        <v>3690</v>
      </c>
      <c r="AA47" s="12" t="s">
        <v>2711</v>
      </c>
      <c r="AB47" s="12" t="s">
        <v>4359</v>
      </c>
      <c r="AC47" s="12" t="s">
        <v>4401</v>
      </c>
      <c r="AD47" s="12" t="e">
        <v>#N/A</v>
      </c>
      <c r="AE47" s="12" t="s">
        <v>4360</v>
      </c>
      <c r="AF47" s="12" t="e">
        <v>#N/A</v>
      </c>
    </row>
    <row r="48" spans="1:32" s="46" customFormat="1" ht="15" hidden="1" customHeight="1" x14ac:dyDescent="0.25">
      <c r="A48" s="10">
        <f t="shared" ref="A48" si="24">+A47+1</f>
        <v>25</v>
      </c>
      <c r="B48" s="10">
        <f t="shared" si="18"/>
        <v>25</v>
      </c>
      <c r="C48" s="12" t="s">
        <v>15</v>
      </c>
      <c r="D48" s="10" t="s">
        <v>34</v>
      </c>
      <c r="E48" s="10">
        <v>2002</v>
      </c>
      <c r="F48" s="84">
        <v>37550</v>
      </c>
      <c r="G48" s="12" t="s">
        <v>112</v>
      </c>
      <c r="H48" s="10" t="s">
        <v>113</v>
      </c>
      <c r="I48" s="12" t="s">
        <v>114</v>
      </c>
      <c r="J48" s="12" t="s">
        <v>115</v>
      </c>
      <c r="K48" s="12" t="s">
        <v>29</v>
      </c>
      <c r="L48" s="12" t="s">
        <v>29</v>
      </c>
      <c r="M48" s="12" t="s">
        <v>75</v>
      </c>
      <c r="N48" s="12" t="s">
        <v>2706</v>
      </c>
      <c r="O48" s="12" t="s">
        <v>29</v>
      </c>
      <c r="P48" s="12" t="s">
        <v>29</v>
      </c>
      <c r="Q48" s="12" t="s">
        <v>3066</v>
      </c>
      <c r="R48" s="12" t="s">
        <v>3066</v>
      </c>
      <c r="S48" s="12" t="s">
        <v>115</v>
      </c>
      <c r="T48" s="12" t="s">
        <v>3720</v>
      </c>
      <c r="U48" s="12" t="str">
        <f>VLOOKUP(S48,[1]Sheet1!$D$3:$D$153,1,0)</f>
        <v>PESHAWAR</v>
      </c>
      <c r="V48" s="12"/>
      <c r="W48" s="12" t="s">
        <v>75</v>
      </c>
      <c r="X48" s="58" t="s">
        <v>24</v>
      </c>
      <c r="Y48" s="12" t="s">
        <v>2573</v>
      </c>
      <c r="Z48" s="12">
        <f>INDEX('[2]Rented Branches'!$R$5:$R$1116,MATCH(H48,'[2]Rented Branches'!$I$5:$I$1116,0))</f>
        <v>3145</v>
      </c>
      <c r="AA48" s="12" t="s">
        <v>2706</v>
      </c>
      <c r="AB48" s="12" t="s">
        <v>4410</v>
      </c>
      <c r="AC48" s="96" t="s">
        <v>4411</v>
      </c>
      <c r="AD48" s="12" t="e">
        <v>#N/A</v>
      </c>
      <c r="AE48" s="12" t="s">
        <v>4349</v>
      </c>
      <c r="AF48" s="12" t="e">
        <v>#N/A</v>
      </c>
    </row>
    <row r="49" spans="1:32" s="46" customFormat="1" ht="25.5" hidden="1" customHeight="1" x14ac:dyDescent="0.25">
      <c r="A49" s="10">
        <f t="shared" ref="A49" si="25">+A48+1</f>
        <v>26</v>
      </c>
      <c r="B49" s="10">
        <f t="shared" si="18"/>
        <v>26</v>
      </c>
      <c r="C49" s="12" t="s">
        <v>15</v>
      </c>
      <c r="D49" s="10" t="s">
        <v>34</v>
      </c>
      <c r="E49" s="10">
        <v>2002</v>
      </c>
      <c r="F49" s="84">
        <v>37614</v>
      </c>
      <c r="G49" s="12" t="s">
        <v>116</v>
      </c>
      <c r="H49" s="10" t="s">
        <v>117</v>
      </c>
      <c r="I49" s="12" t="s">
        <v>118</v>
      </c>
      <c r="J49" s="12" t="s">
        <v>20</v>
      </c>
      <c r="K49" s="12" t="s">
        <v>21</v>
      </c>
      <c r="L49" s="12" t="s">
        <v>2618</v>
      </c>
      <c r="M49" s="12" t="s">
        <v>20</v>
      </c>
      <c r="N49" s="12" t="s">
        <v>2699</v>
      </c>
      <c r="O49" s="12" t="s">
        <v>2618</v>
      </c>
      <c r="P49" s="12" t="s">
        <v>2618</v>
      </c>
      <c r="Q49" s="12" t="s">
        <v>3064</v>
      </c>
      <c r="R49" s="12" t="s">
        <v>3064</v>
      </c>
      <c r="S49" s="12" t="s">
        <v>20</v>
      </c>
      <c r="T49" s="12" t="s">
        <v>3705</v>
      </c>
      <c r="U49" s="12" t="str">
        <f>VLOOKUP(S49,[1]Sheet1!$D$3:$D$153,1,0)</f>
        <v>LAHORE</v>
      </c>
      <c r="V49" s="12"/>
      <c r="W49" s="12" t="s">
        <v>23</v>
      </c>
      <c r="X49" s="58" t="s">
        <v>24</v>
      </c>
      <c r="Y49" s="12" t="s">
        <v>2573</v>
      </c>
      <c r="Z49" s="12">
        <f>INDEX('[2]Rented Branches'!$R$5:$R$1116,MATCH(H49,'[2]Rented Branches'!$I$5:$I$1116,0))</f>
        <v>4455</v>
      </c>
      <c r="AA49" s="12" t="s">
        <v>4361</v>
      </c>
      <c r="AB49" s="12" t="s">
        <v>4362</v>
      </c>
      <c r="AC49" s="12" t="s">
        <v>4396</v>
      </c>
      <c r="AD49" s="12" t="e">
        <v>#N/A</v>
      </c>
      <c r="AE49" s="12" t="s">
        <v>4363</v>
      </c>
      <c r="AF49" s="12" t="e">
        <v>#N/A</v>
      </c>
    </row>
    <row r="50" spans="1:32" s="46" customFormat="1" ht="15" hidden="1" customHeight="1" x14ac:dyDescent="0.25">
      <c r="A50" s="10">
        <f t="shared" ref="A50" si="26">+A49+1</f>
        <v>27</v>
      </c>
      <c r="B50" s="10">
        <f t="shared" si="18"/>
        <v>27</v>
      </c>
      <c r="C50" s="12" t="s">
        <v>15</v>
      </c>
      <c r="D50" s="10" t="s">
        <v>34</v>
      </c>
      <c r="E50" s="10">
        <v>2002</v>
      </c>
      <c r="F50" s="84">
        <v>37601</v>
      </c>
      <c r="G50" s="12" t="s">
        <v>3342</v>
      </c>
      <c r="H50" s="10" t="s">
        <v>120</v>
      </c>
      <c r="I50" s="12" t="s">
        <v>121</v>
      </c>
      <c r="J50" s="12" t="s">
        <v>59</v>
      </c>
      <c r="K50" s="12" t="s">
        <v>60</v>
      </c>
      <c r="L50" s="12" t="s">
        <v>60</v>
      </c>
      <c r="M50" s="12" t="s">
        <v>2710</v>
      </c>
      <c r="N50" s="12" t="s">
        <v>2711</v>
      </c>
      <c r="O50" s="12" t="s">
        <v>60</v>
      </c>
      <c r="P50" s="12" t="s">
        <v>60</v>
      </c>
      <c r="Q50" s="12" t="s">
        <v>3067</v>
      </c>
      <c r="R50" s="12" t="s">
        <v>3067</v>
      </c>
      <c r="S50" s="12" t="s">
        <v>59</v>
      </c>
      <c r="T50" s="12" t="s">
        <v>3709</v>
      </c>
      <c r="U50" s="12" t="e">
        <f>VLOOKUP(S50,[1]Sheet1!$D$3:$D$153,1,0)</f>
        <v>#N/A</v>
      </c>
      <c r="V50" s="12"/>
      <c r="W50" s="12" t="s">
        <v>61</v>
      </c>
      <c r="X50" s="58" t="s">
        <v>24</v>
      </c>
      <c r="Y50" s="12" t="s">
        <v>2573</v>
      </c>
      <c r="Z50" s="12">
        <f>INDEX('[2]Rented Branches'!$R$5:$R$1116,MATCH(H50,'[2]Rented Branches'!$I$5:$I$1116,0))</f>
        <v>1700</v>
      </c>
      <c r="AA50" s="12" t="s">
        <v>2711</v>
      </c>
      <c r="AB50" s="12" t="s">
        <v>4359</v>
      </c>
      <c r="AC50" s="12" t="s">
        <v>4401</v>
      </c>
      <c r="AD50" s="12" t="e">
        <v>#N/A</v>
      </c>
      <c r="AE50" s="12" t="s">
        <v>4360</v>
      </c>
      <c r="AF50" s="12" t="e">
        <v>#N/A</v>
      </c>
    </row>
    <row r="51" spans="1:32" s="46" customFormat="1" ht="15.75" hidden="1" customHeight="1" x14ac:dyDescent="0.25">
      <c r="A51" s="10">
        <f t="shared" ref="A51" si="27">+A50+1</f>
        <v>28</v>
      </c>
      <c r="B51" s="10">
        <f t="shared" si="18"/>
        <v>28</v>
      </c>
      <c r="C51" s="12" t="s">
        <v>15</v>
      </c>
      <c r="D51" s="10" t="s">
        <v>34</v>
      </c>
      <c r="E51" s="10">
        <v>2003</v>
      </c>
      <c r="F51" s="84">
        <v>37986</v>
      </c>
      <c r="G51" s="12" t="s">
        <v>122</v>
      </c>
      <c r="H51" s="143" t="s">
        <v>123</v>
      </c>
      <c r="I51" s="12" t="s">
        <v>124</v>
      </c>
      <c r="J51" s="12" t="s">
        <v>122</v>
      </c>
      <c r="K51" s="12" t="s">
        <v>60</v>
      </c>
      <c r="L51" s="12" t="s">
        <v>60</v>
      </c>
      <c r="M51" s="12" t="s">
        <v>146</v>
      </c>
      <c r="N51" s="12" t="s">
        <v>2712</v>
      </c>
      <c r="O51" s="12" t="s">
        <v>60</v>
      </c>
      <c r="P51" s="12" t="s">
        <v>60</v>
      </c>
      <c r="Q51" s="12" t="s">
        <v>3067</v>
      </c>
      <c r="R51" s="12" t="s">
        <v>3067</v>
      </c>
      <c r="S51" s="12" t="s">
        <v>3689</v>
      </c>
      <c r="T51" s="12" t="s">
        <v>3721</v>
      </c>
      <c r="U51" s="12" t="str">
        <f>VLOOKUP(S51,[1]Sheet1!$D$3:$D$153,1,0)</f>
        <v>GWADAR</v>
      </c>
      <c r="V51" s="12"/>
      <c r="W51" s="12" t="s">
        <v>125</v>
      </c>
      <c r="X51" s="58" t="s">
        <v>24</v>
      </c>
      <c r="Y51" s="12" t="s">
        <v>2573</v>
      </c>
      <c r="Z51" s="12">
        <f>INDEX('[2]Rented Branches'!$R$5:$R$1116,MATCH(H51,'[2]Rented Branches'!$I$5:$I$1116,0))</f>
        <v>10125</v>
      </c>
      <c r="AA51" s="12" t="s">
        <v>2712</v>
      </c>
      <c r="AB51" s="12" t="s">
        <v>4335</v>
      </c>
      <c r="AC51" s="12" t="s">
        <v>4407</v>
      </c>
      <c r="AD51" s="12" t="e">
        <v>#N/A</v>
      </c>
      <c r="AE51" s="12" t="s">
        <v>4336</v>
      </c>
      <c r="AF51" s="12" t="e">
        <v>#N/A</v>
      </c>
    </row>
    <row r="52" spans="1:32" s="46" customFormat="1" ht="25.5" hidden="1" customHeight="1" x14ac:dyDescent="0.25">
      <c r="A52" s="10">
        <f t="shared" ref="A52" si="28">+A51+1</f>
        <v>29</v>
      </c>
      <c r="B52" s="10">
        <f t="shared" si="18"/>
        <v>29</v>
      </c>
      <c r="C52" s="12" t="s">
        <v>15</v>
      </c>
      <c r="D52" s="10" t="s">
        <v>34</v>
      </c>
      <c r="E52" s="10">
        <v>2003</v>
      </c>
      <c r="F52" s="84">
        <v>37923</v>
      </c>
      <c r="G52" s="12" t="s">
        <v>3865</v>
      </c>
      <c r="H52" s="10" t="s">
        <v>127</v>
      </c>
      <c r="I52" s="19" t="s">
        <v>3866</v>
      </c>
      <c r="J52" s="12" t="s">
        <v>20</v>
      </c>
      <c r="K52" s="12" t="s">
        <v>21</v>
      </c>
      <c r="L52" s="12" t="s">
        <v>2618</v>
      </c>
      <c r="M52" s="12" t="s">
        <v>20</v>
      </c>
      <c r="N52" s="12" t="s">
        <v>2708</v>
      </c>
      <c r="O52" s="12" t="s">
        <v>2618</v>
      </c>
      <c r="P52" s="12" t="s">
        <v>2618</v>
      </c>
      <c r="Q52" s="12" t="s">
        <v>3064</v>
      </c>
      <c r="R52" s="12" t="s">
        <v>3064</v>
      </c>
      <c r="S52" s="12" t="s">
        <v>20</v>
      </c>
      <c r="T52" s="12" t="s">
        <v>3705</v>
      </c>
      <c r="U52" s="12" t="str">
        <f>VLOOKUP(S52,[1]Sheet1!$D$3:$D$153,1,0)</f>
        <v>LAHORE</v>
      </c>
      <c r="V52" s="12"/>
      <c r="W52" s="12" t="s">
        <v>23</v>
      </c>
      <c r="X52" s="58" t="s">
        <v>24</v>
      </c>
      <c r="Y52" s="12" t="s">
        <v>2573</v>
      </c>
      <c r="Z52" s="12">
        <f>INDEX('[2]Rented Branches'!$R$5:$R$1116,MATCH(H52,'[2]Rented Branches'!$I$5:$I$1116,0))</f>
        <v>2932</v>
      </c>
      <c r="AA52" s="12" t="s">
        <v>4342</v>
      </c>
      <c r="AB52" s="12" t="s">
        <v>4343</v>
      </c>
      <c r="AC52" s="12" t="s">
        <v>4396</v>
      </c>
      <c r="AD52" s="12" t="e">
        <v>#N/A</v>
      </c>
      <c r="AE52" s="12" t="s">
        <v>4344</v>
      </c>
      <c r="AF52" s="12" t="e">
        <v>#N/A</v>
      </c>
    </row>
    <row r="53" spans="1:32" s="46" customFormat="1" ht="15" hidden="1" customHeight="1" x14ac:dyDescent="0.25">
      <c r="A53" s="10">
        <f t="shared" ref="A53" si="29">+A52+1</f>
        <v>30</v>
      </c>
      <c r="B53" s="10">
        <f t="shared" si="18"/>
        <v>30</v>
      </c>
      <c r="C53" s="12" t="s">
        <v>15</v>
      </c>
      <c r="D53" s="10" t="s">
        <v>34</v>
      </c>
      <c r="E53" s="10">
        <v>2003</v>
      </c>
      <c r="F53" s="84">
        <v>37879</v>
      </c>
      <c r="G53" s="12" t="s">
        <v>132</v>
      </c>
      <c r="H53" s="10" t="s">
        <v>130</v>
      </c>
      <c r="I53" s="12" t="s">
        <v>131</v>
      </c>
      <c r="J53" s="12" t="s">
        <v>132</v>
      </c>
      <c r="K53" s="12" t="s">
        <v>29</v>
      </c>
      <c r="L53" s="12" t="s">
        <v>29</v>
      </c>
      <c r="M53" s="12" t="s">
        <v>2701</v>
      </c>
      <c r="N53" s="12" t="s">
        <v>2707</v>
      </c>
      <c r="O53" s="12" t="s">
        <v>29</v>
      </c>
      <c r="P53" s="12" t="s">
        <v>29</v>
      </c>
      <c r="Q53" s="12" t="s">
        <v>3066</v>
      </c>
      <c r="R53" s="12" t="s">
        <v>3066</v>
      </c>
      <c r="S53" s="12" t="s">
        <v>83</v>
      </c>
      <c r="T53" s="12" t="s">
        <v>979</v>
      </c>
      <c r="U53" s="12" t="str">
        <f>VLOOKUP(S53,[1]Sheet1!$D$3:$D$153,1,0)</f>
        <v>RAWALPINDI</v>
      </c>
      <c r="V53" s="12"/>
      <c r="W53" s="12" t="s">
        <v>23</v>
      </c>
      <c r="X53" s="58" t="s">
        <v>2380</v>
      </c>
      <c r="Y53" s="12" t="s">
        <v>2573</v>
      </c>
      <c r="Z53" s="12">
        <f>INDEX('[3]Owned Premises MIS'!$Q$2:$Q$111,MATCH(H53,'[3]Owned Premises MIS'!$H$2:$H$111,0))</f>
        <v>11000</v>
      </c>
      <c r="AA53" s="12" t="s">
        <v>4313</v>
      </c>
      <c r="AB53" s="96" t="s">
        <v>4314</v>
      </c>
      <c r="AC53" s="96" t="s">
        <v>4406</v>
      </c>
      <c r="AD53" s="12" t="e">
        <v>#N/A</v>
      </c>
      <c r="AE53" s="12" t="s">
        <v>4315</v>
      </c>
      <c r="AF53" s="12" t="e">
        <v>#N/A</v>
      </c>
    </row>
    <row r="54" spans="1:32" s="46" customFormat="1" ht="15" hidden="1" customHeight="1" x14ac:dyDescent="0.25">
      <c r="A54" s="10">
        <f t="shared" ref="A54" si="30">+A53+1</f>
        <v>31</v>
      </c>
      <c r="B54" s="10">
        <f t="shared" si="18"/>
        <v>31</v>
      </c>
      <c r="C54" s="12" t="s">
        <v>15</v>
      </c>
      <c r="D54" s="10" t="s">
        <v>34</v>
      </c>
      <c r="E54" s="10">
        <v>2004</v>
      </c>
      <c r="F54" s="84">
        <v>38245</v>
      </c>
      <c r="G54" s="12" t="s">
        <v>133</v>
      </c>
      <c r="H54" s="10" t="s">
        <v>134</v>
      </c>
      <c r="I54" s="12" t="s">
        <v>135</v>
      </c>
      <c r="J54" s="12" t="s">
        <v>133</v>
      </c>
      <c r="K54" s="12" t="s">
        <v>21</v>
      </c>
      <c r="L54" s="12" t="s">
        <v>2620</v>
      </c>
      <c r="M54" s="12" t="s">
        <v>2620</v>
      </c>
      <c r="N54" s="12" t="s">
        <v>94</v>
      </c>
      <c r="O54" s="12" t="s">
        <v>2620</v>
      </c>
      <c r="P54" s="12" t="s">
        <v>2620</v>
      </c>
      <c r="Q54" s="12" t="s">
        <v>3065</v>
      </c>
      <c r="R54" s="12" t="s">
        <v>3065</v>
      </c>
      <c r="S54" s="12" t="s">
        <v>136</v>
      </c>
      <c r="T54" s="12" t="s">
        <v>3722</v>
      </c>
      <c r="U54" s="12" t="str">
        <f>VLOOKUP(S54,[1]Sheet1!$D$3:$D$153,1,0)</f>
        <v>VEHARI</v>
      </c>
      <c r="V54" s="12"/>
      <c r="W54" s="12" t="s">
        <v>23</v>
      </c>
      <c r="X54" s="58" t="s">
        <v>24</v>
      </c>
      <c r="Y54" s="12" t="s">
        <v>2573</v>
      </c>
      <c r="Z54" s="12">
        <f>INDEX('[2]Rented Branches'!$R$5:$R$1116,MATCH(H54,'[2]Rented Branches'!$I$5:$I$1116,0))</f>
        <v>3680</v>
      </c>
      <c r="AA54" s="12" t="s">
        <v>2130</v>
      </c>
      <c r="AB54" s="12" t="s">
        <v>4333</v>
      </c>
      <c r="AC54" s="12" t="s">
        <v>4399</v>
      </c>
      <c r="AD54" s="12" t="e">
        <v>#N/A</v>
      </c>
      <c r="AE54" s="12" t="s">
        <v>4334</v>
      </c>
      <c r="AF54" s="12" t="e">
        <v>#N/A</v>
      </c>
    </row>
    <row r="55" spans="1:32" s="46" customFormat="1" ht="15" hidden="1" customHeight="1" x14ac:dyDescent="0.25">
      <c r="A55" s="10">
        <f t="shared" ref="A55" si="31">+A54+1</f>
        <v>32</v>
      </c>
      <c r="B55" s="10">
        <f t="shared" si="18"/>
        <v>32</v>
      </c>
      <c r="C55" s="12" t="s">
        <v>15</v>
      </c>
      <c r="D55" s="10" t="s">
        <v>34</v>
      </c>
      <c r="E55" s="10">
        <v>2004</v>
      </c>
      <c r="F55" s="84">
        <v>38119</v>
      </c>
      <c r="G55" s="12" t="s">
        <v>137</v>
      </c>
      <c r="H55" s="10" t="s">
        <v>138</v>
      </c>
      <c r="I55" s="12" t="s">
        <v>139</v>
      </c>
      <c r="J55" s="12" t="s">
        <v>137</v>
      </c>
      <c r="K55" s="12" t="s">
        <v>29</v>
      </c>
      <c r="L55" s="12" t="s">
        <v>29</v>
      </c>
      <c r="M55" s="12" t="s">
        <v>75</v>
      </c>
      <c r="N55" s="12" t="s">
        <v>2713</v>
      </c>
      <c r="O55" s="12" t="s">
        <v>29</v>
      </c>
      <c r="P55" s="12" t="s">
        <v>29</v>
      </c>
      <c r="Q55" s="12" t="s">
        <v>3066</v>
      </c>
      <c r="R55" s="12" t="s">
        <v>3066</v>
      </c>
      <c r="S55" s="12" t="s">
        <v>3695</v>
      </c>
      <c r="T55" s="12" t="s">
        <v>3723</v>
      </c>
      <c r="U55" s="12" t="str">
        <f>VLOOKUP(S55,[1]Sheet1!$D$3:$D$153,1,0)</f>
        <v>D.I.KHAN</v>
      </c>
      <c r="V55" s="12"/>
      <c r="W55" s="12" t="s">
        <v>75</v>
      </c>
      <c r="X55" s="58" t="s">
        <v>24</v>
      </c>
      <c r="Y55" s="12" t="s">
        <v>2573</v>
      </c>
      <c r="Z55" s="12">
        <f>INDEX('[2]Rented Branches'!$R$5:$R$1116,MATCH(H55,'[2]Rented Branches'!$I$5:$I$1116,0))</f>
        <v>4675</v>
      </c>
      <c r="AA55" s="12" t="s">
        <v>2713</v>
      </c>
      <c r="AB55" s="12" t="s">
        <v>4414</v>
      </c>
      <c r="AC55" s="12" t="s">
        <v>4411</v>
      </c>
      <c r="AD55" s="12" t="e">
        <v>#N/A</v>
      </c>
      <c r="AE55" s="12" t="s">
        <v>4364</v>
      </c>
      <c r="AF55" s="12" t="e">
        <v>#N/A</v>
      </c>
    </row>
    <row r="56" spans="1:32" s="46" customFormat="1" ht="15" hidden="1" customHeight="1" x14ac:dyDescent="0.25">
      <c r="A56" s="10">
        <f t="shared" ref="A56" si="32">+A55+1</f>
        <v>33</v>
      </c>
      <c r="B56" s="10">
        <f t="shared" si="18"/>
        <v>33</v>
      </c>
      <c r="C56" s="12" t="s">
        <v>15</v>
      </c>
      <c r="D56" s="10" t="s">
        <v>34</v>
      </c>
      <c r="E56" s="10">
        <v>2004</v>
      </c>
      <c r="F56" s="84">
        <v>38351</v>
      </c>
      <c r="G56" s="12" t="s">
        <v>140</v>
      </c>
      <c r="H56" s="10" t="s">
        <v>141</v>
      </c>
      <c r="I56" s="12" t="s">
        <v>142</v>
      </c>
      <c r="J56" s="12" t="s">
        <v>59</v>
      </c>
      <c r="K56" s="12" t="s">
        <v>60</v>
      </c>
      <c r="L56" s="12" t="s">
        <v>60</v>
      </c>
      <c r="M56" s="12" t="s">
        <v>2703</v>
      </c>
      <c r="N56" s="12" t="s">
        <v>2709</v>
      </c>
      <c r="O56" s="12" t="s">
        <v>60</v>
      </c>
      <c r="P56" s="12" t="s">
        <v>60</v>
      </c>
      <c r="Q56" s="12" t="s">
        <v>3067</v>
      </c>
      <c r="R56" s="12" t="s">
        <v>3067</v>
      </c>
      <c r="S56" s="12" t="s">
        <v>59</v>
      </c>
      <c r="T56" s="12" t="s">
        <v>3717</v>
      </c>
      <c r="U56" s="12" t="e">
        <f>VLOOKUP(S56,[1]Sheet1!$D$3:$D$153,1,0)</f>
        <v>#N/A</v>
      </c>
      <c r="V56" s="12"/>
      <c r="W56" s="12" t="s">
        <v>61</v>
      </c>
      <c r="X56" s="58" t="s">
        <v>24</v>
      </c>
      <c r="Y56" s="12" t="s">
        <v>2573</v>
      </c>
      <c r="Z56" s="12">
        <f>INDEX('[2]Rented Branches'!$R$5:$R$1116,MATCH(H56,'[2]Rented Branches'!$I$5:$I$1116,0))</f>
        <v>2200</v>
      </c>
      <c r="AA56" s="12" t="s">
        <v>2709</v>
      </c>
      <c r="AB56" s="12" t="s">
        <v>4355</v>
      </c>
      <c r="AC56" s="12" t="s">
        <v>4401</v>
      </c>
      <c r="AD56" s="12" t="e">
        <v>#N/A</v>
      </c>
      <c r="AE56" s="12" t="s">
        <v>4356</v>
      </c>
      <c r="AF56" s="12" t="e">
        <v>#N/A</v>
      </c>
    </row>
    <row r="57" spans="1:32" s="46" customFormat="1" ht="15.75" hidden="1" customHeight="1" x14ac:dyDescent="0.25">
      <c r="A57" s="10">
        <f t="shared" ref="A57" si="33">+A56+1</f>
        <v>34</v>
      </c>
      <c r="B57" s="10">
        <f t="shared" si="18"/>
        <v>34</v>
      </c>
      <c r="C57" s="12" t="s">
        <v>15</v>
      </c>
      <c r="D57" s="10" t="s">
        <v>34</v>
      </c>
      <c r="E57" s="10">
        <v>2004</v>
      </c>
      <c r="F57" s="84">
        <v>38231</v>
      </c>
      <c r="G57" s="12" t="s">
        <v>143</v>
      </c>
      <c r="H57" s="10" t="s">
        <v>144</v>
      </c>
      <c r="I57" s="12" t="s">
        <v>145</v>
      </c>
      <c r="J57" s="12" t="s">
        <v>146</v>
      </c>
      <c r="K57" s="12" t="s">
        <v>60</v>
      </c>
      <c r="L57" s="12" t="s">
        <v>60</v>
      </c>
      <c r="M57" s="12" t="s">
        <v>146</v>
      </c>
      <c r="N57" s="12" t="s">
        <v>2712</v>
      </c>
      <c r="O57" s="12" t="s">
        <v>60</v>
      </c>
      <c r="P57" s="12" t="s">
        <v>60</v>
      </c>
      <c r="Q57" s="12" t="s">
        <v>3067</v>
      </c>
      <c r="R57" s="12" t="s">
        <v>3067</v>
      </c>
      <c r="S57" s="12" t="s">
        <v>146</v>
      </c>
      <c r="T57" s="12" t="s">
        <v>3724</v>
      </c>
      <c r="U57" s="12" t="str">
        <f>VLOOKUP(S57,[1]Sheet1!$D$3:$D$153,1,0)</f>
        <v>QUETTA</v>
      </c>
      <c r="V57" s="12"/>
      <c r="W57" s="12" t="s">
        <v>125</v>
      </c>
      <c r="X57" s="58" t="s">
        <v>24</v>
      </c>
      <c r="Y57" s="12" t="s">
        <v>2573</v>
      </c>
      <c r="Z57" s="12">
        <f>INDEX('[2]Rented Branches'!$R$5:$R$1116,MATCH(H57,'[2]Rented Branches'!$I$5:$I$1116,0))</f>
        <v>3675</v>
      </c>
      <c r="AA57" s="12" t="s">
        <v>2712</v>
      </c>
      <c r="AB57" s="12" t="s">
        <v>4335</v>
      </c>
      <c r="AC57" s="12" t="s">
        <v>4407</v>
      </c>
      <c r="AD57" s="12" t="e">
        <v>#N/A</v>
      </c>
      <c r="AE57" s="12" t="s">
        <v>4336</v>
      </c>
      <c r="AF57" s="12" t="e">
        <v>#N/A</v>
      </c>
    </row>
    <row r="58" spans="1:32" s="46" customFormat="1" ht="15" hidden="1" customHeight="1" x14ac:dyDescent="0.25">
      <c r="A58" s="10">
        <f t="shared" ref="A58" si="34">+A57+1</f>
        <v>35</v>
      </c>
      <c r="B58" s="10">
        <f t="shared" ref="B58:B73" si="35">+B57+1</f>
        <v>35</v>
      </c>
      <c r="C58" s="12" t="s">
        <v>15</v>
      </c>
      <c r="D58" s="10" t="s">
        <v>34</v>
      </c>
      <c r="E58" s="10">
        <v>2004</v>
      </c>
      <c r="F58" s="84">
        <v>38351</v>
      </c>
      <c r="G58" s="12" t="s">
        <v>3343</v>
      </c>
      <c r="H58" s="10" t="s">
        <v>148</v>
      </c>
      <c r="I58" s="12" t="s">
        <v>149</v>
      </c>
      <c r="J58" s="12" t="s">
        <v>59</v>
      </c>
      <c r="K58" s="12" t="s">
        <v>60</v>
      </c>
      <c r="L58" s="12" t="s">
        <v>60</v>
      </c>
      <c r="M58" s="12" t="s">
        <v>2703</v>
      </c>
      <c r="N58" s="12" t="s">
        <v>2714</v>
      </c>
      <c r="O58" s="12" t="s">
        <v>60</v>
      </c>
      <c r="P58" s="12" t="s">
        <v>60</v>
      </c>
      <c r="Q58" s="12" t="s">
        <v>3067</v>
      </c>
      <c r="R58" s="12" t="s">
        <v>3067</v>
      </c>
      <c r="S58" s="12" t="s">
        <v>59</v>
      </c>
      <c r="T58" s="12" t="s">
        <v>3725</v>
      </c>
      <c r="U58" s="12" t="e">
        <f>VLOOKUP(S58,[1]Sheet1!$D$3:$D$153,1,0)</f>
        <v>#N/A</v>
      </c>
      <c r="V58" s="12" t="s">
        <v>3915</v>
      </c>
      <c r="W58" s="12" t="s">
        <v>61</v>
      </c>
      <c r="X58" s="58" t="s">
        <v>24</v>
      </c>
      <c r="Y58" s="12" t="s">
        <v>2573</v>
      </c>
      <c r="Z58" s="12">
        <f>INDEX('[2]Rented Branches'!$R$5:$R$1116,MATCH(H58,'[2]Rented Branches'!$I$5:$I$1116,0))</f>
        <v>4070</v>
      </c>
      <c r="AA58" s="12" t="s">
        <v>4365</v>
      </c>
      <c r="AB58" s="96" t="s">
        <v>4366</v>
      </c>
      <c r="AC58" s="12" t="s">
        <v>4401</v>
      </c>
      <c r="AD58" s="12" t="e">
        <v>#N/A</v>
      </c>
      <c r="AE58" s="12" t="s">
        <v>4347</v>
      </c>
      <c r="AF58" s="12" t="e">
        <v>#N/A</v>
      </c>
    </row>
    <row r="59" spans="1:32" s="46" customFormat="1" ht="15" hidden="1" customHeight="1" x14ac:dyDescent="0.25">
      <c r="A59" s="10">
        <f t="shared" ref="A59" si="36">+A58+1</f>
        <v>36</v>
      </c>
      <c r="B59" s="10">
        <f t="shared" si="35"/>
        <v>36</v>
      </c>
      <c r="C59" s="12" t="s">
        <v>15</v>
      </c>
      <c r="D59" s="10" t="s">
        <v>34</v>
      </c>
      <c r="E59" s="10">
        <v>2004</v>
      </c>
      <c r="F59" s="84">
        <v>38161</v>
      </c>
      <c r="G59" s="12" t="s">
        <v>150</v>
      </c>
      <c r="H59" s="10" t="s">
        <v>151</v>
      </c>
      <c r="I59" s="12" t="s">
        <v>2962</v>
      </c>
      <c r="J59" s="12" t="s">
        <v>28</v>
      </c>
      <c r="K59" s="12" t="s">
        <v>29</v>
      </c>
      <c r="L59" s="12" t="s">
        <v>29</v>
      </c>
      <c r="M59" s="12" t="s">
        <v>2701</v>
      </c>
      <c r="N59" s="12" t="s">
        <v>2715</v>
      </c>
      <c r="O59" s="12" t="s">
        <v>29</v>
      </c>
      <c r="P59" s="12" t="s">
        <v>29</v>
      </c>
      <c r="Q59" s="12" t="s">
        <v>3066</v>
      </c>
      <c r="R59" s="12" t="s">
        <v>3066</v>
      </c>
      <c r="S59" s="12" t="s">
        <v>28</v>
      </c>
      <c r="T59" s="12" t="s">
        <v>28</v>
      </c>
      <c r="U59" s="12" t="str">
        <f>VLOOKUP(S59,[1]Sheet1!$D$3:$D$153,1,0)</f>
        <v>Islamabad</v>
      </c>
      <c r="V59" s="12"/>
      <c r="W59" s="12" t="s">
        <v>3436</v>
      </c>
      <c r="X59" s="58" t="s">
        <v>24</v>
      </c>
      <c r="Y59" s="12" t="s">
        <v>2573</v>
      </c>
      <c r="Z59" s="12">
        <f>INDEX('[2]Rented Branches'!$R$5:$R$1116,MATCH(H59,'[2]Rented Branches'!$I$5:$I$1116,0))</f>
        <v>2665</v>
      </c>
      <c r="AA59" s="12" t="s">
        <v>4367</v>
      </c>
      <c r="AB59" s="12" t="s">
        <v>4368</v>
      </c>
      <c r="AC59" s="12" t="s">
        <v>4402</v>
      </c>
      <c r="AD59" s="12" t="e">
        <v>#N/A</v>
      </c>
      <c r="AE59" s="12" t="s">
        <v>4369</v>
      </c>
      <c r="AF59" s="12" t="e">
        <v>#N/A</v>
      </c>
    </row>
    <row r="60" spans="1:32" s="46" customFormat="1" ht="15" hidden="1" customHeight="1" x14ac:dyDescent="0.25">
      <c r="A60" s="10">
        <f t="shared" ref="A60" si="37">+A59+1</f>
        <v>37</v>
      </c>
      <c r="B60" s="10">
        <f t="shared" si="35"/>
        <v>37</v>
      </c>
      <c r="C60" s="12" t="s">
        <v>15</v>
      </c>
      <c r="D60" s="10" t="s">
        <v>34</v>
      </c>
      <c r="E60" s="10">
        <v>2004</v>
      </c>
      <c r="F60" s="84">
        <v>38233</v>
      </c>
      <c r="G60" s="12" t="s">
        <v>154</v>
      </c>
      <c r="H60" s="10" t="s">
        <v>155</v>
      </c>
      <c r="I60" s="12" t="s">
        <v>156</v>
      </c>
      <c r="J60" s="12" t="s">
        <v>154</v>
      </c>
      <c r="K60" s="12" t="s">
        <v>21</v>
      </c>
      <c r="L60" s="12" t="s">
        <v>2620</v>
      </c>
      <c r="M60" s="12" t="s">
        <v>2620</v>
      </c>
      <c r="N60" s="12" t="s">
        <v>2700</v>
      </c>
      <c r="O60" s="12" t="s">
        <v>2620</v>
      </c>
      <c r="P60" s="12" t="s">
        <v>2620</v>
      </c>
      <c r="Q60" s="12" t="s">
        <v>3065</v>
      </c>
      <c r="R60" s="12" t="s">
        <v>3065</v>
      </c>
      <c r="S60" s="12" t="s">
        <v>154</v>
      </c>
      <c r="T60" s="12" t="s">
        <v>3726</v>
      </c>
      <c r="U60" s="12" t="str">
        <f>VLOOKUP(S60,[1]Sheet1!$D$3:$D$153,1,0)</f>
        <v>JHANG</v>
      </c>
      <c r="V60" s="12"/>
      <c r="W60" s="12" t="s">
        <v>23</v>
      </c>
      <c r="X60" s="58" t="s">
        <v>24</v>
      </c>
      <c r="Y60" s="12" t="s">
        <v>2573</v>
      </c>
      <c r="Z60" s="12">
        <f>INDEX('[2]Rented Branches'!$R$5:$R$1116,MATCH(H60,'[2]Rented Branches'!$I$5:$I$1116,0))</f>
        <v>9658</v>
      </c>
      <c r="AA60" s="12" t="s">
        <v>2700</v>
      </c>
      <c r="AB60" s="12" t="s">
        <v>4320</v>
      </c>
      <c r="AC60" s="12" t="s">
        <v>4395</v>
      </c>
      <c r="AD60" s="12" t="e">
        <v>#N/A</v>
      </c>
      <c r="AE60" s="12" t="s">
        <v>4303</v>
      </c>
      <c r="AF60" s="12" t="e">
        <v>#N/A</v>
      </c>
    </row>
    <row r="61" spans="1:32" s="46" customFormat="1" ht="15" hidden="1" customHeight="1" x14ac:dyDescent="0.25">
      <c r="A61" s="10">
        <f t="shared" ref="A61" si="38">+A60+1</f>
        <v>38</v>
      </c>
      <c r="B61" s="10">
        <f t="shared" si="35"/>
        <v>38</v>
      </c>
      <c r="C61" s="12" t="s">
        <v>15</v>
      </c>
      <c r="D61" s="10" t="s">
        <v>34</v>
      </c>
      <c r="E61" s="10">
        <v>2004</v>
      </c>
      <c r="F61" s="84">
        <v>38153</v>
      </c>
      <c r="G61" s="12" t="s">
        <v>157</v>
      </c>
      <c r="H61" s="10" t="s">
        <v>158</v>
      </c>
      <c r="I61" s="12" t="s">
        <v>159</v>
      </c>
      <c r="J61" s="12" t="s">
        <v>83</v>
      </c>
      <c r="K61" s="12" t="s">
        <v>29</v>
      </c>
      <c r="L61" s="12" t="s">
        <v>29</v>
      </c>
      <c r="M61" s="12" t="s">
        <v>83</v>
      </c>
      <c r="N61" s="12" t="s">
        <v>2716</v>
      </c>
      <c r="O61" s="12" t="s">
        <v>29</v>
      </c>
      <c r="P61" s="12" t="s">
        <v>29</v>
      </c>
      <c r="Q61" s="12" t="s">
        <v>3066</v>
      </c>
      <c r="R61" s="12" t="s">
        <v>3066</v>
      </c>
      <c r="S61" s="12" t="s">
        <v>83</v>
      </c>
      <c r="T61" s="12" t="s">
        <v>979</v>
      </c>
      <c r="U61" s="12" t="str">
        <f>VLOOKUP(S61,[1]Sheet1!$D$3:$D$153,1,0)</f>
        <v>RAWALPINDI</v>
      </c>
      <c r="V61" s="12"/>
      <c r="W61" s="12" t="s">
        <v>23</v>
      </c>
      <c r="X61" s="58" t="s">
        <v>24</v>
      </c>
      <c r="Y61" s="12" t="s">
        <v>2573</v>
      </c>
      <c r="Z61" s="12">
        <f>INDEX('[2]Rented Branches'!$R$5:$R$1116,MATCH(H61,'[2]Rented Branches'!$I$5:$I$1116,0))</f>
        <v>8297</v>
      </c>
      <c r="AA61" s="12" t="s">
        <v>2707</v>
      </c>
      <c r="AB61" s="12" t="s">
        <v>4408</v>
      </c>
      <c r="AC61" s="12" t="s">
        <v>4406</v>
      </c>
      <c r="AD61" s="12" t="e">
        <v>#N/A</v>
      </c>
      <c r="AE61" s="12" t="s">
        <v>4370</v>
      </c>
      <c r="AF61" s="12" t="e">
        <v>#N/A</v>
      </c>
    </row>
    <row r="62" spans="1:32" s="46" customFormat="1" ht="15" hidden="1" customHeight="1" x14ac:dyDescent="0.25">
      <c r="A62" s="10">
        <f t="shared" ref="A62" si="39">+A61+1</f>
        <v>39</v>
      </c>
      <c r="B62" s="10">
        <f t="shared" si="35"/>
        <v>39</v>
      </c>
      <c r="C62" s="12" t="s">
        <v>15</v>
      </c>
      <c r="D62" s="10" t="s">
        <v>34</v>
      </c>
      <c r="E62" s="10">
        <v>2004</v>
      </c>
      <c r="F62" s="84">
        <v>38253</v>
      </c>
      <c r="G62" s="12" t="s">
        <v>161</v>
      </c>
      <c r="H62" s="10" t="s">
        <v>162</v>
      </c>
      <c r="I62" s="12" t="s">
        <v>163</v>
      </c>
      <c r="J62" s="12" t="s">
        <v>161</v>
      </c>
      <c r="K62" s="12" t="s">
        <v>29</v>
      </c>
      <c r="L62" s="12" t="s">
        <v>29</v>
      </c>
      <c r="M62" s="12" t="s">
        <v>75</v>
      </c>
      <c r="N62" s="12" t="s">
        <v>2713</v>
      </c>
      <c r="O62" s="12" t="s">
        <v>29</v>
      </c>
      <c r="P62" s="12" t="s">
        <v>29</v>
      </c>
      <c r="Q62" s="12" t="s">
        <v>3066</v>
      </c>
      <c r="R62" s="12" t="s">
        <v>3066</v>
      </c>
      <c r="S62" s="12" t="s">
        <v>161</v>
      </c>
      <c r="T62" s="12" t="s">
        <v>3727</v>
      </c>
      <c r="U62" s="12" t="str">
        <f>VLOOKUP(S62,[1]Sheet1!$D$3:$D$153,1,0)</f>
        <v>KOHAT</v>
      </c>
      <c r="V62" s="12"/>
      <c r="W62" s="12" t="s">
        <v>75</v>
      </c>
      <c r="X62" s="58" t="s">
        <v>24</v>
      </c>
      <c r="Y62" s="12" t="s">
        <v>2573</v>
      </c>
      <c r="Z62" s="12">
        <f>INDEX('[2]Rented Branches'!$R$5:$R$1116,MATCH(H62,'[2]Rented Branches'!$I$5:$I$1116,0))</f>
        <v>4894</v>
      </c>
      <c r="AA62" s="12" t="s">
        <v>2713</v>
      </c>
      <c r="AB62" s="12" t="s">
        <v>4414</v>
      </c>
      <c r="AC62" s="12" t="s">
        <v>4411</v>
      </c>
      <c r="AD62" s="12" t="e">
        <v>#N/A</v>
      </c>
      <c r="AE62" s="12" t="s">
        <v>4364</v>
      </c>
      <c r="AF62" s="12" t="e">
        <v>#N/A</v>
      </c>
    </row>
    <row r="63" spans="1:32" s="46" customFormat="1" ht="15.75" hidden="1" customHeight="1" x14ac:dyDescent="0.25">
      <c r="A63" s="10">
        <f t="shared" ref="A63" si="40">+A62+1</f>
        <v>40</v>
      </c>
      <c r="B63" s="10">
        <f t="shared" si="35"/>
        <v>40</v>
      </c>
      <c r="C63" s="12" t="s">
        <v>15</v>
      </c>
      <c r="D63" s="10" t="s">
        <v>34</v>
      </c>
      <c r="E63" s="10">
        <v>2004</v>
      </c>
      <c r="F63" s="84">
        <v>38349</v>
      </c>
      <c r="G63" s="12" t="s">
        <v>164</v>
      </c>
      <c r="H63" s="10" t="s">
        <v>165</v>
      </c>
      <c r="I63" s="12" t="s">
        <v>3685</v>
      </c>
      <c r="J63" s="12" t="s">
        <v>164</v>
      </c>
      <c r="K63" s="12" t="s">
        <v>29</v>
      </c>
      <c r="L63" s="12" t="s">
        <v>29</v>
      </c>
      <c r="M63" s="12" t="s">
        <v>29</v>
      </c>
      <c r="N63" s="12" t="s">
        <v>103</v>
      </c>
      <c r="O63" s="12" t="s">
        <v>29</v>
      </c>
      <c r="P63" s="12" t="s">
        <v>29</v>
      </c>
      <c r="Q63" s="12" t="s">
        <v>3066</v>
      </c>
      <c r="R63" s="12" t="s">
        <v>3066</v>
      </c>
      <c r="S63" s="12" t="s">
        <v>65</v>
      </c>
      <c r="T63" s="12" t="s">
        <v>3711</v>
      </c>
      <c r="U63" s="12" t="str">
        <f>VLOOKUP(S63,[1]Sheet1!$D$3:$D$153,1,0)</f>
        <v>GUJRAT</v>
      </c>
      <c r="V63" s="12"/>
      <c r="W63" s="12" t="s">
        <v>23</v>
      </c>
      <c r="X63" s="58" t="s">
        <v>24</v>
      </c>
      <c r="Y63" s="12" t="s">
        <v>2573</v>
      </c>
      <c r="Z63" s="12">
        <f>INDEX('[2]Rented Branches'!$R$5:$R$1116,MATCH(H63,'[2]Rented Branches'!$I$5:$I$1116,0))</f>
        <v>2659</v>
      </c>
      <c r="AA63" s="12" t="s">
        <v>4357</v>
      </c>
      <c r="AB63" s="12" t="s">
        <v>4392</v>
      </c>
      <c r="AC63" s="12" t="s">
        <v>4404</v>
      </c>
      <c r="AD63" s="12" t="e">
        <v>#N/A</v>
      </c>
      <c r="AE63" s="12" t="s">
        <v>4358</v>
      </c>
      <c r="AF63" s="12" t="e">
        <v>#N/A</v>
      </c>
    </row>
    <row r="64" spans="1:32" s="46" customFormat="1" ht="25.5" hidden="1" customHeight="1" x14ac:dyDescent="0.25">
      <c r="A64" s="10">
        <f t="shared" ref="A64" si="41">+A63+1</f>
        <v>41</v>
      </c>
      <c r="B64" s="10">
        <f t="shared" si="35"/>
        <v>41</v>
      </c>
      <c r="C64" s="12" t="s">
        <v>15</v>
      </c>
      <c r="D64" s="10" t="s">
        <v>34</v>
      </c>
      <c r="E64" s="10">
        <v>2004</v>
      </c>
      <c r="F64" s="84">
        <v>38103</v>
      </c>
      <c r="G64" s="12" t="s">
        <v>170</v>
      </c>
      <c r="H64" s="10" t="s">
        <v>168</v>
      </c>
      <c r="I64" s="12" t="s">
        <v>169</v>
      </c>
      <c r="J64" s="12" t="s">
        <v>170</v>
      </c>
      <c r="K64" s="12" t="s">
        <v>21</v>
      </c>
      <c r="L64" s="12" t="s">
        <v>2620</v>
      </c>
      <c r="M64" s="12" t="s">
        <v>2620</v>
      </c>
      <c r="N64" s="12" t="s">
        <v>79</v>
      </c>
      <c r="O64" s="12" t="s">
        <v>2620</v>
      </c>
      <c r="P64" s="12" t="s">
        <v>2620</v>
      </c>
      <c r="Q64" s="12" t="s">
        <v>3065</v>
      </c>
      <c r="R64" s="12" t="s">
        <v>3065</v>
      </c>
      <c r="S64" s="12" t="s">
        <v>171</v>
      </c>
      <c r="T64" s="12" t="s">
        <v>3728</v>
      </c>
      <c r="U64" s="12" t="str">
        <f>VLOOKUP(S64,[1]Sheet1!$D$3:$D$153,1,0)</f>
        <v>KHANEWAL</v>
      </c>
      <c r="V64" s="12"/>
      <c r="W64" s="12" t="s">
        <v>23</v>
      </c>
      <c r="X64" s="58" t="s">
        <v>24</v>
      </c>
      <c r="Y64" s="12" t="s">
        <v>2574</v>
      </c>
      <c r="Z64" s="12">
        <f>INDEX('[2]Rented Branches'!$R$5:$R$1116,MATCH(H64,'[2]Rented Branches'!$I$5:$I$1116,0))</f>
        <v>7884</v>
      </c>
      <c r="AA64" s="12" t="s">
        <v>79</v>
      </c>
      <c r="AB64" s="12" t="s">
        <v>4321</v>
      </c>
      <c r="AC64" s="12" t="s">
        <v>4399</v>
      </c>
      <c r="AD64" s="12" t="e">
        <v>#N/A</v>
      </c>
      <c r="AE64" s="12" t="s">
        <v>4322</v>
      </c>
      <c r="AF64" s="12" t="e">
        <v>#N/A</v>
      </c>
    </row>
    <row r="65" spans="1:32" s="46" customFormat="1" ht="15" hidden="1" customHeight="1" x14ac:dyDescent="0.25">
      <c r="A65" s="10">
        <f t="shared" ref="A65" si="42">+A64+1</f>
        <v>42</v>
      </c>
      <c r="B65" s="10">
        <f t="shared" si="35"/>
        <v>42</v>
      </c>
      <c r="C65" s="12" t="s">
        <v>15</v>
      </c>
      <c r="D65" s="10" t="s">
        <v>34</v>
      </c>
      <c r="E65" s="10">
        <v>2004</v>
      </c>
      <c r="F65" s="84">
        <v>38257</v>
      </c>
      <c r="G65" s="12" t="s">
        <v>172</v>
      </c>
      <c r="H65" s="10" t="s">
        <v>173</v>
      </c>
      <c r="I65" s="12" t="s">
        <v>174</v>
      </c>
      <c r="J65" s="12" t="s">
        <v>20</v>
      </c>
      <c r="K65" s="12" t="s">
        <v>21</v>
      </c>
      <c r="L65" s="12" t="s">
        <v>2618</v>
      </c>
      <c r="M65" s="12" t="s">
        <v>20</v>
      </c>
      <c r="N65" s="12" t="s">
        <v>2708</v>
      </c>
      <c r="O65" s="12" t="s">
        <v>2618</v>
      </c>
      <c r="P65" s="12" t="s">
        <v>2618</v>
      </c>
      <c r="Q65" s="12" t="s">
        <v>3064</v>
      </c>
      <c r="R65" s="12" t="s">
        <v>3064</v>
      </c>
      <c r="S65" s="12" t="s">
        <v>20</v>
      </c>
      <c r="T65" s="12" t="s">
        <v>3705</v>
      </c>
      <c r="U65" s="12" t="str">
        <f>VLOOKUP(S65,[1]Sheet1!$D$3:$D$153,1,0)</f>
        <v>LAHORE</v>
      </c>
      <c r="V65" s="12"/>
      <c r="W65" s="12" t="s">
        <v>23</v>
      </c>
      <c r="X65" s="58" t="s">
        <v>24</v>
      </c>
      <c r="Y65" s="12" t="s">
        <v>2573</v>
      </c>
      <c r="Z65" s="12">
        <f>INDEX('[2]Rented Branches'!$R$5:$R$1116,MATCH(H65,'[2]Rented Branches'!$I$5:$I$1116,0))</f>
        <v>5600</v>
      </c>
      <c r="AA65" s="12" t="s">
        <v>4371</v>
      </c>
      <c r="AB65" s="12" t="s">
        <v>4372</v>
      </c>
      <c r="AC65" s="12" t="s">
        <v>4397</v>
      </c>
      <c r="AD65" s="12" t="e">
        <v>#N/A</v>
      </c>
      <c r="AE65" s="12" t="s">
        <v>4373</v>
      </c>
      <c r="AF65" s="12" t="e">
        <v>#N/A</v>
      </c>
    </row>
    <row r="66" spans="1:32" s="46" customFormat="1" ht="15" hidden="1" customHeight="1" x14ac:dyDescent="0.25">
      <c r="A66" s="10">
        <f t="shared" ref="A66" si="43">+A65+1</f>
        <v>43</v>
      </c>
      <c r="B66" s="10">
        <f t="shared" si="35"/>
        <v>43</v>
      </c>
      <c r="C66" s="12" t="s">
        <v>15</v>
      </c>
      <c r="D66" s="10" t="s">
        <v>34</v>
      </c>
      <c r="E66" s="10">
        <v>2004</v>
      </c>
      <c r="F66" s="84">
        <v>38262</v>
      </c>
      <c r="G66" s="12" t="s">
        <v>175</v>
      </c>
      <c r="H66" s="10" t="s">
        <v>176</v>
      </c>
      <c r="I66" s="12" t="s">
        <v>177</v>
      </c>
      <c r="J66" s="12" t="s">
        <v>175</v>
      </c>
      <c r="K66" s="12" t="s">
        <v>21</v>
      </c>
      <c r="L66" s="12" t="s">
        <v>2620</v>
      </c>
      <c r="M66" s="12" t="s">
        <v>2620</v>
      </c>
      <c r="N66" s="12" t="s">
        <v>2717</v>
      </c>
      <c r="O66" s="12" t="s">
        <v>2620</v>
      </c>
      <c r="P66" s="12" t="s">
        <v>2620</v>
      </c>
      <c r="Q66" s="12" t="s">
        <v>3065</v>
      </c>
      <c r="R66" s="12" t="s">
        <v>3065</v>
      </c>
      <c r="S66" s="12" t="s">
        <v>178</v>
      </c>
      <c r="T66" s="12" t="s">
        <v>3729</v>
      </c>
      <c r="U66" s="12" t="str">
        <f>VLOOKUP(S66,[1]Sheet1!$D$3:$D$153,1,0)</f>
        <v>RAHIM YAR KHAN</v>
      </c>
      <c r="V66" s="12"/>
      <c r="W66" s="12" t="s">
        <v>23</v>
      </c>
      <c r="X66" s="58" t="s">
        <v>24</v>
      </c>
      <c r="Y66" s="12" t="s">
        <v>2573</v>
      </c>
      <c r="Z66" s="12">
        <f>INDEX('[2]Rented Branches'!$R$5:$R$1116,MATCH(H66,'[2]Rented Branches'!$I$5:$I$1116,0))</f>
        <v>6256</v>
      </c>
      <c r="AA66" s="12" t="s">
        <v>178</v>
      </c>
      <c r="AB66" s="12" t="s">
        <v>4374</v>
      </c>
      <c r="AC66" s="12" t="s">
        <v>4400</v>
      </c>
      <c r="AD66" s="12" t="e">
        <v>#N/A</v>
      </c>
      <c r="AE66" s="12" t="s">
        <v>4375</v>
      </c>
      <c r="AF66" s="12" t="e">
        <v>#N/A</v>
      </c>
    </row>
    <row r="67" spans="1:32" s="46" customFormat="1" ht="15" hidden="1" customHeight="1" x14ac:dyDescent="0.25">
      <c r="A67" s="10">
        <f t="shared" ref="A67" si="44">+A66+1</f>
        <v>44</v>
      </c>
      <c r="B67" s="10">
        <f t="shared" si="35"/>
        <v>44</v>
      </c>
      <c r="C67" s="12" t="s">
        <v>15</v>
      </c>
      <c r="D67" s="10" t="s">
        <v>34</v>
      </c>
      <c r="E67" s="10">
        <v>2004</v>
      </c>
      <c r="F67" s="84">
        <v>38118</v>
      </c>
      <c r="G67" s="12" t="s">
        <v>179</v>
      </c>
      <c r="H67" s="10" t="s">
        <v>180</v>
      </c>
      <c r="I67" s="12" t="s">
        <v>181</v>
      </c>
      <c r="J67" s="12" t="s">
        <v>179</v>
      </c>
      <c r="K67" s="12" t="s">
        <v>21</v>
      </c>
      <c r="L67" s="12" t="s">
        <v>2618</v>
      </c>
      <c r="M67" s="12" t="s">
        <v>2702</v>
      </c>
      <c r="N67" s="12" t="s">
        <v>55</v>
      </c>
      <c r="O67" s="12" t="s">
        <v>2618</v>
      </c>
      <c r="P67" s="12" t="s">
        <v>2618</v>
      </c>
      <c r="Q67" s="12" t="s">
        <v>3064</v>
      </c>
      <c r="R67" s="12" t="s">
        <v>3064</v>
      </c>
      <c r="S67" s="12" t="s">
        <v>179</v>
      </c>
      <c r="T67" s="12" t="s">
        <v>3730</v>
      </c>
      <c r="U67" s="12" t="str">
        <f>VLOOKUP(S67,[1]Sheet1!$D$3:$D$153,1,0)</f>
        <v>SHEIKHUPURA</v>
      </c>
      <c r="V67" s="12"/>
      <c r="W67" s="12" t="s">
        <v>23</v>
      </c>
      <c r="X67" s="58" t="s">
        <v>24</v>
      </c>
      <c r="Y67" s="12" t="s">
        <v>2573</v>
      </c>
      <c r="Z67" s="12">
        <f>INDEX('[2]Rented Branches'!$R$5:$R$1116,MATCH(H67,'[2]Rented Branches'!$I$5:$I$1116,0))</f>
        <v>4080</v>
      </c>
      <c r="AA67" s="12" t="s">
        <v>179</v>
      </c>
      <c r="AB67" s="12" t="s">
        <v>4329</v>
      </c>
      <c r="AC67" s="12" t="s">
        <v>4396</v>
      </c>
      <c r="AD67" s="12" t="e">
        <v>#N/A</v>
      </c>
      <c r="AE67" s="12" t="s">
        <v>4330</v>
      </c>
      <c r="AF67" s="12" t="e">
        <v>#N/A</v>
      </c>
    </row>
    <row r="68" spans="1:32" s="46" customFormat="1" ht="15" hidden="1" customHeight="1" x14ac:dyDescent="0.25">
      <c r="A68" s="10">
        <f t="shared" ref="A68" si="45">+A67+1</f>
        <v>45</v>
      </c>
      <c r="B68" s="10">
        <f t="shared" si="35"/>
        <v>45</v>
      </c>
      <c r="C68" s="12" t="s">
        <v>15</v>
      </c>
      <c r="D68" s="10" t="s">
        <v>34</v>
      </c>
      <c r="E68" s="10">
        <v>2004</v>
      </c>
      <c r="F68" s="84">
        <v>38236</v>
      </c>
      <c r="G68" s="12" t="s">
        <v>183</v>
      </c>
      <c r="H68" s="10" t="s">
        <v>184</v>
      </c>
      <c r="I68" s="12" t="s">
        <v>185</v>
      </c>
      <c r="J68" s="12" t="s">
        <v>183</v>
      </c>
      <c r="K68" s="12" t="s">
        <v>21</v>
      </c>
      <c r="L68" s="12" t="s">
        <v>2620</v>
      </c>
      <c r="M68" s="12" t="s">
        <v>2620</v>
      </c>
      <c r="N68" s="12" t="s">
        <v>2700</v>
      </c>
      <c r="O68" s="12" t="s">
        <v>2620</v>
      </c>
      <c r="P68" s="12" t="s">
        <v>2620</v>
      </c>
      <c r="Q68" s="12" t="s">
        <v>3065</v>
      </c>
      <c r="R68" s="12" t="s">
        <v>3065</v>
      </c>
      <c r="S68" s="12" t="s">
        <v>183</v>
      </c>
      <c r="T68" s="12" t="s">
        <v>3731</v>
      </c>
      <c r="U68" s="12" t="str">
        <f>VLOOKUP(S68,[1]Sheet1!$D$3:$D$153,1,0)</f>
        <v>TOBA TEK SINGH</v>
      </c>
      <c r="V68" s="12"/>
      <c r="W68" s="12" t="s">
        <v>23</v>
      </c>
      <c r="X68" s="58" t="s">
        <v>24</v>
      </c>
      <c r="Y68" s="12" t="s">
        <v>2573</v>
      </c>
      <c r="Z68" s="12">
        <f>INDEX('[2]Rented Branches'!$R$5:$R$1116,MATCH(H68,'[2]Rented Branches'!$I$5:$I$1116,0))</f>
        <v>3304</v>
      </c>
      <c r="AA68" s="12" t="s">
        <v>2700</v>
      </c>
      <c r="AB68" s="12" t="s">
        <v>4320</v>
      </c>
      <c r="AC68" s="12" t="s">
        <v>4395</v>
      </c>
      <c r="AD68" s="12" t="e">
        <v>#N/A</v>
      </c>
      <c r="AE68" s="12" t="s">
        <v>4303</v>
      </c>
      <c r="AF68" s="12" t="e">
        <v>#N/A</v>
      </c>
    </row>
    <row r="69" spans="1:32" s="46" customFormat="1" ht="15" hidden="1" customHeight="1" x14ac:dyDescent="0.25">
      <c r="A69" s="10">
        <f t="shared" ref="A69" si="46">+A68+1</f>
        <v>46</v>
      </c>
      <c r="B69" s="10">
        <f t="shared" si="35"/>
        <v>46</v>
      </c>
      <c r="C69" s="12" t="s">
        <v>15</v>
      </c>
      <c r="D69" s="10" t="s">
        <v>34</v>
      </c>
      <c r="E69" s="10">
        <v>2005</v>
      </c>
      <c r="F69" s="84">
        <v>38600</v>
      </c>
      <c r="G69" s="12" t="s">
        <v>186</v>
      </c>
      <c r="H69" s="10" t="s">
        <v>187</v>
      </c>
      <c r="I69" s="12" t="s">
        <v>188</v>
      </c>
      <c r="J69" s="12" t="s">
        <v>189</v>
      </c>
      <c r="K69" s="12" t="s">
        <v>21</v>
      </c>
      <c r="L69" s="12" t="s">
        <v>2620</v>
      </c>
      <c r="M69" s="12" t="s">
        <v>2620</v>
      </c>
      <c r="N69" s="12" t="s">
        <v>2717</v>
      </c>
      <c r="O69" s="12" t="s">
        <v>2620</v>
      </c>
      <c r="P69" s="12" t="s">
        <v>2620</v>
      </c>
      <c r="Q69" s="12" t="s">
        <v>3065</v>
      </c>
      <c r="R69" s="12" t="s">
        <v>3065</v>
      </c>
      <c r="S69" s="12" t="s">
        <v>94</v>
      </c>
      <c r="T69" s="12" t="s">
        <v>3716</v>
      </c>
      <c r="U69" s="12" t="str">
        <f>VLOOKUP(S69,[1]Sheet1!$D$3:$D$153,1,0)</f>
        <v>BAHAWALPUR</v>
      </c>
      <c r="V69" s="12"/>
      <c r="W69" s="12" t="s">
        <v>23</v>
      </c>
      <c r="X69" s="58" t="s">
        <v>24</v>
      </c>
      <c r="Y69" s="12" t="s">
        <v>2573</v>
      </c>
      <c r="Z69" s="12">
        <f>INDEX('[2]Rented Branches'!$R$5:$R$1116,MATCH(H69,'[2]Rented Branches'!$I$5:$I$1116,0))</f>
        <v>2339</v>
      </c>
      <c r="AA69" s="12" t="s">
        <v>94</v>
      </c>
      <c r="AB69" s="12" t="s">
        <v>4353</v>
      </c>
      <c r="AC69" s="12" t="s">
        <v>4399</v>
      </c>
      <c r="AD69" s="12" t="e">
        <v>#N/A</v>
      </c>
      <c r="AE69" s="12" t="s">
        <v>4354</v>
      </c>
      <c r="AF69" s="12" t="e">
        <v>#N/A</v>
      </c>
    </row>
    <row r="70" spans="1:32" s="46" customFormat="1" ht="15" hidden="1" customHeight="1" x14ac:dyDescent="0.25">
      <c r="A70" s="10">
        <f t="shared" ref="A70" si="47">+A69+1</f>
        <v>47</v>
      </c>
      <c r="B70" s="10">
        <f t="shared" si="35"/>
        <v>47</v>
      </c>
      <c r="C70" s="12" t="s">
        <v>15</v>
      </c>
      <c r="D70" s="10" t="s">
        <v>34</v>
      </c>
      <c r="E70" s="10">
        <v>2005</v>
      </c>
      <c r="F70" s="84">
        <v>38497</v>
      </c>
      <c r="G70" s="12" t="s">
        <v>190</v>
      </c>
      <c r="H70" s="10" t="s">
        <v>191</v>
      </c>
      <c r="I70" s="12" t="s">
        <v>192</v>
      </c>
      <c r="J70" s="12" t="s">
        <v>190</v>
      </c>
      <c r="K70" s="12" t="s">
        <v>29</v>
      </c>
      <c r="L70" s="12" t="s">
        <v>29</v>
      </c>
      <c r="M70" s="12" t="s">
        <v>75</v>
      </c>
      <c r="N70" s="12" t="s">
        <v>2706</v>
      </c>
      <c r="O70" s="12" t="s">
        <v>29</v>
      </c>
      <c r="P70" s="12" t="s">
        <v>29</v>
      </c>
      <c r="Q70" s="12" t="s">
        <v>3066</v>
      </c>
      <c r="R70" s="12" t="s">
        <v>3066</v>
      </c>
      <c r="S70" s="12" t="s">
        <v>190</v>
      </c>
      <c r="T70" s="12" t="s">
        <v>3732</v>
      </c>
      <c r="U70" s="12" t="str">
        <f>VLOOKUP(S70,[1]Sheet1!$D$3:$D$153,1,0)</f>
        <v>ATTOCK</v>
      </c>
      <c r="V70" s="12"/>
      <c r="W70" s="12" t="s">
        <v>23</v>
      </c>
      <c r="X70" s="58" t="s">
        <v>24</v>
      </c>
      <c r="Y70" s="12" t="s">
        <v>2573</v>
      </c>
      <c r="Z70" s="12">
        <f>INDEX('[2]Rented Branches'!$R$5:$R$1116,MATCH(H70,'[2]Rented Branches'!$I$5:$I$1116,0))</f>
        <v>6000</v>
      </c>
      <c r="AA70" s="12" t="s">
        <v>4313</v>
      </c>
      <c r="AB70" s="12" t="s">
        <v>4314</v>
      </c>
      <c r="AC70" s="12" t="s">
        <v>4406</v>
      </c>
      <c r="AD70" s="12" t="e">
        <v>#N/A</v>
      </c>
      <c r="AE70" s="12" t="s">
        <v>4315</v>
      </c>
      <c r="AF70" s="12" t="e">
        <v>#N/A</v>
      </c>
    </row>
    <row r="71" spans="1:32" s="46" customFormat="1" ht="15" hidden="1" customHeight="1" x14ac:dyDescent="0.25">
      <c r="A71" s="10">
        <f t="shared" ref="A71" si="48">+A70+1</f>
        <v>48</v>
      </c>
      <c r="B71" s="10">
        <f t="shared" si="35"/>
        <v>48</v>
      </c>
      <c r="C71" s="12" t="s">
        <v>15</v>
      </c>
      <c r="D71" s="10" t="s">
        <v>34</v>
      </c>
      <c r="E71" s="10">
        <v>2005</v>
      </c>
      <c r="F71" s="84">
        <v>38471</v>
      </c>
      <c r="G71" s="12" t="s">
        <v>193</v>
      </c>
      <c r="H71" s="10" t="s">
        <v>194</v>
      </c>
      <c r="I71" s="12" t="s">
        <v>195</v>
      </c>
      <c r="J71" s="12" t="s">
        <v>20</v>
      </c>
      <c r="K71" s="12" t="s">
        <v>21</v>
      </c>
      <c r="L71" s="12" t="s">
        <v>2618</v>
      </c>
      <c r="M71" s="12" t="s">
        <v>20</v>
      </c>
      <c r="N71" s="12" t="s">
        <v>2699</v>
      </c>
      <c r="O71" s="12" t="s">
        <v>2618</v>
      </c>
      <c r="P71" s="12" t="s">
        <v>2618</v>
      </c>
      <c r="Q71" s="12" t="s">
        <v>3064</v>
      </c>
      <c r="R71" s="12" t="s">
        <v>3064</v>
      </c>
      <c r="S71" s="12" t="s">
        <v>20</v>
      </c>
      <c r="T71" s="12" t="s">
        <v>3705</v>
      </c>
      <c r="U71" s="12" t="str">
        <f>VLOOKUP(S71,[1]Sheet1!$D$3:$D$153,1,0)</f>
        <v>LAHORE</v>
      </c>
      <c r="V71" s="12"/>
      <c r="W71" s="12" t="s">
        <v>23</v>
      </c>
      <c r="X71" s="58" t="s">
        <v>24</v>
      </c>
      <c r="Y71" s="12" t="s">
        <v>2573</v>
      </c>
      <c r="Z71" s="12">
        <f>INDEX('[2]Rented Branches'!$R$5:$R$1116,MATCH(H71,'[2]Rented Branches'!$I$5:$I$1116,0))</f>
        <v>2430</v>
      </c>
      <c r="AA71" s="12" t="s">
        <v>4361</v>
      </c>
      <c r="AB71" s="12" t="s">
        <v>4362</v>
      </c>
      <c r="AC71" s="12" t="s">
        <v>4396</v>
      </c>
      <c r="AD71" s="12" t="e">
        <v>#N/A</v>
      </c>
      <c r="AE71" s="12" t="s">
        <v>4363</v>
      </c>
      <c r="AF71" s="12" t="e">
        <v>#N/A</v>
      </c>
    </row>
    <row r="72" spans="1:32" s="46" customFormat="1" ht="15" hidden="1" customHeight="1" x14ac:dyDescent="0.25">
      <c r="A72" s="10">
        <f t="shared" ref="A72" si="49">+A71+1</f>
        <v>49</v>
      </c>
      <c r="B72" s="10">
        <f t="shared" si="35"/>
        <v>49</v>
      </c>
      <c r="C72" s="12" t="s">
        <v>15</v>
      </c>
      <c r="D72" s="10" t="s">
        <v>34</v>
      </c>
      <c r="E72" s="10">
        <v>2005</v>
      </c>
      <c r="F72" s="84">
        <v>38713</v>
      </c>
      <c r="G72" s="12" t="s">
        <v>196</v>
      </c>
      <c r="H72" s="10" t="s">
        <v>197</v>
      </c>
      <c r="I72" s="12" t="s">
        <v>3384</v>
      </c>
      <c r="J72" s="12" t="s">
        <v>196</v>
      </c>
      <c r="K72" s="12" t="s">
        <v>21</v>
      </c>
      <c r="L72" s="12" t="s">
        <v>29</v>
      </c>
      <c r="M72" s="12" t="s">
        <v>29</v>
      </c>
      <c r="N72" s="12" t="s">
        <v>199</v>
      </c>
      <c r="O72" s="12" t="s">
        <v>29</v>
      </c>
      <c r="P72" s="12" t="s">
        <v>29</v>
      </c>
      <c r="Q72" s="12" t="s">
        <v>3065</v>
      </c>
      <c r="R72" s="12" t="s">
        <v>3065</v>
      </c>
      <c r="S72" s="12" t="s">
        <v>199</v>
      </c>
      <c r="T72" s="12" t="s">
        <v>3733</v>
      </c>
      <c r="U72" s="12" t="str">
        <f>VLOOKUP(S72,[1]Sheet1!$D$3:$D$153,1,0)</f>
        <v>SARGODHA</v>
      </c>
      <c r="V72" s="12"/>
      <c r="W72" s="12" t="s">
        <v>23</v>
      </c>
      <c r="X72" s="58" t="s">
        <v>24</v>
      </c>
      <c r="Y72" s="12" t="s">
        <v>2574</v>
      </c>
      <c r="Z72" s="12">
        <f>INDEX('[2]Rented Branches'!$R$5:$R$1116,MATCH(H72,'[2]Rented Branches'!$I$5:$I$1116,0))</f>
        <v>2600</v>
      </c>
      <c r="AA72" s="12" t="s">
        <v>199</v>
      </c>
      <c r="AB72" s="12" t="s">
        <v>4323</v>
      </c>
      <c r="AC72" s="12" t="s">
        <v>4395</v>
      </c>
      <c r="AD72" s="12" t="e">
        <v>#N/A</v>
      </c>
      <c r="AE72" s="12" t="s">
        <v>4324</v>
      </c>
      <c r="AF72" s="12" t="e">
        <v>#N/A</v>
      </c>
    </row>
    <row r="73" spans="1:32" s="46" customFormat="1" ht="15" hidden="1" x14ac:dyDescent="0.25">
      <c r="A73" s="10">
        <f t="shared" ref="A73" si="50">+A72+1</f>
        <v>50</v>
      </c>
      <c r="B73" s="10">
        <f t="shared" si="35"/>
        <v>50</v>
      </c>
      <c r="C73" s="12" t="s">
        <v>15</v>
      </c>
      <c r="D73" s="10" t="s">
        <v>34</v>
      </c>
      <c r="E73" s="10">
        <v>2005</v>
      </c>
      <c r="F73" s="84">
        <v>38588</v>
      </c>
      <c r="G73" s="12" t="s">
        <v>200</v>
      </c>
      <c r="H73" s="10" t="s">
        <v>201</v>
      </c>
      <c r="I73" s="19" t="s">
        <v>202</v>
      </c>
      <c r="J73" s="12" t="s">
        <v>83</v>
      </c>
      <c r="K73" s="12" t="s">
        <v>29</v>
      </c>
      <c r="L73" s="12" t="s">
        <v>29</v>
      </c>
      <c r="M73" s="12" t="s">
        <v>83</v>
      </c>
      <c r="N73" s="12" t="s">
        <v>2716</v>
      </c>
      <c r="O73" s="12" t="s">
        <v>29</v>
      </c>
      <c r="P73" s="12" t="s">
        <v>29</v>
      </c>
      <c r="Q73" s="12" t="s">
        <v>3066</v>
      </c>
      <c r="R73" s="12" t="s">
        <v>3066</v>
      </c>
      <c r="S73" s="12" t="s">
        <v>83</v>
      </c>
      <c r="T73" s="12" t="s">
        <v>979</v>
      </c>
      <c r="U73" s="12" t="str">
        <f>VLOOKUP(S73,[1]Sheet1!$D$3:$D$153,1,0)</f>
        <v>RAWALPINDI</v>
      </c>
      <c r="V73" s="12"/>
      <c r="W73" s="12" t="s">
        <v>23</v>
      </c>
      <c r="X73" s="58" t="s">
        <v>24</v>
      </c>
      <c r="Y73" s="12" t="s">
        <v>2573</v>
      </c>
      <c r="Z73" s="12">
        <f>INDEX('[2]Rented Branches'!$R$5:$R$1116,MATCH(H73,'[2]Rented Branches'!$I$5:$I$1116,0))</f>
        <v>3600</v>
      </c>
      <c r="AA73" s="12" t="s">
        <v>2716</v>
      </c>
      <c r="AB73" s="12" t="s">
        <v>4376</v>
      </c>
      <c r="AC73" s="12" t="s">
        <v>4406</v>
      </c>
      <c r="AD73" s="12" t="e">
        <v>#N/A</v>
      </c>
      <c r="AE73" s="12" t="s">
        <v>4377</v>
      </c>
      <c r="AF73" s="12" t="e">
        <v>#N/A</v>
      </c>
    </row>
    <row r="74" spans="1:32" s="46" customFormat="1" ht="15" hidden="1" customHeight="1" x14ac:dyDescent="0.25">
      <c r="A74" s="10">
        <f t="shared" ref="A74" si="51">+A73+1</f>
        <v>51</v>
      </c>
      <c r="B74" s="10">
        <f t="shared" ref="B74:B89" si="52">+B73+1</f>
        <v>51</v>
      </c>
      <c r="C74" s="12" t="s">
        <v>15</v>
      </c>
      <c r="D74" s="10" t="s">
        <v>34</v>
      </c>
      <c r="E74" s="10">
        <v>2005</v>
      </c>
      <c r="F74" s="84">
        <v>38694</v>
      </c>
      <c r="G74" s="12" t="s">
        <v>203</v>
      </c>
      <c r="H74" s="10" t="s">
        <v>204</v>
      </c>
      <c r="I74" s="12" t="s">
        <v>205</v>
      </c>
      <c r="J74" s="12" t="s">
        <v>203</v>
      </c>
      <c r="K74" s="12" t="s">
        <v>60</v>
      </c>
      <c r="L74" s="12" t="s">
        <v>60</v>
      </c>
      <c r="M74" s="12" t="s">
        <v>146</v>
      </c>
      <c r="N74" s="12" t="s">
        <v>2718</v>
      </c>
      <c r="O74" s="12" t="s">
        <v>60</v>
      </c>
      <c r="P74" s="12" t="s">
        <v>60</v>
      </c>
      <c r="Q74" s="12" t="s">
        <v>3067</v>
      </c>
      <c r="R74" s="12" t="s">
        <v>3067</v>
      </c>
      <c r="S74" s="12" t="s">
        <v>3700</v>
      </c>
      <c r="T74" s="12" t="s">
        <v>3734</v>
      </c>
      <c r="U74" s="12" t="str">
        <f>VLOOKUP(S74,[1]Sheet1!$D$3:$D$153,1,0)</f>
        <v>KILLA ABDULLAH</v>
      </c>
      <c r="V74" s="12"/>
      <c r="W74" s="12" t="s">
        <v>125</v>
      </c>
      <c r="X74" s="58" t="s">
        <v>24</v>
      </c>
      <c r="Y74" s="12" t="s">
        <v>2573</v>
      </c>
      <c r="Z74" s="12">
        <f>INDEX('[2]Rented Branches'!$R$5:$R$1116,MATCH(H74,'[2]Rented Branches'!$I$5:$I$1116,0))</f>
        <v>3232</v>
      </c>
      <c r="AA74" s="12" t="s">
        <v>2718</v>
      </c>
      <c r="AB74" s="12" t="s">
        <v>4378</v>
      </c>
      <c r="AC74" s="12" t="s">
        <v>4407</v>
      </c>
      <c r="AD74" s="12" t="e">
        <v>#N/A</v>
      </c>
      <c r="AE74" s="12" t="s">
        <v>4379</v>
      </c>
      <c r="AF74" s="12" t="e">
        <v>#N/A</v>
      </c>
    </row>
    <row r="75" spans="1:32" s="46" customFormat="1" ht="15" hidden="1" customHeight="1" x14ac:dyDescent="0.25">
      <c r="A75" s="10">
        <f t="shared" ref="A75" si="53">+A74+1</f>
        <v>52</v>
      </c>
      <c r="B75" s="10">
        <f t="shared" si="52"/>
        <v>52</v>
      </c>
      <c r="C75" s="12" t="s">
        <v>15</v>
      </c>
      <c r="D75" s="10" t="s">
        <v>34</v>
      </c>
      <c r="E75" s="10">
        <v>2005</v>
      </c>
      <c r="F75" s="84">
        <v>38533</v>
      </c>
      <c r="G75" s="12" t="s">
        <v>207</v>
      </c>
      <c r="H75" s="10" t="s">
        <v>208</v>
      </c>
      <c r="I75" s="12" t="s">
        <v>209</v>
      </c>
      <c r="J75" s="12" t="s">
        <v>210</v>
      </c>
      <c r="K75" s="12" t="s">
        <v>21</v>
      </c>
      <c r="L75" s="12" t="s">
        <v>2620</v>
      </c>
      <c r="M75" s="12" t="s">
        <v>2620</v>
      </c>
      <c r="N75" s="12" t="s">
        <v>2719</v>
      </c>
      <c r="O75" s="12" t="s">
        <v>2620</v>
      </c>
      <c r="P75" s="12" t="s">
        <v>2620</v>
      </c>
      <c r="Q75" s="12" t="s">
        <v>3065</v>
      </c>
      <c r="R75" s="12" t="s">
        <v>3065</v>
      </c>
      <c r="S75" s="12" t="s">
        <v>210</v>
      </c>
      <c r="T75" s="12" t="s">
        <v>3735</v>
      </c>
      <c r="U75" s="12" t="str">
        <f>VLOOKUP(S75,[1]Sheet1!$D$3:$D$153,1,0)</f>
        <v>CHINIOT</v>
      </c>
      <c r="V75" s="12"/>
      <c r="W75" s="12" t="s">
        <v>23</v>
      </c>
      <c r="X75" s="58" t="s">
        <v>24</v>
      </c>
      <c r="Y75" s="12" t="s">
        <v>2573</v>
      </c>
      <c r="Z75" s="12">
        <f>INDEX('[2]Rented Branches'!$R$5:$R$1116,MATCH(H75,'[2]Rented Branches'!$I$5:$I$1116,0))</f>
        <v>4600</v>
      </c>
      <c r="AA75" s="12" t="s">
        <v>199</v>
      </c>
      <c r="AB75" s="12" t="s">
        <v>4323</v>
      </c>
      <c r="AC75" s="12" t="s">
        <v>4395</v>
      </c>
      <c r="AD75" s="12" t="e">
        <v>#N/A</v>
      </c>
      <c r="AE75" s="12" t="s">
        <v>4324</v>
      </c>
      <c r="AF75" s="12" t="e">
        <v>#N/A</v>
      </c>
    </row>
    <row r="76" spans="1:32" s="46" customFormat="1" ht="15" hidden="1" customHeight="1" x14ac:dyDescent="0.25">
      <c r="A76" s="10">
        <f t="shared" ref="A76" si="54">+A75+1</f>
        <v>53</v>
      </c>
      <c r="B76" s="10">
        <f t="shared" si="52"/>
        <v>53</v>
      </c>
      <c r="C76" s="12" t="s">
        <v>15</v>
      </c>
      <c r="D76" s="10" t="s">
        <v>34</v>
      </c>
      <c r="E76" s="10">
        <v>2005</v>
      </c>
      <c r="F76" s="84">
        <v>38701</v>
      </c>
      <c r="G76" s="12" t="s">
        <v>211</v>
      </c>
      <c r="H76" s="10" t="s">
        <v>212</v>
      </c>
      <c r="I76" s="12" t="s">
        <v>213</v>
      </c>
      <c r="J76" s="12" t="s">
        <v>33</v>
      </c>
      <c r="K76" s="12" t="s">
        <v>21</v>
      </c>
      <c r="L76" s="12" t="s">
        <v>2620</v>
      </c>
      <c r="M76" s="12" t="s">
        <v>2620</v>
      </c>
      <c r="N76" s="12" t="s">
        <v>33</v>
      </c>
      <c r="O76" s="12"/>
      <c r="P76" s="12" t="s">
        <v>2620</v>
      </c>
      <c r="Q76" s="12" t="s">
        <v>3065</v>
      </c>
      <c r="R76" s="12" t="s">
        <v>3065</v>
      </c>
      <c r="S76" s="12" t="s">
        <v>33</v>
      </c>
      <c r="T76" s="12" t="s">
        <v>3706</v>
      </c>
      <c r="U76" s="12" t="str">
        <f>VLOOKUP(S76,[1]Sheet1!$D$3:$D$153,1,0)</f>
        <v>MULTAN</v>
      </c>
      <c r="V76" s="12"/>
      <c r="W76" s="12" t="s">
        <v>23</v>
      </c>
      <c r="X76" s="58" t="s">
        <v>24</v>
      </c>
      <c r="Y76" s="12" t="s">
        <v>2573</v>
      </c>
      <c r="Z76" s="12">
        <f>INDEX('[2]Rented Branches'!$R$5:$R$1116,MATCH(H76,'[2]Rented Branches'!$I$5:$I$1116,0))</f>
        <v>4736</v>
      </c>
      <c r="AA76" s="12" t="s">
        <v>33</v>
      </c>
      <c r="AB76" s="12" t="s">
        <v>4345</v>
      </c>
      <c r="AC76" s="12" t="s">
        <v>4400</v>
      </c>
      <c r="AD76" s="12" t="e">
        <v>#N/A</v>
      </c>
      <c r="AE76" s="12" t="s">
        <v>4304</v>
      </c>
      <c r="AF76" s="12" t="e">
        <v>#N/A</v>
      </c>
    </row>
    <row r="77" spans="1:32" s="46" customFormat="1" ht="15" hidden="1" customHeight="1" x14ac:dyDescent="0.25">
      <c r="A77" s="10">
        <f t="shared" ref="A77" si="55">+A76+1</f>
        <v>54</v>
      </c>
      <c r="B77" s="10">
        <f t="shared" si="52"/>
        <v>54</v>
      </c>
      <c r="C77" s="12" t="s">
        <v>15</v>
      </c>
      <c r="D77" s="10" t="s">
        <v>34</v>
      </c>
      <c r="E77" s="10">
        <v>2005</v>
      </c>
      <c r="F77" s="84">
        <v>38530</v>
      </c>
      <c r="G77" s="12" t="s">
        <v>214</v>
      </c>
      <c r="H77" s="10" t="s">
        <v>215</v>
      </c>
      <c r="I77" s="12" t="s">
        <v>216</v>
      </c>
      <c r="J77" s="12" t="s">
        <v>83</v>
      </c>
      <c r="K77" s="12" t="s">
        <v>29</v>
      </c>
      <c r="L77" s="12" t="s">
        <v>29</v>
      </c>
      <c r="M77" s="12" t="s">
        <v>83</v>
      </c>
      <c r="N77" s="12" t="s">
        <v>2716</v>
      </c>
      <c r="O77" s="12" t="s">
        <v>29</v>
      </c>
      <c r="P77" s="12" t="s">
        <v>29</v>
      </c>
      <c r="Q77" s="12" t="s">
        <v>3066</v>
      </c>
      <c r="R77" s="12" t="s">
        <v>3066</v>
      </c>
      <c r="S77" s="12" t="s">
        <v>83</v>
      </c>
      <c r="T77" s="12" t="s">
        <v>979</v>
      </c>
      <c r="U77" s="12" t="str">
        <f>VLOOKUP(S77,[1]Sheet1!$D$3:$D$153,1,0)</f>
        <v>RAWALPINDI</v>
      </c>
      <c r="V77" s="12"/>
      <c r="W77" s="12" t="s">
        <v>23</v>
      </c>
      <c r="X77" s="58" t="s">
        <v>24</v>
      </c>
      <c r="Y77" s="12" t="s">
        <v>2573</v>
      </c>
      <c r="Z77" s="12">
        <f>INDEX('[2]Rented Branches'!$R$5:$R$1116,MATCH(H77,'[2]Rented Branches'!$I$5:$I$1116,0))</f>
        <v>6163</v>
      </c>
      <c r="AA77" s="12" t="s">
        <v>2707</v>
      </c>
      <c r="AB77" s="12" t="s">
        <v>4408</v>
      </c>
      <c r="AC77" s="12" t="s">
        <v>4406</v>
      </c>
      <c r="AD77" s="12" t="e">
        <v>#N/A</v>
      </c>
      <c r="AE77" s="12" t="s">
        <v>4370</v>
      </c>
      <c r="AF77" s="12" t="e">
        <v>#N/A</v>
      </c>
    </row>
    <row r="78" spans="1:32" s="46" customFormat="1" ht="15" hidden="1" customHeight="1" x14ac:dyDescent="0.25">
      <c r="A78" s="10">
        <f t="shared" ref="A78" si="56">+A77+1</f>
        <v>55</v>
      </c>
      <c r="B78" s="10">
        <f t="shared" si="52"/>
        <v>55</v>
      </c>
      <c r="C78" s="12" t="s">
        <v>15</v>
      </c>
      <c r="D78" s="10" t="s">
        <v>34</v>
      </c>
      <c r="E78" s="10">
        <v>2005</v>
      </c>
      <c r="F78" s="84">
        <v>38533</v>
      </c>
      <c r="G78" s="12" t="s">
        <v>217</v>
      </c>
      <c r="H78" s="10" t="s">
        <v>218</v>
      </c>
      <c r="I78" s="12" t="s">
        <v>219</v>
      </c>
      <c r="J78" s="12" t="s">
        <v>217</v>
      </c>
      <c r="K78" s="12" t="s">
        <v>21</v>
      </c>
      <c r="L78" s="12" t="s">
        <v>2618</v>
      </c>
      <c r="M78" s="12" t="s">
        <v>2702</v>
      </c>
      <c r="N78" s="12" t="s">
        <v>757</v>
      </c>
      <c r="O78" s="12" t="s">
        <v>2618</v>
      </c>
      <c r="P78" s="12" t="s">
        <v>2618</v>
      </c>
      <c r="Q78" s="12" t="s">
        <v>3064</v>
      </c>
      <c r="R78" s="12" t="s">
        <v>3064</v>
      </c>
      <c r="S78" s="12" t="s">
        <v>757</v>
      </c>
      <c r="T78" s="12" t="s">
        <v>1817</v>
      </c>
      <c r="U78" s="12" t="str">
        <f>VLOOKUP(S78,[1]Sheet1!$D$3:$D$153,1,0)</f>
        <v>SIALKOT</v>
      </c>
      <c r="V78" s="12"/>
      <c r="W78" s="12" t="s">
        <v>23</v>
      </c>
      <c r="X78" s="58" t="s">
        <v>24</v>
      </c>
      <c r="Y78" s="12" t="s">
        <v>2574</v>
      </c>
      <c r="Z78" s="12">
        <f>INDEX('[2]Rented Branches'!$R$5:$R$1116,MATCH(H78,'[2]Rented Branches'!$I$5:$I$1116,0))</f>
        <v>2834</v>
      </c>
      <c r="AA78" s="12" t="s">
        <v>757</v>
      </c>
      <c r="AB78" s="12" t="s">
        <v>4380</v>
      </c>
      <c r="AC78" s="12" t="s">
        <v>4403</v>
      </c>
      <c r="AD78" s="12" t="e">
        <v>#N/A</v>
      </c>
      <c r="AE78" s="12" t="s">
        <v>4381</v>
      </c>
      <c r="AF78" s="12" t="e">
        <v>#N/A</v>
      </c>
    </row>
    <row r="79" spans="1:32" s="46" customFormat="1" ht="15" hidden="1" customHeight="1" x14ac:dyDescent="0.25">
      <c r="A79" s="10">
        <f t="shared" ref="A79" si="57">+A78+1</f>
        <v>56</v>
      </c>
      <c r="B79" s="10">
        <f t="shared" si="52"/>
        <v>56</v>
      </c>
      <c r="C79" s="12" t="s">
        <v>15</v>
      </c>
      <c r="D79" s="10" t="s">
        <v>34</v>
      </c>
      <c r="E79" s="10">
        <v>2005</v>
      </c>
      <c r="F79" s="84">
        <v>38481</v>
      </c>
      <c r="G79" s="12" t="s">
        <v>221</v>
      </c>
      <c r="H79" s="10" t="s">
        <v>222</v>
      </c>
      <c r="I79" s="12" t="s">
        <v>223</v>
      </c>
      <c r="J79" s="12" t="s">
        <v>20</v>
      </c>
      <c r="K79" s="12" t="s">
        <v>21</v>
      </c>
      <c r="L79" s="12" t="s">
        <v>2618</v>
      </c>
      <c r="M79" s="12" t="s">
        <v>20</v>
      </c>
      <c r="N79" s="12" t="s">
        <v>2720</v>
      </c>
      <c r="O79" s="12" t="s">
        <v>2618</v>
      </c>
      <c r="P79" s="12" t="s">
        <v>2618</v>
      </c>
      <c r="Q79" s="12" t="s">
        <v>3064</v>
      </c>
      <c r="R79" s="12" t="s">
        <v>3064</v>
      </c>
      <c r="S79" s="12" t="s">
        <v>20</v>
      </c>
      <c r="T79" s="12" t="s">
        <v>3705</v>
      </c>
      <c r="U79" s="12" t="str">
        <f>VLOOKUP(S79,[1]Sheet1!$D$3:$D$153,1,0)</f>
        <v>LAHORE</v>
      </c>
      <c r="V79" s="12"/>
      <c r="W79" s="12" t="s">
        <v>23</v>
      </c>
      <c r="X79" s="58" t="s">
        <v>24</v>
      </c>
      <c r="Y79" s="12" t="s">
        <v>2573</v>
      </c>
      <c r="Z79" s="12">
        <f>INDEX('[2]Rented Branches'!$R$5:$R$1116,MATCH(H79,'[2]Rented Branches'!$I$5:$I$1116,0))</f>
        <v>2177</v>
      </c>
      <c r="AA79" s="12" t="s">
        <v>4341</v>
      </c>
      <c r="AB79" s="12" t="s">
        <v>4309</v>
      </c>
      <c r="AC79" s="12" t="s">
        <v>4397</v>
      </c>
      <c r="AD79" s="12" t="e">
        <v>#N/A</v>
      </c>
      <c r="AE79" s="12" t="s">
        <v>4310</v>
      </c>
      <c r="AF79" s="12" t="e">
        <v>#N/A</v>
      </c>
    </row>
    <row r="80" spans="1:32" s="46" customFormat="1" ht="15" hidden="1" customHeight="1" x14ac:dyDescent="0.25">
      <c r="A80" s="10">
        <f t="shared" ref="A80" si="58">+A79+1</f>
        <v>57</v>
      </c>
      <c r="B80" s="10">
        <f t="shared" si="52"/>
        <v>57</v>
      </c>
      <c r="C80" s="12" t="s">
        <v>15</v>
      </c>
      <c r="D80" s="10" t="s">
        <v>34</v>
      </c>
      <c r="E80" s="10">
        <v>2005</v>
      </c>
      <c r="F80" s="84">
        <v>38408</v>
      </c>
      <c r="G80" s="19" t="s">
        <v>2848</v>
      </c>
      <c r="H80" s="10" t="s">
        <v>225</v>
      </c>
      <c r="I80" s="12" t="s">
        <v>2760</v>
      </c>
      <c r="J80" s="12" t="s">
        <v>59</v>
      </c>
      <c r="K80" s="12" t="s">
        <v>60</v>
      </c>
      <c r="L80" s="12" t="s">
        <v>60</v>
      </c>
      <c r="M80" s="12" t="s">
        <v>2703</v>
      </c>
      <c r="N80" s="12" t="s">
        <v>2705</v>
      </c>
      <c r="O80" s="12" t="s">
        <v>60</v>
      </c>
      <c r="P80" s="12" t="s">
        <v>60</v>
      </c>
      <c r="Q80" s="12" t="s">
        <v>3067</v>
      </c>
      <c r="R80" s="12" t="s">
        <v>3067</v>
      </c>
      <c r="S80" s="12" t="s">
        <v>59</v>
      </c>
      <c r="T80" s="12" t="s">
        <v>3709</v>
      </c>
      <c r="U80" s="12" t="e">
        <f>VLOOKUP(S80,[1]Sheet1!$D$3:$D$153,1,0)</f>
        <v>#N/A</v>
      </c>
      <c r="V80" s="12"/>
      <c r="W80" s="12" t="s">
        <v>61</v>
      </c>
      <c r="X80" s="58" t="s">
        <v>24</v>
      </c>
      <c r="Y80" s="12" t="s">
        <v>2573</v>
      </c>
      <c r="Z80" s="12">
        <f>INDEX('[2]Rented Branches'!$R$5:$R$1116,MATCH(H80,'[2]Rented Branches'!$I$5:$I$1116,0))</f>
        <v>2000</v>
      </c>
      <c r="AA80" s="12" t="s">
        <v>2705</v>
      </c>
      <c r="AB80" s="12" t="s">
        <v>4347</v>
      </c>
      <c r="AC80" s="12" t="s">
        <v>4405</v>
      </c>
      <c r="AD80" s="12" t="e">
        <v>#N/A</v>
      </c>
      <c r="AE80" s="12" t="s">
        <v>4325</v>
      </c>
      <c r="AF80" s="12" t="e">
        <v>#N/A</v>
      </c>
    </row>
    <row r="81" spans="1:32" s="46" customFormat="1" ht="15" hidden="1" customHeight="1" x14ac:dyDescent="0.25">
      <c r="A81" s="10">
        <f t="shared" ref="A81" si="59">+A80+1</f>
        <v>58</v>
      </c>
      <c r="B81" s="10">
        <f t="shared" si="52"/>
        <v>58</v>
      </c>
      <c r="C81" s="12" t="s">
        <v>15</v>
      </c>
      <c r="D81" s="10" t="s">
        <v>34</v>
      </c>
      <c r="E81" s="10">
        <v>2005</v>
      </c>
      <c r="F81" s="84">
        <v>38477</v>
      </c>
      <c r="G81" s="12" t="s">
        <v>227</v>
      </c>
      <c r="H81" s="10" t="s">
        <v>228</v>
      </c>
      <c r="I81" s="12" t="s">
        <v>229</v>
      </c>
      <c r="J81" s="12" t="s">
        <v>28</v>
      </c>
      <c r="K81" s="12" t="s">
        <v>29</v>
      </c>
      <c r="L81" s="12" t="s">
        <v>29</v>
      </c>
      <c r="M81" s="12" t="s">
        <v>2701</v>
      </c>
      <c r="N81" s="12" t="s">
        <v>2715</v>
      </c>
      <c r="O81" s="12" t="s">
        <v>29</v>
      </c>
      <c r="P81" s="12" t="s">
        <v>29</v>
      </c>
      <c r="Q81" s="12" t="s">
        <v>3066</v>
      </c>
      <c r="R81" s="12" t="s">
        <v>3066</v>
      </c>
      <c r="S81" s="12" t="s">
        <v>28</v>
      </c>
      <c r="T81" s="12" t="s">
        <v>28</v>
      </c>
      <c r="U81" s="12" t="str">
        <f>VLOOKUP(S81,[1]Sheet1!$D$3:$D$153,1,0)</f>
        <v>Islamabad</v>
      </c>
      <c r="V81" s="12"/>
      <c r="W81" s="12" t="s">
        <v>3436</v>
      </c>
      <c r="X81" s="58" t="s">
        <v>24</v>
      </c>
      <c r="Y81" s="12" t="s">
        <v>2573</v>
      </c>
      <c r="Z81" s="12">
        <f>INDEX('[2]Rented Branches'!$R$5:$R$1116,MATCH(H81,'[2]Rented Branches'!$I$5:$I$1116,0))</f>
        <v>9000</v>
      </c>
      <c r="AA81" s="12" t="s">
        <v>2715</v>
      </c>
      <c r="AB81" s="12" t="s">
        <v>4409</v>
      </c>
      <c r="AC81" s="96" t="s">
        <v>4402</v>
      </c>
      <c r="AD81" s="12" t="e">
        <v>#N/A</v>
      </c>
      <c r="AE81" s="12" t="s">
        <v>4311</v>
      </c>
      <c r="AF81" s="12" t="e">
        <v>#N/A</v>
      </c>
    </row>
    <row r="82" spans="1:32" s="46" customFormat="1" ht="15.75" hidden="1" customHeight="1" x14ac:dyDescent="0.25">
      <c r="A82" s="10">
        <f t="shared" ref="A82" si="60">+A81+1</f>
        <v>59</v>
      </c>
      <c r="B82" s="10">
        <f t="shared" si="52"/>
        <v>59</v>
      </c>
      <c r="C82" s="12" t="s">
        <v>15</v>
      </c>
      <c r="D82" s="10" t="s">
        <v>34</v>
      </c>
      <c r="E82" s="10">
        <v>2005</v>
      </c>
      <c r="F82" s="84">
        <v>38572</v>
      </c>
      <c r="G82" s="12" t="s">
        <v>230</v>
      </c>
      <c r="H82" s="10" t="s">
        <v>231</v>
      </c>
      <c r="I82" s="12" t="s">
        <v>232</v>
      </c>
      <c r="J82" s="12" t="s">
        <v>20</v>
      </c>
      <c r="K82" s="12" t="s">
        <v>21</v>
      </c>
      <c r="L82" s="12" t="s">
        <v>2618</v>
      </c>
      <c r="M82" s="12" t="s">
        <v>20</v>
      </c>
      <c r="N82" s="12" t="s">
        <v>2619</v>
      </c>
      <c r="O82" s="12" t="s">
        <v>2618</v>
      </c>
      <c r="P82" s="12" t="s">
        <v>2618</v>
      </c>
      <c r="Q82" s="12" t="s">
        <v>3064</v>
      </c>
      <c r="R82" s="12" t="s">
        <v>3064</v>
      </c>
      <c r="S82" s="12" t="s">
        <v>20</v>
      </c>
      <c r="T82" s="12" t="s">
        <v>3705</v>
      </c>
      <c r="U82" s="12" t="str">
        <f>VLOOKUP(S82,[1]Sheet1!$D$3:$D$153,1,0)</f>
        <v>LAHORE</v>
      </c>
      <c r="V82" s="12"/>
      <c r="W82" s="12" t="s">
        <v>23</v>
      </c>
      <c r="X82" s="58" t="s">
        <v>24</v>
      </c>
      <c r="Y82" s="12" t="s">
        <v>2573</v>
      </c>
      <c r="Z82" s="12">
        <f>INDEX('[2]Rented Branches'!$R$5:$R$1116,MATCH(H82,'[2]Rented Branches'!$I$5:$I$1116,0))</f>
        <v>3030</v>
      </c>
      <c r="AA82" s="12" t="s">
        <v>4382</v>
      </c>
      <c r="AB82" s="12" t="s">
        <v>4383</v>
      </c>
      <c r="AC82" s="12" t="s">
        <v>4397</v>
      </c>
      <c r="AD82" s="12" t="e">
        <v>#N/A</v>
      </c>
      <c r="AE82" s="12" t="s">
        <v>4301</v>
      </c>
      <c r="AF82" s="12" t="e">
        <v>#N/A</v>
      </c>
    </row>
    <row r="83" spans="1:32" s="46" customFormat="1" ht="25.5" hidden="1" customHeight="1" x14ac:dyDescent="0.25">
      <c r="A83" s="10">
        <f t="shared" ref="A83" si="61">+A82+1</f>
        <v>60</v>
      </c>
      <c r="B83" s="10">
        <f t="shared" si="52"/>
        <v>60</v>
      </c>
      <c r="C83" s="12" t="s">
        <v>15</v>
      </c>
      <c r="D83" s="10" t="s">
        <v>34</v>
      </c>
      <c r="E83" s="10">
        <v>2005</v>
      </c>
      <c r="F83" s="84">
        <v>38615</v>
      </c>
      <c r="G83" s="12" t="s">
        <v>233</v>
      </c>
      <c r="H83" s="10" t="s">
        <v>234</v>
      </c>
      <c r="I83" s="19" t="s">
        <v>235</v>
      </c>
      <c r="J83" s="12" t="s">
        <v>233</v>
      </c>
      <c r="K83" s="12" t="s">
        <v>60</v>
      </c>
      <c r="L83" s="12" t="s">
        <v>60</v>
      </c>
      <c r="M83" s="12" t="s">
        <v>146</v>
      </c>
      <c r="N83" s="12" t="s">
        <v>87</v>
      </c>
      <c r="O83" s="12" t="s">
        <v>60</v>
      </c>
      <c r="P83" s="12" t="s">
        <v>60</v>
      </c>
      <c r="Q83" s="12" t="s">
        <v>3067</v>
      </c>
      <c r="R83" s="12" t="s">
        <v>3067</v>
      </c>
      <c r="S83" s="12" t="s">
        <v>233</v>
      </c>
      <c r="T83" s="12" t="s">
        <v>3736</v>
      </c>
      <c r="U83" s="12" t="str">
        <f>VLOOKUP(S83,[1]Sheet1!$D$3:$D$153,1,0)</f>
        <v>GHOTKI</v>
      </c>
      <c r="V83" s="12"/>
      <c r="W83" s="12" t="s">
        <v>61</v>
      </c>
      <c r="X83" s="58" t="s">
        <v>24</v>
      </c>
      <c r="Y83" s="12" t="s">
        <v>2574</v>
      </c>
      <c r="Z83" s="12">
        <f>INDEX('[2]Rented Branches'!$R$5:$R$1116,MATCH(H83,'[2]Rented Branches'!$I$5:$I$1116,0))</f>
        <v>3888</v>
      </c>
      <c r="AA83" s="12" t="s">
        <v>87</v>
      </c>
      <c r="AB83" s="12" t="s">
        <v>4316</v>
      </c>
      <c r="AC83" s="12" t="s">
        <v>4398</v>
      </c>
      <c r="AD83" s="12" t="e">
        <v>#N/A</v>
      </c>
      <c r="AE83" s="12" t="s">
        <v>4317</v>
      </c>
      <c r="AF83" s="12" t="e">
        <v>#N/A</v>
      </c>
    </row>
    <row r="84" spans="1:32" s="46" customFormat="1" ht="15.75" hidden="1" customHeight="1" x14ac:dyDescent="0.25">
      <c r="A84" s="10">
        <f t="shared" ref="A84" si="62">+A83+1</f>
        <v>61</v>
      </c>
      <c r="B84" s="10">
        <f>+B83+1</f>
        <v>61</v>
      </c>
      <c r="C84" s="12" t="s">
        <v>15</v>
      </c>
      <c r="D84" s="10" t="s">
        <v>34</v>
      </c>
      <c r="E84" s="10">
        <v>2005</v>
      </c>
      <c r="F84" s="84">
        <v>38654</v>
      </c>
      <c r="G84" s="12" t="s">
        <v>236</v>
      </c>
      <c r="H84" s="10" t="s">
        <v>237</v>
      </c>
      <c r="I84" s="12" t="s">
        <v>238</v>
      </c>
      <c r="J84" s="12" t="s">
        <v>236</v>
      </c>
      <c r="K84" s="12" t="s">
        <v>29</v>
      </c>
      <c r="L84" s="12" t="s">
        <v>29</v>
      </c>
      <c r="M84" s="12" t="s">
        <v>75</v>
      </c>
      <c r="N84" s="12" t="s">
        <v>239</v>
      </c>
      <c r="O84" s="12" t="s">
        <v>29</v>
      </c>
      <c r="P84" s="12" t="s">
        <v>29</v>
      </c>
      <c r="Q84" s="12" t="s">
        <v>3066</v>
      </c>
      <c r="R84" s="12" t="s">
        <v>3066</v>
      </c>
      <c r="S84" s="12" t="s">
        <v>236</v>
      </c>
      <c r="T84" s="12" t="s">
        <v>3737</v>
      </c>
      <c r="U84" s="12" t="str">
        <f>VLOOKUP(S84,[1]Sheet1!$D$3:$D$153,1,0)</f>
        <v>GILGIT</v>
      </c>
      <c r="V84" s="12"/>
      <c r="W84" s="12" t="s">
        <v>239</v>
      </c>
      <c r="X84" s="58" t="s">
        <v>24</v>
      </c>
      <c r="Y84" s="12" t="s">
        <v>2573</v>
      </c>
      <c r="Z84" s="12">
        <f>INDEX('[2]Rented Branches'!$R$5:$R$1116,MATCH(H84,'[2]Rented Branches'!$I$5:$I$1116,0))</f>
        <v>3388</v>
      </c>
      <c r="AA84" s="12" t="s">
        <v>239</v>
      </c>
      <c r="AB84" s="96" t="s">
        <v>4384</v>
      </c>
      <c r="AC84" s="96" t="s">
        <v>4317</v>
      </c>
      <c r="AD84" s="12" t="e">
        <v>#N/A</v>
      </c>
      <c r="AE84" s="12" t="s">
        <v>4385</v>
      </c>
      <c r="AF84" s="12" t="e">
        <v>#N/A</v>
      </c>
    </row>
    <row r="85" spans="1:32" s="46" customFormat="1" ht="15" hidden="1" customHeight="1" x14ac:dyDescent="0.25">
      <c r="A85" s="10">
        <f t="shared" ref="A85" si="63">+A84+1</f>
        <v>62</v>
      </c>
      <c r="B85" s="10">
        <f t="shared" si="52"/>
        <v>62</v>
      </c>
      <c r="C85" s="12" t="s">
        <v>15</v>
      </c>
      <c r="D85" s="10" t="s">
        <v>34</v>
      </c>
      <c r="E85" s="10">
        <v>2005</v>
      </c>
      <c r="F85" s="84">
        <v>38576</v>
      </c>
      <c r="G85" s="12" t="s">
        <v>243</v>
      </c>
      <c r="H85" s="10" t="s">
        <v>241</v>
      </c>
      <c r="I85" s="12" t="s">
        <v>242</v>
      </c>
      <c r="J85" s="12" t="s">
        <v>243</v>
      </c>
      <c r="K85" s="12" t="s">
        <v>21</v>
      </c>
      <c r="L85" s="12" t="s">
        <v>29</v>
      </c>
      <c r="M85" s="12" t="s">
        <v>29</v>
      </c>
      <c r="N85" s="12" t="s">
        <v>199</v>
      </c>
      <c r="O85" s="12" t="s">
        <v>2618</v>
      </c>
      <c r="P85" s="12" t="s">
        <v>2618</v>
      </c>
      <c r="Q85" s="12" t="s">
        <v>3064</v>
      </c>
      <c r="R85" s="12" t="s">
        <v>3064</v>
      </c>
      <c r="S85" s="12" t="s">
        <v>243</v>
      </c>
      <c r="T85" s="12" t="s">
        <v>3738</v>
      </c>
      <c r="U85" s="12" t="str">
        <f>VLOOKUP(S85,[1]Sheet1!$D$3:$D$153,1,0)</f>
        <v>HAFIZABAD</v>
      </c>
      <c r="V85" s="12"/>
      <c r="W85" s="12" t="s">
        <v>23</v>
      </c>
      <c r="X85" s="58" t="s">
        <v>24</v>
      </c>
      <c r="Y85" s="12" t="s">
        <v>2573</v>
      </c>
      <c r="Z85" s="12">
        <f>INDEX('[2]Rented Branches'!$R$5:$R$1116,MATCH(H85,'[2]Rented Branches'!$I$5:$I$1116,0))</f>
        <v>3255</v>
      </c>
      <c r="AA85" s="12" t="s">
        <v>179</v>
      </c>
      <c r="AB85" s="12" t="s">
        <v>4329</v>
      </c>
      <c r="AC85" s="12" t="s">
        <v>4396</v>
      </c>
      <c r="AD85" s="12" t="e">
        <v>#N/A</v>
      </c>
      <c r="AE85" s="12" t="s">
        <v>4330</v>
      </c>
      <c r="AF85" s="12" t="e">
        <v>#N/A</v>
      </c>
    </row>
    <row r="86" spans="1:32" s="46" customFormat="1" ht="15" hidden="1" customHeight="1" x14ac:dyDescent="0.25">
      <c r="A86" s="10">
        <f t="shared" ref="A86" si="64">+A85+1</f>
        <v>63</v>
      </c>
      <c r="B86" s="10">
        <f t="shared" si="52"/>
        <v>63</v>
      </c>
      <c r="C86" s="12" t="s">
        <v>15</v>
      </c>
      <c r="D86" s="10" t="s">
        <v>34</v>
      </c>
      <c r="E86" s="10">
        <v>2005</v>
      </c>
      <c r="F86" s="84">
        <v>38516</v>
      </c>
      <c r="G86" s="12" t="s">
        <v>244</v>
      </c>
      <c r="H86" s="10" t="s">
        <v>245</v>
      </c>
      <c r="I86" s="12" t="s">
        <v>246</v>
      </c>
      <c r="J86" s="12" t="s">
        <v>244</v>
      </c>
      <c r="K86" s="12" t="s">
        <v>29</v>
      </c>
      <c r="L86" s="12" t="s">
        <v>29</v>
      </c>
      <c r="M86" s="12" t="s">
        <v>75</v>
      </c>
      <c r="N86" s="12" t="s">
        <v>2713</v>
      </c>
      <c r="O86" s="12" t="s">
        <v>29</v>
      </c>
      <c r="P86" s="12" t="s">
        <v>29</v>
      </c>
      <c r="Q86" s="12" t="s">
        <v>3066</v>
      </c>
      <c r="R86" s="12" t="s">
        <v>3066</v>
      </c>
      <c r="S86" s="12" t="s">
        <v>244</v>
      </c>
      <c r="T86" s="12" t="s">
        <v>3739</v>
      </c>
      <c r="U86" s="12" t="str">
        <f>VLOOKUP(S86,[1]Sheet1!$D$3:$D$153,1,0)</f>
        <v>HANGU</v>
      </c>
      <c r="V86" s="12"/>
      <c r="W86" s="12" t="s">
        <v>75</v>
      </c>
      <c r="X86" s="58" t="s">
        <v>24</v>
      </c>
      <c r="Y86" s="12" t="s">
        <v>2573</v>
      </c>
      <c r="Z86" s="12">
        <f>INDEX('[2]Rented Branches'!$R$5:$R$1116,MATCH(H86,'[2]Rented Branches'!$I$5:$I$1116,0))</f>
        <v>3000</v>
      </c>
      <c r="AA86" s="12" t="s">
        <v>2713</v>
      </c>
      <c r="AB86" s="12" t="s">
        <v>4414</v>
      </c>
      <c r="AC86" s="12" t="s">
        <v>4411</v>
      </c>
      <c r="AD86" s="12" t="e">
        <v>#N/A</v>
      </c>
      <c r="AE86" s="12" t="s">
        <v>4364</v>
      </c>
      <c r="AF86" s="12" t="e">
        <v>#N/A</v>
      </c>
    </row>
    <row r="87" spans="1:32" s="46" customFormat="1" ht="15" hidden="1" customHeight="1" x14ac:dyDescent="0.25">
      <c r="A87" s="10">
        <f t="shared" ref="A87" si="65">+A86+1</f>
        <v>64</v>
      </c>
      <c r="B87" s="10">
        <f t="shared" si="52"/>
        <v>64</v>
      </c>
      <c r="C87" s="12" t="s">
        <v>15</v>
      </c>
      <c r="D87" s="10" t="s">
        <v>34</v>
      </c>
      <c r="E87" s="10">
        <v>2005</v>
      </c>
      <c r="F87" s="84">
        <v>38666</v>
      </c>
      <c r="G87" s="12" t="s">
        <v>247</v>
      </c>
      <c r="H87" s="10" t="s">
        <v>248</v>
      </c>
      <c r="I87" s="12" t="s">
        <v>249</v>
      </c>
      <c r="J87" s="12" t="s">
        <v>247</v>
      </c>
      <c r="K87" s="12" t="s">
        <v>21</v>
      </c>
      <c r="L87" s="12" t="s">
        <v>2620</v>
      </c>
      <c r="M87" s="12" t="s">
        <v>2620</v>
      </c>
      <c r="N87" s="12" t="s">
        <v>94</v>
      </c>
      <c r="O87" s="12" t="s">
        <v>2620</v>
      </c>
      <c r="P87" s="12" t="s">
        <v>2620</v>
      </c>
      <c r="Q87" s="12" t="s">
        <v>3065</v>
      </c>
      <c r="R87" s="12" t="s">
        <v>3065</v>
      </c>
      <c r="S87" s="12" t="s">
        <v>3696</v>
      </c>
      <c r="T87" s="12" t="s">
        <v>3740</v>
      </c>
      <c r="U87" s="12" t="str">
        <f>VLOOKUP(S87,[1]Sheet1!$D$3:$D$153,1,0)</f>
        <v>BAHWALNAGAR</v>
      </c>
      <c r="V87" s="12"/>
      <c r="W87" s="12" t="s">
        <v>23</v>
      </c>
      <c r="X87" s="58" t="s">
        <v>24</v>
      </c>
      <c r="Y87" s="12" t="s">
        <v>2574</v>
      </c>
      <c r="Z87" s="12">
        <f>INDEX('[2]Rented Branches'!$R$5:$R$1116,MATCH(H87,'[2]Rented Branches'!$I$5:$I$1116,0))</f>
        <v>5300</v>
      </c>
      <c r="AA87" s="12" t="s">
        <v>94</v>
      </c>
      <c r="AB87" s="12" t="s">
        <v>4353</v>
      </c>
      <c r="AC87" s="12" t="s">
        <v>4399</v>
      </c>
      <c r="AD87" s="12" t="e">
        <v>#N/A</v>
      </c>
      <c r="AE87" s="12" t="s">
        <v>4354</v>
      </c>
      <c r="AF87" s="12" t="e">
        <v>#N/A</v>
      </c>
    </row>
    <row r="88" spans="1:32" s="46" customFormat="1" ht="15" hidden="1" customHeight="1" x14ac:dyDescent="0.25">
      <c r="A88" s="10">
        <f t="shared" ref="A88" si="66">+A87+1</f>
        <v>65</v>
      </c>
      <c r="B88" s="10">
        <f t="shared" si="52"/>
        <v>65</v>
      </c>
      <c r="C88" s="12" t="s">
        <v>15</v>
      </c>
      <c r="D88" s="10" t="s">
        <v>34</v>
      </c>
      <c r="E88" s="10">
        <v>2005</v>
      </c>
      <c r="F88" s="84">
        <v>38483</v>
      </c>
      <c r="G88" s="12" t="s">
        <v>251</v>
      </c>
      <c r="H88" s="10" t="s">
        <v>252</v>
      </c>
      <c r="I88" s="12" t="s">
        <v>3953</v>
      </c>
      <c r="J88" s="12" t="s">
        <v>59</v>
      </c>
      <c r="K88" s="12" t="s">
        <v>60</v>
      </c>
      <c r="L88" s="12" t="s">
        <v>60</v>
      </c>
      <c r="M88" s="12" t="s">
        <v>2703</v>
      </c>
      <c r="N88" s="12" t="s">
        <v>2704</v>
      </c>
      <c r="O88" s="12" t="s">
        <v>60</v>
      </c>
      <c r="P88" s="12" t="s">
        <v>60</v>
      </c>
      <c r="Q88" s="12" t="s">
        <v>3067</v>
      </c>
      <c r="R88" s="12" t="s">
        <v>3067</v>
      </c>
      <c r="S88" s="12" t="s">
        <v>59</v>
      </c>
      <c r="T88" s="12" t="s">
        <v>3761</v>
      </c>
      <c r="U88" s="12" t="e">
        <f>VLOOKUP(S88,[1]Sheet1!$D$3:$D$153,1,0)</f>
        <v>#N/A</v>
      </c>
      <c r="V88" s="12" t="s">
        <v>3917</v>
      </c>
      <c r="W88" s="12" t="s">
        <v>61</v>
      </c>
      <c r="X88" s="58" t="s">
        <v>24</v>
      </c>
      <c r="Y88" s="12" t="s">
        <v>2573</v>
      </c>
      <c r="Z88" s="12">
        <f>INDEX('[2]Rented Branches'!$R$5:$R$1116,MATCH(H88,'[2]Rented Branches'!$I$5:$I$1116,0))</f>
        <v>6140</v>
      </c>
      <c r="AA88" s="12" t="s">
        <v>2704</v>
      </c>
      <c r="AB88" s="12" t="s">
        <v>4347</v>
      </c>
      <c r="AC88" s="12" t="s">
        <v>4405</v>
      </c>
      <c r="AD88" s="12" t="e">
        <v>#N/A</v>
      </c>
      <c r="AE88" s="12" t="s">
        <v>4348</v>
      </c>
      <c r="AF88" s="12" t="e">
        <v>#N/A</v>
      </c>
    </row>
    <row r="89" spans="1:32" s="46" customFormat="1" ht="15" hidden="1" customHeight="1" x14ac:dyDescent="0.25">
      <c r="A89" s="10">
        <f t="shared" ref="A89" si="67">+A88+1</f>
        <v>66</v>
      </c>
      <c r="B89" s="10">
        <f t="shared" si="52"/>
        <v>66</v>
      </c>
      <c r="C89" s="12" t="s">
        <v>15</v>
      </c>
      <c r="D89" s="10" t="s">
        <v>34</v>
      </c>
      <c r="E89" s="10">
        <v>2005</v>
      </c>
      <c r="F89" s="84">
        <v>38691</v>
      </c>
      <c r="G89" s="12" t="s">
        <v>254</v>
      </c>
      <c r="H89" s="10" t="s">
        <v>255</v>
      </c>
      <c r="I89" s="12" t="s">
        <v>256</v>
      </c>
      <c r="J89" s="12" t="s">
        <v>33</v>
      </c>
      <c r="K89" s="12" t="s">
        <v>21</v>
      </c>
      <c r="L89" s="12" t="s">
        <v>2620</v>
      </c>
      <c r="M89" s="12" t="s">
        <v>2620</v>
      </c>
      <c r="N89" s="12" t="s">
        <v>33</v>
      </c>
      <c r="O89" s="12" t="s">
        <v>2620</v>
      </c>
      <c r="P89" s="12" t="s">
        <v>2620</v>
      </c>
      <c r="Q89" s="12" t="s">
        <v>3065</v>
      </c>
      <c r="R89" s="12" t="s">
        <v>3065</v>
      </c>
      <c r="S89" s="12" t="s">
        <v>33</v>
      </c>
      <c r="T89" s="12" t="s">
        <v>3706</v>
      </c>
      <c r="U89" s="12" t="str">
        <f>VLOOKUP(S89,[1]Sheet1!$D$3:$D$153,1,0)</f>
        <v>MULTAN</v>
      </c>
      <c r="V89" s="12"/>
      <c r="W89" s="12" t="s">
        <v>23</v>
      </c>
      <c r="X89" s="58" t="s">
        <v>24</v>
      </c>
      <c r="Y89" s="12" t="s">
        <v>2573</v>
      </c>
      <c r="Z89" s="12">
        <f>INDEX('[2]Rented Branches'!$R$5:$R$1116,MATCH(H89,'[2]Rented Branches'!$I$5:$I$1116,0))</f>
        <v>9128</v>
      </c>
      <c r="AA89" s="12" t="s">
        <v>33</v>
      </c>
      <c r="AB89" s="12" t="s">
        <v>4345</v>
      </c>
      <c r="AC89" s="12" t="s">
        <v>4400</v>
      </c>
      <c r="AD89" s="12" t="e">
        <v>#N/A</v>
      </c>
      <c r="AE89" s="12" t="s">
        <v>4304</v>
      </c>
      <c r="AF89" s="12" t="e">
        <v>#N/A</v>
      </c>
    </row>
    <row r="90" spans="1:32" s="46" customFormat="1" ht="15" hidden="1" customHeight="1" x14ac:dyDescent="0.25">
      <c r="A90" s="10">
        <f t="shared" ref="A90" si="68">+A89+1</f>
        <v>67</v>
      </c>
      <c r="B90" s="10">
        <f t="shared" ref="B90:B105" si="69">+B89+1</f>
        <v>67</v>
      </c>
      <c r="C90" s="12" t="s">
        <v>15</v>
      </c>
      <c r="D90" s="10" t="s">
        <v>34</v>
      </c>
      <c r="E90" s="10">
        <v>2005</v>
      </c>
      <c r="F90" s="84">
        <v>38509</v>
      </c>
      <c r="G90" s="12" t="s">
        <v>257</v>
      </c>
      <c r="H90" s="10" t="s">
        <v>258</v>
      </c>
      <c r="I90" s="12" t="s">
        <v>259</v>
      </c>
      <c r="J90" s="12" t="s">
        <v>28</v>
      </c>
      <c r="K90" s="12" t="s">
        <v>29</v>
      </c>
      <c r="L90" s="12" t="s">
        <v>29</v>
      </c>
      <c r="M90" s="12" t="s">
        <v>2701</v>
      </c>
      <c r="N90" s="12" t="s">
        <v>2698</v>
      </c>
      <c r="O90" s="12" t="s">
        <v>29</v>
      </c>
      <c r="P90" s="12" t="s">
        <v>29</v>
      </c>
      <c r="Q90" s="12" t="s">
        <v>3066</v>
      </c>
      <c r="R90" s="12" t="s">
        <v>3066</v>
      </c>
      <c r="S90" s="12" t="s">
        <v>28</v>
      </c>
      <c r="T90" s="12" t="s">
        <v>28</v>
      </c>
      <c r="U90" s="12" t="str">
        <f>VLOOKUP(S90,[1]Sheet1!$D$3:$D$153,1,0)</f>
        <v>Islamabad</v>
      </c>
      <c r="V90" s="12"/>
      <c r="W90" s="12" t="s">
        <v>3436</v>
      </c>
      <c r="X90" s="58" t="s">
        <v>24</v>
      </c>
      <c r="Y90" s="12" t="s">
        <v>2573</v>
      </c>
      <c r="Z90" s="12">
        <f>INDEX('[2]Rented Branches'!$R$5:$R$1116,MATCH(H90,'[2]Rented Branches'!$I$5:$I$1116,0))</f>
        <v>2341</v>
      </c>
      <c r="AA90" s="12" t="s">
        <v>4367</v>
      </c>
      <c r="AB90" s="12" t="s">
        <v>4368</v>
      </c>
      <c r="AC90" s="12" t="s">
        <v>4402</v>
      </c>
      <c r="AD90" s="12" t="e">
        <v>#N/A</v>
      </c>
      <c r="AE90" s="12" t="s">
        <v>4369</v>
      </c>
      <c r="AF90" s="12" t="e">
        <v>#N/A</v>
      </c>
    </row>
    <row r="91" spans="1:32" s="46" customFormat="1" ht="15" hidden="1" customHeight="1" x14ac:dyDescent="0.25">
      <c r="A91" s="10">
        <f t="shared" ref="A91" si="70">+A90+1</f>
        <v>68</v>
      </c>
      <c r="B91" s="10">
        <f t="shared" si="69"/>
        <v>68</v>
      </c>
      <c r="C91" s="12" t="s">
        <v>15</v>
      </c>
      <c r="D91" s="10" t="s">
        <v>34</v>
      </c>
      <c r="E91" s="10">
        <v>2005</v>
      </c>
      <c r="F91" s="84">
        <v>38511</v>
      </c>
      <c r="G91" s="12" t="s">
        <v>260</v>
      </c>
      <c r="H91" s="10" t="s">
        <v>261</v>
      </c>
      <c r="I91" s="12" t="s">
        <v>262</v>
      </c>
      <c r="J91" s="12" t="s">
        <v>115</v>
      </c>
      <c r="K91" s="12" t="s">
        <v>29</v>
      </c>
      <c r="L91" s="12" t="s">
        <v>29</v>
      </c>
      <c r="M91" s="12" t="s">
        <v>75</v>
      </c>
      <c r="N91" s="12" t="s">
        <v>2713</v>
      </c>
      <c r="O91" s="12" t="s">
        <v>29</v>
      </c>
      <c r="P91" s="12" t="s">
        <v>29</v>
      </c>
      <c r="Q91" s="12" t="s">
        <v>3066</v>
      </c>
      <c r="R91" s="12" t="s">
        <v>3066</v>
      </c>
      <c r="S91" s="12" t="s">
        <v>115</v>
      </c>
      <c r="T91" s="12" t="s">
        <v>3720</v>
      </c>
      <c r="U91" s="12" t="str">
        <f>VLOOKUP(S91,[1]Sheet1!$D$3:$D$153,1,0)</f>
        <v>PESHAWAR</v>
      </c>
      <c r="V91" s="12"/>
      <c r="W91" s="12" t="s">
        <v>75</v>
      </c>
      <c r="X91" s="58" t="s">
        <v>24</v>
      </c>
      <c r="Y91" s="12" t="s">
        <v>2573</v>
      </c>
      <c r="Z91" s="12">
        <f>INDEX('[2]Rented Branches'!$R$5:$R$1116,MATCH(H91,'[2]Rented Branches'!$I$5:$I$1116,0))</f>
        <v>3700</v>
      </c>
      <c r="AA91" s="12" t="s">
        <v>2713</v>
      </c>
      <c r="AB91" s="12" t="s">
        <v>4414</v>
      </c>
      <c r="AC91" s="12" t="s">
        <v>4411</v>
      </c>
      <c r="AD91" s="12" t="e">
        <v>#N/A</v>
      </c>
      <c r="AE91" s="12" t="s">
        <v>4364</v>
      </c>
      <c r="AF91" s="12" t="e">
        <v>#N/A</v>
      </c>
    </row>
    <row r="92" spans="1:32" s="46" customFormat="1" ht="15" hidden="1" customHeight="1" x14ac:dyDescent="0.25">
      <c r="A92" s="10">
        <f t="shared" ref="A92" si="71">+A91+1</f>
        <v>69</v>
      </c>
      <c r="B92" s="10">
        <f t="shared" si="69"/>
        <v>69</v>
      </c>
      <c r="C92" s="12" t="s">
        <v>15</v>
      </c>
      <c r="D92" s="10" t="s">
        <v>34</v>
      </c>
      <c r="E92" s="10">
        <v>2005</v>
      </c>
      <c r="F92" s="84">
        <v>38566</v>
      </c>
      <c r="G92" s="12" t="s">
        <v>263</v>
      </c>
      <c r="H92" s="10" t="s">
        <v>264</v>
      </c>
      <c r="I92" s="12" t="s">
        <v>265</v>
      </c>
      <c r="J92" s="12" t="s">
        <v>263</v>
      </c>
      <c r="K92" s="12" t="s">
        <v>21</v>
      </c>
      <c r="L92" s="12" t="s">
        <v>2618</v>
      </c>
      <c r="M92" s="12" t="s">
        <v>20</v>
      </c>
      <c r="N92" s="12" t="s">
        <v>2619</v>
      </c>
      <c r="O92" s="12" t="s">
        <v>2618</v>
      </c>
      <c r="P92" s="12" t="s">
        <v>2618</v>
      </c>
      <c r="Q92" s="12" t="s">
        <v>3064</v>
      </c>
      <c r="R92" s="12" t="s">
        <v>3064</v>
      </c>
      <c r="S92" s="12" t="s">
        <v>263</v>
      </c>
      <c r="T92" s="12" t="s">
        <v>3741</v>
      </c>
      <c r="U92" s="12" t="str">
        <f>VLOOKUP(S92,[1]Sheet1!$D$3:$D$153,1,0)</f>
        <v>KASUR</v>
      </c>
      <c r="V92" s="12"/>
      <c r="W92" s="12" t="s">
        <v>23</v>
      </c>
      <c r="X92" s="58" t="s">
        <v>24</v>
      </c>
      <c r="Y92" s="12" t="s">
        <v>2573</v>
      </c>
      <c r="Z92" s="12">
        <f>INDEX('[2]Rented Branches'!$R$5:$R$1116,MATCH(H92,'[2]Rented Branches'!$I$5:$I$1116,0))</f>
        <v>3040</v>
      </c>
      <c r="AA92" s="12" t="s">
        <v>4371</v>
      </c>
      <c r="AB92" s="12" t="s">
        <v>4372</v>
      </c>
      <c r="AC92" s="12" t="s">
        <v>4397</v>
      </c>
      <c r="AD92" s="12" t="e">
        <v>#N/A</v>
      </c>
      <c r="AE92" s="12" t="s">
        <v>4373</v>
      </c>
      <c r="AF92" s="12" t="e">
        <v>#N/A</v>
      </c>
    </row>
    <row r="93" spans="1:32" s="46" customFormat="1" ht="15" hidden="1" customHeight="1" x14ac:dyDescent="0.25">
      <c r="A93" s="10">
        <f t="shared" ref="A93" si="72">+A92+1</f>
        <v>70</v>
      </c>
      <c r="B93" s="10">
        <f t="shared" si="69"/>
        <v>70</v>
      </c>
      <c r="C93" s="12" t="s">
        <v>15</v>
      </c>
      <c r="D93" s="10" t="s">
        <v>34</v>
      </c>
      <c r="E93" s="10">
        <v>2005</v>
      </c>
      <c r="F93" s="84">
        <v>38502</v>
      </c>
      <c r="G93" s="12" t="s">
        <v>266</v>
      </c>
      <c r="H93" s="10" t="s">
        <v>267</v>
      </c>
      <c r="I93" s="12" t="s">
        <v>3074</v>
      </c>
      <c r="J93" s="12" t="s">
        <v>266</v>
      </c>
      <c r="K93" s="12" t="s">
        <v>29</v>
      </c>
      <c r="L93" s="12" t="s">
        <v>29</v>
      </c>
      <c r="M93" s="12" t="s">
        <v>29</v>
      </c>
      <c r="N93" s="12" t="s">
        <v>103</v>
      </c>
      <c r="O93" s="12" t="s">
        <v>29</v>
      </c>
      <c r="P93" s="12" t="s">
        <v>29</v>
      </c>
      <c r="Q93" s="12" t="s">
        <v>3066</v>
      </c>
      <c r="R93" s="12" t="s">
        <v>3066</v>
      </c>
      <c r="S93" s="12" t="s">
        <v>65</v>
      </c>
      <c r="T93" s="12" t="s">
        <v>3711</v>
      </c>
      <c r="U93" s="12" t="str">
        <f>VLOOKUP(S93,[1]Sheet1!$D$3:$D$153,1,0)</f>
        <v>GUJRAT</v>
      </c>
      <c r="V93" s="12"/>
      <c r="W93" s="12" t="s">
        <v>23</v>
      </c>
      <c r="X93" s="58" t="s">
        <v>24</v>
      </c>
      <c r="Y93" s="12" t="s">
        <v>2574</v>
      </c>
      <c r="Z93" s="12">
        <f>INDEX('[2]Rented Branches'!$R$5:$R$1116,MATCH(H93,'[2]Rented Branches'!$I$5:$I$1116,0))</f>
        <v>3150</v>
      </c>
      <c r="AA93" s="12" t="s">
        <v>4357</v>
      </c>
      <c r="AB93" s="12" t="s">
        <v>4392</v>
      </c>
      <c r="AC93" s="12" t="s">
        <v>4404</v>
      </c>
      <c r="AD93" s="12" t="e">
        <v>#N/A</v>
      </c>
      <c r="AE93" s="12" t="s">
        <v>4358</v>
      </c>
      <c r="AF93" s="12" t="e">
        <v>#N/A</v>
      </c>
    </row>
    <row r="94" spans="1:32" s="46" customFormat="1" ht="15" hidden="1" customHeight="1" x14ac:dyDescent="0.25">
      <c r="A94" s="10">
        <f t="shared" ref="A94" si="73">+A93+1</f>
        <v>71</v>
      </c>
      <c r="B94" s="10">
        <f t="shared" si="69"/>
        <v>71</v>
      </c>
      <c r="C94" s="12" t="s">
        <v>15</v>
      </c>
      <c r="D94" s="10" t="s">
        <v>34</v>
      </c>
      <c r="E94" s="10">
        <v>2005</v>
      </c>
      <c r="F94" s="84">
        <v>38712</v>
      </c>
      <c r="G94" s="12" t="s">
        <v>269</v>
      </c>
      <c r="H94" s="10" t="s">
        <v>270</v>
      </c>
      <c r="I94" s="12" t="s">
        <v>271</v>
      </c>
      <c r="J94" s="12" t="s">
        <v>83</v>
      </c>
      <c r="K94" s="12" t="s">
        <v>29</v>
      </c>
      <c r="L94" s="12" t="s">
        <v>29</v>
      </c>
      <c r="M94" s="12" t="s">
        <v>2701</v>
      </c>
      <c r="N94" s="12" t="s">
        <v>2707</v>
      </c>
      <c r="O94" s="12" t="s">
        <v>29</v>
      </c>
      <c r="P94" s="12" t="s">
        <v>29</v>
      </c>
      <c r="Q94" s="12" t="s">
        <v>3066</v>
      </c>
      <c r="R94" s="12" t="s">
        <v>3066</v>
      </c>
      <c r="S94" s="12" t="s">
        <v>83</v>
      </c>
      <c r="T94" s="12" t="s">
        <v>979</v>
      </c>
      <c r="U94" s="12" t="str">
        <f>VLOOKUP(S94,[1]Sheet1!$D$3:$D$153,1,0)</f>
        <v>RAWALPINDI</v>
      </c>
      <c r="V94" s="12"/>
      <c r="W94" s="12" t="s">
        <v>23</v>
      </c>
      <c r="X94" s="58" t="s">
        <v>24</v>
      </c>
      <c r="Y94" s="12" t="s">
        <v>2573</v>
      </c>
      <c r="Z94" s="12">
        <f>INDEX('[2]Rented Branches'!$R$5:$R$1116,MATCH(H94,'[2]Rented Branches'!$I$5:$I$1116,0))</f>
        <v>7300</v>
      </c>
      <c r="AA94" s="12" t="s">
        <v>2707</v>
      </c>
      <c r="AB94" s="12" t="s">
        <v>4408</v>
      </c>
      <c r="AC94" s="12" t="s">
        <v>4406</v>
      </c>
      <c r="AD94" s="12" t="e">
        <v>#N/A</v>
      </c>
      <c r="AE94" s="12" t="s">
        <v>4370</v>
      </c>
      <c r="AF94" s="12" t="e">
        <v>#N/A</v>
      </c>
    </row>
    <row r="95" spans="1:32" s="46" customFormat="1" ht="15" hidden="1" customHeight="1" x14ac:dyDescent="0.25">
      <c r="A95" s="10">
        <f t="shared" ref="A95" si="74">+A94+1</f>
        <v>72</v>
      </c>
      <c r="B95" s="10">
        <f t="shared" si="69"/>
        <v>72</v>
      </c>
      <c r="C95" s="12" t="s">
        <v>15</v>
      </c>
      <c r="D95" s="10" t="s">
        <v>34</v>
      </c>
      <c r="E95" s="10">
        <v>2005</v>
      </c>
      <c r="F95" s="84">
        <v>38593</v>
      </c>
      <c r="G95" s="12" t="s">
        <v>272</v>
      </c>
      <c r="H95" s="10" t="s">
        <v>273</v>
      </c>
      <c r="I95" s="12" t="s">
        <v>274</v>
      </c>
      <c r="J95" s="12" t="s">
        <v>59</v>
      </c>
      <c r="K95" s="12" t="s">
        <v>60</v>
      </c>
      <c r="L95" s="12" t="s">
        <v>60</v>
      </c>
      <c r="M95" s="12" t="s">
        <v>2703</v>
      </c>
      <c r="N95" s="12" t="s">
        <v>2705</v>
      </c>
      <c r="O95" s="12" t="s">
        <v>60</v>
      </c>
      <c r="P95" s="12" t="s">
        <v>60</v>
      </c>
      <c r="Q95" s="12" t="s">
        <v>3067</v>
      </c>
      <c r="R95" s="12" t="s">
        <v>3067</v>
      </c>
      <c r="S95" s="12" t="s">
        <v>59</v>
      </c>
      <c r="T95" s="12" t="s">
        <v>3710</v>
      </c>
      <c r="U95" s="12" t="e">
        <f>VLOOKUP(S95,[1]Sheet1!$D$3:$D$153,1,0)</f>
        <v>#N/A</v>
      </c>
      <c r="V95" s="12"/>
      <c r="W95" s="12" t="s">
        <v>61</v>
      </c>
      <c r="X95" s="58" t="s">
        <v>24</v>
      </c>
      <c r="Y95" s="12" t="s">
        <v>2573</v>
      </c>
      <c r="Z95" s="12">
        <f>INDEX('[2]Rented Branches'!$R$5:$R$1116,MATCH(H95,'[2]Rented Branches'!$I$5:$I$1116,0))</f>
        <v>2524</v>
      </c>
      <c r="AA95" s="12" t="s">
        <v>2705</v>
      </c>
      <c r="AB95" s="12" t="s">
        <v>4347</v>
      </c>
      <c r="AC95" s="12" t="s">
        <v>4405</v>
      </c>
      <c r="AD95" s="12" t="e">
        <v>#N/A</v>
      </c>
      <c r="AE95" s="12" t="s">
        <v>4325</v>
      </c>
      <c r="AF95" s="12" t="e">
        <v>#N/A</v>
      </c>
    </row>
    <row r="96" spans="1:32" s="46" customFormat="1" ht="15" hidden="1" customHeight="1" x14ac:dyDescent="0.25">
      <c r="A96" s="10">
        <f t="shared" ref="A96" si="75">+A95+1</f>
        <v>73</v>
      </c>
      <c r="B96" s="10">
        <f t="shared" si="69"/>
        <v>73</v>
      </c>
      <c r="C96" s="12" t="s">
        <v>15</v>
      </c>
      <c r="D96" s="10" t="s">
        <v>34</v>
      </c>
      <c r="E96" s="10">
        <v>2005</v>
      </c>
      <c r="F96" s="84">
        <v>38664</v>
      </c>
      <c r="G96" s="12" t="s">
        <v>275</v>
      </c>
      <c r="H96" s="10" t="s">
        <v>276</v>
      </c>
      <c r="I96" s="12" t="s">
        <v>277</v>
      </c>
      <c r="J96" s="12" t="s">
        <v>59</v>
      </c>
      <c r="K96" s="12" t="s">
        <v>60</v>
      </c>
      <c r="L96" s="12" t="s">
        <v>60</v>
      </c>
      <c r="M96" s="12" t="s">
        <v>2703</v>
      </c>
      <c r="N96" s="12" t="s">
        <v>2709</v>
      </c>
      <c r="O96" s="12" t="s">
        <v>60</v>
      </c>
      <c r="P96" s="12" t="s">
        <v>60</v>
      </c>
      <c r="Q96" s="12" t="s">
        <v>3067</v>
      </c>
      <c r="R96" s="12" t="s">
        <v>3067</v>
      </c>
      <c r="S96" s="12" t="s">
        <v>59</v>
      </c>
      <c r="T96" s="12" t="s">
        <v>3742</v>
      </c>
      <c r="U96" s="12" t="e">
        <f>VLOOKUP(S96,[1]Sheet1!$D$3:$D$153,1,0)</f>
        <v>#N/A</v>
      </c>
      <c r="V96" s="12" t="s">
        <v>3918</v>
      </c>
      <c r="W96" s="12" t="s">
        <v>61</v>
      </c>
      <c r="X96" s="58" t="s">
        <v>24</v>
      </c>
      <c r="Y96" s="12" t="s">
        <v>2573</v>
      </c>
      <c r="Z96" s="12">
        <f>INDEX('[2]Rented Branches'!$R$5:$R$1116,MATCH(H96,'[2]Rented Branches'!$I$5:$I$1116,0))</f>
        <v>2183</v>
      </c>
      <c r="AA96" s="12" t="s">
        <v>2709</v>
      </c>
      <c r="AB96" s="12" t="s">
        <v>4355</v>
      </c>
      <c r="AC96" s="12" t="s">
        <v>4401</v>
      </c>
      <c r="AD96" s="12" t="e">
        <v>#N/A</v>
      </c>
      <c r="AE96" s="12" t="s">
        <v>4356</v>
      </c>
      <c r="AF96" s="12" t="e">
        <v>#N/A</v>
      </c>
    </row>
    <row r="97" spans="1:32" s="46" customFormat="1" ht="15" hidden="1" customHeight="1" x14ac:dyDescent="0.25">
      <c r="A97" s="10">
        <f t="shared" ref="A97" si="76">+A96+1</f>
        <v>74</v>
      </c>
      <c r="B97" s="10">
        <f t="shared" si="69"/>
        <v>74</v>
      </c>
      <c r="C97" s="12" t="s">
        <v>15</v>
      </c>
      <c r="D97" s="10" t="s">
        <v>34</v>
      </c>
      <c r="E97" s="10">
        <v>2005</v>
      </c>
      <c r="F97" s="84">
        <v>38468</v>
      </c>
      <c r="G97" s="12" t="s">
        <v>278</v>
      </c>
      <c r="H97" s="10" t="s">
        <v>279</v>
      </c>
      <c r="I97" s="12" t="s">
        <v>280</v>
      </c>
      <c r="J97" s="12" t="s">
        <v>278</v>
      </c>
      <c r="K97" s="12" t="s">
        <v>60</v>
      </c>
      <c r="L97" s="12" t="s">
        <v>60</v>
      </c>
      <c r="M97" s="12" t="s">
        <v>71</v>
      </c>
      <c r="N97" s="12" t="s">
        <v>71</v>
      </c>
      <c r="O97" s="12" t="s">
        <v>60</v>
      </c>
      <c r="P97" s="12" t="s">
        <v>60</v>
      </c>
      <c r="Q97" s="12" t="s">
        <v>3067</v>
      </c>
      <c r="R97" s="12" t="s">
        <v>3067</v>
      </c>
      <c r="S97" s="12" t="s">
        <v>3691</v>
      </c>
      <c r="T97" s="12" t="s">
        <v>3743</v>
      </c>
      <c r="U97" s="12" t="str">
        <f>VLOOKUP(S97,[1]Sheet1!$D$3:$D$153,1,0)</f>
        <v>MIRPUR KHAS</v>
      </c>
      <c r="V97" s="12"/>
      <c r="W97" s="12" t="s">
        <v>61</v>
      </c>
      <c r="X97" s="58" t="s">
        <v>24</v>
      </c>
      <c r="Y97" s="12" t="s">
        <v>2573</v>
      </c>
      <c r="Z97" s="12">
        <f>INDEX('[2]Rented Branches'!$R$5:$R$1116,MATCH(H97,'[2]Rented Branches'!$I$5:$I$1116,0))</f>
        <v>2136</v>
      </c>
      <c r="AA97" s="12" t="s">
        <v>281</v>
      </c>
      <c r="AB97" s="12" t="s">
        <v>4318</v>
      </c>
      <c r="AC97" s="12" t="s">
        <v>4398</v>
      </c>
      <c r="AD97" s="12" t="e">
        <v>#N/A</v>
      </c>
      <c r="AE97" s="12" t="s">
        <v>4319</v>
      </c>
      <c r="AF97" s="12" t="e">
        <v>#N/A</v>
      </c>
    </row>
    <row r="98" spans="1:32" s="46" customFormat="1" ht="15" hidden="1" customHeight="1" x14ac:dyDescent="0.25">
      <c r="A98" s="10">
        <f t="shared" ref="A98" si="77">+A97+1</f>
        <v>75</v>
      </c>
      <c r="B98" s="10">
        <f t="shared" si="69"/>
        <v>75</v>
      </c>
      <c r="C98" s="12" t="s">
        <v>15</v>
      </c>
      <c r="D98" s="10" t="s">
        <v>34</v>
      </c>
      <c r="E98" s="10">
        <v>2005</v>
      </c>
      <c r="F98" s="84">
        <v>38614</v>
      </c>
      <c r="G98" s="12" t="s">
        <v>281</v>
      </c>
      <c r="H98" s="10" t="s">
        <v>282</v>
      </c>
      <c r="I98" s="12" t="s">
        <v>283</v>
      </c>
      <c r="J98" s="12" t="s">
        <v>281</v>
      </c>
      <c r="K98" s="12" t="s">
        <v>60</v>
      </c>
      <c r="L98" s="12" t="s">
        <v>60</v>
      </c>
      <c r="M98" s="12" t="s">
        <v>71</v>
      </c>
      <c r="N98" s="12" t="s">
        <v>71</v>
      </c>
      <c r="O98" s="12" t="s">
        <v>60</v>
      </c>
      <c r="P98" s="12" t="s">
        <v>60</v>
      </c>
      <c r="Q98" s="12" t="s">
        <v>3067</v>
      </c>
      <c r="R98" s="12" t="s">
        <v>3067</v>
      </c>
      <c r="S98" s="12" t="s">
        <v>3128</v>
      </c>
      <c r="T98" s="12" t="s">
        <v>3744</v>
      </c>
      <c r="U98" s="12" t="str">
        <f>VLOOKUP(S98,[1]Sheet1!$D$3:$D$153,1,0)</f>
        <v>SHAHEED BENAZIRABAD</v>
      </c>
      <c r="V98" s="12"/>
      <c r="W98" s="12" t="s">
        <v>61</v>
      </c>
      <c r="X98" s="58" t="s">
        <v>24</v>
      </c>
      <c r="Y98" s="12" t="s">
        <v>2573</v>
      </c>
      <c r="Z98" s="12">
        <f>INDEX('[2]Rented Branches'!$R$5:$R$1116,MATCH(H98,'[2]Rented Branches'!$I$5:$I$1116,0))</f>
        <v>3404</v>
      </c>
      <c r="AA98" s="12" t="s">
        <v>281</v>
      </c>
      <c r="AB98" s="96" t="s">
        <v>4318</v>
      </c>
      <c r="AC98" s="12" t="s">
        <v>4398</v>
      </c>
      <c r="AD98" s="12" t="e">
        <v>#N/A</v>
      </c>
      <c r="AE98" s="12" t="s">
        <v>4319</v>
      </c>
      <c r="AF98" s="12" t="e">
        <v>#N/A</v>
      </c>
    </row>
    <row r="99" spans="1:32" s="46" customFormat="1" ht="15" hidden="1" customHeight="1" x14ac:dyDescent="0.25">
      <c r="A99" s="10">
        <f t="shared" ref="A99" si="78">+A98+1</f>
        <v>76</v>
      </c>
      <c r="B99" s="10">
        <f t="shared" si="69"/>
        <v>76</v>
      </c>
      <c r="C99" s="12" t="s">
        <v>15</v>
      </c>
      <c r="D99" s="10" t="s">
        <v>34</v>
      </c>
      <c r="E99" s="10">
        <v>2005</v>
      </c>
      <c r="F99" s="84">
        <v>38584</v>
      </c>
      <c r="G99" s="12" t="s">
        <v>284</v>
      </c>
      <c r="H99" s="10" t="s">
        <v>285</v>
      </c>
      <c r="I99" s="12" t="s">
        <v>286</v>
      </c>
      <c r="J99" s="12" t="s">
        <v>284</v>
      </c>
      <c r="K99" s="12" t="s">
        <v>21</v>
      </c>
      <c r="L99" s="12" t="s">
        <v>2620</v>
      </c>
      <c r="M99" s="12" t="s">
        <v>2620</v>
      </c>
      <c r="N99" s="12" t="s">
        <v>79</v>
      </c>
      <c r="O99" s="12" t="s">
        <v>2620</v>
      </c>
      <c r="P99" s="12" t="s">
        <v>2620</v>
      </c>
      <c r="Q99" s="12" t="s">
        <v>3065</v>
      </c>
      <c r="R99" s="12" t="s">
        <v>3065</v>
      </c>
      <c r="S99" s="12" t="s">
        <v>284</v>
      </c>
      <c r="T99" s="12" t="s">
        <v>284</v>
      </c>
      <c r="U99" s="12" t="s">
        <v>284</v>
      </c>
      <c r="V99" s="12"/>
      <c r="W99" s="12" t="s">
        <v>23</v>
      </c>
      <c r="X99" s="58" t="s">
        <v>24</v>
      </c>
      <c r="Y99" s="12" t="s">
        <v>2573</v>
      </c>
      <c r="Z99" s="12">
        <f>INDEX('[2]Rented Branches'!$R$5:$R$1116,MATCH(H99,'[2]Rented Branches'!$I$5:$I$1116,0))</f>
        <v>3514</v>
      </c>
      <c r="AA99" s="12" t="s">
        <v>2130</v>
      </c>
      <c r="AB99" s="12" t="s">
        <v>4333</v>
      </c>
      <c r="AC99" s="12" t="s">
        <v>4399</v>
      </c>
      <c r="AD99" s="12" t="e">
        <v>#N/A</v>
      </c>
      <c r="AE99" s="12" t="s">
        <v>4334</v>
      </c>
      <c r="AF99" s="12" t="e">
        <v>#N/A</v>
      </c>
    </row>
    <row r="100" spans="1:32" s="46" customFormat="1" ht="25.5" hidden="1" customHeight="1" x14ac:dyDescent="0.25">
      <c r="A100" s="10">
        <f t="shared" ref="A100" si="79">+A99+1</f>
        <v>77</v>
      </c>
      <c r="B100" s="10">
        <f t="shared" si="69"/>
        <v>77</v>
      </c>
      <c r="C100" s="12" t="s">
        <v>15</v>
      </c>
      <c r="D100" s="10" t="s">
        <v>34</v>
      </c>
      <c r="E100" s="10">
        <v>2005</v>
      </c>
      <c r="F100" s="84">
        <v>38471</v>
      </c>
      <c r="G100" s="12" t="s">
        <v>287</v>
      </c>
      <c r="H100" s="10" t="s">
        <v>288</v>
      </c>
      <c r="I100" s="12" t="s">
        <v>289</v>
      </c>
      <c r="J100" s="12" t="s">
        <v>20</v>
      </c>
      <c r="K100" s="12" t="s">
        <v>21</v>
      </c>
      <c r="L100" s="12" t="s">
        <v>2618</v>
      </c>
      <c r="M100" s="12" t="s">
        <v>20</v>
      </c>
      <c r="N100" s="12" t="s">
        <v>2699</v>
      </c>
      <c r="O100" s="12" t="s">
        <v>2618</v>
      </c>
      <c r="P100" s="12" t="s">
        <v>2618</v>
      </c>
      <c r="Q100" s="12" t="s">
        <v>3064</v>
      </c>
      <c r="R100" s="12" t="s">
        <v>3064</v>
      </c>
      <c r="S100" s="12" t="s">
        <v>20</v>
      </c>
      <c r="T100" s="12" t="s">
        <v>3705</v>
      </c>
      <c r="U100" s="12" t="str">
        <f>VLOOKUP(S100,[1]Sheet1!$D$3:$D$153,1,0)</f>
        <v>LAHORE</v>
      </c>
      <c r="V100" s="12"/>
      <c r="W100" s="12" t="s">
        <v>23</v>
      </c>
      <c r="X100" s="58" t="s">
        <v>24</v>
      </c>
      <c r="Y100" s="12" t="s">
        <v>2573</v>
      </c>
      <c r="Z100" s="12">
        <f>INDEX('[2]Rented Branches'!$R$5:$R$1116,MATCH(H100,'[2]Rented Branches'!$I$5:$I$1116,0))</f>
        <v>3600</v>
      </c>
      <c r="AA100" s="12" t="s">
        <v>4342</v>
      </c>
      <c r="AB100" s="12" t="s">
        <v>4343</v>
      </c>
      <c r="AC100" s="12" t="s">
        <v>4396</v>
      </c>
      <c r="AD100" s="12" t="e">
        <v>#N/A</v>
      </c>
      <c r="AE100" s="12" t="s">
        <v>4344</v>
      </c>
      <c r="AF100" s="12" t="e">
        <v>#N/A</v>
      </c>
    </row>
    <row r="101" spans="1:32" s="46" customFormat="1" ht="25.5" hidden="1" customHeight="1" x14ac:dyDescent="0.25">
      <c r="A101" s="10">
        <f t="shared" ref="A101" si="80">+A100+1</f>
        <v>78</v>
      </c>
      <c r="B101" s="10">
        <f t="shared" si="69"/>
        <v>78</v>
      </c>
      <c r="C101" s="12" t="s">
        <v>15</v>
      </c>
      <c r="D101" s="10" t="s">
        <v>34</v>
      </c>
      <c r="E101" s="10">
        <v>2005</v>
      </c>
      <c r="F101" s="84">
        <v>38615</v>
      </c>
      <c r="G101" s="12" t="s">
        <v>3344</v>
      </c>
      <c r="H101" s="10" t="s">
        <v>291</v>
      </c>
      <c r="I101" s="12" t="s">
        <v>292</v>
      </c>
      <c r="J101" s="12" t="s">
        <v>20</v>
      </c>
      <c r="K101" s="12" t="s">
        <v>21</v>
      </c>
      <c r="L101" s="12" t="s">
        <v>2618</v>
      </c>
      <c r="M101" s="12" t="s">
        <v>2702</v>
      </c>
      <c r="N101" s="12" t="s">
        <v>55</v>
      </c>
      <c r="O101" s="12" t="s">
        <v>2618</v>
      </c>
      <c r="P101" s="12" t="s">
        <v>2618</v>
      </c>
      <c r="Q101" s="12" t="s">
        <v>3064</v>
      </c>
      <c r="R101" s="12" t="s">
        <v>3064</v>
      </c>
      <c r="S101" s="12" t="s">
        <v>20</v>
      </c>
      <c r="T101" s="12" t="s">
        <v>3705</v>
      </c>
      <c r="U101" s="12" t="str">
        <f>VLOOKUP(S101,[1]Sheet1!$D$3:$D$153,1,0)</f>
        <v>LAHORE</v>
      </c>
      <c r="V101" s="12"/>
      <c r="W101" s="12" t="s">
        <v>23</v>
      </c>
      <c r="X101" s="58" t="s">
        <v>24</v>
      </c>
      <c r="Y101" s="12" t="s">
        <v>2573</v>
      </c>
      <c r="Z101" s="12">
        <f>INDEX('[2]Rented Branches'!$R$5:$R$1116,MATCH(H101,'[2]Rented Branches'!$I$5:$I$1116,0))</f>
        <v>3900</v>
      </c>
      <c r="AA101" s="12" t="s">
        <v>179</v>
      </c>
      <c r="AB101" s="12" t="s">
        <v>4329</v>
      </c>
      <c r="AC101" s="12" t="s">
        <v>4396</v>
      </c>
      <c r="AD101" s="12" t="e">
        <v>#N/A</v>
      </c>
      <c r="AE101" s="12" t="s">
        <v>4330</v>
      </c>
      <c r="AF101" s="12" t="e">
        <v>#N/A</v>
      </c>
    </row>
    <row r="102" spans="1:32" s="46" customFormat="1" ht="15.75" hidden="1" customHeight="1" x14ac:dyDescent="0.25">
      <c r="A102" s="10">
        <f t="shared" ref="A102" si="81">+A101+1</f>
        <v>79</v>
      </c>
      <c r="B102" s="10">
        <f t="shared" si="69"/>
        <v>79</v>
      </c>
      <c r="C102" s="12" t="s">
        <v>15</v>
      </c>
      <c r="D102" s="10" t="s">
        <v>34</v>
      </c>
      <c r="E102" s="10">
        <v>2005</v>
      </c>
      <c r="F102" s="84">
        <v>38696</v>
      </c>
      <c r="G102" s="12" t="s">
        <v>293</v>
      </c>
      <c r="H102" s="10" t="s">
        <v>294</v>
      </c>
      <c r="I102" s="12" t="s">
        <v>295</v>
      </c>
      <c r="J102" s="12" t="s">
        <v>146</v>
      </c>
      <c r="K102" s="12" t="s">
        <v>60</v>
      </c>
      <c r="L102" s="12" t="s">
        <v>60</v>
      </c>
      <c r="M102" s="12" t="s">
        <v>146</v>
      </c>
      <c r="N102" s="12" t="s">
        <v>2712</v>
      </c>
      <c r="O102" s="12" t="s">
        <v>60</v>
      </c>
      <c r="P102" s="12" t="s">
        <v>60</v>
      </c>
      <c r="Q102" s="12" t="s">
        <v>3067</v>
      </c>
      <c r="R102" s="12" t="s">
        <v>3067</v>
      </c>
      <c r="S102" s="12" t="s">
        <v>146</v>
      </c>
      <c r="T102" s="12" t="s">
        <v>3724</v>
      </c>
      <c r="U102" s="12" t="str">
        <f>VLOOKUP(S102,[1]Sheet1!$D$3:$D$153,1,0)</f>
        <v>QUETTA</v>
      </c>
      <c r="V102" s="12"/>
      <c r="W102" s="12" t="s">
        <v>125</v>
      </c>
      <c r="X102" s="58" t="s">
        <v>24</v>
      </c>
      <c r="Y102" s="12" t="s">
        <v>2573</v>
      </c>
      <c r="Z102" s="12">
        <f>INDEX('[2]Rented Branches'!$R$5:$R$1116,MATCH(H102,'[2]Rented Branches'!$I$5:$I$1116,0))</f>
        <v>1710</v>
      </c>
      <c r="AA102" s="12" t="s">
        <v>2712</v>
      </c>
      <c r="AB102" s="12" t="s">
        <v>4335</v>
      </c>
      <c r="AC102" s="12" t="s">
        <v>4407</v>
      </c>
      <c r="AD102" s="12" t="e">
        <v>#N/A</v>
      </c>
      <c r="AE102" s="12" t="s">
        <v>4336</v>
      </c>
      <c r="AF102" s="12" t="e">
        <v>#N/A</v>
      </c>
    </row>
    <row r="103" spans="1:32" s="46" customFormat="1" ht="15" hidden="1" customHeight="1" x14ac:dyDescent="0.25">
      <c r="A103" s="10">
        <f t="shared" ref="A103" si="82">+A102+1</f>
        <v>80</v>
      </c>
      <c r="B103" s="10">
        <f t="shared" si="69"/>
        <v>80</v>
      </c>
      <c r="C103" s="12" t="s">
        <v>15</v>
      </c>
      <c r="D103" s="10" t="s">
        <v>34</v>
      </c>
      <c r="E103" s="10">
        <v>2005</v>
      </c>
      <c r="F103" s="84">
        <v>38530</v>
      </c>
      <c r="G103" s="12" t="s">
        <v>2743</v>
      </c>
      <c r="H103" s="10" t="s">
        <v>297</v>
      </c>
      <c r="I103" s="12" t="s">
        <v>298</v>
      </c>
      <c r="J103" s="12" t="s">
        <v>20</v>
      </c>
      <c r="K103" s="12" t="s">
        <v>21</v>
      </c>
      <c r="L103" s="12" t="s">
        <v>2618</v>
      </c>
      <c r="M103" s="12" t="s">
        <v>20</v>
      </c>
      <c r="N103" s="12" t="s">
        <v>2699</v>
      </c>
      <c r="O103" s="12" t="s">
        <v>2618</v>
      </c>
      <c r="P103" s="12" t="s">
        <v>2618</v>
      </c>
      <c r="Q103" s="12" t="s">
        <v>3064</v>
      </c>
      <c r="R103" s="12" t="s">
        <v>3064</v>
      </c>
      <c r="S103" s="12" t="s">
        <v>20</v>
      </c>
      <c r="T103" s="12" t="s">
        <v>3705</v>
      </c>
      <c r="U103" s="12" t="str">
        <f>VLOOKUP(S103,[1]Sheet1!$D$3:$D$153,1,0)</f>
        <v>LAHORE</v>
      </c>
      <c r="V103" s="12"/>
      <c r="W103" s="12" t="s">
        <v>23</v>
      </c>
      <c r="X103" s="58" t="s">
        <v>24</v>
      </c>
      <c r="Y103" s="12" t="s">
        <v>2573</v>
      </c>
      <c r="Z103" s="12">
        <f>INDEX('[2]Rented Branches'!$R$5:$R$1116,MATCH(H103,'[2]Rented Branches'!$I$5:$I$1116,0))</f>
        <v>4853</v>
      </c>
      <c r="AA103" s="12" t="s">
        <v>4361</v>
      </c>
      <c r="AB103" s="12" t="s">
        <v>4362</v>
      </c>
      <c r="AC103" s="12" t="s">
        <v>4396</v>
      </c>
      <c r="AD103" s="12" t="e">
        <v>#N/A</v>
      </c>
      <c r="AE103" s="12" t="s">
        <v>4363</v>
      </c>
      <c r="AF103" s="12" t="e">
        <v>#N/A</v>
      </c>
    </row>
    <row r="104" spans="1:32" s="46" customFormat="1" ht="15" hidden="1" customHeight="1" x14ac:dyDescent="0.25">
      <c r="A104" s="10">
        <f t="shared" ref="A104" si="83">+A103+1</f>
        <v>81</v>
      </c>
      <c r="B104" s="10">
        <f t="shared" si="69"/>
        <v>81</v>
      </c>
      <c r="C104" s="12" t="s">
        <v>15</v>
      </c>
      <c r="D104" s="10" t="s">
        <v>34</v>
      </c>
      <c r="E104" s="10">
        <v>2005</v>
      </c>
      <c r="F104" s="84">
        <v>38626</v>
      </c>
      <c r="G104" s="12" t="s">
        <v>299</v>
      </c>
      <c r="H104" s="10" t="s">
        <v>300</v>
      </c>
      <c r="I104" s="12" t="s">
        <v>301</v>
      </c>
      <c r="J104" s="12" t="s">
        <v>20</v>
      </c>
      <c r="K104" s="12" t="s">
        <v>21</v>
      </c>
      <c r="L104" s="12" t="s">
        <v>2618</v>
      </c>
      <c r="M104" s="12" t="s">
        <v>20</v>
      </c>
      <c r="N104" s="12" t="s">
        <v>2619</v>
      </c>
      <c r="O104" s="12" t="s">
        <v>2618</v>
      </c>
      <c r="P104" s="12" t="s">
        <v>2618</v>
      </c>
      <c r="Q104" s="12" t="s">
        <v>3064</v>
      </c>
      <c r="R104" s="12" t="s">
        <v>3064</v>
      </c>
      <c r="S104" s="12" t="s">
        <v>20</v>
      </c>
      <c r="T104" s="12" t="s">
        <v>3705</v>
      </c>
      <c r="U104" s="12" t="str">
        <f>VLOOKUP(S104,[1]Sheet1!$D$3:$D$153,1,0)</f>
        <v>LAHORE</v>
      </c>
      <c r="V104" s="12"/>
      <c r="W104" s="12" t="s">
        <v>23</v>
      </c>
      <c r="X104" s="58" t="s">
        <v>24</v>
      </c>
      <c r="Y104" s="12" t="s">
        <v>2573</v>
      </c>
      <c r="Z104" s="12">
        <f>INDEX('[2]Rented Branches'!$R$5:$R$1116,MATCH(H104,'[2]Rented Branches'!$I$5:$I$1116,0))</f>
        <v>7464</v>
      </c>
      <c r="AA104" s="12" t="s">
        <v>4341</v>
      </c>
      <c r="AB104" s="12" t="s">
        <v>4309</v>
      </c>
      <c r="AC104" s="12" t="s">
        <v>4397</v>
      </c>
      <c r="AD104" s="12" t="e">
        <v>#N/A</v>
      </c>
      <c r="AE104" s="12" t="s">
        <v>4310</v>
      </c>
      <c r="AF104" s="12" t="e">
        <v>#N/A</v>
      </c>
    </row>
    <row r="105" spans="1:32" s="46" customFormat="1" ht="19.5" hidden="1" customHeight="1" x14ac:dyDescent="0.25">
      <c r="A105" s="10">
        <f t="shared" ref="A105" si="84">+A104+1</f>
        <v>82</v>
      </c>
      <c r="B105" s="10">
        <f t="shared" si="69"/>
        <v>82</v>
      </c>
      <c r="C105" s="12" t="s">
        <v>15</v>
      </c>
      <c r="D105" s="10" t="s">
        <v>34</v>
      </c>
      <c r="E105" s="10">
        <v>2006</v>
      </c>
      <c r="F105" s="84">
        <v>39020</v>
      </c>
      <c r="G105" s="12" t="s">
        <v>3345</v>
      </c>
      <c r="H105" s="10" t="s">
        <v>303</v>
      </c>
      <c r="I105" s="12" t="s">
        <v>304</v>
      </c>
      <c r="J105" s="12" t="s">
        <v>83</v>
      </c>
      <c r="K105" s="12" t="s">
        <v>29</v>
      </c>
      <c r="L105" s="12" t="s">
        <v>29</v>
      </c>
      <c r="M105" s="12" t="s">
        <v>83</v>
      </c>
      <c r="N105" s="12" t="s">
        <v>2716</v>
      </c>
      <c r="O105" s="12" t="s">
        <v>29</v>
      </c>
      <c r="P105" s="12" t="s">
        <v>29</v>
      </c>
      <c r="Q105" s="12" t="s">
        <v>3066</v>
      </c>
      <c r="R105" s="12" t="s">
        <v>3066</v>
      </c>
      <c r="S105" s="12" t="s">
        <v>83</v>
      </c>
      <c r="T105" s="12" t="s">
        <v>979</v>
      </c>
      <c r="U105" s="12" t="str">
        <f>VLOOKUP(S105,[1]Sheet1!$D$3:$D$153,1,0)</f>
        <v>RAWALPINDI</v>
      </c>
      <c r="V105" s="12"/>
      <c r="W105" s="12" t="s">
        <v>23</v>
      </c>
      <c r="X105" s="58" t="s">
        <v>24</v>
      </c>
      <c r="Y105" s="12" t="s">
        <v>2573</v>
      </c>
      <c r="Z105" s="12">
        <f>INDEX('[2]Rented Branches'!$R$5:$R$1116,MATCH(H105,'[2]Rented Branches'!$I$5:$I$1116,0))</f>
        <v>6245</v>
      </c>
      <c r="AA105" s="12" t="s">
        <v>2716</v>
      </c>
      <c r="AB105" s="12" t="s">
        <v>4376</v>
      </c>
      <c r="AC105" s="12" t="s">
        <v>4406</v>
      </c>
      <c r="AD105" s="12" t="e">
        <v>#N/A</v>
      </c>
      <c r="AE105" s="12" t="s">
        <v>4377</v>
      </c>
      <c r="AF105" s="12" t="e">
        <v>#N/A</v>
      </c>
    </row>
    <row r="106" spans="1:32" s="46" customFormat="1" ht="15" hidden="1" customHeight="1" x14ac:dyDescent="0.25">
      <c r="A106" s="10">
        <f t="shared" ref="A106" si="85">+A105+1</f>
        <v>83</v>
      </c>
      <c r="B106" s="10">
        <f t="shared" ref="B106:B121" si="86">+B105+1</f>
        <v>83</v>
      </c>
      <c r="C106" s="12" t="s">
        <v>15</v>
      </c>
      <c r="D106" s="10" t="s">
        <v>34</v>
      </c>
      <c r="E106" s="10">
        <v>2006</v>
      </c>
      <c r="F106" s="84">
        <v>39063</v>
      </c>
      <c r="G106" s="12" t="s">
        <v>250</v>
      </c>
      <c r="H106" s="10" t="s">
        <v>305</v>
      </c>
      <c r="I106" s="12" t="s">
        <v>2900</v>
      </c>
      <c r="J106" s="12" t="s">
        <v>250</v>
      </c>
      <c r="K106" s="12" t="s">
        <v>21</v>
      </c>
      <c r="L106" s="12" t="s">
        <v>2620</v>
      </c>
      <c r="M106" s="12" t="s">
        <v>2620</v>
      </c>
      <c r="N106" s="12" t="s">
        <v>94</v>
      </c>
      <c r="O106" s="12" t="s">
        <v>2620</v>
      </c>
      <c r="P106" s="12" t="s">
        <v>2620</v>
      </c>
      <c r="Q106" s="12" t="s">
        <v>3065</v>
      </c>
      <c r="R106" s="12" t="s">
        <v>3065</v>
      </c>
      <c r="S106" s="12" t="s">
        <v>3696</v>
      </c>
      <c r="T106" s="12" t="s">
        <v>3740</v>
      </c>
      <c r="U106" s="12" t="str">
        <f>VLOOKUP(S106,[1]Sheet1!$D$3:$D$153,1,0)</f>
        <v>BAHWALNAGAR</v>
      </c>
      <c r="V106" s="12"/>
      <c r="W106" s="12" t="s">
        <v>23</v>
      </c>
      <c r="X106" s="58" t="s">
        <v>24</v>
      </c>
      <c r="Y106" s="12" t="s">
        <v>2573</v>
      </c>
      <c r="Z106" s="12">
        <f>INDEX('[2]Rented Branches'!$R$5:$R$1116,MATCH(H106,'[2]Rented Branches'!$I$5:$I$1116,0))</f>
        <v>3746</v>
      </c>
      <c r="AA106" s="12" t="s">
        <v>2130</v>
      </c>
      <c r="AB106" s="12" t="s">
        <v>4333</v>
      </c>
      <c r="AC106" s="12" t="s">
        <v>4399</v>
      </c>
      <c r="AD106" s="12" t="e">
        <v>#N/A</v>
      </c>
      <c r="AE106" s="12" t="s">
        <v>4334</v>
      </c>
      <c r="AF106" s="12" t="e">
        <v>#N/A</v>
      </c>
    </row>
    <row r="107" spans="1:32" s="46" customFormat="1" ht="15" hidden="1" customHeight="1" x14ac:dyDescent="0.25">
      <c r="A107" s="10">
        <f t="shared" ref="A107" si="87">+A106+1</f>
        <v>84</v>
      </c>
      <c r="B107" s="10">
        <f t="shared" si="86"/>
        <v>84</v>
      </c>
      <c r="C107" s="12" t="s">
        <v>15</v>
      </c>
      <c r="D107" s="10" t="s">
        <v>34</v>
      </c>
      <c r="E107" s="10">
        <v>2006</v>
      </c>
      <c r="F107" s="84">
        <v>38919</v>
      </c>
      <c r="G107" s="12" t="s">
        <v>307</v>
      </c>
      <c r="H107" s="10" t="s">
        <v>308</v>
      </c>
      <c r="I107" s="12" t="s">
        <v>3668</v>
      </c>
      <c r="J107" s="12" t="s">
        <v>307</v>
      </c>
      <c r="K107" s="12" t="s">
        <v>29</v>
      </c>
      <c r="L107" s="12" t="s">
        <v>29</v>
      </c>
      <c r="M107" s="12" t="s">
        <v>75</v>
      </c>
      <c r="N107" s="12" t="s">
        <v>2713</v>
      </c>
      <c r="O107" s="12" t="s">
        <v>29</v>
      </c>
      <c r="P107" s="12" t="s">
        <v>29</v>
      </c>
      <c r="Q107" s="12" t="s">
        <v>3066</v>
      </c>
      <c r="R107" s="12" t="s">
        <v>3066</v>
      </c>
      <c r="S107" s="12" t="s">
        <v>307</v>
      </c>
      <c r="T107" s="12" t="s">
        <v>3745</v>
      </c>
      <c r="U107" s="12" t="str">
        <f>VLOOKUP(S107,[1]Sheet1!$D$3:$D$153,1,0)</f>
        <v>BANNU</v>
      </c>
      <c r="V107" s="12"/>
      <c r="W107" s="12" t="s">
        <v>75</v>
      </c>
      <c r="X107" s="58" t="s">
        <v>24</v>
      </c>
      <c r="Y107" s="12" t="s">
        <v>2573</v>
      </c>
      <c r="Z107" s="12">
        <f>INDEX('[2]Rented Branches'!$R$5:$R$1116,MATCH(H107,'[2]Rented Branches'!$I$5:$I$1116,0))</f>
        <v>4062</v>
      </c>
      <c r="AA107" s="12" t="s">
        <v>2713</v>
      </c>
      <c r="AB107" s="12" t="s">
        <v>4414</v>
      </c>
      <c r="AC107" s="12" t="s">
        <v>4411</v>
      </c>
      <c r="AD107" s="12" t="e">
        <v>#N/A</v>
      </c>
      <c r="AE107" s="12" t="s">
        <v>4364</v>
      </c>
      <c r="AF107" s="12" t="e">
        <v>#N/A</v>
      </c>
    </row>
    <row r="108" spans="1:32" s="46" customFormat="1" ht="15" hidden="1" customHeight="1" x14ac:dyDescent="0.25">
      <c r="A108" s="10">
        <f t="shared" ref="A108" si="88">+A107+1</f>
        <v>85</v>
      </c>
      <c r="B108" s="10">
        <f t="shared" si="86"/>
        <v>85</v>
      </c>
      <c r="C108" s="12" t="s">
        <v>15</v>
      </c>
      <c r="D108" s="10" t="s">
        <v>34</v>
      </c>
      <c r="E108" s="10">
        <v>2006</v>
      </c>
      <c r="F108" s="84">
        <v>38836</v>
      </c>
      <c r="G108" s="12" t="s">
        <v>310</v>
      </c>
      <c r="H108" s="10" t="s">
        <v>311</v>
      </c>
      <c r="I108" s="12" t="s">
        <v>312</v>
      </c>
      <c r="J108" s="12" t="s">
        <v>20</v>
      </c>
      <c r="K108" s="12" t="s">
        <v>21</v>
      </c>
      <c r="L108" s="12" t="s">
        <v>2618</v>
      </c>
      <c r="M108" s="12" t="s">
        <v>20</v>
      </c>
      <c r="N108" s="12" t="s">
        <v>2699</v>
      </c>
      <c r="O108" s="12" t="s">
        <v>2618</v>
      </c>
      <c r="P108" s="12" t="s">
        <v>2618</v>
      </c>
      <c r="Q108" s="12" t="s">
        <v>3064</v>
      </c>
      <c r="R108" s="12" t="s">
        <v>3064</v>
      </c>
      <c r="S108" s="12" t="s">
        <v>20</v>
      </c>
      <c r="T108" s="12" t="s">
        <v>3705</v>
      </c>
      <c r="U108" s="12" t="str">
        <f>VLOOKUP(S108,[1]Sheet1!$D$3:$D$153,1,0)</f>
        <v>LAHORE</v>
      </c>
      <c r="V108" s="12"/>
      <c r="W108" s="12" t="s">
        <v>23</v>
      </c>
      <c r="X108" s="58" t="s">
        <v>24</v>
      </c>
      <c r="Y108" s="12" t="s">
        <v>2573</v>
      </c>
      <c r="Z108" s="12">
        <f>INDEX('[2]Rented Branches'!$R$5:$R$1116,MATCH(H108,'[2]Rented Branches'!$I$5:$I$1116,0))</f>
        <v>3002</v>
      </c>
      <c r="AA108" s="12" t="s">
        <v>4361</v>
      </c>
      <c r="AB108" s="12" t="s">
        <v>4362</v>
      </c>
      <c r="AC108" s="12" t="s">
        <v>4396</v>
      </c>
      <c r="AD108" s="12" t="e">
        <v>#N/A</v>
      </c>
      <c r="AE108" s="12" t="s">
        <v>4363</v>
      </c>
      <c r="AF108" s="12" t="e">
        <v>#N/A</v>
      </c>
    </row>
    <row r="109" spans="1:32" s="46" customFormat="1" ht="15" hidden="1" customHeight="1" x14ac:dyDescent="0.25">
      <c r="A109" s="10">
        <f t="shared" ref="A109" si="89">+A108+1</f>
        <v>86</v>
      </c>
      <c r="B109" s="10">
        <f t="shared" si="86"/>
        <v>86</v>
      </c>
      <c r="C109" s="12" t="s">
        <v>15</v>
      </c>
      <c r="D109" s="10" t="s">
        <v>34</v>
      </c>
      <c r="E109" s="10">
        <v>2006</v>
      </c>
      <c r="F109" s="84">
        <v>38968</v>
      </c>
      <c r="G109" s="12" t="s">
        <v>313</v>
      </c>
      <c r="H109" s="10" t="s">
        <v>314</v>
      </c>
      <c r="I109" s="12" t="s">
        <v>315</v>
      </c>
      <c r="J109" s="12" t="s">
        <v>20</v>
      </c>
      <c r="K109" s="12" t="s">
        <v>21</v>
      </c>
      <c r="L109" s="12" t="s">
        <v>2618</v>
      </c>
      <c r="M109" s="12" t="s">
        <v>20</v>
      </c>
      <c r="N109" s="12" t="s">
        <v>2720</v>
      </c>
      <c r="O109" s="12" t="s">
        <v>2618</v>
      </c>
      <c r="P109" s="12" t="s">
        <v>2618</v>
      </c>
      <c r="Q109" s="12" t="s">
        <v>3064</v>
      </c>
      <c r="R109" s="12" t="s">
        <v>3064</v>
      </c>
      <c r="S109" s="12" t="s">
        <v>20</v>
      </c>
      <c r="T109" s="12" t="s">
        <v>3705</v>
      </c>
      <c r="U109" s="12" t="str">
        <f>VLOOKUP(S109,[1]Sheet1!$D$3:$D$153,1,0)</f>
        <v>LAHORE</v>
      </c>
      <c r="V109" s="12"/>
      <c r="W109" s="12" t="s">
        <v>23</v>
      </c>
      <c r="X109" s="58" t="s">
        <v>24</v>
      </c>
      <c r="Y109" s="12" t="s">
        <v>2573</v>
      </c>
      <c r="Z109" s="12">
        <f>INDEX('[2]Rented Branches'!$R$5:$R$1116,MATCH(H109,'[2]Rented Branches'!$I$5:$I$1116,0))</f>
        <v>4050</v>
      </c>
      <c r="AA109" s="12" t="s">
        <v>4382</v>
      </c>
      <c r="AB109" s="12" t="s">
        <v>4383</v>
      </c>
      <c r="AC109" s="12" t="s">
        <v>4397</v>
      </c>
      <c r="AD109" s="12" t="e">
        <v>#N/A</v>
      </c>
      <c r="AE109" s="12" t="s">
        <v>4301</v>
      </c>
      <c r="AF109" s="12" t="e">
        <v>#N/A</v>
      </c>
    </row>
    <row r="110" spans="1:32" s="46" customFormat="1" ht="15" hidden="1" customHeight="1" x14ac:dyDescent="0.25">
      <c r="A110" s="10">
        <f t="shared" ref="A110" si="90">+A109+1</f>
        <v>87</v>
      </c>
      <c r="B110" s="10">
        <f t="shared" si="86"/>
        <v>87</v>
      </c>
      <c r="C110" s="12" t="s">
        <v>15</v>
      </c>
      <c r="D110" s="10" t="s">
        <v>34</v>
      </c>
      <c r="E110" s="10">
        <v>2006</v>
      </c>
      <c r="F110" s="84">
        <v>39024</v>
      </c>
      <c r="G110" s="12" t="s">
        <v>316</v>
      </c>
      <c r="H110" s="10" t="s">
        <v>317</v>
      </c>
      <c r="I110" s="12" t="s">
        <v>3669</v>
      </c>
      <c r="J110" s="12" t="s">
        <v>59</v>
      </c>
      <c r="K110" s="12" t="s">
        <v>60</v>
      </c>
      <c r="L110" s="12" t="s">
        <v>60</v>
      </c>
      <c r="M110" s="12" t="s">
        <v>2710</v>
      </c>
      <c r="N110" s="12" t="s">
        <v>2705</v>
      </c>
      <c r="O110" s="12" t="s">
        <v>60</v>
      </c>
      <c r="P110" s="12" t="s">
        <v>60</v>
      </c>
      <c r="Q110" s="12" t="s">
        <v>3067</v>
      </c>
      <c r="R110" s="12" t="s">
        <v>3067</v>
      </c>
      <c r="S110" s="12" t="s">
        <v>59</v>
      </c>
      <c r="T110" s="12" t="s">
        <v>3709</v>
      </c>
      <c r="U110" s="12" t="e">
        <f>VLOOKUP(S110,[1]Sheet1!$D$3:$D$153,1,0)</f>
        <v>#N/A</v>
      </c>
      <c r="V110" s="12"/>
      <c r="W110" s="12" t="s">
        <v>61</v>
      </c>
      <c r="X110" s="58" t="s">
        <v>24</v>
      </c>
      <c r="Y110" s="12" t="s">
        <v>2573</v>
      </c>
      <c r="Z110" s="12">
        <f>INDEX('[2]Rented Branches'!$R$5:$R$1116,MATCH(H110,'[2]Rented Branches'!$I$5:$I$1116,0))</f>
        <v>2430</v>
      </c>
      <c r="AA110" s="12" t="s">
        <v>2705</v>
      </c>
      <c r="AB110" s="12" t="s">
        <v>4347</v>
      </c>
      <c r="AC110" s="12" t="s">
        <v>4405</v>
      </c>
      <c r="AD110" s="12" t="e">
        <v>#N/A</v>
      </c>
      <c r="AE110" s="12" t="s">
        <v>4325</v>
      </c>
      <c r="AF110" s="12" t="e">
        <v>#N/A</v>
      </c>
    </row>
    <row r="111" spans="1:32" s="46" customFormat="1" ht="15" hidden="1" customHeight="1" x14ac:dyDescent="0.25">
      <c r="A111" s="10">
        <f t="shared" ref="A111" si="91">+A110+1</f>
        <v>88</v>
      </c>
      <c r="B111" s="10">
        <f t="shared" si="86"/>
        <v>88</v>
      </c>
      <c r="C111" s="12" t="s">
        <v>15</v>
      </c>
      <c r="D111" s="10" t="s">
        <v>34</v>
      </c>
      <c r="E111" s="10">
        <v>2006</v>
      </c>
      <c r="F111" s="84">
        <v>38869</v>
      </c>
      <c r="G111" s="12" t="s">
        <v>319</v>
      </c>
      <c r="H111" s="10" t="s">
        <v>320</v>
      </c>
      <c r="I111" s="12" t="s">
        <v>321</v>
      </c>
      <c r="J111" s="12" t="s">
        <v>319</v>
      </c>
      <c r="K111" s="12" t="s">
        <v>29</v>
      </c>
      <c r="L111" s="12" t="s">
        <v>29</v>
      </c>
      <c r="M111" s="12" t="s">
        <v>75</v>
      </c>
      <c r="N111" s="12" t="s">
        <v>2706</v>
      </c>
      <c r="O111" s="12" t="s">
        <v>29</v>
      </c>
      <c r="P111" s="12" t="s">
        <v>29</v>
      </c>
      <c r="Q111" s="12" t="s">
        <v>3066</v>
      </c>
      <c r="R111" s="12" t="s">
        <v>3066</v>
      </c>
      <c r="S111" s="12" t="s">
        <v>319</v>
      </c>
      <c r="T111" s="12" t="s">
        <v>3746</v>
      </c>
      <c r="U111" s="12" t="str">
        <f>VLOOKUP(S111,[1]Sheet1!$D$3:$D$153,1,0)</f>
        <v>CHITRAL</v>
      </c>
      <c r="V111" s="12"/>
      <c r="W111" s="12" t="s">
        <v>3624</v>
      </c>
      <c r="X111" s="58" t="s">
        <v>24</v>
      </c>
      <c r="Y111" s="12" t="s">
        <v>2573</v>
      </c>
      <c r="Z111" s="12">
        <f>INDEX('[2]Rented Branches'!$R$5:$R$1116,MATCH(H111,'[2]Rented Branches'!$I$5:$I$1116,0))</f>
        <v>6000</v>
      </c>
      <c r="AA111" s="12" t="s">
        <v>2706</v>
      </c>
      <c r="AB111" s="12" t="s">
        <v>4410</v>
      </c>
      <c r="AC111" s="12" t="s">
        <v>4411</v>
      </c>
      <c r="AD111" s="12" t="e">
        <v>#N/A</v>
      </c>
      <c r="AE111" s="12" t="s">
        <v>4349</v>
      </c>
      <c r="AF111" s="12" t="e">
        <v>#N/A</v>
      </c>
    </row>
    <row r="112" spans="1:32" s="46" customFormat="1" ht="15" hidden="1" customHeight="1" x14ac:dyDescent="0.25">
      <c r="A112" s="10">
        <f t="shared" ref="A112" si="92">+A111+1</f>
        <v>89</v>
      </c>
      <c r="B112" s="10">
        <f t="shared" si="86"/>
        <v>89</v>
      </c>
      <c r="C112" s="12" t="s">
        <v>15</v>
      </c>
      <c r="D112" s="10" t="s">
        <v>34</v>
      </c>
      <c r="E112" s="10">
        <v>2006</v>
      </c>
      <c r="F112" s="84">
        <v>38982</v>
      </c>
      <c r="G112" s="12" t="s">
        <v>322</v>
      </c>
      <c r="H112" s="10" t="s">
        <v>323</v>
      </c>
      <c r="I112" s="12" t="s">
        <v>324</v>
      </c>
      <c r="J112" s="12" t="s">
        <v>20</v>
      </c>
      <c r="K112" s="12" t="s">
        <v>21</v>
      </c>
      <c r="L112" s="12" t="s">
        <v>2618</v>
      </c>
      <c r="M112" s="12" t="s">
        <v>20</v>
      </c>
      <c r="N112" s="12" t="s">
        <v>2708</v>
      </c>
      <c r="O112" s="12" t="s">
        <v>2618</v>
      </c>
      <c r="P112" s="12" t="s">
        <v>2618</v>
      </c>
      <c r="Q112" s="12" t="s">
        <v>3064</v>
      </c>
      <c r="R112" s="12" t="s">
        <v>3064</v>
      </c>
      <c r="S112" s="12" t="s">
        <v>20</v>
      </c>
      <c r="T112" s="12" t="s">
        <v>3705</v>
      </c>
      <c r="U112" s="12" t="str">
        <f>VLOOKUP(S112,[1]Sheet1!$D$3:$D$153,1,0)</f>
        <v>LAHORE</v>
      </c>
      <c r="V112" s="12"/>
      <c r="W112" s="12" t="s">
        <v>23</v>
      </c>
      <c r="X112" s="58" t="s">
        <v>24</v>
      </c>
      <c r="Y112" s="12" t="s">
        <v>2573</v>
      </c>
      <c r="Z112" s="12">
        <f>INDEX('[2]Rented Branches'!$R$5:$R$1116,MATCH(H112,'[2]Rented Branches'!$I$5:$I$1116,0))</f>
        <v>8272</v>
      </c>
      <c r="AA112" s="12" t="s">
        <v>4350</v>
      </c>
      <c r="AB112" s="12" t="s">
        <v>4351</v>
      </c>
      <c r="AC112" s="12" t="s">
        <v>4397</v>
      </c>
      <c r="AD112" s="12" t="e">
        <v>#N/A</v>
      </c>
      <c r="AE112" s="12" t="s">
        <v>4352</v>
      </c>
      <c r="AF112" s="12" t="e">
        <v>#N/A</v>
      </c>
    </row>
    <row r="113" spans="1:32" s="46" customFormat="1" ht="15" hidden="1" customHeight="1" x14ac:dyDescent="0.25">
      <c r="A113" s="10">
        <f t="shared" ref="A113" si="93">+A112+1</f>
        <v>90</v>
      </c>
      <c r="B113" s="10">
        <f t="shared" si="86"/>
        <v>90</v>
      </c>
      <c r="C113" s="12" t="s">
        <v>15</v>
      </c>
      <c r="D113" s="10" t="s">
        <v>34</v>
      </c>
      <c r="E113" s="10">
        <v>2006</v>
      </c>
      <c r="F113" s="84">
        <v>38934</v>
      </c>
      <c r="G113" s="12" t="s">
        <v>325</v>
      </c>
      <c r="H113" s="10" t="s">
        <v>326</v>
      </c>
      <c r="I113" s="12" t="s">
        <v>327</v>
      </c>
      <c r="J113" s="12" t="s">
        <v>20</v>
      </c>
      <c r="K113" s="12" t="s">
        <v>21</v>
      </c>
      <c r="L113" s="12" t="s">
        <v>2618</v>
      </c>
      <c r="M113" s="12" t="s">
        <v>20</v>
      </c>
      <c r="N113" s="12" t="s">
        <v>2619</v>
      </c>
      <c r="O113" s="12" t="s">
        <v>2618</v>
      </c>
      <c r="P113" s="12" t="s">
        <v>2618</v>
      </c>
      <c r="Q113" s="12" t="s">
        <v>3064</v>
      </c>
      <c r="R113" s="12" t="s">
        <v>3064</v>
      </c>
      <c r="S113" s="12" t="s">
        <v>20</v>
      </c>
      <c r="T113" s="12" t="s">
        <v>3705</v>
      </c>
      <c r="U113" s="12" t="str">
        <f>VLOOKUP(S113,[1]Sheet1!$D$3:$D$153,1,0)</f>
        <v>LAHORE</v>
      </c>
      <c r="V113" s="12"/>
      <c r="W113" s="12" t="s">
        <v>23</v>
      </c>
      <c r="X113" s="58" t="s">
        <v>24</v>
      </c>
      <c r="Y113" s="12" t="s">
        <v>2573</v>
      </c>
      <c r="Z113" s="12">
        <f>INDEX('[2]Rented Branches'!$R$5:$R$1116,MATCH(H113,'[2]Rented Branches'!$I$5:$I$1116,0))</f>
        <v>6890</v>
      </c>
      <c r="AA113" s="12" t="s">
        <v>4341</v>
      </c>
      <c r="AB113" s="12" t="s">
        <v>4309</v>
      </c>
      <c r="AC113" s="12" t="s">
        <v>4397</v>
      </c>
      <c r="AD113" s="12" t="e">
        <v>#N/A</v>
      </c>
      <c r="AE113" s="12" t="s">
        <v>4310</v>
      </c>
      <c r="AF113" s="12" t="e">
        <v>#N/A</v>
      </c>
    </row>
    <row r="114" spans="1:32" s="46" customFormat="1" ht="15" hidden="1" customHeight="1" x14ac:dyDescent="0.25">
      <c r="A114" s="10">
        <f t="shared" ref="A114" si="94">+A113+1</f>
        <v>91</v>
      </c>
      <c r="B114" s="10">
        <f t="shared" si="86"/>
        <v>91</v>
      </c>
      <c r="C114" s="12" t="s">
        <v>15</v>
      </c>
      <c r="D114" s="10" t="s">
        <v>34</v>
      </c>
      <c r="E114" s="10">
        <v>2006</v>
      </c>
      <c r="F114" s="84">
        <v>38978</v>
      </c>
      <c r="G114" s="12" t="s">
        <v>328</v>
      </c>
      <c r="H114" s="10" t="s">
        <v>329</v>
      </c>
      <c r="I114" s="12" t="s">
        <v>330</v>
      </c>
      <c r="J114" s="12" t="s">
        <v>59</v>
      </c>
      <c r="K114" s="12" t="s">
        <v>60</v>
      </c>
      <c r="L114" s="12" t="s">
        <v>60</v>
      </c>
      <c r="M114" s="12" t="s">
        <v>2710</v>
      </c>
      <c r="N114" s="12" t="s">
        <v>2721</v>
      </c>
      <c r="O114" s="12" t="s">
        <v>60</v>
      </c>
      <c r="P114" s="12" t="s">
        <v>60</v>
      </c>
      <c r="Q114" s="12" t="s">
        <v>3067</v>
      </c>
      <c r="R114" s="12" t="s">
        <v>3067</v>
      </c>
      <c r="S114" s="12" t="s">
        <v>59</v>
      </c>
      <c r="T114" s="12" t="s">
        <v>3709</v>
      </c>
      <c r="U114" s="12" t="e">
        <f>VLOOKUP(S114,[1]Sheet1!$D$3:$D$153,1,0)</f>
        <v>#N/A</v>
      </c>
      <c r="V114" s="12"/>
      <c r="W114" s="12" t="s">
        <v>61</v>
      </c>
      <c r="X114" s="58" t="s">
        <v>24</v>
      </c>
      <c r="Y114" s="12" t="s">
        <v>2573</v>
      </c>
      <c r="Z114" s="12">
        <f>INDEX('[2]Rented Branches'!$R$5:$R$1116,MATCH(H114,'[2]Rented Branches'!$I$5:$I$1116,0))</f>
        <v>5406</v>
      </c>
      <c r="AA114" s="12" t="s">
        <v>2721</v>
      </c>
      <c r="AB114" s="12" t="s">
        <v>4326</v>
      </c>
      <c r="AC114" s="12" t="s">
        <v>4405</v>
      </c>
      <c r="AD114" s="12" t="e">
        <v>#N/A</v>
      </c>
      <c r="AE114" s="12" t="s">
        <v>4242</v>
      </c>
      <c r="AF114" s="12" t="e">
        <v>#N/A</v>
      </c>
    </row>
    <row r="115" spans="1:32" s="46" customFormat="1" ht="15" hidden="1" customHeight="1" x14ac:dyDescent="0.25">
      <c r="A115" s="10">
        <f t="shared" ref="A115" si="95">+A114+1</f>
        <v>92</v>
      </c>
      <c r="B115" s="10">
        <f t="shared" si="86"/>
        <v>92</v>
      </c>
      <c r="C115" s="12" t="s">
        <v>15</v>
      </c>
      <c r="D115" s="10" t="s">
        <v>34</v>
      </c>
      <c r="E115" s="10">
        <v>2006</v>
      </c>
      <c r="F115" s="84">
        <v>39077</v>
      </c>
      <c r="G115" s="12" t="s">
        <v>331</v>
      </c>
      <c r="H115" s="10" t="s">
        <v>332</v>
      </c>
      <c r="I115" s="12" t="s">
        <v>333</v>
      </c>
      <c r="J115" s="12" t="s">
        <v>65</v>
      </c>
      <c r="K115" s="12" t="s">
        <v>29</v>
      </c>
      <c r="L115" s="12" t="s">
        <v>29</v>
      </c>
      <c r="M115" s="12" t="s">
        <v>29</v>
      </c>
      <c r="N115" s="12" t="s">
        <v>103</v>
      </c>
      <c r="O115" s="12" t="s">
        <v>29</v>
      </c>
      <c r="P115" s="12" t="s">
        <v>29</v>
      </c>
      <c r="Q115" s="12" t="s">
        <v>3066</v>
      </c>
      <c r="R115" s="12" t="s">
        <v>3066</v>
      </c>
      <c r="S115" s="12" t="s">
        <v>65</v>
      </c>
      <c r="T115" s="12" t="s">
        <v>3711</v>
      </c>
      <c r="U115" s="12" t="str">
        <f>VLOOKUP(S115,[1]Sheet1!$D$3:$D$153,1,0)</f>
        <v>GUJRAT</v>
      </c>
      <c r="V115" s="12"/>
      <c r="W115" s="12" t="s">
        <v>23</v>
      </c>
      <c r="X115" s="58" t="s">
        <v>24</v>
      </c>
      <c r="Y115" s="12" t="s">
        <v>2573</v>
      </c>
      <c r="Z115" s="12">
        <f>INDEX('[2]Rented Branches'!$R$5:$R$1116,MATCH(H115,'[2]Rented Branches'!$I$5:$I$1116,0))</f>
        <v>5434</v>
      </c>
      <c r="AA115" s="12" t="s">
        <v>65</v>
      </c>
      <c r="AB115" s="12" t="s">
        <v>4327</v>
      </c>
      <c r="AC115" s="12" t="s">
        <v>4404</v>
      </c>
      <c r="AD115" s="12" t="e">
        <v>#N/A</v>
      </c>
      <c r="AE115" s="12" t="s">
        <v>4328</v>
      </c>
      <c r="AF115" s="12" t="e">
        <v>#N/A</v>
      </c>
    </row>
    <row r="116" spans="1:32" s="46" customFormat="1" ht="15" hidden="1" customHeight="1" x14ac:dyDescent="0.25">
      <c r="A116" s="10">
        <f t="shared" ref="A116" si="96">+A115+1</f>
        <v>93</v>
      </c>
      <c r="B116" s="10">
        <f t="shared" si="86"/>
        <v>93</v>
      </c>
      <c r="C116" s="12" t="s">
        <v>15</v>
      </c>
      <c r="D116" s="10" t="s">
        <v>34</v>
      </c>
      <c r="E116" s="10">
        <v>2006</v>
      </c>
      <c r="F116" s="84">
        <v>39077</v>
      </c>
      <c r="G116" s="12" t="s">
        <v>334</v>
      </c>
      <c r="H116" s="10" t="s">
        <v>335</v>
      </c>
      <c r="I116" s="12" t="s">
        <v>336</v>
      </c>
      <c r="J116" s="12" t="s">
        <v>146</v>
      </c>
      <c r="K116" s="12" t="s">
        <v>60</v>
      </c>
      <c r="L116" s="12" t="s">
        <v>60</v>
      </c>
      <c r="M116" s="12" t="s">
        <v>146</v>
      </c>
      <c r="N116" s="12" t="s">
        <v>2712</v>
      </c>
      <c r="O116" s="12" t="s">
        <v>60</v>
      </c>
      <c r="P116" s="12" t="s">
        <v>60</v>
      </c>
      <c r="Q116" s="12" t="s">
        <v>3067</v>
      </c>
      <c r="R116" s="12" t="s">
        <v>3067</v>
      </c>
      <c r="S116" s="12" t="s">
        <v>146</v>
      </c>
      <c r="T116" s="12" t="s">
        <v>3724</v>
      </c>
      <c r="U116" s="12" t="str">
        <f>VLOOKUP(S116,[1]Sheet1!$D$3:$D$153,1,0)</f>
        <v>QUETTA</v>
      </c>
      <c r="V116" s="12"/>
      <c r="W116" s="12" t="s">
        <v>125</v>
      </c>
      <c r="X116" s="58" t="s">
        <v>24</v>
      </c>
      <c r="Y116" s="12" t="s">
        <v>2573</v>
      </c>
      <c r="Z116" s="12">
        <f>INDEX('[2]Rented Branches'!$R$5:$R$1116,MATCH(H116,'[2]Rented Branches'!$I$5:$I$1116,0))</f>
        <v>3163</v>
      </c>
      <c r="AA116" s="12" t="s">
        <v>2712</v>
      </c>
      <c r="AB116" s="12" t="s">
        <v>4335</v>
      </c>
      <c r="AC116" s="12" t="s">
        <v>4407</v>
      </c>
      <c r="AD116" s="12" t="e">
        <v>#N/A</v>
      </c>
      <c r="AE116" s="12" t="s">
        <v>4336</v>
      </c>
      <c r="AF116" s="12" t="e">
        <v>#N/A</v>
      </c>
    </row>
    <row r="117" spans="1:32" s="46" customFormat="1" ht="16.5" hidden="1" customHeight="1" x14ac:dyDescent="0.25">
      <c r="A117" s="10">
        <f t="shared" ref="A117" si="97">+A116+1</f>
        <v>94</v>
      </c>
      <c r="B117" s="10">
        <f t="shared" si="86"/>
        <v>94</v>
      </c>
      <c r="C117" s="12" t="s">
        <v>15</v>
      </c>
      <c r="D117" s="10" t="s">
        <v>34</v>
      </c>
      <c r="E117" s="10">
        <v>2006</v>
      </c>
      <c r="F117" s="84">
        <v>39051</v>
      </c>
      <c r="G117" s="12" t="s">
        <v>337</v>
      </c>
      <c r="H117" s="10" t="s">
        <v>338</v>
      </c>
      <c r="I117" s="12" t="s">
        <v>339</v>
      </c>
      <c r="J117" s="12" t="s">
        <v>28</v>
      </c>
      <c r="K117" s="12" t="s">
        <v>29</v>
      </c>
      <c r="L117" s="12" t="s">
        <v>29</v>
      </c>
      <c r="M117" s="12" t="s">
        <v>2701</v>
      </c>
      <c r="N117" s="12" t="s">
        <v>2715</v>
      </c>
      <c r="O117" s="12" t="s">
        <v>29</v>
      </c>
      <c r="P117" s="12" t="s">
        <v>29</v>
      </c>
      <c r="Q117" s="12" t="s">
        <v>3066</v>
      </c>
      <c r="R117" s="12" t="s">
        <v>3066</v>
      </c>
      <c r="S117" s="12" t="s">
        <v>28</v>
      </c>
      <c r="T117" s="12" t="s">
        <v>28</v>
      </c>
      <c r="U117" s="12" t="str">
        <f>VLOOKUP(S117,[1]Sheet1!$D$3:$D$153,1,0)</f>
        <v>Islamabad</v>
      </c>
      <c r="V117" s="12"/>
      <c r="W117" s="12" t="s">
        <v>3436</v>
      </c>
      <c r="X117" s="58" t="s">
        <v>24</v>
      </c>
      <c r="Y117" s="12" t="s">
        <v>2573</v>
      </c>
      <c r="Z117" s="12">
        <f>INDEX('[2]Rented Branches'!$R$5:$R$1116,MATCH(H117,'[2]Rented Branches'!$I$5:$I$1116,0))</f>
        <v>4318</v>
      </c>
      <c r="AA117" s="12" t="s">
        <v>2715</v>
      </c>
      <c r="AB117" s="96" t="s">
        <v>4413</v>
      </c>
      <c r="AC117" s="12" t="s">
        <v>4402</v>
      </c>
      <c r="AD117" s="12" t="e">
        <v>#N/A</v>
      </c>
      <c r="AE117" s="12" t="s">
        <v>4311</v>
      </c>
      <c r="AF117" s="12" t="e">
        <v>#N/A</v>
      </c>
    </row>
    <row r="118" spans="1:32" s="46" customFormat="1" ht="15" hidden="1" customHeight="1" x14ac:dyDescent="0.25">
      <c r="A118" s="10">
        <f t="shared" ref="A118" si="98">+A117+1</f>
        <v>95</v>
      </c>
      <c r="B118" s="10">
        <f t="shared" si="86"/>
        <v>95</v>
      </c>
      <c r="C118" s="12" t="s">
        <v>15</v>
      </c>
      <c r="D118" s="10" t="s">
        <v>34</v>
      </c>
      <c r="E118" s="10">
        <v>2017</v>
      </c>
      <c r="F118" s="84">
        <v>38990</v>
      </c>
      <c r="G118" s="19" t="s">
        <v>3346</v>
      </c>
      <c r="H118" s="10" t="s">
        <v>341</v>
      </c>
      <c r="I118" s="12" t="s">
        <v>342</v>
      </c>
      <c r="J118" s="12" t="s">
        <v>28</v>
      </c>
      <c r="K118" s="12" t="s">
        <v>29</v>
      </c>
      <c r="L118" s="12" t="s">
        <v>29</v>
      </c>
      <c r="M118" s="12" t="s">
        <v>2701</v>
      </c>
      <c r="N118" s="12" t="s">
        <v>2715</v>
      </c>
      <c r="O118" s="12" t="s">
        <v>29</v>
      </c>
      <c r="P118" s="12" t="s">
        <v>29</v>
      </c>
      <c r="Q118" s="12" t="s">
        <v>3066</v>
      </c>
      <c r="R118" s="12" t="s">
        <v>3066</v>
      </c>
      <c r="S118" s="12" t="s">
        <v>28</v>
      </c>
      <c r="T118" s="12" t="s">
        <v>28</v>
      </c>
      <c r="U118" s="12" t="str">
        <f>VLOOKUP(S118,[1]Sheet1!$D$3:$D$153,1,0)</f>
        <v>Islamabad</v>
      </c>
      <c r="V118" s="12"/>
      <c r="W118" s="12" t="s">
        <v>3436</v>
      </c>
      <c r="X118" s="58" t="s">
        <v>24</v>
      </c>
      <c r="Y118" s="12" t="s">
        <v>2573</v>
      </c>
      <c r="Z118" s="12">
        <f>INDEX('[2]Rented Branches'!$R$5:$R$1116,MATCH(H118,'[2]Rented Branches'!$I$5:$I$1116,0))</f>
        <v>2622</v>
      </c>
      <c r="AA118" s="12" t="s">
        <v>2698</v>
      </c>
      <c r="AB118" s="12" t="s">
        <v>4346</v>
      </c>
      <c r="AC118" s="12" t="s">
        <v>4402</v>
      </c>
      <c r="AD118" s="12" t="e">
        <v>#N/A</v>
      </c>
      <c r="AE118" s="12" t="s">
        <v>4300</v>
      </c>
      <c r="AF118" s="12" t="e">
        <v>#N/A</v>
      </c>
    </row>
    <row r="119" spans="1:32" s="46" customFormat="1" ht="15" hidden="1" customHeight="1" x14ac:dyDescent="0.25">
      <c r="A119" s="10">
        <f t="shared" ref="A119" si="99">+A118+1</f>
        <v>96</v>
      </c>
      <c r="B119" s="10">
        <f t="shared" si="86"/>
        <v>96</v>
      </c>
      <c r="C119" s="12" t="s">
        <v>15</v>
      </c>
      <c r="D119" s="10" t="s">
        <v>34</v>
      </c>
      <c r="E119" s="10">
        <v>2006</v>
      </c>
      <c r="F119" s="84">
        <v>38861</v>
      </c>
      <c r="G119" s="12" t="s">
        <v>343</v>
      </c>
      <c r="H119" s="10" t="s">
        <v>344</v>
      </c>
      <c r="I119" s="12" t="s">
        <v>345</v>
      </c>
      <c r="J119" s="12" t="s">
        <v>20</v>
      </c>
      <c r="K119" s="12" t="s">
        <v>21</v>
      </c>
      <c r="L119" s="12" t="s">
        <v>2618</v>
      </c>
      <c r="M119" s="12" t="s">
        <v>20</v>
      </c>
      <c r="N119" s="12" t="s">
        <v>2619</v>
      </c>
      <c r="O119" s="12" t="s">
        <v>2618</v>
      </c>
      <c r="P119" s="12" t="s">
        <v>2618</v>
      </c>
      <c r="Q119" s="12" t="s">
        <v>3064</v>
      </c>
      <c r="R119" s="12" t="s">
        <v>3064</v>
      </c>
      <c r="S119" s="12" t="s">
        <v>20</v>
      </c>
      <c r="T119" s="12" t="s">
        <v>3705</v>
      </c>
      <c r="U119" s="12" t="str">
        <f>VLOOKUP(S119,[1]Sheet1!$D$3:$D$153,1,0)</f>
        <v>LAHORE</v>
      </c>
      <c r="V119" s="12"/>
      <c r="W119" s="12" t="s">
        <v>23</v>
      </c>
      <c r="X119" s="58" t="s">
        <v>24</v>
      </c>
      <c r="Y119" s="12" t="s">
        <v>2573</v>
      </c>
      <c r="Z119" s="12">
        <f>INDEX('[2]Rented Branches'!$R$5:$R$1116,MATCH(H119,'[2]Rented Branches'!$I$5:$I$1116,0))</f>
        <v>11057</v>
      </c>
      <c r="AA119" s="12" t="s">
        <v>4342</v>
      </c>
      <c r="AB119" s="12" t="s">
        <v>4343</v>
      </c>
      <c r="AC119" s="12" t="s">
        <v>4396</v>
      </c>
      <c r="AD119" s="12" t="e">
        <v>#N/A</v>
      </c>
      <c r="AE119" s="12" t="s">
        <v>4344</v>
      </c>
      <c r="AF119" s="12" t="e">
        <v>#N/A</v>
      </c>
    </row>
    <row r="120" spans="1:32" s="46" customFormat="1" ht="15" hidden="1" customHeight="1" x14ac:dyDescent="0.25">
      <c r="A120" s="10">
        <f t="shared" ref="A120" si="100">+A119+1</f>
        <v>97</v>
      </c>
      <c r="B120" s="10">
        <f t="shared" si="86"/>
        <v>97</v>
      </c>
      <c r="C120" s="12" t="s">
        <v>15</v>
      </c>
      <c r="D120" s="10" t="s">
        <v>34</v>
      </c>
      <c r="E120" s="10">
        <v>2006</v>
      </c>
      <c r="F120" s="84">
        <v>39037</v>
      </c>
      <c r="G120" s="12" t="s">
        <v>346</v>
      </c>
      <c r="H120" s="10" t="s">
        <v>347</v>
      </c>
      <c r="I120" s="12" t="s">
        <v>348</v>
      </c>
      <c r="J120" s="12" t="s">
        <v>346</v>
      </c>
      <c r="K120" s="12" t="s">
        <v>21</v>
      </c>
      <c r="L120" s="12" t="s">
        <v>2620</v>
      </c>
      <c r="M120" s="12" t="s">
        <v>2620</v>
      </c>
      <c r="N120" s="12" t="s">
        <v>2700</v>
      </c>
      <c r="O120" s="12" t="s">
        <v>2620</v>
      </c>
      <c r="P120" s="12" t="s">
        <v>2620</v>
      </c>
      <c r="Q120" s="12" t="s">
        <v>3065</v>
      </c>
      <c r="R120" s="12" t="s">
        <v>3065</v>
      </c>
      <c r="S120" s="12" t="s">
        <v>183</v>
      </c>
      <c r="T120" s="12" t="s">
        <v>3731</v>
      </c>
      <c r="U120" s="12" t="str">
        <f>VLOOKUP(S120,[1]Sheet1!$D$3:$D$153,1,0)</f>
        <v>TOBA TEK SINGH</v>
      </c>
      <c r="V120" s="12"/>
      <c r="W120" s="12" t="s">
        <v>23</v>
      </c>
      <c r="X120" s="58" t="s">
        <v>24</v>
      </c>
      <c r="Y120" s="12" t="s">
        <v>2574</v>
      </c>
      <c r="Z120" s="12">
        <f>INDEX('[2]Rented Branches'!$R$5:$R$1116,MATCH(H120,'[2]Rented Branches'!$I$5:$I$1116,0))</f>
        <v>3388</v>
      </c>
      <c r="AA120" s="12" t="s">
        <v>2700</v>
      </c>
      <c r="AB120" s="12" t="s">
        <v>4320</v>
      </c>
      <c r="AC120" s="12" t="s">
        <v>4395</v>
      </c>
      <c r="AD120" s="12" t="e">
        <v>#N/A</v>
      </c>
      <c r="AE120" s="12" t="s">
        <v>4303</v>
      </c>
      <c r="AF120" s="12" t="e">
        <v>#N/A</v>
      </c>
    </row>
    <row r="121" spans="1:32" s="46" customFormat="1" ht="15" hidden="1" customHeight="1" x14ac:dyDescent="0.25">
      <c r="A121" s="10">
        <f t="shared" ref="A121" si="101">+A120+1</f>
        <v>98</v>
      </c>
      <c r="B121" s="10">
        <f t="shared" si="86"/>
        <v>98</v>
      </c>
      <c r="C121" s="12" t="s">
        <v>15</v>
      </c>
      <c r="D121" s="10" t="s">
        <v>34</v>
      </c>
      <c r="E121" s="10">
        <v>2006</v>
      </c>
      <c r="F121" s="84">
        <v>39020</v>
      </c>
      <c r="G121" s="12" t="s">
        <v>349</v>
      </c>
      <c r="H121" s="10" t="s">
        <v>350</v>
      </c>
      <c r="I121" s="12" t="s">
        <v>351</v>
      </c>
      <c r="J121" s="12" t="s">
        <v>349</v>
      </c>
      <c r="K121" s="12" t="s">
        <v>29</v>
      </c>
      <c r="L121" s="12" t="s">
        <v>29</v>
      </c>
      <c r="M121" s="12" t="s">
        <v>29</v>
      </c>
      <c r="N121" s="12" t="s">
        <v>103</v>
      </c>
      <c r="O121" s="12" t="s">
        <v>29</v>
      </c>
      <c r="P121" s="12" t="s">
        <v>29</v>
      </c>
      <c r="Q121" s="12" t="s">
        <v>3066</v>
      </c>
      <c r="R121" s="12" t="s">
        <v>3066</v>
      </c>
      <c r="S121" s="12" t="s">
        <v>83</v>
      </c>
      <c r="T121" s="12" t="s">
        <v>979</v>
      </c>
      <c r="U121" s="12" t="str">
        <f>VLOOKUP(S121,[1]Sheet1!$D$3:$D$153,1,0)</f>
        <v>RAWALPINDI</v>
      </c>
      <c r="V121" s="12"/>
      <c r="W121" s="12" t="s">
        <v>23</v>
      </c>
      <c r="X121" s="58" t="s">
        <v>24</v>
      </c>
      <c r="Y121" s="12" t="s">
        <v>2574</v>
      </c>
      <c r="Z121" s="12">
        <f>INDEX('[2]Rented Branches'!$R$5:$R$1116,MATCH(H121,'[2]Rented Branches'!$I$5:$I$1116,0))</f>
        <v>3396</v>
      </c>
      <c r="AA121" s="12" t="s">
        <v>4357</v>
      </c>
      <c r="AB121" s="12" t="s">
        <v>4392</v>
      </c>
      <c r="AC121" s="12" t="s">
        <v>4404</v>
      </c>
      <c r="AD121" s="12" t="e">
        <v>#N/A</v>
      </c>
      <c r="AE121" s="12" t="s">
        <v>4358</v>
      </c>
      <c r="AF121" s="12" t="e">
        <v>#N/A</v>
      </c>
    </row>
    <row r="122" spans="1:32" s="46" customFormat="1" ht="15" hidden="1" customHeight="1" x14ac:dyDescent="0.25">
      <c r="A122" s="10">
        <f t="shared" ref="A122" si="102">+A121+1</f>
        <v>99</v>
      </c>
      <c r="B122" s="10">
        <f t="shared" ref="B122:B137" si="103">+B121+1</f>
        <v>99</v>
      </c>
      <c r="C122" s="12" t="s">
        <v>15</v>
      </c>
      <c r="D122" s="10" t="s">
        <v>34</v>
      </c>
      <c r="E122" s="10">
        <v>2006</v>
      </c>
      <c r="F122" s="84">
        <v>38824</v>
      </c>
      <c r="G122" s="12" t="s">
        <v>3347</v>
      </c>
      <c r="H122" s="10" t="s">
        <v>353</v>
      </c>
      <c r="I122" s="12" t="s">
        <v>354</v>
      </c>
      <c r="J122" s="12" t="s">
        <v>59</v>
      </c>
      <c r="K122" s="12" t="s">
        <v>60</v>
      </c>
      <c r="L122" s="12" t="s">
        <v>60</v>
      </c>
      <c r="M122" s="12" t="s">
        <v>2703</v>
      </c>
      <c r="N122" s="12" t="s">
        <v>2709</v>
      </c>
      <c r="O122" s="12" t="s">
        <v>60</v>
      </c>
      <c r="P122" s="12" t="s">
        <v>60</v>
      </c>
      <c r="Q122" s="12" t="s">
        <v>3067</v>
      </c>
      <c r="R122" s="12" t="s">
        <v>3067</v>
      </c>
      <c r="S122" s="12" t="s">
        <v>59</v>
      </c>
      <c r="T122" s="12" t="s">
        <v>3717</v>
      </c>
      <c r="U122" s="12" t="e">
        <f>VLOOKUP(S122,[1]Sheet1!$D$3:$D$153,1,0)</f>
        <v>#N/A</v>
      </c>
      <c r="V122" s="12"/>
      <c r="W122" s="12" t="s">
        <v>61</v>
      </c>
      <c r="X122" s="58" t="s">
        <v>24</v>
      </c>
      <c r="Y122" s="12" t="s">
        <v>2573</v>
      </c>
      <c r="Z122" s="12">
        <f>INDEX('[2]Rented Branches'!$R$5:$R$1116,MATCH(H122,'[2]Rented Branches'!$I$5:$I$1116,0))</f>
        <v>3960</v>
      </c>
      <c r="AA122" s="12" t="s">
        <v>2709</v>
      </c>
      <c r="AB122" s="96" t="s">
        <v>4355</v>
      </c>
      <c r="AC122" s="12" t="s">
        <v>4401</v>
      </c>
      <c r="AD122" s="12" t="e">
        <v>#N/A</v>
      </c>
      <c r="AE122" s="12" t="s">
        <v>4356</v>
      </c>
      <c r="AF122" s="12" t="e">
        <v>#N/A</v>
      </c>
    </row>
    <row r="123" spans="1:32" s="46" customFormat="1" ht="15" hidden="1" customHeight="1" x14ac:dyDescent="0.25">
      <c r="A123" s="10">
        <f t="shared" ref="A123" si="104">+A122+1</f>
        <v>100</v>
      </c>
      <c r="B123" s="10">
        <f t="shared" si="103"/>
        <v>100</v>
      </c>
      <c r="C123" s="12" t="s">
        <v>15</v>
      </c>
      <c r="D123" s="10" t="s">
        <v>34</v>
      </c>
      <c r="E123" s="10">
        <v>2006</v>
      </c>
      <c r="F123" s="84">
        <v>38938</v>
      </c>
      <c r="G123" s="12" t="s">
        <v>355</v>
      </c>
      <c r="H123" s="10" t="s">
        <v>356</v>
      </c>
      <c r="I123" s="12" t="s">
        <v>357</v>
      </c>
      <c r="J123" s="12" t="s">
        <v>355</v>
      </c>
      <c r="K123" s="12" t="s">
        <v>29</v>
      </c>
      <c r="L123" s="12" t="s">
        <v>29</v>
      </c>
      <c r="M123" s="12" t="s">
        <v>2722</v>
      </c>
      <c r="N123" s="12" t="s">
        <v>2723</v>
      </c>
      <c r="O123" s="12" t="s">
        <v>29</v>
      </c>
      <c r="P123" s="12" t="s">
        <v>29</v>
      </c>
      <c r="Q123" s="12" t="s">
        <v>3066</v>
      </c>
      <c r="R123" s="12" t="s">
        <v>3066</v>
      </c>
      <c r="S123" s="12" t="s">
        <v>190</v>
      </c>
      <c r="T123" s="12" t="s">
        <v>3732</v>
      </c>
      <c r="U123" s="12" t="str">
        <f>VLOOKUP(S123,[1]Sheet1!$D$3:$D$153,1,0)</f>
        <v>ATTOCK</v>
      </c>
      <c r="V123" s="12"/>
      <c r="W123" s="12" t="s">
        <v>23</v>
      </c>
      <c r="X123" s="58" t="s">
        <v>24</v>
      </c>
      <c r="Y123" s="12" t="s">
        <v>2573</v>
      </c>
      <c r="Z123" s="12">
        <f>INDEX('[2]Rented Branches'!$R$5:$R$1116,MATCH(H123,'[2]Rented Branches'!$I$5:$I$1116,0))</f>
        <v>4300</v>
      </c>
      <c r="AA123" s="12" t="s">
        <v>2723</v>
      </c>
      <c r="AB123" s="12" t="s">
        <v>4312</v>
      </c>
      <c r="AC123" s="12" t="s">
        <v>4308</v>
      </c>
      <c r="AD123" s="12" t="e">
        <v>#N/A</v>
      </c>
      <c r="AE123" s="12" t="s">
        <v>4300</v>
      </c>
      <c r="AF123" s="12" t="e">
        <v>#N/A</v>
      </c>
    </row>
    <row r="124" spans="1:32" s="46" customFormat="1" ht="15" hidden="1" customHeight="1" x14ac:dyDescent="0.25">
      <c r="A124" s="10">
        <f t="shared" ref="A124" si="105">+A123+1</f>
        <v>101</v>
      </c>
      <c r="B124" s="10">
        <f t="shared" si="103"/>
        <v>101</v>
      </c>
      <c r="C124" s="12" t="s">
        <v>15</v>
      </c>
      <c r="D124" s="10" t="s">
        <v>34</v>
      </c>
      <c r="E124" s="10">
        <v>2006</v>
      </c>
      <c r="F124" s="84">
        <v>38990</v>
      </c>
      <c r="G124" s="12" t="s">
        <v>358</v>
      </c>
      <c r="H124" s="10" t="s">
        <v>359</v>
      </c>
      <c r="I124" s="12" t="s">
        <v>360</v>
      </c>
      <c r="J124" s="12" t="s">
        <v>358</v>
      </c>
      <c r="K124" s="12" t="s">
        <v>29</v>
      </c>
      <c r="L124" s="12" t="s">
        <v>29</v>
      </c>
      <c r="M124" s="12" t="s">
        <v>83</v>
      </c>
      <c r="N124" s="12" t="s">
        <v>2716</v>
      </c>
      <c r="O124" s="12" t="s">
        <v>29</v>
      </c>
      <c r="P124" s="12" t="s">
        <v>29</v>
      </c>
      <c r="Q124" s="12" t="s">
        <v>3066</v>
      </c>
      <c r="R124" s="12" t="s">
        <v>3066</v>
      </c>
      <c r="S124" s="12" t="s">
        <v>83</v>
      </c>
      <c r="T124" s="12" t="s">
        <v>979</v>
      </c>
      <c r="U124" s="12" t="str">
        <f>VLOOKUP(S124,[1]Sheet1!$D$3:$D$153,1,0)</f>
        <v>RAWALPINDI</v>
      </c>
      <c r="V124" s="12"/>
      <c r="W124" s="12" t="s">
        <v>23</v>
      </c>
      <c r="X124" s="58" t="s">
        <v>24</v>
      </c>
      <c r="Y124" s="12" t="s">
        <v>2574</v>
      </c>
      <c r="Z124" s="12">
        <f>INDEX('[2]Rented Branches'!$R$5:$R$1116,MATCH(H124,'[2]Rented Branches'!$I$5:$I$1116,0))</f>
        <v>6225</v>
      </c>
      <c r="AA124" s="12" t="s">
        <v>4367</v>
      </c>
      <c r="AB124" s="12" t="s">
        <v>4368</v>
      </c>
      <c r="AC124" s="12" t="s">
        <v>4402</v>
      </c>
      <c r="AD124" s="12" t="e">
        <v>#N/A</v>
      </c>
      <c r="AE124" s="12" t="s">
        <v>4369</v>
      </c>
      <c r="AF124" s="12" t="e">
        <v>#N/A</v>
      </c>
    </row>
    <row r="125" spans="1:32" s="46" customFormat="1" ht="15" hidden="1" customHeight="1" x14ac:dyDescent="0.25">
      <c r="A125" s="10">
        <f t="shared" ref="A125" si="106">+A124+1</f>
        <v>102</v>
      </c>
      <c r="B125" s="10">
        <f t="shared" si="103"/>
        <v>102</v>
      </c>
      <c r="C125" s="12" t="s">
        <v>15</v>
      </c>
      <c r="D125" s="10" t="s">
        <v>34</v>
      </c>
      <c r="E125" s="10">
        <v>2006</v>
      </c>
      <c r="F125" s="84">
        <v>39066</v>
      </c>
      <c r="G125" s="12" t="s">
        <v>361</v>
      </c>
      <c r="H125" s="10" t="s">
        <v>362</v>
      </c>
      <c r="I125" s="12" t="s">
        <v>363</v>
      </c>
      <c r="J125" s="12" t="s">
        <v>361</v>
      </c>
      <c r="K125" s="12" t="s">
        <v>21</v>
      </c>
      <c r="L125" s="12" t="s">
        <v>2620</v>
      </c>
      <c r="M125" s="12" t="s">
        <v>2620</v>
      </c>
      <c r="N125" s="12" t="s">
        <v>2717</v>
      </c>
      <c r="O125" s="12" t="s">
        <v>2620</v>
      </c>
      <c r="P125" s="12" t="s">
        <v>2620</v>
      </c>
      <c r="Q125" s="12" t="s">
        <v>3065</v>
      </c>
      <c r="R125" s="12" t="s">
        <v>3065</v>
      </c>
      <c r="S125" s="12" t="s">
        <v>178</v>
      </c>
      <c r="T125" s="12" t="s">
        <v>3729</v>
      </c>
      <c r="U125" s="12" t="str">
        <f>VLOOKUP(S125,[1]Sheet1!$D$3:$D$153,1,0)</f>
        <v>RAHIM YAR KHAN</v>
      </c>
      <c r="V125" s="12"/>
      <c r="W125" s="12" t="s">
        <v>23</v>
      </c>
      <c r="X125" s="58" t="s">
        <v>24</v>
      </c>
      <c r="Y125" s="12" t="s">
        <v>2574</v>
      </c>
      <c r="Z125" s="12">
        <f>INDEX('[2]Rented Branches'!$R$5:$R$1116,MATCH(H125,'[2]Rented Branches'!$I$5:$I$1116,0))</f>
        <v>8750</v>
      </c>
      <c r="AA125" s="12" t="s">
        <v>178</v>
      </c>
      <c r="AB125" s="12" t="s">
        <v>4374</v>
      </c>
      <c r="AC125" s="12" t="s">
        <v>4400</v>
      </c>
      <c r="AD125" s="12" t="e">
        <v>#N/A</v>
      </c>
      <c r="AE125" s="12" t="s">
        <v>4375</v>
      </c>
      <c r="AF125" s="12" t="e">
        <v>#N/A</v>
      </c>
    </row>
    <row r="126" spans="1:32" s="46" customFormat="1" ht="15" hidden="1" customHeight="1" x14ac:dyDescent="0.25">
      <c r="A126" s="10">
        <f t="shared" ref="A126" si="107">+A125+1</f>
        <v>103</v>
      </c>
      <c r="B126" s="10">
        <f t="shared" si="103"/>
        <v>103</v>
      </c>
      <c r="C126" s="12" t="s">
        <v>15</v>
      </c>
      <c r="D126" s="10" t="s">
        <v>34</v>
      </c>
      <c r="E126" s="10">
        <v>2006</v>
      </c>
      <c r="F126" s="84">
        <v>38894</v>
      </c>
      <c r="G126" s="12" t="s">
        <v>364</v>
      </c>
      <c r="H126" s="10" t="s">
        <v>365</v>
      </c>
      <c r="I126" s="12" t="s">
        <v>3670</v>
      </c>
      <c r="J126" s="12" t="s">
        <v>65</v>
      </c>
      <c r="K126" s="12" t="s">
        <v>29</v>
      </c>
      <c r="L126" s="12" t="s">
        <v>29</v>
      </c>
      <c r="M126" s="12" t="s">
        <v>29</v>
      </c>
      <c r="N126" s="12" t="s">
        <v>103</v>
      </c>
      <c r="O126" s="12" t="s">
        <v>29</v>
      </c>
      <c r="P126" s="12" t="s">
        <v>29</v>
      </c>
      <c r="Q126" s="12" t="s">
        <v>3066</v>
      </c>
      <c r="R126" s="12" t="s">
        <v>3066</v>
      </c>
      <c r="S126" s="12" t="s">
        <v>65</v>
      </c>
      <c r="T126" s="12" t="s">
        <v>3711</v>
      </c>
      <c r="U126" s="12" t="str">
        <f>VLOOKUP(S126,[1]Sheet1!$D$3:$D$153,1,0)</f>
        <v>GUJRAT</v>
      </c>
      <c r="V126" s="12"/>
      <c r="W126" s="12" t="s">
        <v>23</v>
      </c>
      <c r="X126" s="58" t="s">
        <v>24</v>
      </c>
      <c r="Y126" s="12" t="s">
        <v>2573</v>
      </c>
      <c r="Z126" s="12">
        <f>INDEX('[2]Rented Branches'!$R$5:$R$1116,MATCH(H126,'[2]Rented Branches'!$I$5:$I$1116,0))</f>
        <v>4800</v>
      </c>
      <c r="AA126" s="12" t="s">
        <v>4357</v>
      </c>
      <c r="AB126" s="12" t="s">
        <v>4392</v>
      </c>
      <c r="AC126" s="12" t="s">
        <v>4404</v>
      </c>
      <c r="AD126" s="12" t="e">
        <v>#N/A</v>
      </c>
      <c r="AE126" s="12" t="s">
        <v>4358</v>
      </c>
      <c r="AF126" s="12" t="e">
        <v>#N/A</v>
      </c>
    </row>
    <row r="127" spans="1:32" s="46" customFormat="1" ht="15" hidden="1" customHeight="1" x14ac:dyDescent="0.25">
      <c r="A127" s="10">
        <f t="shared" ref="A127" si="108">+A126+1</f>
        <v>104</v>
      </c>
      <c r="B127" s="10">
        <f t="shared" si="103"/>
        <v>104</v>
      </c>
      <c r="C127" s="12" t="s">
        <v>15</v>
      </c>
      <c r="D127" s="10" t="s">
        <v>34</v>
      </c>
      <c r="E127" s="10">
        <v>2006</v>
      </c>
      <c r="F127" s="84">
        <v>38894</v>
      </c>
      <c r="G127" s="12" t="s">
        <v>367</v>
      </c>
      <c r="H127" s="10" t="s">
        <v>368</v>
      </c>
      <c r="I127" s="12" t="s">
        <v>369</v>
      </c>
      <c r="J127" s="12" t="s">
        <v>370</v>
      </c>
      <c r="K127" s="12" t="s">
        <v>60</v>
      </c>
      <c r="L127" s="12" t="s">
        <v>60</v>
      </c>
      <c r="M127" s="12" t="s">
        <v>146</v>
      </c>
      <c r="N127" s="12" t="s">
        <v>87</v>
      </c>
      <c r="O127" s="12" t="s">
        <v>60</v>
      </c>
      <c r="P127" s="12" t="s">
        <v>60</v>
      </c>
      <c r="Q127" s="12" t="s">
        <v>3067</v>
      </c>
      <c r="R127" s="12" t="s">
        <v>3067</v>
      </c>
      <c r="S127" s="12" t="s">
        <v>370</v>
      </c>
      <c r="T127" s="12" t="s">
        <v>3747</v>
      </c>
      <c r="U127" s="12" t="str">
        <f>VLOOKUP(S127,[1]Sheet1!$D$3:$D$153,1,0)</f>
        <v>LARKANA</v>
      </c>
      <c r="V127" s="12"/>
      <c r="W127" s="12" t="s">
        <v>61</v>
      </c>
      <c r="X127" s="58" t="s">
        <v>24</v>
      </c>
      <c r="Y127" s="12" t="s">
        <v>2573</v>
      </c>
      <c r="Z127" s="12">
        <f>INDEX('[2]Rented Branches'!$R$5:$R$1116,MATCH(H127,'[2]Rented Branches'!$I$5:$I$1116,0))</f>
        <v>4821</v>
      </c>
      <c r="AA127" s="12" t="s">
        <v>87</v>
      </c>
      <c r="AB127" s="12" t="s">
        <v>4316</v>
      </c>
      <c r="AC127" s="12" t="s">
        <v>4398</v>
      </c>
      <c r="AD127" s="12" t="e">
        <v>#N/A</v>
      </c>
      <c r="AE127" s="12" t="s">
        <v>4317</v>
      </c>
      <c r="AF127" s="12" t="e">
        <v>#N/A</v>
      </c>
    </row>
    <row r="128" spans="1:32" s="46" customFormat="1" ht="17.25" hidden="1" customHeight="1" x14ac:dyDescent="0.25">
      <c r="A128" s="10">
        <f t="shared" ref="A128" si="109">+A127+1</f>
        <v>105</v>
      </c>
      <c r="B128" s="10">
        <f t="shared" si="103"/>
        <v>105</v>
      </c>
      <c r="C128" s="12" t="s">
        <v>15</v>
      </c>
      <c r="D128" s="10" t="s">
        <v>34</v>
      </c>
      <c r="E128" s="10">
        <v>2006</v>
      </c>
      <c r="F128" s="84">
        <v>39035</v>
      </c>
      <c r="G128" s="12" t="s">
        <v>2744</v>
      </c>
      <c r="H128" s="10" t="s">
        <v>372</v>
      </c>
      <c r="I128" s="12" t="s">
        <v>3628</v>
      </c>
      <c r="J128" s="12" t="s">
        <v>20</v>
      </c>
      <c r="K128" s="12" t="s">
        <v>21</v>
      </c>
      <c r="L128" s="12" t="s">
        <v>2618</v>
      </c>
      <c r="M128" s="12" t="s">
        <v>20</v>
      </c>
      <c r="N128" s="12" t="s">
        <v>2720</v>
      </c>
      <c r="O128" s="12" t="s">
        <v>2618</v>
      </c>
      <c r="P128" s="12" t="s">
        <v>2618</v>
      </c>
      <c r="Q128" s="12" t="s">
        <v>3064</v>
      </c>
      <c r="R128" s="12" t="s">
        <v>3064</v>
      </c>
      <c r="S128" s="12" t="s">
        <v>20</v>
      </c>
      <c r="T128" s="12" t="s">
        <v>3705</v>
      </c>
      <c r="U128" s="12" t="str">
        <f>VLOOKUP(S128,[1]Sheet1!$D$3:$D$153,1,0)</f>
        <v>LAHORE</v>
      </c>
      <c r="V128" s="12"/>
      <c r="W128" s="12" t="s">
        <v>23</v>
      </c>
      <c r="X128" s="58" t="s">
        <v>24</v>
      </c>
      <c r="Y128" s="12" t="s">
        <v>2573</v>
      </c>
      <c r="Z128" s="12">
        <f>INDEX('[2]Rented Branches'!$R$5:$R$1116,MATCH(H128,'[2]Rented Branches'!$I$5:$I$1116,0))</f>
        <v>2250</v>
      </c>
      <c r="AA128" s="12" t="s">
        <v>4382</v>
      </c>
      <c r="AB128" s="12" t="s">
        <v>4383</v>
      </c>
      <c r="AC128" s="12" t="s">
        <v>4397</v>
      </c>
      <c r="AD128" s="12" t="e">
        <v>#N/A</v>
      </c>
      <c r="AE128" s="12" t="s">
        <v>4301</v>
      </c>
      <c r="AF128" s="12" t="e">
        <v>#N/A</v>
      </c>
    </row>
    <row r="129" spans="1:32" s="46" customFormat="1" ht="15" hidden="1" customHeight="1" x14ac:dyDescent="0.25">
      <c r="A129" s="10">
        <f t="shared" ref="A129" si="110">+A128+1</f>
        <v>106</v>
      </c>
      <c r="B129" s="10">
        <f t="shared" si="103"/>
        <v>106</v>
      </c>
      <c r="C129" s="12" t="s">
        <v>15</v>
      </c>
      <c r="D129" s="10" t="s">
        <v>34</v>
      </c>
      <c r="E129" s="10">
        <v>2006</v>
      </c>
      <c r="F129" s="84">
        <v>38839</v>
      </c>
      <c r="G129" s="12" t="s">
        <v>374</v>
      </c>
      <c r="H129" s="10" t="s">
        <v>375</v>
      </c>
      <c r="I129" s="12" t="s">
        <v>376</v>
      </c>
      <c r="J129" s="12" t="s">
        <v>374</v>
      </c>
      <c r="K129" s="12" t="s">
        <v>29</v>
      </c>
      <c r="L129" s="12" t="s">
        <v>29</v>
      </c>
      <c r="M129" s="12" t="s">
        <v>2722</v>
      </c>
      <c r="N129" s="12" t="s">
        <v>2723</v>
      </c>
      <c r="O129" s="12" t="s">
        <v>29</v>
      </c>
      <c r="P129" s="12" t="s">
        <v>29</v>
      </c>
      <c r="Q129" s="12" t="s">
        <v>3066</v>
      </c>
      <c r="R129" s="12" t="s">
        <v>3066</v>
      </c>
      <c r="S129" s="12" t="s">
        <v>374</v>
      </c>
      <c r="T129" s="12" t="s">
        <v>3748</v>
      </c>
      <c r="U129" s="12" t="str">
        <f>VLOOKUP(S129,[1]Sheet1!$D$3:$D$153,1,0)</f>
        <v>MANSEHRA</v>
      </c>
      <c r="V129" s="12"/>
      <c r="W129" s="12" t="s">
        <v>75</v>
      </c>
      <c r="X129" s="58" t="s">
        <v>24</v>
      </c>
      <c r="Y129" s="12" t="s">
        <v>2574</v>
      </c>
      <c r="Z129" s="12">
        <f>INDEX('[2]Rented Branches'!$R$5:$R$1116,MATCH(H129,'[2]Rented Branches'!$I$5:$I$1116,0))</f>
        <v>5453</v>
      </c>
      <c r="AA129" s="12" t="s">
        <v>2723</v>
      </c>
      <c r="AB129" s="12" t="s">
        <v>4312</v>
      </c>
      <c r="AC129" s="12" t="s">
        <v>4308</v>
      </c>
      <c r="AD129" s="12" t="e">
        <v>#N/A</v>
      </c>
      <c r="AE129" s="12" t="s">
        <v>4300</v>
      </c>
      <c r="AF129" s="12" t="e">
        <v>#N/A</v>
      </c>
    </row>
    <row r="130" spans="1:32" s="46" customFormat="1" ht="15.75" hidden="1" customHeight="1" x14ac:dyDescent="0.25">
      <c r="A130" s="10">
        <f t="shared" ref="A130" si="111">+A129+1</f>
        <v>107</v>
      </c>
      <c r="B130" s="10">
        <f t="shared" si="103"/>
        <v>107</v>
      </c>
      <c r="C130" s="12" t="s">
        <v>15</v>
      </c>
      <c r="D130" s="10" t="s">
        <v>34</v>
      </c>
      <c r="E130" s="10">
        <v>2006</v>
      </c>
      <c r="F130" s="84">
        <v>38948</v>
      </c>
      <c r="G130" s="12" t="s">
        <v>377</v>
      </c>
      <c r="H130" s="10" t="s">
        <v>378</v>
      </c>
      <c r="I130" s="12" t="s">
        <v>379</v>
      </c>
      <c r="J130" s="12" t="s">
        <v>380</v>
      </c>
      <c r="K130" s="12" t="s">
        <v>29</v>
      </c>
      <c r="L130" s="12" t="s">
        <v>29</v>
      </c>
      <c r="M130" s="12" t="s">
        <v>29</v>
      </c>
      <c r="N130" s="12" t="s">
        <v>103</v>
      </c>
      <c r="O130" s="12" t="s">
        <v>29</v>
      </c>
      <c r="P130" s="12" t="s">
        <v>29</v>
      </c>
      <c r="Q130" s="12" t="s">
        <v>3066</v>
      </c>
      <c r="R130" s="12" t="s">
        <v>3066</v>
      </c>
      <c r="S130" s="12" t="s">
        <v>381</v>
      </c>
      <c r="T130" s="12" t="s">
        <v>3749</v>
      </c>
      <c r="U130" s="12" t="str">
        <f>VLOOKUP(S130,[1]Sheet1!$D$3:$D$153,1,0)</f>
        <v>MIRPUR</v>
      </c>
      <c r="V130" s="12"/>
      <c r="W130" s="12" t="s">
        <v>382</v>
      </c>
      <c r="X130" s="58" t="s">
        <v>24</v>
      </c>
      <c r="Y130" s="12" t="s">
        <v>2573</v>
      </c>
      <c r="Z130" s="12">
        <f>INDEX('[2]Rented Branches'!$R$5:$R$1116,MATCH(H130,'[2]Rented Branches'!$I$5:$I$1116,0))</f>
        <v>3849</v>
      </c>
      <c r="AA130" s="12" t="s">
        <v>4357</v>
      </c>
      <c r="AB130" s="12" t="s">
        <v>4392</v>
      </c>
      <c r="AC130" s="12" t="s">
        <v>4404</v>
      </c>
      <c r="AD130" s="12" t="e">
        <v>#N/A</v>
      </c>
      <c r="AE130" s="12" t="s">
        <v>4358</v>
      </c>
      <c r="AF130" s="12" t="e">
        <v>#N/A</v>
      </c>
    </row>
    <row r="131" spans="1:32" s="46" customFormat="1" ht="25.5" hidden="1" customHeight="1" x14ac:dyDescent="0.25">
      <c r="A131" s="10">
        <f t="shared" ref="A131" si="112">+A130+1</f>
        <v>108</v>
      </c>
      <c r="B131" s="10">
        <f t="shared" si="103"/>
        <v>108</v>
      </c>
      <c r="C131" s="12" t="s">
        <v>15</v>
      </c>
      <c r="D131" s="10" t="s">
        <v>34</v>
      </c>
      <c r="E131" s="10">
        <v>2006</v>
      </c>
      <c r="F131" s="84">
        <v>38957</v>
      </c>
      <c r="G131" s="12" t="s">
        <v>3348</v>
      </c>
      <c r="H131" s="10" t="s">
        <v>384</v>
      </c>
      <c r="I131" s="19" t="s">
        <v>385</v>
      </c>
      <c r="J131" s="12" t="s">
        <v>20</v>
      </c>
      <c r="K131" s="12" t="s">
        <v>21</v>
      </c>
      <c r="L131" s="12" t="s">
        <v>2618</v>
      </c>
      <c r="M131" s="12" t="s">
        <v>20</v>
      </c>
      <c r="N131" s="12" t="s">
        <v>2720</v>
      </c>
      <c r="O131" s="12" t="s">
        <v>2618</v>
      </c>
      <c r="P131" s="12" t="s">
        <v>2618</v>
      </c>
      <c r="Q131" s="12" t="s">
        <v>3064</v>
      </c>
      <c r="R131" s="12" t="s">
        <v>3064</v>
      </c>
      <c r="S131" s="12" t="s">
        <v>20</v>
      </c>
      <c r="T131" s="12" t="s">
        <v>3705</v>
      </c>
      <c r="U131" s="12" t="str">
        <f>VLOOKUP(S131,[1]Sheet1!$D$3:$D$153,1,0)</f>
        <v>LAHORE</v>
      </c>
      <c r="V131" s="12"/>
      <c r="W131" s="12" t="s">
        <v>23</v>
      </c>
      <c r="X131" s="58" t="s">
        <v>24</v>
      </c>
      <c r="Y131" s="12" t="s">
        <v>2573</v>
      </c>
      <c r="Z131" s="12">
        <f>INDEX('[2]Rented Branches'!$R$5:$R$1116,MATCH(H131,'[2]Rented Branches'!$I$5:$I$1116,0))</f>
        <v>5056</v>
      </c>
      <c r="AA131" s="12" t="s">
        <v>4382</v>
      </c>
      <c r="AB131" s="12" t="s">
        <v>4383</v>
      </c>
      <c r="AC131" s="12" t="s">
        <v>4397</v>
      </c>
      <c r="AD131" s="12" t="e">
        <v>#N/A</v>
      </c>
      <c r="AE131" s="12" t="s">
        <v>4301</v>
      </c>
      <c r="AF131" s="12" t="e">
        <v>#N/A</v>
      </c>
    </row>
    <row r="132" spans="1:32" s="46" customFormat="1" ht="25.5" hidden="1" x14ac:dyDescent="0.25">
      <c r="A132" s="10">
        <f t="shared" ref="A132" si="113">+A131+1</f>
        <v>109</v>
      </c>
      <c r="B132" s="10">
        <f t="shared" si="103"/>
        <v>109</v>
      </c>
      <c r="C132" s="12" t="s">
        <v>15</v>
      </c>
      <c r="D132" s="10" t="s">
        <v>34</v>
      </c>
      <c r="E132" s="10">
        <v>2006</v>
      </c>
      <c r="F132" s="84">
        <v>39065</v>
      </c>
      <c r="G132" s="12" t="s">
        <v>386</v>
      </c>
      <c r="H132" s="10" t="s">
        <v>387</v>
      </c>
      <c r="I132" s="19" t="s">
        <v>388</v>
      </c>
      <c r="J132" s="12" t="s">
        <v>389</v>
      </c>
      <c r="K132" s="12" t="s">
        <v>21</v>
      </c>
      <c r="L132" s="12" t="s">
        <v>2620</v>
      </c>
      <c r="M132" s="12" t="s">
        <v>2620</v>
      </c>
      <c r="N132" s="12" t="s">
        <v>33</v>
      </c>
      <c r="O132" s="12" t="s">
        <v>2620</v>
      </c>
      <c r="P132" s="12" t="s">
        <v>2620</v>
      </c>
      <c r="Q132" s="12" t="s">
        <v>3065</v>
      </c>
      <c r="R132" s="12" t="s">
        <v>3065</v>
      </c>
      <c r="S132" s="12" t="s">
        <v>389</v>
      </c>
      <c r="T132" s="12" t="s">
        <v>3750</v>
      </c>
      <c r="U132" s="12" t="str">
        <f>VLOOKUP(S132,[1]Sheet1!$D$3:$D$153,1,0)</f>
        <v>MUZAFFARGARH</v>
      </c>
      <c r="V132" s="12"/>
      <c r="W132" s="12" t="s">
        <v>23</v>
      </c>
      <c r="X132" s="58" t="s">
        <v>24</v>
      </c>
      <c r="Y132" s="12" t="s">
        <v>2573</v>
      </c>
      <c r="Z132" s="12">
        <f>INDEX('[2]Rented Branches'!$R$5:$R$1116,MATCH(H132,'[2]Rented Branches'!$I$5:$I$1116,0))</f>
        <v>4080</v>
      </c>
      <c r="AA132" s="12" t="s">
        <v>1514</v>
      </c>
      <c r="AB132" s="12" t="s">
        <v>4386</v>
      </c>
      <c r="AC132" s="12" t="s">
        <v>4400</v>
      </c>
      <c r="AD132" s="12" t="e">
        <v>#N/A</v>
      </c>
      <c r="AE132" s="12" t="s">
        <v>4387</v>
      </c>
      <c r="AF132" s="12" t="e">
        <v>#N/A</v>
      </c>
    </row>
    <row r="133" spans="1:32" s="46" customFormat="1" ht="15" hidden="1" customHeight="1" x14ac:dyDescent="0.25">
      <c r="A133" s="10">
        <f t="shared" ref="A133" si="114">+A132+1</f>
        <v>110</v>
      </c>
      <c r="B133" s="10">
        <f t="shared" si="103"/>
        <v>110</v>
      </c>
      <c r="C133" s="12" t="s">
        <v>15</v>
      </c>
      <c r="D133" s="10" t="s">
        <v>34</v>
      </c>
      <c r="E133" s="10">
        <v>2006</v>
      </c>
      <c r="F133" s="84">
        <v>39050</v>
      </c>
      <c r="G133" s="12" t="s">
        <v>390</v>
      </c>
      <c r="H133" s="10" t="s">
        <v>391</v>
      </c>
      <c r="I133" s="12" t="s">
        <v>392</v>
      </c>
      <c r="J133" s="12" t="s">
        <v>390</v>
      </c>
      <c r="K133" s="12" t="s">
        <v>21</v>
      </c>
      <c r="L133" s="12" t="s">
        <v>2618</v>
      </c>
      <c r="M133" s="12" t="s">
        <v>2702</v>
      </c>
      <c r="N133" s="12" t="s">
        <v>55</v>
      </c>
      <c r="O133" s="12" t="s">
        <v>2618</v>
      </c>
      <c r="P133" s="12" t="s">
        <v>2618</v>
      </c>
      <c r="Q133" s="12" t="s">
        <v>3064</v>
      </c>
      <c r="R133" s="12" t="s">
        <v>3064</v>
      </c>
      <c r="S133" s="12" t="s">
        <v>179</v>
      </c>
      <c r="T133" s="12" t="s">
        <v>3730</v>
      </c>
      <c r="U133" s="12" t="str">
        <f>VLOOKUP(S133,[1]Sheet1!$D$3:$D$153,1,0)</f>
        <v>SHEIKHUPURA</v>
      </c>
      <c r="V133" s="12"/>
      <c r="W133" s="12" t="s">
        <v>23</v>
      </c>
      <c r="X133" s="58" t="s">
        <v>24</v>
      </c>
      <c r="Y133" s="12" t="s">
        <v>2573</v>
      </c>
      <c r="Z133" s="12">
        <f>INDEX('[2]Rented Branches'!$R$5:$R$1116,MATCH(H133,'[2]Rented Branches'!$I$5:$I$1116,0))</f>
        <v>8479</v>
      </c>
      <c r="AA133" s="12" t="s">
        <v>179</v>
      </c>
      <c r="AB133" s="12" t="s">
        <v>4329</v>
      </c>
      <c r="AC133" s="12" t="s">
        <v>4396</v>
      </c>
      <c r="AD133" s="12" t="e">
        <v>#N/A</v>
      </c>
      <c r="AE133" s="12" t="s">
        <v>4330</v>
      </c>
      <c r="AF133" s="12" t="e">
        <v>#N/A</v>
      </c>
    </row>
    <row r="134" spans="1:32" s="46" customFormat="1" ht="25.5" hidden="1" customHeight="1" x14ac:dyDescent="0.25">
      <c r="A134" s="10">
        <f t="shared" ref="A134" si="115">+A133+1</f>
        <v>111</v>
      </c>
      <c r="B134" s="10">
        <f t="shared" si="103"/>
        <v>111</v>
      </c>
      <c r="C134" s="50" t="s">
        <v>15</v>
      </c>
      <c r="D134" s="10" t="s">
        <v>393</v>
      </c>
      <c r="E134" s="10">
        <v>2021</v>
      </c>
      <c r="F134" s="84">
        <v>44558</v>
      </c>
      <c r="G134" s="12" t="s">
        <v>394</v>
      </c>
      <c r="H134" s="144" t="s">
        <v>395</v>
      </c>
      <c r="I134" s="19" t="s">
        <v>396</v>
      </c>
      <c r="J134" s="12" t="s">
        <v>59</v>
      </c>
      <c r="K134" s="12" t="s">
        <v>60</v>
      </c>
      <c r="L134" s="12" t="s">
        <v>2615</v>
      </c>
      <c r="M134" s="12" t="s">
        <v>2616</v>
      </c>
      <c r="N134" s="12" t="s">
        <v>2617</v>
      </c>
      <c r="O134" s="12" t="s">
        <v>60</v>
      </c>
      <c r="P134" s="12" t="s">
        <v>2615</v>
      </c>
      <c r="Q134" s="12" t="s">
        <v>2615</v>
      </c>
      <c r="R134" s="12" t="s">
        <v>3445</v>
      </c>
      <c r="S134" s="12" t="s">
        <v>59</v>
      </c>
      <c r="T134" s="12" t="s">
        <v>3725</v>
      </c>
      <c r="U134" s="12" t="e">
        <f>VLOOKUP(S134,[1]Sheet1!$D$3:$D$153,1,0)</f>
        <v>#N/A</v>
      </c>
      <c r="V134" s="12" t="s">
        <v>3915</v>
      </c>
      <c r="W134" s="12" t="s">
        <v>61</v>
      </c>
      <c r="X134" s="58" t="s">
        <v>24</v>
      </c>
      <c r="Y134" s="12" t="s">
        <v>2573</v>
      </c>
      <c r="Z134" s="12">
        <f>INDEX('[2]Rented Branches'!$R$5:$R$1116,MATCH(H134,'[2]Rented Branches'!$I$5:$I$1116,0))</f>
        <v>3394</v>
      </c>
      <c r="AA134" s="12" t="s">
        <v>4229</v>
      </c>
      <c r="AB134" s="12" t="s">
        <v>4286</v>
      </c>
      <c r="AC134" s="12" t="s">
        <v>4230</v>
      </c>
      <c r="AD134" s="12" t="s">
        <v>4231</v>
      </c>
      <c r="AE134" s="12" t="s">
        <v>4232</v>
      </c>
      <c r="AF134" s="12" t="s">
        <v>4233</v>
      </c>
    </row>
    <row r="135" spans="1:32" s="46" customFormat="1" ht="15" hidden="1" customHeight="1" x14ac:dyDescent="0.25">
      <c r="A135" s="10">
        <f t="shared" ref="A135" si="116">+A134+1</f>
        <v>112</v>
      </c>
      <c r="B135" s="10">
        <f t="shared" si="103"/>
        <v>112</v>
      </c>
      <c r="C135" s="12" t="s">
        <v>15</v>
      </c>
      <c r="D135" s="10" t="s">
        <v>34</v>
      </c>
      <c r="E135" s="10">
        <v>2006</v>
      </c>
      <c r="F135" s="84">
        <v>38883</v>
      </c>
      <c r="G135" s="12" t="s">
        <v>397</v>
      </c>
      <c r="H135" s="10" t="s">
        <v>398</v>
      </c>
      <c r="I135" s="12" t="s">
        <v>399</v>
      </c>
      <c r="J135" s="12" t="s">
        <v>83</v>
      </c>
      <c r="K135" s="12" t="s">
        <v>29</v>
      </c>
      <c r="L135" s="12" t="s">
        <v>29</v>
      </c>
      <c r="M135" s="12" t="s">
        <v>2701</v>
      </c>
      <c r="N135" s="12" t="s">
        <v>2707</v>
      </c>
      <c r="O135" s="12" t="s">
        <v>29</v>
      </c>
      <c r="P135" s="12" t="s">
        <v>29</v>
      </c>
      <c r="Q135" s="12" t="s">
        <v>3066</v>
      </c>
      <c r="R135" s="12" t="s">
        <v>3066</v>
      </c>
      <c r="S135" s="12" t="s">
        <v>83</v>
      </c>
      <c r="T135" s="12" t="s">
        <v>979</v>
      </c>
      <c r="U135" s="12" t="str">
        <f>VLOOKUP(S135,[1]Sheet1!$D$3:$D$153,1,0)</f>
        <v>RAWALPINDI</v>
      </c>
      <c r="V135" s="12"/>
      <c r="W135" s="12" t="s">
        <v>23</v>
      </c>
      <c r="X135" s="58" t="s">
        <v>24</v>
      </c>
      <c r="Y135" s="12" t="s">
        <v>2573</v>
      </c>
      <c r="Z135" s="12">
        <f>INDEX('[2]Rented Branches'!$R$5:$R$1116,MATCH(H135,'[2]Rented Branches'!$I$5:$I$1116,0))</f>
        <v>3134</v>
      </c>
      <c r="AA135" s="12" t="s">
        <v>4313</v>
      </c>
      <c r="AB135" s="12" t="s">
        <v>4314</v>
      </c>
      <c r="AC135" s="12" t="s">
        <v>4406</v>
      </c>
      <c r="AD135" s="12" t="e">
        <v>#N/A</v>
      </c>
      <c r="AE135" s="12" t="s">
        <v>4315</v>
      </c>
      <c r="AF135" s="12" t="e">
        <v>#N/A</v>
      </c>
    </row>
    <row r="136" spans="1:32" s="46" customFormat="1" ht="15" hidden="1" customHeight="1" x14ac:dyDescent="0.25">
      <c r="A136" s="10">
        <f t="shared" ref="A136" si="117">+A135+1</f>
        <v>113</v>
      </c>
      <c r="B136" s="10">
        <f t="shared" si="103"/>
        <v>113</v>
      </c>
      <c r="C136" s="12" t="s">
        <v>15</v>
      </c>
      <c r="D136" s="10" t="s">
        <v>34</v>
      </c>
      <c r="E136" s="10">
        <v>2006</v>
      </c>
      <c r="F136" s="84">
        <v>39024</v>
      </c>
      <c r="G136" s="12" t="s">
        <v>400</v>
      </c>
      <c r="H136" s="10" t="s">
        <v>401</v>
      </c>
      <c r="I136" s="12" t="s">
        <v>402</v>
      </c>
      <c r="J136" s="12" t="s">
        <v>59</v>
      </c>
      <c r="K136" s="12" t="s">
        <v>60</v>
      </c>
      <c r="L136" s="12" t="s">
        <v>60</v>
      </c>
      <c r="M136" s="12" t="s">
        <v>2710</v>
      </c>
      <c r="N136" s="12" t="s">
        <v>2705</v>
      </c>
      <c r="O136" s="12" t="s">
        <v>60</v>
      </c>
      <c r="P136" s="12" t="s">
        <v>60</v>
      </c>
      <c r="Q136" s="12" t="s">
        <v>3067</v>
      </c>
      <c r="R136" s="12" t="s">
        <v>3067</v>
      </c>
      <c r="S136" s="12" t="s">
        <v>59</v>
      </c>
      <c r="T136" s="12" t="s">
        <v>3709</v>
      </c>
      <c r="U136" s="12" t="e">
        <f>VLOOKUP(S136,[1]Sheet1!$D$3:$D$153,1,0)</f>
        <v>#N/A</v>
      </c>
      <c r="V136" s="12"/>
      <c r="W136" s="12" t="s">
        <v>61</v>
      </c>
      <c r="X136" s="58" t="s">
        <v>24</v>
      </c>
      <c r="Y136" s="12" t="s">
        <v>2573</v>
      </c>
      <c r="Z136" s="12">
        <f>INDEX('[2]Rented Branches'!$R$5:$R$1116,MATCH(H136,'[2]Rented Branches'!$I$5:$I$1116,0))</f>
        <v>1942.48</v>
      </c>
      <c r="AA136" s="12" t="s">
        <v>2705</v>
      </c>
      <c r="AB136" s="12" t="s">
        <v>4347</v>
      </c>
      <c r="AC136" s="12" t="s">
        <v>4405</v>
      </c>
      <c r="AD136" s="12" t="e">
        <v>#N/A</v>
      </c>
      <c r="AE136" s="12" t="s">
        <v>4325</v>
      </c>
      <c r="AF136" s="12" t="e">
        <v>#N/A</v>
      </c>
    </row>
    <row r="137" spans="1:32" s="46" customFormat="1" ht="15" hidden="1" customHeight="1" x14ac:dyDescent="0.25">
      <c r="A137" s="10">
        <f t="shared" ref="A137" si="118">+A136+1</f>
        <v>114</v>
      </c>
      <c r="B137" s="10">
        <f t="shared" si="103"/>
        <v>114</v>
      </c>
      <c r="C137" s="12" t="s">
        <v>15</v>
      </c>
      <c r="D137" s="10" t="s">
        <v>34</v>
      </c>
      <c r="E137" s="10">
        <v>2006</v>
      </c>
      <c r="F137" s="84">
        <v>39039</v>
      </c>
      <c r="G137" s="12" t="s">
        <v>403</v>
      </c>
      <c r="H137" s="10" t="s">
        <v>404</v>
      </c>
      <c r="I137" s="12" t="s">
        <v>405</v>
      </c>
      <c r="J137" s="12" t="s">
        <v>48</v>
      </c>
      <c r="K137" s="12" t="s">
        <v>21</v>
      </c>
      <c r="L137" s="12" t="s">
        <v>2620</v>
      </c>
      <c r="M137" s="12" t="s">
        <v>2620</v>
      </c>
      <c r="N137" s="12" t="s">
        <v>2719</v>
      </c>
      <c r="O137" s="12" t="s">
        <v>2620</v>
      </c>
      <c r="P137" s="12" t="s">
        <v>2620</v>
      </c>
      <c r="Q137" s="12" t="s">
        <v>3065</v>
      </c>
      <c r="R137" s="12" t="s">
        <v>3065</v>
      </c>
      <c r="S137" s="12" t="s">
        <v>48</v>
      </c>
      <c r="T137" s="12" t="s">
        <v>3707</v>
      </c>
      <c r="U137" s="12" t="str">
        <f>VLOOKUP(S137,[1]Sheet1!$D$3:$D$153,1,0)</f>
        <v>FAISALABAD</v>
      </c>
      <c r="V137" s="12"/>
      <c r="W137" s="12" t="s">
        <v>23</v>
      </c>
      <c r="X137" s="58" t="s">
        <v>24</v>
      </c>
      <c r="Y137" s="12" t="s">
        <v>2573</v>
      </c>
      <c r="Z137" s="12">
        <f>INDEX('[2]Rented Branches'!$R$5:$R$1116,MATCH(H137,'[2]Rented Branches'!$I$5:$I$1116,0))</f>
        <v>4565</v>
      </c>
      <c r="AA137" s="12" t="s">
        <v>2719</v>
      </c>
      <c r="AB137" s="12" t="s">
        <v>4388</v>
      </c>
      <c r="AC137" s="12" t="s">
        <v>4395</v>
      </c>
      <c r="AD137" s="12" t="e">
        <v>#N/A</v>
      </c>
      <c r="AE137" s="12" t="s">
        <v>4389</v>
      </c>
      <c r="AF137" s="12" t="e">
        <v>#N/A</v>
      </c>
    </row>
    <row r="138" spans="1:32" s="46" customFormat="1" ht="15" hidden="1" customHeight="1" x14ac:dyDescent="0.25">
      <c r="A138" s="10">
        <f t="shared" ref="A138" si="119">+A137+1</f>
        <v>115</v>
      </c>
      <c r="B138" s="10">
        <f t="shared" ref="B138:B153" si="120">+B137+1</f>
        <v>115</v>
      </c>
      <c r="C138" s="12" t="s">
        <v>15</v>
      </c>
      <c r="D138" s="10" t="s">
        <v>34</v>
      </c>
      <c r="E138" s="10">
        <v>2006</v>
      </c>
      <c r="F138" s="84">
        <v>39080</v>
      </c>
      <c r="G138" s="12" t="s">
        <v>406</v>
      </c>
      <c r="H138" s="10" t="s">
        <v>407</v>
      </c>
      <c r="I138" s="12" t="s">
        <v>408</v>
      </c>
      <c r="J138" s="12" t="s">
        <v>55</v>
      </c>
      <c r="K138" s="12" t="s">
        <v>21</v>
      </c>
      <c r="L138" s="12" t="s">
        <v>2618</v>
      </c>
      <c r="M138" s="12" t="s">
        <v>2702</v>
      </c>
      <c r="N138" s="12" t="s">
        <v>757</v>
      </c>
      <c r="O138" s="12" t="s">
        <v>2618</v>
      </c>
      <c r="P138" s="12" t="s">
        <v>2618</v>
      </c>
      <c r="Q138" s="12" t="s">
        <v>3064</v>
      </c>
      <c r="R138" s="12" t="s">
        <v>3064</v>
      </c>
      <c r="S138" s="12" t="s">
        <v>55</v>
      </c>
      <c r="T138" s="12" t="s">
        <v>3708</v>
      </c>
      <c r="U138" s="12" t="str">
        <f>VLOOKUP(S138,[1]Sheet1!$D$3:$D$153,1,0)</f>
        <v>GUJRANWALA</v>
      </c>
      <c r="V138" s="12"/>
      <c r="W138" s="12" t="s">
        <v>23</v>
      </c>
      <c r="X138" s="58" t="s">
        <v>24</v>
      </c>
      <c r="Y138" s="12" t="s">
        <v>2574</v>
      </c>
      <c r="Z138" s="12">
        <f>INDEX('[2]Rented Branches'!$R$5:$R$1116,MATCH(H138,'[2]Rented Branches'!$I$5:$I$1116,0))</f>
        <v>4370</v>
      </c>
      <c r="AA138" s="12" t="s">
        <v>55</v>
      </c>
      <c r="AB138" s="12" t="s">
        <v>4337</v>
      </c>
      <c r="AC138" s="12" t="s">
        <v>4403</v>
      </c>
      <c r="AD138" s="12" t="e">
        <v>#N/A</v>
      </c>
      <c r="AE138" s="12" t="s">
        <v>4338</v>
      </c>
      <c r="AF138" s="12" t="e">
        <v>#N/A</v>
      </c>
    </row>
    <row r="139" spans="1:32" s="46" customFormat="1" ht="15.75" hidden="1" customHeight="1" x14ac:dyDescent="0.25">
      <c r="A139" s="10">
        <f t="shared" ref="A139" si="121">+A138+1</f>
        <v>116</v>
      </c>
      <c r="B139" s="10">
        <f t="shared" si="120"/>
        <v>116</v>
      </c>
      <c r="C139" s="12" t="s">
        <v>15</v>
      </c>
      <c r="D139" s="10" t="s">
        <v>34</v>
      </c>
      <c r="E139" s="10">
        <v>2007</v>
      </c>
      <c r="F139" s="84">
        <v>39447</v>
      </c>
      <c r="G139" s="12" t="s">
        <v>409</v>
      </c>
      <c r="H139" s="10" t="s">
        <v>410</v>
      </c>
      <c r="I139" s="12" t="s">
        <v>411</v>
      </c>
      <c r="J139" s="12" t="s">
        <v>48</v>
      </c>
      <c r="K139" s="12" t="s">
        <v>21</v>
      </c>
      <c r="L139" s="12" t="s">
        <v>2620</v>
      </c>
      <c r="M139" s="12" t="s">
        <v>2620</v>
      </c>
      <c r="N139" s="12" t="s">
        <v>2719</v>
      </c>
      <c r="O139" s="12" t="s">
        <v>2620</v>
      </c>
      <c r="P139" s="12" t="s">
        <v>2620</v>
      </c>
      <c r="Q139" s="12" t="s">
        <v>3065</v>
      </c>
      <c r="R139" s="12" t="s">
        <v>3065</v>
      </c>
      <c r="S139" s="12" t="s">
        <v>48</v>
      </c>
      <c r="T139" s="12" t="s">
        <v>3707</v>
      </c>
      <c r="U139" s="12" t="str">
        <f>VLOOKUP(S139,[1]Sheet1!$D$3:$D$153,1,0)</f>
        <v>FAISALABAD</v>
      </c>
      <c r="V139" s="12"/>
      <c r="W139" s="12" t="s">
        <v>23</v>
      </c>
      <c r="X139" s="58" t="s">
        <v>24</v>
      </c>
      <c r="Y139" s="12" t="s">
        <v>2573</v>
      </c>
      <c r="Z139" s="12">
        <f>INDEX('[2]Rented Branches'!$R$5:$R$1116,MATCH(H139,'[2]Rented Branches'!$I$5:$I$1116,0))</f>
        <v>3670</v>
      </c>
      <c r="AA139" s="12" t="s">
        <v>2719</v>
      </c>
      <c r="AB139" s="12" t="s">
        <v>4388</v>
      </c>
      <c r="AC139" s="12" t="s">
        <v>4395</v>
      </c>
      <c r="AD139" s="12" t="e">
        <v>#N/A</v>
      </c>
      <c r="AE139" s="12" t="s">
        <v>4389</v>
      </c>
      <c r="AF139" s="12" t="e">
        <v>#N/A</v>
      </c>
    </row>
    <row r="140" spans="1:32" s="46" customFormat="1" ht="15" hidden="1" customHeight="1" x14ac:dyDescent="0.25">
      <c r="A140" s="10">
        <f t="shared" ref="A140" si="122">+A139+1</f>
        <v>117</v>
      </c>
      <c r="B140" s="10">
        <f t="shared" si="120"/>
        <v>117</v>
      </c>
      <c r="C140" s="12" t="s">
        <v>15</v>
      </c>
      <c r="D140" s="10" t="s">
        <v>34</v>
      </c>
      <c r="E140" s="10">
        <v>2007</v>
      </c>
      <c r="F140" s="84">
        <v>39401</v>
      </c>
      <c r="G140" s="12" t="s">
        <v>412</v>
      </c>
      <c r="H140" s="10" t="s">
        <v>413</v>
      </c>
      <c r="I140" s="12" t="s">
        <v>414</v>
      </c>
      <c r="J140" s="12" t="s">
        <v>199</v>
      </c>
      <c r="K140" s="12" t="s">
        <v>29</v>
      </c>
      <c r="L140" s="12" t="s">
        <v>29</v>
      </c>
      <c r="M140" s="12" t="s">
        <v>29</v>
      </c>
      <c r="N140" s="12" t="s">
        <v>199</v>
      </c>
      <c r="O140" s="12" t="s">
        <v>29</v>
      </c>
      <c r="P140" s="12" t="s">
        <v>29</v>
      </c>
      <c r="Q140" s="12" t="s">
        <v>3066</v>
      </c>
      <c r="R140" s="12" t="s">
        <v>3066</v>
      </c>
      <c r="S140" s="12" t="s">
        <v>199</v>
      </c>
      <c r="T140" s="12" t="s">
        <v>3733</v>
      </c>
      <c r="U140" s="12" t="str">
        <f>VLOOKUP(S140,[1]Sheet1!$D$3:$D$153,1,0)</f>
        <v>SARGODHA</v>
      </c>
      <c r="V140" s="12"/>
      <c r="W140" s="12" t="s">
        <v>23</v>
      </c>
      <c r="X140" s="58" t="s">
        <v>24</v>
      </c>
      <c r="Y140" s="12" t="s">
        <v>2573</v>
      </c>
      <c r="Z140" s="12">
        <f>INDEX('[2]Rented Branches'!$R$5:$R$1116,MATCH(H140,'[2]Rented Branches'!$I$5:$I$1116,0))</f>
        <v>1375</v>
      </c>
      <c r="AA140" s="12" t="s">
        <v>65</v>
      </c>
      <c r="AB140" s="12" t="s">
        <v>4327</v>
      </c>
      <c r="AC140" s="12" t="s">
        <v>4404</v>
      </c>
      <c r="AD140" s="12" t="e">
        <v>#N/A</v>
      </c>
      <c r="AE140" s="12" t="s">
        <v>4328</v>
      </c>
      <c r="AF140" s="12" t="e">
        <v>#N/A</v>
      </c>
    </row>
    <row r="141" spans="1:32" s="46" customFormat="1" ht="15" hidden="1" customHeight="1" x14ac:dyDescent="0.25">
      <c r="A141" s="10">
        <f t="shared" ref="A141" si="123">+A140+1</f>
        <v>118</v>
      </c>
      <c r="B141" s="10">
        <f t="shared" si="120"/>
        <v>118</v>
      </c>
      <c r="C141" s="12" t="s">
        <v>15</v>
      </c>
      <c r="D141" s="10" t="s">
        <v>34</v>
      </c>
      <c r="E141" s="10">
        <v>2007</v>
      </c>
      <c r="F141" s="84">
        <v>39443</v>
      </c>
      <c r="G141" s="12" t="s">
        <v>415</v>
      </c>
      <c r="H141" s="10" t="s">
        <v>416</v>
      </c>
      <c r="I141" s="12" t="s">
        <v>417</v>
      </c>
      <c r="J141" s="12" t="s">
        <v>418</v>
      </c>
      <c r="K141" s="12" t="s">
        <v>29</v>
      </c>
      <c r="L141" s="12" t="s">
        <v>29</v>
      </c>
      <c r="M141" s="12" t="s">
        <v>29</v>
      </c>
      <c r="N141" s="12" t="s">
        <v>103</v>
      </c>
      <c r="O141" s="12" t="s">
        <v>29</v>
      </c>
      <c r="P141" s="12" t="s">
        <v>29</v>
      </c>
      <c r="Q141" s="12" t="s">
        <v>3066</v>
      </c>
      <c r="R141" s="12" t="s">
        <v>3066</v>
      </c>
      <c r="S141" s="12" t="s">
        <v>103</v>
      </c>
      <c r="T141" s="12" t="s">
        <v>3718</v>
      </c>
      <c r="U141" s="12" t="str">
        <f>VLOOKUP(S141,[1]Sheet1!$D$3:$D$153,1,0)</f>
        <v>JHELUM</v>
      </c>
      <c r="V141" s="12"/>
      <c r="W141" s="12" t="s">
        <v>23</v>
      </c>
      <c r="X141" s="58" t="s">
        <v>24</v>
      </c>
      <c r="Y141" s="12" t="s">
        <v>2574</v>
      </c>
      <c r="Z141" s="12">
        <f>INDEX('[2]Rented Branches'!$R$5:$R$1116,MATCH(H141,'[2]Rented Branches'!$I$5:$I$1116,0))</f>
        <v>4900</v>
      </c>
      <c r="AA141" s="12" t="s">
        <v>4357</v>
      </c>
      <c r="AB141" s="12" t="s">
        <v>4392</v>
      </c>
      <c r="AC141" s="12" t="s">
        <v>4404</v>
      </c>
      <c r="AD141" s="12" t="e">
        <v>#N/A</v>
      </c>
      <c r="AE141" s="12" t="s">
        <v>4358</v>
      </c>
      <c r="AF141" s="12" t="e">
        <v>#N/A</v>
      </c>
    </row>
    <row r="142" spans="1:32" s="46" customFormat="1" ht="15" hidden="1" customHeight="1" x14ac:dyDescent="0.25">
      <c r="A142" s="10">
        <f t="shared" ref="A142" si="124">+A141+1</f>
        <v>119</v>
      </c>
      <c r="B142" s="10">
        <f t="shared" si="120"/>
        <v>119</v>
      </c>
      <c r="C142" s="12" t="s">
        <v>15</v>
      </c>
      <c r="D142" s="10" t="s">
        <v>34</v>
      </c>
      <c r="E142" s="10">
        <v>2007</v>
      </c>
      <c r="F142" s="84">
        <v>39447</v>
      </c>
      <c r="G142" s="12" t="s">
        <v>419</v>
      </c>
      <c r="H142" s="10" t="s">
        <v>420</v>
      </c>
      <c r="I142" s="12" t="s">
        <v>421</v>
      </c>
      <c r="J142" s="12" t="s">
        <v>419</v>
      </c>
      <c r="K142" s="12" t="s">
        <v>29</v>
      </c>
      <c r="L142" s="12" t="s">
        <v>29</v>
      </c>
      <c r="M142" s="12" t="s">
        <v>2701</v>
      </c>
      <c r="N142" s="12" t="s">
        <v>2707</v>
      </c>
      <c r="O142" s="12" t="s">
        <v>29</v>
      </c>
      <c r="P142" s="12" t="s">
        <v>29</v>
      </c>
      <c r="Q142" s="12" t="s">
        <v>3066</v>
      </c>
      <c r="R142" s="12" t="s">
        <v>3066</v>
      </c>
      <c r="S142" s="12" t="s">
        <v>190</v>
      </c>
      <c r="T142" s="12" t="s">
        <v>3732</v>
      </c>
      <c r="U142" s="12" t="str">
        <f>VLOOKUP(S142,[1]Sheet1!$D$3:$D$153,1,0)</f>
        <v>ATTOCK</v>
      </c>
      <c r="V142" s="12"/>
      <c r="W142" s="12" t="s">
        <v>23</v>
      </c>
      <c r="X142" s="58" t="s">
        <v>24</v>
      </c>
      <c r="Y142" s="12" t="s">
        <v>2574</v>
      </c>
      <c r="Z142" s="12">
        <f>INDEX('[2]Rented Branches'!$R$5:$R$1116,MATCH(H142,'[2]Rented Branches'!$I$5:$I$1116,0))</f>
        <v>3654</v>
      </c>
      <c r="AA142" s="12" t="s">
        <v>4313</v>
      </c>
      <c r="AB142" s="12" t="s">
        <v>4314</v>
      </c>
      <c r="AC142" s="12" t="s">
        <v>4406</v>
      </c>
      <c r="AD142" s="12" t="e">
        <v>#N/A</v>
      </c>
      <c r="AE142" s="12" t="s">
        <v>4315</v>
      </c>
      <c r="AF142" s="12" t="e">
        <v>#N/A</v>
      </c>
    </row>
    <row r="143" spans="1:32" s="46" customFormat="1" ht="15" hidden="1" customHeight="1" x14ac:dyDescent="0.25">
      <c r="A143" s="10">
        <f t="shared" ref="A143" si="125">+A142+1</f>
        <v>120</v>
      </c>
      <c r="B143" s="10">
        <f t="shared" si="120"/>
        <v>120</v>
      </c>
      <c r="C143" s="12" t="s">
        <v>15</v>
      </c>
      <c r="D143" s="10" t="s">
        <v>34</v>
      </c>
      <c r="E143" s="10">
        <v>2007</v>
      </c>
      <c r="F143" s="84">
        <v>39442</v>
      </c>
      <c r="G143" s="12" t="s">
        <v>3349</v>
      </c>
      <c r="H143" s="10" t="s">
        <v>423</v>
      </c>
      <c r="I143" s="12" t="s">
        <v>424</v>
      </c>
      <c r="J143" s="12" t="s">
        <v>71</v>
      </c>
      <c r="K143" s="12" t="s">
        <v>60</v>
      </c>
      <c r="L143" s="12" t="s">
        <v>60</v>
      </c>
      <c r="M143" s="12" t="s">
        <v>71</v>
      </c>
      <c r="N143" s="12" t="s">
        <v>71</v>
      </c>
      <c r="O143" s="12" t="s">
        <v>60</v>
      </c>
      <c r="P143" s="12" t="s">
        <v>60</v>
      </c>
      <c r="Q143" s="12" t="s">
        <v>3067</v>
      </c>
      <c r="R143" s="12" t="s">
        <v>3067</v>
      </c>
      <c r="S143" s="12" t="s">
        <v>71</v>
      </c>
      <c r="T143" s="12" t="s">
        <v>3712</v>
      </c>
      <c r="U143" s="12" t="str">
        <f>VLOOKUP(S143,[1]Sheet1!$D$3:$D$153,1,0)</f>
        <v>HYDERABAD</v>
      </c>
      <c r="V143" s="12"/>
      <c r="W143" s="12" t="s">
        <v>61</v>
      </c>
      <c r="X143" s="58" t="s">
        <v>24</v>
      </c>
      <c r="Y143" s="12" t="s">
        <v>2573</v>
      </c>
      <c r="Z143" s="12">
        <f>INDEX('[2]Rented Branches'!$R$5:$R$1116,MATCH(H143,'[2]Rented Branches'!$I$5:$I$1116,0))</f>
        <v>2815</v>
      </c>
      <c r="AA143" s="12" t="s">
        <v>71</v>
      </c>
      <c r="AB143" s="12" t="s">
        <v>4331</v>
      </c>
      <c r="AC143" s="12" t="s">
        <v>4398</v>
      </c>
      <c r="AD143" s="12" t="e">
        <v>#N/A</v>
      </c>
      <c r="AE143" s="12" t="s">
        <v>4332</v>
      </c>
      <c r="AF143" s="12" t="e">
        <v>#N/A</v>
      </c>
    </row>
    <row r="144" spans="1:32" s="46" customFormat="1" ht="15" hidden="1" customHeight="1" x14ac:dyDescent="0.25">
      <c r="A144" s="10">
        <f t="shared" ref="A144" si="126">+A143+1</f>
        <v>121</v>
      </c>
      <c r="B144" s="10">
        <f t="shared" si="120"/>
        <v>121</v>
      </c>
      <c r="C144" s="12" t="s">
        <v>15</v>
      </c>
      <c r="D144" s="10" t="s">
        <v>34</v>
      </c>
      <c r="E144" s="10">
        <v>2007</v>
      </c>
      <c r="F144" s="84">
        <v>39447</v>
      </c>
      <c r="G144" s="12" t="s">
        <v>425</v>
      </c>
      <c r="H144" s="10" t="s">
        <v>426</v>
      </c>
      <c r="I144" s="12" t="s">
        <v>427</v>
      </c>
      <c r="J144" s="12" t="s">
        <v>59</v>
      </c>
      <c r="K144" s="12" t="s">
        <v>60</v>
      </c>
      <c r="L144" s="12" t="s">
        <v>60</v>
      </c>
      <c r="M144" s="12" t="s">
        <v>2710</v>
      </c>
      <c r="N144" s="12" t="s">
        <v>2709</v>
      </c>
      <c r="O144" s="12" t="s">
        <v>60</v>
      </c>
      <c r="P144" s="12" t="s">
        <v>60</v>
      </c>
      <c r="Q144" s="12" t="s">
        <v>3067</v>
      </c>
      <c r="R144" s="12" t="s">
        <v>3067</v>
      </c>
      <c r="S144" s="12" t="s">
        <v>59</v>
      </c>
      <c r="T144" s="12" t="s">
        <v>3709</v>
      </c>
      <c r="U144" s="12" t="e">
        <f>VLOOKUP(S144,[1]Sheet1!$D$3:$D$153,1,0)</f>
        <v>#N/A</v>
      </c>
      <c r="V144" s="12"/>
      <c r="W144" s="12" t="s">
        <v>61</v>
      </c>
      <c r="X144" s="58" t="s">
        <v>24</v>
      </c>
      <c r="Y144" s="12" t="s">
        <v>2573</v>
      </c>
      <c r="Z144" s="12">
        <f>INDEX('[2]Rented Branches'!$R$5:$R$1116,MATCH(H144,'[2]Rented Branches'!$I$5:$I$1116,0))</f>
        <v>2330</v>
      </c>
      <c r="AA144" s="12" t="s">
        <v>2709</v>
      </c>
      <c r="AB144" s="12" t="s">
        <v>4355</v>
      </c>
      <c r="AC144" s="12" t="s">
        <v>4401</v>
      </c>
      <c r="AD144" s="12" t="e">
        <v>#N/A</v>
      </c>
      <c r="AE144" s="12" t="s">
        <v>4356</v>
      </c>
      <c r="AF144" s="12" t="e">
        <v>#N/A</v>
      </c>
    </row>
    <row r="145" spans="1:32" s="46" customFormat="1" ht="15" hidden="1" customHeight="1" x14ac:dyDescent="0.25">
      <c r="A145" s="10">
        <f t="shared" ref="A145" si="127">+A144+1</f>
        <v>122</v>
      </c>
      <c r="B145" s="10">
        <f t="shared" si="120"/>
        <v>122</v>
      </c>
      <c r="C145" s="12" t="s">
        <v>15</v>
      </c>
      <c r="D145" s="10" t="s">
        <v>34</v>
      </c>
      <c r="E145" s="10">
        <v>2007</v>
      </c>
      <c r="F145" s="84">
        <v>39380</v>
      </c>
      <c r="G145" s="12" t="s">
        <v>428</v>
      </c>
      <c r="H145" s="10" t="s">
        <v>429</v>
      </c>
      <c r="I145" s="12" t="s">
        <v>430</v>
      </c>
      <c r="J145" s="12" t="s">
        <v>428</v>
      </c>
      <c r="K145" s="12" t="s">
        <v>21</v>
      </c>
      <c r="L145" s="12" t="s">
        <v>29</v>
      </c>
      <c r="M145" s="12" t="s">
        <v>29</v>
      </c>
      <c r="N145" s="12" t="s">
        <v>199</v>
      </c>
      <c r="O145" s="12" t="s">
        <v>29</v>
      </c>
      <c r="P145" s="12" t="s">
        <v>29</v>
      </c>
      <c r="Q145" s="12" t="s">
        <v>3065</v>
      </c>
      <c r="R145" s="12" t="s">
        <v>3065</v>
      </c>
      <c r="S145" s="12" t="s">
        <v>431</v>
      </c>
      <c r="T145" s="12" t="s">
        <v>3751</v>
      </c>
      <c r="U145" s="12" t="str">
        <f>VLOOKUP(S145,[1]Sheet1!$D$3:$D$153,1,0)</f>
        <v>KHUSHAB</v>
      </c>
      <c r="V145" s="12"/>
      <c r="W145" s="12" t="s">
        <v>23</v>
      </c>
      <c r="X145" s="58" t="s">
        <v>24</v>
      </c>
      <c r="Y145" s="12" t="s">
        <v>2574</v>
      </c>
      <c r="Z145" s="12">
        <f>INDEX('[2]Rented Branches'!$R$5:$R$1116,MATCH(H145,'[2]Rented Branches'!$I$5:$I$1116,0))</f>
        <v>4200</v>
      </c>
      <c r="AA145" s="12" t="s">
        <v>199</v>
      </c>
      <c r="AB145" s="12" t="s">
        <v>4323</v>
      </c>
      <c r="AC145" s="12" t="s">
        <v>4395</v>
      </c>
      <c r="AD145" s="12" t="e">
        <v>#N/A</v>
      </c>
      <c r="AE145" s="12" t="s">
        <v>4324</v>
      </c>
      <c r="AF145" s="12" t="e">
        <v>#N/A</v>
      </c>
    </row>
    <row r="146" spans="1:32" s="46" customFormat="1" ht="15" hidden="1" customHeight="1" x14ac:dyDescent="0.25">
      <c r="A146" s="10">
        <f t="shared" ref="A146" si="128">+A145+1</f>
        <v>123</v>
      </c>
      <c r="B146" s="10">
        <f t="shared" si="120"/>
        <v>123</v>
      </c>
      <c r="C146" s="12" t="s">
        <v>15</v>
      </c>
      <c r="D146" s="10" t="s">
        <v>34</v>
      </c>
      <c r="E146" s="10">
        <v>2007</v>
      </c>
      <c r="F146" s="84">
        <v>39447</v>
      </c>
      <c r="G146" s="12" t="s">
        <v>3350</v>
      </c>
      <c r="H146" s="10" t="s">
        <v>433</v>
      </c>
      <c r="I146" s="12" t="s">
        <v>434</v>
      </c>
      <c r="J146" s="12" t="s">
        <v>20</v>
      </c>
      <c r="K146" s="12" t="s">
        <v>21</v>
      </c>
      <c r="L146" s="12" t="s">
        <v>2618</v>
      </c>
      <c r="M146" s="12" t="s">
        <v>20</v>
      </c>
      <c r="N146" s="12" t="s">
        <v>2708</v>
      </c>
      <c r="O146" s="12" t="s">
        <v>2618</v>
      </c>
      <c r="P146" s="12" t="s">
        <v>2618</v>
      </c>
      <c r="Q146" s="12" t="s">
        <v>3064</v>
      </c>
      <c r="R146" s="12" t="s">
        <v>3064</v>
      </c>
      <c r="S146" s="12" t="s">
        <v>20</v>
      </c>
      <c r="T146" s="12" t="s">
        <v>3705</v>
      </c>
      <c r="U146" s="12" t="str">
        <f>VLOOKUP(S146,[1]Sheet1!$D$3:$D$153,1,0)</f>
        <v>LAHORE</v>
      </c>
      <c r="V146" s="12"/>
      <c r="W146" s="12" t="s">
        <v>23</v>
      </c>
      <c r="X146" s="58" t="s">
        <v>24</v>
      </c>
      <c r="Y146" s="12" t="s">
        <v>2573</v>
      </c>
      <c r="Z146" s="12">
        <f>INDEX('[2]Rented Branches'!$R$5:$R$1116,MATCH(H146,'[2]Rented Branches'!$I$5:$I$1116,0))</f>
        <v>5571</v>
      </c>
      <c r="AA146" s="12" t="s">
        <v>4350</v>
      </c>
      <c r="AB146" s="12" t="s">
        <v>4351</v>
      </c>
      <c r="AC146" s="12" t="s">
        <v>4397</v>
      </c>
      <c r="AD146" s="12" t="e">
        <v>#N/A</v>
      </c>
      <c r="AE146" s="12" t="s">
        <v>4352</v>
      </c>
      <c r="AF146" s="12" t="e">
        <v>#N/A</v>
      </c>
    </row>
    <row r="147" spans="1:32" s="46" customFormat="1" ht="15" hidden="1" customHeight="1" x14ac:dyDescent="0.25">
      <c r="A147" s="10">
        <f t="shared" ref="A147" si="129">+A146+1</f>
        <v>124</v>
      </c>
      <c r="B147" s="10">
        <f t="shared" si="120"/>
        <v>124</v>
      </c>
      <c r="C147" s="12" t="s">
        <v>15</v>
      </c>
      <c r="D147" s="10" t="s">
        <v>34</v>
      </c>
      <c r="E147" s="10">
        <v>2007</v>
      </c>
      <c r="F147" s="84">
        <v>39434</v>
      </c>
      <c r="G147" s="12" t="s">
        <v>435</v>
      </c>
      <c r="H147" s="10" t="s">
        <v>436</v>
      </c>
      <c r="I147" s="12" t="s">
        <v>437</v>
      </c>
      <c r="J147" s="12" t="s">
        <v>435</v>
      </c>
      <c r="K147" s="12" t="s">
        <v>29</v>
      </c>
      <c r="L147" s="12" t="s">
        <v>29</v>
      </c>
      <c r="M147" s="12" t="s">
        <v>75</v>
      </c>
      <c r="N147" s="12" t="s">
        <v>2706</v>
      </c>
      <c r="O147" s="12" t="s">
        <v>29</v>
      </c>
      <c r="P147" s="12" t="s">
        <v>29</v>
      </c>
      <c r="Q147" s="12" t="s">
        <v>3066</v>
      </c>
      <c r="R147" s="12" t="s">
        <v>3066</v>
      </c>
      <c r="S147" s="12" t="s">
        <v>190</v>
      </c>
      <c r="T147" s="12" t="s">
        <v>3732</v>
      </c>
      <c r="U147" s="12" t="str">
        <f>VLOOKUP(S147,[1]Sheet1!$D$3:$D$153,1,0)</f>
        <v>ATTOCK</v>
      </c>
      <c r="V147" s="12"/>
      <c r="W147" s="12" t="s">
        <v>23</v>
      </c>
      <c r="X147" s="58" t="s">
        <v>24</v>
      </c>
      <c r="Y147" s="12" t="s">
        <v>2574</v>
      </c>
      <c r="Z147" s="12">
        <f>INDEX('[2]Rented Branches'!$R$5:$R$1116,MATCH(H147,'[2]Rented Branches'!$I$5:$I$1116,0))</f>
        <v>3900</v>
      </c>
      <c r="AA147" s="12" t="s">
        <v>4313</v>
      </c>
      <c r="AB147" s="12" t="s">
        <v>4314</v>
      </c>
      <c r="AC147" s="12" t="s">
        <v>4406</v>
      </c>
      <c r="AD147" s="12" t="e">
        <v>#N/A</v>
      </c>
      <c r="AE147" s="12" t="s">
        <v>4315</v>
      </c>
      <c r="AF147" s="12" t="e">
        <v>#N/A</v>
      </c>
    </row>
    <row r="148" spans="1:32" s="46" customFormat="1" ht="15" customHeight="1" x14ac:dyDescent="0.25">
      <c r="A148" s="10">
        <f t="shared" ref="A148" si="130">+A147+1</f>
        <v>125</v>
      </c>
      <c r="B148" s="10">
        <f t="shared" si="120"/>
        <v>125</v>
      </c>
      <c r="C148" s="12" t="s">
        <v>15</v>
      </c>
      <c r="D148" s="10" t="s">
        <v>34</v>
      </c>
      <c r="E148" s="10">
        <v>2007</v>
      </c>
      <c r="F148" s="84">
        <v>39433</v>
      </c>
      <c r="G148" s="12" t="s">
        <v>171</v>
      </c>
      <c r="H148" s="10" t="s">
        <v>438</v>
      </c>
      <c r="I148" s="12" t="s">
        <v>439</v>
      </c>
      <c r="J148" s="12" t="s">
        <v>171</v>
      </c>
      <c r="K148" s="12" t="s">
        <v>21</v>
      </c>
      <c r="L148" s="12" t="s">
        <v>2620</v>
      </c>
      <c r="M148" s="12" t="s">
        <v>2620</v>
      </c>
      <c r="N148" s="12" t="s">
        <v>33</v>
      </c>
      <c r="O148" s="12" t="s">
        <v>2620</v>
      </c>
      <c r="P148" s="12" t="s">
        <v>2620</v>
      </c>
      <c r="Q148" s="12" t="s">
        <v>3065</v>
      </c>
      <c r="R148" s="12" t="s">
        <v>3065</v>
      </c>
      <c r="S148" s="12" t="s">
        <v>171</v>
      </c>
      <c r="T148" s="12" t="s">
        <v>3728</v>
      </c>
      <c r="U148" s="12" t="str">
        <f>VLOOKUP(S148,[1]Sheet1!$D$3:$D$153,1,0)</f>
        <v>KHANEWAL</v>
      </c>
      <c r="V148" s="12"/>
      <c r="W148" s="12" t="s">
        <v>23</v>
      </c>
      <c r="X148" s="58" t="s">
        <v>24</v>
      </c>
      <c r="Y148" s="12" t="s">
        <v>2573</v>
      </c>
      <c r="Z148" s="12">
        <f>INDEX('[2]Rented Branches'!$R$5:$R$1116,MATCH(H148,'[2]Rented Branches'!$I$5:$I$1116,0))</f>
        <v>4000</v>
      </c>
      <c r="AA148" s="12" t="s">
        <v>33</v>
      </c>
      <c r="AB148" s="12" t="s">
        <v>4345</v>
      </c>
      <c r="AC148" s="12" t="s">
        <v>4400</v>
      </c>
      <c r="AD148" s="12" t="e">
        <v>#N/A</v>
      </c>
      <c r="AE148" s="12" t="s">
        <v>4304</v>
      </c>
      <c r="AF148" s="12" t="e">
        <v>#N/A</v>
      </c>
    </row>
    <row r="149" spans="1:32" s="46" customFormat="1" ht="15" hidden="1" customHeight="1" x14ac:dyDescent="0.25">
      <c r="A149" s="10">
        <f t="shared" ref="A149" si="131">+A148+1</f>
        <v>126</v>
      </c>
      <c r="B149" s="10">
        <f t="shared" si="120"/>
        <v>126</v>
      </c>
      <c r="C149" s="12" t="s">
        <v>15</v>
      </c>
      <c r="D149" s="10" t="s">
        <v>34</v>
      </c>
      <c r="E149" s="10">
        <v>2007</v>
      </c>
      <c r="F149" s="84">
        <v>39373</v>
      </c>
      <c r="G149" s="12" t="s">
        <v>440</v>
      </c>
      <c r="H149" s="10" t="s">
        <v>441</v>
      </c>
      <c r="I149" s="12" t="s">
        <v>442</v>
      </c>
      <c r="J149" s="12" t="s">
        <v>443</v>
      </c>
      <c r="K149" s="12" t="s">
        <v>29</v>
      </c>
      <c r="L149" s="12" t="s">
        <v>29</v>
      </c>
      <c r="M149" s="12" t="s">
        <v>2701</v>
      </c>
      <c r="N149" s="12" t="s">
        <v>2698</v>
      </c>
      <c r="O149" s="12" t="s">
        <v>29</v>
      </c>
      <c r="P149" s="12" t="s">
        <v>29</v>
      </c>
      <c r="Q149" s="12" t="s">
        <v>3066</v>
      </c>
      <c r="R149" s="12" t="s">
        <v>3066</v>
      </c>
      <c r="S149" s="12" t="s">
        <v>83</v>
      </c>
      <c r="T149" s="12" t="s">
        <v>979</v>
      </c>
      <c r="U149" s="12" t="str">
        <f>VLOOKUP(S149,[1]Sheet1!$D$3:$D$153,1,0)</f>
        <v>RAWALPINDI</v>
      </c>
      <c r="V149" s="12"/>
      <c r="W149" s="12" t="s">
        <v>23</v>
      </c>
      <c r="X149" s="58" t="s">
        <v>24</v>
      </c>
      <c r="Y149" s="12" t="s">
        <v>2573</v>
      </c>
      <c r="Z149" s="12">
        <f>INDEX('[2]Rented Branches'!$R$5:$R$1116,MATCH(H149,'[2]Rented Branches'!$I$5:$I$1116,0))</f>
        <v>2812</v>
      </c>
      <c r="AA149" s="12" t="s">
        <v>4367</v>
      </c>
      <c r="AB149" s="12" t="s">
        <v>4368</v>
      </c>
      <c r="AC149" s="12" t="s">
        <v>4402</v>
      </c>
      <c r="AD149" s="12" t="e">
        <v>#N/A</v>
      </c>
      <c r="AE149" s="12" t="s">
        <v>4369</v>
      </c>
      <c r="AF149" s="12" t="e">
        <v>#N/A</v>
      </c>
    </row>
    <row r="150" spans="1:32" s="46" customFormat="1" ht="21.75" hidden="1" customHeight="1" x14ac:dyDescent="0.25">
      <c r="A150" s="10">
        <f t="shared" ref="A150" si="132">+A149+1</f>
        <v>127</v>
      </c>
      <c r="B150" s="10">
        <f t="shared" si="120"/>
        <v>127</v>
      </c>
      <c r="C150" s="12" t="s">
        <v>15</v>
      </c>
      <c r="D150" s="10" t="s">
        <v>34</v>
      </c>
      <c r="E150" s="10">
        <v>2007</v>
      </c>
      <c r="F150" s="84">
        <v>39353</v>
      </c>
      <c r="G150" s="12" t="s">
        <v>444</v>
      </c>
      <c r="H150" s="10" t="s">
        <v>445</v>
      </c>
      <c r="I150" s="12" t="s">
        <v>446</v>
      </c>
      <c r="J150" s="12" t="s">
        <v>444</v>
      </c>
      <c r="K150" s="12" t="s">
        <v>21</v>
      </c>
      <c r="L150" s="12" t="s">
        <v>2618</v>
      </c>
      <c r="M150" s="12" t="s">
        <v>2702</v>
      </c>
      <c r="N150" s="12" t="s">
        <v>55</v>
      </c>
      <c r="O150" s="12" t="s">
        <v>2618</v>
      </c>
      <c r="P150" s="12" t="s">
        <v>2618</v>
      </c>
      <c r="Q150" s="12" t="s">
        <v>3064</v>
      </c>
      <c r="R150" s="12" t="s">
        <v>3064</v>
      </c>
      <c r="S150" s="12" t="s">
        <v>447</v>
      </c>
      <c r="T150" s="12" t="s">
        <v>3752</v>
      </c>
      <c r="U150" s="12" t="str">
        <f>VLOOKUP(S150,[1]Sheet1!$D$3:$D$153,1,0)</f>
        <v>NANKANA SAHIB</v>
      </c>
      <c r="V150" s="12"/>
      <c r="W150" s="12" t="s">
        <v>23</v>
      </c>
      <c r="X150" s="58" t="s">
        <v>24</v>
      </c>
      <c r="Y150" s="12" t="s">
        <v>2574</v>
      </c>
      <c r="Z150" s="12">
        <f>INDEX('[2]Rented Branches'!$R$5:$R$1116,MATCH(H150,'[2]Rented Branches'!$I$5:$I$1116,0))</f>
        <v>2793</v>
      </c>
      <c r="AA150" s="12" t="s">
        <v>179</v>
      </c>
      <c r="AB150" s="12" t="s">
        <v>4329</v>
      </c>
      <c r="AC150" s="12" t="s">
        <v>4396</v>
      </c>
      <c r="AD150" s="12" t="e">
        <v>#N/A</v>
      </c>
      <c r="AE150" s="12" t="s">
        <v>4330</v>
      </c>
      <c r="AF150" s="12" t="e">
        <v>#N/A</v>
      </c>
    </row>
    <row r="151" spans="1:32" s="46" customFormat="1" ht="25.5" hidden="1" customHeight="1" x14ac:dyDescent="0.25">
      <c r="A151" s="10">
        <f t="shared" ref="A151" si="133">+A150+1</f>
        <v>128</v>
      </c>
      <c r="B151" s="10">
        <f t="shared" si="120"/>
        <v>128</v>
      </c>
      <c r="C151" s="12" t="s">
        <v>15</v>
      </c>
      <c r="D151" s="10" t="s">
        <v>34</v>
      </c>
      <c r="E151" s="10">
        <v>2007</v>
      </c>
      <c r="F151" s="84">
        <v>39394</v>
      </c>
      <c r="G151" s="12" t="s">
        <v>448</v>
      </c>
      <c r="H151" s="10" t="s">
        <v>449</v>
      </c>
      <c r="I151" s="19" t="s">
        <v>450</v>
      </c>
      <c r="J151" s="12" t="s">
        <v>448</v>
      </c>
      <c r="K151" s="12" t="s">
        <v>21</v>
      </c>
      <c r="L151" s="12" t="s">
        <v>29</v>
      </c>
      <c r="M151" s="12" t="s">
        <v>29</v>
      </c>
      <c r="N151" s="12" t="s">
        <v>199</v>
      </c>
      <c r="O151" s="12" t="s">
        <v>29</v>
      </c>
      <c r="P151" s="12" t="s">
        <v>29</v>
      </c>
      <c r="Q151" s="12" t="s">
        <v>3065</v>
      </c>
      <c r="R151" s="12" t="s">
        <v>3065</v>
      </c>
      <c r="S151" s="12" t="s">
        <v>448</v>
      </c>
      <c r="T151" s="12" t="s">
        <v>3753</v>
      </c>
      <c r="U151" s="12" t="str">
        <f>VLOOKUP(S151,[1]Sheet1!$D$3:$D$153,1,0)</f>
        <v>MIANWALI</v>
      </c>
      <c r="V151" s="12"/>
      <c r="W151" s="12" t="s">
        <v>23</v>
      </c>
      <c r="X151" s="58" t="s">
        <v>24</v>
      </c>
      <c r="Y151" s="12" t="s">
        <v>2573</v>
      </c>
      <c r="Z151" s="12">
        <f>INDEX('[2]Rented Branches'!$R$5:$R$1116,MATCH(H151,'[2]Rented Branches'!$I$5:$I$1116,0))</f>
        <v>5200</v>
      </c>
      <c r="AA151" s="12" t="s">
        <v>199</v>
      </c>
      <c r="AB151" s="12" t="s">
        <v>4323</v>
      </c>
      <c r="AC151" s="12" t="s">
        <v>4395</v>
      </c>
      <c r="AD151" s="12" t="e">
        <v>#N/A</v>
      </c>
      <c r="AE151" s="12" t="s">
        <v>4324</v>
      </c>
      <c r="AF151" s="12" t="e">
        <v>#N/A</v>
      </c>
    </row>
    <row r="152" spans="1:32" s="46" customFormat="1" ht="15" hidden="1" customHeight="1" x14ac:dyDescent="0.25">
      <c r="A152" s="10">
        <f t="shared" ref="A152" si="134">+A151+1</f>
        <v>129</v>
      </c>
      <c r="B152" s="10">
        <f t="shared" si="120"/>
        <v>129</v>
      </c>
      <c r="C152" s="12" t="s">
        <v>15</v>
      </c>
      <c r="D152" s="10" t="s">
        <v>34</v>
      </c>
      <c r="E152" s="10">
        <v>2007</v>
      </c>
      <c r="F152" s="84">
        <v>39405</v>
      </c>
      <c r="G152" s="12" t="s">
        <v>451</v>
      </c>
      <c r="H152" s="10" t="s">
        <v>452</v>
      </c>
      <c r="I152" s="12" t="s">
        <v>453</v>
      </c>
      <c r="J152" s="12" t="s">
        <v>146</v>
      </c>
      <c r="K152" s="12" t="s">
        <v>60</v>
      </c>
      <c r="L152" s="12" t="s">
        <v>60</v>
      </c>
      <c r="M152" s="12" t="s">
        <v>146</v>
      </c>
      <c r="N152" s="12" t="s">
        <v>2712</v>
      </c>
      <c r="O152" s="12" t="s">
        <v>60</v>
      </c>
      <c r="P152" s="12" t="s">
        <v>60</v>
      </c>
      <c r="Q152" s="12" t="s">
        <v>3067</v>
      </c>
      <c r="R152" s="12" t="s">
        <v>3067</v>
      </c>
      <c r="S152" s="12" t="s">
        <v>146</v>
      </c>
      <c r="T152" s="12" t="s">
        <v>3724</v>
      </c>
      <c r="U152" s="12" t="str">
        <f>VLOOKUP(S152,[1]Sheet1!$D$3:$D$153,1,0)</f>
        <v>QUETTA</v>
      </c>
      <c r="V152" s="12"/>
      <c r="W152" s="12" t="s">
        <v>125</v>
      </c>
      <c r="X152" s="58" t="s">
        <v>24</v>
      </c>
      <c r="Y152" s="12" t="s">
        <v>2573</v>
      </c>
      <c r="Z152" s="12">
        <f>INDEX('[2]Rented Branches'!$R$5:$R$1116,MATCH(H152,'[2]Rented Branches'!$I$5:$I$1116,0))</f>
        <v>7502</v>
      </c>
      <c r="AA152" s="12" t="s">
        <v>2712</v>
      </c>
      <c r="AB152" s="96" t="s">
        <v>4416</v>
      </c>
      <c r="AC152" s="96" t="s">
        <v>4407</v>
      </c>
      <c r="AD152" s="12" t="e">
        <v>#N/A</v>
      </c>
      <c r="AE152" s="12" t="s">
        <v>4336</v>
      </c>
      <c r="AF152" s="12" t="e">
        <v>#N/A</v>
      </c>
    </row>
    <row r="153" spans="1:32" s="46" customFormat="1" ht="15" hidden="1" customHeight="1" x14ac:dyDescent="0.25">
      <c r="A153" s="10">
        <f t="shared" ref="A153" si="135">+A152+1</f>
        <v>130</v>
      </c>
      <c r="B153" s="10">
        <f t="shared" si="120"/>
        <v>130</v>
      </c>
      <c r="C153" s="12" t="s">
        <v>15</v>
      </c>
      <c r="D153" s="10" t="s">
        <v>34</v>
      </c>
      <c r="E153" s="10">
        <v>2007</v>
      </c>
      <c r="F153" s="84">
        <v>39387</v>
      </c>
      <c r="G153" s="12" t="s">
        <v>454</v>
      </c>
      <c r="H153" s="10" t="s">
        <v>455</v>
      </c>
      <c r="I153" s="12" t="s">
        <v>456</v>
      </c>
      <c r="J153" s="12" t="s">
        <v>20</v>
      </c>
      <c r="K153" s="12" t="s">
        <v>21</v>
      </c>
      <c r="L153" s="12" t="s">
        <v>2618</v>
      </c>
      <c r="M153" s="12" t="s">
        <v>20</v>
      </c>
      <c r="N153" s="12" t="s">
        <v>2699</v>
      </c>
      <c r="O153" s="12" t="s">
        <v>2618</v>
      </c>
      <c r="P153" s="12" t="s">
        <v>2618</v>
      </c>
      <c r="Q153" s="12" t="s">
        <v>3064</v>
      </c>
      <c r="R153" s="12" t="s">
        <v>3064</v>
      </c>
      <c r="S153" s="12" t="s">
        <v>20</v>
      </c>
      <c r="T153" s="12" t="s">
        <v>3705</v>
      </c>
      <c r="U153" s="12" t="str">
        <f>VLOOKUP(S153,[1]Sheet1!$D$3:$D$153,1,0)</f>
        <v>LAHORE</v>
      </c>
      <c r="V153" s="12"/>
      <c r="W153" s="12" t="s">
        <v>23</v>
      </c>
      <c r="X153" s="58" t="s">
        <v>24</v>
      </c>
      <c r="Y153" s="12" t="s">
        <v>2573</v>
      </c>
      <c r="Z153" s="12">
        <f>INDEX('[2]Rented Branches'!$R$5:$R$1116,MATCH(H153,'[2]Rented Branches'!$I$5:$I$1116,0))</f>
        <v>3100</v>
      </c>
      <c r="AA153" s="12" t="s">
        <v>4342</v>
      </c>
      <c r="AB153" s="12" t="s">
        <v>4343</v>
      </c>
      <c r="AC153" s="12" t="s">
        <v>4396</v>
      </c>
      <c r="AD153" s="12" t="e">
        <v>#N/A</v>
      </c>
      <c r="AE153" s="12" t="s">
        <v>4344</v>
      </c>
      <c r="AF153" s="12" t="e">
        <v>#N/A</v>
      </c>
    </row>
    <row r="154" spans="1:32" s="46" customFormat="1" ht="15" hidden="1" x14ac:dyDescent="0.25">
      <c r="A154" s="10">
        <f t="shared" ref="A154" si="136">+A153+1</f>
        <v>131</v>
      </c>
      <c r="B154" s="10">
        <f t="shared" ref="B154:B169" si="137">+B153+1</f>
        <v>131</v>
      </c>
      <c r="C154" s="12" t="s">
        <v>15</v>
      </c>
      <c r="D154" s="10" t="s">
        <v>34</v>
      </c>
      <c r="E154" s="10">
        <v>2007</v>
      </c>
      <c r="F154" s="84">
        <v>39447</v>
      </c>
      <c r="G154" s="12" t="s">
        <v>457</v>
      </c>
      <c r="H154" s="10" t="s">
        <v>458</v>
      </c>
      <c r="I154" s="19" t="s">
        <v>459</v>
      </c>
      <c r="J154" s="12" t="s">
        <v>457</v>
      </c>
      <c r="K154" s="12" t="s">
        <v>29</v>
      </c>
      <c r="L154" s="12" t="s">
        <v>29</v>
      </c>
      <c r="M154" s="12" t="s">
        <v>2701</v>
      </c>
      <c r="N154" s="12" t="s">
        <v>2715</v>
      </c>
      <c r="O154" s="12" t="s">
        <v>29</v>
      </c>
      <c r="P154" s="12" t="s">
        <v>29</v>
      </c>
      <c r="Q154" s="12" t="s">
        <v>3066</v>
      </c>
      <c r="R154" s="12" t="s">
        <v>3066</v>
      </c>
      <c r="S154" s="12" t="s">
        <v>83</v>
      </c>
      <c r="T154" s="12" t="s">
        <v>979</v>
      </c>
      <c r="U154" s="12" t="str">
        <f>VLOOKUP(S154,[1]Sheet1!$D$3:$D$153,1,0)</f>
        <v>RAWALPINDI</v>
      </c>
      <c r="V154" s="12"/>
      <c r="W154" s="12" t="s">
        <v>23</v>
      </c>
      <c r="X154" s="58" t="s">
        <v>24</v>
      </c>
      <c r="Y154" s="12" t="s">
        <v>2573</v>
      </c>
      <c r="Z154" s="12">
        <f>INDEX('[2]Rented Branches'!$R$5:$R$1116,MATCH(H154,'[2]Rented Branches'!$I$5:$I$1116,0))</f>
        <v>2000</v>
      </c>
      <c r="AA154" s="12" t="s">
        <v>2715</v>
      </c>
      <c r="AB154" s="12" t="s">
        <v>4409</v>
      </c>
      <c r="AC154" s="12" t="s">
        <v>4402</v>
      </c>
      <c r="AD154" s="12" t="e">
        <v>#N/A</v>
      </c>
      <c r="AE154" s="12" t="s">
        <v>4311</v>
      </c>
      <c r="AF154" s="12" t="e">
        <v>#N/A</v>
      </c>
    </row>
    <row r="155" spans="1:32" s="46" customFormat="1" ht="15.75" hidden="1" customHeight="1" x14ac:dyDescent="0.25">
      <c r="A155" s="10">
        <f t="shared" ref="A155" si="138">+A154+1</f>
        <v>132</v>
      </c>
      <c r="B155" s="10">
        <f t="shared" si="137"/>
        <v>132</v>
      </c>
      <c r="C155" s="12" t="s">
        <v>15</v>
      </c>
      <c r="D155" s="10" t="s">
        <v>34</v>
      </c>
      <c r="E155" s="10">
        <v>2007</v>
      </c>
      <c r="F155" s="84">
        <v>39375</v>
      </c>
      <c r="G155" s="12" t="s">
        <v>460</v>
      </c>
      <c r="H155" s="10" t="s">
        <v>461</v>
      </c>
      <c r="I155" s="12" t="s">
        <v>462</v>
      </c>
      <c r="J155" s="12" t="s">
        <v>460</v>
      </c>
      <c r="K155" s="12" t="s">
        <v>29</v>
      </c>
      <c r="L155" s="12" t="s">
        <v>29</v>
      </c>
      <c r="M155" s="12" t="s">
        <v>2722</v>
      </c>
      <c r="N155" s="12" t="s">
        <v>2723</v>
      </c>
      <c r="O155" s="12" t="s">
        <v>29</v>
      </c>
      <c r="P155" s="12" t="s">
        <v>29</v>
      </c>
      <c r="Q155" s="12" t="s">
        <v>3066</v>
      </c>
      <c r="R155" s="12" t="s">
        <v>3066</v>
      </c>
      <c r="S155" s="12" t="s">
        <v>374</v>
      </c>
      <c r="T155" s="12" t="s">
        <v>3748</v>
      </c>
      <c r="U155" s="12" t="str">
        <f>VLOOKUP(S155,[1]Sheet1!$D$3:$D$153,1,0)</f>
        <v>MANSEHRA</v>
      </c>
      <c r="V155" s="12"/>
      <c r="W155" s="12" t="s">
        <v>75</v>
      </c>
      <c r="X155" s="58" t="s">
        <v>24</v>
      </c>
      <c r="Y155" s="12" t="s">
        <v>2574</v>
      </c>
      <c r="Z155" s="12">
        <f>INDEX('[2]Rented Branches'!$R$5:$R$1116,MATCH(H155,'[2]Rented Branches'!$I$5:$I$1116,0))</f>
        <v>1740</v>
      </c>
      <c r="AA155" s="12" t="s">
        <v>2723</v>
      </c>
      <c r="AB155" s="12" t="s">
        <v>4312</v>
      </c>
      <c r="AC155" s="12" t="s">
        <v>4308</v>
      </c>
      <c r="AD155" s="12" t="e">
        <v>#N/A</v>
      </c>
      <c r="AE155" s="12" t="s">
        <v>4300</v>
      </c>
      <c r="AF155" s="12" t="e">
        <v>#N/A</v>
      </c>
    </row>
    <row r="156" spans="1:32" s="46" customFormat="1" ht="15.75" hidden="1" customHeight="1" x14ac:dyDescent="0.25">
      <c r="A156" s="10">
        <f t="shared" ref="A156" si="139">+A155+1</f>
        <v>133</v>
      </c>
      <c r="B156" s="10">
        <f t="shared" si="137"/>
        <v>133</v>
      </c>
      <c r="C156" s="12" t="s">
        <v>15</v>
      </c>
      <c r="D156" s="10" t="s">
        <v>34</v>
      </c>
      <c r="E156" s="10">
        <v>2018</v>
      </c>
      <c r="F156" s="84">
        <v>39434</v>
      </c>
      <c r="G156" s="12" t="s">
        <v>2605</v>
      </c>
      <c r="H156" s="10" t="s">
        <v>464</v>
      </c>
      <c r="I156" s="12" t="s">
        <v>465</v>
      </c>
      <c r="J156" s="12" t="s">
        <v>115</v>
      </c>
      <c r="K156" s="12" t="s">
        <v>29</v>
      </c>
      <c r="L156" s="12" t="s">
        <v>29</v>
      </c>
      <c r="M156" s="12" t="s">
        <v>75</v>
      </c>
      <c r="N156" s="12" t="s">
        <v>2713</v>
      </c>
      <c r="O156" s="12" t="s">
        <v>29</v>
      </c>
      <c r="P156" s="12" t="s">
        <v>29</v>
      </c>
      <c r="Q156" s="12" t="s">
        <v>3066</v>
      </c>
      <c r="R156" s="12" t="s">
        <v>3066</v>
      </c>
      <c r="S156" s="12" t="s">
        <v>115</v>
      </c>
      <c r="T156" s="12" t="s">
        <v>3720</v>
      </c>
      <c r="U156" s="12" t="str">
        <f>VLOOKUP(S156,[1]Sheet1!$D$3:$D$153,1,0)</f>
        <v>PESHAWAR</v>
      </c>
      <c r="V156" s="12"/>
      <c r="W156" s="12" t="s">
        <v>75</v>
      </c>
      <c r="X156" s="58" t="s">
        <v>24</v>
      </c>
      <c r="Y156" s="12" t="s">
        <v>2573</v>
      </c>
      <c r="Z156" s="12">
        <f>INDEX('[2]Rented Branches'!$R$5:$R$1116,MATCH(H156,'[2]Rented Branches'!$I$5:$I$1116,0))</f>
        <v>2301</v>
      </c>
      <c r="AA156" s="12" t="s">
        <v>2713</v>
      </c>
      <c r="AB156" s="12" t="s">
        <v>4414</v>
      </c>
      <c r="AC156" s="12" t="s">
        <v>4411</v>
      </c>
      <c r="AD156" s="12" t="e">
        <v>#N/A</v>
      </c>
      <c r="AE156" s="12" t="s">
        <v>4364</v>
      </c>
      <c r="AF156" s="12" t="e">
        <v>#N/A</v>
      </c>
    </row>
    <row r="157" spans="1:32" s="46" customFormat="1" ht="25.5" hidden="1" customHeight="1" x14ac:dyDescent="0.25">
      <c r="A157" s="10">
        <f t="shared" ref="A157" si="140">+A156+1</f>
        <v>134</v>
      </c>
      <c r="B157" s="10">
        <f t="shared" si="137"/>
        <v>134</v>
      </c>
      <c r="C157" s="12" t="s">
        <v>15</v>
      </c>
      <c r="D157" s="10" t="s">
        <v>34</v>
      </c>
      <c r="E157" s="10">
        <v>2007</v>
      </c>
      <c r="F157" s="84">
        <v>39434</v>
      </c>
      <c r="G157" s="12" t="s">
        <v>469</v>
      </c>
      <c r="H157" s="10" t="s">
        <v>467</v>
      </c>
      <c r="I157" s="12" t="s">
        <v>468</v>
      </c>
      <c r="J157" s="12" t="s">
        <v>469</v>
      </c>
      <c r="K157" s="12" t="s">
        <v>21</v>
      </c>
      <c r="L157" s="12" t="s">
        <v>2620</v>
      </c>
      <c r="M157" s="12" t="s">
        <v>2620</v>
      </c>
      <c r="N157" s="12" t="s">
        <v>2719</v>
      </c>
      <c r="O157" s="12" t="s">
        <v>2620</v>
      </c>
      <c r="P157" s="12" t="s">
        <v>2620</v>
      </c>
      <c r="Q157" s="12" t="s">
        <v>3065</v>
      </c>
      <c r="R157" s="12" t="s">
        <v>3065</v>
      </c>
      <c r="S157" s="12" t="s">
        <v>183</v>
      </c>
      <c r="T157" s="12" t="s">
        <v>3731</v>
      </c>
      <c r="U157" s="12" t="str">
        <f>VLOOKUP(S157,[1]Sheet1!$D$3:$D$153,1,0)</f>
        <v>TOBA TEK SINGH</v>
      </c>
      <c r="V157" s="12"/>
      <c r="W157" s="12" t="s">
        <v>23</v>
      </c>
      <c r="X157" s="58" t="s">
        <v>24</v>
      </c>
      <c r="Y157" s="12" t="s">
        <v>2574</v>
      </c>
      <c r="Z157" s="12">
        <f>INDEX('[2]Rented Branches'!$R$5:$R$1116,MATCH(H157,'[2]Rented Branches'!$I$5:$I$1116,0))</f>
        <v>3444</v>
      </c>
      <c r="AA157" s="12" t="s">
        <v>2719</v>
      </c>
      <c r="AB157" s="12" t="s">
        <v>4388</v>
      </c>
      <c r="AC157" s="12" t="s">
        <v>4395</v>
      </c>
      <c r="AD157" s="12" t="e">
        <v>#N/A</v>
      </c>
      <c r="AE157" s="12" t="s">
        <v>4389</v>
      </c>
      <c r="AF157" s="12" t="e">
        <v>#N/A</v>
      </c>
    </row>
    <row r="158" spans="1:32" s="46" customFormat="1" ht="15" hidden="1" customHeight="1" x14ac:dyDescent="0.25">
      <c r="A158" s="10">
        <f t="shared" ref="A158" si="141">+A157+1</f>
        <v>135</v>
      </c>
      <c r="B158" s="10">
        <f t="shared" si="137"/>
        <v>135</v>
      </c>
      <c r="C158" s="12" t="s">
        <v>15</v>
      </c>
      <c r="D158" s="10" t="s">
        <v>34</v>
      </c>
      <c r="E158" s="10">
        <v>2007</v>
      </c>
      <c r="F158" s="84">
        <v>39307</v>
      </c>
      <c r="G158" s="12" t="s">
        <v>470</v>
      </c>
      <c r="H158" s="10" t="s">
        <v>471</v>
      </c>
      <c r="I158" s="12" t="s">
        <v>472</v>
      </c>
      <c r="J158" s="12" t="s">
        <v>59</v>
      </c>
      <c r="K158" s="12" t="s">
        <v>60</v>
      </c>
      <c r="L158" s="12" t="s">
        <v>60</v>
      </c>
      <c r="M158" s="12" t="s">
        <v>2710</v>
      </c>
      <c r="N158" s="12" t="s">
        <v>2705</v>
      </c>
      <c r="O158" s="12" t="s">
        <v>60</v>
      </c>
      <c r="P158" s="12" t="s">
        <v>60</v>
      </c>
      <c r="Q158" s="12" t="s">
        <v>3067</v>
      </c>
      <c r="R158" s="12" t="s">
        <v>3067</v>
      </c>
      <c r="S158" s="12" t="s">
        <v>59</v>
      </c>
      <c r="T158" s="12" t="s">
        <v>3709</v>
      </c>
      <c r="U158" s="12" t="e">
        <f>VLOOKUP(S158,[1]Sheet1!$D$3:$D$153,1,0)</f>
        <v>#N/A</v>
      </c>
      <c r="V158" s="12"/>
      <c r="W158" s="12" t="s">
        <v>61</v>
      </c>
      <c r="X158" s="58" t="s">
        <v>24</v>
      </c>
      <c r="Y158" s="12" t="s">
        <v>2573</v>
      </c>
      <c r="Z158" s="12">
        <f>INDEX('[2]Rented Branches'!$R$5:$R$1116,MATCH(H158,'[2]Rented Branches'!$I$5:$I$1116,0))</f>
        <v>6680</v>
      </c>
      <c r="AA158" s="12" t="s">
        <v>2711</v>
      </c>
      <c r="AB158" s="12" t="s">
        <v>4359</v>
      </c>
      <c r="AC158" s="12" t="s">
        <v>4401</v>
      </c>
      <c r="AD158" s="12" t="e">
        <v>#N/A</v>
      </c>
      <c r="AE158" s="12" t="s">
        <v>4360</v>
      </c>
      <c r="AF158" s="12" t="e">
        <v>#N/A</v>
      </c>
    </row>
    <row r="159" spans="1:32" s="46" customFormat="1" ht="15" hidden="1" customHeight="1" x14ac:dyDescent="0.25">
      <c r="A159" s="10">
        <f t="shared" ref="A159" si="142">+A158+1</f>
        <v>136</v>
      </c>
      <c r="B159" s="10">
        <f t="shared" si="137"/>
        <v>136</v>
      </c>
      <c r="C159" s="12" t="s">
        <v>15</v>
      </c>
      <c r="D159" s="10" t="s">
        <v>34</v>
      </c>
      <c r="E159" s="10">
        <v>2007</v>
      </c>
      <c r="F159" s="84">
        <v>39416</v>
      </c>
      <c r="G159" s="12" t="s">
        <v>473</v>
      </c>
      <c r="H159" s="10" t="s">
        <v>474</v>
      </c>
      <c r="I159" s="12" t="s">
        <v>475</v>
      </c>
      <c r="J159" s="12" t="s">
        <v>473</v>
      </c>
      <c r="K159" s="12" t="s">
        <v>29</v>
      </c>
      <c r="L159" s="12" t="s">
        <v>29</v>
      </c>
      <c r="M159" s="12" t="s">
        <v>29</v>
      </c>
      <c r="N159" s="12" t="s">
        <v>199</v>
      </c>
      <c r="O159" s="12" t="s">
        <v>29</v>
      </c>
      <c r="P159" s="12" t="s">
        <v>29</v>
      </c>
      <c r="Q159" s="12" t="s">
        <v>3066</v>
      </c>
      <c r="R159" s="12" t="s">
        <v>3066</v>
      </c>
      <c r="S159" s="12" t="s">
        <v>476</v>
      </c>
      <c r="T159" s="12" t="s">
        <v>3754</v>
      </c>
      <c r="U159" s="12" t="str">
        <f>VLOOKUP(S159,[1]Sheet1!$D$3:$D$153,1,0)</f>
        <v>CHAKWAL</v>
      </c>
      <c r="V159" s="12"/>
      <c r="W159" s="12" t="s">
        <v>23</v>
      </c>
      <c r="X159" s="58" t="s">
        <v>24</v>
      </c>
      <c r="Y159" s="12" t="s">
        <v>2574</v>
      </c>
      <c r="Z159" s="12">
        <f>INDEX('[2]Rented Branches'!$R$5:$R$1116,MATCH(H159,'[2]Rented Branches'!$I$5:$I$1116,0))</f>
        <v>4490</v>
      </c>
      <c r="AA159" s="12" t="s">
        <v>65</v>
      </c>
      <c r="AB159" s="12" t="s">
        <v>4327</v>
      </c>
      <c r="AC159" s="12" t="s">
        <v>4404</v>
      </c>
      <c r="AD159" s="12" t="e">
        <v>#N/A</v>
      </c>
      <c r="AE159" s="12" t="s">
        <v>4328</v>
      </c>
      <c r="AF159" s="12" t="e">
        <v>#N/A</v>
      </c>
    </row>
    <row r="160" spans="1:32" s="46" customFormat="1" ht="15" hidden="1" customHeight="1" x14ac:dyDescent="0.25">
      <c r="A160" s="10">
        <f t="shared" ref="A160" si="143">+A159+1</f>
        <v>137</v>
      </c>
      <c r="B160" s="10">
        <f t="shared" si="137"/>
        <v>137</v>
      </c>
      <c r="C160" s="12" t="s">
        <v>15</v>
      </c>
      <c r="D160" s="10" t="s">
        <v>34</v>
      </c>
      <c r="E160" s="10">
        <v>2008</v>
      </c>
      <c r="F160" s="84">
        <v>39805</v>
      </c>
      <c r="G160" s="12" t="s">
        <v>477</v>
      </c>
      <c r="H160" s="10" t="s">
        <v>478</v>
      </c>
      <c r="I160" s="12" t="s">
        <v>479</v>
      </c>
      <c r="J160" s="12" t="s">
        <v>477</v>
      </c>
      <c r="K160" s="12" t="s">
        <v>29</v>
      </c>
      <c r="L160" s="12" t="s">
        <v>29</v>
      </c>
      <c r="M160" s="12" t="s">
        <v>2722</v>
      </c>
      <c r="N160" s="12" t="s">
        <v>2723</v>
      </c>
      <c r="O160" s="12" t="s">
        <v>29</v>
      </c>
      <c r="P160" s="12" t="s">
        <v>29</v>
      </c>
      <c r="Q160" s="12" t="s">
        <v>3066</v>
      </c>
      <c r="R160" s="12" t="s">
        <v>3066</v>
      </c>
      <c r="S160" s="12" t="s">
        <v>3690</v>
      </c>
      <c r="T160" s="12" t="s">
        <v>3755</v>
      </c>
      <c r="U160" s="12" t="str">
        <f>VLOOKUP(S160,[1]Sheet1!$D$3:$D$153,1,0)</f>
        <v>BATAGRAM</v>
      </c>
      <c r="V160" s="12"/>
      <c r="W160" s="12" t="s">
        <v>75</v>
      </c>
      <c r="X160" s="58" t="s">
        <v>24</v>
      </c>
      <c r="Y160" s="12" t="s">
        <v>2573</v>
      </c>
      <c r="Z160" s="12">
        <f>INDEX('[2]Rented Branches'!$R$5:$R$1116,MATCH(H160,'[2]Rented Branches'!$I$5:$I$1116,0))</f>
        <v>3600</v>
      </c>
      <c r="AA160" s="12" t="s">
        <v>2723</v>
      </c>
      <c r="AB160" s="12" t="s">
        <v>4312</v>
      </c>
      <c r="AC160" s="12" t="s">
        <v>4308</v>
      </c>
      <c r="AD160" s="12" t="e">
        <v>#N/A</v>
      </c>
      <c r="AE160" s="12" t="s">
        <v>4300</v>
      </c>
      <c r="AF160" s="12" t="e">
        <v>#N/A</v>
      </c>
    </row>
    <row r="161" spans="1:35" s="46" customFormat="1" ht="15" hidden="1" customHeight="1" x14ac:dyDescent="0.25">
      <c r="A161" s="10">
        <f t="shared" ref="A161" si="144">+A160+1</f>
        <v>138</v>
      </c>
      <c r="B161" s="10">
        <f t="shared" si="137"/>
        <v>138</v>
      </c>
      <c r="C161" s="12" t="s">
        <v>15</v>
      </c>
      <c r="D161" s="10" t="s">
        <v>34</v>
      </c>
      <c r="E161" s="10">
        <v>2008</v>
      </c>
      <c r="F161" s="84">
        <v>39808</v>
      </c>
      <c r="G161" s="12" t="s">
        <v>480</v>
      </c>
      <c r="H161" s="10" t="s">
        <v>481</v>
      </c>
      <c r="I161" s="12" t="s">
        <v>3871</v>
      </c>
      <c r="J161" s="12" t="s">
        <v>20</v>
      </c>
      <c r="K161" s="12" t="s">
        <v>21</v>
      </c>
      <c r="L161" s="12" t="s">
        <v>2618</v>
      </c>
      <c r="M161" s="12" t="s">
        <v>20</v>
      </c>
      <c r="N161" s="12" t="s">
        <v>2720</v>
      </c>
      <c r="O161" s="12" t="s">
        <v>2618</v>
      </c>
      <c r="P161" s="12" t="s">
        <v>2618</v>
      </c>
      <c r="Q161" s="12" t="s">
        <v>3064</v>
      </c>
      <c r="R161" s="12" t="s">
        <v>3064</v>
      </c>
      <c r="S161" s="12" t="s">
        <v>20</v>
      </c>
      <c r="T161" s="12" t="s">
        <v>3705</v>
      </c>
      <c r="U161" s="12" t="str">
        <f>VLOOKUP(S161,[1]Sheet1!$D$3:$D$153,1,0)</f>
        <v>LAHORE</v>
      </c>
      <c r="V161" s="12"/>
      <c r="W161" s="12" t="s">
        <v>23</v>
      </c>
      <c r="X161" s="58" t="s">
        <v>24</v>
      </c>
      <c r="Y161" s="12" t="s">
        <v>2573</v>
      </c>
      <c r="Z161" s="12">
        <f>INDEX('[2]Rented Branches'!$R$5:$R$1116,MATCH(H161,'[2]Rented Branches'!$I$5:$I$1116,0))</f>
        <v>2466</v>
      </c>
      <c r="AA161" s="12" t="s">
        <v>4341</v>
      </c>
      <c r="AB161" s="12" t="s">
        <v>4309</v>
      </c>
      <c r="AC161" s="12" t="s">
        <v>4397</v>
      </c>
      <c r="AD161" s="12" t="e">
        <v>#N/A</v>
      </c>
      <c r="AE161" s="12" t="s">
        <v>4310</v>
      </c>
      <c r="AF161" s="12" t="e">
        <v>#N/A</v>
      </c>
    </row>
    <row r="162" spans="1:35" s="46" customFormat="1" ht="15" hidden="1" customHeight="1" x14ac:dyDescent="0.25">
      <c r="A162" s="10">
        <f t="shared" ref="A162" si="145">+A161+1</f>
        <v>139</v>
      </c>
      <c r="B162" s="10">
        <f t="shared" si="137"/>
        <v>139</v>
      </c>
      <c r="C162" s="12" t="s">
        <v>15</v>
      </c>
      <c r="D162" s="10" t="s">
        <v>34</v>
      </c>
      <c r="E162" s="10">
        <v>2008</v>
      </c>
      <c r="F162" s="84">
        <v>39799</v>
      </c>
      <c r="G162" s="12" t="s">
        <v>482</v>
      </c>
      <c r="H162" s="10" t="s">
        <v>483</v>
      </c>
      <c r="I162" s="12" t="s">
        <v>484</v>
      </c>
      <c r="J162" s="12" t="s">
        <v>482</v>
      </c>
      <c r="K162" s="12" t="s">
        <v>21</v>
      </c>
      <c r="L162" s="12" t="s">
        <v>29</v>
      </c>
      <c r="M162" s="12" t="s">
        <v>75</v>
      </c>
      <c r="N162" s="12" t="s">
        <v>2713</v>
      </c>
      <c r="O162" s="12" t="s">
        <v>29</v>
      </c>
      <c r="P162" s="12" t="s">
        <v>29</v>
      </c>
      <c r="Q162" s="12" t="s">
        <v>3066</v>
      </c>
      <c r="R162" s="12" t="s">
        <v>3065</v>
      </c>
      <c r="S162" s="12" t="s">
        <v>482</v>
      </c>
      <c r="T162" s="12" t="s">
        <v>3756</v>
      </c>
      <c r="U162" s="12" t="str">
        <f>VLOOKUP(S162,[1]Sheet1!$D$3:$D$153,1,0)</f>
        <v>BHAKKAR</v>
      </c>
      <c r="V162" s="12"/>
      <c r="W162" s="12" t="s">
        <v>23</v>
      </c>
      <c r="X162" s="58" t="s">
        <v>24</v>
      </c>
      <c r="Y162" s="12" t="s">
        <v>2574</v>
      </c>
      <c r="Z162" s="12">
        <f>INDEX('[2]Rented Branches'!$R$5:$R$1116,MATCH(H162,'[2]Rented Branches'!$I$5:$I$1116,0))</f>
        <v>2225</v>
      </c>
      <c r="AA162" s="12" t="s">
        <v>199</v>
      </c>
      <c r="AB162" s="12" t="s">
        <v>4323</v>
      </c>
      <c r="AC162" s="12" t="s">
        <v>4395</v>
      </c>
      <c r="AD162" s="12" t="e">
        <v>#N/A</v>
      </c>
      <c r="AE162" s="12" t="s">
        <v>4324</v>
      </c>
      <c r="AF162" s="12" t="e">
        <v>#N/A</v>
      </c>
    </row>
    <row r="163" spans="1:35" s="46" customFormat="1" ht="15" hidden="1" customHeight="1" x14ac:dyDescent="0.25">
      <c r="A163" s="10">
        <f t="shared" ref="A163" si="146">+A162+1</f>
        <v>140</v>
      </c>
      <c r="B163" s="10">
        <f t="shared" si="137"/>
        <v>140</v>
      </c>
      <c r="C163" s="12" t="s">
        <v>15</v>
      </c>
      <c r="D163" s="10" t="s">
        <v>34</v>
      </c>
      <c r="E163" s="10">
        <v>2008</v>
      </c>
      <c r="F163" s="84">
        <v>39763</v>
      </c>
      <c r="G163" s="12" t="s">
        <v>485</v>
      </c>
      <c r="H163" s="10" t="s">
        <v>486</v>
      </c>
      <c r="I163" s="12" t="s">
        <v>487</v>
      </c>
      <c r="J163" s="12" t="s">
        <v>28</v>
      </c>
      <c r="K163" s="12" t="s">
        <v>29</v>
      </c>
      <c r="L163" s="12" t="s">
        <v>29</v>
      </c>
      <c r="M163" s="12" t="s">
        <v>2701</v>
      </c>
      <c r="N163" s="12" t="s">
        <v>2715</v>
      </c>
      <c r="O163" s="12" t="s">
        <v>29</v>
      </c>
      <c r="P163" s="12" t="s">
        <v>29</v>
      </c>
      <c r="Q163" s="12" t="s">
        <v>3066</v>
      </c>
      <c r="R163" s="12" t="s">
        <v>3066</v>
      </c>
      <c r="S163" s="12" t="s">
        <v>28</v>
      </c>
      <c r="T163" s="12" t="s">
        <v>28</v>
      </c>
      <c r="U163" s="12" t="str">
        <f>VLOOKUP(S163,[1]Sheet1!$D$3:$D$153,1,0)</f>
        <v>Islamabad</v>
      </c>
      <c r="V163" s="12"/>
      <c r="W163" s="12" t="s">
        <v>3436</v>
      </c>
      <c r="X163" s="58" t="s">
        <v>24</v>
      </c>
      <c r="Y163" s="12" t="s">
        <v>2573</v>
      </c>
      <c r="Z163" s="12">
        <f>INDEX('[2]Rented Branches'!$R$5:$R$1116,MATCH(H163,'[2]Rented Branches'!$I$5:$I$1116,0))</f>
        <v>3680</v>
      </c>
      <c r="AA163" s="12" t="s">
        <v>2715</v>
      </c>
      <c r="AB163" s="12" t="s">
        <v>4409</v>
      </c>
      <c r="AC163" s="12" t="s">
        <v>4402</v>
      </c>
      <c r="AD163" s="12" t="e">
        <v>#N/A</v>
      </c>
      <c r="AE163" s="12" t="s">
        <v>4311</v>
      </c>
      <c r="AF163" s="12" t="e">
        <v>#N/A</v>
      </c>
    </row>
    <row r="164" spans="1:35" s="46" customFormat="1" ht="15" hidden="1" customHeight="1" x14ac:dyDescent="0.25">
      <c r="A164" s="10">
        <f t="shared" ref="A164" si="147">+A163+1</f>
        <v>141</v>
      </c>
      <c r="B164" s="10">
        <f t="shared" si="137"/>
        <v>141</v>
      </c>
      <c r="C164" s="12" t="s">
        <v>15</v>
      </c>
      <c r="D164" s="10" t="s">
        <v>34</v>
      </c>
      <c r="E164" s="10">
        <v>2008</v>
      </c>
      <c r="F164" s="84">
        <v>39766</v>
      </c>
      <c r="G164" s="12" t="s">
        <v>488</v>
      </c>
      <c r="H164" s="10" t="s">
        <v>489</v>
      </c>
      <c r="I164" s="12" t="s">
        <v>4045</v>
      </c>
      <c r="J164" s="12" t="s">
        <v>199</v>
      </c>
      <c r="K164" s="12" t="s">
        <v>21</v>
      </c>
      <c r="L164" s="12" t="s">
        <v>29</v>
      </c>
      <c r="M164" s="12" t="s">
        <v>29</v>
      </c>
      <c r="N164" s="12" t="s">
        <v>199</v>
      </c>
      <c r="O164" s="12" t="s">
        <v>29</v>
      </c>
      <c r="P164" s="12" t="s">
        <v>29</v>
      </c>
      <c r="Q164" s="12" t="s">
        <v>3065</v>
      </c>
      <c r="R164" s="12" t="s">
        <v>3065</v>
      </c>
      <c r="S164" s="12" t="s">
        <v>199</v>
      </c>
      <c r="T164" s="12" t="s">
        <v>3733</v>
      </c>
      <c r="U164" s="12" t="str">
        <f>VLOOKUP(S164,[1]Sheet1!$D$3:$D$153,1,0)</f>
        <v>SARGODHA</v>
      </c>
      <c r="V164" s="12"/>
      <c r="W164" s="12" t="s">
        <v>23</v>
      </c>
      <c r="X164" s="58" t="s">
        <v>24</v>
      </c>
      <c r="Y164" s="12" t="s">
        <v>2573</v>
      </c>
      <c r="Z164" s="12">
        <f>INDEX('[2]Rented Branches'!$R$5:$R$1116,MATCH(H164,'[2]Rented Branches'!$I$5:$I$1116,0))</f>
        <v>2970</v>
      </c>
      <c r="AA164" s="12" t="s">
        <v>199</v>
      </c>
      <c r="AB164" s="12" t="s">
        <v>4323</v>
      </c>
      <c r="AC164" s="12" t="s">
        <v>4395</v>
      </c>
      <c r="AD164" s="12" t="e">
        <v>#N/A</v>
      </c>
      <c r="AE164" s="12" t="s">
        <v>4324</v>
      </c>
      <c r="AF164" s="12" t="e">
        <v>#N/A</v>
      </c>
    </row>
    <row r="165" spans="1:35" s="46" customFormat="1" ht="15" hidden="1" customHeight="1" x14ac:dyDescent="0.25">
      <c r="A165" s="10">
        <f t="shared" ref="A165" si="148">+A164+1</f>
        <v>142</v>
      </c>
      <c r="B165" s="10">
        <f t="shared" si="137"/>
        <v>142</v>
      </c>
      <c r="C165" s="12" t="s">
        <v>15</v>
      </c>
      <c r="D165" s="10" t="s">
        <v>34</v>
      </c>
      <c r="E165" s="10">
        <v>2008</v>
      </c>
      <c r="F165" s="84">
        <v>39762</v>
      </c>
      <c r="G165" s="12" t="s">
        <v>491</v>
      </c>
      <c r="H165" s="10" t="s">
        <v>492</v>
      </c>
      <c r="I165" s="12" t="s">
        <v>493</v>
      </c>
      <c r="J165" s="12" t="s">
        <v>83</v>
      </c>
      <c r="K165" s="12" t="s">
        <v>29</v>
      </c>
      <c r="L165" s="12" t="s">
        <v>29</v>
      </c>
      <c r="M165" s="12" t="s">
        <v>2701</v>
      </c>
      <c r="N165" s="12" t="s">
        <v>2698</v>
      </c>
      <c r="O165" s="12" t="s">
        <v>29</v>
      </c>
      <c r="P165" s="12" t="s">
        <v>29</v>
      </c>
      <c r="Q165" s="12" t="s">
        <v>3066</v>
      </c>
      <c r="R165" s="12" t="s">
        <v>3066</v>
      </c>
      <c r="S165" s="12" t="s">
        <v>83</v>
      </c>
      <c r="T165" s="12" t="s">
        <v>979</v>
      </c>
      <c r="U165" s="12" t="str">
        <f>VLOOKUP(S165,[1]Sheet1!$D$3:$D$153,1,0)</f>
        <v>RAWALPINDI</v>
      </c>
      <c r="V165" s="12"/>
      <c r="W165" s="12" t="s">
        <v>23</v>
      </c>
      <c r="X165" s="58" t="s">
        <v>24</v>
      </c>
      <c r="Y165" s="12" t="s">
        <v>2573</v>
      </c>
      <c r="Z165" s="12">
        <f>INDEX('[2]Rented Branches'!$R$5:$R$1116,MATCH(H165,'[2]Rented Branches'!$I$5:$I$1116,0))</f>
        <v>2480</v>
      </c>
      <c r="AA165" s="12" t="s">
        <v>2716</v>
      </c>
      <c r="AB165" s="12" t="s">
        <v>4376</v>
      </c>
      <c r="AC165" s="12" t="s">
        <v>4406</v>
      </c>
      <c r="AD165" s="12" t="e">
        <v>#N/A</v>
      </c>
      <c r="AE165" s="12" t="s">
        <v>4377</v>
      </c>
      <c r="AF165" s="12" t="e">
        <v>#N/A</v>
      </c>
    </row>
    <row r="166" spans="1:35" s="46" customFormat="1" ht="15" hidden="1" customHeight="1" x14ac:dyDescent="0.25">
      <c r="A166" s="10">
        <f t="shared" ref="A166" si="149">+A165+1</f>
        <v>143</v>
      </c>
      <c r="B166" s="10">
        <f t="shared" si="137"/>
        <v>143</v>
      </c>
      <c r="C166" s="12" t="s">
        <v>15</v>
      </c>
      <c r="D166" s="10" t="s">
        <v>34</v>
      </c>
      <c r="E166" s="10">
        <v>2008</v>
      </c>
      <c r="F166" s="84">
        <v>39802</v>
      </c>
      <c r="G166" s="12" t="s">
        <v>494</v>
      </c>
      <c r="H166" s="10" t="s">
        <v>495</v>
      </c>
      <c r="I166" s="12" t="s">
        <v>494</v>
      </c>
      <c r="J166" s="12" t="s">
        <v>20</v>
      </c>
      <c r="K166" s="12" t="s">
        <v>21</v>
      </c>
      <c r="L166" s="12" t="s">
        <v>2618</v>
      </c>
      <c r="M166" s="12" t="s">
        <v>20</v>
      </c>
      <c r="N166" s="12" t="s">
        <v>2720</v>
      </c>
      <c r="O166" s="12" t="s">
        <v>2618</v>
      </c>
      <c r="P166" s="12" t="s">
        <v>2618</v>
      </c>
      <c r="Q166" s="12" t="s">
        <v>3064</v>
      </c>
      <c r="R166" s="12" t="s">
        <v>3064</v>
      </c>
      <c r="S166" s="12" t="s">
        <v>20</v>
      </c>
      <c r="T166" s="12" t="s">
        <v>3705</v>
      </c>
      <c r="U166" s="12" t="str">
        <f>VLOOKUP(S166,[1]Sheet1!$D$3:$D$153,1,0)</f>
        <v>LAHORE</v>
      </c>
      <c r="V166" s="12"/>
      <c r="W166" s="12" t="s">
        <v>23</v>
      </c>
      <c r="X166" s="58" t="s">
        <v>24</v>
      </c>
      <c r="Y166" s="12" t="s">
        <v>2573</v>
      </c>
      <c r="Z166" s="12">
        <f>INDEX('[2]Rented Branches'!$R$5:$R$1116,MATCH(H166,'[2]Rented Branches'!$I$5:$I$1116,0))</f>
        <v>3027</v>
      </c>
      <c r="AA166" s="12" t="s">
        <v>4382</v>
      </c>
      <c r="AB166" s="12" t="s">
        <v>4383</v>
      </c>
      <c r="AC166" s="12" t="s">
        <v>4397</v>
      </c>
      <c r="AD166" s="12" t="e">
        <v>#N/A</v>
      </c>
      <c r="AE166" s="12" t="s">
        <v>4301</v>
      </c>
      <c r="AF166" s="12" t="e">
        <v>#N/A</v>
      </c>
    </row>
    <row r="167" spans="1:35" s="46" customFormat="1" ht="15" hidden="1" customHeight="1" x14ac:dyDescent="0.25">
      <c r="A167" s="10">
        <f t="shared" ref="A167" si="150">+A166+1</f>
        <v>144</v>
      </c>
      <c r="B167" s="10">
        <f t="shared" si="137"/>
        <v>144</v>
      </c>
      <c r="C167" s="12" t="s">
        <v>15</v>
      </c>
      <c r="D167" s="10" t="s">
        <v>34</v>
      </c>
      <c r="E167" s="10">
        <v>2008</v>
      </c>
      <c r="F167" s="84">
        <v>39802</v>
      </c>
      <c r="G167" s="12" t="s">
        <v>496</v>
      </c>
      <c r="H167" s="10" t="s">
        <v>497</v>
      </c>
      <c r="I167" s="12" t="s">
        <v>498</v>
      </c>
      <c r="J167" s="12" t="s">
        <v>499</v>
      </c>
      <c r="K167" s="12" t="s">
        <v>29</v>
      </c>
      <c r="L167" s="12" t="s">
        <v>29</v>
      </c>
      <c r="M167" s="12" t="s">
        <v>2722</v>
      </c>
      <c r="N167" s="12" t="s">
        <v>2723</v>
      </c>
      <c r="O167" s="12" t="s">
        <v>29</v>
      </c>
      <c r="P167" s="12" t="s">
        <v>29</v>
      </c>
      <c r="Q167" s="12" t="s">
        <v>3066</v>
      </c>
      <c r="R167" s="12" t="s">
        <v>3066</v>
      </c>
      <c r="S167" s="12" t="s">
        <v>190</v>
      </c>
      <c r="T167" s="12" t="s">
        <v>3732</v>
      </c>
      <c r="U167" s="12" t="str">
        <f>VLOOKUP(S167,[1]Sheet1!$D$3:$D$153,1,0)</f>
        <v>ATTOCK</v>
      </c>
      <c r="V167" s="12"/>
      <c r="W167" s="12" t="s">
        <v>23</v>
      </c>
      <c r="X167" s="58" t="s">
        <v>24</v>
      </c>
      <c r="Y167" s="12" t="s">
        <v>2574</v>
      </c>
      <c r="Z167" s="12">
        <f>INDEX('[2]Rented Branches'!$R$5:$R$1116,MATCH(H167,'[2]Rented Branches'!$I$5:$I$1116,0))</f>
        <v>2400</v>
      </c>
      <c r="AA167" s="12" t="s">
        <v>2723</v>
      </c>
      <c r="AB167" s="12" t="s">
        <v>4312</v>
      </c>
      <c r="AC167" s="12" t="s">
        <v>4308</v>
      </c>
      <c r="AD167" s="12" t="e">
        <v>#N/A</v>
      </c>
      <c r="AE167" s="12" t="s">
        <v>4300</v>
      </c>
      <c r="AF167" s="12" t="e">
        <v>#N/A</v>
      </c>
    </row>
    <row r="168" spans="1:35" s="46" customFormat="1" ht="15" hidden="1" customHeight="1" x14ac:dyDescent="0.25">
      <c r="A168" s="10">
        <f t="shared" ref="A168" si="151">+A167+1</f>
        <v>145</v>
      </c>
      <c r="B168" s="10">
        <f t="shared" si="137"/>
        <v>145</v>
      </c>
      <c r="C168" s="12" t="s">
        <v>15</v>
      </c>
      <c r="D168" s="10" t="s">
        <v>34</v>
      </c>
      <c r="E168" s="10">
        <v>2008</v>
      </c>
      <c r="F168" s="84">
        <v>39764</v>
      </c>
      <c r="G168" s="12" t="s">
        <v>500</v>
      </c>
      <c r="H168" s="10" t="s">
        <v>501</v>
      </c>
      <c r="I168" s="12" t="s">
        <v>502</v>
      </c>
      <c r="J168" s="12" t="s">
        <v>28</v>
      </c>
      <c r="K168" s="12" t="s">
        <v>29</v>
      </c>
      <c r="L168" s="12" t="s">
        <v>29</v>
      </c>
      <c r="M168" s="12" t="s">
        <v>2701</v>
      </c>
      <c r="N168" s="12" t="s">
        <v>2715</v>
      </c>
      <c r="O168" s="12" t="s">
        <v>29</v>
      </c>
      <c r="P168" s="12" t="s">
        <v>29</v>
      </c>
      <c r="Q168" s="12" t="s">
        <v>3066</v>
      </c>
      <c r="R168" s="12" t="s">
        <v>3066</v>
      </c>
      <c r="S168" s="12" t="s">
        <v>28</v>
      </c>
      <c r="T168" s="12" t="s">
        <v>28</v>
      </c>
      <c r="U168" s="12" t="str">
        <f>VLOOKUP(S168,[1]Sheet1!$D$3:$D$153,1,0)</f>
        <v>Islamabad</v>
      </c>
      <c r="V168" s="12"/>
      <c r="W168" s="12" t="s">
        <v>3436</v>
      </c>
      <c r="X168" s="58" t="s">
        <v>24</v>
      </c>
      <c r="Y168" s="12" t="s">
        <v>2573</v>
      </c>
      <c r="Z168" s="12">
        <f>INDEX('[2]Rented Branches'!$R$5:$R$1116,MATCH(H168,'[2]Rented Branches'!$I$5:$I$1116,0))</f>
        <v>2160</v>
      </c>
      <c r="AA168" s="12" t="s">
        <v>4367</v>
      </c>
      <c r="AB168" s="12" t="s">
        <v>4368</v>
      </c>
      <c r="AC168" s="12" t="s">
        <v>4402</v>
      </c>
      <c r="AD168" s="12" t="e">
        <v>#N/A</v>
      </c>
      <c r="AE168" s="12" t="s">
        <v>4369</v>
      </c>
      <c r="AF168" s="12" t="e">
        <v>#N/A</v>
      </c>
      <c r="AI168" s="12"/>
    </row>
    <row r="169" spans="1:35" s="46" customFormat="1" ht="15" hidden="1" x14ac:dyDescent="0.25">
      <c r="A169" s="10">
        <f t="shared" ref="A169" si="152">+A168+1</f>
        <v>146</v>
      </c>
      <c r="B169" s="10">
        <f t="shared" si="137"/>
        <v>146</v>
      </c>
      <c r="C169" s="12" t="s">
        <v>15</v>
      </c>
      <c r="D169" s="10" t="s">
        <v>34</v>
      </c>
      <c r="E169" s="10">
        <v>2008</v>
      </c>
      <c r="F169" s="84">
        <v>39640</v>
      </c>
      <c r="G169" s="12" t="s">
        <v>503</v>
      </c>
      <c r="H169" s="10" t="s">
        <v>504</v>
      </c>
      <c r="I169" s="12" t="s">
        <v>3666</v>
      </c>
      <c r="J169" s="12" t="s">
        <v>59</v>
      </c>
      <c r="K169" s="12" t="s">
        <v>60</v>
      </c>
      <c r="L169" s="12" t="s">
        <v>60</v>
      </c>
      <c r="M169" s="12" t="s">
        <v>2703</v>
      </c>
      <c r="N169" s="12" t="s">
        <v>2709</v>
      </c>
      <c r="O169" s="12" t="s">
        <v>60</v>
      </c>
      <c r="P169" s="12" t="s">
        <v>60</v>
      </c>
      <c r="Q169" s="12" t="s">
        <v>3067</v>
      </c>
      <c r="R169" s="12" t="s">
        <v>3067</v>
      </c>
      <c r="S169" s="12" t="s">
        <v>59</v>
      </c>
      <c r="T169" s="12" t="s">
        <v>3742</v>
      </c>
      <c r="U169" s="12" t="e">
        <f>VLOOKUP(S169,[1]Sheet1!$D$3:$D$153,1,0)</f>
        <v>#N/A</v>
      </c>
      <c r="V169" s="12" t="s">
        <v>3918</v>
      </c>
      <c r="W169" s="12" t="s">
        <v>61</v>
      </c>
      <c r="X169" s="58" t="s">
        <v>24</v>
      </c>
      <c r="Y169" s="12" t="s">
        <v>2573</v>
      </c>
      <c r="Z169" s="12">
        <f>INDEX('[2]Rented Branches'!$R$5:$R$1116,MATCH(H169,'[2]Rented Branches'!$I$5:$I$1116,0))</f>
        <v>2160</v>
      </c>
      <c r="AA169" s="12" t="s">
        <v>2709</v>
      </c>
      <c r="AB169" s="12" t="s">
        <v>4355</v>
      </c>
      <c r="AC169" s="12" t="s">
        <v>4401</v>
      </c>
      <c r="AD169" s="12" t="e">
        <v>#N/A</v>
      </c>
      <c r="AE169" s="12" t="s">
        <v>4356</v>
      </c>
      <c r="AF169" s="12" t="e">
        <v>#N/A</v>
      </c>
    </row>
    <row r="170" spans="1:35" s="46" customFormat="1" ht="15" hidden="1" customHeight="1" x14ac:dyDescent="0.25">
      <c r="A170" s="10">
        <f t="shared" ref="A170" si="153">+A169+1</f>
        <v>147</v>
      </c>
      <c r="B170" s="10">
        <f t="shared" ref="B170:B185" si="154">+B169+1</f>
        <v>147</v>
      </c>
      <c r="C170" s="12" t="s">
        <v>15</v>
      </c>
      <c r="D170" s="10" t="s">
        <v>34</v>
      </c>
      <c r="E170" s="10">
        <v>2008</v>
      </c>
      <c r="F170" s="84">
        <v>39765</v>
      </c>
      <c r="G170" s="12" t="s">
        <v>509</v>
      </c>
      <c r="H170" s="10" t="s">
        <v>507</v>
      </c>
      <c r="I170" s="12" t="s">
        <v>508</v>
      </c>
      <c r="J170" s="12" t="s">
        <v>509</v>
      </c>
      <c r="K170" s="12" t="s">
        <v>21</v>
      </c>
      <c r="L170" s="12" t="s">
        <v>29</v>
      </c>
      <c r="M170" s="12" t="s">
        <v>29</v>
      </c>
      <c r="N170" s="12" t="s">
        <v>199</v>
      </c>
      <c r="O170" s="12" t="s">
        <v>29</v>
      </c>
      <c r="P170" s="12" t="s">
        <v>29</v>
      </c>
      <c r="Q170" s="12" t="s">
        <v>3065</v>
      </c>
      <c r="R170" s="12" t="s">
        <v>3065</v>
      </c>
      <c r="S170" s="12" t="s">
        <v>243</v>
      </c>
      <c r="T170" s="12" t="s">
        <v>3738</v>
      </c>
      <c r="U170" s="12" t="str">
        <f>VLOOKUP(S170,[1]Sheet1!$D$3:$D$153,1,0)</f>
        <v>HAFIZABAD</v>
      </c>
      <c r="V170" s="12"/>
      <c r="W170" s="12" t="s">
        <v>23</v>
      </c>
      <c r="X170" s="58" t="s">
        <v>24</v>
      </c>
      <c r="Y170" s="12" t="s">
        <v>2574</v>
      </c>
      <c r="Z170" s="12">
        <f>INDEX('[2]Rented Branches'!$R$5:$R$1116,MATCH(H170,'[2]Rented Branches'!$I$5:$I$1116,0))</f>
        <v>2600</v>
      </c>
      <c r="AA170" s="12" t="s">
        <v>199</v>
      </c>
      <c r="AB170" s="12" t="s">
        <v>4323</v>
      </c>
      <c r="AC170" s="12" t="s">
        <v>4395</v>
      </c>
      <c r="AD170" s="12" t="e">
        <v>#N/A</v>
      </c>
      <c r="AE170" s="12" t="s">
        <v>4324</v>
      </c>
      <c r="AF170" s="12" t="e">
        <v>#N/A</v>
      </c>
    </row>
    <row r="171" spans="1:35" s="46" customFormat="1" ht="15" hidden="1" customHeight="1" x14ac:dyDescent="0.25">
      <c r="A171" s="10">
        <f t="shared" ref="A171" si="155">+A170+1</f>
        <v>148</v>
      </c>
      <c r="B171" s="10">
        <f t="shared" si="154"/>
        <v>148</v>
      </c>
      <c r="C171" s="12" t="s">
        <v>15</v>
      </c>
      <c r="D171" s="10" t="s">
        <v>34</v>
      </c>
      <c r="E171" s="10">
        <v>2018</v>
      </c>
      <c r="F171" s="84">
        <v>39806</v>
      </c>
      <c r="G171" s="12" t="s">
        <v>2606</v>
      </c>
      <c r="H171" s="10" t="s">
        <v>511</v>
      </c>
      <c r="I171" s="12" t="s">
        <v>512</v>
      </c>
      <c r="J171" s="12" t="s">
        <v>115</v>
      </c>
      <c r="K171" s="12" t="s">
        <v>29</v>
      </c>
      <c r="L171" s="12" t="s">
        <v>29</v>
      </c>
      <c r="M171" s="12" t="s">
        <v>75</v>
      </c>
      <c r="N171" s="12" t="s">
        <v>2713</v>
      </c>
      <c r="O171" s="12" t="s">
        <v>29</v>
      </c>
      <c r="P171" s="12" t="s">
        <v>29</v>
      </c>
      <c r="Q171" s="12" t="s">
        <v>3066</v>
      </c>
      <c r="R171" s="12" t="s">
        <v>3066</v>
      </c>
      <c r="S171" s="12" t="s">
        <v>115</v>
      </c>
      <c r="T171" s="12" t="s">
        <v>3720</v>
      </c>
      <c r="U171" s="12" t="str">
        <f>VLOOKUP(S171,[1]Sheet1!$D$3:$D$153,1,0)</f>
        <v>PESHAWAR</v>
      </c>
      <c r="V171" s="12"/>
      <c r="W171" s="12" t="s">
        <v>75</v>
      </c>
      <c r="X171" s="58" t="s">
        <v>24</v>
      </c>
      <c r="Y171" s="12" t="s">
        <v>2573</v>
      </c>
      <c r="Z171" s="12">
        <f>INDEX('[2]Rented Branches'!$R$5:$R$1116,MATCH(H171,'[2]Rented Branches'!$I$5:$I$1116,0))</f>
        <v>2600</v>
      </c>
      <c r="AA171" s="12" t="s">
        <v>2713</v>
      </c>
      <c r="AB171" s="12" t="s">
        <v>4414</v>
      </c>
      <c r="AC171" s="12" t="s">
        <v>4411</v>
      </c>
      <c r="AD171" s="12" t="e">
        <v>#N/A</v>
      </c>
      <c r="AE171" s="12" t="s">
        <v>4364</v>
      </c>
      <c r="AF171" s="12" t="e">
        <v>#N/A</v>
      </c>
    </row>
    <row r="172" spans="1:35" s="46" customFormat="1" ht="15" hidden="1" customHeight="1" x14ac:dyDescent="0.25">
      <c r="A172" s="10">
        <f t="shared" ref="A172" si="156">+A171+1</f>
        <v>149</v>
      </c>
      <c r="B172" s="10">
        <f t="shared" si="154"/>
        <v>149</v>
      </c>
      <c r="C172" s="12" t="s">
        <v>15</v>
      </c>
      <c r="D172" s="10" t="s">
        <v>34</v>
      </c>
      <c r="E172" s="10">
        <v>2008</v>
      </c>
      <c r="F172" s="84">
        <v>39762</v>
      </c>
      <c r="G172" s="12" t="s">
        <v>513</v>
      </c>
      <c r="H172" s="10" t="s">
        <v>514</v>
      </c>
      <c r="I172" s="12" t="s">
        <v>515</v>
      </c>
      <c r="J172" s="12" t="s">
        <v>516</v>
      </c>
      <c r="K172" s="12" t="s">
        <v>21</v>
      </c>
      <c r="L172" s="12" t="s">
        <v>2620</v>
      </c>
      <c r="M172" s="12" t="s">
        <v>2620</v>
      </c>
      <c r="N172" s="12" t="s">
        <v>94</v>
      </c>
      <c r="O172" s="12" t="s">
        <v>2620</v>
      </c>
      <c r="P172" s="12" t="s">
        <v>2620</v>
      </c>
      <c r="Q172" s="12" t="s">
        <v>3065</v>
      </c>
      <c r="R172" s="12" t="s">
        <v>3065</v>
      </c>
      <c r="S172" s="12" t="s">
        <v>171</v>
      </c>
      <c r="T172" s="12" t="s">
        <v>3728</v>
      </c>
      <c r="U172" s="12" t="str">
        <f>VLOOKUP(S172,[1]Sheet1!$D$3:$D$153,1,0)</f>
        <v>KHANEWAL</v>
      </c>
      <c r="V172" s="12"/>
      <c r="W172" s="12" t="s">
        <v>23</v>
      </c>
      <c r="X172" s="58" t="s">
        <v>24</v>
      </c>
      <c r="Y172" s="12" t="s">
        <v>2574</v>
      </c>
      <c r="Z172" s="12">
        <f>INDEX('[2]Rented Branches'!$R$5:$R$1116,MATCH(H172,'[2]Rented Branches'!$I$5:$I$1116,0))</f>
        <v>2400</v>
      </c>
      <c r="AA172" s="12" t="s">
        <v>2130</v>
      </c>
      <c r="AB172" s="12" t="s">
        <v>4333</v>
      </c>
      <c r="AC172" s="12" t="s">
        <v>4399</v>
      </c>
      <c r="AD172" s="12" t="e">
        <v>#N/A</v>
      </c>
      <c r="AE172" s="12" t="s">
        <v>4334</v>
      </c>
      <c r="AF172" s="12" t="e">
        <v>#N/A</v>
      </c>
    </row>
    <row r="173" spans="1:35" s="46" customFormat="1" ht="15" hidden="1" customHeight="1" x14ac:dyDescent="0.25">
      <c r="A173" s="10">
        <f t="shared" ref="A173" si="157">+A172+1</f>
        <v>150</v>
      </c>
      <c r="B173" s="10">
        <f t="shared" si="154"/>
        <v>150</v>
      </c>
      <c r="C173" s="12" t="s">
        <v>15</v>
      </c>
      <c r="D173" s="10" t="s">
        <v>34</v>
      </c>
      <c r="E173" s="10">
        <v>2008</v>
      </c>
      <c r="F173" s="84">
        <v>39766</v>
      </c>
      <c r="G173" s="12" t="s">
        <v>517</v>
      </c>
      <c r="H173" s="10" t="s">
        <v>518</v>
      </c>
      <c r="I173" s="12" t="s">
        <v>519</v>
      </c>
      <c r="J173" s="12" t="s">
        <v>517</v>
      </c>
      <c r="K173" s="12" t="s">
        <v>29</v>
      </c>
      <c r="L173" s="12" t="s">
        <v>29</v>
      </c>
      <c r="M173" s="12" t="s">
        <v>2701</v>
      </c>
      <c r="N173" s="12" t="s">
        <v>2698</v>
      </c>
      <c r="O173" s="12" t="s">
        <v>29</v>
      </c>
      <c r="P173" s="12" t="s">
        <v>29</v>
      </c>
      <c r="Q173" s="12" t="s">
        <v>3066</v>
      </c>
      <c r="R173" s="12" t="s">
        <v>3066</v>
      </c>
      <c r="S173" s="12" t="s">
        <v>83</v>
      </c>
      <c r="T173" s="12" t="s">
        <v>979</v>
      </c>
      <c r="U173" s="12" t="str">
        <f>VLOOKUP(S173,[1]Sheet1!$D$3:$D$153,1,0)</f>
        <v>RAWALPINDI</v>
      </c>
      <c r="V173" s="12"/>
      <c r="W173" s="12" t="s">
        <v>23</v>
      </c>
      <c r="X173" s="58" t="s">
        <v>24</v>
      </c>
      <c r="Y173" s="12" t="s">
        <v>2573</v>
      </c>
      <c r="Z173" s="12">
        <f>INDEX('[2]Rented Branches'!$R$5:$R$1116,MATCH(H173,'[2]Rented Branches'!$I$5:$I$1116,0))</f>
        <v>2625</v>
      </c>
      <c r="AA173" s="12" t="s">
        <v>4367</v>
      </c>
      <c r="AB173" s="12" t="s">
        <v>4368</v>
      </c>
      <c r="AC173" s="12" t="s">
        <v>4402</v>
      </c>
      <c r="AD173" s="12" t="e">
        <v>#N/A</v>
      </c>
      <c r="AE173" s="12" t="s">
        <v>4369</v>
      </c>
      <c r="AF173" s="12" t="e">
        <v>#N/A</v>
      </c>
    </row>
    <row r="174" spans="1:35" s="46" customFormat="1" ht="15" hidden="1" customHeight="1" x14ac:dyDescent="0.25">
      <c r="A174" s="10">
        <f t="shared" ref="A174" si="158">+A173+1</f>
        <v>151</v>
      </c>
      <c r="B174" s="10">
        <f t="shared" si="154"/>
        <v>151</v>
      </c>
      <c r="C174" s="12" t="s">
        <v>15</v>
      </c>
      <c r="D174" s="10" t="s">
        <v>34</v>
      </c>
      <c r="E174" s="10">
        <v>2008</v>
      </c>
      <c r="F174" s="84">
        <v>39797</v>
      </c>
      <c r="G174" s="12" t="s">
        <v>520</v>
      </c>
      <c r="H174" s="10" t="s">
        <v>521</v>
      </c>
      <c r="I174" s="12" t="s">
        <v>522</v>
      </c>
      <c r="J174" s="12" t="s">
        <v>523</v>
      </c>
      <c r="K174" s="12" t="s">
        <v>21</v>
      </c>
      <c r="L174" s="12" t="s">
        <v>2620</v>
      </c>
      <c r="M174" s="12" t="s">
        <v>2620</v>
      </c>
      <c r="N174" s="12" t="s">
        <v>2719</v>
      </c>
      <c r="O174" s="12" t="s">
        <v>2620</v>
      </c>
      <c r="P174" s="12" t="s">
        <v>2620</v>
      </c>
      <c r="Q174" s="12" t="s">
        <v>3065</v>
      </c>
      <c r="R174" s="12" t="s">
        <v>3065</v>
      </c>
      <c r="S174" s="12" t="s">
        <v>48</v>
      </c>
      <c r="T174" s="12" t="s">
        <v>3707</v>
      </c>
      <c r="U174" s="12" t="str">
        <f>VLOOKUP(S174,[1]Sheet1!$D$3:$D$153,1,0)</f>
        <v>FAISALABAD</v>
      </c>
      <c r="V174" s="12"/>
      <c r="W174" s="12" t="s">
        <v>23</v>
      </c>
      <c r="X174" s="58" t="s">
        <v>24</v>
      </c>
      <c r="Y174" s="12" t="s">
        <v>2574</v>
      </c>
      <c r="Z174" s="12">
        <f>INDEX('[2]Rented Branches'!$R$5:$R$1116,MATCH(H174,'[2]Rented Branches'!$I$5:$I$1116,0))</f>
        <v>2820</v>
      </c>
      <c r="AA174" s="12" t="s">
        <v>2719</v>
      </c>
      <c r="AB174" s="12" t="s">
        <v>4388</v>
      </c>
      <c r="AC174" s="12" t="s">
        <v>4395</v>
      </c>
      <c r="AD174" s="12" t="e">
        <v>#N/A</v>
      </c>
      <c r="AE174" s="12" t="s">
        <v>4389</v>
      </c>
      <c r="AF174" s="12" t="e">
        <v>#N/A</v>
      </c>
    </row>
    <row r="175" spans="1:35" s="46" customFormat="1" ht="15" hidden="1" customHeight="1" x14ac:dyDescent="0.25">
      <c r="A175" s="10">
        <f t="shared" ref="A175" si="159">+A174+1</f>
        <v>152</v>
      </c>
      <c r="B175" s="10">
        <f t="shared" si="154"/>
        <v>152</v>
      </c>
      <c r="C175" s="12" t="s">
        <v>15</v>
      </c>
      <c r="D175" s="10" t="s">
        <v>34</v>
      </c>
      <c r="E175" s="10">
        <v>2008</v>
      </c>
      <c r="F175" s="84">
        <v>39731</v>
      </c>
      <c r="G175" s="12" t="s">
        <v>524</v>
      </c>
      <c r="H175" s="10" t="s">
        <v>525</v>
      </c>
      <c r="I175" s="12" t="s">
        <v>526</v>
      </c>
      <c r="J175" s="12" t="s">
        <v>524</v>
      </c>
      <c r="K175" s="12" t="s">
        <v>21</v>
      </c>
      <c r="L175" s="12" t="s">
        <v>2620</v>
      </c>
      <c r="M175" s="12" t="s">
        <v>2620</v>
      </c>
      <c r="N175" s="12" t="s">
        <v>94</v>
      </c>
      <c r="O175" s="12" t="s">
        <v>2620</v>
      </c>
      <c r="P175" s="12" t="s">
        <v>2620</v>
      </c>
      <c r="Q175" s="12" t="s">
        <v>3065</v>
      </c>
      <c r="R175" s="12" t="s">
        <v>3065</v>
      </c>
      <c r="S175" s="12" t="s">
        <v>524</v>
      </c>
      <c r="T175" s="12" t="s">
        <v>3757</v>
      </c>
      <c r="U175" s="12" t="str">
        <f>VLOOKUP(S175,[1]Sheet1!$D$3:$D$153,1,0)</f>
        <v>LODHRAN</v>
      </c>
      <c r="V175" s="12"/>
      <c r="W175" s="12" t="s">
        <v>23</v>
      </c>
      <c r="X175" s="58" t="s">
        <v>24</v>
      </c>
      <c r="Y175" s="12" t="s">
        <v>2574</v>
      </c>
      <c r="Z175" s="12">
        <f>INDEX('[2]Rented Branches'!$R$5:$R$1116,MATCH(H175,'[2]Rented Branches'!$I$5:$I$1116,0))</f>
        <v>6480</v>
      </c>
      <c r="AA175" s="12" t="s">
        <v>94</v>
      </c>
      <c r="AB175" s="12" t="s">
        <v>4353</v>
      </c>
      <c r="AC175" s="12" t="s">
        <v>4399</v>
      </c>
      <c r="AD175" s="12" t="e">
        <v>#N/A</v>
      </c>
      <c r="AE175" s="12" t="s">
        <v>4354</v>
      </c>
      <c r="AF175" s="12" t="e">
        <v>#N/A</v>
      </c>
    </row>
    <row r="176" spans="1:35" s="46" customFormat="1" ht="15" hidden="1" customHeight="1" x14ac:dyDescent="0.25">
      <c r="A176" s="10">
        <f t="shared" ref="A176" si="160">+A175+1</f>
        <v>153</v>
      </c>
      <c r="B176" s="10">
        <f t="shared" si="154"/>
        <v>153</v>
      </c>
      <c r="C176" s="12" t="s">
        <v>15</v>
      </c>
      <c r="D176" s="10" t="s">
        <v>34</v>
      </c>
      <c r="E176" s="10">
        <v>2008</v>
      </c>
      <c r="F176" s="84">
        <v>39797</v>
      </c>
      <c r="G176" s="12" t="s">
        <v>527</v>
      </c>
      <c r="H176" s="10" t="s">
        <v>528</v>
      </c>
      <c r="I176" s="12" t="s">
        <v>529</v>
      </c>
      <c r="J176" s="12" t="s">
        <v>527</v>
      </c>
      <c r="K176" s="12" t="s">
        <v>60</v>
      </c>
      <c r="L176" s="12" t="s">
        <v>60</v>
      </c>
      <c r="M176" s="12" t="s">
        <v>146</v>
      </c>
      <c r="N176" s="12" t="s">
        <v>2718</v>
      </c>
      <c r="O176" s="12" t="s">
        <v>60</v>
      </c>
      <c r="P176" s="12" t="s">
        <v>60</v>
      </c>
      <c r="Q176" s="12" t="s">
        <v>3067</v>
      </c>
      <c r="R176" s="12" t="s">
        <v>3067</v>
      </c>
      <c r="S176" s="12" t="s">
        <v>527</v>
      </c>
      <c r="T176" s="12" t="s">
        <v>3758</v>
      </c>
      <c r="U176" s="12" t="str">
        <f>VLOOKUP(S176,[1]Sheet1!$D$3:$D$153,1,0)</f>
        <v>LORALAI</v>
      </c>
      <c r="V176" s="12"/>
      <c r="W176" s="12" t="s">
        <v>125</v>
      </c>
      <c r="X176" s="58" t="s">
        <v>24</v>
      </c>
      <c r="Y176" s="12" t="s">
        <v>2574</v>
      </c>
      <c r="Z176" s="12">
        <f>INDEX('[2]Rented Branches'!$R$5:$R$1116,MATCH(H176,'[2]Rented Branches'!$I$5:$I$1116,0))</f>
        <v>2000</v>
      </c>
      <c r="AA176" s="12" t="s">
        <v>2718</v>
      </c>
      <c r="AB176" s="12" t="s">
        <v>4378</v>
      </c>
      <c r="AC176" s="12" t="s">
        <v>4407</v>
      </c>
      <c r="AD176" s="12" t="e">
        <v>#N/A</v>
      </c>
      <c r="AE176" s="12" t="s">
        <v>4379</v>
      </c>
      <c r="AF176" s="12" t="e">
        <v>#N/A</v>
      </c>
    </row>
    <row r="177" spans="1:32" s="46" customFormat="1" ht="15" hidden="1" customHeight="1" x14ac:dyDescent="0.25">
      <c r="A177" s="10">
        <f t="shared" ref="A177" si="161">+A176+1</f>
        <v>154</v>
      </c>
      <c r="B177" s="10">
        <f t="shared" si="154"/>
        <v>154</v>
      </c>
      <c r="C177" s="12" t="s">
        <v>15</v>
      </c>
      <c r="D177" s="10" t="s">
        <v>34</v>
      </c>
      <c r="E177" s="10">
        <v>2008</v>
      </c>
      <c r="F177" s="84">
        <v>39781</v>
      </c>
      <c r="G177" s="12" t="s">
        <v>531</v>
      </c>
      <c r="H177" s="10" t="s">
        <v>532</v>
      </c>
      <c r="I177" s="12" t="s">
        <v>533</v>
      </c>
      <c r="J177" s="12" t="s">
        <v>59</v>
      </c>
      <c r="K177" s="12" t="s">
        <v>60</v>
      </c>
      <c r="L177" s="12" t="s">
        <v>60</v>
      </c>
      <c r="M177" s="12" t="s">
        <v>2703</v>
      </c>
      <c r="N177" s="12" t="s">
        <v>2709</v>
      </c>
      <c r="O177" s="12" t="s">
        <v>60</v>
      </c>
      <c r="P177" s="12" t="s">
        <v>60</v>
      </c>
      <c r="Q177" s="12" t="s">
        <v>3067</v>
      </c>
      <c r="R177" s="12" t="s">
        <v>3067</v>
      </c>
      <c r="S177" s="12" t="s">
        <v>59</v>
      </c>
      <c r="T177" s="12" t="s">
        <v>3742</v>
      </c>
      <c r="U177" s="12" t="e">
        <f>VLOOKUP(S177,[1]Sheet1!$D$3:$D$153,1,0)</f>
        <v>#N/A</v>
      </c>
      <c r="V177" s="12" t="s">
        <v>3918</v>
      </c>
      <c r="W177" s="12" t="s">
        <v>61</v>
      </c>
      <c r="X177" s="58" t="s">
        <v>24</v>
      </c>
      <c r="Y177" s="12" t="s">
        <v>2573</v>
      </c>
      <c r="Z177" s="12">
        <f>INDEX('[2]Rented Branches'!$R$5:$R$1116,MATCH(H177,'[2]Rented Branches'!$I$5:$I$1116,0))</f>
        <v>1800</v>
      </c>
      <c r="AA177" s="12" t="s">
        <v>2709</v>
      </c>
      <c r="AB177" s="12" t="s">
        <v>4355</v>
      </c>
      <c r="AC177" s="12" t="s">
        <v>4401</v>
      </c>
      <c r="AD177" s="12" t="e">
        <v>#N/A</v>
      </c>
      <c r="AE177" s="12" t="s">
        <v>4356</v>
      </c>
      <c r="AF177" s="12" t="e">
        <v>#N/A</v>
      </c>
    </row>
    <row r="178" spans="1:32" s="46" customFormat="1" ht="15" hidden="1" customHeight="1" x14ac:dyDescent="0.25">
      <c r="A178" s="10">
        <f t="shared" ref="A178" si="162">+A177+1</f>
        <v>155</v>
      </c>
      <c r="B178" s="10">
        <f t="shared" si="154"/>
        <v>155</v>
      </c>
      <c r="C178" s="12" t="s">
        <v>15</v>
      </c>
      <c r="D178" s="10" t="s">
        <v>34</v>
      </c>
      <c r="E178" s="10">
        <v>2008</v>
      </c>
      <c r="F178" s="84">
        <v>39759</v>
      </c>
      <c r="G178" s="12" t="s">
        <v>534</v>
      </c>
      <c r="H178" s="10" t="s">
        <v>535</v>
      </c>
      <c r="I178" s="12" t="s">
        <v>536</v>
      </c>
      <c r="J178" s="12" t="s">
        <v>534</v>
      </c>
      <c r="K178" s="12" t="s">
        <v>21</v>
      </c>
      <c r="L178" s="12" t="s">
        <v>29</v>
      </c>
      <c r="M178" s="12" t="s">
        <v>29</v>
      </c>
      <c r="N178" s="12" t="s">
        <v>199</v>
      </c>
      <c r="O178" s="12" t="s">
        <v>29</v>
      </c>
      <c r="P178" s="12" t="s">
        <v>29</v>
      </c>
      <c r="Q178" s="12" t="s">
        <v>3065</v>
      </c>
      <c r="R178" s="12" t="s">
        <v>3065</v>
      </c>
      <c r="S178" s="12" t="s">
        <v>431</v>
      </c>
      <c r="T178" s="12" t="s">
        <v>3751</v>
      </c>
      <c r="U178" s="12" t="str">
        <f>VLOOKUP(S178,[1]Sheet1!$D$3:$D$153,1,0)</f>
        <v>KHUSHAB</v>
      </c>
      <c r="V178" s="12"/>
      <c r="W178" s="12" t="s">
        <v>23</v>
      </c>
      <c r="X178" s="58" t="s">
        <v>24</v>
      </c>
      <c r="Y178" s="12" t="s">
        <v>2574</v>
      </c>
      <c r="Z178" s="12">
        <f>INDEX('[2]Rented Branches'!$R$5:$R$1116,MATCH(H178,'[2]Rented Branches'!$I$5:$I$1116,0))</f>
        <v>2800</v>
      </c>
      <c r="AA178" s="12" t="s">
        <v>199</v>
      </c>
      <c r="AB178" s="12" t="s">
        <v>4323</v>
      </c>
      <c r="AC178" s="12" t="s">
        <v>4395</v>
      </c>
      <c r="AD178" s="12" t="e">
        <v>#N/A</v>
      </c>
      <c r="AE178" s="12" t="s">
        <v>4324</v>
      </c>
      <c r="AF178" s="12" t="e">
        <v>#N/A</v>
      </c>
    </row>
    <row r="179" spans="1:32" s="46" customFormat="1" ht="15" hidden="1" customHeight="1" x14ac:dyDescent="0.25">
      <c r="A179" s="10">
        <f t="shared" ref="A179" si="163">+A178+1</f>
        <v>156</v>
      </c>
      <c r="B179" s="10">
        <f t="shared" si="154"/>
        <v>156</v>
      </c>
      <c r="C179" s="12" t="s">
        <v>15</v>
      </c>
      <c r="D179" s="10" t="s">
        <v>34</v>
      </c>
      <c r="E179" s="10">
        <v>2008</v>
      </c>
      <c r="F179" s="84">
        <v>39765</v>
      </c>
      <c r="G179" s="12" t="s">
        <v>447</v>
      </c>
      <c r="H179" s="10" t="s">
        <v>537</v>
      </c>
      <c r="I179" s="12" t="s">
        <v>2872</v>
      </c>
      <c r="J179" s="12" t="s">
        <v>447</v>
      </c>
      <c r="K179" s="12" t="s">
        <v>21</v>
      </c>
      <c r="L179" s="12" t="s">
        <v>2620</v>
      </c>
      <c r="M179" s="12" t="s">
        <v>2620</v>
      </c>
      <c r="N179" s="12" t="s">
        <v>2700</v>
      </c>
      <c r="O179" s="12" t="s">
        <v>2620</v>
      </c>
      <c r="P179" s="12" t="s">
        <v>2620</v>
      </c>
      <c r="Q179" s="12" t="s">
        <v>3065</v>
      </c>
      <c r="R179" s="12" t="s">
        <v>3065</v>
      </c>
      <c r="S179" s="12" t="s">
        <v>447</v>
      </c>
      <c r="T179" s="12" t="s">
        <v>3752</v>
      </c>
      <c r="U179" s="12" t="str">
        <f>VLOOKUP(S179,[1]Sheet1!$D$3:$D$153,1,0)</f>
        <v>NANKANA SAHIB</v>
      </c>
      <c r="V179" s="12"/>
      <c r="W179" s="12" t="s">
        <v>23</v>
      </c>
      <c r="X179" s="58" t="s">
        <v>24</v>
      </c>
      <c r="Y179" s="12" t="s">
        <v>2573</v>
      </c>
      <c r="Z179" s="12">
        <f>INDEX('[2]Rented Branches'!$R$5:$R$1116,MATCH(H179,'[2]Rented Branches'!$I$5:$I$1116,0))</f>
        <v>3122</v>
      </c>
      <c r="AA179" s="12" t="s">
        <v>2700</v>
      </c>
      <c r="AB179" s="12" t="s">
        <v>4320</v>
      </c>
      <c r="AC179" s="12" t="s">
        <v>4395</v>
      </c>
      <c r="AD179" s="12" t="e">
        <v>#N/A</v>
      </c>
      <c r="AE179" s="12" t="s">
        <v>4303</v>
      </c>
      <c r="AF179" s="12" t="e">
        <v>#N/A</v>
      </c>
    </row>
    <row r="180" spans="1:32" s="46" customFormat="1" ht="15" hidden="1" customHeight="1" x14ac:dyDescent="0.25">
      <c r="A180" s="10">
        <f t="shared" ref="A180" si="164">+A179+1</f>
        <v>157</v>
      </c>
      <c r="B180" s="10">
        <f t="shared" si="154"/>
        <v>157</v>
      </c>
      <c r="C180" s="12" t="s">
        <v>15</v>
      </c>
      <c r="D180" s="10" t="s">
        <v>34</v>
      </c>
      <c r="E180" s="10">
        <v>2008</v>
      </c>
      <c r="F180" s="84">
        <v>39764</v>
      </c>
      <c r="G180" s="12" t="s">
        <v>539</v>
      </c>
      <c r="H180" s="10" t="s">
        <v>540</v>
      </c>
      <c r="I180" s="12" t="s">
        <v>541</v>
      </c>
      <c r="J180" s="12" t="s">
        <v>539</v>
      </c>
      <c r="K180" s="12" t="s">
        <v>21</v>
      </c>
      <c r="L180" s="12" t="s">
        <v>2618</v>
      </c>
      <c r="M180" s="12" t="s">
        <v>2702</v>
      </c>
      <c r="N180" s="12" t="s">
        <v>757</v>
      </c>
      <c r="O180" s="12" t="s">
        <v>2618</v>
      </c>
      <c r="P180" s="12" t="s">
        <v>2618</v>
      </c>
      <c r="Q180" s="12" t="s">
        <v>3064</v>
      </c>
      <c r="R180" s="12" t="s">
        <v>3064</v>
      </c>
      <c r="S180" s="12" t="s">
        <v>539</v>
      </c>
      <c r="T180" s="12" t="s">
        <v>3759</v>
      </c>
      <c r="U180" s="12" t="str">
        <f>VLOOKUP(S180,[1]Sheet1!$D$3:$D$153,1,0)</f>
        <v>NAROWAL</v>
      </c>
      <c r="V180" s="12"/>
      <c r="W180" s="12" t="s">
        <v>23</v>
      </c>
      <c r="X180" s="58" t="s">
        <v>24</v>
      </c>
      <c r="Y180" s="12" t="s">
        <v>2573</v>
      </c>
      <c r="Z180" s="12">
        <f>INDEX('[2]Rented Branches'!$R$5:$R$1116,MATCH(H180,'[2]Rented Branches'!$I$5:$I$1116,0))</f>
        <v>7837</v>
      </c>
      <c r="AA180" s="12" t="s">
        <v>757</v>
      </c>
      <c r="AB180" s="12" t="s">
        <v>4380</v>
      </c>
      <c r="AC180" s="12" t="s">
        <v>4403</v>
      </c>
      <c r="AD180" s="12" t="e">
        <v>#N/A</v>
      </c>
      <c r="AE180" s="12" t="s">
        <v>4381</v>
      </c>
      <c r="AF180" s="12" t="e">
        <v>#N/A</v>
      </c>
    </row>
    <row r="181" spans="1:32" s="46" customFormat="1" ht="15" hidden="1" customHeight="1" x14ac:dyDescent="0.25">
      <c r="A181" s="10">
        <f t="shared" ref="A181" si="165">+A180+1</f>
        <v>158</v>
      </c>
      <c r="B181" s="10">
        <f t="shared" si="154"/>
        <v>158</v>
      </c>
      <c r="C181" s="12" t="s">
        <v>15</v>
      </c>
      <c r="D181" s="10" t="s">
        <v>34</v>
      </c>
      <c r="E181" s="10">
        <v>2008</v>
      </c>
      <c r="F181" s="84">
        <v>39808</v>
      </c>
      <c r="G181" s="12" t="s">
        <v>542</v>
      </c>
      <c r="H181" s="10" t="s">
        <v>543</v>
      </c>
      <c r="I181" s="12" t="s">
        <v>544</v>
      </c>
      <c r="J181" s="12" t="s">
        <v>48</v>
      </c>
      <c r="K181" s="12" t="s">
        <v>21</v>
      </c>
      <c r="L181" s="12" t="s">
        <v>2620</v>
      </c>
      <c r="M181" s="12" t="s">
        <v>2620</v>
      </c>
      <c r="N181" s="12" t="s">
        <v>2700</v>
      </c>
      <c r="O181" s="12" t="s">
        <v>2620</v>
      </c>
      <c r="P181" s="12" t="s">
        <v>2620</v>
      </c>
      <c r="Q181" s="12" t="s">
        <v>3065</v>
      </c>
      <c r="R181" s="12" t="s">
        <v>3065</v>
      </c>
      <c r="S181" s="12" t="s">
        <v>48</v>
      </c>
      <c r="T181" s="12" t="s">
        <v>3707</v>
      </c>
      <c r="U181" s="12" t="str">
        <f>VLOOKUP(S181,[1]Sheet1!$D$3:$D$153,1,0)</f>
        <v>FAISALABAD</v>
      </c>
      <c r="V181" s="12"/>
      <c r="W181" s="12" t="s">
        <v>23</v>
      </c>
      <c r="X181" s="58" t="s">
        <v>24</v>
      </c>
      <c r="Y181" s="12" t="s">
        <v>2573</v>
      </c>
      <c r="Z181" s="12">
        <f>INDEX('[2]Rented Branches'!$R$5:$R$1116,MATCH(H181,'[2]Rented Branches'!$I$5:$I$1116,0))</f>
        <v>3584</v>
      </c>
      <c r="AA181" s="12" t="s">
        <v>2700</v>
      </c>
      <c r="AB181" s="12" t="s">
        <v>4320</v>
      </c>
      <c r="AC181" s="12" t="s">
        <v>4395</v>
      </c>
      <c r="AD181" s="12" t="e">
        <v>#N/A</v>
      </c>
      <c r="AE181" s="12" t="s">
        <v>4303</v>
      </c>
      <c r="AF181" s="12" t="e">
        <v>#N/A</v>
      </c>
    </row>
    <row r="182" spans="1:32" s="46" customFormat="1" ht="15" hidden="1" customHeight="1" x14ac:dyDescent="0.25">
      <c r="A182" s="10">
        <f t="shared" ref="A182" si="166">+A181+1</f>
        <v>159</v>
      </c>
      <c r="B182" s="10">
        <f t="shared" si="154"/>
        <v>159</v>
      </c>
      <c r="C182" s="12" t="s">
        <v>15</v>
      </c>
      <c r="D182" s="10" t="s">
        <v>34</v>
      </c>
      <c r="E182" s="10">
        <v>2008</v>
      </c>
      <c r="F182" s="84">
        <v>39763</v>
      </c>
      <c r="G182" s="12" t="s">
        <v>545</v>
      </c>
      <c r="H182" s="10" t="s">
        <v>546</v>
      </c>
      <c r="I182" s="12" t="s">
        <v>547</v>
      </c>
      <c r="J182" s="12" t="s">
        <v>545</v>
      </c>
      <c r="K182" s="12" t="s">
        <v>21</v>
      </c>
      <c r="L182" s="12" t="s">
        <v>2618</v>
      </c>
      <c r="M182" s="12" t="s">
        <v>2702</v>
      </c>
      <c r="N182" s="12" t="s">
        <v>757</v>
      </c>
      <c r="O182" s="12" t="s">
        <v>2618</v>
      </c>
      <c r="P182" s="12" t="s">
        <v>2618</v>
      </c>
      <c r="Q182" s="12" t="s">
        <v>3064</v>
      </c>
      <c r="R182" s="12" t="s">
        <v>3064</v>
      </c>
      <c r="S182" s="12" t="s">
        <v>757</v>
      </c>
      <c r="T182" s="12" t="s">
        <v>1817</v>
      </c>
      <c r="U182" s="12" t="str">
        <f>VLOOKUP(S182,[1]Sheet1!$D$3:$D$153,1,0)</f>
        <v>SIALKOT</v>
      </c>
      <c r="V182" s="12"/>
      <c r="W182" s="12" t="s">
        <v>23</v>
      </c>
      <c r="X182" s="58" t="s">
        <v>24</v>
      </c>
      <c r="Y182" s="12" t="s">
        <v>2574</v>
      </c>
      <c r="Z182" s="12">
        <f>INDEX('[2]Rented Branches'!$R$5:$R$1116,MATCH(H182,'[2]Rented Branches'!$I$5:$I$1116,0))</f>
        <v>2856</v>
      </c>
      <c r="AA182" s="12" t="s">
        <v>757</v>
      </c>
      <c r="AB182" s="12" t="s">
        <v>4380</v>
      </c>
      <c r="AC182" s="12" t="s">
        <v>4403</v>
      </c>
      <c r="AD182" s="12" t="e">
        <v>#N/A</v>
      </c>
      <c r="AE182" s="12" t="s">
        <v>4381</v>
      </c>
      <c r="AF182" s="12" t="e">
        <v>#N/A</v>
      </c>
    </row>
    <row r="183" spans="1:32" s="46" customFormat="1" ht="15" hidden="1" customHeight="1" x14ac:dyDescent="0.25">
      <c r="A183" s="10">
        <f t="shared" ref="A183" si="167">+A182+1</f>
        <v>160</v>
      </c>
      <c r="B183" s="10">
        <f t="shared" si="154"/>
        <v>160</v>
      </c>
      <c r="C183" s="12" t="s">
        <v>15</v>
      </c>
      <c r="D183" s="10" t="s">
        <v>34</v>
      </c>
      <c r="E183" s="10">
        <v>2008</v>
      </c>
      <c r="F183" s="84">
        <v>39741</v>
      </c>
      <c r="G183" s="12" t="s">
        <v>548</v>
      </c>
      <c r="H183" s="10" t="s">
        <v>549</v>
      </c>
      <c r="I183" s="12" t="s">
        <v>550</v>
      </c>
      <c r="J183" s="12" t="s">
        <v>55</v>
      </c>
      <c r="K183" s="12" t="s">
        <v>21</v>
      </c>
      <c r="L183" s="12" t="s">
        <v>2618</v>
      </c>
      <c r="M183" s="12" t="s">
        <v>2702</v>
      </c>
      <c r="N183" s="12" t="s">
        <v>55</v>
      </c>
      <c r="O183" s="12" t="s">
        <v>2618</v>
      </c>
      <c r="P183" s="12" t="s">
        <v>2618</v>
      </c>
      <c r="Q183" s="12" t="s">
        <v>3064</v>
      </c>
      <c r="R183" s="12" t="s">
        <v>3064</v>
      </c>
      <c r="S183" s="12" t="s">
        <v>55</v>
      </c>
      <c r="T183" s="12" t="s">
        <v>3708</v>
      </c>
      <c r="U183" s="12" t="str">
        <f>VLOOKUP(S183,[1]Sheet1!$D$3:$D$153,1,0)</f>
        <v>GUJRANWALA</v>
      </c>
      <c r="V183" s="12"/>
      <c r="W183" s="12" t="s">
        <v>23</v>
      </c>
      <c r="X183" s="58" t="s">
        <v>24</v>
      </c>
      <c r="Y183" s="12" t="s">
        <v>2573</v>
      </c>
      <c r="Z183" s="12">
        <f>INDEX('[2]Rented Branches'!$R$5:$R$1116,MATCH(H183,'[2]Rented Branches'!$I$5:$I$1116,0))</f>
        <v>4726</v>
      </c>
      <c r="AA183" s="12" t="s">
        <v>55</v>
      </c>
      <c r="AB183" s="12" t="s">
        <v>4337</v>
      </c>
      <c r="AC183" s="12" t="s">
        <v>4403</v>
      </c>
      <c r="AD183" s="12" t="e">
        <v>#N/A</v>
      </c>
      <c r="AE183" s="12" t="s">
        <v>4338</v>
      </c>
      <c r="AF183" s="12" t="e">
        <v>#N/A</v>
      </c>
    </row>
    <row r="184" spans="1:32" s="46" customFormat="1" ht="15" hidden="1" customHeight="1" x14ac:dyDescent="0.25">
      <c r="A184" s="10">
        <f t="shared" ref="A184" si="168">+A183+1</f>
        <v>161</v>
      </c>
      <c r="B184" s="10">
        <f t="shared" si="154"/>
        <v>161</v>
      </c>
      <c r="C184" s="12" t="s">
        <v>15</v>
      </c>
      <c r="D184" s="10" t="s">
        <v>34</v>
      </c>
      <c r="E184" s="10">
        <v>2008</v>
      </c>
      <c r="F184" s="84">
        <v>39801</v>
      </c>
      <c r="G184" s="12" t="s">
        <v>551</v>
      </c>
      <c r="H184" s="10" t="s">
        <v>552</v>
      </c>
      <c r="I184" s="12" t="s">
        <v>553</v>
      </c>
      <c r="J184" s="12" t="s">
        <v>551</v>
      </c>
      <c r="K184" s="12" t="s">
        <v>29</v>
      </c>
      <c r="L184" s="12" t="s">
        <v>29</v>
      </c>
      <c r="M184" s="12" t="s">
        <v>75</v>
      </c>
      <c r="N184" s="12" t="s">
        <v>239</v>
      </c>
      <c r="O184" s="12" t="s">
        <v>29</v>
      </c>
      <c r="P184" s="12" t="s">
        <v>29</v>
      </c>
      <c r="Q184" s="12" t="s">
        <v>3066</v>
      </c>
      <c r="R184" s="12" t="s">
        <v>3066</v>
      </c>
      <c r="S184" s="12" t="s">
        <v>3704</v>
      </c>
      <c r="T184" s="12" t="s">
        <v>3760</v>
      </c>
      <c r="U184" s="12" t="str">
        <f>VLOOKUP(S184,[1]Sheet1!$D$3:$D$153,1,0)</f>
        <v>NORTH WAZIRISTAN</v>
      </c>
      <c r="V184" s="12"/>
      <c r="W184" s="12" t="s">
        <v>239</v>
      </c>
      <c r="X184" s="58" t="s">
        <v>24</v>
      </c>
      <c r="Y184" s="12" t="s">
        <v>2573</v>
      </c>
      <c r="Z184" s="12">
        <f>INDEX('[2]Rented Branches'!$R$5:$R$1116,MATCH(H184,'[2]Rented Branches'!$I$5:$I$1116,0))</f>
        <v>4093</v>
      </c>
      <c r="AA184" s="12" t="s">
        <v>239</v>
      </c>
      <c r="AB184" s="12" t="s">
        <v>4384</v>
      </c>
      <c r="AC184" s="12" t="s">
        <v>4317</v>
      </c>
      <c r="AD184" s="12" t="e">
        <v>#N/A</v>
      </c>
      <c r="AE184" s="12" t="s">
        <v>4385</v>
      </c>
      <c r="AF184" s="12" t="e">
        <v>#N/A</v>
      </c>
    </row>
    <row r="185" spans="1:32" s="46" customFormat="1" ht="15" hidden="1" customHeight="1" x14ac:dyDescent="0.25">
      <c r="A185" s="10">
        <f t="shared" ref="A185" si="169">+A184+1</f>
        <v>162</v>
      </c>
      <c r="B185" s="10">
        <f t="shared" si="154"/>
        <v>162</v>
      </c>
      <c r="C185" s="12" t="s">
        <v>15</v>
      </c>
      <c r="D185" s="10" t="s">
        <v>34</v>
      </c>
      <c r="E185" s="10">
        <v>2008</v>
      </c>
      <c r="F185" s="84">
        <v>39765</v>
      </c>
      <c r="G185" s="12" t="s">
        <v>554</v>
      </c>
      <c r="H185" s="10" t="s">
        <v>555</v>
      </c>
      <c r="I185" s="12" t="s">
        <v>556</v>
      </c>
      <c r="J185" s="12" t="s">
        <v>554</v>
      </c>
      <c r="K185" s="12" t="s">
        <v>29</v>
      </c>
      <c r="L185" s="12" t="s">
        <v>29</v>
      </c>
      <c r="M185" s="12" t="s">
        <v>2701</v>
      </c>
      <c r="N185" s="12" t="s">
        <v>2707</v>
      </c>
      <c r="O185" s="12" t="s">
        <v>29</v>
      </c>
      <c r="P185" s="12" t="s">
        <v>29</v>
      </c>
      <c r="Q185" s="12" t="s">
        <v>3066</v>
      </c>
      <c r="R185" s="12" t="s">
        <v>3066</v>
      </c>
      <c r="S185" s="12" t="s">
        <v>83</v>
      </c>
      <c r="T185" s="12" t="s">
        <v>979</v>
      </c>
      <c r="U185" s="12" t="str">
        <f>VLOOKUP(S185,[1]Sheet1!$D$3:$D$153,1,0)</f>
        <v>RAWALPINDI</v>
      </c>
      <c r="V185" s="12"/>
      <c r="W185" s="12" t="s">
        <v>23</v>
      </c>
      <c r="X185" s="58" t="s">
        <v>24</v>
      </c>
      <c r="Y185" s="12" t="s">
        <v>2573</v>
      </c>
      <c r="Z185" s="12">
        <f>INDEX('[2]Rented Branches'!$R$5:$R$1116,MATCH(H185,'[2]Rented Branches'!$I$5:$I$1116,0))</f>
        <v>2800</v>
      </c>
      <c r="AA185" s="12" t="s">
        <v>4313</v>
      </c>
      <c r="AB185" s="12" t="s">
        <v>4314</v>
      </c>
      <c r="AC185" s="12" t="s">
        <v>4406</v>
      </c>
      <c r="AD185" s="12" t="e">
        <v>#N/A</v>
      </c>
      <c r="AE185" s="12" t="s">
        <v>4315</v>
      </c>
      <c r="AF185" s="12" t="e">
        <v>#N/A</v>
      </c>
    </row>
    <row r="186" spans="1:32" s="46" customFormat="1" ht="15" hidden="1" customHeight="1" x14ac:dyDescent="0.25">
      <c r="A186" s="10">
        <f t="shared" ref="A186" si="170">+A185+1</f>
        <v>163</v>
      </c>
      <c r="B186" s="10">
        <f t="shared" ref="B186:B201" si="171">+B185+1</f>
        <v>163</v>
      </c>
      <c r="C186" s="12" t="s">
        <v>15</v>
      </c>
      <c r="D186" s="10" t="s">
        <v>34</v>
      </c>
      <c r="E186" s="10">
        <v>2008</v>
      </c>
      <c r="F186" s="84">
        <v>39804</v>
      </c>
      <c r="G186" s="12" t="s">
        <v>557</v>
      </c>
      <c r="H186" s="10" t="s">
        <v>558</v>
      </c>
      <c r="I186" s="12" t="s">
        <v>559</v>
      </c>
      <c r="J186" s="12" t="s">
        <v>557</v>
      </c>
      <c r="K186" s="12" t="s">
        <v>60</v>
      </c>
      <c r="L186" s="12" t="s">
        <v>60</v>
      </c>
      <c r="M186" s="12" t="s">
        <v>146</v>
      </c>
      <c r="N186" s="12" t="s">
        <v>2712</v>
      </c>
      <c r="O186" s="12" t="s">
        <v>60</v>
      </c>
      <c r="P186" s="12" t="s">
        <v>60</v>
      </c>
      <c r="Q186" s="12" t="s">
        <v>3067</v>
      </c>
      <c r="R186" s="12" t="s">
        <v>3067</v>
      </c>
      <c r="S186" s="12" t="s">
        <v>557</v>
      </c>
      <c r="T186" s="12" t="s">
        <v>557</v>
      </c>
      <c r="U186" s="12" t="s">
        <v>557</v>
      </c>
      <c r="V186" s="12"/>
      <c r="W186" s="12" t="s">
        <v>125</v>
      </c>
      <c r="X186" s="58" t="s">
        <v>24</v>
      </c>
      <c r="Y186" s="12" t="s">
        <v>2574</v>
      </c>
      <c r="Z186" s="12">
        <f>INDEX('[2]Rented Branches'!$R$5:$R$1116,MATCH(H186,'[2]Rented Branches'!$I$5:$I$1116,0))</f>
        <v>3400</v>
      </c>
      <c r="AA186" s="12" t="s">
        <v>2712</v>
      </c>
      <c r="AB186" s="12" t="s">
        <v>4335</v>
      </c>
      <c r="AC186" s="12" t="s">
        <v>4407</v>
      </c>
      <c r="AD186" s="12" t="e">
        <v>#N/A</v>
      </c>
      <c r="AE186" s="12" t="s">
        <v>4336</v>
      </c>
      <c r="AF186" s="12" t="e">
        <v>#N/A</v>
      </c>
    </row>
    <row r="187" spans="1:32" s="46" customFormat="1" ht="15" hidden="1" customHeight="1" x14ac:dyDescent="0.25">
      <c r="A187" s="10">
        <f t="shared" ref="A187" si="172">+A186+1</f>
        <v>164</v>
      </c>
      <c r="B187" s="10">
        <f t="shared" si="171"/>
        <v>164</v>
      </c>
      <c r="C187" s="12" t="s">
        <v>15</v>
      </c>
      <c r="D187" s="10" t="s">
        <v>34</v>
      </c>
      <c r="E187" s="10">
        <v>2008</v>
      </c>
      <c r="F187" s="84">
        <v>41094</v>
      </c>
      <c r="G187" s="12" t="s">
        <v>560</v>
      </c>
      <c r="H187" s="10" t="s">
        <v>561</v>
      </c>
      <c r="I187" s="12" t="s">
        <v>562</v>
      </c>
      <c r="J187" s="12" t="s">
        <v>560</v>
      </c>
      <c r="K187" s="12" t="s">
        <v>21</v>
      </c>
      <c r="L187" s="12" t="s">
        <v>2620</v>
      </c>
      <c r="M187" s="12" t="s">
        <v>2620</v>
      </c>
      <c r="N187" s="12" t="s">
        <v>2717</v>
      </c>
      <c r="O187" s="12" t="s">
        <v>2620</v>
      </c>
      <c r="P187" s="12" t="s">
        <v>2620</v>
      </c>
      <c r="Q187" s="12" t="s">
        <v>3065</v>
      </c>
      <c r="R187" s="12" t="s">
        <v>3065</v>
      </c>
      <c r="S187" s="12" t="s">
        <v>94</v>
      </c>
      <c r="T187" s="12" t="s">
        <v>3716</v>
      </c>
      <c r="U187" s="12" t="str">
        <f>VLOOKUP(S187,[1]Sheet1!$D$3:$D$153,1,0)</f>
        <v>BAHAWALPUR</v>
      </c>
      <c r="V187" s="12"/>
      <c r="W187" s="12" t="s">
        <v>23</v>
      </c>
      <c r="X187" s="58" t="s">
        <v>24</v>
      </c>
      <c r="Y187" s="12" t="s">
        <v>2574</v>
      </c>
      <c r="Z187" s="12">
        <f>INDEX('[2]Rented Branches'!$R$5:$R$1116,MATCH(H187,'[2]Rented Branches'!$I$5:$I$1116,0))</f>
        <v>1850</v>
      </c>
      <c r="AA187" s="12" t="s">
        <v>178</v>
      </c>
      <c r="AB187" s="12" t="s">
        <v>4374</v>
      </c>
      <c r="AC187" s="12" t="s">
        <v>4400</v>
      </c>
      <c r="AD187" s="12" t="e">
        <v>#N/A</v>
      </c>
      <c r="AE187" s="12" t="s">
        <v>4375</v>
      </c>
      <c r="AF187" s="12" t="e">
        <v>#N/A</v>
      </c>
    </row>
    <row r="188" spans="1:32" s="46" customFormat="1" ht="15" hidden="1" customHeight="1" x14ac:dyDescent="0.25">
      <c r="A188" s="10">
        <f t="shared" ref="A188" si="173">+A187+1</f>
        <v>165</v>
      </c>
      <c r="B188" s="10">
        <f t="shared" si="171"/>
        <v>165</v>
      </c>
      <c r="C188" s="12" t="s">
        <v>15</v>
      </c>
      <c r="D188" s="10" t="s">
        <v>34</v>
      </c>
      <c r="E188" s="10">
        <v>2008</v>
      </c>
      <c r="F188" s="84">
        <v>39780</v>
      </c>
      <c r="G188" s="12" t="s">
        <v>563</v>
      </c>
      <c r="H188" s="10" t="s">
        <v>564</v>
      </c>
      <c r="I188" s="12" t="s">
        <v>565</v>
      </c>
      <c r="J188" s="12" t="s">
        <v>20</v>
      </c>
      <c r="K188" s="12" t="s">
        <v>21</v>
      </c>
      <c r="L188" s="12" t="s">
        <v>2618</v>
      </c>
      <c r="M188" s="12" t="s">
        <v>20</v>
      </c>
      <c r="N188" s="12" t="s">
        <v>2708</v>
      </c>
      <c r="O188" s="12" t="s">
        <v>2618</v>
      </c>
      <c r="P188" s="12" t="s">
        <v>2618</v>
      </c>
      <c r="Q188" s="12" t="s">
        <v>3064</v>
      </c>
      <c r="R188" s="12" t="s">
        <v>3064</v>
      </c>
      <c r="S188" s="12" t="s">
        <v>20</v>
      </c>
      <c r="T188" s="12" t="s">
        <v>3705</v>
      </c>
      <c r="U188" s="12" t="str">
        <f>VLOOKUP(S188,[1]Sheet1!$D$3:$D$153,1,0)</f>
        <v>LAHORE</v>
      </c>
      <c r="V188" s="12"/>
      <c r="W188" s="12" t="s">
        <v>23</v>
      </c>
      <c r="X188" s="58" t="s">
        <v>24</v>
      </c>
      <c r="Y188" s="12" t="s">
        <v>2573</v>
      </c>
      <c r="Z188" s="12">
        <f>INDEX('[2]Rented Branches'!$R$5:$R$1116,MATCH(H188,'[2]Rented Branches'!$I$5:$I$1116,0))</f>
        <v>3144</v>
      </c>
      <c r="AA188" s="12" t="s">
        <v>4350</v>
      </c>
      <c r="AB188" s="12" t="s">
        <v>4351</v>
      </c>
      <c r="AC188" s="12" t="s">
        <v>4397</v>
      </c>
      <c r="AD188" s="12" t="e">
        <v>#N/A</v>
      </c>
      <c r="AE188" s="12" t="s">
        <v>4352</v>
      </c>
      <c r="AF188" s="12" t="e">
        <v>#N/A</v>
      </c>
    </row>
    <row r="189" spans="1:32" s="46" customFormat="1" ht="15" hidden="1" customHeight="1" x14ac:dyDescent="0.25">
      <c r="A189" s="10">
        <f t="shared" ref="A189" si="174">+A188+1</f>
        <v>166</v>
      </c>
      <c r="B189" s="10">
        <f t="shared" si="171"/>
        <v>166</v>
      </c>
      <c r="C189" s="12" t="s">
        <v>15</v>
      </c>
      <c r="D189" s="10" t="s">
        <v>34</v>
      </c>
      <c r="E189" s="10">
        <v>2008</v>
      </c>
      <c r="F189" s="84">
        <v>39766</v>
      </c>
      <c r="G189" s="12" t="s">
        <v>566</v>
      </c>
      <c r="H189" s="10" t="s">
        <v>567</v>
      </c>
      <c r="I189" s="12" t="s">
        <v>568</v>
      </c>
      <c r="J189" s="12" t="s">
        <v>59</v>
      </c>
      <c r="K189" s="12" t="s">
        <v>60</v>
      </c>
      <c r="L189" s="12" t="s">
        <v>60</v>
      </c>
      <c r="M189" s="12" t="s">
        <v>2703</v>
      </c>
      <c r="N189" s="12" t="s">
        <v>2704</v>
      </c>
      <c r="O189" s="12" t="s">
        <v>60</v>
      </c>
      <c r="P189" s="12" t="s">
        <v>60</v>
      </c>
      <c r="Q189" s="12" t="s">
        <v>3067</v>
      </c>
      <c r="R189" s="12" t="s">
        <v>3067</v>
      </c>
      <c r="S189" s="12" t="s">
        <v>59</v>
      </c>
      <c r="T189" s="12" t="s">
        <v>3709</v>
      </c>
      <c r="U189" s="12" t="e">
        <f>VLOOKUP(S189,[1]Sheet1!$D$3:$D$153,1,0)</f>
        <v>#N/A</v>
      </c>
      <c r="V189" s="12"/>
      <c r="W189" s="12" t="s">
        <v>61</v>
      </c>
      <c r="X189" s="58" t="s">
        <v>24</v>
      </c>
      <c r="Y189" s="12" t="s">
        <v>2573</v>
      </c>
      <c r="Z189" s="12">
        <f>INDEX('[2]Rented Branches'!$R$5:$R$1116,MATCH(H189,'[2]Rented Branches'!$I$5:$I$1116,0))</f>
        <v>4074</v>
      </c>
      <c r="AA189" s="12" t="s">
        <v>2704</v>
      </c>
      <c r="AB189" s="12" t="s">
        <v>4347</v>
      </c>
      <c r="AC189" s="12" t="s">
        <v>4405</v>
      </c>
      <c r="AD189" s="12" t="e">
        <v>#N/A</v>
      </c>
      <c r="AE189" s="12" t="s">
        <v>4348</v>
      </c>
      <c r="AF189" s="12" t="e">
        <v>#N/A</v>
      </c>
    </row>
    <row r="190" spans="1:32" s="46" customFormat="1" ht="15" hidden="1" customHeight="1" x14ac:dyDescent="0.25">
      <c r="A190" s="10">
        <f t="shared" ref="A190" si="175">+A189+1</f>
        <v>167</v>
      </c>
      <c r="B190" s="10">
        <f t="shared" si="171"/>
        <v>167</v>
      </c>
      <c r="C190" s="12" t="s">
        <v>15</v>
      </c>
      <c r="D190" s="10" t="s">
        <v>34</v>
      </c>
      <c r="E190" s="10">
        <v>2009</v>
      </c>
      <c r="F190" s="84">
        <v>40176</v>
      </c>
      <c r="G190" s="12" t="s">
        <v>569</v>
      </c>
      <c r="H190" s="10" t="s">
        <v>570</v>
      </c>
      <c r="I190" s="12" t="s">
        <v>571</v>
      </c>
      <c r="J190" s="12" t="s">
        <v>59</v>
      </c>
      <c r="K190" s="12" t="s">
        <v>60</v>
      </c>
      <c r="L190" s="12" t="s">
        <v>60</v>
      </c>
      <c r="M190" s="12" t="s">
        <v>2703</v>
      </c>
      <c r="N190" s="12" t="s">
        <v>2709</v>
      </c>
      <c r="O190" s="12" t="s">
        <v>60</v>
      </c>
      <c r="P190" s="12" t="s">
        <v>60</v>
      </c>
      <c r="Q190" s="12" t="s">
        <v>3067</v>
      </c>
      <c r="R190" s="12" t="s">
        <v>3067</v>
      </c>
      <c r="S190" s="12" t="s">
        <v>59</v>
      </c>
      <c r="T190" s="12" t="s">
        <v>3761</v>
      </c>
      <c r="U190" s="12" t="e">
        <f>VLOOKUP(S190,[1]Sheet1!$D$3:$D$153,1,0)</f>
        <v>#N/A</v>
      </c>
      <c r="V190" s="12"/>
      <c r="W190" s="12" t="s">
        <v>61</v>
      </c>
      <c r="X190" s="58" t="s">
        <v>24</v>
      </c>
      <c r="Y190" s="12" t="s">
        <v>2573</v>
      </c>
      <c r="Z190" s="12">
        <f>INDEX('[2]Rented Branches'!$R$5:$R$1116,MATCH(H190,'[2]Rented Branches'!$I$5:$I$1116,0))</f>
        <v>2340</v>
      </c>
      <c r="AA190" s="12" t="s">
        <v>2709</v>
      </c>
      <c r="AB190" s="12" t="s">
        <v>4355</v>
      </c>
      <c r="AC190" s="12" t="s">
        <v>4401</v>
      </c>
      <c r="AD190" s="12" t="e">
        <v>#N/A</v>
      </c>
      <c r="AE190" s="12" t="s">
        <v>4356</v>
      </c>
      <c r="AF190" s="12" t="e">
        <v>#N/A</v>
      </c>
    </row>
    <row r="191" spans="1:32" s="46" customFormat="1" ht="15" hidden="1" customHeight="1" x14ac:dyDescent="0.25">
      <c r="A191" s="10">
        <f t="shared" ref="A191" si="176">+A190+1</f>
        <v>168</v>
      </c>
      <c r="B191" s="10">
        <f t="shared" si="171"/>
        <v>168</v>
      </c>
      <c r="C191" s="12" t="s">
        <v>15</v>
      </c>
      <c r="D191" s="10" t="s">
        <v>34</v>
      </c>
      <c r="E191" s="10">
        <v>2009</v>
      </c>
      <c r="F191" s="84">
        <v>40134</v>
      </c>
      <c r="G191" s="12" t="s">
        <v>572</v>
      </c>
      <c r="H191" s="10" t="s">
        <v>573</v>
      </c>
      <c r="I191" s="12" t="s">
        <v>574</v>
      </c>
      <c r="J191" s="12" t="s">
        <v>83</v>
      </c>
      <c r="K191" s="12" t="s">
        <v>29</v>
      </c>
      <c r="L191" s="12" t="s">
        <v>29</v>
      </c>
      <c r="M191" s="12" t="s">
        <v>2701</v>
      </c>
      <c r="N191" s="12" t="s">
        <v>2707</v>
      </c>
      <c r="O191" s="12" t="s">
        <v>29</v>
      </c>
      <c r="P191" s="12" t="s">
        <v>29</v>
      </c>
      <c r="Q191" s="12" t="s">
        <v>3066</v>
      </c>
      <c r="R191" s="12" t="s">
        <v>3066</v>
      </c>
      <c r="S191" s="12" t="s">
        <v>83</v>
      </c>
      <c r="T191" s="12" t="s">
        <v>979</v>
      </c>
      <c r="U191" s="12" t="str">
        <f>VLOOKUP(S191,[1]Sheet1!$D$3:$D$153,1,0)</f>
        <v>RAWALPINDI</v>
      </c>
      <c r="V191" s="12"/>
      <c r="W191" s="12" t="s">
        <v>23</v>
      </c>
      <c r="X191" s="58" t="s">
        <v>24</v>
      </c>
      <c r="Y191" s="12" t="s">
        <v>2573</v>
      </c>
      <c r="Z191" s="12">
        <f>INDEX('[2]Rented Branches'!$R$5:$R$1116,MATCH(H191,'[2]Rented Branches'!$I$5:$I$1116,0))</f>
        <v>2100</v>
      </c>
      <c r="AA191" s="12" t="s">
        <v>2707</v>
      </c>
      <c r="AB191" s="12" t="s">
        <v>4408</v>
      </c>
      <c r="AC191" s="12" t="s">
        <v>4406</v>
      </c>
      <c r="AD191" s="12" t="e">
        <v>#N/A</v>
      </c>
      <c r="AE191" s="12" t="s">
        <v>4370</v>
      </c>
      <c r="AF191" s="12" t="e">
        <v>#N/A</v>
      </c>
    </row>
    <row r="192" spans="1:32" s="46" customFormat="1" ht="15" hidden="1" customHeight="1" x14ac:dyDescent="0.25">
      <c r="A192" s="10">
        <f t="shared" ref="A192" si="177">+A191+1</f>
        <v>169</v>
      </c>
      <c r="B192" s="10">
        <f t="shared" si="171"/>
        <v>169</v>
      </c>
      <c r="C192" s="12" t="s">
        <v>15</v>
      </c>
      <c r="D192" s="10" t="s">
        <v>34</v>
      </c>
      <c r="E192" s="10">
        <v>2009</v>
      </c>
      <c r="F192" s="84">
        <v>40177</v>
      </c>
      <c r="G192" s="12" t="s">
        <v>575</v>
      </c>
      <c r="H192" s="10" t="s">
        <v>576</v>
      </c>
      <c r="I192" s="12" t="s">
        <v>577</v>
      </c>
      <c r="J192" s="12" t="s">
        <v>575</v>
      </c>
      <c r="K192" s="12" t="s">
        <v>29</v>
      </c>
      <c r="L192" s="12" t="s">
        <v>29</v>
      </c>
      <c r="M192" s="12" t="s">
        <v>75</v>
      </c>
      <c r="N192" s="12" t="s">
        <v>2713</v>
      </c>
      <c r="O192" s="12" t="s">
        <v>29</v>
      </c>
      <c r="P192" s="12" t="s">
        <v>29</v>
      </c>
      <c r="Q192" s="12" t="s">
        <v>3066</v>
      </c>
      <c r="R192" s="12" t="s">
        <v>3066</v>
      </c>
      <c r="S192" s="12" t="s">
        <v>115</v>
      </c>
      <c r="T192" s="12" t="s">
        <v>3720</v>
      </c>
      <c r="U192" s="12" t="str">
        <f>VLOOKUP(S192,[1]Sheet1!$D$3:$D$153,1,0)</f>
        <v>PESHAWAR</v>
      </c>
      <c r="V192" s="12"/>
      <c r="W192" s="12" t="s">
        <v>75</v>
      </c>
      <c r="X192" s="58" t="s">
        <v>24</v>
      </c>
      <c r="Y192" s="12" t="s">
        <v>2574</v>
      </c>
      <c r="Z192" s="12">
        <f>INDEX('[2]Rented Branches'!$R$5:$R$1116,MATCH(H192,'[2]Rented Branches'!$I$5:$I$1116,0))</f>
        <v>5000</v>
      </c>
      <c r="AA192" s="12" t="s">
        <v>2713</v>
      </c>
      <c r="AB192" s="12" t="s">
        <v>4414</v>
      </c>
      <c r="AC192" s="12" t="s">
        <v>4411</v>
      </c>
      <c r="AD192" s="12" t="e">
        <v>#N/A</v>
      </c>
      <c r="AE192" s="12" t="s">
        <v>4364</v>
      </c>
      <c r="AF192" s="12" t="e">
        <v>#N/A</v>
      </c>
    </row>
    <row r="193" spans="1:32" s="46" customFormat="1" ht="15" hidden="1" customHeight="1" x14ac:dyDescent="0.25">
      <c r="A193" s="10">
        <f t="shared" ref="A193" si="178">+A192+1</f>
        <v>170</v>
      </c>
      <c r="B193" s="10">
        <f t="shared" si="171"/>
        <v>170</v>
      </c>
      <c r="C193" s="12" t="s">
        <v>15</v>
      </c>
      <c r="D193" s="10" t="s">
        <v>578</v>
      </c>
      <c r="E193" s="10">
        <v>2009</v>
      </c>
      <c r="F193" s="84">
        <v>40176</v>
      </c>
      <c r="G193" s="12" t="s">
        <v>579</v>
      </c>
      <c r="H193" s="10" t="s">
        <v>580</v>
      </c>
      <c r="I193" s="12" t="s">
        <v>581</v>
      </c>
      <c r="J193" s="12" t="s">
        <v>20</v>
      </c>
      <c r="K193" s="12" t="s">
        <v>21</v>
      </c>
      <c r="L193" s="12" t="s">
        <v>2618</v>
      </c>
      <c r="M193" s="12" t="s">
        <v>20</v>
      </c>
      <c r="N193" s="12" t="s">
        <v>2708</v>
      </c>
      <c r="O193" s="12" t="s">
        <v>2618</v>
      </c>
      <c r="P193" s="12" t="s">
        <v>2618</v>
      </c>
      <c r="Q193" s="12" t="s">
        <v>3064</v>
      </c>
      <c r="R193" s="12" t="s">
        <v>3064</v>
      </c>
      <c r="S193" s="12" t="s">
        <v>20</v>
      </c>
      <c r="T193" s="12" t="s">
        <v>3705</v>
      </c>
      <c r="U193" s="12" t="str">
        <f>VLOOKUP(S193,[1]Sheet1!$D$3:$D$153,1,0)</f>
        <v>LAHORE</v>
      </c>
      <c r="V193" s="12"/>
      <c r="W193" s="12" t="s">
        <v>23</v>
      </c>
      <c r="X193" s="58" t="s">
        <v>24</v>
      </c>
      <c r="Y193" s="12" t="s">
        <v>2573</v>
      </c>
      <c r="Z193" s="12">
        <f>INDEX('[2]Rented Branches'!$R$5:$R$1116,MATCH(H193,'[2]Rented Branches'!$I$5:$I$1116,0))</f>
        <v>1700</v>
      </c>
      <c r="AA193" s="12" t="s">
        <v>4350</v>
      </c>
      <c r="AB193" s="12" t="s">
        <v>4351</v>
      </c>
      <c r="AC193" s="12" t="s">
        <v>4397</v>
      </c>
      <c r="AD193" s="12" t="e">
        <v>#N/A</v>
      </c>
      <c r="AE193" s="12" t="s">
        <v>4352</v>
      </c>
      <c r="AF193" s="12" t="e">
        <v>#N/A</v>
      </c>
    </row>
    <row r="194" spans="1:32" s="46" customFormat="1" ht="15" hidden="1" customHeight="1" x14ac:dyDescent="0.25">
      <c r="A194" s="10">
        <f t="shared" ref="A194" si="179">+A193+1</f>
        <v>171</v>
      </c>
      <c r="B194" s="10">
        <f t="shared" si="171"/>
        <v>171</v>
      </c>
      <c r="C194" s="12" t="s">
        <v>15</v>
      </c>
      <c r="D194" s="10" t="s">
        <v>34</v>
      </c>
      <c r="E194" s="10">
        <v>2009</v>
      </c>
      <c r="F194" s="84">
        <v>40177</v>
      </c>
      <c r="G194" s="12" t="s">
        <v>582</v>
      </c>
      <c r="H194" s="10" t="s">
        <v>583</v>
      </c>
      <c r="I194" s="12" t="s">
        <v>584</v>
      </c>
      <c r="J194" s="12" t="s">
        <v>585</v>
      </c>
      <c r="K194" s="12" t="s">
        <v>21</v>
      </c>
      <c r="L194" s="12" t="s">
        <v>2620</v>
      </c>
      <c r="M194" s="12" t="s">
        <v>2620</v>
      </c>
      <c r="N194" s="12" t="s">
        <v>2719</v>
      </c>
      <c r="O194" s="12" t="s">
        <v>2620</v>
      </c>
      <c r="P194" s="12" t="s">
        <v>2620</v>
      </c>
      <c r="Q194" s="12" t="s">
        <v>3065</v>
      </c>
      <c r="R194" s="12" t="s">
        <v>3065</v>
      </c>
      <c r="S194" s="12" t="s">
        <v>210</v>
      </c>
      <c r="T194" s="12" t="s">
        <v>3735</v>
      </c>
      <c r="U194" s="12" t="str">
        <f>VLOOKUP(S194,[1]Sheet1!$D$3:$D$153,1,0)</f>
        <v>CHINIOT</v>
      </c>
      <c r="V194" s="12"/>
      <c r="W194" s="12" t="s">
        <v>23</v>
      </c>
      <c r="X194" s="58" t="s">
        <v>24</v>
      </c>
      <c r="Y194" s="12" t="s">
        <v>2574</v>
      </c>
      <c r="Z194" s="12">
        <f>INDEX('[2]Rented Branches'!$R$5:$R$1116,MATCH(H194,'[2]Rented Branches'!$I$5:$I$1116,0))</f>
        <v>2232</v>
      </c>
      <c r="AA194" s="12" t="s">
        <v>199</v>
      </c>
      <c r="AB194" s="12" t="s">
        <v>4323</v>
      </c>
      <c r="AC194" s="12" t="s">
        <v>4395</v>
      </c>
      <c r="AD194" s="12" t="e">
        <v>#N/A</v>
      </c>
      <c r="AE194" s="12" t="s">
        <v>4324</v>
      </c>
      <c r="AF194" s="12" t="e">
        <v>#N/A</v>
      </c>
    </row>
    <row r="195" spans="1:32" s="46" customFormat="1" ht="15" hidden="1" customHeight="1" x14ac:dyDescent="0.25">
      <c r="A195" s="10">
        <f t="shared" ref="A195" si="180">+A194+1</f>
        <v>172</v>
      </c>
      <c r="B195" s="10">
        <f t="shared" si="171"/>
        <v>172</v>
      </c>
      <c r="C195" s="12" t="s">
        <v>15</v>
      </c>
      <c r="D195" s="10" t="s">
        <v>34</v>
      </c>
      <c r="E195" s="10">
        <v>2009</v>
      </c>
      <c r="F195" s="84">
        <v>40142</v>
      </c>
      <c r="G195" s="12" t="s">
        <v>586</v>
      </c>
      <c r="H195" s="10" t="s">
        <v>587</v>
      </c>
      <c r="I195" s="12" t="s">
        <v>3629</v>
      </c>
      <c r="J195" s="12" t="s">
        <v>586</v>
      </c>
      <c r="K195" s="12" t="s">
        <v>21</v>
      </c>
      <c r="L195" s="12" t="s">
        <v>2620</v>
      </c>
      <c r="M195" s="12" t="s">
        <v>2620</v>
      </c>
      <c r="N195" s="12" t="s">
        <v>94</v>
      </c>
      <c r="O195" s="12" t="s">
        <v>2620</v>
      </c>
      <c r="P195" s="12" t="s">
        <v>2620</v>
      </c>
      <c r="Q195" s="12" t="s">
        <v>3065</v>
      </c>
      <c r="R195" s="12" t="s">
        <v>3065</v>
      </c>
      <c r="S195" s="12" t="s">
        <v>3696</v>
      </c>
      <c r="T195" s="12" t="s">
        <v>3740</v>
      </c>
      <c r="U195" s="12" t="str">
        <f>VLOOKUP(S195,[1]Sheet1!$D$3:$D$153,1,0)</f>
        <v>BAHWALNAGAR</v>
      </c>
      <c r="V195" s="12"/>
      <c r="W195" s="12" t="s">
        <v>23</v>
      </c>
      <c r="X195" s="58" t="s">
        <v>24</v>
      </c>
      <c r="Y195" s="12" t="s">
        <v>2574</v>
      </c>
      <c r="Z195" s="12">
        <f>INDEX('[2]Rented Branches'!$R$5:$R$1116,MATCH(H195,'[2]Rented Branches'!$I$5:$I$1116,0))</f>
        <v>2920</v>
      </c>
      <c r="AA195" s="12" t="s">
        <v>94</v>
      </c>
      <c r="AB195" s="12" t="s">
        <v>4353</v>
      </c>
      <c r="AC195" s="12" t="s">
        <v>4399</v>
      </c>
      <c r="AD195" s="12" t="e">
        <v>#N/A</v>
      </c>
      <c r="AE195" s="12" t="s">
        <v>4354</v>
      </c>
      <c r="AF195" s="12" t="e">
        <v>#N/A</v>
      </c>
    </row>
    <row r="196" spans="1:32" s="46" customFormat="1" ht="15.75" hidden="1" customHeight="1" x14ac:dyDescent="0.25">
      <c r="A196" s="10">
        <f t="shared" ref="A196" si="181">+A195+1</f>
        <v>173</v>
      </c>
      <c r="B196" s="10">
        <f t="shared" si="171"/>
        <v>173</v>
      </c>
      <c r="C196" s="12" t="s">
        <v>15</v>
      </c>
      <c r="D196" s="10" t="s">
        <v>34</v>
      </c>
      <c r="E196" s="10">
        <v>2009</v>
      </c>
      <c r="F196" s="84">
        <v>40173</v>
      </c>
      <c r="G196" s="12" t="s">
        <v>589</v>
      </c>
      <c r="H196" s="10" t="s">
        <v>590</v>
      </c>
      <c r="I196" s="12" t="s">
        <v>591</v>
      </c>
      <c r="J196" s="12" t="s">
        <v>589</v>
      </c>
      <c r="K196" s="12" t="s">
        <v>29</v>
      </c>
      <c r="L196" s="12" t="s">
        <v>29</v>
      </c>
      <c r="M196" s="12" t="s">
        <v>29</v>
      </c>
      <c r="N196" s="12" t="s">
        <v>199</v>
      </c>
      <c r="O196" s="12" t="s">
        <v>29</v>
      </c>
      <c r="P196" s="12" t="s">
        <v>29</v>
      </c>
      <c r="Q196" s="12" t="s">
        <v>3066</v>
      </c>
      <c r="R196" s="12" t="s">
        <v>3066</v>
      </c>
      <c r="S196" s="12" t="s">
        <v>476</v>
      </c>
      <c r="T196" s="12" t="s">
        <v>3754</v>
      </c>
      <c r="U196" s="12" t="str">
        <f>VLOOKUP(S196,[1]Sheet1!$D$3:$D$153,1,0)</f>
        <v>CHAKWAL</v>
      </c>
      <c r="V196" s="12"/>
      <c r="W196" s="12" t="s">
        <v>23</v>
      </c>
      <c r="X196" s="58" t="s">
        <v>24</v>
      </c>
      <c r="Y196" s="12" t="s">
        <v>2574</v>
      </c>
      <c r="Z196" s="12">
        <f>INDEX('[2]Rented Branches'!$R$5:$R$1116,MATCH(H196,'[2]Rented Branches'!$I$5:$I$1116,0))</f>
        <v>2581</v>
      </c>
      <c r="AA196" s="12" t="s">
        <v>65</v>
      </c>
      <c r="AB196" s="12" t="s">
        <v>4327</v>
      </c>
      <c r="AC196" s="12" t="s">
        <v>4404</v>
      </c>
      <c r="AD196" s="12" t="e">
        <v>#N/A</v>
      </c>
      <c r="AE196" s="12" t="s">
        <v>4328</v>
      </c>
      <c r="AF196" s="12" t="e">
        <v>#N/A</v>
      </c>
    </row>
    <row r="197" spans="1:32" s="46" customFormat="1" ht="15" hidden="1" customHeight="1" x14ac:dyDescent="0.25">
      <c r="A197" s="10">
        <f t="shared" ref="A197" si="182">+A196+1</f>
        <v>174</v>
      </c>
      <c r="B197" s="10">
        <f t="shared" si="171"/>
        <v>174</v>
      </c>
      <c r="C197" s="12" t="s">
        <v>15</v>
      </c>
      <c r="D197" s="10" t="s">
        <v>34</v>
      </c>
      <c r="E197" s="10">
        <v>2009</v>
      </c>
      <c r="F197" s="84">
        <v>40178</v>
      </c>
      <c r="G197" s="12" t="s">
        <v>592</v>
      </c>
      <c r="H197" s="10" t="s">
        <v>593</v>
      </c>
      <c r="I197" s="12" t="s">
        <v>594</v>
      </c>
      <c r="J197" s="12" t="s">
        <v>20</v>
      </c>
      <c r="K197" s="12" t="s">
        <v>21</v>
      </c>
      <c r="L197" s="12" t="s">
        <v>2618</v>
      </c>
      <c r="M197" s="12" t="s">
        <v>20</v>
      </c>
      <c r="N197" s="12" t="s">
        <v>2708</v>
      </c>
      <c r="O197" s="12" t="s">
        <v>2618</v>
      </c>
      <c r="P197" s="12" t="s">
        <v>2618</v>
      </c>
      <c r="Q197" s="12" t="s">
        <v>3064</v>
      </c>
      <c r="R197" s="12" t="s">
        <v>3064</v>
      </c>
      <c r="S197" s="12" t="s">
        <v>20</v>
      </c>
      <c r="T197" s="12" t="s">
        <v>3705</v>
      </c>
      <c r="U197" s="12" t="str">
        <f>VLOOKUP(S197,[1]Sheet1!$D$3:$D$153,1,0)</f>
        <v>LAHORE</v>
      </c>
      <c r="V197" s="12"/>
      <c r="W197" s="12" t="s">
        <v>23</v>
      </c>
      <c r="X197" s="58" t="s">
        <v>24</v>
      </c>
      <c r="Y197" s="12" t="s">
        <v>2573</v>
      </c>
      <c r="Z197" s="12">
        <f>INDEX('[2]Rented Branches'!$R$5:$R$1116,MATCH(H197,'[2]Rented Branches'!$I$5:$I$1116,0))</f>
        <v>4656</v>
      </c>
      <c r="AA197" s="12" t="s">
        <v>4371</v>
      </c>
      <c r="AB197" s="12" t="s">
        <v>4372</v>
      </c>
      <c r="AC197" s="12" t="s">
        <v>4397</v>
      </c>
      <c r="AD197" s="12" t="e">
        <v>#N/A</v>
      </c>
      <c r="AE197" s="12" t="s">
        <v>4373</v>
      </c>
      <c r="AF197" s="12" t="e">
        <v>#N/A</v>
      </c>
    </row>
    <row r="198" spans="1:32" s="46" customFormat="1" ht="15" hidden="1" customHeight="1" x14ac:dyDescent="0.25">
      <c r="A198" s="10">
        <f t="shared" ref="A198" si="183">+A197+1</f>
        <v>175</v>
      </c>
      <c r="B198" s="10">
        <f t="shared" si="171"/>
        <v>175</v>
      </c>
      <c r="C198" s="12" t="s">
        <v>15</v>
      </c>
      <c r="D198" s="10" t="s">
        <v>34</v>
      </c>
      <c r="E198" s="10">
        <v>2009</v>
      </c>
      <c r="F198" s="84">
        <v>40103</v>
      </c>
      <c r="G198" s="12" t="s">
        <v>3351</v>
      </c>
      <c r="H198" s="10" t="s">
        <v>596</v>
      </c>
      <c r="I198" s="12" t="s">
        <v>597</v>
      </c>
      <c r="J198" s="12" t="s">
        <v>28</v>
      </c>
      <c r="K198" s="12" t="s">
        <v>29</v>
      </c>
      <c r="L198" s="12" t="s">
        <v>29</v>
      </c>
      <c r="M198" s="12" t="s">
        <v>2701</v>
      </c>
      <c r="N198" s="12" t="s">
        <v>2698</v>
      </c>
      <c r="O198" s="12" t="s">
        <v>29</v>
      </c>
      <c r="P198" s="12" t="s">
        <v>29</v>
      </c>
      <c r="Q198" s="12" t="s">
        <v>3066</v>
      </c>
      <c r="R198" s="12" t="s">
        <v>3066</v>
      </c>
      <c r="S198" s="12" t="s">
        <v>28</v>
      </c>
      <c r="T198" s="12" t="s">
        <v>28</v>
      </c>
      <c r="U198" s="12" t="str">
        <f>VLOOKUP(S198,[1]Sheet1!$D$3:$D$153,1,0)</f>
        <v>Islamabad</v>
      </c>
      <c r="V198" s="12"/>
      <c r="W198" s="12" t="s">
        <v>3436</v>
      </c>
      <c r="X198" s="58" t="s">
        <v>24</v>
      </c>
      <c r="Y198" s="12" t="s">
        <v>2573</v>
      </c>
      <c r="Z198" s="12">
        <f>INDEX('[2]Rented Branches'!$R$5:$R$1116,MATCH(H198,'[2]Rented Branches'!$I$5:$I$1116,0))</f>
        <v>2000</v>
      </c>
      <c r="AA198" s="12" t="s">
        <v>2698</v>
      </c>
      <c r="AB198" s="12" t="s">
        <v>4346</v>
      </c>
      <c r="AC198" s="12" t="s">
        <v>4402</v>
      </c>
      <c r="AD198" s="12" t="e">
        <v>#N/A</v>
      </c>
      <c r="AE198" s="12" t="s">
        <v>4300</v>
      </c>
      <c r="AF198" s="12" t="e">
        <v>#N/A</v>
      </c>
    </row>
    <row r="199" spans="1:32" s="46" customFormat="1" ht="15" hidden="1" customHeight="1" x14ac:dyDescent="0.25">
      <c r="A199" s="10">
        <f t="shared" ref="A199" si="184">+A198+1</f>
        <v>176</v>
      </c>
      <c r="B199" s="10">
        <f t="shared" si="171"/>
        <v>176</v>
      </c>
      <c r="C199" s="12" t="s">
        <v>15</v>
      </c>
      <c r="D199" s="10" t="s">
        <v>34</v>
      </c>
      <c r="E199" s="10">
        <v>2009</v>
      </c>
      <c r="F199" s="84">
        <v>40177</v>
      </c>
      <c r="G199" s="12" t="s">
        <v>598</v>
      </c>
      <c r="H199" s="10" t="s">
        <v>599</v>
      </c>
      <c r="I199" s="12" t="s">
        <v>600</v>
      </c>
      <c r="J199" s="12" t="s">
        <v>598</v>
      </c>
      <c r="K199" s="12" t="s">
        <v>29</v>
      </c>
      <c r="L199" s="12" t="s">
        <v>29</v>
      </c>
      <c r="M199" s="12" t="s">
        <v>2722</v>
      </c>
      <c r="N199" s="12" t="s">
        <v>2723</v>
      </c>
      <c r="O199" s="12" t="s">
        <v>29</v>
      </c>
      <c r="P199" s="12" t="s">
        <v>29</v>
      </c>
      <c r="Q199" s="12" t="s">
        <v>3066</v>
      </c>
      <c r="R199" s="12" t="s">
        <v>3066</v>
      </c>
      <c r="S199" s="12" t="s">
        <v>601</v>
      </c>
      <c r="T199" s="12" t="s">
        <v>3762</v>
      </c>
      <c r="U199" s="12" t="str">
        <f>VLOOKUP(S199,[1]Sheet1!$D$3:$D$153,1,0)</f>
        <v>ABBOTTABAD</v>
      </c>
      <c r="V199" s="12"/>
      <c r="W199" s="12" t="s">
        <v>75</v>
      </c>
      <c r="X199" s="58" t="s">
        <v>24</v>
      </c>
      <c r="Y199" s="12" t="s">
        <v>2574</v>
      </c>
      <c r="Z199" s="12">
        <f>INDEX('[2]Rented Branches'!$R$5:$R$1116,MATCH(H199,'[2]Rented Branches'!$I$5:$I$1116,0))</f>
        <v>1924</v>
      </c>
      <c r="AA199" s="12" t="s">
        <v>2723</v>
      </c>
      <c r="AB199" s="12" t="s">
        <v>4312</v>
      </c>
      <c r="AC199" s="12" t="s">
        <v>4308</v>
      </c>
      <c r="AD199" s="12" t="e">
        <v>#N/A</v>
      </c>
      <c r="AE199" s="12" t="s">
        <v>4300</v>
      </c>
      <c r="AF199" s="12" t="e">
        <v>#N/A</v>
      </c>
    </row>
    <row r="200" spans="1:32" s="46" customFormat="1" ht="15" hidden="1" customHeight="1" x14ac:dyDescent="0.25">
      <c r="A200" s="10">
        <f t="shared" ref="A200" si="185">+A199+1</f>
        <v>177</v>
      </c>
      <c r="B200" s="10">
        <f t="shared" si="171"/>
        <v>177</v>
      </c>
      <c r="C200" s="12" t="s">
        <v>15</v>
      </c>
      <c r="D200" s="10" t="s">
        <v>34</v>
      </c>
      <c r="E200" s="10">
        <v>2009</v>
      </c>
      <c r="F200" s="84">
        <v>40178</v>
      </c>
      <c r="G200" s="12" t="s">
        <v>602</v>
      </c>
      <c r="H200" s="10" t="s">
        <v>603</v>
      </c>
      <c r="I200" s="12" t="s">
        <v>604</v>
      </c>
      <c r="J200" s="12" t="s">
        <v>59</v>
      </c>
      <c r="K200" s="12" t="s">
        <v>60</v>
      </c>
      <c r="L200" s="12" t="s">
        <v>60</v>
      </c>
      <c r="M200" s="12" t="s">
        <v>2703</v>
      </c>
      <c r="N200" s="12" t="s">
        <v>2714</v>
      </c>
      <c r="O200" s="12" t="s">
        <v>60</v>
      </c>
      <c r="P200" s="12" t="s">
        <v>60</v>
      </c>
      <c r="Q200" s="12" t="s">
        <v>3067</v>
      </c>
      <c r="R200" s="12" t="s">
        <v>3067</v>
      </c>
      <c r="S200" s="12" t="s">
        <v>59</v>
      </c>
      <c r="T200" s="12" t="s">
        <v>3725</v>
      </c>
      <c r="U200" s="12" t="e">
        <f>VLOOKUP(S200,[1]Sheet1!$D$3:$D$153,1,0)</f>
        <v>#N/A</v>
      </c>
      <c r="V200" s="12" t="s">
        <v>3915</v>
      </c>
      <c r="W200" s="12" t="s">
        <v>61</v>
      </c>
      <c r="X200" s="58" t="s">
        <v>24</v>
      </c>
      <c r="Y200" s="12" t="s">
        <v>2573</v>
      </c>
      <c r="Z200" s="12">
        <f>INDEX('[2]Rented Branches'!$R$5:$R$1116,MATCH(H200,'[2]Rented Branches'!$I$5:$I$1116,0))</f>
        <v>1080</v>
      </c>
      <c r="AA200" s="12" t="s">
        <v>4365</v>
      </c>
      <c r="AB200" s="12" t="s">
        <v>4366</v>
      </c>
      <c r="AC200" s="12" t="s">
        <v>4401</v>
      </c>
      <c r="AD200" s="12" t="e">
        <v>#N/A</v>
      </c>
      <c r="AE200" s="12" t="s">
        <v>4347</v>
      </c>
      <c r="AF200" s="12" t="e">
        <v>#N/A</v>
      </c>
    </row>
    <row r="201" spans="1:32" s="46" customFormat="1" ht="15" hidden="1" customHeight="1" x14ac:dyDescent="0.25">
      <c r="A201" s="10">
        <f t="shared" ref="A201" si="186">+A200+1</f>
        <v>178</v>
      </c>
      <c r="B201" s="10">
        <f t="shared" si="171"/>
        <v>178</v>
      </c>
      <c r="C201" s="12" t="s">
        <v>15</v>
      </c>
      <c r="D201" s="10" t="s">
        <v>34</v>
      </c>
      <c r="E201" s="10">
        <v>2009</v>
      </c>
      <c r="F201" s="84">
        <v>40173</v>
      </c>
      <c r="G201" s="12" t="s">
        <v>605</v>
      </c>
      <c r="H201" s="10" t="s">
        <v>606</v>
      </c>
      <c r="I201" s="12" t="s">
        <v>607</v>
      </c>
      <c r="J201" s="12" t="s">
        <v>20</v>
      </c>
      <c r="K201" s="12" t="s">
        <v>21</v>
      </c>
      <c r="L201" s="12" t="s">
        <v>2618</v>
      </c>
      <c r="M201" s="12" t="s">
        <v>20</v>
      </c>
      <c r="N201" s="12" t="s">
        <v>2708</v>
      </c>
      <c r="O201" s="12" t="s">
        <v>2618</v>
      </c>
      <c r="P201" s="12" t="s">
        <v>2618</v>
      </c>
      <c r="Q201" s="12" t="s">
        <v>3064</v>
      </c>
      <c r="R201" s="12" t="s">
        <v>3064</v>
      </c>
      <c r="S201" s="12" t="s">
        <v>20</v>
      </c>
      <c r="T201" s="12" t="s">
        <v>3705</v>
      </c>
      <c r="U201" s="12" t="str">
        <f>VLOOKUP(S201,[1]Sheet1!$D$3:$D$153,1,0)</f>
        <v>LAHORE</v>
      </c>
      <c r="V201" s="12"/>
      <c r="W201" s="12" t="s">
        <v>23</v>
      </c>
      <c r="X201" s="58" t="s">
        <v>24</v>
      </c>
      <c r="Y201" s="12" t="s">
        <v>2573</v>
      </c>
      <c r="Z201" s="12">
        <f>INDEX('[2]Rented Branches'!$R$5:$R$1116,MATCH(H201,'[2]Rented Branches'!$I$5:$I$1116,0))</f>
        <v>2700</v>
      </c>
      <c r="AA201" s="12" t="s">
        <v>4350</v>
      </c>
      <c r="AB201" s="12" t="s">
        <v>4351</v>
      </c>
      <c r="AC201" s="12" t="s">
        <v>4397</v>
      </c>
      <c r="AD201" s="12" t="e">
        <v>#N/A</v>
      </c>
      <c r="AE201" s="12" t="s">
        <v>4352</v>
      </c>
      <c r="AF201" s="12" t="e">
        <v>#N/A</v>
      </c>
    </row>
    <row r="202" spans="1:32" s="46" customFormat="1" ht="15" hidden="1" customHeight="1" x14ac:dyDescent="0.25">
      <c r="A202" s="10">
        <f t="shared" ref="A202" si="187">+A201+1</f>
        <v>179</v>
      </c>
      <c r="B202" s="10">
        <f t="shared" ref="B202:B217" si="188">+B201+1</f>
        <v>179</v>
      </c>
      <c r="C202" s="12" t="s">
        <v>15</v>
      </c>
      <c r="D202" s="10" t="s">
        <v>34</v>
      </c>
      <c r="E202" s="10">
        <v>2009</v>
      </c>
      <c r="F202" s="84">
        <v>40159</v>
      </c>
      <c r="G202" s="12" t="s">
        <v>608</v>
      </c>
      <c r="H202" s="10" t="s">
        <v>609</v>
      </c>
      <c r="I202" s="12" t="s">
        <v>610</v>
      </c>
      <c r="J202" s="12" t="s">
        <v>608</v>
      </c>
      <c r="K202" s="12" t="s">
        <v>60</v>
      </c>
      <c r="L202" s="12" t="s">
        <v>60</v>
      </c>
      <c r="M202" s="12" t="s">
        <v>146</v>
      </c>
      <c r="N202" s="12" t="s">
        <v>87</v>
      </c>
      <c r="O202" s="12" t="s">
        <v>60</v>
      </c>
      <c r="P202" s="12" t="s">
        <v>60</v>
      </c>
      <c r="Q202" s="12" t="s">
        <v>3067</v>
      </c>
      <c r="R202" s="12" t="s">
        <v>3067</v>
      </c>
      <c r="S202" s="12" t="s">
        <v>608</v>
      </c>
      <c r="T202" s="12" t="s">
        <v>3763</v>
      </c>
      <c r="U202" s="12" t="str">
        <f>VLOOKUP(S202,[1]Sheet1!$D$3:$D$153,1,0)</f>
        <v>JACOBABAD</v>
      </c>
      <c r="V202" s="12"/>
      <c r="W202" s="12" t="s">
        <v>61</v>
      </c>
      <c r="X202" s="58" t="s">
        <v>24</v>
      </c>
      <c r="Y202" s="12" t="s">
        <v>2573</v>
      </c>
      <c r="Z202" s="12">
        <f>INDEX('[2]Rented Branches'!$R$5:$R$1116,MATCH(H202,'[2]Rented Branches'!$I$5:$I$1116,0))</f>
        <v>2291</v>
      </c>
      <c r="AA202" s="12" t="s">
        <v>87</v>
      </c>
      <c r="AB202" s="12" t="s">
        <v>4316</v>
      </c>
      <c r="AC202" s="12" t="s">
        <v>4398</v>
      </c>
      <c r="AD202" s="12" t="e">
        <v>#N/A</v>
      </c>
      <c r="AE202" s="12" t="s">
        <v>4317</v>
      </c>
      <c r="AF202" s="12" t="e">
        <v>#N/A</v>
      </c>
    </row>
    <row r="203" spans="1:32" s="46" customFormat="1" ht="15" hidden="1" customHeight="1" x14ac:dyDescent="0.25">
      <c r="A203" s="10">
        <f t="shared" ref="A203" si="189">+A202+1</f>
        <v>180</v>
      </c>
      <c r="B203" s="10">
        <f t="shared" si="188"/>
        <v>180</v>
      </c>
      <c r="C203" s="12" t="s">
        <v>15</v>
      </c>
      <c r="D203" s="10" t="s">
        <v>34</v>
      </c>
      <c r="E203" s="10">
        <v>2009</v>
      </c>
      <c r="F203" s="84">
        <v>40177</v>
      </c>
      <c r="G203" s="12" t="s">
        <v>611</v>
      </c>
      <c r="H203" s="10" t="s">
        <v>612</v>
      </c>
      <c r="I203" s="12" t="s">
        <v>613</v>
      </c>
      <c r="J203" s="12" t="s">
        <v>611</v>
      </c>
      <c r="K203" s="12" t="s">
        <v>21</v>
      </c>
      <c r="L203" s="12" t="s">
        <v>2618</v>
      </c>
      <c r="M203" s="12" t="s">
        <v>2702</v>
      </c>
      <c r="N203" s="12" t="s">
        <v>55</v>
      </c>
      <c r="O203" s="12" t="s">
        <v>2618</v>
      </c>
      <c r="P203" s="12" t="s">
        <v>2618</v>
      </c>
      <c r="Q203" s="12" t="s">
        <v>3064</v>
      </c>
      <c r="R203" s="12" t="s">
        <v>3064</v>
      </c>
      <c r="S203" s="12" t="s">
        <v>55</v>
      </c>
      <c r="T203" s="12" t="s">
        <v>3708</v>
      </c>
      <c r="U203" s="12" t="str">
        <f>VLOOKUP(S203,[1]Sheet1!$D$3:$D$153,1,0)</f>
        <v>GUJRANWALA</v>
      </c>
      <c r="V203" s="12"/>
      <c r="W203" s="12" t="s">
        <v>23</v>
      </c>
      <c r="X203" s="58" t="s">
        <v>24</v>
      </c>
      <c r="Y203" s="12" t="s">
        <v>2574</v>
      </c>
      <c r="Z203" s="12">
        <f>INDEX('[2]Rented Branches'!$R$5:$R$1116,MATCH(H203,'[2]Rented Branches'!$I$5:$I$1116,0))</f>
        <v>3215</v>
      </c>
      <c r="AA203" s="12" t="s">
        <v>179</v>
      </c>
      <c r="AB203" s="12" t="s">
        <v>4329</v>
      </c>
      <c r="AC203" s="12" t="s">
        <v>4396</v>
      </c>
      <c r="AD203" s="12" t="e">
        <v>#N/A</v>
      </c>
      <c r="AE203" s="12" t="s">
        <v>4330</v>
      </c>
      <c r="AF203" s="12" t="e">
        <v>#N/A</v>
      </c>
    </row>
    <row r="204" spans="1:32" s="46" customFormat="1" ht="15" hidden="1" x14ac:dyDescent="0.25">
      <c r="A204" s="10">
        <f t="shared" ref="A204" si="190">+A203+1</f>
        <v>181</v>
      </c>
      <c r="B204" s="10">
        <f t="shared" si="188"/>
        <v>181</v>
      </c>
      <c r="C204" s="12" t="s">
        <v>15</v>
      </c>
      <c r="D204" s="10" t="s">
        <v>34</v>
      </c>
      <c r="E204" s="10">
        <v>2009</v>
      </c>
      <c r="F204" s="84">
        <v>40171</v>
      </c>
      <c r="G204" s="12" t="s">
        <v>614</v>
      </c>
      <c r="H204" s="10" t="s">
        <v>615</v>
      </c>
      <c r="I204" s="12" t="s">
        <v>3684</v>
      </c>
      <c r="J204" s="12" t="s">
        <v>146</v>
      </c>
      <c r="K204" s="12" t="s">
        <v>60</v>
      </c>
      <c r="L204" s="12" t="s">
        <v>60</v>
      </c>
      <c r="M204" s="12" t="s">
        <v>146</v>
      </c>
      <c r="N204" s="12" t="s">
        <v>2718</v>
      </c>
      <c r="O204" s="12" t="s">
        <v>60</v>
      </c>
      <c r="P204" s="12" t="s">
        <v>60</v>
      </c>
      <c r="Q204" s="12" t="s">
        <v>3067</v>
      </c>
      <c r="R204" s="12" t="s">
        <v>3067</v>
      </c>
      <c r="S204" s="12" t="s">
        <v>146</v>
      </c>
      <c r="T204" s="12" t="s">
        <v>3724</v>
      </c>
      <c r="U204" s="12" t="str">
        <f>VLOOKUP(S204,[1]Sheet1!$D$3:$D$153,1,0)</f>
        <v>QUETTA</v>
      </c>
      <c r="V204" s="12"/>
      <c r="W204" s="12" t="s">
        <v>125</v>
      </c>
      <c r="X204" s="58" t="s">
        <v>24</v>
      </c>
      <c r="Y204" s="12" t="s">
        <v>2573</v>
      </c>
      <c r="Z204" s="12">
        <f>INDEX('[2]Rented Branches'!$R$5:$R$1116,MATCH(H204,'[2]Rented Branches'!$I$5:$I$1116,0))</f>
        <v>1680</v>
      </c>
      <c r="AA204" s="12" t="s">
        <v>2718</v>
      </c>
      <c r="AB204" s="12" t="s">
        <v>4378</v>
      </c>
      <c r="AC204" s="12" t="s">
        <v>4407</v>
      </c>
      <c r="AD204" s="12" t="e">
        <v>#N/A</v>
      </c>
      <c r="AE204" s="12" t="s">
        <v>4379</v>
      </c>
      <c r="AF204" s="12" t="e">
        <v>#N/A</v>
      </c>
    </row>
    <row r="205" spans="1:32" s="46" customFormat="1" ht="15" hidden="1" x14ac:dyDescent="0.25">
      <c r="A205" s="10">
        <f t="shared" ref="A205" si="191">+A204+1</f>
        <v>182</v>
      </c>
      <c r="B205" s="10">
        <f t="shared" si="188"/>
        <v>182</v>
      </c>
      <c r="C205" s="12" t="s">
        <v>15</v>
      </c>
      <c r="D205" s="10" t="s">
        <v>34</v>
      </c>
      <c r="E205" s="10">
        <v>2009</v>
      </c>
      <c r="F205" s="84">
        <v>40148</v>
      </c>
      <c r="G205" s="12" t="s">
        <v>616</v>
      </c>
      <c r="H205" s="10" t="s">
        <v>617</v>
      </c>
      <c r="I205" s="19" t="s">
        <v>618</v>
      </c>
      <c r="J205" s="12" t="s">
        <v>59</v>
      </c>
      <c r="K205" s="12" t="s">
        <v>60</v>
      </c>
      <c r="L205" s="12" t="s">
        <v>60</v>
      </c>
      <c r="M205" s="12" t="s">
        <v>2703</v>
      </c>
      <c r="N205" s="12" t="s">
        <v>2714</v>
      </c>
      <c r="O205" s="12" t="s">
        <v>60</v>
      </c>
      <c r="P205" s="12" t="s">
        <v>60</v>
      </c>
      <c r="Q205" s="12" t="s">
        <v>3067</v>
      </c>
      <c r="R205" s="12" t="s">
        <v>3067</v>
      </c>
      <c r="S205" s="12" t="s">
        <v>59</v>
      </c>
      <c r="T205" s="12" t="s">
        <v>3725</v>
      </c>
      <c r="U205" s="12" t="e">
        <f>VLOOKUP(S205,[1]Sheet1!$D$3:$D$153,1,0)</f>
        <v>#N/A</v>
      </c>
      <c r="V205" s="12" t="s">
        <v>3915</v>
      </c>
      <c r="W205" s="12" t="s">
        <v>61</v>
      </c>
      <c r="X205" s="58" t="s">
        <v>24</v>
      </c>
      <c r="Y205" s="12" t="s">
        <v>2573</v>
      </c>
      <c r="Z205" s="12">
        <f>INDEX('[2]Rented Branches'!$R$5:$R$1116,MATCH(H205,'[2]Rented Branches'!$I$5:$I$1116,0))</f>
        <v>1755</v>
      </c>
      <c r="AA205" s="12" t="s">
        <v>4365</v>
      </c>
      <c r="AB205" s="12" t="s">
        <v>4366</v>
      </c>
      <c r="AC205" s="12" t="s">
        <v>4401</v>
      </c>
      <c r="AD205" s="12" t="e">
        <v>#N/A</v>
      </c>
      <c r="AE205" s="12" t="s">
        <v>4347</v>
      </c>
      <c r="AF205" s="12" t="e">
        <v>#N/A</v>
      </c>
    </row>
    <row r="206" spans="1:32" s="46" customFormat="1" ht="15" hidden="1" customHeight="1" x14ac:dyDescent="0.25">
      <c r="A206" s="10">
        <f t="shared" ref="A206" si="192">+A205+1</f>
        <v>183</v>
      </c>
      <c r="B206" s="10">
        <f t="shared" si="188"/>
        <v>183</v>
      </c>
      <c r="C206" s="12" t="s">
        <v>15</v>
      </c>
      <c r="D206" s="10" t="s">
        <v>34</v>
      </c>
      <c r="E206" s="10">
        <v>2009</v>
      </c>
      <c r="F206" s="84">
        <v>40177</v>
      </c>
      <c r="G206" s="12" t="s">
        <v>619</v>
      </c>
      <c r="H206" s="10" t="s">
        <v>620</v>
      </c>
      <c r="I206" s="12" t="s">
        <v>621</v>
      </c>
      <c r="J206" s="12" t="s">
        <v>619</v>
      </c>
      <c r="K206" s="12" t="s">
        <v>60</v>
      </c>
      <c r="L206" s="12" t="s">
        <v>60</v>
      </c>
      <c r="M206" s="12" t="s">
        <v>146</v>
      </c>
      <c r="N206" s="12" t="s">
        <v>2718</v>
      </c>
      <c r="O206" s="12" t="s">
        <v>60</v>
      </c>
      <c r="P206" s="12" t="s">
        <v>60</v>
      </c>
      <c r="Q206" s="12" t="s">
        <v>3067</v>
      </c>
      <c r="R206" s="12" t="s">
        <v>3067</v>
      </c>
      <c r="S206" s="12" t="s">
        <v>619</v>
      </c>
      <c r="T206" s="12" t="s">
        <v>3764</v>
      </c>
      <c r="U206" s="12" t="str">
        <f>VLOOKUP(S206,[1]Sheet1!$D$3:$D$153,1,0)</f>
        <v>PISHIN</v>
      </c>
      <c r="V206" s="12"/>
      <c r="W206" s="12" t="s">
        <v>125</v>
      </c>
      <c r="X206" s="58" t="s">
        <v>24</v>
      </c>
      <c r="Y206" s="12" t="s">
        <v>2573</v>
      </c>
      <c r="Z206" s="12">
        <f>INDEX('[2]Rented Branches'!$R$5:$R$1116,MATCH(H206,'[2]Rented Branches'!$I$5:$I$1116,0))</f>
        <v>2000</v>
      </c>
      <c r="AA206" s="12" t="s">
        <v>2718</v>
      </c>
      <c r="AB206" s="12" t="s">
        <v>4378</v>
      </c>
      <c r="AC206" s="12" t="s">
        <v>4407</v>
      </c>
      <c r="AD206" s="12" t="e">
        <v>#N/A</v>
      </c>
      <c r="AE206" s="12" t="s">
        <v>4379</v>
      </c>
      <c r="AF206" s="12" t="e">
        <v>#N/A</v>
      </c>
    </row>
    <row r="207" spans="1:32" s="46" customFormat="1" ht="15" hidden="1" customHeight="1" x14ac:dyDescent="0.25">
      <c r="A207" s="10">
        <f t="shared" ref="A207" si="193">+A206+1</f>
        <v>184</v>
      </c>
      <c r="B207" s="10">
        <f t="shared" si="188"/>
        <v>184</v>
      </c>
      <c r="C207" s="12" t="s">
        <v>15</v>
      </c>
      <c r="D207" s="10" t="s">
        <v>34</v>
      </c>
      <c r="E207" s="10">
        <v>2009</v>
      </c>
      <c r="F207" s="84">
        <v>40176</v>
      </c>
      <c r="G207" s="12" t="s">
        <v>622</v>
      </c>
      <c r="H207" s="10" t="s">
        <v>623</v>
      </c>
      <c r="I207" s="12" t="s">
        <v>624</v>
      </c>
      <c r="J207" s="12" t="s">
        <v>48</v>
      </c>
      <c r="K207" s="12" t="s">
        <v>21</v>
      </c>
      <c r="L207" s="12" t="s">
        <v>2620</v>
      </c>
      <c r="M207" s="12" t="s">
        <v>2620</v>
      </c>
      <c r="N207" s="12" t="s">
        <v>2719</v>
      </c>
      <c r="O207" s="12" t="s">
        <v>2620</v>
      </c>
      <c r="P207" s="12" t="s">
        <v>2620</v>
      </c>
      <c r="Q207" s="12" t="s">
        <v>3065</v>
      </c>
      <c r="R207" s="12" t="s">
        <v>3065</v>
      </c>
      <c r="S207" s="12" t="s">
        <v>48</v>
      </c>
      <c r="T207" s="12" t="s">
        <v>3707</v>
      </c>
      <c r="U207" s="12" t="str">
        <f>VLOOKUP(S207,[1]Sheet1!$D$3:$D$153,1,0)</f>
        <v>FAISALABAD</v>
      </c>
      <c r="V207" s="12"/>
      <c r="W207" s="12" t="s">
        <v>23</v>
      </c>
      <c r="X207" s="58" t="s">
        <v>24</v>
      </c>
      <c r="Y207" s="12" t="s">
        <v>2573</v>
      </c>
      <c r="Z207" s="12">
        <f>INDEX('[2]Rented Branches'!$R$5:$R$1116,MATCH(H207,'[2]Rented Branches'!$I$5:$I$1116,0))</f>
        <v>2500</v>
      </c>
      <c r="AA207" s="12" t="s">
        <v>2719</v>
      </c>
      <c r="AB207" s="12" t="s">
        <v>4388</v>
      </c>
      <c r="AC207" s="12" t="s">
        <v>4395</v>
      </c>
      <c r="AD207" s="12" t="e">
        <v>#N/A</v>
      </c>
      <c r="AE207" s="12" t="s">
        <v>4389</v>
      </c>
      <c r="AF207" s="12" t="e">
        <v>#N/A</v>
      </c>
    </row>
    <row r="208" spans="1:32" s="46" customFormat="1" ht="15" hidden="1" customHeight="1" x14ac:dyDescent="0.25">
      <c r="A208" s="10">
        <f t="shared" ref="A208" si="194">+A207+1</f>
        <v>185</v>
      </c>
      <c r="B208" s="10">
        <f t="shared" si="188"/>
        <v>185</v>
      </c>
      <c r="C208" s="12" t="s">
        <v>15</v>
      </c>
      <c r="D208" s="10" t="s">
        <v>34</v>
      </c>
      <c r="E208" s="10">
        <v>2009</v>
      </c>
      <c r="F208" s="84">
        <v>40086</v>
      </c>
      <c r="G208" s="12" t="s">
        <v>625</v>
      </c>
      <c r="H208" s="10" t="s">
        <v>626</v>
      </c>
      <c r="I208" s="12" t="s">
        <v>627</v>
      </c>
      <c r="J208" s="12" t="s">
        <v>625</v>
      </c>
      <c r="K208" s="12" t="s">
        <v>21</v>
      </c>
      <c r="L208" s="12" t="s">
        <v>2620</v>
      </c>
      <c r="M208" s="12" t="s">
        <v>2620</v>
      </c>
      <c r="N208" s="12" t="s">
        <v>2719</v>
      </c>
      <c r="O208" s="12" t="s">
        <v>2620</v>
      </c>
      <c r="P208" s="12" t="s">
        <v>2620</v>
      </c>
      <c r="Q208" s="12" t="s">
        <v>3065</v>
      </c>
      <c r="R208" s="12" t="s">
        <v>3065</v>
      </c>
      <c r="S208" s="12" t="s">
        <v>48</v>
      </c>
      <c r="T208" s="12" t="s">
        <v>3707</v>
      </c>
      <c r="U208" s="12" t="str">
        <f>VLOOKUP(S208,[1]Sheet1!$D$3:$D$153,1,0)</f>
        <v>FAISALABAD</v>
      </c>
      <c r="V208" s="12"/>
      <c r="W208" s="12" t="s">
        <v>23</v>
      </c>
      <c r="X208" s="58" t="s">
        <v>24</v>
      </c>
      <c r="Y208" s="12" t="s">
        <v>2574</v>
      </c>
      <c r="Z208" s="12">
        <f>INDEX('[2]Rented Branches'!$R$5:$R$1116,MATCH(H208,'[2]Rented Branches'!$I$5:$I$1116,0))</f>
        <v>2625</v>
      </c>
      <c r="AA208" s="12" t="s">
        <v>2719</v>
      </c>
      <c r="AB208" s="96" t="s">
        <v>4388</v>
      </c>
      <c r="AC208" s="12" t="s">
        <v>4395</v>
      </c>
      <c r="AD208" s="12" t="e">
        <v>#N/A</v>
      </c>
      <c r="AE208" s="12" t="s">
        <v>4389</v>
      </c>
      <c r="AF208" s="12" t="e">
        <v>#N/A</v>
      </c>
    </row>
    <row r="209" spans="1:32" s="46" customFormat="1" ht="15.75" hidden="1" customHeight="1" x14ac:dyDescent="0.25">
      <c r="A209" s="10">
        <f t="shared" ref="A209" si="195">+A208+1</f>
        <v>186</v>
      </c>
      <c r="B209" s="10">
        <f t="shared" si="188"/>
        <v>186</v>
      </c>
      <c r="C209" s="12" t="s">
        <v>15</v>
      </c>
      <c r="D209" s="10" t="s">
        <v>34</v>
      </c>
      <c r="E209" s="10">
        <v>2009</v>
      </c>
      <c r="F209" s="84">
        <v>40176</v>
      </c>
      <c r="G209" s="12" t="s">
        <v>3352</v>
      </c>
      <c r="H209" s="10" t="s">
        <v>629</v>
      </c>
      <c r="I209" s="12" t="s">
        <v>630</v>
      </c>
      <c r="J209" s="12" t="s">
        <v>631</v>
      </c>
      <c r="K209" s="12" t="s">
        <v>21</v>
      </c>
      <c r="L209" s="12" t="s">
        <v>2618</v>
      </c>
      <c r="M209" s="12" t="s">
        <v>2702</v>
      </c>
      <c r="N209" s="12" t="s">
        <v>757</v>
      </c>
      <c r="O209" s="12" t="s">
        <v>2618</v>
      </c>
      <c r="P209" s="12" t="s">
        <v>2618</v>
      </c>
      <c r="Q209" s="12" t="s">
        <v>3064</v>
      </c>
      <c r="R209" s="12" t="s">
        <v>3064</v>
      </c>
      <c r="S209" s="12" t="s">
        <v>539</v>
      </c>
      <c r="T209" s="12" t="s">
        <v>3759</v>
      </c>
      <c r="U209" s="12" t="str">
        <f>VLOOKUP(S209,[1]Sheet1!$D$3:$D$153,1,0)</f>
        <v>NAROWAL</v>
      </c>
      <c r="V209" s="12"/>
      <c r="W209" s="12" t="s">
        <v>23</v>
      </c>
      <c r="X209" s="58" t="s">
        <v>24</v>
      </c>
      <c r="Y209" s="12" t="s">
        <v>2574</v>
      </c>
      <c r="Z209" s="12">
        <f>INDEX('[2]Rented Branches'!$R$5:$R$1116,MATCH(H209,'[2]Rented Branches'!$I$5:$I$1116,0))</f>
        <v>1900</v>
      </c>
      <c r="AA209" s="12" t="s">
        <v>757</v>
      </c>
      <c r="AB209" s="12" t="s">
        <v>4380</v>
      </c>
      <c r="AC209" s="12" t="s">
        <v>4403</v>
      </c>
      <c r="AD209" s="12" t="e">
        <v>#N/A</v>
      </c>
      <c r="AE209" s="12" t="s">
        <v>4381</v>
      </c>
      <c r="AF209" s="12" t="e">
        <v>#N/A</v>
      </c>
    </row>
    <row r="210" spans="1:32" s="46" customFormat="1" ht="15" hidden="1" customHeight="1" x14ac:dyDescent="0.25">
      <c r="A210" s="10">
        <f t="shared" ref="A210" si="196">+A209+1</f>
        <v>187</v>
      </c>
      <c r="B210" s="10">
        <f t="shared" si="188"/>
        <v>187</v>
      </c>
      <c r="C210" s="12" t="s">
        <v>15</v>
      </c>
      <c r="D210" s="10" t="s">
        <v>34</v>
      </c>
      <c r="E210" s="10">
        <v>2009</v>
      </c>
      <c r="F210" s="84">
        <v>40178</v>
      </c>
      <c r="G210" s="12" t="s">
        <v>632</v>
      </c>
      <c r="H210" s="10" t="s">
        <v>633</v>
      </c>
      <c r="I210" s="12" t="s">
        <v>634</v>
      </c>
      <c r="J210" s="12" t="s">
        <v>632</v>
      </c>
      <c r="K210" s="12" t="s">
        <v>29</v>
      </c>
      <c r="L210" s="12" t="s">
        <v>29</v>
      </c>
      <c r="M210" s="12" t="s">
        <v>75</v>
      </c>
      <c r="N210" s="12" t="s">
        <v>2706</v>
      </c>
      <c r="O210" s="12" t="s">
        <v>29</v>
      </c>
      <c r="P210" s="12" t="s">
        <v>29</v>
      </c>
      <c r="Q210" s="12" t="s">
        <v>3066</v>
      </c>
      <c r="R210" s="12" t="s">
        <v>3066</v>
      </c>
      <c r="S210" s="12" t="s">
        <v>632</v>
      </c>
      <c r="T210" s="12" t="s">
        <v>3765</v>
      </c>
      <c r="U210" s="12" t="str">
        <f>VLOOKUP(S210,[1]Sheet1!$D$3:$D$153,1,0)</f>
        <v>SWABI</v>
      </c>
      <c r="V210" s="12"/>
      <c r="W210" s="12" t="s">
        <v>75</v>
      </c>
      <c r="X210" s="58" t="s">
        <v>24</v>
      </c>
      <c r="Y210" s="12" t="s">
        <v>2574</v>
      </c>
      <c r="Z210" s="12">
        <f>INDEX('[2]Rented Branches'!$R$5:$R$1116,MATCH(H210,'[2]Rented Branches'!$I$5:$I$1116,0))</f>
        <v>1708</v>
      </c>
      <c r="AA210" s="12" t="s">
        <v>2706</v>
      </c>
      <c r="AB210" s="12" t="s">
        <v>4410</v>
      </c>
      <c r="AC210" s="12" t="s">
        <v>4411</v>
      </c>
      <c r="AD210" s="12" t="e">
        <v>#N/A</v>
      </c>
      <c r="AE210" s="12" t="s">
        <v>4349</v>
      </c>
      <c r="AF210" s="12" t="e">
        <v>#N/A</v>
      </c>
    </row>
    <row r="211" spans="1:32" s="46" customFormat="1" ht="15" hidden="1" customHeight="1" x14ac:dyDescent="0.25">
      <c r="A211" s="10">
        <f t="shared" ref="A211" si="197">+A210+1</f>
        <v>188</v>
      </c>
      <c r="B211" s="10">
        <f t="shared" si="188"/>
        <v>188</v>
      </c>
      <c r="C211" s="12" t="s">
        <v>15</v>
      </c>
      <c r="D211" s="10" t="s">
        <v>34</v>
      </c>
      <c r="E211" s="10">
        <v>2009</v>
      </c>
      <c r="F211" s="84">
        <v>40141</v>
      </c>
      <c r="G211" s="12" t="s">
        <v>638</v>
      </c>
      <c r="H211" s="10" t="s">
        <v>636</v>
      </c>
      <c r="I211" s="12" t="s">
        <v>637</v>
      </c>
      <c r="J211" s="12" t="s">
        <v>638</v>
      </c>
      <c r="K211" s="12" t="s">
        <v>29</v>
      </c>
      <c r="L211" s="12" t="s">
        <v>29</v>
      </c>
      <c r="M211" s="12" t="s">
        <v>2701</v>
      </c>
      <c r="N211" s="12" t="s">
        <v>2698</v>
      </c>
      <c r="O211" s="12" t="s">
        <v>29</v>
      </c>
      <c r="P211" s="12" t="s">
        <v>29</v>
      </c>
      <c r="Q211" s="12" t="s">
        <v>3066</v>
      </c>
      <c r="R211" s="12" t="s">
        <v>3066</v>
      </c>
      <c r="S211" s="12" t="s">
        <v>28</v>
      </c>
      <c r="T211" s="12" t="s">
        <v>28</v>
      </c>
      <c r="U211" s="12" t="str">
        <f>VLOOKUP(S211,[1]Sheet1!$D$3:$D$153,1,0)</f>
        <v>Islamabad</v>
      </c>
      <c r="V211" s="12"/>
      <c r="W211" s="12" t="s">
        <v>3436</v>
      </c>
      <c r="X211" s="58" t="s">
        <v>24</v>
      </c>
      <c r="Y211" s="12" t="s">
        <v>2574</v>
      </c>
      <c r="Z211" s="12">
        <f>INDEX('[2]Rented Branches'!$R$5:$R$1116,MATCH(H211,'[2]Rented Branches'!$I$5:$I$1116,0))</f>
        <v>1415</v>
      </c>
      <c r="AA211" s="12" t="s">
        <v>4367</v>
      </c>
      <c r="AB211" s="12" t="s">
        <v>4368</v>
      </c>
      <c r="AC211" s="12" t="s">
        <v>4402</v>
      </c>
      <c r="AD211" s="12" t="e">
        <v>#N/A</v>
      </c>
      <c r="AE211" s="12" t="s">
        <v>4369</v>
      </c>
      <c r="AF211" s="12" t="e">
        <v>#N/A</v>
      </c>
    </row>
    <row r="212" spans="1:32" s="46" customFormat="1" ht="15" hidden="1" customHeight="1" x14ac:dyDescent="0.25">
      <c r="A212" s="10">
        <f t="shared" ref="A212" si="198">+A211+1</f>
        <v>189</v>
      </c>
      <c r="B212" s="10">
        <f t="shared" si="188"/>
        <v>189</v>
      </c>
      <c r="C212" s="12" t="s">
        <v>15</v>
      </c>
      <c r="D212" s="10" t="s">
        <v>34</v>
      </c>
      <c r="E212" s="10">
        <v>2009</v>
      </c>
      <c r="F212" s="84">
        <v>40136</v>
      </c>
      <c r="G212" s="12" t="s">
        <v>639</v>
      </c>
      <c r="H212" s="10" t="s">
        <v>640</v>
      </c>
      <c r="I212" s="12" t="s">
        <v>641</v>
      </c>
      <c r="J212" s="12" t="s">
        <v>642</v>
      </c>
      <c r="K212" s="12" t="s">
        <v>29</v>
      </c>
      <c r="L212" s="12" t="s">
        <v>29</v>
      </c>
      <c r="M212" s="12" t="s">
        <v>2701</v>
      </c>
      <c r="N212" s="12" t="s">
        <v>2707</v>
      </c>
      <c r="O212" s="12" t="s">
        <v>29</v>
      </c>
      <c r="P212" s="12" t="s">
        <v>29</v>
      </c>
      <c r="Q212" s="12" t="s">
        <v>3066</v>
      </c>
      <c r="R212" s="12" t="s">
        <v>3066</v>
      </c>
      <c r="S212" s="12" t="s">
        <v>83</v>
      </c>
      <c r="T212" s="12" t="s">
        <v>979</v>
      </c>
      <c r="U212" s="12" t="str">
        <f>VLOOKUP(S212,[1]Sheet1!$D$3:$D$153,1,0)</f>
        <v>RAWALPINDI</v>
      </c>
      <c r="V212" s="12"/>
      <c r="W212" s="12" t="s">
        <v>23</v>
      </c>
      <c r="X212" s="58" t="s">
        <v>24</v>
      </c>
      <c r="Y212" s="12" t="s">
        <v>2574</v>
      </c>
      <c r="Z212" s="12">
        <f>INDEX('[2]Rented Branches'!$R$5:$R$1116,MATCH(H212,'[2]Rented Branches'!$I$5:$I$1116,0))</f>
        <v>2552</v>
      </c>
      <c r="AA212" s="12" t="s">
        <v>4313</v>
      </c>
      <c r="AB212" s="12" t="s">
        <v>4314</v>
      </c>
      <c r="AC212" s="12" t="s">
        <v>4406</v>
      </c>
      <c r="AD212" s="12" t="e">
        <v>#N/A</v>
      </c>
      <c r="AE212" s="12" t="s">
        <v>4315</v>
      </c>
      <c r="AF212" s="12" t="e">
        <v>#N/A</v>
      </c>
    </row>
    <row r="213" spans="1:32" s="46" customFormat="1" ht="25.5" hidden="1" customHeight="1" x14ac:dyDescent="0.25">
      <c r="A213" s="10">
        <f t="shared" ref="A213" si="199">+A212+1</f>
        <v>190</v>
      </c>
      <c r="B213" s="10">
        <f t="shared" si="188"/>
        <v>190</v>
      </c>
      <c r="C213" s="12" t="s">
        <v>15</v>
      </c>
      <c r="D213" s="10" t="s">
        <v>34</v>
      </c>
      <c r="E213" s="10">
        <v>2009</v>
      </c>
      <c r="F213" s="84">
        <v>40164</v>
      </c>
      <c r="G213" s="12" t="s">
        <v>643</v>
      </c>
      <c r="H213" s="10" t="s">
        <v>644</v>
      </c>
      <c r="I213" s="19" t="s">
        <v>3804</v>
      </c>
      <c r="J213" s="12" t="s">
        <v>59</v>
      </c>
      <c r="K213" s="12" t="s">
        <v>60</v>
      </c>
      <c r="L213" s="12" t="s">
        <v>60</v>
      </c>
      <c r="M213" s="12" t="s">
        <v>2710</v>
      </c>
      <c r="N213" s="12" t="s">
        <v>2711</v>
      </c>
      <c r="O213" s="12" t="s">
        <v>60</v>
      </c>
      <c r="P213" s="12" t="s">
        <v>60</v>
      </c>
      <c r="Q213" s="12" t="s">
        <v>3067</v>
      </c>
      <c r="R213" s="12" t="s">
        <v>3067</v>
      </c>
      <c r="S213" s="12" t="s">
        <v>59</v>
      </c>
      <c r="T213" s="12" t="s">
        <v>3709</v>
      </c>
      <c r="U213" s="12" t="e">
        <f>VLOOKUP(S213,[1]Sheet1!$D$3:$D$153,1,0)</f>
        <v>#N/A</v>
      </c>
      <c r="V213" s="12"/>
      <c r="W213" s="12" t="s">
        <v>61</v>
      </c>
      <c r="X213" s="58" t="s">
        <v>24</v>
      </c>
      <c r="Y213" s="12" t="s">
        <v>2573</v>
      </c>
      <c r="Z213" s="12">
        <f>INDEX('[2]Rented Branches'!$R$5:$R$1116,MATCH(H213,'[2]Rented Branches'!$I$5:$I$1116,0))</f>
        <v>1735</v>
      </c>
      <c r="AA213" s="12" t="s">
        <v>2711</v>
      </c>
      <c r="AB213" s="12" t="s">
        <v>4359</v>
      </c>
      <c r="AC213" s="12" t="s">
        <v>4401</v>
      </c>
      <c r="AD213" s="12" t="e">
        <v>#N/A</v>
      </c>
      <c r="AE213" s="12" t="s">
        <v>4360</v>
      </c>
      <c r="AF213" s="12" t="e">
        <v>#N/A</v>
      </c>
    </row>
    <row r="214" spans="1:32" s="46" customFormat="1" ht="15" hidden="1" customHeight="1" x14ac:dyDescent="0.25">
      <c r="A214" s="10">
        <f t="shared" ref="A214" si="200">+A213+1</f>
        <v>191</v>
      </c>
      <c r="B214" s="10">
        <f t="shared" si="188"/>
        <v>191</v>
      </c>
      <c r="C214" s="12" t="s">
        <v>15</v>
      </c>
      <c r="D214" s="10" t="s">
        <v>34</v>
      </c>
      <c r="E214" s="10">
        <v>2009</v>
      </c>
      <c r="F214" s="84">
        <v>40177</v>
      </c>
      <c r="G214" s="12" t="s">
        <v>3353</v>
      </c>
      <c r="H214" s="10" t="s">
        <v>647</v>
      </c>
      <c r="I214" s="12" t="s">
        <v>648</v>
      </c>
      <c r="J214" s="12" t="s">
        <v>20</v>
      </c>
      <c r="K214" s="12" t="s">
        <v>21</v>
      </c>
      <c r="L214" s="12" t="s">
        <v>2618</v>
      </c>
      <c r="M214" s="12" t="s">
        <v>20</v>
      </c>
      <c r="N214" s="12" t="s">
        <v>2720</v>
      </c>
      <c r="O214" s="12" t="s">
        <v>2618</v>
      </c>
      <c r="P214" s="12" t="s">
        <v>2618</v>
      </c>
      <c r="Q214" s="12" t="s">
        <v>3064</v>
      </c>
      <c r="R214" s="12" t="s">
        <v>3064</v>
      </c>
      <c r="S214" s="12" t="s">
        <v>20</v>
      </c>
      <c r="T214" s="12" t="s">
        <v>3705</v>
      </c>
      <c r="U214" s="12" t="str">
        <f>VLOOKUP(S214,[1]Sheet1!$D$3:$D$153,1,0)</f>
        <v>LAHORE</v>
      </c>
      <c r="V214" s="12"/>
      <c r="W214" s="12" t="s">
        <v>23</v>
      </c>
      <c r="X214" s="58" t="s">
        <v>24</v>
      </c>
      <c r="Y214" s="12" t="s">
        <v>2573</v>
      </c>
      <c r="Z214" s="12">
        <f>INDEX('[2]Rented Branches'!$R$5:$R$1116,MATCH(H214,'[2]Rented Branches'!$I$5:$I$1116,0))</f>
        <v>1800</v>
      </c>
      <c r="AA214" s="12" t="s">
        <v>4341</v>
      </c>
      <c r="AB214" s="12" t="s">
        <v>4309</v>
      </c>
      <c r="AC214" s="12" t="s">
        <v>4397</v>
      </c>
      <c r="AD214" s="12" t="e">
        <v>#N/A</v>
      </c>
      <c r="AE214" s="12" t="s">
        <v>4310</v>
      </c>
      <c r="AF214" s="12" t="e">
        <v>#N/A</v>
      </c>
    </row>
    <row r="215" spans="1:32" s="46" customFormat="1" ht="15" hidden="1" customHeight="1" x14ac:dyDescent="0.25">
      <c r="A215" s="10">
        <f t="shared" ref="A215" si="201">+A214+1</f>
        <v>192</v>
      </c>
      <c r="B215" s="10">
        <f t="shared" si="188"/>
        <v>192</v>
      </c>
      <c r="C215" s="12" t="s">
        <v>15</v>
      </c>
      <c r="D215" s="10" t="s">
        <v>34</v>
      </c>
      <c r="E215" s="10">
        <v>2010</v>
      </c>
      <c r="F215" s="84">
        <v>40511</v>
      </c>
      <c r="G215" s="12" t="s">
        <v>649</v>
      </c>
      <c r="H215" s="10" t="s">
        <v>650</v>
      </c>
      <c r="I215" s="12" t="s">
        <v>651</v>
      </c>
      <c r="J215" s="12" t="s">
        <v>83</v>
      </c>
      <c r="K215" s="12" t="s">
        <v>29</v>
      </c>
      <c r="L215" s="12" t="s">
        <v>29</v>
      </c>
      <c r="M215" s="12" t="s">
        <v>2701</v>
      </c>
      <c r="N215" s="12" t="s">
        <v>2707</v>
      </c>
      <c r="O215" s="12" t="s">
        <v>29</v>
      </c>
      <c r="P215" s="12" t="s">
        <v>29</v>
      </c>
      <c r="Q215" s="12" t="s">
        <v>3066</v>
      </c>
      <c r="R215" s="12" t="s">
        <v>3066</v>
      </c>
      <c r="S215" s="12" t="s">
        <v>83</v>
      </c>
      <c r="T215" s="12" t="s">
        <v>979</v>
      </c>
      <c r="U215" s="12" t="str">
        <f>VLOOKUP(S215,[1]Sheet1!$D$3:$D$153,1,0)</f>
        <v>RAWALPINDI</v>
      </c>
      <c r="V215" s="12"/>
      <c r="W215" s="12" t="s">
        <v>23</v>
      </c>
      <c r="X215" s="58" t="s">
        <v>24</v>
      </c>
      <c r="Y215" s="12" t="s">
        <v>2573</v>
      </c>
      <c r="Z215" s="12">
        <f>INDEX('[2]Rented Branches'!$R$5:$R$1116,MATCH(H215,'[2]Rented Branches'!$I$5:$I$1116,0))</f>
        <v>2050</v>
      </c>
      <c r="AA215" s="12" t="s">
        <v>2707</v>
      </c>
      <c r="AB215" s="12" t="s">
        <v>4408</v>
      </c>
      <c r="AC215" s="12" t="s">
        <v>4406</v>
      </c>
      <c r="AD215" s="12" t="e">
        <v>#N/A</v>
      </c>
      <c r="AE215" s="12" t="s">
        <v>4370</v>
      </c>
      <c r="AF215" s="12" t="e">
        <v>#N/A</v>
      </c>
    </row>
    <row r="216" spans="1:32" s="46" customFormat="1" ht="15" hidden="1" customHeight="1" x14ac:dyDescent="0.25">
      <c r="A216" s="10">
        <f t="shared" ref="A216" si="202">+A215+1</f>
        <v>193</v>
      </c>
      <c r="B216" s="10">
        <f t="shared" si="188"/>
        <v>193</v>
      </c>
      <c r="C216" s="12" t="s">
        <v>15</v>
      </c>
      <c r="D216" s="10" t="s">
        <v>34</v>
      </c>
      <c r="E216" s="10">
        <v>2010</v>
      </c>
      <c r="F216" s="84">
        <v>40513</v>
      </c>
      <c r="G216" s="12" t="s">
        <v>652</v>
      </c>
      <c r="H216" s="10" t="s">
        <v>653</v>
      </c>
      <c r="I216" s="12" t="s">
        <v>654</v>
      </c>
      <c r="J216" s="12" t="s">
        <v>83</v>
      </c>
      <c r="K216" s="12" t="s">
        <v>29</v>
      </c>
      <c r="L216" s="12" t="s">
        <v>29</v>
      </c>
      <c r="M216" s="12" t="s">
        <v>2701</v>
      </c>
      <c r="N216" s="12" t="s">
        <v>2707</v>
      </c>
      <c r="O216" s="12" t="s">
        <v>29</v>
      </c>
      <c r="P216" s="12" t="s">
        <v>29</v>
      </c>
      <c r="Q216" s="12" t="s">
        <v>3066</v>
      </c>
      <c r="R216" s="12" t="s">
        <v>3066</v>
      </c>
      <c r="S216" s="12" t="s">
        <v>83</v>
      </c>
      <c r="T216" s="12" t="s">
        <v>979</v>
      </c>
      <c r="U216" s="12" t="str">
        <f>VLOOKUP(S216,[1]Sheet1!$D$3:$D$153,1,0)</f>
        <v>RAWALPINDI</v>
      </c>
      <c r="V216" s="12"/>
      <c r="W216" s="12" t="s">
        <v>23</v>
      </c>
      <c r="X216" s="58" t="s">
        <v>24</v>
      </c>
      <c r="Y216" s="12" t="s">
        <v>2573</v>
      </c>
      <c r="Z216" s="12">
        <f>INDEX('[2]Rented Branches'!$R$5:$R$1116,MATCH(H216,'[2]Rented Branches'!$I$5:$I$1116,0))</f>
        <v>2222</v>
      </c>
      <c r="AA216" s="12" t="s">
        <v>2707</v>
      </c>
      <c r="AB216" s="12" t="s">
        <v>4408</v>
      </c>
      <c r="AC216" s="12" t="s">
        <v>4406</v>
      </c>
      <c r="AD216" s="12" t="e">
        <v>#N/A</v>
      </c>
      <c r="AE216" s="12" t="s">
        <v>4370</v>
      </c>
      <c r="AF216" s="12" t="e">
        <v>#N/A</v>
      </c>
    </row>
    <row r="217" spans="1:32" s="46" customFormat="1" ht="15" hidden="1" customHeight="1" x14ac:dyDescent="0.25">
      <c r="A217" s="10">
        <f t="shared" ref="A217" si="203">+A216+1</f>
        <v>194</v>
      </c>
      <c r="B217" s="10">
        <f t="shared" si="188"/>
        <v>194</v>
      </c>
      <c r="C217" s="12" t="s">
        <v>15</v>
      </c>
      <c r="D217" s="10" t="s">
        <v>34</v>
      </c>
      <c r="E217" s="10">
        <v>2010</v>
      </c>
      <c r="F217" s="84">
        <v>40437</v>
      </c>
      <c r="G217" s="12" t="s">
        <v>4214</v>
      </c>
      <c r="H217" s="10" t="s">
        <v>656</v>
      </c>
      <c r="I217" s="12" t="s">
        <v>3425</v>
      </c>
      <c r="J217" s="12" t="s">
        <v>48</v>
      </c>
      <c r="K217" s="12" t="s">
        <v>21</v>
      </c>
      <c r="L217" s="12" t="s">
        <v>2620</v>
      </c>
      <c r="M217" s="12" t="s">
        <v>2620</v>
      </c>
      <c r="N217" s="12" t="s">
        <v>2700</v>
      </c>
      <c r="O217" s="12" t="s">
        <v>2620</v>
      </c>
      <c r="P217" s="12" t="s">
        <v>2620</v>
      </c>
      <c r="Q217" s="12" t="s">
        <v>3065</v>
      </c>
      <c r="R217" s="12" t="s">
        <v>3065</v>
      </c>
      <c r="S217" s="12" t="s">
        <v>48</v>
      </c>
      <c r="T217" s="12" t="s">
        <v>3707</v>
      </c>
      <c r="U217" s="12" t="str">
        <f>VLOOKUP(S217,[1]Sheet1!$D$3:$D$153,1,0)</f>
        <v>FAISALABAD</v>
      </c>
      <c r="V217" s="12"/>
      <c r="W217" s="12" t="s">
        <v>23</v>
      </c>
      <c r="X217" s="58" t="s">
        <v>24</v>
      </c>
      <c r="Y217" s="12" t="s">
        <v>2573</v>
      </c>
      <c r="Z217" s="12">
        <f>INDEX('[2]Rented Branches'!$R$5:$R$1116,MATCH(H217,'[2]Rented Branches'!$I$5:$I$1116,0))</f>
        <v>4380</v>
      </c>
      <c r="AA217" s="12" t="s">
        <v>2700</v>
      </c>
      <c r="AB217" s="12" t="s">
        <v>4320</v>
      </c>
      <c r="AC217" s="12" t="s">
        <v>4395</v>
      </c>
      <c r="AD217" s="12" t="e">
        <v>#N/A</v>
      </c>
      <c r="AE217" s="12" t="s">
        <v>4303</v>
      </c>
      <c r="AF217" s="12" t="e">
        <v>#N/A</v>
      </c>
    </row>
    <row r="218" spans="1:32" s="46" customFormat="1" ht="15.75" hidden="1" customHeight="1" x14ac:dyDescent="0.25">
      <c r="A218" s="10">
        <f t="shared" ref="A218" si="204">+A217+1</f>
        <v>195</v>
      </c>
      <c r="B218" s="10">
        <f t="shared" ref="B218:B233" si="205">+B217+1</f>
        <v>195</v>
      </c>
      <c r="C218" s="12" t="s">
        <v>15</v>
      </c>
      <c r="D218" s="10" t="s">
        <v>34</v>
      </c>
      <c r="E218" s="10">
        <v>2010</v>
      </c>
      <c r="F218" s="84">
        <v>41087</v>
      </c>
      <c r="G218" s="12" t="s">
        <v>658</v>
      </c>
      <c r="H218" s="10" t="s">
        <v>659</v>
      </c>
      <c r="I218" s="12" t="s">
        <v>660</v>
      </c>
      <c r="J218" s="12" t="s">
        <v>83</v>
      </c>
      <c r="K218" s="12" t="s">
        <v>29</v>
      </c>
      <c r="L218" s="12" t="s">
        <v>29</v>
      </c>
      <c r="M218" s="12" t="s">
        <v>83</v>
      </c>
      <c r="N218" s="12" t="s">
        <v>2716</v>
      </c>
      <c r="O218" s="12" t="s">
        <v>29</v>
      </c>
      <c r="P218" s="12" t="s">
        <v>29</v>
      </c>
      <c r="Q218" s="12" t="s">
        <v>3066</v>
      </c>
      <c r="R218" s="12" t="s">
        <v>3066</v>
      </c>
      <c r="S218" s="12" t="s">
        <v>83</v>
      </c>
      <c r="T218" s="12" t="s">
        <v>979</v>
      </c>
      <c r="U218" s="12" t="str">
        <f>VLOOKUP(S218,[1]Sheet1!$D$3:$D$153,1,0)</f>
        <v>RAWALPINDI</v>
      </c>
      <c r="V218" s="12"/>
      <c r="W218" s="12" t="s">
        <v>23</v>
      </c>
      <c r="X218" s="58" t="s">
        <v>24</v>
      </c>
      <c r="Y218" s="12" t="s">
        <v>2573</v>
      </c>
      <c r="Z218" s="12">
        <f>INDEX('[2]Rented Branches'!$R$5:$R$1116,MATCH(H218,'[2]Rented Branches'!$I$5:$I$1116,0))</f>
        <v>1150</v>
      </c>
      <c r="AA218" s="12" t="s">
        <v>2707</v>
      </c>
      <c r="AB218" s="12" t="s">
        <v>4408</v>
      </c>
      <c r="AC218" s="12" t="s">
        <v>4406</v>
      </c>
      <c r="AD218" s="12" t="e">
        <v>#N/A</v>
      </c>
      <c r="AE218" s="12" t="s">
        <v>4370</v>
      </c>
      <c r="AF218" s="12" t="e">
        <v>#N/A</v>
      </c>
    </row>
    <row r="219" spans="1:32" s="46" customFormat="1" ht="15" hidden="1" customHeight="1" x14ac:dyDescent="0.25">
      <c r="A219" s="10">
        <f t="shared" ref="A219" si="206">+A218+1</f>
        <v>196</v>
      </c>
      <c r="B219" s="10">
        <f t="shared" si="205"/>
        <v>196</v>
      </c>
      <c r="C219" s="12" t="s">
        <v>15</v>
      </c>
      <c r="D219" s="10" t="s">
        <v>34</v>
      </c>
      <c r="E219" s="10">
        <v>2010</v>
      </c>
      <c r="F219" s="84">
        <v>40540</v>
      </c>
      <c r="G219" s="12" t="s">
        <v>661</v>
      </c>
      <c r="H219" s="10" t="s">
        <v>662</v>
      </c>
      <c r="I219" s="12" t="s">
        <v>663</v>
      </c>
      <c r="J219" s="12" t="s">
        <v>59</v>
      </c>
      <c r="K219" s="12" t="s">
        <v>60</v>
      </c>
      <c r="L219" s="12" t="s">
        <v>60</v>
      </c>
      <c r="M219" s="12" t="s">
        <v>2703</v>
      </c>
      <c r="N219" s="12" t="s">
        <v>2704</v>
      </c>
      <c r="O219" s="12" t="s">
        <v>60</v>
      </c>
      <c r="P219" s="12" t="s">
        <v>60</v>
      </c>
      <c r="Q219" s="12" t="s">
        <v>3067</v>
      </c>
      <c r="R219" s="12" t="s">
        <v>3067</v>
      </c>
      <c r="S219" s="12" t="s">
        <v>59</v>
      </c>
      <c r="T219" s="12" t="s">
        <v>3709</v>
      </c>
      <c r="U219" s="12" t="e">
        <f>VLOOKUP(S219,[1]Sheet1!$D$3:$D$153,1,0)</f>
        <v>#N/A</v>
      </c>
      <c r="V219" s="12"/>
      <c r="W219" s="12" t="s">
        <v>61</v>
      </c>
      <c r="X219" s="58" t="s">
        <v>24</v>
      </c>
      <c r="Y219" s="12" t="s">
        <v>2573</v>
      </c>
      <c r="Z219" s="12">
        <f>INDEX('[2]Rented Branches'!$R$5:$R$1116,MATCH(H219,'[2]Rented Branches'!$I$5:$I$1116,0))</f>
        <v>1296</v>
      </c>
      <c r="AA219" s="12" t="s">
        <v>2704</v>
      </c>
      <c r="AB219" s="12" t="s">
        <v>4347</v>
      </c>
      <c r="AC219" s="12" t="s">
        <v>4405</v>
      </c>
      <c r="AD219" s="12" t="e">
        <v>#N/A</v>
      </c>
      <c r="AE219" s="12" t="s">
        <v>4348</v>
      </c>
      <c r="AF219" s="12" t="e">
        <v>#N/A</v>
      </c>
    </row>
    <row r="220" spans="1:32" s="46" customFormat="1" ht="15" hidden="1" x14ac:dyDescent="0.25">
      <c r="A220" s="10">
        <f t="shared" ref="A220" si="207">+A219+1</f>
        <v>197</v>
      </c>
      <c r="B220" s="10">
        <f t="shared" si="205"/>
        <v>197</v>
      </c>
      <c r="C220" s="12" t="s">
        <v>15</v>
      </c>
      <c r="D220" s="10" t="s">
        <v>34</v>
      </c>
      <c r="E220" s="10">
        <v>2010</v>
      </c>
      <c r="F220" s="84">
        <v>40520</v>
      </c>
      <c r="G220" s="12" t="s">
        <v>664</v>
      </c>
      <c r="H220" s="10" t="s">
        <v>665</v>
      </c>
      <c r="I220" s="11" t="s">
        <v>666</v>
      </c>
      <c r="J220" s="12" t="s">
        <v>664</v>
      </c>
      <c r="K220" s="12" t="s">
        <v>29</v>
      </c>
      <c r="L220" s="12" t="s">
        <v>29</v>
      </c>
      <c r="M220" s="12" t="s">
        <v>75</v>
      </c>
      <c r="N220" s="12" t="s">
        <v>2706</v>
      </c>
      <c r="O220" s="12" t="s">
        <v>29</v>
      </c>
      <c r="P220" s="12" t="s">
        <v>29</v>
      </c>
      <c r="Q220" s="12" t="s">
        <v>3066</v>
      </c>
      <c r="R220" s="12" t="s">
        <v>3066</v>
      </c>
      <c r="S220" s="12" t="s">
        <v>664</v>
      </c>
      <c r="T220" s="12" t="s">
        <v>3766</v>
      </c>
      <c r="U220" s="12" t="str">
        <f>VLOOKUP(S220,[1]Sheet1!$D$3:$D$153,1,0)</f>
        <v>CHARSADDA</v>
      </c>
      <c r="V220" s="12"/>
      <c r="W220" s="12" t="s">
        <v>75</v>
      </c>
      <c r="X220" s="58" t="s">
        <v>24</v>
      </c>
      <c r="Y220" s="12" t="s">
        <v>2574</v>
      </c>
      <c r="Z220" s="12">
        <f>INDEX('[2]Rented Branches'!$R$5:$R$1116,MATCH(H220,'[2]Rented Branches'!$I$5:$I$1116,0))</f>
        <v>1865</v>
      </c>
      <c r="AA220" s="12" t="s">
        <v>2706</v>
      </c>
      <c r="AB220" s="12" t="s">
        <v>4410</v>
      </c>
      <c r="AC220" s="12" t="s">
        <v>4411</v>
      </c>
      <c r="AD220" s="12" t="e">
        <v>#N/A</v>
      </c>
      <c r="AE220" s="12" t="s">
        <v>4349</v>
      </c>
      <c r="AF220" s="12" t="e">
        <v>#N/A</v>
      </c>
    </row>
    <row r="221" spans="1:32" s="46" customFormat="1" ht="15" hidden="1" customHeight="1" x14ac:dyDescent="0.25">
      <c r="A221" s="10">
        <f t="shared" ref="A221" si="208">+A220+1</f>
        <v>198</v>
      </c>
      <c r="B221" s="10">
        <f>+B220+1</f>
        <v>198</v>
      </c>
      <c r="C221" s="12" t="s">
        <v>15</v>
      </c>
      <c r="D221" s="10" t="s">
        <v>34</v>
      </c>
      <c r="E221" s="10">
        <v>2010</v>
      </c>
      <c r="F221" s="84">
        <v>40507</v>
      </c>
      <c r="G221" s="12" t="s">
        <v>3354</v>
      </c>
      <c r="H221" s="10" t="s">
        <v>668</v>
      </c>
      <c r="I221" s="12" t="s">
        <v>669</v>
      </c>
      <c r="J221" s="12" t="s">
        <v>670</v>
      </c>
      <c r="K221" s="12" t="s">
        <v>29</v>
      </c>
      <c r="L221" s="12" t="s">
        <v>29</v>
      </c>
      <c r="M221" s="12" t="s">
        <v>75</v>
      </c>
      <c r="N221" s="12" t="s">
        <v>239</v>
      </c>
      <c r="O221" s="12" t="s">
        <v>29</v>
      </c>
      <c r="P221" s="12" t="s">
        <v>29</v>
      </c>
      <c r="Q221" s="12" t="s">
        <v>3066</v>
      </c>
      <c r="R221" s="12" t="s">
        <v>3066</v>
      </c>
      <c r="S221" s="12" t="s">
        <v>671</v>
      </c>
      <c r="T221" s="12" t="s">
        <v>3767</v>
      </c>
      <c r="U221" s="12" t="str">
        <f>VLOOKUP(S221,[1]Sheet1!$D$3:$D$153,1,0)</f>
        <v>DIAMIR</v>
      </c>
      <c r="V221" s="12"/>
      <c r="W221" s="12" t="s">
        <v>239</v>
      </c>
      <c r="X221" s="58" t="s">
        <v>24</v>
      </c>
      <c r="Y221" s="12" t="s">
        <v>2574</v>
      </c>
      <c r="Z221" s="12">
        <f>INDEX('[2]Rented Branches'!$R$5:$R$1116,MATCH(H221,'[2]Rented Branches'!$I$5:$I$1116,0))</f>
        <v>3700</v>
      </c>
      <c r="AA221" s="12" t="s">
        <v>239</v>
      </c>
      <c r="AB221" s="12" t="s">
        <v>4384</v>
      </c>
      <c r="AC221" s="12" t="s">
        <v>4317</v>
      </c>
      <c r="AD221" s="12" t="e">
        <v>#N/A</v>
      </c>
      <c r="AE221" s="12" t="s">
        <v>4385</v>
      </c>
      <c r="AF221" s="12" t="e">
        <v>#N/A</v>
      </c>
    </row>
    <row r="222" spans="1:32" s="46" customFormat="1" ht="25.5" hidden="1" x14ac:dyDescent="0.25">
      <c r="A222" s="10">
        <f t="shared" ref="A222" si="209">+A221+1</f>
        <v>199</v>
      </c>
      <c r="B222" s="10">
        <f t="shared" si="205"/>
        <v>199</v>
      </c>
      <c r="C222" s="12" t="s">
        <v>15</v>
      </c>
      <c r="D222" s="10" t="s">
        <v>34</v>
      </c>
      <c r="E222" s="10">
        <v>2010</v>
      </c>
      <c r="F222" s="84">
        <v>41061</v>
      </c>
      <c r="G222" s="12" t="s">
        <v>672</v>
      </c>
      <c r="H222" s="10" t="s">
        <v>673</v>
      </c>
      <c r="I222" s="19" t="s">
        <v>674</v>
      </c>
      <c r="J222" s="12" t="s">
        <v>59</v>
      </c>
      <c r="K222" s="12" t="s">
        <v>60</v>
      </c>
      <c r="L222" s="12" t="s">
        <v>60</v>
      </c>
      <c r="M222" s="12" t="s">
        <v>2710</v>
      </c>
      <c r="N222" s="12" t="s">
        <v>2721</v>
      </c>
      <c r="O222" s="12" t="s">
        <v>60</v>
      </c>
      <c r="P222" s="12" t="s">
        <v>60</v>
      </c>
      <c r="Q222" s="12" t="s">
        <v>3067</v>
      </c>
      <c r="R222" s="12" t="s">
        <v>3067</v>
      </c>
      <c r="S222" s="12" t="s">
        <v>59</v>
      </c>
      <c r="T222" s="12" t="s">
        <v>3709</v>
      </c>
      <c r="U222" s="12" t="e">
        <f>VLOOKUP(S222,[1]Sheet1!$D$3:$D$153,1,0)</f>
        <v>#N/A</v>
      </c>
      <c r="V222" s="12"/>
      <c r="W222" s="12" t="s">
        <v>61</v>
      </c>
      <c r="X222" s="58" t="s">
        <v>24</v>
      </c>
      <c r="Y222" s="12" t="s">
        <v>2573</v>
      </c>
      <c r="Z222" s="12">
        <f>INDEX('[2]Rented Branches'!$R$5:$R$1116,MATCH(H222,'[2]Rented Branches'!$I$5:$I$1116,0))</f>
        <v>1975</v>
      </c>
      <c r="AA222" s="12" t="s">
        <v>2705</v>
      </c>
      <c r="AB222" s="12" t="s">
        <v>4347</v>
      </c>
      <c r="AC222" s="12" t="s">
        <v>4405</v>
      </c>
      <c r="AD222" s="12" t="e">
        <v>#N/A</v>
      </c>
      <c r="AE222" s="12" t="s">
        <v>4325</v>
      </c>
      <c r="AF222" s="12" t="e">
        <v>#N/A</v>
      </c>
    </row>
    <row r="223" spans="1:32" s="46" customFormat="1" ht="15" hidden="1" customHeight="1" x14ac:dyDescent="0.25">
      <c r="A223" s="10">
        <f t="shared" ref="A223" si="210">+A222+1</f>
        <v>200</v>
      </c>
      <c r="B223" s="10">
        <f t="shared" si="205"/>
        <v>200</v>
      </c>
      <c r="C223" s="12" t="s">
        <v>15</v>
      </c>
      <c r="D223" s="10" t="s">
        <v>34</v>
      </c>
      <c r="E223" s="10">
        <v>2010</v>
      </c>
      <c r="F223" s="84">
        <v>40437</v>
      </c>
      <c r="G223" s="12" t="s">
        <v>675</v>
      </c>
      <c r="H223" s="10" t="s">
        <v>676</v>
      </c>
      <c r="I223" s="12" t="s">
        <v>677</v>
      </c>
      <c r="J223" s="12" t="s">
        <v>28</v>
      </c>
      <c r="K223" s="12" t="s">
        <v>29</v>
      </c>
      <c r="L223" s="12" t="s">
        <v>29</v>
      </c>
      <c r="M223" s="12" t="s">
        <v>2701</v>
      </c>
      <c r="N223" s="12" t="s">
        <v>2715</v>
      </c>
      <c r="O223" s="12" t="s">
        <v>29</v>
      </c>
      <c r="P223" s="12" t="s">
        <v>29</v>
      </c>
      <c r="Q223" s="12" t="s">
        <v>3066</v>
      </c>
      <c r="R223" s="12" t="s">
        <v>3066</v>
      </c>
      <c r="S223" s="12" t="s">
        <v>28</v>
      </c>
      <c r="T223" s="12" t="s">
        <v>28</v>
      </c>
      <c r="U223" s="12" t="str">
        <f>VLOOKUP(S223,[1]Sheet1!$D$3:$D$153,1,0)</f>
        <v>Islamabad</v>
      </c>
      <c r="V223" s="12"/>
      <c r="W223" s="12" t="s">
        <v>3436</v>
      </c>
      <c r="X223" s="58" t="s">
        <v>24</v>
      </c>
      <c r="Y223" s="12" t="s">
        <v>2573</v>
      </c>
      <c r="Z223" s="12">
        <f>INDEX('[2]Rented Branches'!$R$5:$R$1116,MATCH(H223,'[2]Rented Branches'!$I$5:$I$1116,0))</f>
        <v>4000</v>
      </c>
      <c r="AA223" s="12" t="s">
        <v>2715</v>
      </c>
      <c r="AB223" s="12" t="s">
        <v>4409</v>
      </c>
      <c r="AC223" s="12" t="s">
        <v>4402</v>
      </c>
      <c r="AD223" s="12" t="e">
        <v>#N/A</v>
      </c>
      <c r="AE223" s="12" t="s">
        <v>4311</v>
      </c>
      <c r="AF223" s="12" t="e">
        <v>#N/A</v>
      </c>
    </row>
    <row r="224" spans="1:32" s="46" customFormat="1" ht="15.75" hidden="1" customHeight="1" x14ac:dyDescent="0.25">
      <c r="A224" s="10">
        <f t="shared" ref="A224" si="211">+A223+1</f>
        <v>201</v>
      </c>
      <c r="B224" s="10">
        <f t="shared" si="205"/>
        <v>201</v>
      </c>
      <c r="C224" s="12" t="s">
        <v>15</v>
      </c>
      <c r="D224" s="10" t="s">
        <v>34</v>
      </c>
      <c r="E224" s="10">
        <v>2010</v>
      </c>
      <c r="F224" s="84">
        <v>40505</v>
      </c>
      <c r="G224" s="12" t="s">
        <v>678</v>
      </c>
      <c r="H224" s="10" t="s">
        <v>679</v>
      </c>
      <c r="I224" s="12" t="s">
        <v>680</v>
      </c>
      <c r="J224" s="12" t="s">
        <v>83</v>
      </c>
      <c r="K224" s="12" t="s">
        <v>29</v>
      </c>
      <c r="L224" s="12" t="s">
        <v>29</v>
      </c>
      <c r="M224" s="12" t="s">
        <v>2701</v>
      </c>
      <c r="N224" s="12" t="s">
        <v>2698</v>
      </c>
      <c r="O224" s="12" t="s">
        <v>29</v>
      </c>
      <c r="P224" s="12" t="s">
        <v>29</v>
      </c>
      <c r="Q224" s="12" t="s">
        <v>3066</v>
      </c>
      <c r="R224" s="12" t="s">
        <v>3066</v>
      </c>
      <c r="S224" s="12" t="s">
        <v>83</v>
      </c>
      <c r="T224" s="12" t="s">
        <v>979</v>
      </c>
      <c r="U224" s="12" t="str">
        <f>VLOOKUP(S224,[1]Sheet1!$D$3:$D$153,1,0)</f>
        <v>RAWALPINDI</v>
      </c>
      <c r="V224" s="12"/>
      <c r="W224" s="12" t="s">
        <v>23</v>
      </c>
      <c r="X224" s="58" t="s">
        <v>24</v>
      </c>
      <c r="Y224" s="12" t="s">
        <v>2573</v>
      </c>
      <c r="Z224" s="12">
        <f>INDEX('[2]Rented Branches'!$R$5:$R$1116,MATCH(H224,'[2]Rented Branches'!$I$5:$I$1116,0))</f>
        <v>2798</v>
      </c>
      <c r="AA224" s="12" t="s">
        <v>2707</v>
      </c>
      <c r="AB224" s="12" t="s">
        <v>4408</v>
      </c>
      <c r="AC224" s="12" t="s">
        <v>4406</v>
      </c>
      <c r="AD224" s="12" t="e">
        <v>#N/A</v>
      </c>
      <c r="AE224" s="12" t="s">
        <v>4370</v>
      </c>
      <c r="AF224" s="12" t="e">
        <v>#N/A</v>
      </c>
    </row>
    <row r="225" spans="1:32" s="46" customFormat="1" ht="15" hidden="1" customHeight="1" x14ac:dyDescent="0.25">
      <c r="A225" s="10">
        <f t="shared" ref="A225" si="212">+A224+1</f>
        <v>202</v>
      </c>
      <c r="B225" s="10">
        <f t="shared" si="205"/>
        <v>202</v>
      </c>
      <c r="C225" s="12" t="s">
        <v>15</v>
      </c>
      <c r="D225" s="10" t="s">
        <v>34</v>
      </c>
      <c r="E225" s="10">
        <v>2010</v>
      </c>
      <c r="F225" s="84">
        <v>40536</v>
      </c>
      <c r="G225" s="12" t="s">
        <v>681</v>
      </c>
      <c r="H225" s="10" t="s">
        <v>682</v>
      </c>
      <c r="I225" s="12" t="s">
        <v>683</v>
      </c>
      <c r="J225" s="12" t="s">
        <v>20</v>
      </c>
      <c r="K225" s="12" t="s">
        <v>21</v>
      </c>
      <c r="L225" s="12" t="s">
        <v>2618</v>
      </c>
      <c r="M225" s="12" t="s">
        <v>20</v>
      </c>
      <c r="N225" s="12" t="s">
        <v>2708</v>
      </c>
      <c r="O225" s="12" t="s">
        <v>2618</v>
      </c>
      <c r="P225" s="12" t="s">
        <v>2618</v>
      </c>
      <c r="Q225" s="12" t="s">
        <v>3064</v>
      </c>
      <c r="R225" s="12" t="s">
        <v>3064</v>
      </c>
      <c r="S225" s="12" t="s">
        <v>20</v>
      </c>
      <c r="T225" s="12" t="s">
        <v>3705</v>
      </c>
      <c r="U225" s="12" t="str">
        <f>VLOOKUP(S225,[1]Sheet1!$D$3:$D$153,1,0)</f>
        <v>LAHORE</v>
      </c>
      <c r="V225" s="12"/>
      <c r="W225" s="12" t="s">
        <v>23</v>
      </c>
      <c r="X225" s="58" t="s">
        <v>24</v>
      </c>
      <c r="Y225" s="12" t="s">
        <v>2573</v>
      </c>
      <c r="Z225" s="12">
        <f>INDEX('[2]Rented Branches'!$R$5:$R$1116,MATCH(H225,'[2]Rented Branches'!$I$5:$I$1116,0))</f>
        <v>1980</v>
      </c>
      <c r="AA225" s="12" t="s">
        <v>4350</v>
      </c>
      <c r="AB225" s="12" t="s">
        <v>4351</v>
      </c>
      <c r="AC225" s="12" t="s">
        <v>4397</v>
      </c>
      <c r="AD225" s="12" t="e">
        <v>#N/A</v>
      </c>
      <c r="AE225" s="12" t="s">
        <v>4352</v>
      </c>
      <c r="AF225" s="12" t="e">
        <v>#N/A</v>
      </c>
    </row>
    <row r="226" spans="1:32" s="46" customFormat="1" ht="15" hidden="1" customHeight="1" x14ac:dyDescent="0.25">
      <c r="A226" s="10">
        <f t="shared" ref="A226" si="213">+A225+1</f>
        <v>203</v>
      </c>
      <c r="B226" s="10">
        <f t="shared" si="205"/>
        <v>203</v>
      </c>
      <c r="C226" s="12" t="s">
        <v>15</v>
      </c>
      <c r="D226" s="10" t="s">
        <v>34</v>
      </c>
      <c r="E226" s="10">
        <v>2010</v>
      </c>
      <c r="F226" s="84">
        <v>41095</v>
      </c>
      <c r="G226" s="12" t="s">
        <v>684</v>
      </c>
      <c r="H226" s="10" t="s">
        <v>685</v>
      </c>
      <c r="I226" s="12" t="s">
        <v>2973</v>
      </c>
      <c r="J226" s="12" t="s">
        <v>684</v>
      </c>
      <c r="K226" s="12" t="s">
        <v>21</v>
      </c>
      <c r="L226" s="12" t="s">
        <v>2620</v>
      </c>
      <c r="M226" s="12" t="s">
        <v>2620</v>
      </c>
      <c r="N226" s="12" t="s">
        <v>2717</v>
      </c>
      <c r="O226" s="12" t="s">
        <v>2620</v>
      </c>
      <c r="P226" s="12" t="s">
        <v>2620</v>
      </c>
      <c r="Q226" s="12" t="s">
        <v>3065</v>
      </c>
      <c r="R226" s="12" t="s">
        <v>3065</v>
      </c>
      <c r="S226" s="12" t="s">
        <v>687</v>
      </c>
      <c r="T226" s="12" t="s">
        <v>3768</v>
      </c>
      <c r="U226" s="12" t="str">
        <f>VLOOKUP(S226,[1]Sheet1!$D$3:$D$153,1,0)</f>
        <v>RAJANPUR</v>
      </c>
      <c r="V226" s="12"/>
      <c r="W226" s="12" t="s">
        <v>23</v>
      </c>
      <c r="X226" s="58" t="s">
        <v>24</v>
      </c>
      <c r="Y226" s="12" t="s">
        <v>2574</v>
      </c>
      <c r="Z226" s="12">
        <f>INDEX('[2]Rented Branches'!$R$5:$R$1116,MATCH(H226,'[2]Rented Branches'!$I$5:$I$1116,0))</f>
        <v>2440</v>
      </c>
      <c r="AA226" s="12" t="s">
        <v>1514</v>
      </c>
      <c r="AB226" s="12" t="s">
        <v>4386</v>
      </c>
      <c r="AC226" s="12" t="s">
        <v>4400</v>
      </c>
      <c r="AD226" s="12" t="e">
        <v>#N/A</v>
      </c>
      <c r="AE226" s="12" t="s">
        <v>4387</v>
      </c>
      <c r="AF226" s="12" t="e">
        <v>#N/A</v>
      </c>
    </row>
    <row r="227" spans="1:32" s="46" customFormat="1" ht="15" hidden="1" customHeight="1" x14ac:dyDescent="0.25">
      <c r="A227" s="10">
        <f t="shared" ref="A227" si="214">+A226+1</f>
        <v>204</v>
      </c>
      <c r="B227" s="10">
        <f t="shared" si="205"/>
        <v>204</v>
      </c>
      <c r="C227" s="12" t="s">
        <v>15</v>
      </c>
      <c r="D227" s="10" t="s">
        <v>34</v>
      </c>
      <c r="E227" s="10">
        <v>2010</v>
      </c>
      <c r="F227" s="84">
        <v>40469</v>
      </c>
      <c r="G227" s="12" t="s">
        <v>688</v>
      </c>
      <c r="H227" s="10" t="s">
        <v>689</v>
      </c>
      <c r="I227" s="12" t="s">
        <v>690</v>
      </c>
      <c r="J227" s="12" t="s">
        <v>20</v>
      </c>
      <c r="K227" s="12" t="s">
        <v>21</v>
      </c>
      <c r="L227" s="12" t="s">
        <v>2618</v>
      </c>
      <c r="M227" s="12" t="s">
        <v>20</v>
      </c>
      <c r="N227" s="12" t="s">
        <v>2708</v>
      </c>
      <c r="O227" s="12" t="s">
        <v>2618</v>
      </c>
      <c r="P227" s="12" t="s">
        <v>2618</v>
      </c>
      <c r="Q227" s="12" t="s">
        <v>3064</v>
      </c>
      <c r="R227" s="12" t="s">
        <v>3064</v>
      </c>
      <c r="S227" s="12" t="s">
        <v>20</v>
      </c>
      <c r="T227" s="12" t="s">
        <v>3705</v>
      </c>
      <c r="U227" s="12" t="str">
        <f>VLOOKUP(S227,[1]Sheet1!$D$3:$D$153,1,0)</f>
        <v>LAHORE</v>
      </c>
      <c r="V227" s="12"/>
      <c r="W227" s="12" t="s">
        <v>23</v>
      </c>
      <c r="X227" s="58" t="s">
        <v>24</v>
      </c>
      <c r="Y227" s="12" t="s">
        <v>2573</v>
      </c>
      <c r="Z227" s="12">
        <f>INDEX('[2]Rented Branches'!$R$5:$R$1116,MATCH(H227,'[2]Rented Branches'!$I$5:$I$1116,0))</f>
        <v>2000</v>
      </c>
      <c r="AA227" s="12" t="s">
        <v>4350</v>
      </c>
      <c r="AB227" s="12" t="s">
        <v>4351</v>
      </c>
      <c r="AC227" s="12" t="s">
        <v>4397</v>
      </c>
      <c r="AD227" s="12" t="e">
        <v>#N/A</v>
      </c>
      <c r="AE227" s="12" t="s">
        <v>4352</v>
      </c>
      <c r="AF227" s="12" t="e">
        <v>#N/A</v>
      </c>
    </row>
    <row r="228" spans="1:32" s="46" customFormat="1" ht="15.75" hidden="1" customHeight="1" x14ac:dyDescent="0.25">
      <c r="A228" s="10">
        <f t="shared" ref="A228" si="215">+A227+1</f>
        <v>205</v>
      </c>
      <c r="B228" s="10">
        <f t="shared" si="205"/>
        <v>205</v>
      </c>
      <c r="C228" s="12" t="s">
        <v>15</v>
      </c>
      <c r="D228" s="10" t="s">
        <v>34</v>
      </c>
      <c r="E228" s="10">
        <v>2010</v>
      </c>
      <c r="F228" s="84">
        <v>41411</v>
      </c>
      <c r="G228" s="12" t="s">
        <v>691</v>
      </c>
      <c r="H228" s="10" t="s">
        <v>692</v>
      </c>
      <c r="I228" s="12" t="s">
        <v>3627</v>
      </c>
      <c r="J228" s="12" t="s">
        <v>59</v>
      </c>
      <c r="K228" s="12" t="s">
        <v>60</v>
      </c>
      <c r="L228" s="12" t="s">
        <v>60</v>
      </c>
      <c r="M228" s="12" t="s">
        <v>2710</v>
      </c>
      <c r="N228" s="12" t="s">
        <v>2721</v>
      </c>
      <c r="O228" s="12" t="s">
        <v>60</v>
      </c>
      <c r="P228" s="12" t="s">
        <v>60</v>
      </c>
      <c r="Q228" s="12" t="s">
        <v>3067</v>
      </c>
      <c r="R228" s="12" t="s">
        <v>3067</v>
      </c>
      <c r="S228" s="12" t="s">
        <v>59</v>
      </c>
      <c r="T228" s="12" t="s">
        <v>3709</v>
      </c>
      <c r="U228" s="12" t="e">
        <f>VLOOKUP(S228,[1]Sheet1!$D$3:$D$153,1,0)</f>
        <v>#N/A</v>
      </c>
      <c r="V228" s="12"/>
      <c r="W228" s="12" t="s">
        <v>61</v>
      </c>
      <c r="X228" s="58" t="s">
        <v>24</v>
      </c>
      <c r="Y228" s="12" t="s">
        <v>2573</v>
      </c>
      <c r="Z228" s="12">
        <f>INDEX('[2]Rented Branches'!$R$5:$R$1116,MATCH(H228,'[2]Rented Branches'!$I$5:$I$1116,0))</f>
        <v>1367</v>
      </c>
      <c r="AA228" s="12" t="s">
        <v>2721</v>
      </c>
      <c r="AB228" s="12" t="s">
        <v>4326</v>
      </c>
      <c r="AC228" s="12" t="s">
        <v>4405</v>
      </c>
      <c r="AD228" s="12" t="e">
        <v>#N/A</v>
      </c>
      <c r="AE228" s="12" t="s">
        <v>4242</v>
      </c>
      <c r="AF228" s="12" t="e">
        <v>#N/A</v>
      </c>
    </row>
    <row r="229" spans="1:32" s="46" customFormat="1" ht="15" hidden="1" x14ac:dyDescent="0.25">
      <c r="A229" s="10">
        <f t="shared" ref="A229" si="216">+A228+1</f>
        <v>206</v>
      </c>
      <c r="B229" s="10">
        <f t="shared" si="205"/>
        <v>206</v>
      </c>
      <c r="C229" s="12" t="s">
        <v>15</v>
      </c>
      <c r="D229" s="10" t="s">
        <v>34</v>
      </c>
      <c r="E229" s="10">
        <v>2010</v>
      </c>
      <c r="F229" s="84">
        <v>40536</v>
      </c>
      <c r="G229" s="12" t="s">
        <v>2745</v>
      </c>
      <c r="H229" s="10" t="s">
        <v>695</v>
      </c>
      <c r="I229" s="12" t="s">
        <v>696</v>
      </c>
      <c r="J229" s="12" t="s">
        <v>59</v>
      </c>
      <c r="K229" s="12" t="s">
        <v>60</v>
      </c>
      <c r="L229" s="12" t="s">
        <v>60</v>
      </c>
      <c r="M229" s="12" t="s">
        <v>2710</v>
      </c>
      <c r="N229" s="12" t="s">
        <v>2721</v>
      </c>
      <c r="O229" s="12" t="s">
        <v>60</v>
      </c>
      <c r="P229" s="12" t="s">
        <v>60</v>
      </c>
      <c r="Q229" s="12" t="s">
        <v>3067</v>
      </c>
      <c r="R229" s="12" t="s">
        <v>3067</v>
      </c>
      <c r="S229" s="12" t="s">
        <v>59</v>
      </c>
      <c r="T229" s="12" t="s">
        <v>3709</v>
      </c>
      <c r="U229" s="12" t="e">
        <f>VLOOKUP(S229,[1]Sheet1!$D$3:$D$153,1,0)</f>
        <v>#N/A</v>
      </c>
      <c r="V229" s="12"/>
      <c r="W229" s="12" t="s">
        <v>61</v>
      </c>
      <c r="X229" s="58" t="s">
        <v>24</v>
      </c>
      <c r="Y229" s="12" t="s">
        <v>2573</v>
      </c>
      <c r="Z229" s="12">
        <f>INDEX('[2]Rented Branches'!$R$5:$R$1116,MATCH(H229,'[2]Rented Branches'!$I$5:$I$1116,0))</f>
        <v>2858</v>
      </c>
      <c r="AA229" s="12" t="s">
        <v>2721</v>
      </c>
      <c r="AB229" s="12" t="s">
        <v>4326</v>
      </c>
      <c r="AC229" s="12" t="s">
        <v>4405</v>
      </c>
      <c r="AD229" s="12" t="e">
        <v>#N/A</v>
      </c>
      <c r="AE229" s="12" t="s">
        <v>4242</v>
      </c>
      <c r="AF229" s="12" t="e">
        <v>#N/A</v>
      </c>
    </row>
    <row r="230" spans="1:32" s="46" customFormat="1" ht="15" hidden="1" customHeight="1" x14ac:dyDescent="0.25">
      <c r="A230" s="10">
        <f t="shared" ref="A230" si="217">+A229+1</f>
        <v>207</v>
      </c>
      <c r="B230" s="10">
        <f t="shared" si="205"/>
        <v>207</v>
      </c>
      <c r="C230" s="12" t="s">
        <v>15</v>
      </c>
      <c r="D230" s="10" t="s">
        <v>34</v>
      </c>
      <c r="E230" s="10">
        <v>2010</v>
      </c>
      <c r="F230" s="84">
        <v>40449</v>
      </c>
      <c r="G230" s="12" t="s">
        <v>697</v>
      </c>
      <c r="H230" s="10" t="s">
        <v>698</v>
      </c>
      <c r="I230" s="12" t="s">
        <v>699</v>
      </c>
      <c r="J230" s="12" t="s">
        <v>700</v>
      </c>
      <c r="K230" s="12" t="s">
        <v>29</v>
      </c>
      <c r="L230" s="12" t="s">
        <v>29</v>
      </c>
      <c r="M230" s="12" t="s">
        <v>29</v>
      </c>
      <c r="N230" s="12" t="s">
        <v>103</v>
      </c>
      <c r="O230" s="12" t="s">
        <v>29</v>
      </c>
      <c r="P230" s="12" t="s">
        <v>29</v>
      </c>
      <c r="Q230" s="12" t="s">
        <v>3066</v>
      </c>
      <c r="R230" s="12" t="s">
        <v>3066</v>
      </c>
      <c r="S230" s="12" t="s">
        <v>700</v>
      </c>
      <c r="T230" s="12" t="s">
        <v>3769</v>
      </c>
      <c r="U230" s="12" t="str">
        <f>VLOOKUP(S230,[1]Sheet1!$D$3:$D$153,1,0)</f>
        <v>KOTLI</v>
      </c>
      <c r="V230" s="12"/>
      <c r="W230" s="12" t="s">
        <v>382</v>
      </c>
      <c r="X230" s="58" t="s">
        <v>24</v>
      </c>
      <c r="Y230" s="12" t="s">
        <v>2574</v>
      </c>
      <c r="Z230" s="12">
        <f>INDEX('[2]Rented Branches'!$R$5:$R$1116,MATCH(H230,'[2]Rented Branches'!$I$5:$I$1116,0))</f>
        <v>2700</v>
      </c>
      <c r="AA230" s="12" t="s">
        <v>4357</v>
      </c>
      <c r="AB230" s="12" t="s">
        <v>4392</v>
      </c>
      <c r="AC230" s="12" t="s">
        <v>4404</v>
      </c>
      <c r="AD230" s="12" t="e">
        <v>#N/A</v>
      </c>
      <c r="AE230" s="12" t="s">
        <v>4358</v>
      </c>
      <c r="AF230" s="12" t="e">
        <v>#N/A</v>
      </c>
    </row>
    <row r="231" spans="1:32" s="46" customFormat="1" ht="15" hidden="1" customHeight="1" x14ac:dyDescent="0.25">
      <c r="A231" s="10">
        <f t="shared" ref="A231" si="218">+A230+1</f>
        <v>208</v>
      </c>
      <c r="B231" s="10">
        <f t="shared" si="205"/>
        <v>208</v>
      </c>
      <c r="C231" s="12" t="s">
        <v>15</v>
      </c>
      <c r="D231" s="10" t="s">
        <v>34</v>
      </c>
      <c r="E231" s="10">
        <v>2010</v>
      </c>
      <c r="F231" s="84">
        <v>40541</v>
      </c>
      <c r="G231" s="12" t="s">
        <v>701</v>
      </c>
      <c r="H231" s="10" t="s">
        <v>702</v>
      </c>
      <c r="I231" s="12" t="s">
        <v>703</v>
      </c>
      <c r="J231" s="12" t="s">
        <v>65</v>
      </c>
      <c r="K231" s="12" t="s">
        <v>29</v>
      </c>
      <c r="L231" s="12" t="s">
        <v>29</v>
      </c>
      <c r="M231" s="12" t="s">
        <v>29</v>
      </c>
      <c r="N231" s="12" t="s">
        <v>103</v>
      </c>
      <c r="O231" s="12" t="s">
        <v>29</v>
      </c>
      <c r="P231" s="12" t="s">
        <v>29</v>
      </c>
      <c r="Q231" s="12" t="s">
        <v>3066</v>
      </c>
      <c r="R231" s="12" t="s">
        <v>3066</v>
      </c>
      <c r="S231" s="12" t="s">
        <v>65</v>
      </c>
      <c r="T231" s="12" t="s">
        <v>3711</v>
      </c>
      <c r="U231" s="12" t="str">
        <f>VLOOKUP(S231,[1]Sheet1!$D$3:$D$153,1,0)</f>
        <v>GUJRAT</v>
      </c>
      <c r="V231" s="12"/>
      <c r="W231" s="12" t="s">
        <v>23</v>
      </c>
      <c r="X231" s="58" t="s">
        <v>24</v>
      </c>
      <c r="Y231" s="12" t="s">
        <v>2573</v>
      </c>
      <c r="Z231" s="12">
        <f>INDEX('[2]Rented Branches'!$R$5:$R$1116,MATCH(H231,'[2]Rented Branches'!$I$5:$I$1116,0))</f>
        <v>3500</v>
      </c>
      <c r="AA231" s="12" t="s">
        <v>65</v>
      </c>
      <c r="AB231" s="12" t="s">
        <v>4327</v>
      </c>
      <c r="AC231" s="12" t="s">
        <v>4404</v>
      </c>
      <c r="AD231" s="12" t="e">
        <v>#N/A</v>
      </c>
      <c r="AE231" s="12" t="s">
        <v>4328</v>
      </c>
      <c r="AF231" s="12" t="e">
        <v>#N/A</v>
      </c>
    </row>
    <row r="232" spans="1:32" s="46" customFormat="1" ht="15" hidden="1" customHeight="1" x14ac:dyDescent="0.25">
      <c r="A232" s="10">
        <f t="shared" ref="A232" si="219">+A231+1</f>
        <v>209</v>
      </c>
      <c r="B232" s="10">
        <f t="shared" si="205"/>
        <v>209</v>
      </c>
      <c r="C232" s="12" t="s">
        <v>15</v>
      </c>
      <c r="D232" s="10" t="s">
        <v>34</v>
      </c>
      <c r="E232" s="10">
        <v>2010</v>
      </c>
      <c r="F232" s="84">
        <v>41458</v>
      </c>
      <c r="G232" s="12" t="s">
        <v>704</v>
      </c>
      <c r="H232" s="10" t="s">
        <v>705</v>
      </c>
      <c r="I232" s="12" t="s">
        <v>706</v>
      </c>
      <c r="J232" s="12" t="s">
        <v>71</v>
      </c>
      <c r="K232" s="12" t="s">
        <v>60</v>
      </c>
      <c r="L232" s="12" t="s">
        <v>60</v>
      </c>
      <c r="M232" s="12" t="s">
        <v>71</v>
      </c>
      <c r="N232" s="12" t="s">
        <v>71</v>
      </c>
      <c r="O232" s="12" t="s">
        <v>60</v>
      </c>
      <c r="P232" s="12" t="s">
        <v>60</v>
      </c>
      <c r="Q232" s="12" t="s">
        <v>3067</v>
      </c>
      <c r="R232" s="12" t="s">
        <v>3067</v>
      </c>
      <c r="S232" s="12" t="s">
        <v>71</v>
      </c>
      <c r="T232" s="12" t="s">
        <v>3712</v>
      </c>
      <c r="U232" s="12" t="str">
        <f>VLOOKUP(S232,[1]Sheet1!$D$3:$D$153,1,0)</f>
        <v>HYDERABAD</v>
      </c>
      <c r="V232" s="12"/>
      <c r="W232" s="12" t="s">
        <v>61</v>
      </c>
      <c r="X232" s="58" t="s">
        <v>24</v>
      </c>
      <c r="Y232" s="12" t="s">
        <v>2573</v>
      </c>
      <c r="Z232" s="12">
        <f>INDEX('[2]Rented Branches'!$R$5:$R$1116,MATCH(H232,'[2]Rented Branches'!$I$5:$I$1116,0))</f>
        <v>1720</v>
      </c>
      <c r="AA232" s="12" t="s">
        <v>71</v>
      </c>
      <c r="AB232" s="12" t="s">
        <v>4331</v>
      </c>
      <c r="AC232" s="12" t="s">
        <v>4398</v>
      </c>
      <c r="AD232" s="12" t="e">
        <v>#N/A</v>
      </c>
      <c r="AE232" s="12" t="s">
        <v>4332</v>
      </c>
      <c r="AF232" s="12" t="e">
        <v>#N/A</v>
      </c>
    </row>
    <row r="233" spans="1:32" s="46" customFormat="1" ht="15.75" hidden="1" customHeight="1" x14ac:dyDescent="0.25">
      <c r="A233" s="10">
        <f t="shared" ref="A233" si="220">+A232+1</f>
        <v>210</v>
      </c>
      <c r="B233" s="10">
        <f t="shared" si="205"/>
        <v>210</v>
      </c>
      <c r="C233" s="12" t="s">
        <v>15</v>
      </c>
      <c r="D233" s="10" t="s">
        <v>34</v>
      </c>
      <c r="E233" s="10">
        <v>2010</v>
      </c>
      <c r="F233" s="84">
        <v>40535</v>
      </c>
      <c r="G233" s="12" t="s">
        <v>707</v>
      </c>
      <c r="H233" s="10" t="s">
        <v>708</v>
      </c>
      <c r="I233" s="12" t="s">
        <v>709</v>
      </c>
      <c r="J233" s="12" t="s">
        <v>707</v>
      </c>
      <c r="K233" s="12" t="s">
        <v>21</v>
      </c>
      <c r="L233" s="12" t="s">
        <v>2620</v>
      </c>
      <c r="M233" s="12" t="s">
        <v>2620</v>
      </c>
      <c r="N233" s="12" t="s">
        <v>33</v>
      </c>
      <c r="O233" s="12" t="s">
        <v>2620</v>
      </c>
      <c r="P233" s="12" t="s">
        <v>2620</v>
      </c>
      <c r="Q233" s="12" t="s">
        <v>3065</v>
      </c>
      <c r="R233" s="12" t="s">
        <v>3065</v>
      </c>
      <c r="S233" s="12" t="s">
        <v>707</v>
      </c>
      <c r="T233" s="12" t="s">
        <v>3770</v>
      </c>
      <c r="U233" s="12" t="str">
        <f>VLOOKUP(S233,[1]Sheet1!$D$3:$D$153,1,0)</f>
        <v>LAYYAH</v>
      </c>
      <c r="V233" s="12"/>
      <c r="W233" s="12" t="s">
        <v>23</v>
      </c>
      <c r="X233" s="58" t="s">
        <v>24</v>
      </c>
      <c r="Y233" s="12" t="s">
        <v>2574</v>
      </c>
      <c r="Z233" s="12">
        <f>INDEX('[2]Rented Branches'!$R$5:$R$1116,MATCH(H233,'[2]Rented Branches'!$I$5:$I$1116,0))</f>
        <v>2400</v>
      </c>
      <c r="AA233" s="12" t="s">
        <v>1514</v>
      </c>
      <c r="AB233" s="12" t="s">
        <v>4386</v>
      </c>
      <c r="AC233" s="12" t="s">
        <v>4400</v>
      </c>
      <c r="AD233" s="12" t="e">
        <v>#N/A</v>
      </c>
      <c r="AE233" s="12" t="s">
        <v>4387</v>
      </c>
      <c r="AF233" s="12" t="e">
        <v>#N/A</v>
      </c>
    </row>
    <row r="234" spans="1:32" s="46" customFormat="1" ht="15" hidden="1" customHeight="1" x14ac:dyDescent="0.25">
      <c r="A234" s="10">
        <f t="shared" ref="A234" si="221">+A233+1</f>
        <v>211</v>
      </c>
      <c r="B234" s="10">
        <f t="shared" ref="B234:B249" si="222">+B233+1</f>
        <v>211</v>
      </c>
      <c r="C234" s="12" t="s">
        <v>15</v>
      </c>
      <c r="D234" s="10" t="s">
        <v>34</v>
      </c>
      <c r="E234" s="10">
        <v>2010</v>
      </c>
      <c r="F234" s="84">
        <v>41271</v>
      </c>
      <c r="G234" s="12" t="s">
        <v>2746</v>
      </c>
      <c r="H234" s="10" t="s">
        <v>711</v>
      </c>
      <c r="I234" s="12" t="s">
        <v>712</v>
      </c>
      <c r="J234" s="12" t="s">
        <v>161</v>
      </c>
      <c r="K234" s="12" t="s">
        <v>29</v>
      </c>
      <c r="L234" s="12" t="s">
        <v>29</v>
      </c>
      <c r="M234" s="12" t="s">
        <v>75</v>
      </c>
      <c r="N234" s="12" t="s">
        <v>2713</v>
      </c>
      <c r="O234" s="12" t="s">
        <v>29</v>
      </c>
      <c r="P234" s="12" t="s">
        <v>29</v>
      </c>
      <c r="Q234" s="12" t="s">
        <v>3066</v>
      </c>
      <c r="R234" s="12" t="s">
        <v>3066</v>
      </c>
      <c r="S234" s="12" t="s">
        <v>161</v>
      </c>
      <c r="T234" s="12" t="s">
        <v>3727</v>
      </c>
      <c r="U234" s="12" t="str">
        <f>VLOOKUP(S234,[1]Sheet1!$D$3:$D$153,1,0)</f>
        <v>KOHAT</v>
      </c>
      <c r="V234" s="12"/>
      <c r="W234" s="12" t="s">
        <v>75</v>
      </c>
      <c r="X234" s="58" t="s">
        <v>24</v>
      </c>
      <c r="Y234" s="12" t="s">
        <v>2573</v>
      </c>
      <c r="Z234" s="12">
        <f>INDEX('[2]Rented Branches'!$R$5:$R$1116,MATCH(H234,'[2]Rented Branches'!$I$5:$I$1116,0))</f>
        <v>930</v>
      </c>
      <c r="AA234" s="12" t="s">
        <v>2713</v>
      </c>
      <c r="AB234" s="12" t="s">
        <v>4414</v>
      </c>
      <c r="AC234" s="12" t="s">
        <v>4411</v>
      </c>
      <c r="AD234" s="12" t="e">
        <v>#N/A</v>
      </c>
      <c r="AE234" s="12" t="s">
        <v>4364</v>
      </c>
      <c r="AF234" s="12" t="e">
        <v>#N/A</v>
      </c>
    </row>
    <row r="235" spans="1:32" s="46" customFormat="1" ht="15" hidden="1" customHeight="1" x14ac:dyDescent="0.25">
      <c r="A235" s="10">
        <f t="shared" ref="A235" si="223">+A234+1</f>
        <v>212</v>
      </c>
      <c r="B235" s="10">
        <f t="shared" si="222"/>
        <v>212</v>
      </c>
      <c r="C235" s="12" t="s">
        <v>15</v>
      </c>
      <c r="D235" s="10" t="s">
        <v>34</v>
      </c>
      <c r="E235" s="10">
        <v>2010</v>
      </c>
      <c r="F235" s="84">
        <v>40541</v>
      </c>
      <c r="G235" s="12" t="s">
        <v>713</v>
      </c>
      <c r="H235" s="10" t="s">
        <v>714</v>
      </c>
      <c r="I235" s="12" t="s">
        <v>715</v>
      </c>
      <c r="J235" s="12" t="s">
        <v>716</v>
      </c>
      <c r="K235" s="12" t="s">
        <v>29</v>
      </c>
      <c r="L235" s="12" t="s">
        <v>29</v>
      </c>
      <c r="M235" s="12" t="s">
        <v>29</v>
      </c>
      <c r="N235" s="12" t="s">
        <v>103</v>
      </c>
      <c r="O235" s="12" t="s">
        <v>29</v>
      </c>
      <c r="P235" s="12" t="s">
        <v>29</v>
      </c>
      <c r="Q235" s="12" t="s">
        <v>3066</v>
      </c>
      <c r="R235" s="12" t="s">
        <v>3066</v>
      </c>
      <c r="S235" s="12" t="s">
        <v>716</v>
      </c>
      <c r="T235" s="12" t="s">
        <v>3771</v>
      </c>
      <c r="U235" s="12" t="str">
        <f>VLOOKUP(S235,[1]Sheet1!$D$3:$D$153,1,0)</f>
        <v>MUZAFFARABAD</v>
      </c>
      <c r="V235" s="12"/>
      <c r="W235" s="12" t="s">
        <v>382</v>
      </c>
      <c r="X235" s="58" t="s">
        <v>24</v>
      </c>
      <c r="Y235" s="12" t="s">
        <v>2573</v>
      </c>
      <c r="Z235" s="12">
        <f>INDEX('[2]Rented Branches'!$R$5:$R$1116,MATCH(H235,'[2]Rented Branches'!$I$5:$I$1116,0))</f>
        <v>2000</v>
      </c>
      <c r="AA235" s="12" t="s">
        <v>4357</v>
      </c>
      <c r="AB235" s="12" t="s">
        <v>4392</v>
      </c>
      <c r="AC235" s="12" t="s">
        <v>4404</v>
      </c>
      <c r="AD235" s="12" t="e">
        <v>#N/A</v>
      </c>
      <c r="AE235" s="12" t="s">
        <v>4358</v>
      </c>
      <c r="AF235" s="12" t="e">
        <v>#N/A</v>
      </c>
    </row>
    <row r="236" spans="1:32" s="46" customFormat="1" ht="15" hidden="1" customHeight="1" x14ac:dyDescent="0.25">
      <c r="A236" s="10">
        <f t="shared" ref="A236" si="224">+A235+1</f>
        <v>213</v>
      </c>
      <c r="B236" s="10">
        <f>+B235+1</f>
        <v>213</v>
      </c>
      <c r="C236" s="12" t="s">
        <v>15</v>
      </c>
      <c r="D236" s="10" t="s">
        <v>34</v>
      </c>
      <c r="E236" s="10">
        <v>2010</v>
      </c>
      <c r="F236" s="84">
        <v>41449</v>
      </c>
      <c r="G236" s="12" t="s">
        <v>717</v>
      </c>
      <c r="H236" s="10" t="s">
        <v>718</v>
      </c>
      <c r="I236" s="12" t="s">
        <v>719</v>
      </c>
      <c r="J236" s="12" t="s">
        <v>236</v>
      </c>
      <c r="K236" s="12" t="s">
        <v>29</v>
      </c>
      <c r="L236" s="12" t="s">
        <v>29</v>
      </c>
      <c r="M236" s="12" t="s">
        <v>75</v>
      </c>
      <c r="N236" s="12" t="s">
        <v>239</v>
      </c>
      <c r="O236" s="12" t="s">
        <v>29</v>
      </c>
      <c r="P236" s="12" t="s">
        <v>29</v>
      </c>
      <c r="Q236" s="12" t="s">
        <v>3066</v>
      </c>
      <c r="R236" s="12" t="s">
        <v>3066</v>
      </c>
      <c r="S236" s="12" t="s">
        <v>236</v>
      </c>
      <c r="T236" s="12" t="s">
        <v>3737</v>
      </c>
      <c r="U236" s="12" t="str">
        <f>VLOOKUP(S236,[1]Sheet1!$D$3:$D$153,1,0)</f>
        <v>GILGIT</v>
      </c>
      <c r="V236" s="12"/>
      <c r="W236" s="12" t="s">
        <v>239</v>
      </c>
      <c r="X236" s="58" t="s">
        <v>24</v>
      </c>
      <c r="Y236" s="12" t="s">
        <v>2573</v>
      </c>
      <c r="Z236" s="12">
        <f>INDEX('[2]Rented Branches'!$R$5:$R$1116,MATCH(H236,'[2]Rented Branches'!$I$5:$I$1116,0))</f>
        <v>1320</v>
      </c>
      <c r="AA236" s="12" t="s">
        <v>239</v>
      </c>
      <c r="AB236" s="12" t="s">
        <v>4384</v>
      </c>
      <c r="AC236" s="12" t="s">
        <v>4317</v>
      </c>
      <c r="AD236" s="12" t="e">
        <v>#N/A</v>
      </c>
      <c r="AE236" s="12" t="s">
        <v>4385</v>
      </c>
      <c r="AF236" s="12" t="e">
        <v>#N/A</v>
      </c>
    </row>
    <row r="237" spans="1:32" s="46" customFormat="1" ht="15" hidden="1" customHeight="1" x14ac:dyDescent="0.25">
      <c r="A237" s="10">
        <f t="shared" ref="A237" si="225">+A236+1</f>
        <v>214</v>
      </c>
      <c r="B237" s="10">
        <f t="shared" si="222"/>
        <v>214</v>
      </c>
      <c r="C237" s="12" t="s">
        <v>15</v>
      </c>
      <c r="D237" s="10" t="s">
        <v>34</v>
      </c>
      <c r="E237" s="10">
        <v>2010</v>
      </c>
      <c r="F237" s="84">
        <v>40542</v>
      </c>
      <c r="G237" s="12" t="s">
        <v>720</v>
      </c>
      <c r="H237" s="10" t="s">
        <v>721</v>
      </c>
      <c r="I237" s="12" t="s">
        <v>722</v>
      </c>
      <c r="J237" s="12" t="s">
        <v>720</v>
      </c>
      <c r="K237" s="12" t="s">
        <v>29</v>
      </c>
      <c r="L237" s="12" t="s">
        <v>29</v>
      </c>
      <c r="M237" s="12" t="s">
        <v>75</v>
      </c>
      <c r="N237" s="12" t="s">
        <v>2706</v>
      </c>
      <c r="O237" s="12" t="s">
        <v>29</v>
      </c>
      <c r="P237" s="12" t="s">
        <v>29</v>
      </c>
      <c r="Q237" s="12" t="s">
        <v>3066</v>
      </c>
      <c r="R237" s="12" t="s">
        <v>3066</v>
      </c>
      <c r="S237" s="12" t="s">
        <v>720</v>
      </c>
      <c r="T237" s="12" t="s">
        <v>3698</v>
      </c>
      <c r="U237" s="12" t="str">
        <f>VLOOKUP(S237,[1]Sheet1!$D$3:$D$153,1,0)</f>
        <v>NOWSHERA</v>
      </c>
      <c r="V237" s="12"/>
      <c r="W237" s="12" t="s">
        <v>75</v>
      </c>
      <c r="X237" s="58" t="s">
        <v>24</v>
      </c>
      <c r="Y237" s="12" t="s">
        <v>2573</v>
      </c>
      <c r="Z237" s="12">
        <f>INDEX('[2]Rented Branches'!$R$5:$R$1116,MATCH(H237,'[2]Rented Branches'!$I$5:$I$1116,0))</f>
        <v>2973</v>
      </c>
      <c r="AA237" s="12" t="s">
        <v>2706</v>
      </c>
      <c r="AB237" s="12" t="s">
        <v>4410</v>
      </c>
      <c r="AC237" s="12" t="s">
        <v>4411</v>
      </c>
      <c r="AD237" s="12" t="e">
        <v>#N/A</v>
      </c>
      <c r="AE237" s="12" t="s">
        <v>4349</v>
      </c>
      <c r="AF237" s="12" t="e">
        <v>#N/A</v>
      </c>
    </row>
    <row r="238" spans="1:32" s="46" customFormat="1" ht="25.5" hidden="1" customHeight="1" x14ac:dyDescent="0.25">
      <c r="A238" s="10">
        <f t="shared" ref="A238" si="226">+A237+1</f>
        <v>215</v>
      </c>
      <c r="B238" s="10">
        <f t="shared" si="222"/>
        <v>215</v>
      </c>
      <c r="C238" s="12" t="s">
        <v>15</v>
      </c>
      <c r="D238" s="10" t="s">
        <v>34</v>
      </c>
      <c r="E238" s="10">
        <v>2010</v>
      </c>
      <c r="F238" s="84">
        <v>40536</v>
      </c>
      <c r="G238" s="12" t="s">
        <v>723</v>
      </c>
      <c r="H238" s="10" t="s">
        <v>724</v>
      </c>
      <c r="I238" s="12" t="s">
        <v>3679</v>
      </c>
      <c r="J238" s="12" t="s">
        <v>59</v>
      </c>
      <c r="K238" s="12" t="s">
        <v>60</v>
      </c>
      <c r="L238" s="12" t="s">
        <v>60</v>
      </c>
      <c r="M238" s="12" t="s">
        <v>2710</v>
      </c>
      <c r="N238" s="12" t="s">
        <v>2711</v>
      </c>
      <c r="O238" s="12" t="s">
        <v>60</v>
      </c>
      <c r="P238" s="12" t="s">
        <v>60</v>
      </c>
      <c r="Q238" s="12" t="s">
        <v>3067</v>
      </c>
      <c r="R238" s="12" t="s">
        <v>3067</v>
      </c>
      <c r="S238" s="12" t="s">
        <v>59</v>
      </c>
      <c r="T238" s="12" t="s">
        <v>3709</v>
      </c>
      <c r="U238" s="12" t="e">
        <f>VLOOKUP(S238,[1]Sheet1!$D$3:$D$153,1,0)</f>
        <v>#N/A</v>
      </c>
      <c r="V238" s="12"/>
      <c r="W238" s="12" t="s">
        <v>61</v>
      </c>
      <c r="X238" s="58" t="s">
        <v>24</v>
      </c>
      <c r="Y238" s="12" t="s">
        <v>2573</v>
      </c>
      <c r="Z238" s="12">
        <f>INDEX('[2]Rented Branches'!$R$5:$R$1116,MATCH(H238,'[2]Rented Branches'!$I$5:$I$1116,0))</f>
        <v>2407</v>
      </c>
      <c r="AA238" s="12" t="s">
        <v>2711</v>
      </c>
      <c r="AB238" s="12" t="s">
        <v>4359</v>
      </c>
      <c r="AC238" s="12" t="s">
        <v>4401</v>
      </c>
      <c r="AD238" s="12" t="e">
        <v>#N/A</v>
      </c>
      <c r="AE238" s="12" t="s">
        <v>4360</v>
      </c>
      <c r="AF238" s="12" t="e">
        <v>#N/A</v>
      </c>
    </row>
    <row r="239" spans="1:32" s="46" customFormat="1" ht="15" hidden="1" customHeight="1" x14ac:dyDescent="0.25">
      <c r="A239" s="10">
        <f t="shared" ref="A239" si="227">+A238+1</f>
        <v>216</v>
      </c>
      <c r="B239" s="10">
        <f t="shared" si="222"/>
        <v>216</v>
      </c>
      <c r="C239" s="12" t="s">
        <v>15</v>
      </c>
      <c r="D239" s="10" t="s">
        <v>34</v>
      </c>
      <c r="E239" s="10">
        <v>2010</v>
      </c>
      <c r="F239" s="84">
        <v>40403</v>
      </c>
      <c r="G239" s="12" t="s">
        <v>726</v>
      </c>
      <c r="H239" s="10" t="s">
        <v>727</v>
      </c>
      <c r="I239" s="12" t="s">
        <v>728</v>
      </c>
      <c r="J239" s="12" t="s">
        <v>729</v>
      </c>
      <c r="K239" s="12" t="s">
        <v>29</v>
      </c>
      <c r="L239" s="12" t="s">
        <v>29</v>
      </c>
      <c r="M239" s="12" t="s">
        <v>29</v>
      </c>
      <c r="N239" s="12" t="s">
        <v>199</v>
      </c>
      <c r="O239" s="12" t="s">
        <v>29</v>
      </c>
      <c r="P239" s="12" t="s">
        <v>29</v>
      </c>
      <c r="Q239" s="12" t="s">
        <v>3066</v>
      </c>
      <c r="R239" s="12" t="s">
        <v>3066</v>
      </c>
      <c r="S239" s="12" t="s">
        <v>730</v>
      </c>
      <c r="T239" s="12" t="s">
        <v>3772</v>
      </c>
      <c r="U239" s="12" t="str">
        <f>VLOOKUP(S239,[1]Sheet1!$D$3:$D$153,1,0)</f>
        <v>MANDI BAHAUDDIN</v>
      </c>
      <c r="V239" s="12"/>
      <c r="W239" s="12" t="s">
        <v>23</v>
      </c>
      <c r="X239" s="58" t="s">
        <v>24</v>
      </c>
      <c r="Y239" s="12" t="s">
        <v>2574</v>
      </c>
      <c r="Z239" s="12">
        <f>INDEX('[2]Rented Branches'!$R$5:$R$1116,MATCH(H239,'[2]Rented Branches'!$I$5:$I$1116,0))</f>
        <v>1906</v>
      </c>
      <c r="AA239" s="12" t="s">
        <v>65</v>
      </c>
      <c r="AB239" s="12" t="s">
        <v>4327</v>
      </c>
      <c r="AC239" s="12" t="s">
        <v>4404</v>
      </c>
      <c r="AD239" s="12" t="e">
        <v>#N/A</v>
      </c>
      <c r="AE239" s="12" t="s">
        <v>4328</v>
      </c>
      <c r="AF239" s="12" t="e">
        <v>#N/A</v>
      </c>
    </row>
    <row r="240" spans="1:32" s="46" customFormat="1" ht="38.25" hidden="1" customHeight="1" x14ac:dyDescent="0.25">
      <c r="A240" s="10">
        <f t="shared" ref="A240" si="228">+A239+1</f>
        <v>217</v>
      </c>
      <c r="B240" s="10">
        <f t="shared" si="222"/>
        <v>217</v>
      </c>
      <c r="C240" s="12" t="s">
        <v>15</v>
      </c>
      <c r="D240" s="10" t="s">
        <v>34</v>
      </c>
      <c r="E240" s="10">
        <v>2010</v>
      </c>
      <c r="F240" s="84">
        <v>40519</v>
      </c>
      <c r="G240" s="12" t="s">
        <v>731</v>
      </c>
      <c r="H240" s="10" t="s">
        <v>732</v>
      </c>
      <c r="I240" s="19" t="s">
        <v>733</v>
      </c>
      <c r="J240" s="12" t="s">
        <v>731</v>
      </c>
      <c r="K240" s="12" t="s">
        <v>21</v>
      </c>
      <c r="L240" s="12" t="s">
        <v>2620</v>
      </c>
      <c r="M240" s="12" t="s">
        <v>2620</v>
      </c>
      <c r="N240" s="12" t="s">
        <v>79</v>
      </c>
      <c r="O240" s="12" t="s">
        <v>2620</v>
      </c>
      <c r="P240" s="12" t="s">
        <v>2620</v>
      </c>
      <c r="Q240" s="12" t="s">
        <v>3065</v>
      </c>
      <c r="R240" s="12" t="s">
        <v>3065</v>
      </c>
      <c r="S240" s="12" t="s">
        <v>284</v>
      </c>
      <c r="T240" s="12" t="s">
        <v>284</v>
      </c>
      <c r="U240" s="12" t="s">
        <v>284</v>
      </c>
      <c r="V240" s="12"/>
      <c r="W240" s="12" t="s">
        <v>23</v>
      </c>
      <c r="X240" s="58" t="s">
        <v>24</v>
      </c>
      <c r="Y240" s="12" t="s">
        <v>2574</v>
      </c>
      <c r="Z240" s="12">
        <f>INDEX('[2]Rented Branches'!$R$5:$R$1116,MATCH(H240,'[2]Rented Branches'!$I$5:$I$1116,0))</f>
        <v>2470</v>
      </c>
      <c r="AA240" s="12" t="s">
        <v>2130</v>
      </c>
      <c r="AB240" s="12" t="s">
        <v>4333</v>
      </c>
      <c r="AC240" s="12" t="s">
        <v>4399</v>
      </c>
      <c r="AD240" s="12" t="e">
        <v>#N/A</v>
      </c>
      <c r="AE240" s="12" t="s">
        <v>4334</v>
      </c>
      <c r="AF240" s="12" t="e">
        <v>#N/A</v>
      </c>
    </row>
    <row r="241" spans="1:32" s="46" customFormat="1" ht="15" hidden="1" customHeight="1" x14ac:dyDescent="0.25">
      <c r="A241" s="10">
        <f t="shared" ref="A241" si="229">+A240+1</f>
        <v>218</v>
      </c>
      <c r="B241" s="10">
        <f t="shared" si="222"/>
        <v>218</v>
      </c>
      <c r="C241" s="12" t="s">
        <v>15</v>
      </c>
      <c r="D241" s="10" t="s">
        <v>34</v>
      </c>
      <c r="E241" s="10">
        <v>2010</v>
      </c>
      <c r="F241" s="84">
        <v>41061</v>
      </c>
      <c r="G241" s="12" t="s">
        <v>734</v>
      </c>
      <c r="H241" s="10" t="s">
        <v>735</v>
      </c>
      <c r="I241" s="12" t="s">
        <v>736</v>
      </c>
      <c r="J241" s="12" t="s">
        <v>71</v>
      </c>
      <c r="K241" s="12" t="s">
        <v>60</v>
      </c>
      <c r="L241" s="12" t="s">
        <v>60</v>
      </c>
      <c r="M241" s="12" t="s">
        <v>71</v>
      </c>
      <c r="N241" s="12" t="s">
        <v>71</v>
      </c>
      <c r="O241" s="12" t="s">
        <v>60</v>
      </c>
      <c r="P241" s="12" t="s">
        <v>60</v>
      </c>
      <c r="Q241" s="12" t="s">
        <v>3067</v>
      </c>
      <c r="R241" s="12" t="s">
        <v>3067</v>
      </c>
      <c r="S241" s="12" t="s">
        <v>71</v>
      </c>
      <c r="T241" s="12" t="s">
        <v>3712</v>
      </c>
      <c r="U241" s="12" t="str">
        <f>VLOOKUP(S241,[1]Sheet1!$D$3:$D$153,1,0)</f>
        <v>HYDERABAD</v>
      </c>
      <c r="V241" s="12"/>
      <c r="W241" s="12" t="s">
        <v>61</v>
      </c>
      <c r="X241" s="58" t="s">
        <v>24</v>
      </c>
      <c r="Y241" s="12" t="s">
        <v>2573</v>
      </c>
      <c r="Z241" s="12">
        <f>INDEX('[2]Rented Branches'!$R$5:$R$1116,MATCH(H241,'[2]Rented Branches'!$I$5:$I$1116,0))</f>
        <v>2160</v>
      </c>
      <c r="AA241" s="12" t="s">
        <v>71</v>
      </c>
      <c r="AB241" s="12" t="s">
        <v>4331</v>
      </c>
      <c r="AC241" s="12" t="s">
        <v>4398</v>
      </c>
      <c r="AD241" s="12" t="e">
        <v>#N/A</v>
      </c>
      <c r="AE241" s="12" t="s">
        <v>4332</v>
      </c>
      <c r="AF241" s="12" t="e">
        <v>#N/A</v>
      </c>
    </row>
    <row r="242" spans="1:32" s="46" customFormat="1" ht="15" hidden="1" customHeight="1" x14ac:dyDescent="0.25">
      <c r="A242" s="10">
        <f t="shared" ref="A242" si="230">+A241+1</f>
        <v>219</v>
      </c>
      <c r="B242" s="10">
        <f t="shared" si="222"/>
        <v>219</v>
      </c>
      <c r="C242" s="12" t="s">
        <v>15</v>
      </c>
      <c r="D242" s="10" t="s">
        <v>34</v>
      </c>
      <c r="E242" s="10">
        <v>2010</v>
      </c>
      <c r="F242" s="84">
        <v>40455</v>
      </c>
      <c r="G242" s="12" t="s">
        <v>737</v>
      </c>
      <c r="H242" s="10" t="s">
        <v>738</v>
      </c>
      <c r="I242" s="12" t="s">
        <v>739</v>
      </c>
      <c r="J242" s="12" t="s">
        <v>737</v>
      </c>
      <c r="K242" s="12" t="s">
        <v>29</v>
      </c>
      <c r="L242" s="12" t="s">
        <v>29</v>
      </c>
      <c r="M242" s="12" t="s">
        <v>83</v>
      </c>
      <c r="N242" s="12" t="s">
        <v>2716</v>
      </c>
      <c r="O242" s="12" t="s">
        <v>29</v>
      </c>
      <c r="P242" s="12" t="s">
        <v>29</v>
      </c>
      <c r="Q242" s="12" t="s">
        <v>3066</v>
      </c>
      <c r="R242" s="12" t="s">
        <v>3066</v>
      </c>
      <c r="S242" s="12" t="s">
        <v>28</v>
      </c>
      <c r="T242" s="12" t="s">
        <v>28</v>
      </c>
      <c r="U242" s="12" t="str">
        <f>VLOOKUP(S242,[1]Sheet1!$D$3:$D$153,1,0)</f>
        <v>Islamabad</v>
      </c>
      <c r="V242" s="12"/>
      <c r="W242" s="12" t="s">
        <v>3436</v>
      </c>
      <c r="X242" s="58" t="s">
        <v>24</v>
      </c>
      <c r="Y242" s="12" t="s">
        <v>2574</v>
      </c>
      <c r="Z242" s="12">
        <f>INDEX('[2]Rented Branches'!$R$5:$R$1116,MATCH(H242,'[2]Rented Branches'!$I$5:$I$1116,0))</f>
        <v>1452</v>
      </c>
      <c r="AA242" s="12" t="s">
        <v>2716</v>
      </c>
      <c r="AB242" s="12" t="s">
        <v>4376</v>
      </c>
      <c r="AC242" s="12" t="s">
        <v>4406</v>
      </c>
      <c r="AD242" s="12" t="e">
        <v>#N/A</v>
      </c>
      <c r="AE242" s="12" t="s">
        <v>4377</v>
      </c>
      <c r="AF242" s="12" t="e">
        <v>#N/A</v>
      </c>
    </row>
    <row r="243" spans="1:32" s="46" customFormat="1" ht="15" hidden="1" customHeight="1" x14ac:dyDescent="0.25">
      <c r="A243" s="10">
        <f t="shared" ref="A243" si="231">+A242+1</f>
        <v>220</v>
      </c>
      <c r="B243" s="10">
        <f t="shared" si="222"/>
        <v>220</v>
      </c>
      <c r="C243" s="12" t="s">
        <v>15</v>
      </c>
      <c r="D243" s="10" t="s">
        <v>34</v>
      </c>
      <c r="E243" s="10">
        <v>2010</v>
      </c>
      <c r="F243" s="84">
        <v>40508</v>
      </c>
      <c r="G243" s="12" t="s">
        <v>740</v>
      </c>
      <c r="H243" s="10" t="s">
        <v>741</v>
      </c>
      <c r="I243" s="12" t="s">
        <v>742</v>
      </c>
      <c r="J243" s="12" t="s">
        <v>740</v>
      </c>
      <c r="K243" s="12" t="s">
        <v>21</v>
      </c>
      <c r="L243" s="12" t="s">
        <v>2620</v>
      </c>
      <c r="M243" s="12" t="s">
        <v>2620</v>
      </c>
      <c r="N243" s="12" t="s">
        <v>79</v>
      </c>
      <c r="O243" s="12" t="s">
        <v>2620</v>
      </c>
      <c r="P243" s="12" t="s">
        <v>2620</v>
      </c>
      <c r="Q243" s="12" t="s">
        <v>3065</v>
      </c>
      <c r="R243" s="12" t="s">
        <v>3065</v>
      </c>
      <c r="S243" s="12" t="s">
        <v>743</v>
      </c>
      <c r="T243" s="12" t="s">
        <v>3773</v>
      </c>
      <c r="U243" s="12" t="str">
        <f>VLOOKUP(S243,[1]Sheet1!$D$3:$D$153,1,0)</f>
        <v>OKARA</v>
      </c>
      <c r="V243" s="12"/>
      <c r="W243" s="12" t="s">
        <v>23</v>
      </c>
      <c r="X243" s="58" t="s">
        <v>24</v>
      </c>
      <c r="Y243" s="12" t="s">
        <v>2574</v>
      </c>
      <c r="Z243" s="12">
        <f>INDEX('[2]Rented Branches'!$R$5:$R$1116,MATCH(H243,'[2]Rented Branches'!$I$5:$I$1116,0))</f>
        <v>5880</v>
      </c>
      <c r="AA243" s="12" t="s">
        <v>79</v>
      </c>
      <c r="AB243" s="12" t="s">
        <v>4321</v>
      </c>
      <c r="AC243" s="12" t="s">
        <v>4399</v>
      </c>
      <c r="AD243" s="12" t="e">
        <v>#N/A</v>
      </c>
      <c r="AE243" s="12" t="s">
        <v>4322</v>
      </c>
      <c r="AF243" s="12" t="e">
        <v>#N/A</v>
      </c>
    </row>
    <row r="244" spans="1:32" s="46" customFormat="1" ht="15" hidden="1" x14ac:dyDescent="0.25">
      <c r="A244" s="10">
        <f t="shared" ref="A244" si="232">+A243+1</f>
        <v>221</v>
      </c>
      <c r="B244" s="10">
        <f t="shared" si="222"/>
        <v>221</v>
      </c>
      <c r="C244" s="12" t="s">
        <v>15</v>
      </c>
      <c r="D244" s="10" t="s">
        <v>34</v>
      </c>
      <c r="E244" s="10">
        <v>2010</v>
      </c>
      <c r="F244" s="84">
        <v>40423</v>
      </c>
      <c r="G244" s="12" t="s">
        <v>744</v>
      </c>
      <c r="H244" s="10" t="s">
        <v>745</v>
      </c>
      <c r="I244" s="12" t="s">
        <v>746</v>
      </c>
      <c r="J244" s="12" t="s">
        <v>20</v>
      </c>
      <c r="K244" s="12" t="s">
        <v>21</v>
      </c>
      <c r="L244" s="12" t="s">
        <v>2618</v>
      </c>
      <c r="M244" s="12" t="s">
        <v>20</v>
      </c>
      <c r="N244" s="12" t="s">
        <v>2708</v>
      </c>
      <c r="O244" s="12" t="s">
        <v>2618</v>
      </c>
      <c r="P244" s="12" t="s">
        <v>2618</v>
      </c>
      <c r="Q244" s="12" t="s">
        <v>3064</v>
      </c>
      <c r="R244" s="12" t="s">
        <v>3064</v>
      </c>
      <c r="S244" s="12" t="s">
        <v>20</v>
      </c>
      <c r="T244" s="12" t="s">
        <v>3705</v>
      </c>
      <c r="U244" s="12" t="str">
        <f>VLOOKUP(S244,[1]Sheet1!$D$3:$D$153,1,0)</f>
        <v>LAHORE</v>
      </c>
      <c r="V244" s="12"/>
      <c r="W244" s="12" t="s">
        <v>23</v>
      </c>
      <c r="X244" s="58" t="s">
        <v>24</v>
      </c>
      <c r="Y244" s="12" t="s">
        <v>2573</v>
      </c>
      <c r="Z244" s="12">
        <f>INDEX('[2]Rented Branches'!$R$5:$R$1116,MATCH(H244,'[2]Rented Branches'!$I$5:$I$1116,0))</f>
        <v>3080</v>
      </c>
      <c r="AA244" s="12" t="s">
        <v>4350</v>
      </c>
      <c r="AB244" s="12" t="s">
        <v>4351</v>
      </c>
      <c r="AC244" s="12" t="s">
        <v>4397</v>
      </c>
      <c r="AD244" s="12" t="e">
        <v>#N/A</v>
      </c>
      <c r="AE244" s="12" t="s">
        <v>4352</v>
      </c>
      <c r="AF244" s="12" t="e">
        <v>#N/A</v>
      </c>
    </row>
    <row r="245" spans="1:32" s="46" customFormat="1" ht="15" hidden="1" customHeight="1" x14ac:dyDescent="0.25">
      <c r="A245" s="10">
        <f t="shared" ref="A245" si="233">+A244+1</f>
        <v>222</v>
      </c>
      <c r="B245" s="10">
        <f t="shared" si="222"/>
        <v>222</v>
      </c>
      <c r="C245" s="12" t="s">
        <v>15</v>
      </c>
      <c r="D245" s="10" t="s">
        <v>34</v>
      </c>
      <c r="E245" s="10">
        <v>2010</v>
      </c>
      <c r="F245" s="84">
        <v>40414</v>
      </c>
      <c r="G245" s="12" t="s">
        <v>747</v>
      </c>
      <c r="H245" s="10" t="s">
        <v>748</v>
      </c>
      <c r="I245" s="12" t="s">
        <v>749</v>
      </c>
      <c r="J245" s="12" t="s">
        <v>750</v>
      </c>
      <c r="K245" s="12" t="s">
        <v>60</v>
      </c>
      <c r="L245" s="12" t="s">
        <v>60</v>
      </c>
      <c r="M245" s="12" t="s">
        <v>71</v>
      </c>
      <c r="N245" s="12" t="s">
        <v>71</v>
      </c>
      <c r="O245" s="12" t="s">
        <v>60</v>
      </c>
      <c r="P245" s="12" t="s">
        <v>60</v>
      </c>
      <c r="Q245" s="12" t="s">
        <v>3067</v>
      </c>
      <c r="R245" s="12" t="s">
        <v>3067</v>
      </c>
      <c r="S245" s="12" t="s">
        <v>750</v>
      </c>
      <c r="T245" s="12" t="s">
        <v>3774</v>
      </c>
      <c r="U245" s="12" t="str">
        <f>VLOOKUP(S245,[1]Sheet1!$D$3:$D$153,1,0)</f>
        <v>SANGHAR</v>
      </c>
      <c r="V245" s="12"/>
      <c r="W245" s="12" t="s">
        <v>61</v>
      </c>
      <c r="X245" s="58" t="s">
        <v>24</v>
      </c>
      <c r="Y245" s="12" t="s">
        <v>2574</v>
      </c>
      <c r="Z245" s="12">
        <f>INDEX('[2]Rented Branches'!$R$5:$R$1116,MATCH(H245,'[2]Rented Branches'!$I$5:$I$1116,0))</f>
        <v>3160</v>
      </c>
      <c r="AA245" s="12" t="s">
        <v>281</v>
      </c>
      <c r="AB245" s="12" t="s">
        <v>4318</v>
      </c>
      <c r="AC245" s="12" t="s">
        <v>4398</v>
      </c>
      <c r="AD245" s="12" t="e">
        <v>#N/A</v>
      </c>
      <c r="AE245" s="12" t="s">
        <v>4319</v>
      </c>
      <c r="AF245" s="12" t="e">
        <v>#N/A</v>
      </c>
    </row>
    <row r="246" spans="1:32" s="46" customFormat="1" ht="15" hidden="1" customHeight="1" x14ac:dyDescent="0.25">
      <c r="A246" s="10">
        <f t="shared" ref="A246" si="234">+A245+1</f>
        <v>223</v>
      </c>
      <c r="B246" s="10">
        <f t="shared" si="222"/>
        <v>223</v>
      </c>
      <c r="C246" s="12" t="s">
        <v>15</v>
      </c>
      <c r="D246" s="10" t="s">
        <v>34</v>
      </c>
      <c r="E246" s="10">
        <v>2010</v>
      </c>
      <c r="F246" s="84">
        <v>40520</v>
      </c>
      <c r="G246" s="12" t="s">
        <v>2607</v>
      </c>
      <c r="H246" s="10" t="s">
        <v>752</v>
      </c>
      <c r="I246" s="12" t="s">
        <v>753</v>
      </c>
      <c r="J246" s="12" t="s">
        <v>199</v>
      </c>
      <c r="K246" s="12" t="s">
        <v>21</v>
      </c>
      <c r="L246" s="12" t="s">
        <v>29</v>
      </c>
      <c r="M246" s="12" t="s">
        <v>29</v>
      </c>
      <c r="N246" s="12" t="s">
        <v>199</v>
      </c>
      <c r="O246" s="12" t="s">
        <v>29</v>
      </c>
      <c r="P246" s="12" t="s">
        <v>29</v>
      </c>
      <c r="Q246" s="12" t="s">
        <v>3065</v>
      </c>
      <c r="R246" s="12" t="s">
        <v>3065</v>
      </c>
      <c r="S246" s="12" t="s">
        <v>199</v>
      </c>
      <c r="T246" s="12" t="s">
        <v>3733</v>
      </c>
      <c r="U246" s="12" t="str">
        <f>VLOOKUP(S246,[1]Sheet1!$D$3:$D$153,1,0)</f>
        <v>SARGODHA</v>
      </c>
      <c r="V246" s="12"/>
      <c r="W246" s="12" t="s">
        <v>23</v>
      </c>
      <c r="X246" s="58" t="s">
        <v>24</v>
      </c>
      <c r="Y246" s="12" t="s">
        <v>2573</v>
      </c>
      <c r="Z246" s="12">
        <f>INDEX('[2]Rented Branches'!$R$5:$R$1116,MATCH(H246,'[2]Rented Branches'!$I$5:$I$1116,0))</f>
        <v>2030</v>
      </c>
      <c r="AA246" s="12" t="s">
        <v>199</v>
      </c>
      <c r="AB246" s="12" t="s">
        <v>4323</v>
      </c>
      <c r="AC246" s="12" t="s">
        <v>4395</v>
      </c>
      <c r="AD246" s="12" t="e">
        <v>#N/A</v>
      </c>
      <c r="AE246" s="12" t="s">
        <v>4324</v>
      </c>
      <c r="AF246" s="12" t="e">
        <v>#N/A</v>
      </c>
    </row>
    <row r="247" spans="1:32" s="46" customFormat="1" ht="15" hidden="1" customHeight="1" x14ac:dyDescent="0.25">
      <c r="A247" s="10">
        <f t="shared" ref="A247" si="235">+A246+1</f>
        <v>224</v>
      </c>
      <c r="B247" s="10">
        <f t="shared" si="222"/>
        <v>224</v>
      </c>
      <c r="C247" s="12" t="s">
        <v>15</v>
      </c>
      <c r="D247" s="10" t="s">
        <v>34</v>
      </c>
      <c r="E247" s="10">
        <v>2010</v>
      </c>
      <c r="F247" s="84">
        <v>40518</v>
      </c>
      <c r="G247" s="12" t="s">
        <v>754</v>
      </c>
      <c r="H247" s="10" t="s">
        <v>755</v>
      </c>
      <c r="I247" s="12" t="s">
        <v>756</v>
      </c>
      <c r="J247" s="12" t="s">
        <v>757</v>
      </c>
      <c r="K247" s="12" t="s">
        <v>21</v>
      </c>
      <c r="L247" s="12" t="s">
        <v>2618</v>
      </c>
      <c r="M247" s="12" t="s">
        <v>2702</v>
      </c>
      <c r="N247" s="12" t="s">
        <v>757</v>
      </c>
      <c r="O247" s="12" t="s">
        <v>2618</v>
      </c>
      <c r="P247" s="12" t="s">
        <v>2618</v>
      </c>
      <c r="Q247" s="12" t="s">
        <v>3064</v>
      </c>
      <c r="R247" s="12" t="s">
        <v>3064</v>
      </c>
      <c r="S247" s="12" t="s">
        <v>757</v>
      </c>
      <c r="T247" s="12" t="s">
        <v>1817</v>
      </c>
      <c r="U247" s="12" t="str">
        <f>VLOOKUP(S247,[1]Sheet1!$D$3:$D$153,1,0)</f>
        <v>SIALKOT</v>
      </c>
      <c r="V247" s="12"/>
      <c r="W247" s="12" t="s">
        <v>23</v>
      </c>
      <c r="X247" s="58" t="s">
        <v>24</v>
      </c>
      <c r="Y247" s="12" t="s">
        <v>2573</v>
      </c>
      <c r="Z247" s="12">
        <f>INDEX('[2]Rented Branches'!$R$5:$R$1116,MATCH(H247,'[2]Rented Branches'!$I$5:$I$1116,0))</f>
        <v>3737</v>
      </c>
      <c r="AA247" s="12" t="s">
        <v>757</v>
      </c>
      <c r="AB247" s="12" t="s">
        <v>4380</v>
      </c>
      <c r="AC247" s="12" t="s">
        <v>4403</v>
      </c>
      <c r="AD247" s="12" t="e">
        <v>#N/A</v>
      </c>
      <c r="AE247" s="12" t="s">
        <v>4381</v>
      </c>
      <c r="AF247" s="12" t="e">
        <v>#N/A</v>
      </c>
    </row>
    <row r="248" spans="1:32" s="46" customFormat="1" ht="15" hidden="1" customHeight="1" x14ac:dyDescent="0.25">
      <c r="A248" s="10">
        <f t="shared" ref="A248" si="236">+A247+1</f>
        <v>225</v>
      </c>
      <c r="B248" s="10">
        <f t="shared" si="222"/>
        <v>225</v>
      </c>
      <c r="C248" s="12" t="s">
        <v>15</v>
      </c>
      <c r="D248" s="10" t="s">
        <v>34</v>
      </c>
      <c r="E248" s="10">
        <v>2010</v>
      </c>
      <c r="F248" s="84">
        <v>41061</v>
      </c>
      <c r="G248" s="12" t="s">
        <v>758</v>
      </c>
      <c r="H248" s="10" t="s">
        <v>759</v>
      </c>
      <c r="I248" s="12" t="s">
        <v>760</v>
      </c>
      <c r="J248" s="12" t="s">
        <v>59</v>
      </c>
      <c r="K248" s="12" t="s">
        <v>60</v>
      </c>
      <c r="L248" s="12" t="s">
        <v>60</v>
      </c>
      <c r="M248" s="12" t="s">
        <v>2710</v>
      </c>
      <c r="N248" s="12" t="s">
        <v>2705</v>
      </c>
      <c r="O248" s="12" t="s">
        <v>60</v>
      </c>
      <c r="P248" s="12" t="s">
        <v>60</v>
      </c>
      <c r="Q248" s="12" t="s">
        <v>3067</v>
      </c>
      <c r="R248" s="12" t="s">
        <v>3067</v>
      </c>
      <c r="S248" s="12" t="s">
        <v>59</v>
      </c>
      <c r="T248" s="12" t="s">
        <v>3709</v>
      </c>
      <c r="U248" s="12" t="e">
        <f>VLOOKUP(S248,[1]Sheet1!$D$3:$D$153,1,0)</f>
        <v>#N/A</v>
      </c>
      <c r="V248" s="12"/>
      <c r="W248" s="12" t="s">
        <v>61</v>
      </c>
      <c r="X248" s="58" t="s">
        <v>24</v>
      </c>
      <c r="Y248" s="12" t="s">
        <v>2573</v>
      </c>
      <c r="Z248" s="12">
        <f>INDEX('[2]Rented Branches'!$R$5:$R$1116,MATCH(H248,'[2]Rented Branches'!$I$5:$I$1116,0))</f>
        <v>1350</v>
      </c>
      <c r="AA248" s="12" t="s">
        <v>2705</v>
      </c>
      <c r="AB248" s="12" t="s">
        <v>4347</v>
      </c>
      <c r="AC248" s="12" t="s">
        <v>4405</v>
      </c>
      <c r="AD248" s="12" t="e">
        <v>#N/A</v>
      </c>
      <c r="AE248" s="12" t="s">
        <v>4325</v>
      </c>
      <c r="AF248" s="12" t="e">
        <v>#N/A</v>
      </c>
    </row>
    <row r="249" spans="1:32" s="46" customFormat="1" ht="15" hidden="1" customHeight="1" x14ac:dyDescent="0.25">
      <c r="A249" s="10">
        <f t="shared" ref="A249" si="237">+A248+1</f>
        <v>226</v>
      </c>
      <c r="B249" s="10">
        <f t="shared" si="222"/>
        <v>226</v>
      </c>
      <c r="C249" s="12" t="s">
        <v>15</v>
      </c>
      <c r="D249" s="10" t="s">
        <v>34</v>
      </c>
      <c r="E249" s="10">
        <v>2010</v>
      </c>
      <c r="F249" s="84">
        <v>40513</v>
      </c>
      <c r="G249" s="12" t="s">
        <v>761</v>
      </c>
      <c r="H249" s="10" t="s">
        <v>762</v>
      </c>
      <c r="I249" s="12" t="s">
        <v>763</v>
      </c>
      <c r="J249" s="12" t="s">
        <v>761</v>
      </c>
      <c r="K249" s="12" t="s">
        <v>60</v>
      </c>
      <c r="L249" s="12" t="s">
        <v>60</v>
      </c>
      <c r="M249" s="12" t="s">
        <v>146</v>
      </c>
      <c r="N249" s="12" t="s">
        <v>2712</v>
      </c>
      <c r="O249" s="12" t="s">
        <v>60</v>
      </c>
      <c r="P249" s="12" t="s">
        <v>60</v>
      </c>
      <c r="Q249" s="12" t="s">
        <v>3067</v>
      </c>
      <c r="R249" s="12" t="s">
        <v>3067</v>
      </c>
      <c r="S249" s="12" t="s">
        <v>761</v>
      </c>
      <c r="T249" s="12" t="s">
        <v>3775</v>
      </c>
      <c r="U249" s="12" t="str">
        <f>VLOOKUP(S249,[1]Sheet1!$D$3:$D$153,1,0)</f>
        <v>SIBI</v>
      </c>
      <c r="V249" s="12"/>
      <c r="W249" s="12" t="s">
        <v>125</v>
      </c>
      <c r="X249" s="58" t="s">
        <v>24</v>
      </c>
      <c r="Y249" s="12" t="s">
        <v>2573</v>
      </c>
      <c r="Z249" s="12">
        <f>INDEX('[2]Rented Branches'!$R$5:$R$1116,MATCH(H249,'[2]Rented Branches'!$I$5:$I$1116,0))</f>
        <v>1480</v>
      </c>
      <c r="AA249" s="12" t="s">
        <v>2712</v>
      </c>
      <c r="AB249" s="12" t="s">
        <v>4335</v>
      </c>
      <c r="AC249" s="12" t="s">
        <v>4407</v>
      </c>
      <c r="AD249" s="12" t="e">
        <v>#N/A</v>
      </c>
      <c r="AE249" s="12" t="s">
        <v>4336</v>
      </c>
      <c r="AF249" s="12" t="e">
        <v>#N/A</v>
      </c>
    </row>
    <row r="250" spans="1:32" s="46" customFormat="1" ht="15" hidden="1" customHeight="1" x14ac:dyDescent="0.25">
      <c r="A250" s="10">
        <f t="shared" ref="A250" si="238">+A249+1</f>
        <v>227</v>
      </c>
      <c r="B250" s="10">
        <f t="shared" ref="B250:B265" si="239">+B249+1</f>
        <v>227</v>
      </c>
      <c r="C250" s="12" t="s">
        <v>15</v>
      </c>
      <c r="D250" s="10" t="s">
        <v>34</v>
      </c>
      <c r="E250" s="10">
        <v>2014</v>
      </c>
      <c r="F250" s="84">
        <v>40430</v>
      </c>
      <c r="G250" s="12" t="s">
        <v>764</v>
      </c>
      <c r="H250" s="10" t="s">
        <v>765</v>
      </c>
      <c r="I250" s="12" t="s">
        <v>766</v>
      </c>
      <c r="J250" s="12" t="s">
        <v>146</v>
      </c>
      <c r="K250" s="12" t="s">
        <v>60</v>
      </c>
      <c r="L250" s="12" t="s">
        <v>60</v>
      </c>
      <c r="M250" s="12" t="s">
        <v>146</v>
      </c>
      <c r="N250" s="12" t="s">
        <v>2712</v>
      </c>
      <c r="O250" s="12" t="s">
        <v>60</v>
      </c>
      <c r="P250" s="12" t="s">
        <v>60</v>
      </c>
      <c r="Q250" s="12" t="s">
        <v>3067</v>
      </c>
      <c r="R250" s="12" t="s">
        <v>3067</v>
      </c>
      <c r="S250" s="12" t="s">
        <v>146</v>
      </c>
      <c r="T250" s="12" t="s">
        <v>3724</v>
      </c>
      <c r="U250" s="12" t="str">
        <f>VLOOKUP(S250,[1]Sheet1!$D$3:$D$153,1,0)</f>
        <v>QUETTA</v>
      </c>
      <c r="V250" s="12"/>
      <c r="W250" s="12" t="s">
        <v>125</v>
      </c>
      <c r="X250" s="58" t="s">
        <v>24</v>
      </c>
      <c r="Y250" s="12" t="s">
        <v>2573</v>
      </c>
      <c r="Z250" s="12">
        <f>INDEX('[2]Rented Branches'!$R$5:$R$1116,MATCH(H250,'[2]Rented Branches'!$I$5:$I$1116,0))</f>
        <v>6764</v>
      </c>
      <c r="AA250" s="12" t="s">
        <v>2712</v>
      </c>
      <c r="AB250" s="96" t="s">
        <v>4335</v>
      </c>
      <c r="AC250" s="12" t="s">
        <v>4407</v>
      </c>
      <c r="AD250" s="12" t="e">
        <v>#N/A</v>
      </c>
      <c r="AE250" s="12" t="s">
        <v>4336</v>
      </c>
      <c r="AF250" s="12" t="e">
        <v>#N/A</v>
      </c>
    </row>
    <row r="251" spans="1:32" s="46" customFormat="1" ht="15" hidden="1" customHeight="1" x14ac:dyDescent="0.25">
      <c r="A251" s="10">
        <f t="shared" ref="A251" si="240">+A250+1</f>
        <v>228</v>
      </c>
      <c r="B251" s="10">
        <f t="shared" si="239"/>
        <v>228</v>
      </c>
      <c r="C251" s="12" t="s">
        <v>15</v>
      </c>
      <c r="D251" s="10" t="s">
        <v>34</v>
      </c>
      <c r="E251" s="10">
        <v>2010</v>
      </c>
      <c r="F251" s="84">
        <v>40414</v>
      </c>
      <c r="G251" s="12" t="s">
        <v>767</v>
      </c>
      <c r="H251" s="10" t="s">
        <v>768</v>
      </c>
      <c r="I251" s="12" t="s">
        <v>769</v>
      </c>
      <c r="J251" s="12" t="s">
        <v>767</v>
      </c>
      <c r="K251" s="12" t="s">
        <v>60</v>
      </c>
      <c r="L251" s="12" t="s">
        <v>60</v>
      </c>
      <c r="M251" s="12" t="s">
        <v>71</v>
      </c>
      <c r="N251" s="12" t="s">
        <v>71</v>
      </c>
      <c r="O251" s="12" t="s">
        <v>60</v>
      </c>
      <c r="P251" s="12" t="s">
        <v>60</v>
      </c>
      <c r="Q251" s="12" t="s">
        <v>3067</v>
      </c>
      <c r="R251" s="12" t="s">
        <v>3067</v>
      </c>
      <c r="S251" s="12" t="s">
        <v>750</v>
      </c>
      <c r="T251" s="12" t="s">
        <v>3774</v>
      </c>
      <c r="U251" s="12" t="str">
        <f>VLOOKUP(S251,[1]Sheet1!$D$3:$D$153,1,0)</f>
        <v>SANGHAR</v>
      </c>
      <c r="V251" s="12"/>
      <c r="W251" s="12" t="s">
        <v>61</v>
      </c>
      <c r="X251" s="58" t="s">
        <v>24</v>
      </c>
      <c r="Y251" s="12" t="s">
        <v>2574</v>
      </c>
      <c r="Z251" s="12">
        <f>INDEX('[2]Rented Branches'!$R$5:$R$1116,MATCH(H251,'[2]Rented Branches'!$I$5:$I$1116,0))</f>
        <v>2352</v>
      </c>
      <c r="AA251" s="12" t="s">
        <v>281</v>
      </c>
      <c r="AB251" s="12" t="s">
        <v>4318</v>
      </c>
      <c r="AC251" s="12" t="s">
        <v>4398</v>
      </c>
      <c r="AD251" s="12" t="e">
        <v>#N/A</v>
      </c>
      <c r="AE251" s="12" t="s">
        <v>4319</v>
      </c>
      <c r="AF251" s="12" t="e">
        <v>#N/A</v>
      </c>
    </row>
    <row r="252" spans="1:32" s="46" customFormat="1" ht="15" hidden="1" customHeight="1" x14ac:dyDescent="0.25">
      <c r="A252" s="10">
        <f t="shared" ref="A252" si="241">+A251+1</f>
        <v>229</v>
      </c>
      <c r="B252" s="10">
        <f t="shared" si="239"/>
        <v>229</v>
      </c>
      <c r="C252" s="12" t="s">
        <v>15</v>
      </c>
      <c r="D252" s="10" t="s">
        <v>34</v>
      </c>
      <c r="E252" s="10">
        <v>2010</v>
      </c>
      <c r="F252" s="84">
        <v>41249</v>
      </c>
      <c r="G252" s="12" t="s">
        <v>770</v>
      </c>
      <c r="H252" s="10" t="s">
        <v>771</v>
      </c>
      <c r="I252" s="12" t="s">
        <v>772</v>
      </c>
      <c r="J252" s="12" t="s">
        <v>773</v>
      </c>
      <c r="K252" s="12" t="s">
        <v>29</v>
      </c>
      <c r="L252" s="12" t="s">
        <v>29</v>
      </c>
      <c r="M252" s="12" t="s">
        <v>75</v>
      </c>
      <c r="N252" s="12" t="s">
        <v>2713</v>
      </c>
      <c r="O252" s="12" t="s">
        <v>29</v>
      </c>
      <c r="P252" s="12" t="s">
        <v>29</v>
      </c>
      <c r="Q252" s="12" t="s">
        <v>3066</v>
      </c>
      <c r="R252" s="12" t="s">
        <v>3066</v>
      </c>
      <c r="S252" s="12" t="s">
        <v>3695</v>
      </c>
      <c r="T252" s="12" t="s">
        <v>3723</v>
      </c>
      <c r="U252" s="12" t="str">
        <f>VLOOKUP(S252,[1]Sheet1!$D$3:$D$153,1,0)</f>
        <v>D.I.KHAN</v>
      </c>
      <c r="V252" s="12"/>
      <c r="W252" s="12" t="s">
        <v>75</v>
      </c>
      <c r="X252" s="58" t="s">
        <v>24</v>
      </c>
      <c r="Y252" s="12" t="s">
        <v>2574</v>
      </c>
      <c r="Z252" s="12">
        <f>INDEX('[2]Rented Branches'!$R$5:$R$1116,MATCH(H252,'[2]Rented Branches'!$I$5:$I$1116,0))</f>
        <v>2345</v>
      </c>
      <c r="AA252" s="12" t="s">
        <v>2713</v>
      </c>
      <c r="AB252" s="12" t="s">
        <v>4414</v>
      </c>
      <c r="AC252" s="12" t="s">
        <v>4411</v>
      </c>
      <c r="AD252" s="12" t="e">
        <v>#N/A</v>
      </c>
      <c r="AE252" s="12" t="s">
        <v>4364</v>
      </c>
      <c r="AF252" s="12" t="e">
        <v>#N/A</v>
      </c>
    </row>
    <row r="253" spans="1:32" s="46" customFormat="1" ht="15" hidden="1" customHeight="1" x14ac:dyDescent="0.25">
      <c r="A253" s="10">
        <f t="shared" ref="A253" si="242">+A252+1</f>
        <v>230</v>
      </c>
      <c r="B253" s="10">
        <f t="shared" si="239"/>
        <v>230</v>
      </c>
      <c r="C253" s="12" t="s">
        <v>15</v>
      </c>
      <c r="D253" s="10" t="s">
        <v>34</v>
      </c>
      <c r="E253" s="10">
        <v>2010</v>
      </c>
      <c r="F253" s="84">
        <v>40465</v>
      </c>
      <c r="G253" s="12" t="s">
        <v>775</v>
      </c>
      <c r="H253" s="10" t="s">
        <v>776</v>
      </c>
      <c r="I253" s="12" t="s">
        <v>777</v>
      </c>
      <c r="J253" s="12" t="s">
        <v>775</v>
      </c>
      <c r="K253" s="12" t="s">
        <v>29</v>
      </c>
      <c r="L253" s="12" t="s">
        <v>29</v>
      </c>
      <c r="M253" s="12" t="s">
        <v>2722</v>
      </c>
      <c r="N253" s="12" t="s">
        <v>2723</v>
      </c>
      <c r="O253" s="12" t="s">
        <v>29</v>
      </c>
      <c r="P253" s="12" t="s">
        <v>29</v>
      </c>
      <c r="Q253" s="12" t="s">
        <v>3066</v>
      </c>
      <c r="R253" s="12" t="s">
        <v>3066</v>
      </c>
      <c r="S253" s="12" t="s">
        <v>190</v>
      </c>
      <c r="T253" s="12" t="s">
        <v>3732</v>
      </c>
      <c r="U253" s="12" t="str">
        <f>VLOOKUP(S253,[1]Sheet1!$D$3:$D$153,1,0)</f>
        <v>ATTOCK</v>
      </c>
      <c r="V253" s="12"/>
      <c r="W253" s="12" t="s">
        <v>23</v>
      </c>
      <c r="X253" s="58" t="s">
        <v>24</v>
      </c>
      <c r="Y253" s="12" t="s">
        <v>2574</v>
      </c>
      <c r="Z253" s="12">
        <f>INDEX('[2]Rented Branches'!$R$5:$R$1116,MATCH(H253,'[2]Rented Branches'!$I$5:$I$1116,0))</f>
        <v>2800</v>
      </c>
      <c r="AA253" s="12" t="s">
        <v>2723</v>
      </c>
      <c r="AB253" s="12" t="s">
        <v>4312</v>
      </c>
      <c r="AC253" s="12" t="s">
        <v>4308</v>
      </c>
      <c r="AD253" s="12" t="e">
        <v>#N/A</v>
      </c>
      <c r="AE253" s="12" t="s">
        <v>4300</v>
      </c>
      <c r="AF253" s="12" t="e">
        <v>#N/A</v>
      </c>
    </row>
    <row r="254" spans="1:32" s="46" customFormat="1" ht="15" hidden="1" customHeight="1" x14ac:dyDescent="0.25">
      <c r="A254" s="10">
        <f t="shared" ref="A254" si="243">+A253+1</f>
        <v>231</v>
      </c>
      <c r="B254" s="10">
        <f t="shared" si="239"/>
        <v>231</v>
      </c>
      <c r="C254" s="12" t="s">
        <v>15</v>
      </c>
      <c r="D254" s="10" t="s">
        <v>34</v>
      </c>
      <c r="E254" s="10">
        <v>2010</v>
      </c>
      <c r="F254" s="84">
        <v>40536</v>
      </c>
      <c r="G254" s="12" t="s">
        <v>778</v>
      </c>
      <c r="H254" s="10" t="s">
        <v>779</v>
      </c>
      <c r="I254" s="12" t="s">
        <v>780</v>
      </c>
      <c r="J254" s="12" t="s">
        <v>778</v>
      </c>
      <c r="K254" s="12" t="s">
        <v>21</v>
      </c>
      <c r="L254" s="12" t="s">
        <v>2620</v>
      </c>
      <c r="M254" s="12" t="s">
        <v>2620</v>
      </c>
      <c r="N254" s="12" t="s">
        <v>94</v>
      </c>
      <c r="O254" s="12" t="s">
        <v>2620</v>
      </c>
      <c r="P254" s="12" t="s">
        <v>2620</v>
      </c>
      <c r="Q254" s="12" t="s">
        <v>3065</v>
      </c>
      <c r="R254" s="12" t="s">
        <v>3065</v>
      </c>
      <c r="S254" s="12" t="s">
        <v>94</v>
      </c>
      <c r="T254" s="12" t="s">
        <v>3716</v>
      </c>
      <c r="U254" s="12" t="str">
        <f>VLOOKUP(S254,[1]Sheet1!$D$3:$D$153,1,0)</f>
        <v>BAHAWALPUR</v>
      </c>
      <c r="V254" s="12"/>
      <c r="W254" s="12" t="s">
        <v>23</v>
      </c>
      <c r="X254" s="58" t="s">
        <v>24</v>
      </c>
      <c r="Y254" s="12" t="s">
        <v>2574</v>
      </c>
      <c r="Z254" s="12">
        <f>INDEX('[2]Rented Branches'!$R$5:$R$1116,MATCH(H254,'[2]Rented Branches'!$I$5:$I$1116,0))</f>
        <v>3400</v>
      </c>
      <c r="AA254" s="12" t="s">
        <v>94</v>
      </c>
      <c r="AB254" s="12" t="s">
        <v>4353</v>
      </c>
      <c r="AC254" s="12" t="s">
        <v>4399</v>
      </c>
      <c r="AD254" s="12" t="e">
        <v>#N/A</v>
      </c>
      <c r="AE254" s="12" t="s">
        <v>4354</v>
      </c>
      <c r="AF254" s="12" t="e">
        <v>#N/A</v>
      </c>
    </row>
    <row r="255" spans="1:32" s="46" customFormat="1" ht="15" hidden="1" customHeight="1" x14ac:dyDescent="0.25">
      <c r="A255" s="10">
        <f t="shared" ref="A255" si="244">+A254+1</f>
        <v>232</v>
      </c>
      <c r="B255" s="10">
        <f t="shared" si="239"/>
        <v>232</v>
      </c>
      <c r="C255" s="12" t="s">
        <v>15</v>
      </c>
      <c r="D255" s="10" t="s">
        <v>34</v>
      </c>
      <c r="E255" s="10">
        <v>2011</v>
      </c>
      <c r="F255" s="84">
        <v>40872</v>
      </c>
      <c r="G255" s="12" t="s">
        <v>781</v>
      </c>
      <c r="H255" s="10" t="s">
        <v>782</v>
      </c>
      <c r="I255" s="12" t="s">
        <v>783</v>
      </c>
      <c r="J255" s="12" t="s">
        <v>601</v>
      </c>
      <c r="K255" s="12" t="s">
        <v>29</v>
      </c>
      <c r="L255" s="12" t="s">
        <v>29</v>
      </c>
      <c r="M255" s="12" t="s">
        <v>2722</v>
      </c>
      <c r="N255" s="12" t="s">
        <v>2723</v>
      </c>
      <c r="O255" s="12" t="s">
        <v>29</v>
      </c>
      <c r="P255" s="12" t="s">
        <v>29</v>
      </c>
      <c r="Q255" s="12" t="s">
        <v>3066</v>
      </c>
      <c r="R255" s="12" t="s">
        <v>3066</v>
      </c>
      <c r="S255" s="12" t="s">
        <v>601</v>
      </c>
      <c r="T255" s="12" t="s">
        <v>3762</v>
      </c>
      <c r="U255" s="12" t="str">
        <f>VLOOKUP(S255,[1]Sheet1!$D$3:$D$153,1,0)</f>
        <v>ABBOTTABAD</v>
      </c>
      <c r="V255" s="12"/>
      <c r="W255" s="12" t="s">
        <v>75</v>
      </c>
      <c r="X255" s="58" t="s">
        <v>24</v>
      </c>
      <c r="Y255" s="12" t="s">
        <v>2573</v>
      </c>
      <c r="Z255" s="12">
        <f>INDEX('[2]Rented Branches'!$R$5:$R$1116,MATCH(H255,'[2]Rented Branches'!$I$5:$I$1116,0))</f>
        <v>2734</v>
      </c>
      <c r="AA255" s="12" t="s">
        <v>2723</v>
      </c>
      <c r="AB255" s="12" t="s">
        <v>4312</v>
      </c>
      <c r="AC255" s="12" t="s">
        <v>4308</v>
      </c>
      <c r="AD255" s="12" t="e">
        <v>#N/A</v>
      </c>
      <c r="AE255" s="12" t="s">
        <v>4300</v>
      </c>
      <c r="AF255" s="12" t="e">
        <v>#N/A</v>
      </c>
    </row>
    <row r="256" spans="1:32" s="46" customFormat="1" ht="15" hidden="1" x14ac:dyDescent="0.25">
      <c r="A256" s="10">
        <f t="shared" ref="A256" si="245">+A255+1</f>
        <v>233</v>
      </c>
      <c r="B256" s="10">
        <f t="shared" si="239"/>
        <v>233</v>
      </c>
      <c r="C256" s="12" t="s">
        <v>15</v>
      </c>
      <c r="D256" s="10" t="s">
        <v>34</v>
      </c>
      <c r="E256" s="10">
        <v>2011</v>
      </c>
      <c r="F256" s="84">
        <v>40836</v>
      </c>
      <c r="G256" s="12" t="s">
        <v>784</v>
      </c>
      <c r="H256" s="10" t="s">
        <v>785</v>
      </c>
      <c r="I256" s="19" t="s">
        <v>786</v>
      </c>
      <c r="J256" s="12" t="s">
        <v>146</v>
      </c>
      <c r="K256" s="12" t="s">
        <v>60</v>
      </c>
      <c r="L256" s="12" t="s">
        <v>60</v>
      </c>
      <c r="M256" s="12" t="s">
        <v>146</v>
      </c>
      <c r="N256" s="12" t="s">
        <v>2718</v>
      </c>
      <c r="O256" s="12" t="s">
        <v>60</v>
      </c>
      <c r="P256" s="12" t="s">
        <v>60</v>
      </c>
      <c r="Q256" s="12" t="s">
        <v>3067</v>
      </c>
      <c r="R256" s="12" t="s">
        <v>3067</v>
      </c>
      <c r="S256" s="12" t="s">
        <v>146</v>
      </c>
      <c r="T256" s="12" t="s">
        <v>3724</v>
      </c>
      <c r="U256" s="12" t="str">
        <f>VLOOKUP(S256,[1]Sheet1!$D$3:$D$153,1,0)</f>
        <v>QUETTA</v>
      </c>
      <c r="V256" s="12"/>
      <c r="W256" s="12" t="s">
        <v>125</v>
      </c>
      <c r="X256" s="58" t="s">
        <v>24</v>
      </c>
      <c r="Y256" s="12" t="s">
        <v>2573</v>
      </c>
      <c r="Z256" s="12">
        <f>INDEX('[2]Rented Branches'!$R$5:$R$1116,MATCH(H256,'[2]Rented Branches'!$I$5:$I$1116,0))</f>
        <v>3524</v>
      </c>
      <c r="AA256" s="12" t="s">
        <v>2718</v>
      </c>
      <c r="AB256" s="12" t="s">
        <v>4378</v>
      </c>
      <c r="AC256" s="12" t="s">
        <v>4407</v>
      </c>
      <c r="AD256" s="12" t="e">
        <v>#N/A</v>
      </c>
      <c r="AE256" s="12" t="s">
        <v>4379</v>
      </c>
      <c r="AF256" s="12" t="e">
        <v>#N/A</v>
      </c>
    </row>
    <row r="257" spans="1:32" s="46" customFormat="1" ht="15" hidden="1" customHeight="1" x14ac:dyDescent="0.25">
      <c r="A257" s="10">
        <f t="shared" ref="A257" si="246">+A256+1</f>
        <v>234</v>
      </c>
      <c r="B257" s="10">
        <f t="shared" si="239"/>
        <v>234</v>
      </c>
      <c r="C257" s="12" t="s">
        <v>15</v>
      </c>
      <c r="D257" s="10" t="s">
        <v>34</v>
      </c>
      <c r="E257" s="10">
        <v>2011</v>
      </c>
      <c r="F257" s="84">
        <v>40824</v>
      </c>
      <c r="G257" s="12" t="s">
        <v>787</v>
      </c>
      <c r="H257" s="10" t="s">
        <v>788</v>
      </c>
      <c r="I257" s="12" t="s">
        <v>789</v>
      </c>
      <c r="J257" s="12" t="s">
        <v>79</v>
      </c>
      <c r="K257" s="12" t="s">
        <v>21</v>
      </c>
      <c r="L257" s="12" t="s">
        <v>2620</v>
      </c>
      <c r="M257" s="12" t="s">
        <v>2620</v>
      </c>
      <c r="N257" s="12" t="s">
        <v>79</v>
      </c>
      <c r="O257" s="12" t="s">
        <v>2620</v>
      </c>
      <c r="P257" s="12" t="s">
        <v>2620</v>
      </c>
      <c r="Q257" s="12" t="s">
        <v>3065</v>
      </c>
      <c r="R257" s="12" t="s">
        <v>3065</v>
      </c>
      <c r="S257" s="12" t="s">
        <v>79</v>
      </c>
      <c r="T257" s="12" t="s">
        <v>3714</v>
      </c>
      <c r="U257" s="12" t="str">
        <f>VLOOKUP(S257,[1]Sheet1!$D$3:$D$153,1,0)</f>
        <v>SAHIWAL</v>
      </c>
      <c r="V257" s="12"/>
      <c r="W257" s="12" t="s">
        <v>23</v>
      </c>
      <c r="X257" s="58" t="s">
        <v>24</v>
      </c>
      <c r="Y257" s="12" t="s">
        <v>2573</v>
      </c>
      <c r="Z257" s="12">
        <f>INDEX('[2]Rented Branches'!$R$5:$R$1116,MATCH(H257,'[2]Rented Branches'!$I$5:$I$1116,0))</f>
        <v>2072</v>
      </c>
      <c r="AA257" s="12" t="s">
        <v>79</v>
      </c>
      <c r="AB257" s="12" t="s">
        <v>4321</v>
      </c>
      <c r="AC257" s="12" t="s">
        <v>4399</v>
      </c>
      <c r="AD257" s="12" t="e">
        <v>#N/A</v>
      </c>
      <c r="AE257" s="12" t="s">
        <v>4322</v>
      </c>
      <c r="AF257" s="12" t="e">
        <v>#N/A</v>
      </c>
    </row>
    <row r="258" spans="1:32" s="46" customFormat="1" ht="25.5" hidden="1" customHeight="1" x14ac:dyDescent="0.25">
      <c r="A258" s="10">
        <f t="shared" ref="A258" si="247">+A257+1</f>
        <v>235</v>
      </c>
      <c r="B258" s="10">
        <f t="shared" si="239"/>
        <v>235</v>
      </c>
      <c r="C258" s="12" t="s">
        <v>15</v>
      </c>
      <c r="D258" s="10" t="s">
        <v>34</v>
      </c>
      <c r="E258" s="10">
        <v>2011</v>
      </c>
      <c r="F258" s="84">
        <v>40815</v>
      </c>
      <c r="G258" s="12" t="s">
        <v>791</v>
      </c>
      <c r="H258" s="10" t="s">
        <v>792</v>
      </c>
      <c r="I258" s="12" t="s">
        <v>793</v>
      </c>
      <c r="J258" s="12" t="s">
        <v>20</v>
      </c>
      <c r="K258" s="12" t="s">
        <v>21</v>
      </c>
      <c r="L258" s="12" t="s">
        <v>2618</v>
      </c>
      <c r="M258" s="12" t="s">
        <v>20</v>
      </c>
      <c r="N258" s="12" t="s">
        <v>2699</v>
      </c>
      <c r="O258" s="12" t="s">
        <v>2618</v>
      </c>
      <c r="P258" s="12" t="s">
        <v>2618</v>
      </c>
      <c r="Q258" s="12" t="s">
        <v>3064</v>
      </c>
      <c r="R258" s="12" t="s">
        <v>3064</v>
      </c>
      <c r="S258" s="12" t="s">
        <v>20</v>
      </c>
      <c r="T258" s="12" t="s">
        <v>3705</v>
      </c>
      <c r="U258" s="12" t="str">
        <f>VLOOKUP(S258,[1]Sheet1!$D$3:$D$153,1,0)</f>
        <v>LAHORE</v>
      </c>
      <c r="V258" s="12"/>
      <c r="W258" s="12" t="s">
        <v>23</v>
      </c>
      <c r="X258" s="58" t="s">
        <v>24</v>
      </c>
      <c r="Y258" s="12" t="s">
        <v>2573</v>
      </c>
      <c r="Z258" s="12">
        <f>INDEX('[2]Rented Branches'!$R$5:$R$1116,MATCH(H258,'[2]Rented Branches'!$I$5:$I$1116,0))</f>
        <v>3755</v>
      </c>
      <c r="AA258" s="12" t="s">
        <v>4361</v>
      </c>
      <c r="AB258" s="12" t="s">
        <v>4362</v>
      </c>
      <c r="AC258" s="12" t="s">
        <v>4396</v>
      </c>
      <c r="AD258" s="12" t="e">
        <v>#N/A</v>
      </c>
      <c r="AE258" s="12" t="s">
        <v>4363</v>
      </c>
      <c r="AF258" s="12" t="e">
        <v>#N/A</v>
      </c>
    </row>
    <row r="259" spans="1:32" s="46" customFormat="1" ht="15" hidden="1" customHeight="1" x14ac:dyDescent="0.25">
      <c r="A259" s="10">
        <f t="shared" ref="A259" si="248">+A258+1</f>
        <v>236</v>
      </c>
      <c r="B259" s="10">
        <f t="shared" si="239"/>
        <v>236</v>
      </c>
      <c r="C259" s="12" t="s">
        <v>15</v>
      </c>
      <c r="D259" s="10" t="s">
        <v>34</v>
      </c>
      <c r="E259" s="10">
        <v>2011</v>
      </c>
      <c r="F259" s="84">
        <v>41061</v>
      </c>
      <c r="G259" s="12" t="s">
        <v>794</v>
      </c>
      <c r="H259" s="10" t="s">
        <v>795</v>
      </c>
      <c r="I259" s="12" t="s">
        <v>796</v>
      </c>
      <c r="J259" s="12" t="s">
        <v>59</v>
      </c>
      <c r="K259" s="12" t="s">
        <v>60</v>
      </c>
      <c r="L259" s="12" t="s">
        <v>60</v>
      </c>
      <c r="M259" s="12" t="s">
        <v>2710</v>
      </c>
      <c r="N259" s="12" t="s">
        <v>2721</v>
      </c>
      <c r="O259" s="12" t="s">
        <v>60</v>
      </c>
      <c r="P259" s="12" t="s">
        <v>60</v>
      </c>
      <c r="Q259" s="12" t="s">
        <v>3067</v>
      </c>
      <c r="R259" s="12" t="s">
        <v>3067</v>
      </c>
      <c r="S259" s="12" t="s">
        <v>59</v>
      </c>
      <c r="T259" s="12" t="s">
        <v>3709</v>
      </c>
      <c r="U259" s="12" t="e">
        <f>VLOOKUP(S259,[1]Sheet1!$D$3:$D$153,1,0)</f>
        <v>#N/A</v>
      </c>
      <c r="V259" s="12"/>
      <c r="W259" s="12" t="s">
        <v>61</v>
      </c>
      <c r="X259" s="58" t="s">
        <v>24</v>
      </c>
      <c r="Y259" s="12" t="s">
        <v>2573</v>
      </c>
      <c r="Z259" s="12">
        <f>INDEX('[2]Rented Branches'!$R$5:$R$1116,MATCH(H259,'[2]Rented Branches'!$I$5:$I$1116,0))</f>
        <v>4550</v>
      </c>
      <c r="AA259" s="12" t="s">
        <v>2721</v>
      </c>
      <c r="AB259" s="12" t="s">
        <v>4326</v>
      </c>
      <c r="AC259" s="12" t="s">
        <v>4405</v>
      </c>
      <c r="AD259" s="12" t="e">
        <v>#N/A</v>
      </c>
      <c r="AE259" s="12" t="s">
        <v>4242</v>
      </c>
      <c r="AF259" s="12" t="e">
        <v>#N/A</v>
      </c>
    </row>
    <row r="260" spans="1:32" s="46" customFormat="1" ht="15" hidden="1" customHeight="1" x14ac:dyDescent="0.25">
      <c r="A260" s="10">
        <f t="shared" ref="A260" si="249">+A259+1</f>
        <v>237</v>
      </c>
      <c r="B260" s="10">
        <f t="shared" si="239"/>
        <v>237</v>
      </c>
      <c r="C260" s="12" t="s">
        <v>15</v>
      </c>
      <c r="D260" s="10" t="s">
        <v>34</v>
      </c>
      <c r="E260" s="10">
        <v>2011</v>
      </c>
      <c r="F260" s="84">
        <v>40815</v>
      </c>
      <c r="G260" s="12" t="s">
        <v>798</v>
      </c>
      <c r="H260" s="10" t="s">
        <v>799</v>
      </c>
      <c r="I260" s="12" t="s">
        <v>800</v>
      </c>
      <c r="J260" s="12" t="s">
        <v>20</v>
      </c>
      <c r="K260" s="12" t="s">
        <v>21</v>
      </c>
      <c r="L260" s="12" t="s">
        <v>2618</v>
      </c>
      <c r="M260" s="12" t="s">
        <v>20</v>
      </c>
      <c r="N260" s="12" t="s">
        <v>2619</v>
      </c>
      <c r="O260" s="12" t="s">
        <v>2618</v>
      </c>
      <c r="P260" s="12" t="s">
        <v>2618</v>
      </c>
      <c r="Q260" s="12" t="s">
        <v>3064</v>
      </c>
      <c r="R260" s="12" t="s">
        <v>3064</v>
      </c>
      <c r="S260" s="12" t="s">
        <v>20</v>
      </c>
      <c r="T260" s="12" t="s">
        <v>3705</v>
      </c>
      <c r="U260" s="12" t="str">
        <f>VLOOKUP(S260,[1]Sheet1!$D$3:$D$153,1,0)</f>
        <v>LAHORE</v>
      </c>
      <c r="V260" s="12"/>
      <c r="W260" s="12" t="s">
        <v>23</v>
      </c>
      <c r="X260" s="58" t="s">
        <v>24</v>
      </c>
      <c r="Y260" s="12" t="s">
        <v>2573</v>
      </c>
      <c r="Z260" s="12">
        <f>INDEX('[2]Rented Branches'!$R$5:$R$1116,MATCH(H260,'[2]Rented Branches'!$I$5:$I$1116,0))</f>
        <v>2900</v>
      </c>
      <c r="AA260" s="12" t="s">
        <v>4382</v>
      </c>
      <c r="AB260" s="12" t="s">
        <v>4383</v>
      </c>
      <c r="AC260" s="12" t="s">
        <v>4397</v>
      </c>
      <c r="AD260" s="12" t="e">
        <v>#N/A</v>
      </c>
      <c r="AE260" s="12" t="s">
        <v>4301</v>
      </c>
      <c r="AF260" s="12" t="e">
        <v>#N/A</v>
      </c>
    </row>
    <row r="261" spans="1:32" s="46" customFormat="1" ht="15" hidden="1" customHeight="1" x14ac:dyDescent="0.25">
      <c r="A261" s="10">
        <f t="shared" ref="A261" si="250">+A260+1</f>
        <v>238</v>
      </c>
      <c r="B261" s="10">
        <f t="shared" si="239"/>
        <v>238</v>
      </c>
      <c r="C261" s="12" t="s">
        <v>15</v>
      </c>
      <c r="D261" s="10" t="s">
        <v>34</v>
      </c>
      <c r="E261" s="10">
        <v>2011</v>
      </c>
      <c r="F261" s="84">
        <v>40819</v>
      </c>
      <c r="G261" s="12" t="s">
        <v>801</v>
      </c>
      <c r="H261" s="10" t="s">
        <v>802</v>
      </c>
      <c r="I261" s="12" t="s">
        <v>803</v>
      </c>
      <c r="J261" s="12" t="s">
        <v>804</v>
      </c>
      <c r="K261" s="12" t="s">
        <v>21</v>
      </c>
      <c r="L261" s="12" t="s">
        <v>2620</v>
      </c>
      <c r="M261" s="12" t="s">
        <v>2620</v>
      </c>
      <c r="N261" s="12" t="s">
        <v>2700</v>
      </c>
      <c r="O261" s="12" t="s">
        <v>2620</v>
      </c>
      <c r="P261" s="12" t="s">
        <v>2620</v>
      </c>
      <c r="Q261" s="12" t="s">
        <v>3065</v>
      </c>
      <c r="R261" s="12" t="s">
        <v>3065</v>
      </c>
      <c r="S261" s="12" t="s">
        <v>154</v>
      </c>
      <c r="T261" s="12" t="s">
        <v>3726</v>
      </c>
      <c r="U261" s="12" t="str">
        <f>VLOOKUP(S261,[1]Sheet1!$D$3:$D$153,1,0)</f>
        <v>JHANG</v>
      </c>
      <c r="V261" s="12"/>
      <c r="W261" s="12" t="s">
        <v>23</v>
      </c>
      <c r="X261" s="58" t="s">
        <v>24</v>
      </c>
      <c r="Y261" s="12" t="s">
        <v>2574</v>
      </c>
      <c r="Z261" s="12">
        <f>INDEX('[2]Rented Branches'!$R$5:$R$1116,MATCH(H261,'[2]Rented Branches'!$I$5:$I$1116,0))</f>
        <v>2812</v>
      </c>
      <c r="AA261" s="12" t="s">
        <v>2700</v>
      </c>
      <c r="AB261" s="12" t="s">
        <v>4320</v>
      </c>
      <c r="AC261" s="12" t="s">
        <v>4395</v>
      </c>
      <c r="AD261" s="12" t="e">
        <v>#N/A</v>
      </c>
      <c r="AE261" s="12" t="s">
        <v>4303</v>
      </c>
      <c r="AF261" s="12" t="e">
        <v>#N/A</v>
      </c>
    </row>
    <row r="262" spans="1:32" s="46" customFormat="1" ht="15" hidden="1" customHeight="1" x14ac:dyDescent="0.25">
      <c r="A262" s="10">
        <f t="shared" ref="A262" si="251">+A261+1</f>
        <v>239</v>
      </c>
      <c r="B262" s="10">
        <f t="shared" si="239"/>
        <v>239</v>
      </c>
      <c r="C262" s="12" t="s">
        <v>15</v>
      </c>
      <c r="D262" s="10" t="s">
        <v>34</v>
      </c>
      <c r="E262" s="10">
        <v>2011</v>
      </c>
      <c r="F262" s="84">
        <v>40885</v>
      </c>
      <c r="G262" s="12" t="s">
        <v>805</v>
      </c>
      <c r="H262" s="10" t="s">
        <v>806</v>
      </c>
      <c r="I262" s="12" t="s">
        <v>807</v>
      </c>
      <c r="J262" s="12" t="s">
        <v>83</v>
      </c>
      <c r="K262" s="12" t="s">
        <v>29</v>
      </c>
      <c r="L262" s="12" t="s">
        <v>29</v>
      </c>
      <c r="M262" s="12" t="s">
        <v>83</v>
      </c>
      <c r="N262" s="12" t="s">
        <v>2716</v>
      </c>
      <c r="O262" s="12" t="s">
        <v>29</v>
      </c>
      <c r="P262" s="12" t="s">
        <v>29</v>
      </c>
      <c r="Q262" s="12" t="s">
        <v>3066</v>
      </c>
      <c r="R262" s="12" t="s">
        <v>3066</v>
      </c>
      <c r="S262" s="12" t="s">
        <v>83</v>
      </c>
      <c r="T262" s="12" t="s">
        <v>979</v>
      </c>
      <c r="U262" s="12" t="str">
        <f>VLOOKUP(S262,[1]Sheet1!$D$3:$D$153,1,0)</f>
        <v>RAWALPINDI</v>
      </c>
      <c r="V262" s="12"/>
      <c r="W262" s="12" t="s">
        <v>23</v>
      </c>
      <c r="X262" s="58" t="s">
        <v>24</v>
      </c>
      <c r="Y262" s="12" t="s">
        <v>2573</v>
      </c>
      <c r="Z262" s="12">
        <f>INDEX('[2]Rented Branches'!$R$5:$R$1116,MATCH(H262,'[2]Rented Branches'!$I$5:$I$1116,0))</f>
        <v>2400</v>
      </c>
      <c r="AA262" s="12" t="s">
        <v>2707</v>
      </c>
      <c r="AB262" s="12" t="s">
        <v>4408</v>
      </c>
      <c r="AC262" s="12" t="s">
        <v>4406</v>
      </c>
      <c r="AD262" s="12" t="e">
        <v>#N/A</v>
      </c>
      <c r="AE262" s="12" t="s">
        <v>4370</v>
      </c>
      <c r="AF262" s="12" t="e">
        <v>#N/A</v>
      </c>
    </row>
    <row r="263" spans="1:32" s="46" customFormat="1" ht="15" hidden="1" customHeight="1" x14ac:dyDescent="0.25">
      <c r="A263" s="10">
        <f t="shared" ref="A263" si="252">+A262+1</f>
        <v>240</v>
      </c>
      <c r="B263" s="10">
        <f t="shared" si="239"/>
        <v>240</v>
      </c>
      <c r="C263" s="12" t="s">
        <v>15</v>
      </c>
      <c r="D263" s="10" t="s">
        <v>34</v>
      </c>
      <c r="E263" s="10">
        <v>2011</v>
      </c>
      <c r="F263" s="84">
        <v>40899</v>
      </c>
      <c r="G263" s="12" t="s">
        <v>808</v>
      </c>
      <c r="H263" s="10" t="s">
        <v>809</v>
      </c>
      <c r="I263" s="12" t="s">
        <v>810</v>
      </c>
      <c r="J263" s="12" t="s">
        <v>59</v>
      </c>
      <c r="K263" s="12" t="s">
        <v>60</v>
      </c>
      <c r="L263" s="12" t="s">
        <v>60</v>
      </c>
      <c r="M263" s="12" t="s">
        <v>2710</v>
      </c>
      <c r="N263" s="12" t="s">
        <v>2711</v>
      </c>
      <c r="O263" s="12" t="s">
        <v>60</v>
      </c>
      <c r="P263" s="12" t="s">
        <v>60</v>
      </c>
      <c r="Q263" s="12" t="s">
        <v>3067</v>
      </c>
      <c r="R263" s="12" t="s">
        <v>3067</v>
      </c>
      <c r="S263" s="12" t="s">
        <v>59</v>
      </c>
      <c r="T263" s="12" t="s">
        <v>3709</v>
      </c>
      <c r="U263" s="12" t="e">
        <f>VLOOKUP(S263,[1]Sheet1!$D$3:$D$153,1,0)</f>
        <v>#N/A</v>
      </c>
      <c r="V263" s="12"/>
      <c r="W263" s="12" t="s">
        <v>61</v>
      </c>
      <c r="X263" s="58" t="s">
        <v>24</v>
      </c>
      <c r="Y263" s="12" t="s">
        <v>2573</v>
      </c>
      <c r="Z263" s="12">
        <f>INDEX('[2]Rented Branches'!$R$5:$R$1116,MATCH(H263,'[2]Rented Branches'!$I$5:$I$1116,0))</f>
        <v>1718</v>
      </c>
      <c r="AA263" s="12" t="s">
        <v>2711</v>
      </c>
      <c r="AB263" s="12" t="s">
        <v>4359</v>
      </c>
      <c r="AC263" s="12" t="s">
        <v>4401</v>
      </c>
      <c r="AD263" s="12" t="e">
        <v>#N/A</v>
      </c>
      <c r="AE263" s="12" t="s">
        <v>4360</v>
      </c>
      <c r="AF263" s="12" t="e">
        <v>#N/A</v>
      </c>
    </row>
    <row r="264" spans="1:32" s="46" customFormat="1" ht="15" hidden="1" customHeight="1" x14ac:dyDescent="0.25">
      <c r="A264" s="10">
        <f t="shared" ref="A264" si="253">+A263+1</f>
        <v>241</v>
      </c>
      <c r="B264" s="10">
        <f t="shared" si="239"/>
        <v>241</v>
      </c>
      <c r="C264" s="12" t="s">
        <v>15</v>
      </c>
      <c r="D264" s="10" t="s">
        <v>34</v>
      </c>
      <c r="E264" s="10">
        <v>2011</v>
      </c>
      <c r="F264" s="84">
        <v>40814</v>
      </c>
      <c r="G264" s="12" t="s">
        <v>811</v>
      </c>
      <c r="H264" s="10" t="s">
        <v>812</v>
      </c>
      <c r="I264" s="12" t="s">
        <v>813</v>
      </c>
      <c r="J264" s="12" t="s">
        <v>20</v>
      </c>
      <c r="K264" s="12" t="s">
        <v>21</v>
      </c>
      <c r="L264" s="12" t="s">
        <v>2618</v>
      </c>
      <c r="M264" s="12" t="s">
        <v>20</v>
      </c>
      <c r="N264" s="12" t="s">
        <v>2708</v>
      </c>
      <c r="O264" s="12" t="s">
        <v>2618</v>
      </c>
      <c r="P264" s="12" t="s">
        <v>2618</v>
      </c>
      <c r="Q264" s="12" t="s">
        <v>3064</v>
      </c>
      <c r="R264" s="12" t="s">
        <v>3064</v>
      </c>
      <c r="S264" s="12" t="s">
        <v>20</v>
      </c>
      <c r="T264" s="12" t="s">
        <v>3705</v>
      </c>
      <c r="U264" s="12" t="str">
        <f>VLOOKUP(S264,[1]Sheet1!$D$3:$D$153,1,0)</f>
        <v>LAHORE</v>
      </c>
      <c r="V264" s="12"/>
      <c r="W264" s="12" t="s">
        <v>23</v>
      </c>
      <c r="X264" s="58" t="s">
        <v>24</v>
      </c>
      <c r="Y264" s="12" t="s">
        <v>2573</v>
      </c>
      <c r="Z264" s="12">
        <f>INDEX('[2]Rented Branches'!$R$5:$R$1116,MATCH(H264,'[2]Rented Branches'!$I$5:$I$1116,0))</f>
        <v>2766</v>
      </c>
      <c r="AA264" s="12" t="s">
        <v>4350</v>
      </c>
      <c r="AB264" s="12" t="s">
        <v>4351</v>
      </c>
      <c r="AC264" s="12" t="s">
        <v>4397</v>
      </c>
      <c r="AD264" s="12" t="e">
        <v>#N/A</v>
      </c>
      <c r="AE264" s="12" t="s">
        <v>4352</v>
      </c>
      <c r="AF264" s="12" t="e">
        <v>#N/A</v>
      </c>
    </row>
    <row r="265" spans="1:32" s="46" customFormat="1" ht="15" hidden="1" customHeight="1" x14ac:dyDescent="0.25">
      <c r="A265" s="10">
        <f t="shared" ref="A265" si="254">+A264+1</f>
        <v>242</v>
      </c>
      <c r="B265" s="10">
        <f t="shared" si="239"/>
        <v>242</v>
      </c>
      <c r="C265" s="12" t="s">
        <v>15</v>
      </c>
      <c r="D265" s="10" t="s">
        <v>34</v>
      </c>
      <c r="E265" s="10">
        <v>2011</v>
      </c>
      <c r="F265" s="84">
        <v>40865</v>
      </c>
      <c r="G265" s="12" t="s">
        <v>814</v>
      </c>
      <c r="H265" s="10" t="s">
        <v>815</v>
      </c>
      <c r="I265" s="12" t="s">
        <v>816</v>
      </c>
      <c r="J265" s="12" t="s">
        <v>83</v>
      </c>
      <c r="K265" s="12" t="s">
        <v>29</v>
      </c>
      <c r="L265" s="12" t="s">
        <v>29</v>
      </c>
      <c r="M265" s="12" t="s">
        <v>2701</v>
      </c>
      <c r="N265" s="12" t="s">
        <v>2715</v>
      </c>
      <c r="O265" s="12" t="s">
        <v>29</v>
      </c>
      <c r="P265" s="12" t="s">
        <v>29</v>
      </c>
      <c r="Q265" s="12" t="s">
        <v>3066</v>
      </c>
      <c r="R265" s="12" t="s">
        <v>3066</v>
      </c>
      <c r="S265" s="12" t="s">
        <v>83</v>
      </c>
      <c r="T265" s="12" t="s">
        <v>979</v>
      </c>
      <c r="U265" s="12" t="str">
        <f>VLOOKUP(S265,[1]Sheet1!$D$3:$D$153,1,0)</f>
        <v>RAWALPINDI</v>
      </c>
      <c r="V265" s="12"/>
      <c r="W265" s="12" t="s">
        <v>23</v>
      </c>
      <c r="X265" s="58" t="s">
        <v>24</v>
      </c>
      <c r="Y265" s="12" t="s">
        <v>2573</v>
      </c>
      <c r="Z265" s="12">
        <f>INDEX('[2]Rented Branches'!$R$5:$R$1116,MATCH(H265,'[2]Rented Branches'!$I$5:$I$1116,0))</f>
        <v>3683</v>
      </c>
      <c r="AA265" s="12" t="s">
        <v>2707</v>
      </c>
      <c r="AB265" s="12" t="s">
        <v>4408</v>
      </c>
      <c r="AC265" s="12" t="s">
        <v>4406</v>
      </c>
      <c r="AD265" s="12" t="e">
        <v>#N/A</v>
      </c>
      <c r="AE265" s="12" t="s">
        <v>4370</v>
      </c>
      <c r="AF265" s="12" t="e">
        <v>#N/A</v>
      </c>
    </row>
    <row r="266" spans="1:32" s="46" customFormat="1" ht="15" hidden="1" customHeight="1" x14ac:dyDescent="0.25">
      <c r="A266" s="10">
        <f t="shared" ref="A266" si="255">+A265+1</f>
        <v>243</v>
      </c>
      <c r="B266" s="10">
        <f t="shared" ref="B266:B281" si="256">+B265+1</f>
        <v>243</v>
      </c>
      <c r="C266" s="12" t="s">
        <v>15</v>
      </c>
      <c r="D266" s="10" t="s">
        <v>34</v>
      </c>
      <c r="E266" s="10">
        <v>2011</v>
      </c>
      <c r="F266" s="84">
        <v>40899</v>
      </c>
      <c r="G266" s="12" t="s">
        <v>817</v>
      </c>
      <c r="H266" s="10" t="s">
        <v>818</v>
      </c>
      <c r="I266" s="12" t="s">
        <v>819</v>
      </c>
      <c r="J266" s="12" t="s">
        <v>820</v>
      </c>
      <c r="K266" s="12" t="s">
        <v>60</v>
      </c>
      <c r="L266" s="12" t="s">
        <v>60</v>
      </c>
      <c r="M266" s="12" t="s">
        <v>71</v>
      </c>
      <c r="N266" s="12" t="s">
        <v>71</v>
      </c>
      <c r="O266" s="12" t="s">
        <v>60</v>
      </c>
      <c r="P266" s="12" t="s">
        <v>60</v>
      </c>
      <c r="Q266" s="12" t="s">
        <v>3067</v>
      </c>
      <c r="R266" s="12" t="s">
        <v>3067</v>
      </c>
      <c r="S266" s="12" t="s">
        <v>750</v>
      </c>
      <c r="T266" s="12" t="s">
        <v>3774</v>
      </c>
      <c r="U266" s="12" t="str">
        <f>VLOOKUP(S266,[1]Sheet1!$D$3:$D$153,1,0)</f>
        <v>SANGHAR</v>
      </c>
      <c r="V266" s="12"/>
      <c r="W266" s="12" t="s">
        <v>61</v>
      </c>
      <c r="X266" s="58" t="s">
        <v>24</v>
      </c>
      <c r="Y266" s="12" t="s">
        <v>2574</v>
      </c>
      <c r="Z266" s="12">
        <f>INDEX('[2]Rented Branches'!$R$5:$R$1116,MATCH(H266,'[2]Rented Branches'!$I$5:$I$1116,0))</f>
        <v>2500</v>
      </c>
      <c r="AA266" s="12" t="s">
        <v>281</v>
      </c>
      <c r="AB266" s="12" t="s">
        <v>4318</v>
      </c>
      <c r="AC266" s="12" t="s">
        <v>4398</v>
      </c>
      <c r="AD266" s="12" t="e">
        <v>#N/A</v>
      </c>
      <c r="AE266" s="12" t="s">
        <v>4319</v>
      </c>
      <c r="AF266" s="12" t="e">
        <v>#N/A</v>
      </c>
    </row>
    <row r="267" spans="1:32" s="46" customFormat="1" ht="15" hidden="1" customHeight="1" x14ac:dyDescent="0.25">
      <c r="A267" s="10">
        <f t="shared" ref="A267" si="257">+A266+1</f>
        <v>244</v>
      </c>
      <c r="B267" s="10">
        <f t="shared" si="256"/>
        <v>244</v>
      </c>
      <c r="C267" s="12" t="s">
        <v>15</v>
      </c>
      <c r="D267" s="10" t="s">
        <v>34</v>
      </c>
      <c r="E267" s="10">
        <v>2011</v>
      </c>
      <c r="F267" s="84">
        <v>40836</v>
      </c>
      <c r="G267" s="12" t="s">
        <v>821</v>
      </c>
      <c r="H267" s="10" t="s">
        <v>822</v>
      </c>
      <c r="I267" s="12" t="s">
        <v>823</v>
      </c>
      <c r="J267" s="12" t="s">
        <v>146</v>
      </c>
      <c r="K267" s="12" t="s">
        <v>60</v>
      </c>
      <c r="L267" s="12" t="s">
        <v>60</v>
      </c>
      <c r="M267" s="12" t="s">
        <v>146</v>
      </c>
      <c r="N267" s="12" t="s">
        <v>2718</v>
      </c>
      <c r="O267" s="12" t="s">
        <v>60</v>
      </c>
      <c r="P267" s="12" t="s">
        <v>60</v>
      </c>
      <c r="Q267" s="12" t="s">
        <v>3067</v>
      </c>
      <c r="R267" s="12" t="s">
        <v>3067</v>
      </c>
      <c r="S267" s="12" t="s">
        <v>146</v>
      </c>
      <c r="T267" s="12" t="s">
        <v>3724</v>
      </c>
      <c r="U267" s="12" t="str">
        <f>VLOOKUP(S267,[1]Sheet1!$D$3:$D$153,1,0)</f>
        <v>QUETTA</v>
      </c>
      <c r="V267" s="12"/>
      <c r="W267" s="12" t="s">
        <v>125</v>
      </c>
      <c r="X267" s="58" t="s">
        <v>24</v>
      </c>
      <c r="Y267" s="12" t="s">
        <v>2573</v>
      </c>
      <c r="Z267" s="12">
        <f>INDEX('[2]Rented Branches'!$R$5:$R$1116,MATCH(H267,'[2]Rented Branches'!$I$5:$I$1116,0))</f>
        <v>1164</v>
      </c>
      <c r="AA267" s="12" t="s">
        <v>2718</v>
      </c>
      <c r="AB267" s="12" t="s">
        <v>4378</v>
      </c>
      <c r="AC267" s="12" t="s">
        <v>4407</v>
      </c>
      <c r="AD267" s="12" t="e">
        <v>#N/A</v>
      </c>
      <c r="AE267" s="12" t="s">
        <v>4379</v>
      </c>
      <c r="AF267" s="12" t="e">
        <v>#N/A</v>
      </c>
    </row>
    <row r="268" spans="1:32" s="46" customFormat="1" ht="15" hidden="1" customHeight="1" x14ac:dyDescent="0.25">
      <c r="A268" s="10">
        <f t="shared" ref="A268" si="258">+A267+1</f>
        <v>245</v>
      </c>
      <c r="B268" s="10">
        <f t="shared" si="256"/>
        <v>245</v>
      </c>
      <c r="C268" s="12" t="s">
        <v>15</v>
      </c>
      <c r="D268" s="10" t="s">
        <v>34</v>
      </c>
      <c r="E268" s="10">
        <v>2011</v>
      </c>
      <c r="F268" s="84">
        <v>40899</v>
      </c>
      <c r="G268" s="12" t="s">
        <v>824</v>
      </c>
      <c r="H268" s="10" t="s">
        <v>825</v>
      </c>
      <c r="I268" s="12" t="s">
        <v>826</v>
      </c>
      <c r="J268" s="12" t="s">
        <v>824</v>
      </c>
      <c r="K268" s="12" t="s">
        <v>29</v>
      </c>
      <c r="L268" s="12" t="s">
        <v>29</v>
      </c>
      <c r="M268" s="12" t="s">
        <v>75</v>
      </c>
      <c r="N268" s="12" t="s">
        <v>2706</v>
      </c>
      <c r="O268" s="12" t="s">
        <v>29</v>
      </c>
      <c r="P268" s="12" t="s">
        <v>29</v>
      </c>
      <c r="Q268" s="12" t="s">
        <v>3066</v>
      </c>
      <c r="R268" s="12" t="s">
        <v>3066</v>
      </c>
      <c r="S268" s="12" t="s">
        <v>827</v>
      </c>
      <c r="T268" s="12" t="s">
        <v>3776</v>
      </c>
      <c r="U268" s="12" t="str">
        <f>VLOOKUP(S268,[1]Sheet1!$D$3:$D$153,1,0)</f>
        <v>LOWER DIR</v>
      </c>
      <c r="V268" s="12"/>
      <c r="W268" s="12" t="s">
        <v>75</v>
      </c>
      <c r="X268" s="58" t="s">
        <v>24</v>
      </c>
      <c r="Y268" s="12" t="s">
        <v>2574</v>
      </c>
      <c r="Z268" s="12">
        <f>INDEX('[2]Rented Branches'!$R$5:$R$1116,MATCH(H268,'[2]Rented Branches'!$I$5:$I$1116,0))</f>
        <v>2664</v>
      </c>
      <c r="AA268" s="12" t="s">
        <v>2706</v>
      </c>
      <c r="AB268" s="12" t="s">
        <v>4410</v>
      </c>
      <c r="AC268" s="12" t="s">
        <v>4411</v>
      </c>
      <c r="AD268" s="12" t="e">
        <v>#N/A</v>
      </c>
      <c r="AE268" s="12" t="s">
        <v>4349</v>
      </c>
      <c r="AF268" s="12" t="e">
        <v>#N/A</v>
      </c>
    </row>
    <row r="269" spans="1:32" s="46" customFormat="1" ht="15" hidden="1" customHeight="1" x14ac:dyDescent="0.25">
      <c r="A269" s="10">
        <f t="shared" ref="A269" si="259">+A268+1</f>
        <v>246</v>
      </c>
      <c r="B269" s="10">
        <f t="shared" si="256"/>
        <v>246</v>
      </c>
      <c r="C269" s="12" t="s">
        <v>15</v>
      </c>
      <c r="D269" s="10" t="s">
        <v>34</v>
      </c>
      <c r="E269" s="10">
        <v>2011</v>
      </c>
      <c r="F269" s="84">
        <v>40889</v>
      </c>
      <c r="G269" s="12" t="s">
        <v>828</v>
      </c>
      <c r="H269" s="10" t="s">
        <v>829</v>
      </c>
      <c r="I269" s="12" t="s">
        <v>830</v>
      </c>
      <c r="J269" s="12" t="s">
        <v>115</v>
      </c>
      <c r="K269" s="12" t="s">
        <v>29</v>
      </c>
      <c r="L269" s="12" t="s">
        <v>29</v>
      </c>
      <c r="M269" s="12" t="s">
        <v>75</v>
      </c>
      <c r="N269" s="12" t="s">
        <v>2713</v>
      </c>
      <c r="O269" s="12" t="s">
        <v>29</v>
      </c>
      <c r="P269" s="12" t="s">
        <v>29</v>
      </c>
      <c r="Q269" s="12" t="s">
        <v>3066</v>
      </c>
      <c r="R269" s="12" t="s">
        <v>3066</v>
      </c>
      <c r="S269" s="12" t="s">
        <v>115</v>
      </c>
      <c r="T269" s="12" t="s">
        <v>3720</v>
      </c>
      <c r="U269" s="12" t="str">
        <f>VLOOKUP(S269,[1]Sheet1!$D$3:$D$153,1,0)</f>
        <v>PESHAWAR</v>
      </c>
      <c r="V269" s="12"/>
      <c r="W269" s="12" t="s">
        <v>75</v>
      </c>
      <c r="X269" s="58" t="s">
        <v>24</v>
      </c>
      <c r="Y269" s="12" t="s">
        <v>2573</v>
      </c>
      <c r="Z269" s="12">
        <f>INDEX('[2]Rented Branches'!$R$5:$R$1116,MATCH(H269,'[2]Rented Branches'!$I$5:$I$1116,0))</f>
        <v>1800</v>
      </c>
      <c r="AA269" s="12" t="s">
        <v>2713</v>
      </c>
      <c r="AB269" s="12" t="s">
        <v>4414</v>
      </c>
      <c r="AC269" s="12" t="s">
        <v>4411</v>
      </c>
      <c r="AD269" s="12" t="e">
        <v>#N/A</v>
      </c>
      <c r="AE269" s="12" t="s">
        <v>4364</v>
      </c>
      <c r="AF269" s="12" t="e">
        <v>#N/A</v>
      </c>
    </row>
    <row r="270" spans="1:32" s="46" customFormat="1" ht="15" hidden="1" customHeight="1" x14ac:dyDescent="0.25">
      <c r="A270" s="10">
        <f t="shared" ref="A270" si="260">+A269+1</f>
        <v>247</v>
      </c>
      <c r="B270" s="10">
        <f t="shared" si="256"/>
        <v>247</v>
      </c>
      <c r="C270" s="12" t="s">
        <v>15</v>
      </c>
      <c r="D270" s="10" t="s">
        <v>34</v>
      </c>
      <c r="E270" s="10">
        <v>2012</v>
      </c>
      <c r="F270" s="84">
        <v>41271</v>
      </c>
      <c r="G270" s="12" t="s">
        <v>831</v>
      </c>
      <c r="H270" s="10" t="s">
        <v>832</v>
      </c>
      <c r="I270" s="12" t="s">
        <v>833</v>
      </c>
      <c r="J270" s="12" t="s">
        <v>59</v>
      </c>
      <c r="K270" s="12" t="s">
        <v>60</v>
      </c>
      <c r="L270" s="12" t="s">
        <v>60</v>
      </c>
      <c r="M270" s="12" t="s">
        <v>2703</v>
      </c>
      <c r="N270" s="12" t="s">
        <v>2705</v>
      </c>
      <c r="O270" s="12" t="s">
        <v>60</v>
      </c>
      <c r="P270" s="12" t="s">
        <v>60</v>
      </c>
      <c r="Q270" s="12" t="s">
        <v>3067</v>
      </c>
      <c r="R270" s="12" t="s">
        <v>3067</v>
      </c>
      <c r="S270" s="12" t="s">
        <v>59</v>
      </c>
      <c r="T270" s="12" t="s">
        <v>3710</v>
      </c>
      <c r="U270" s="12" t="e">
        <f>VLOOKUP(S270,[1]Sheet1!$D$3:$D$153,1,0)</f>
        <v>#N/A</v>
      </c>
      <c r="V270" s="12"/>
      <c r="W270" s="12" t="s">
        <v>61</v>
      </c>
      <c r="X270" s="58" t="s">
        <v>24</v>
      </c>
      <c r="Y270" s="12" t="s">
        <v>2573</v>
      </c>
      <c r="Z270" s="12">
        <f>INDEX('[2]Rented Branches'!$R$5:$R$1116,MATCH(H270,'[2]Rented Branches'!$I$5:$I$1116,0))</f>
        <v>576</v>
      </c>
      <c r="AA270" s="12" t="s">
        <v>2705</v>
      </c>
      <c r="AB270" s="12" t="s">
        <v>4347</v>
      </c>
      <c r="AC270" s="12" t="s">
        <v>4405</v>
      </c>
      <c r="AD270" s="12" t="e">
        <v>#N/A</v>
      </c>
      <c r="AE270" s="12" t="s">
        <v>4325</v>
      </c>
      <c r="AF270" s="12" t="e">
        <v>#N/A</v>
      </c>
    </row>
    <row r="271" spans="1:32" s="46" customFormat="1" ht="15" hidden="1" customHeight="1" x14ac:dyDescent="0.25">
      <c r="A271" s="10">
        <f t="shared" ref="A271" si="261">+A270+1</f>
        <v>248</v>
      </c>
      <c r="B271" s="10">
        <f t="shared" si="256"/>
        <v>248</v>
      </c>
      <c r="C271" s="12" t="s">
        <v>15</v>
      </c>
      <c r="D271" s="10" t="s">
        <v>34</v>
      </c>
      <c r="E271" s="10">
        <v>2012</v>
      </c>
      <c r="F271" s="84">
        <v>41269</v>
      </c>
      <c r="G271" s="12" t="s">
        <v>834</v>
      </c>
      <c r="H271" s="10" t="s">
        <v>835</v>
      </c>
      <c r="I271" s="12" t="s">
        <v>836</v>
      </c>
      <c r="J271" s="12" t="s">
        <v>83</v>
      </c>
      <c r="K271" s="12" t="s">
        <v>29</v>
      </c>
      <c r="L271" s="12" t="s">
        <v>29</v>
      </c>
      <c r="M271" s="12" t="s">
        <v>83</v>
      </c>
      <c r="N271" s="12" t="s">
        <v>2716</v>
      </c>
      <c r="O271" s="12" t="s">
        <v>29</v>
      </c>
      <c r="P271" s="12" t="s">
        <v>29</v>
      </c>
      <c r="Q271" s="12" t="s">
        <v>3066</v>
      </c>
      <c r="R271" s="12" t="s">
        <v>3066</v>
      </c>
      <c r="S271" s="12" t="s">
        <v>83</v>
      </c>
      <c r="T271" s="12" t="s">
        <v>979</v>
      </c>
      <c r="U271" s="12" t="str">
        <f>VLOOKUP(S271,[1]Sheet1!$D$3:$D$153,1,0)</f>
        <v>RAWALPINDI</v>
      </c>
      <c r="V271" s="12"/>
      <c r="W271" s="12" t="s">
        <v>23</v>
      </c>
      <c r="X271" s="58" t="s">
        <v>24</v>
      </c>
      <c r="Y271" s="12" t="s">
        <v>2573</v>
      </c>
      <c r="Z271" s="12">
        <f>INDEX('[2]Rented Branches'!$R$5:$R$1116,MATCH(H271,'[2]Rented Branches'!$I$5:$I$1116,0))</f>
        <v>2600</v>
      </c>
      <c r="AA271" s="12" t="s">
        <v>2716</v>
      </c>
      <c r="AB271" s="12" t="s">
        <v>4376</v>
      </c>
      <c r="AC271" s="12" t="s">
        <v>4406</v>
      </c>
      <c r="AD271" s="12" t="e">
        <v>#N/A</v>
      </c>
      <c r="AE271" s="12" t="s">
        <v>4377</v>
      </c>
      <c r="AF271" s="12" t="e">
        <v>#N/A</v>
      </c>
    </row>
    <row r="272" spans="1:32" s="46" customFormat="1" ht="15" hidden="1" customHeight="1" x14ac:dyDescent="0.25">
      <c r="A272" s="10">
        <f t="shared" ref="A272" si="262">+A271+1</f>
        <v>249</v>
      </c>
      <c r="B272" s="10">
        <f t="shared" si="256"/>
        <v>249</v>
      </c>
      <c r="C272" s="12" t="s">
        <v>15</v>
      </c>
      <c r="D272" s="10" t="s">
        <v>34</v>
      </c>
      <c r="E272" s="10">
        <v>2012</v>
      </c>
      <c r="F272" s="84">
        <v>41271</v>
      </c>
      <c r="G272" s="12" t="s">
        <v>837</v>
      </c>
      <c r="H272" s="10" t="s">
        <v>838</v>
      </c>
      <c r="I272" s="12" t="s">
        <v>839</v>
      </c>
      <c r="J272" s="12" t="s">
        <v>840</v>
      </c>
      <c r="K272" s="12" t="s">
        <v>29</v>
      </c>
      <c r="L272" s="12" t="s">
        <v>29</v>
      </c>
      <c r="M272" s="12" t="s">
        <v>75</v>
      </c>
      <c r="N272" s="12" t="s">
        <v>2706</v>
      </c>
      <c r="O272" s="12" t="s">
        <v>29</v>
      </c>
      <c r="P272" s="12" t="s">
        <v>29</v>
      </c>
      <c r="Q272" s="12" t="s">
        <v>3066</v>
      </c>
      <c r="R272" s="12" t="s">
        <v>3066</v>
      </c>
      <c r="S272" s="12" t="s">
        <v>841</v>
      </c>
      <c r="T272" s="12" t="s">
        <v>3777</v>
      </c>
      <c r="U272" s="12" t="str">
        <f>VLOOKUP(S272,[1]Sheet1!$D$3:$D$153,1,0)</f>
        <v>MALAKAND</v>
      </c>
      <c r="V272" s="12"/>
      <c r="W272" s="12" t="s">
        <v>75</v>
      </c>
      <c r="X272" s="58" t="s">
        <v>24</v>
      </c>
      <c r="Y272" s="12" t="s">
        <v>2574</v>
      </c>
      <c r="Z272" s="12">
        <f>INDEX('[2]Rented Branches'!$R$5:$R$1116,MATCH(H272,'[2]Rented Branches'!$I$5:$I$1116,0))</f>
        <v>1357</v>
      </c>
      <c r="AA272" s="12" t="s">
        <v>2706</v>
      </c>
      <c r="AB272" s="12" t="s">
        <v>4410</v>
      </c>
      <c r="AC272" s="12" t="s">
        <v>4411</v>
      </c>
      <c r="AD272" s="12" t="e">
        <v>#N/A</v>
      </c>
      <c r="AE272" s="12" t="s">
        <v>4349</v>
      </c>
      <c r="AF272" s="12" t="e">
        <v>#N/A</v>
      </c>
    </row>
    <row r="273" spans="1:32" s="46" customFormat="1" ht="15" hidden="1" customHeight="1" x14ac:dyDescent="0.25">
      <c r="A273" s="10">
        <f t="shared" ref="A273" si="263">+A272+1</f>
        <v>250</v>
      </c>
      <c r="B273" s="10">
        <f t="shared" si="256"/>
        <v>250</v>
      </c>
      <c r="C273" s="12" t="s">
        <v>15</v>
      </c>
      <c r="D273" s="10" t="s">
        <v>34</v>
      </c>
      <c r="E273" s="10">
        <v>2012</v>
      </c>
      <c r="F273" s="84">
        <v>41271</v>
      </c>
      <c r="G273" s="12" t="s">
        <v>842</v>
      </c>
      <c r="H273" s="10" t="s">
        <v>843</v>
      </c>
      <c r="I273" s="12" t="s">
        <v>844</v>
      </c>
      <c r="J273" s="12" t="s">
        <v>59</v>
      </c>
      <c r="K273" s="12" t="s">
        <v>60</v>
      </c>
      <c r="L273" s="12" t="s">
        <v>60</v>
      </c>
      <c r="M273" s="12" t="s">
        <v>2710</v>
      </c>
      <c r="N273" s="12" t="s">
        <v>2705</v>
      </c>
      <c r="O273" s="12" t="s">
        <v>60</v>
      </c>
      <c r="P273" s="12" t="s">
        <v>60</v>
      </c>
      <c r="Q273" s="12" t="s">
        <v>3067</v>
      </c>
      <c r="R273" s="12" t="s">
        <v>3067</v>
      </c>
      <c r="S273" s="12" t="s">
        <v>59</v>
      </c>
      <c r="T273" s="12" t="s">
        <v>3709</v>
      </c>
      <c r="U273" s="12" t="e">
        <f>VLOOKUP(S273,[1]Sheet1!$D$3:$D$153,1,0)</f>
        <v>#N/A</v>
      </c>
      <c r="V273" s="12"/>
      <c r="W273" s="12" t="s">
        <v>61</v>
      </c>
      <c r="X273" s="58" t="s">
        <v>24</v>
      </c>
      <c r="Y273" s="12" t="s">
        <v>2573</v>
      </c>
      <c r="Z273" s="12">
        <f>INDEX('[2]Rented Branches'!$R$5:$R$1116,MATCH(H273,'[2]Rented Branches'!$I$5:$I$1116,0))</f>
        <v>2086</v>
      </c>
      <c r="AA273" s="12" t="s">
        <v>2705</v>
      </c>
      <c r="AB273" s="12" t="s">
        <v>4347</v>
      </c>
      <c r="AC273" s="12" t="s">
        <v>4405</v>
      </c>
      <c r="AD273" s="12" t="e">
        <v>#N/A</v>
      </c>
      <c r="AE273" s="12" t="s">
        <v>4325</v>
      </c>
      <c r="AF273" s="12" t="e">
        <v>#N/A</v>
      </c>
    </row>
    <row r="274" spans="1:32" s="46" customFormat="1" ht="15" hidden="1" customHeight="1" x14ac:dyDescent="0.25">
      <c r="A274" s="10">
        <f t="shared" ref="A274" si="264">+A273+1</f>
        <v>251</v>
      </c>
      <c r="B274" s="10">
        <f t="shared" si="256"/>
        <v>251</v>
      </c>
      <c r="C274" s="12" t="s">
        <v>15</v>
      </c>
      <c r="D274" s="10" t="s">
        <v>34</v>
      </c>
      <c r="E274" s="10">
        <v>2012</v>
      </c>
      <c r="F274" s="84">
        <v>41240</v>
      </c>
      <c r="G274" s="12" t="s">
        <v>845</v>
      </c>
      <c r="H274" s="10" t="s">
        <v>846</v>
      </c>
      <c r="I274" s="12" t="s">
        <v>847</v>
      </c>
      <c r="J274" s="12" t="s">
        <v>20</v>
      </c>
      <c r="K274" s="12" t="s">
        <v>21</v>
      </c>
      <c r="L274" s="12" t="s">
        <v>2618</v>
      </c>
      <c r="M274" s="12" t="s">
        <v>20</v>
      </c>
      <c r="N274" s="12" t="s">
        <v>2699</v>
      </c>
      <c r="O274" s="12" t="s">
        <v>2618</v>
      </c>
      <c r="P274" s="12" t="s">
        <v>2618</v>
      </c>
      <c r="Q274" s="12" t="s">
        <v>3064</v>
      </c>
      <c r="R274" s="12" t="s">
        <v>3064</v>
      </c>
      <c r="S274" s="12" t="s">
        <v>20</v>
      </c>
      <c r="T274" s="12" t="s">
        <v>3705</v>
      </c>
      <c r="U274" s="12" t="str">
        <f>VLOOKUP(S274,[1]Sheet1!$D$3:$D$153,1,0)</f>
        <v>LAHORE</v>
      </c>
      <c r="V274" s="12"/>
      <c r="W274" s="12" t="s">
        <v>23</v>
      </c>
      <c r="X274" s="58" t="s">
        <v>24</v>
      </c>
      <c r="Y274" s="12" t="s">
        <v>2573</v>
      </c>
      <c r="Z274" s="12">
        <f>INDEX('[2]Rented Branches'!$R$5:$R$1116,MATCH(H274,'[2]Rented Branches'!$I$5:$I$1116,0))</f>
        <v>2350</v>
      </c>
      <c r="AA274" s="12" t="s">
        <v>4361</v>
      </c>
      <c r="AB274" s="12" t="s">
        <v>4362</v>
      </c>
      <c r="AC274" s="12" t="s">
        <v>4396</v>
      </c>
      <c r="AD274" s="12" t="e">
        <v>#N/A</v>
      </c>
      <c r="AE274" s="12" t="s">
        <v>4363</v>
      </c>
      <c r="AF274" s="12" t="e">
        <v>#N/A</v>
      </c>
    </row>
    <row r="275" spans="1:32" s="46" customFormat="1" ht="25.5" hidden="1" customHeight="1" x14ac:dyDescent="0.25">
      <c r="A275" s="10">
        <f t="shared" ref="A275" si="265">+A274+1</f>
        <v>252</v>
      </c>
      <c r="B275" s="10">
        <f t="shared" si="256"/>
        <v>252</v>
      </c>
      <c r="C275" s="12" t="s">
        <v>15</v>
      </c>
      <c r="D275" s="10" t="s">
        <v>34</v>
      </c>
      <c r="E275" s="10">
        <v>2012</v>
      </c>
      <c r="F275" s="84">
        <v>41271</v>
      </c>
      <c r="G275" s="12" t="s">
        <v>848</v>
      </c>
      <c r="H275" s="10" t="s">
        <v>849</v>
      </c>
      <c r="I275" s="19" t="s">
        <v>850</v>
      </c>
      <c r="J275" s="12" t="s">
        <v>59</v>
      </c>
      <c r="K275" s="12" t="s">
        <v>60</v>
      </c>
      <c r="L275" s="12" t="s">
        <v>60</v>
      </c>
      <c r="M275" s="12" t="s">
        <v>2703</v>
      </c>
      <c r="N275" s="12" t="s">
        <v>2714</v>
      </c>
      <c r="O275" s="12" t="s">
        <v>60</v>
      </c>
      <c r="P275" s="12" t="s">
        <v>60</v>
      </c>
      <c r="Q275" s="12" t="s">
        <v>3067</v>
      </c>
      <c r="R275" s="12" t="s">
        <v>3067</v>
      </c>
      <c r="S275" s="12" t="s">
        <v>59</v>
      </c>
      <c r="T275" s="12" t="s">
        <v>3725</v>
      </c>
      <c r="U275" s="12" t="e">
        <f>VLOOKUP(S275,[1]Sheet1!$D$3:$D$153,1,0)</f>
        <v>#N/A</v>
      </c>
      <c r="V275" s="12" t="s">
        <v>3915</v>
      </c>
      <c r="W275" s="12" t="s">
        <v>61</v>
      </c>
      <c r="X275" s="58" t="s">
        <v>24</v>
      </c>
      <c r="Y275" s="12" t="s">
        <v>2573</v>
      </c>
      <c r="Z275" s="12">
        <f>INDEX('[2]Rented Branches'!$R$5:$R$1116,MATCH(H275,'[2]Rented Branches'!$I$5:$I$1116,0))</f>
        <v>1197</v>
      </c>
      <c r="AA275" s="12" t="s">
        <v>4365</v>
      </c>
      <c r="AB275" s="12" t="s">
        <v>4366</v>
      </c>
      <c r="AC275" s="12" t="s">
        <v>4401</v>
      </c>
      <c r="AD275" s="12" t="e">
        <v>#N/A</v>
      </c>
      <c r="AE275" s="12" t="s">
        <v>4347</v>
      </c>
      <c r="AF275" s="12" t="e">
        <v>#N/A</v>
      </c>
    </row>
    <row r="276" spans="1:32" s="46" customFormat="1" ht="15" hidden="1" customHeight="1" x14ac:dyDescent="0.25">
      <c r="A276" s="10">
        <f t="shared" ref="A276" si="266">+A275+1</f>
        <v>253</v>
      </c>
      <c r="B276" s="10">
        <f t="shared" si="256"/>
        <v>253</v>
      </c>
      <c r="C276" s="12" t="s">
        <v>15</v>
      </c>
      <c r="D276" s="10" t="s">
        <v>34</v>
      </c>
      <c r="E276" s="10">
        <v>2012</v>
      </c>
      <c r="F276" s="84">
        <v>41271</v>
      </c>
      <c r="G276" s="12" t="s">
        <v>851</v>
      </c>
      <c r="H276" s="10" t="s">
        <v>852</v>
      </c>
      <c r="I276" s="12" t="s">
        <v>853</v>
      </c>
      <c r="J276" s="12" t="s">
        <v>59</v>
      </c>
      <c r="K276" s="12" t="s">
        <v>60</v>
      </c>
      <c r="L276" s="12" t="s">
        <v>60</v>
      </c>
      <c r="M276" s="12" t="s">
        <v>2703</v>
      </c>
      <c r="N276" s="12" t="s">
        <v>2714</v>
      </c>
      <c r="O276" s="12" t="s">
        <v>60</v>
      </c>
      <c r="P276" s="12" t="s">
        <v>60</v>
      </c>
      <c r="Q276" s="12" t="s">
        <v>3067</v>
      </c>
      <c r="R276" s="12" t="s">
        <v>3067</v>
      </c>
      <c r="S276" s="12" t="s">
        <v>59</v>
      </c>
      <c r="T276" s="12" t="s">
        <v>3725</v>
      </c>
      <c r="U276" s="12" t="e">
        <f>VLOOKUP(S276,[1]Sheet1!$D$3:$D$153,1,0)</f>
        <v>#N/A</v>
      </c>
      <c r="V276" s="12" t="s">
        <v>3915</v>
      </c>
      <c r="W276" s="12" t="s">
        <v>61</v>
      </c>
      <c r="X276" s="58" t="s">
        <v>24</v>
      </c>
      <c r="Y276" s="12" t="s">
        <v>2573</v>
      </c>
      <c r="Z276" s="12">
        <f>INDEX('[2]Rented Branches'!$R$5:$R$1116,MATCH(H276,'[2]Rented Branches'!$I$5:$I$1116,0))</f>
        <v>2412</v>
      </c>
      <c r="AA276" s="12" t="s">
        <v>4365</v>
      </c>
      <c r="AB276" s="12" t="s">
        <v>4366</v>
      </c>
      <c r="AC276" s="12" t="s">
        <v>4401</v>
      </c>
      <c r="AD276" s="12" t="e">
        <v>#N/A</v>
      </c>
      <c r="AE276" s="12" t="s">
        <v>4347</v>
      </c>
      <c r="AF276" s="12" t="e">
        <v>#N/A</v>
      </c>
    </row>
    <row r="277" spans="1:32" s="46" customFormat="1" ht="15" hidden="1" customHeight="1" x14ac:dyDescent="0.25">
      <c r="A277" s="10">
        <f t="shared" ref="A277" si="267">+A276+1</f>
        <v>254</v>
      </c>
      <c r="B277" s="10">
        <f t="shared" si="256"/>
        <v>254</v>
      </c>
      <c r="C277" s="12" t="s">
        <v>15</v>
      </c>
      <c r="D277" s="10" t="s">
        <v>34</v>
      </c>
      <c r="E277" s="10">
        <v>2012</v>
      </c>
      <c r="F277" s="84">
        <v>41270</v>
      </c>
      <c r="G277" s="12" t="s">
        <v>854</v>
      </c>
      <c r="H277" s="10" t="s">
        <v>855</v>
      </c>
      <c r="I277" s="12" t="s">
        <v>856</v>
      </c>
      <c r="J277" s="12" t="s">
        <v>115</v>
      </c>
      <c r="K277" s="12" t="s">
        <v>29</v>
      </c>
      <c r="L277" s="12" t="s">
        <v>29</v>
      </c>
      <c r="M277" s="12" t="s">
        <v>75</v>
      </c>
      <c r="N277" s="12" t="s">
        <v>2713</v>
      </c>
      <c r="O277" s="12" t="s">
        <v>29</v>
      </c>
      <c r="P277" s="12" t="s">
        <v>29</v>
      </c>
      <c r="Q277" s="12" t="s">
        <v>3066</v>
      </c>
      <c r="R277" s="12" t="s">
        <v>3066</v>
      </c>
      <c r="S277" s="12" t="s">
        <v>115</v>
      </c>
      <c r="T277" s="12" t="s">
        <v>3720</v>
      </c>
      <c r="U277" s="12" t="str">
        <f>VLOOKUP(S277,[1]Sheet1!$D$3:$D$153,1,0)</f>
        <v>PESHAWAR</v>
      </c>
      <c r="V277" s="12"/>
      <c r="W277" s="12" t="s">
        <v>75</v>
      </c>
      <c r="X277" s="58" t="s">
        <v>24</v>
      </c>
      <c r="Y277" s="12" t="s">
        <v>2573</v>
      </c>
      <c r="Z277" s="12">
        <f>INDEX('[2]Rented Branches'!$R$5:$R$1116,MATCH(H277,'[2]Rented Branches'!$I$5:$I$1116,0))</f>
        <v>1950</v>
      </c>
      <c r="AA277" s="12" t="s">
        <v>2713</v>
      </c>
      <c r="AB277" s="12" t="s">
        <v>4414</v>
      </c>
      <c r="AC277" s="12" t="s">
        <v>4411</v>
      </c>
      <c r="AD277" s="12" t="e">
        <v>#N/A</v>
      </c>
      <c r="AE277" s="12" t="s">
        <v>4364</v>
      </c>
      <c r="AF277" s="12" t="e">
        <v>#N/A</v>
      </c>
    </row>
    <row r="278" spans="1:32" s="46" customFormat="1" ht="15" hidden="1" customHeight="1" x14ac:dyDescent="0.25">
      <c r="A278" s="10">
        <f t="shared" ref="A278" si="268">+A277+1</f>
        <v>255</v>
      </c>
      <c r="B278" s="10">
        <f t="shared" si="256"/>
        <v>255</v>
      </c>
      <c r="C278" s="12" t="s">
        <v>15</v>
      </c>
      <c r="D278" s="10" t="s">
        <v>34</v>
      </c>
      <c r="E278" s="10">
        <v>2012</v>
      </c>
      <c r="F278" s="84">
        <v>41271</v>
      </c>
      <c r="G278" s="12" t="s">
        <v>857</v>
      </c>
      <c r="H278" s="10" t="s">
        <v>858</v>
      </c>
      <c r="I278" s="12" t="s">
        <v>859</v>
      </c>
      <c r="J278" s="12" t="s">
        <v>20</v>
      </c>
      <c r="K278" s="12" t="s">
        <v>21</v>
      </c>
      <c r="L278" s="12" t="s">
        <v>2618</v>
      </c>
      <c r="M278" s="12" t="s">
        <v>20</v>
      </c>
      <c r="N278" s="12" t="s">
        <v>2720</v>
      </c>
      <c r="O278" s="12" t="s">
        <v>2618</v>
      </c>
      <c r="P278" s="12" t="s">
        <v>2618</v>
      </c>
      <c r="Q278" s="12" t="s">
        <v>3064</v>
      </c>
      <c r="R278" s="12" t="s">
        <v>3064</v>
      </c>
      <c r="S278" s="12" t="s">
        <v>20</v>
      </c>
      <c r="T278" s="12" t="s">
        <v>3705</v>
      </c>
      <c r="U278" s="12" t="str">
        <f>VLOOKUP(S278,[1]Sheet1!$D$3:$D$153,1,0)</f>
        <v>LAHORE</v>
      </c>
      <c r="V278" s="12"/>
      <c r="W278" s="12" t="s">
        <v>23</v>
      </c>
      <c r="X278" s="58" t="s">
        <v>24</v>
      </c>
      <c r="Y278" s="12" t="s">
        <v>2573</v>
      </c>
      <c r="Z278" s="12">
        <f>INDEX('[2]Rented Branches'!$R$5:$R$1116,MATCH(H278,'[2]Rented Branches'!$I$5:$I$1116,0))</f>
        <v>3909</v>
      </c>
      <c r="AA278" s="12" t="s">
        <v>4341</v>
      </c>
      <c r="AB278" s="12" t="s">
        <v>4309</v>
      </c>
      <c r="AC278" s="12" t="s">
        <v>4397</v>
      </c>
      <c r="AD278" s="12" t="e">
        <v>#N/A</v>
      </c>
      <c r="AE278" s="12" t="s">
        <v>4310</v>
      </c>
      <c r="AF278" s="12" t="e">
        <v>#N/A</v>
      </c>
    </row>
    <row r="279" spans="1:32" s="46" customFormat="1" ht="15" hidden="1" customHeight="1" x14ac:dyDescent="0.25">
      <c r="A279" s="10">
        <f t="shared" ref="A279" si="269">+A278+1</f>
        <v>256</v>
      </c>
      <c r="B279" s="10">
        <f t="shared" si="256"/>
        <v>256</v>
      </c>
      <c r="C279" s="12" t="s">
        <v>15</v>
      </c>
      <c r="D279" s="10" t="s">
        <v>34</v>
      </c>
      <c r="E279" s="10">
        <v>2012</v>
      </c>
      <c r="F279" s="84">
        <v>41271</v>
      </c>
      <c r="G279" s="12" t="s">
        <v>860</v>
      </c>
      <c r="H279" s="10" t="s">
        <v>861</v>
      </c>
      <c r="I279" s="12" t="s">
        <v>862</v>
      </c>
      <c r="J279" s="12" t="s">
        <v>28</v>
      </c>
      <c r="K279" s="12" t="s">
        <v>29</v>
      </c>
      <c r="L279" s="12" t="s">
        <v>29</v>
      </c>
      <c r="M279" s="12" t="s">
        <v>2701</v>
      </c>
      <c r="N279" s="12" t="s">
        <v>2698</v>
      </c>
      <c r="O279" s="12" t="s">
        <v>29</v>
      </c>
      <c r="P279" s="12" t="s">
        <v>29</v>
      </c>
      <c r="Q279" s="12" t="s">
        <v>3066</v>
      </c>
      <c r="R279" s="12" t="s">
        <v>3066</v>
      </c>
      <c r="S279" s="12" t="s">
        <v>28</v>
      </c>
      <c r="T279" s="12" t="s">
        <v>28</v>
      </c>
      <c r="U279" s="12" t="str">
        <f>VLOOKUP(S279,[1]Sheet1!$D$3:$D$153,1,0)</f>
        <v>Islamabad</v>
      </c>
      <c r="V279" s="12"/>
      <c r="W279" s="12" t="s">
        <v>3436</v>
      </c>
      <c r="X279" s="58" t="s">
        <v>24</v>
      </c>
      <c r="Y279" s="12" t="s">
        <v>2573</v>
      </c>
      <c r="Z279" s="12">
        <f>INDEX('[2]Rented Branches'!$R$5:$R$1116,MATCH(H279,'[2]Rented Branches'!$I$5:$I$1116,0))</f>
        <v>2267</v>
      </c>
      <c r="AA279" s="12" t="s">
        <v>2698</v>
      </c>
      <c r="AB279" s="12" t="s">
        <v>4409</v>
      </c>
      <c r="AC279" s="12" t="s">
        <v>4402</v>
      </c>
      <c r="AD279" s="12" t="e">
        <v>#N/A</v>
      </c>
      <c r="AE279" s="12" t="s">
        <v>4311</v>
      </c>
      <c r="AF279" s="12" t="e">
        <v>#N/A</v>
      </c>
    </row>
    <row r="280" spans="1:32" s="46" customFormat="1" ht="15" hidden="1" customHeight="1" x14ac:dyDescent="0.25">
      <c r="A280" s="10">
        <f t="shared" ref="A280" si="270">+A279+1</f>
        <v>257</v>
      </c>
      <c r="B280" s="10">
        <f t="shared" si="256"/>
        <v>257</v>
      </c>
      <c r="C280" s="12" t="s">
        <v>15</v>
      </c>
      <c r="D280" s="10" t="s">
        <v>34</v>
      </c>
      <c r="E280" s="10">
        <v>2012</v>
      </c>
      <c r="F280" s="84">
        <v>41271</v>
      </c>
      <c r="G280" s="12" t="s">
        <v>863</v>
      </c>
      <c r="H280" s="10" t="s">
        <v>864</v>
      </c>
      <c r="I280" s="12" t="s">
        <v>865</v>
      </c>
      <c r="J280" s="12" t="s">
        <v>65</v>
      </c>
      <c r="K280" s="12" t="s">
        <v>29</v>
      </c>
      <c r="L280" s="12" t="s">
        <v>29</v>
      </c>
      <c r="M280" s="12" t="s">
        <v>29</v>
      </c>
      <c r="N280" s="12" t="s">
        <v>103</v>
      </c>
      <c r="O280" s="12" t="s">
        <v>29</v>
      </c>
      <c r="P280" s="12" t="s">
        <v>29</v>
      </c>
      <c r="Q280" s="12" t="s">
        <v>3066</v>
      </c>
      <c r="R280" s="12" t="s">
        <v>3066</v>
      </c>
      <c r="S280" s="12" t="s">
        <v>65</v>
      </c>
      <c r="T280" s="12" t="s">
        <v>3711</v>
      </c>
      <c r="U280" s="12" t="str">
        <f>VLOOKUP(S280,[1]Sheet1!$D$3:$D$153,1,0)</f>
        <v>GUJRAT</v>
      </c>
      <c r="V280" s="12"/>
      <c r="W280" s="12" t="s">
        <v>23</v>
      </c>
      <c r="X280" s="58" t="s">
        <v>24</v>
      </c>
      <c r="Y280" s="12" t="s">
        <v>2573</v>
      </c>
      <c r="Z280" s="12">
        <f>INDEX('[2]Rented Branches'!$R$5:$R$1116,MATCH(H280,'[2]Rented Branches'!$I$5:$I$1116,0))</f>
        <v>2000</v>
      </c>
      <c r="AA280" s="12" t="s">
        <v>65</v>
      </c>
      <c r="AB280" s="12" t="s">
        <v>4327</v>
      </c>
      <c r="AC280" s="12" t="s">
        <v>4404</v>
      </c>
      <c r="AD280" s="12" t="e">
        <v>#N/A</v>
      </c>
      <c r="AE280" s="12" t="s">
        <v>4328</v>
      </c>
      <c r="AF280" s="12" t="e">
        <v>#N/A</v>
      </c>
    </row>
    <row r="281" spans="1:32" s="46" customFormat="1" ht="15" hidden="1" customHeight="1" x14ac:dyDescent="0.25">
      <c r="A281" s="10">
        <f t="shared" ref="A281" si="271">+A280+1</f>
        <v>258</v>
      </c>
      <c r="B281" s="10">
        <f t="shared" si="256"/>
        <v>258</v>
      </c>
      <c r="C281" s="12" t="s">
        <v>15</v>
      </c>
      <c r="D281" s="10" t="s">
        <v>34</v>
      </c>
      <c r="E281" s="10">
        <v>2012</v>
      </c>
      <c r="F281" s="84">
        <v>41264</v>
      </c>
      <c r="G281" s="12" t="s">
        <v>866</v>
      </c>
      <c r="H281" s="10" t="s">
        <v>867</v>
      </c>
      <c r="I281" s="12" t="s">
        <v>868</v>
      </c>
      <c r="J281" s="12" t="s">
        <v>199</v>
      </c>
      <c r="K281" s="12" t="s">
        <v>21</v>
      </c>
      <c r="L281" s="12" t="s">
        <v>29</v>
      </c>
      <c r="M281" s="12" t="s">
        <v>29</v>
      </c>
      <c r="N281" s="12" t="s">
        <v>199</v>
      </c>
      <c r="O281" s="12" t="s">
        <v>29</v>
      </c>
      <c r="P281" s="12" t="s">
        <v>29</v>
      </c>
      <c r="Q281" s="12" t="s">
        <v>3065</v>
      </c>
      <c r="R281" s="12" t="s">
        <v>3065</v>
      </c>
      <c r="S281" s="12" t="s">
        <v>199</v>
      </c>
      <c r="T281" s="12" t="s">
        <v>3733</v>
      </c>
      <c r="U281" s="12" t="str">
        <f>VLOOKUP(S281,[1]Sheet1!$D$3:$D$153,1,0)</f>
        <v>SARGODHA</v>
      </c>
      <c r="V281" s="12"/>
      <c r="W281" s="12" t="s">
        <v>23</v>
      </c>
      <c r="X281" s="58" t="s">
        <v>24</v>
      </c>
      <c r="Y281" s="12" t="s">
        <v>2573</v>
      </c>
      <c r="Z281" s="12">
        <f>INDEX('[2]Rented Branches'!$R$5:$R$1116,MATCH(H281,'[2]Rented Branches'!$I$5:$I$1116,0))</f>
        <v>2132</v>
      </c>
      <c r="AA281" s="12" t="s">
        <v>199</v>
      </c>
      <c r="AB281" s="12" t="s">
        <v>4323</v>
      </c>
      <c r="AC281" s="12" t="s">
        <v>4395</v>
      </c>
      <c r="AD281" s="12" t="e">
        <v>#N/A</v>
      </c>
      <c r="AE281" s="12" t="s">
        <v>4324</v>
      </c>
      <c r="AF281" s="12" t="e">
        <v>#N/A</v>
      </c>
    </row>
    <row r="282" spans="1:32" s="46" customFormat="1" ht="15" hidden="1" customHeight="1" x14ac:dyDescent="0.25">
      <c r="A282" s="10">
        <f t="shared" ref="A282" si="272">+A281+1</f>
        <v>259</v>
      </c>
      <c r="B282" s="10">
        <f t="shared" ref="B282:B297" si="273">+B281+1</f>
        <v>259</v>
      </c>
      <c r="C282" s="12" t="s">
        <v>15</v>
      </c>
      <c r="D282" s="10" t="s">
        <v>34</v>
      </c>
      <c r="E282" s="10">
        <v>2012</v>
      </c>
      <c r="F282" s="84">
        <v>41271</v>
      </c>
      <c r="G282" s="12" t="s">
        <v>869</v>
      </c>
      <c r="H282" s="10" t="s">
        <v>870</v>
      </c>
      <c r="I282" s="12" t="s">
        <v>871</v>
      </c>
      <c r="J282" s="12" t="s">
        <v>48</v>
      </c>
      <c r="K282" s="12" t="s">
        <v>21</v>
      </c>
      <c r="L282" s="12" t="s">
        <v>2620</v>
      </c>
      <c r="M282" s="12" t="s">
        <v>2620</v>
      </c>
      <c r="N282" s="12" t="s">
        <v>2700</v>
      </c>
      <c r="O282" s="12" t="s">
        <v>2620</v>
      </c>
      <c r="P282" s="12" t="s">
        <v>2620</v>
      </c>
      <c r="Q282" s="12" t="s">
        <v>3065</v>
      </c>
      <c r="R282" s="12" t="s">
        <v>3065</v>
      </c>
      <c r="S282" s="12" t="s">
        <v>48</v>
      </c>
      <c r="T282" s="12" t="s">
        <v>3707</v>
      </c>
      <c r="U282" s="12" t="str">
        <f>VLOOKUP(S282,[1]Sheet1!$D$3:$D$153,1,0)</f>
        <v>FAISALABAD</v>
      </c>
      <c r="V282" s="12"/>
      <c r="W282" s="12" t="s">
        <v>23</v>
      </c>
      <c r="X282" s="58" t="s">
        <v>24</v>
      </c>
      <c r="Y282" s="12" t="s">
        <v>2573</v>
      </c>
      <c r="Z282" s="12">
        <f>INDEX('[2]Rented Branches'!$R$5:$R$1116,MATCH(H282,'[2]Rented Branches'!$I$5:$I$1116,0))</f>
        <v>2278</v>
      </c>
      <c r="AA282" s="12" t="s">
        <v>2700</v>
      </c>
      <c r="AB282" s="12" t="s">
        <v>4320</v>
      </c>
      <c r="AC282" s="12" t="s">
        <v>4395</v>
      </c>
      <c r="AD282" s="12" t="e">
        <v>#N/A</v>
      </c>
      <c r="AE282" s="12" t="s">
        <v>4303</v>
      </c>
      <c r="AF282" s="12" t="e">
        <v>#N/A</v>
      </c>
    </row>
    <row r="283" spans="1:32" s="46" customFormat="1" ht="15" hidden="1" customHeight="1" x14ac:dyDescent="0.25">
      <c r="A283" s="10">
        <f t="shared" ref="A283" si="274">+A282+1</f>
        <v>260</v>
      </c>
      <c r="B283" s="10">
        <f t="shared" si="273"/>
        <v>260</v>
      </c>
      <c r="C283" s="12" t="s">
        <v>15</v>
      </c>
      <c r="D283" s="10" t="s">
        <v>34</v>
      </c>
      <c r="E283" s="10">
        <v>2012</v>
      </c>
      <c r="F283" s="84">
        <v>41271</v>
      </c>
      <c r="G283" s="12" t="s">
        <v>872</v>
      </c>
      <c r="H283" s="10" t="s">
        <v>873</v>
      </c>
      <c r="I283" s="12" t="s">
        <v>874</v>
      </c>
      <c r="J283" s="12" t="s">
        <v>28</v>
      </c>
      <c r="K283" s="12" t="s">
        <v>29</v>
      </c>
      <c r="L283" s="12" t="s">
        <v>29</v>
      </c>
      <c r="M283" s="12" t="s">
        <v>2701</v>
      </c>
      <c r="N283" s="12" t="s">
        <v>2698</v>
      </c>
      <c r="O283" s="12" t="s">
        <v>29</v>
      </c>
      <c r="P283" s="12" t="s">
        <v>29</v>
      </c>
      <c r="Q283" s="12" t="s">
        <v>3066</v>
      </c>
      <c r="R283" s="12" t="s">
        <v>3066</v>
      </c>
      <c r="S283" s="12" t="s">
        <v>28</v>
      </c>
      <c r="T283" s="12" t="s">
        <v>28</v>
      </c>
      <c r="U283" s="12" t="str">
        <f>VLOOKUP(S283,[1]Sheet1!$D$3:$D$153,1,0)</f>
        <v>Islamabad</v>
      </c>
      <c r="V283" s="12"/>
      <c r="W283" s="12" t="s">
        <v>3436</v>
      </c>
      <c r="X283" s="58" t="s">
        <v>24</v>
      </c>
      <c r="Y283" s="12" t="s">
        <v>2573</v>
      </c>
      <c r="Z283" s="12">
        <f>INDEX('[2]Rented Branches'!$R$5:$R$1116,MATCH(H283,'[2]Rented Branches'!$I$5:$I$1116,0))</f>
        <v>2375</v>
      </c>
      <c r="AA283" s="12" t="s">
        <v>2698</v>
      </c>
      <c r="AB283" s="12" t="s">
        <v>4346</v>
      </c>
      <c r="AC283" s="12" t="s">
        <v>4402</v>
      </c>
      <c r="AD283" s="12" t="e">
        <v>#N/A</v>
      </c>
      <c r="AE283" s="12" t="s">
        <v>4300</v>
      </c>
      <c r="AF283" s="12" t="e">
        <v>#N/A</v>
      </c>
    </row>
    <row r="284" spans="1:32" s="46" customFormat="1" ht="15" hidden="1" customHeight="1" x14ac:dyDescent="0.25">
      <c r="A284" s="10">
        <f t="shared" ref="A284" si="275">+A283+1</f>
        <v>261</v>
      </c>
      <c r="B284" s="10">
        <f t="shared" si="273"/>
        <v>261</v>
      </c>
      <c r="C284" s="12" t="s">
        <v>15</v>
      </c>
      <c r="D284" s="10" t="s">
        <v>34</v>
      </c>
      <c r="E284" s="10">
        <v>2012</v>
      </c>
      <c r="F284" s="84">
        <v>41271</v>
      </c>
      <c r="G284" s="12" t="s">
        <v>875</v>
      </c>
      <c r="H284" s="10" t="s">
        <v>876</v>
      </c>
      <c r="I284" s="12" t="s">
        <v>877</v>
      </c>
      <c r="J284" s="12" t="s">
        <v>33</v>
      </c>
      <c r="K284" s="12" t="s">
        <v>21</v>
      </c>
      <c r="L284" s="12" t="s">
        <v>2620</v>
      </c>
      <c r="M284" s="12" t="s">
        <v>2620</v>
      </c>
      <c r="N284" s="12" t="s">
        <v>33</v>
      </c>
      <c r="O284" s="12" t="s">
        <v>2620</v>
      </c>
      <c r="P284" s="12" t="s">
        <v>2620</v>
      </c>
      <c r="Q284" s="12" t="s">
        <v>3065</v>
      </c>
      <c r="R284" s="12" t="s">
        <v>3065</v>
      </c>
      <c r="S284" s="12" t="s">
        <v>33</v>
      </c>
      <c r="T284" s="12" t="s">
        <v>3706</v>
      </c>
      <c r="U284" s="12" t="str">
        <f>VLOOKUP(S284,[1]Sheet1!$D$3:$D$153,1,0)</f>
        <v>MULTAN</v>
      </c>
      <c r="V284" s="12"/>
      <c r="W284" s="12" t="s">
        <v>23</v>
      </c>
      <c r="X284" s="58" t="s">
        <v>24</v>
      </c>
      <c r="Y284" s="12" t="s">
        <v>2573</v>
      </c>
      <c r="Z284" s="12">
        <f>INDEX('[2]Rented Branches'!$R$5:$R$1116,MATCH(H284,'[2]Rented Branches'!$I$5:$I$1116,0))</f>
        <v>2250</v>
      </c>
      <c r="AA284" s="12" t="s">
        <v>33</v>
      </c>
      <c r="AB284" s="12" t="s">
        <v>4345</v>
      </c>
      <c r="AC284" s="12" t="s">
        <v>4400</v>
      </c>
      <c r="AD284" s="12" t="e">
        <v>#N/A</v>
      </c>
      <c r="AE284" s="12" t="s">
        <v>4304</v>
      </c>
      <c r="AF284" s="12" t="e">
        <v>#N/A</v>
      </c>
    </row>
    <row r="285" spans="1:32" s="46" customFormat="1" ht="15" hidden="1" customHeight="1" x14ac:dyDescent="0.25">
      <c r="A285" s="10">
        <f t="shared" ref="A285" si="276">+A284+1</f>
        <v>262</v>
      </c>
      <c r="B285" s="10">
        <f t="shared" si="273"/>
        <v>262</v>
      </c>
      <c r="C285" s="12" t="s">
        <v>15</v>
      </c>
      <c r="D285" s="10" t="s">
        <v>34</v>
      </c>
      <c r="E285" s="10">
        <v>2012</v>
      </c>
      <c r="F285" s="84">
        <v>41271</v>
      </c>
      <c r="G285" s="12" t="s">
        <v>878</v>
      </c>
      <c r="H285" s="10" t="s">
        <v>879</v>
      </c>
      <c r="I285" s="12" t="s">
        <v>880</v>
      </c>
      <c r="J285" s="12" t="s">
        <v>881</v>
      </c>
      <c r="K285" s="12" t="s">
        <v>29</v>
      </c>
      <c r="L285" s="12" t="s">
        <v>29</v>
      </c>
      <c r="M285" s="12" t="s">
        <v>2722</v>
      </c>
      <c r="N285" s="12" t="s">
        <v>2723</v>
      </c>
      <c r="O285" s="12" t="s">
        <v>29</v>
      </c>
      <c r="P285" s="12" t="s">
        <v>29</v>
      </c>
      <c r="Q285" s="12" t="s">
        <v>3066</v>
      </c>
      <c r="R285" s="12" t="s">
        <v>3066</v>
      </c>
      <c r="S285" s="12" t="s">
        <v>882</v>
      </c>
      <c r="T285" s="12" t="s">
        <v>3778</v>
      </c>
      <c r="U285" s="12" t="str">
        <f>VLOOKUP(S285,[1]Sheet1!$D$3:$D$153,1,0)</f>
        <v>HARIPUR</v>
      </c>
      <c r="V285" s="12"/>
      <c r="W285" s="12" t="s">
        <v>75</v>
      </c>
      <c r="X285" s="58" t="s">
        <v>24</v>
      </c>
      <c r="Y285" s="12" t="s">
        <v>2574</v>
      </c>
      <c r="Z285" s="12">
        <f>INDEX('[2]Rented Branches'!$R$5:$R$1116,MATCH(H285,'[2]Rented Branches'!$I$5:$I$1116,0))</f>
        <v>2400</v>
      </c>
      <c r="AA285" s="12" t="s">
        <v>2723</v>
      </c>
      <c r="AB285" s="12" t="s">
        <v>4312</v>
      </c>
      <c r="AC285" s="12" t="s">
        <v>4308</v>
      </c>
      <c r="AD285" s="12" t="e">
        <v>#N/A</v>
      </c>
      <c r="AE285" s="12" t="s">
        <v>4300</v>
      </c>
      <c r="AF285" s="12" t="e">
        <v>#N/A</v>
      </c>
    </row>
    <row r="286" spans="1:32" s="46" customFormat="1" ht="15" hidden="1" customHeight="1" x14ac:dyDescent="0.25">
      <c r="A286" s="10">
        <f t="shared" ref="A286" si="277">+A285+1</f>
        <v>263</v>
      </c>
      <c r="B286" s="10">
        <f t="shared" si="273"/>
        <v>263</v>
      </c>
      <c r="C286" s="12" t="s">
        <v>15</v>
      </c>
      <c r="D286" s="10" t="s">
        <v>34</v>
      </c>
      <c r="E286" s="10">
        <v>2012</v>
      </c>
      <c r="F286" s="84">
        <v>41260</v>
      </c>
      <c r="G286" s="12" t="s">
        <v>883</v>
      </c>
      <c r="H286" s="10" t="s">
        <v>884</v>
      </c>
      <c r="I286" s="12" t="s">
        <v>885</v>
      </c>
      <c r="J286" s="12" t="s">
        <v>346</v>
      </c>
      <c r="K286" s="12" t="s">
        <v>29</v>
      </c>
      <c r="L286" s="12" t="s">
        <v>29</v>
      </c>
      <c r="M286" s="12" t="s">
        <v>29</v>
      </c>
      <c r="N286" s="12" t="s">
        <v>199</v>
      </c>
      <c r="O286" s="12" t="s">
        <v>29</v>
      </c>
      <c r="P286" s="12" t="s">
        <v>29</v>
      </c>
      <c r="Q286" s="12" t="s">
        <v>3066</v>
      </c>
      <c r="R286" s="12" t="s">
        <v>3066</v>
      </c>
      <c r="S286" s="12" t="s">
        <v>730</v>
      </c>
      <c r="T286" s="12" t="s">
        <v>3772</v>
      </c>
      <c r="U286" s="12" t="str">
        <f>VLOOKUP(S286,[1]Sheet1!$D$3:$D$153,1,0)</f>
        <v>MANDI BAHAUDDIN</v>
      </c>
      <c r="V286" s="12"/>
      <c r="W286" s="12" t="s">
        <v>23</v>
      </c>
      <c r="X286" s="58" t="s">
        <v>24</v>
      </c>
      <c r="Y286" s="12" t="s">
        <v>2574</v>
      </c>
      <c r="Z286" s="12">
        <f>INDEX('[2]Rented Branches'!$R$5:$R$1116,MATCH(H286,'[2]Rented Branches'!$I$5:$I$1116,0))</f>
        <v>1920</v>
      </c>
      <c r="AA286" s="12" t="s">
        <v>65</v>
      </c>
      <c r="AB286" s="12" t="s">
        <v>4327</v>
      </c>
      <c r="AC286" s="12" t="s">
        <v>4404</v>
      </c>
      <c r="AD286" s="12" t="e">
        <v>#N/A</v>
      </c>
      <c r="AE286" s="12" t="s">
        <v>4328</v>
      </c>
      <c r="AF286" s="12" t="e">
        <v>#N/A</v>
      </c>
    </row>
    <row r="287" spans="1:32" s="46" customFormat="1" ht="15" hidden="1" customHeight="1" x14ac:dyDescent="0.25">
      <c r="A287" s="10">
        <f t="shared" ref="A287" si="278">+A286+1</f>
        <v>264</v>
      </c>
      <c r="B287" s="10">
        <f t="shared" si="273"/>
        <v>264</v>
      </c>
      <c r="C287" s="12" t="s">
        <v>15</v>
      </c>
      <c r="D287" s="10" t="s">
        <v>34</v>
      </c>
      <c r="E287" s="10">
        <v>2012</v>
      </c>
      <c r="F287" s="84">
        <v>41242</v>
      </c>
      <c r="G287" s="12" t="s">
        <v>886</v>
      </c>
      <c r="H287" s="10" t="s">
        <v>887</v>
      </c>
      <c r="I287" s="12" t="s">
        <v>888</v>
      </c>
      <c r="J287" s="12" t="s">
        <v>882</v>
      </c>
      <c r="K287" s="12" t="s">
        <v>29</v>
      </c>
      <c r="L287" s="12" t="s">
        <v>29</v>
      </c>
      <c r="M287" s="12" t="s">
        <v>2722</v>
      </c>
      <c r="N287" s="12" t="s">
        <v>2723</v>
      </c>
      <c r="O287" s="12" t="s">
        <v>29</v>
      </c>
      <c r="P287" s="12" t="s">
        <v>29</v>
      </c>
      <c r="Q287" s="12" t="s">
        <v>3066</v>
      </c>
      <c r="R287" s="12" t="s">
        <v>3066</v>
      </c>
      <c r="S287" s="12" t="s">
        <v>882</v>
      </c>
      <c r="T287" s="12" t="s">
        <v>3778</v>
      </c>
      <c r="U287" s="12" t="str">
        <f>VLOOKUP(S287,[1]Sheet1!$D$3:$D$153,1,0)</f>
        <v>HARIPUR</v>
      </c>
      <c r="V287" s="12"/>
      <c r="W287" s="12" t="s">
        <v>75</v>
      </c>
      <c r="X287" s="58" t="s">
        <v>24</v>
      </c>
      <c r="Y287" s="12" t="s">
        <v>2573</v>
      </c>
      <c r="Z287" s="12">
        <f>INDEX('[2]Rented Branches'!$R$5:$R$1116,MATCH(H287,'[2]Rented Branches'!$I$5:$I$1116,0))</f>
        <v>2684</v>
      </c>
      <c r="AA287" s="12" t="s">
        <v>2723</v>
      </c>
      <c r="AB287" s="12" t="s">
        <v>4312</v>
      </c>
      <c r="AC287" s="12" t="s">
        <v>4308</v>
      </c>
      <c r="AD287" s="12" t="e">
        <v>#N/A</v>
      </c>
      <c r="AE287" s="12" t="s">
        <v>4300</v>
      </c>
      <c r="AF287" s="12" t="e">
        <v>#N/A</v>
      </c>
    </row>
    <row r="288" spans="1:32" s="46" customFormat="1" ht="15.75" hidden="1" customHeight="1" x14ac:dyDescent="0.25">
      <c r="A288" s="10">
        <f t="shared" ref="A288" si="279">+A287+1</f>
        <v>265</v>
      </c>
      <c r="B288" s="10">
        <f t="shared" si="273"/>
        <v>265</v>
      </c>
      <c r="C288" s="12" t="s">
        <v>15</v>
      </c>
      <c r="D288" s="10" t="s">
        <v>34</v>
      </c>
      <c r="E288" s="10">
        <v>2012</v>
      </c>
      <c r="F288" s="84">
        <v>41241</v>
      </c>
      <c r="G288" s="12" t="s">
        <v>889</v>
      </c>
      <c r="H288" s="10" t="s">
        <v>890</v>
      </c>
      <c r="I288" s="12" t="s">
        <v>891</v>
      </c>
      <c r="J288" s="12" t="s">
        <v>892</v>
      </c>
      <c r="K288" s="12" t="s">
        <v>21</v>
      </c>
      <c r="L288" s="12" t="s">
        <v>2620</v>
      </c>
      <c r="M288" s="12" t="s">
        <v>2620</v>
      </c>
      <c r="N288" s="12" t="s">
        <v>79</v>
      </c>
      <c r="O288" s="12" t="s">
        <v>2620</v>
      </c>
      <c r="P288" s="12" t="s">
        <v>2620</v>
      </c>
      <c r="Q288" s="12" t="s">
        <v>3065</v>
      </c>
      <c r="R288" s="12" t="s">
        <v>3065</v>
      </c>
      <c r="S288" s="12" t="s">
        <v>743</v>
      </c>
      <c r="T288" s="12" t="s">
        <v>3773</v>
      </c>
      <c r="U288" s="12" t="str">
        <f>VLOOKUP(S288,[1]Sheet1!$D$3:$D$153,1,0)</f>
        <v>OKARA</v>
      </c>
      <c r="V288" s="12"/>
      <c r="W288" s="12" t="s">
        <v>23</v>
      </c>
      <c r="X288" s="58" t="s">
        <v>24</v>
      </c>
      <c r="Y288" s="12" t="s">
        <v>2574</v>
      </c>
      <c r="Z288" s="12">
        <f>INDEX('[2]Rented Branches'!$R$5:$R$1116,MATCH(H288,'[2]Rented Branches'!$I$5:$I$1116,0))</f>
        <v>1619</v>
      </c>
      <c r="AA288" s="12" t="s">
        <v>79</v>
      </c>
      <c r="AB288" s="12" t="s">
        <v>4321</v>
      </c>
      <c r="AC288" s="12" t="s">
        <v>4399</v>
      </c>
      <c r="AD288" s="12" t="e">
        <v>#N/A</v>
      </c>
      <c r="AE288" s="12" t="s">
        <v>4322</v>
      </c>
      <c r="AF288" s="12" t="e">
        <v>#N/A</v>
      </c>
    </row>
    <row r="289" spans="1:32" s="46" customFormat="1" ht="15" hidden="1" customHeight="1" x14ac:dyDescent="0.25">
      <c r="A289" s="10">
        <f t="shared" ref="A289" si="280">+A288+1</f>
        <v>266</v>
      </c>
      <c r="B289" s="10">
        <f>+B288+1</f>
        <v>266</v>
      </c>
      <c r="C289" s="12" t="s">
        <v>15</v>
      </c>
      <c r="D289" s="10" t="s">
        <v>34</v>
      </c>
      <c r="E289" s="10">
        <v>2012</v>
      </c>
      <c r="F289" s="84">
        <v>41271</v>
      </c>
      <c r="G289" s="12" t="s">
        <v>2747</v>
      </c>
      <c r="H289" s="10" t="s">
        <v>894</v>
      </c>
      <c r="I289" s="12" t="s">
        <v>895</v>
      </c>
      <c r="J289" s="12" t="s">
        <v>896</v>
      </c>
      <c r="K289" s="12" t="s">
        <v>29</v>
      </c>
      <c r="L289" s="12" t="s">
        <v>29</v>
      </c>
      <c r="M289" s="12" t="s">
        <v>75</v>
      </c>
      <c r="N289" s="12" t="s">
        <v>239</v>
      </c>
      <c r="O289" s="12" t="s">
        <v>29</v>
      </c>
      <c r="P289" s="12" t="s">
        <v>29</v>
      </c>
      <c r="Q289" s="12" t="s">
        <v>3066</v>
      </c>
      <c r="R289" s="12" t="s">
        <v>3066</v>
      </c>
      <c r="S289" s="12" t="s">
        <v>3694</v>
      </c>
      <c r="T289" s="12" t="s">
        <v>3779</v>
      </c>
      <c r="U289" s="12" t="str">
        <f>VLOOKUP(S289,[1]Sheet1!$D$3:$D$153,1,0)</f>
        <v>HUNZA</v>
      </c>
      <c r="V289" s="12"/>
      <c r="W289" s="12" t="s">
        <v>239</v>
      </c>
      <c r="X289" s="58" t="s">
        <v>24</v>
      </c>
      <c r="Y289" s="12" t="s">
        <v>2574</v>
      </c>
      <c r="Z289" s="12">
        <f>INDEX('[2]Rented Branches'!$R$5:$R$1116,MATCH(H289,'[2]Rented Branches'!$I$5:$I$1116,0))</f>
        <v>1962</v>
      </c>
      <c r="AA289" s="12" t="s">
        <v>239</v>
      </c>
      <c r="AB289" s="12" t="s">
        <v>4384</v>
      </c>
      <c r="AC289" s="12" t="s">
        <v>4317</v>
      </c>
      <c r="AD289" s="12" t="e">
        <v>#N/A</v>
      </c>
      <c r="AE289" s="12" t="s">
        <v>4385</v>
      </c>
      <c r="AF289" s="12" t="e">
        <v>#N/A</v>
      </c>
    </row>
    <row r="290" spans="1:32" s="46" customFormat="1" ht="15.75" hidden="1" customHeight="1" x14ac:dyDescent="0.25">
      <c r="A290" s="10">
        <f t="shared" ref="A290" si="281">+A289+1</f>
        <v>267</v>
      </c>
      <c r="B290" s="10">
        <f t="shared" si="273"/>
        <v>267</v>
      </c>
      <c r="C290" s="12" t="s">
        <v>15</v>
      </c>
      <c r="D290" s="10" t="s">
        <v>34</v>
      </c>
      <c r="E290" s="10">
        <v>2012</v>
      </c>
      <c r="F290" s="84">
        <v>41270</v>
      </c>
      <c r="G290" s="12" t="s">
        <v>897</v>
      </c>
      <c r="H290" s="10" t="s">
        <v>898</v>
      </c>
      <c r="I290" s="12" t="s">
        <v>899</v>
      </c>
      <c r="J290" s="12" t="s">
        <v>900</v>
      </c>
      <c r="K290" s="12" t="s">
        <v>21</v>
      </c>
      <c r="L290" s="12" t="s">
        <v>2620</v>
      </c>
      <c r="M290" s="12" t="s">
        <v>2620</v>
      </c>
      <c r="N290" s="12" t="s">
        <v>2719</v>
      </c>
      <c r="O290" s="12" t="s">
        <v>2620</v>
      </c>
      <c r="P290" s="12" t="s">
        <v>2620</v>
      </c>
      <c r="Q290" s="12" t="s">
        <v>3065</v>
      </c>
      <c r="R290" s="12" t="s">
        <v>3065</v>
      </c>
      <c r="S290" s="12" t="s">
        <v>48</v>
      </c>
      <c r="T290" s="12" t="s">
        <v>3707</v>
      </c>
      <c r="U290" s="12" t="str">
        <f>VLOOKUP(S290,[1]Sheet1!$D$3:$D$153,1,0)</f>
        <v>FAISALABAD</v>
      </c>
      <c r="V290" s="12"/>
      <c r="W290" s="12" t="s">
        <v>23</v>
      </c>
      <c r="X290" s="58" t="s">
        <v>24</v>
      </c>
      <c r="Y290" s="12" t="s">
        <v>2574</v>
      </c>
      <c r="Z290" s="12">
        <f>INDEX('[2]Rented Branches'!$R$5:$R$1116,MATCH(H290,'[2]Rented Branches'!$I$5:$I$1116,0))</f>
        <v>1600</v>
      </c>
      <c r="AA290" s="12" t="s">
        <v>2719</v>
      </c>
      <c r="AB290" s="12" t="s">
        <v>4388</v>
      </c>
      <c r="AC290" s="12" t="s">
        <v>4395</v>
      </c>
      <c r="AD290" s="12" t="e">
        <v>#N/A</v>
      </c>
      <c r="AE290" s="12" t="s">
        <v>4389</v>
      </c>
      <c r="AF290" s="12" t="e">
        <v>#N/A</v>
      </c>
    </row>
    <row r="291" spans="1:32" s="46" customFormat="1" ht="15" hidden="1" customHeight="1" x14ac:dyDescent="0.25">
      <c r="A291" s="10">
        <f t="shared" ref="A291" si="282">+A290+1</f>
        <v>268</v>
      </c>
      <c r="B291" s="10">
        <f t="shared" si="273"/>
        <v>268</v>
      </c>
      <c r="C291" s="12" t="s">
        <v>15</v>
      </c>
      <c r="D291" s="10" t="s">
        <v>34</v>
      </c>
      <c r="E291" s="10">
        <v>2012</v>
      </c>
      <c r="F291" s="84">
        <v>41271</v>
      </c>
      <c r="G291" s="12" t="s">
        <v>2748</v>
      </c>
      <c r="H291" s="10" t="s">
        <v>902</v>
      </c>
      <c r="I291" s="12" t="s">
        <v>903</v>
      </c>
      <c r="J291" s="12" t="s">
        <v>904</v>
      </c>
      <c r="K291" s="12" t="s">
        <v>60</v>
      </c>
      <c r="L291" s="12" t="s">
        <v>60</v>
      </c>
      <c r="M291" s="12" t="s">
        <v>146</v>
      </c>
      <c r="N291" s="12" t="s">
        <v>87</v>
      </c>
      <c r="O291" s="12" t="s">
        <v>60</v>
      </c>
      <c r="P291" s="12" t="s">
        <v>60</v>
      </c>
      <c r="Q291" s="12" t="s">
        <v>3067</v>
      </c>
      <c r="R291" s="12" t="s">
        <v>3067</v>
      </c>
      <c r="S291" s="12" t="s">
        <v>905</v>
      </c>
      <c r="T291" s="12" t="s">
        <v>3780</v>
      </c>
      <c r="U291" s="12" t="str">
        <f>VLOOKUP(S291,[1]Sheet1!$D$3:$D$153,1,0)</f>
        <v>KASHMORE</v>
      </c>
      <c r="V291" s="12"/>
      <c r="W291" s="12" t="s">
        <v>61</v>
      </c>
      <c r="X291" s="58" t="s">
        <v>24</v>
      </c>
      <c r="Y291" s="12" t="s">
        <v>2574</v>
      </c>
      <c r="Z291" s="12">
        <f>INDEX('[2]Rented Branches'!$R$5:$R$1116,MATCH(H291,'[2]Rented Branches'!$I$5:$I$1116,0))</f>
        <v>2081</v>
      </c>
      <c r="AA291" s="12" t="s">
        <v>87</v>
      </c>
      <c r="AB291" s="12" t="s">
        <v>4316</v>
      </c>
      <c r="AC291" s="12" t="s">
        <v>4398</v>
      </c>
      <c r="AD291" s="12" t="e">
        <v>#N/A</v>
      </c>
      <c r="AE291" s="12" t="s">
        <v>4317</v>
      </c>
      <c r="AF291" s="12" t="e">
        <v>#N/A</v>
      </c>
    </row>
    <row r="292" spans="1:32" s="46" customFormat="1" ht="15" hidden="1" customHeight="1" x14ac:dyDescent="0.25">
      <c r="A292" s="10">
        <f t="shared" ref="A292" si="283">+A291+1</f>
        <v>269</v>
      </c>
      <c r="B292" s="10">
        <f t="shared" si="273"/>
        <v>269</v>
      </c>
      <c r="C292" s="12" t="s">
        <v>15</v>
      </c>
      <c r="D292" s="10" t="s">
        <v>34</v>
      </c>
      <c r="E292" s="10">
        <v>2012</v>
      </c>
      <c r="F292" s="84">
        <v>41221</v>
      </c>
      <c r="G292" s="12" t="s">
        <v>906</v>
      </c>
      <c r="H292" s="10" t="s">
        <v>907</v>
      </c>
      <c r="I292" s="12" t="s">
        <v>908</v>
      </c>
      <c r="J292" s="12" t="s">
        <v>757</v>
      </c>
      <c r="K292" s="12" t="s">
        <v>21</v>
      </c>
      <c r="L292" s="12" t="s">
        <v>2618</v>
      </c>
      <c r="M292" s="12" t="s">
        <v>2702</v>
      </c>
      <c r="N292" s="12" t="s">
        <v>757</v>
      </c>
      <c r="O292" s="12" t="s">
        <v>2618</v>
      </c>
      <c r="P292" s="12" t="s">
        <v>2618</v>
      </c>
      <c r="Q292" s="12" t="s">
        <v>3064</v>
      </c>
      <c r="R292" s="12" t="s">
        <v>3064</v>
      </c>
      <c r="S292" s="12" t="s">
        <v>757</v>
      </c>
      <c r="T292" s="12" t="s">
        <v>1817</v>
      </c>
      <c r="U292" s="12" t="str">
        <f>VLOOKUP(S292,[1]Sheet1!$D$3:$D$153,1,0)</f>
        <v>SIALKOT</v>
      </c>
      <c r="V292" s="12"/>
      <c r="W292" s="12" t="s">
        <v>23</v>
      </c>
      <c r="X292" s="58" t="s">
        <v>24</v>
      </c>
      <c r="Y292" s="12" t="s">
        <v>2573</v>
      </c>
      <c r="Z292" s="12">
        <f>INDEX('[2]Rented Branches'!$R$5:$R$1116,MATCH(H292,'[2]Rented Branches'!$I$5:$I$1116,0))</f>
        <v>1360</v>
      </c>
      <c r="AA292" s="12" t="s">
        <v>757</v>
      </c>
      <c r="AB292" s="12" t="s">
        <v>4380</v>
      </c>
      <c r="AC292" s="12" t="s">
        <v>4403</v>
      </c>
      <c r="AD292" s="12" t="e">
        <v>#N/A</v>
      </c>
      <c r="AE292" s="12" t="s">
        <v>4381</v>
      </c>
      <c r="AF292" s="12" t="e">
        <v>#N/A</v>
      </c>
    </row>
    <row r="293" spans="1:32" s="46" customFormat="1" ht="15" hidden="1" customHeight="1" x14ac:dyDescent="0.25">
      <c r="A293" s="10">
        <f t="shared" ref="A293" si="284">+A292+1</f>
        <v>270</v>
      </c>
      <c r="B293" s="10">
        <f t="shared" si="273"/>
        <v>270</v>
      </c>
      <c r="C293" s="12" t="s">
        <v>15</v>
      </c>
      <c r="D293" s="10" t="s">
        <v>34</v>
      </c>
      <c r="E293" s="10">
        <v>2012</v>
      </c>
      <c r="F293" s="84">
        <v>41271</v>
      </c>
      <c r="G293" s="12" t="s">
        <v>909</v>
      </c>
      <c r="H293" s="10" t="s">
        <v>910</v>
      </c>
      <c r="I293" s="12" t="s">
        <v>911</v>
      </c>
      <c r="J293" s="12" t="s">
        <v>59</v>
      </c>
      <c r="K293" s="12" t="s">
        <v>60</v>
      </c>
      <c r="L293" s="12" t="s">
        <v>60</v>
      </c>
      <c r="M293" s="12" t="s">
        <v>2703</v>
      </c>
      <c r="N293" s="12" t="s">
        <v>2724</v>
      </c>
      <c r="O293" s="12" t="s">
        <v>60</v>
      </c>
      <c r="P293" s="12" t="s">
        <v>60</v>
      </c>
      <c r="Q293" s="12" t="s">
        <v>3067</v>
      </c>
      <c r="R293" s="12" t="s">
        <v>3067</v>
      </c>
      <c r="S293" s="12" t="s">
        <v>59</v>
      </c>
      <c r="T293" s="12" t="s">
        <v>3761</v>
      </c>
      <c r="U293" s="12" t="e">
        <f>VLOOKUP(S293,[1]Sheet1!$D$3:$D$153,1,0)</f>
        <v>#N/A</v>
      </c>
      <c r="V293" s="12"/>
      <c r="W293" s="12" t="s">
        <v>61</v>
      </c>
      <c r="X293" s="58" t="s">
        <v>24</v>
      </c>
      <c r="Y293" s="12" t="s">
        <v>2573</v>
      </c>
      <c r="Z293" s="12">
        <f>INDEX('[2]Rented Branches'!$R$5:$R$1116,MATCH(H293,'[2]Rented Branches'!$I$5:$I$1116,0))</f>
        <v>1324</v>
      </c>
      <c r="AA293" s="12" t="s">
        <v>2724</v>
      </c>
      <c r="AB293" s="12" t="s">
        <v>4339</v>
      </c>
      <c r="AC293" s="12" t="s">
        <v>4401</v>
      </c>
      <c r="AD293" s="12" t="e">
        <v>#N/A</v>
      </c>
      <c r="AE293" s="12" t="s">
        <v>4340</v>
      </c>
      <c r="AF293" s="12" t="e">
        <v>#N/A</v>
      </c>
    </row>
    <row r="294" spans="1:32" s="46" customFormat="1" ht="15" hidden="1" customHeight="1" x14ac:dyDescent="0.25">
      <c r="A294" s="10">
        <f t="shared" ref="A294" si="285">+A293+1</f>
        <v>271</v>
      </c>
      <c r="B294" s="10">
        <f t="shared" si="273"/>
        <v>271</v>
      </c>
      <c r="C294" s="12" t="s">
        <v>15</v>
      </c>
      <c r="D294" s="10" t="s">
        <v>34</v>
      </c>
      <c r="E294" s="10">
        <v>2012</v>
      </c>
      <c r="F294" s="84">
        <v>41271</v>
      </c>
      <c r="G294" s="12" t="s">
        <v>912</v>
      </c>
      <c r="H294" s="10" t="s">
        <v>913</v>
      </c>
      <c r="I294" s="12" t="s">
        <v>914</v>
      </c>
      <c r="J294" s="12" t="s">
        <v>59</v>
      </c>
      <c r="K294" s="12" t="s">
        <v>60</v>
      </c>
      <c r="L294" s="12" t="s">
        <v>60</v>
      </c>
      <c r="M294" s="12" t="s">
        <v>2710</v>
      </c>
      <c r="N294" s="12" t="s">
        <v>2724</v>
      </c>
      <c r="O294" s="12" t="s">
        <v>60</v>
      </c>
      <c r="P294" s="12" t="s">
        <v>60</v>
      </c>
      <c r="Q294" s="12" t="s">
        <v>3067</v>
      </c>
      <c r="R294" s="12" t="s">
        <v>3067</v>
      </c>
      <c r="S294" s="12" t="s">
        <v>59</v>
      </c>
      <c r="T294" s="12" t="s">
        <v>3761</v>
      </c>
      <c r="U294" s="12" t="e">
        <f>VLOOKUP(S294,[1]Sheet1!$D$3:$D$153,1,0)</f>
        <v>#N/A</v>
      </c>
      <c r="V294" s="12"/>
      <c r="W294" s="12" t="s">
        <v>61</v>
      </c>
      <c r="X294" s="58" t="s">
        <v>24</v>
      </c>
      <c r="Y294" s="12" t="s">
        <v>2573</v>
      </c>
      <c r="Z294" s="12">
        <f>INDEX('[2]Rented Branches'!$R$5:$R$1116,MATCH(H294,'[2]Rented Branches'!$I$5:$I$1116,0))</f>
        <v>3100</v>
      </c>
      <c r="AA294" s="12" t="s">
        <v>2724</v>
      </c>
      <c r="AB294" s="12" t="s">
        <v>4339</v>
      </c>
      <c r="AC294" s="12" t="s">
        <v>4401</v>
      </c>
      <c r="AD294" s="12" t="e">
        <v>#N/A</v>
      </c>
      <c r="AE294" s="12" t="s">
        <v>4340</v>
      </c>
      <c r="AF294" s="12" t="e">
        <v>#N/A</v>
      </c>
    </row>
    <row r="295" spans="1:32" s="46" customFormat="1" ht="15" hidden="1" customHeight="1" x14ac:dyDescent="0.25">
      <c r="A295" s="10">
        <f t="shared" ref="A295" si="286">+A294+1</f>
        <v>272</v>
      </c>
      <c r="B295" s="10">
        <f t="shared" si="273"/>
        <v>272</v>
      </c>
      <c r="C295" s="12" t="s">
        <v>15</v>
      </c>
      <c r="D295" s="10" t="s">
        <v>34</v>
      </c>
      <c r="E295" s="10">
        <v>2012</v>
      </c>
      <c r="F295" s="84">
        <v>41240</v>
      </c>
      <c r="G295" s="12" t="s">
        <v>915</v>
      </c>
      <c r="H295" s="10" t="s">
        <v>916</v>
      </c>
      <c r="I295" s="12" t="s">
        <v>917</v>
      </c>
      <c r="J295" s="12" t="s">
        <v>20</v>
      </c>
      <c r="K295" s="12" t="s">
        <v>21</v>
      </c>
      <c r="L295" s="12" t="s">
        <v>2618</v>
      </c>
      <c r="M295" s="12" t="s">
        <v>20</v>
      </c>
      <c r="N295" s="12" t="s">
        <v>2699</v>
      </c>
      <c r="O295" s="12" t="s">
        <v>2618</v>
      </c>
      <c r="P295" s="12" t="s">
        <v>2618</v>
      </c>
      <c r="Q295" s="12" t="s">
        <v>3064</v>
      </c>
      <c r="R295" s="12" t="s">
        <v>3064</v>
      </c>
      <c r="S295" s="12" t="s">
        <v>20</v>
      </c>
      <c r="T295" s="12" t="s">
        <v>3705</v>
      </c>
      <c r="U295" s="12" t="str">
        <f>VLOOKUP(S295,[1]Sheet1!$D$3:$D$153,1,0)</f>
        <v>LAHORE</v>
      </c>
      <c r="V295" s="12"/>
      <c r="W295" s="12" t="s">
        <v>23</v>
      </c>
      <c r="X295" s="58" t="s">
        <v>24</v>
      </c>
      <c r="Y295" s="12" t="s">
        <v>2573</v>
      </c>
      <c r="Z295" s="12">
        <f>INDEX('[2]Rented Branches'!$R$5:$R$1116,MATCH(H295,'[2]Rented Branches'!$I$5:$I$1116,0))</f>
        <v>2880</v>
      </c>
      <c r="AA295" s="12" t="s">
        <v>4361</v>
      </c>
      <c r="AB295" s="12" t="s">
        <v>4362</v>
      </c>
      <c r="AC295" s="12" t="s">
        <v>4396</v>
      </c>
      <c r="AD295" s="12" t="e">
        <v>#N/A</v>
      </c>
      <c r="AE295" s="12" t="s">
        <v>4363</v>
      </c>
      <c r="AF295" s="12" t="e">
        <v>#N/A</v>
      </c>
    </row>
    <row r="296" spans="1:32" s="46" customFormat="1" ht="15" hidden="1" customHeight="1" x14ac:dyDescent="0.25">
      <c r="A296" s="10">
        <f t="shared" ref="A296" si="287">+A295+1</f>
        <v>273</v>
      </c>
      <c r="B296" s="10">
        <f t="shared" si="273"/>
        <v>273</v>
      </c>
      <c r="C296" s="12" t="s">
        <v>15</v>
      </c>
      <c r="D296" s="10" t="s">
        <v>34</v>
      </c>
      <c r="E296" s="10">
        <v>2012</v>
      </c>
      <c r="F296" s="84">
        <v>41271</v>
      </c>
      <c r="G296" s="12" t="s">
        <v>918</v>
      </c>
      <c r="H296" s="10" t="s">
        <v>919</v>
      </c>
      <c r="I296" s="12" t="s">
        <v>920</v>
      </c>
      <c r="J296" s="12" t="s">
        <v>918</v>
      </c>
      <c r="K296" s="12" t="s">
        <v>60</v>
      </c>
      <c r="L296" s="12" t="s">
        <v>60</v>
      </c>
      <c r="M296" s="12" t="s">
        <v>146</v>
      </c>
      <c r="N296" s="12" t="s">
        <v>87</v>
      </c>
      <c r="O296" s="12" t="s">
        <v>60</v>
      </c>
      <c r="P296" s="12" t="s">
        <v>60</v>
      </c>
      <c r="Q296" s="12" t="s">
        <v>3067</v>
      </c>
      <c r="R296" s="12" t="s">
        <v>3067</v>
      </c>
      <c r="S296" s="12" t="s">
        <v>233</v>
      </c>
      <c r="T296" s="12" t="s">
        <v>3736</v>
      </c>
      <c r="U296" s="12" t="str">
        <f>VLOOKUP(S296,[1]Sheet1!$D$3:$D$153,1,0)</f>
        <v>GHOTKI</v>
      </c>
      <c r="V296" s="12"/>
      <c r="W296" s="12" t="s">
        <v>61</v>
      </c>
      <c r="X296" s="58" t="s">
        <v>24</v>
      </c>
      <c r="Y296" s="12" t="s">
        <v>2574</v>
      </c>
      <c r="Z296" s="12">
        <f>INDEX('[2]Rented Branches'!$R$5:$R$1116,MATCH(H296,'[2]Rented Branches'!$I$5:$I$1116,0))</f>
        <v>2971</v>
      </c>
      <c r="AA296" s="12" t="s">
        <v>87</v>
      </c>
      <c r="AB296" s="12" t="s">
        <v>4316</v>
      </c>
      <c r="AC296" s="12" t="s">
        <v>4398</v>
      </c>
      <c r="AD296" s="12" t="e">
        <v>#N/A</v>
      </c>
      <c r="AE296" s="12" t="s">
        <v>4317</v>
      </c>
      <c r="AF296" s="12" t="e">
        <v>#N/A</v>
      </c>
    </row>
    <row r="297" spans="1:32" s="46" customFormat="1" ht="15" hidden="1" customHeight="1" x14ac:dyDescent="0.25">
      <c r="A297" s="10">
        <f t="shared" ref="A297" si="288">+A296+1</f>
        <v>274</v>
      </c>
      <c r="B297" s="10">
        <f t="shared" si="273"/>
        <v>274</v>
      </c>
      <c r="C297" s="12" t="s">
        <v>15</v>
      </c>
      <c r="D297" s="10" t="s">
        <v>34</v>
      </c>
      <c r="E297" s="10">
        <v>2012</v>
      </c>
      <c r="F297" s="84">
        <v>41270</v>
      </c>
      <c r="G297" s="12" t="s">
        <v>921</v>
      </c>
      <c r="H297" s="10" t="s">
        <v>922</v>
      </c>
      <c r="I297" s="12" t="s">
        <v>923</v>
      </c>
      <c r="J297" s="12" t="s">
        <v>924</v>
      </c>
      <c r="K297" s="12" t="s">
        <v>60</v>
      </c>
      <c r="L297" s="12" t="s">
        <v>60</v>
      </c>
      <c r="M297" s="12" t="s">
        <v>146</v>
      </c>
      <c r="N297" s="12" t="s">
        <v>87</v>
      </c>
      <c r="O297" s="12" t="s">
        <v>60</v>
      </c>
      <c r="P297" s="12" t="s">
        <v>60</v>
      </c>
      <c r="Q297" s="12" t="s">
        <v>3067</v>
      </c>
      <c r="R297" s="12" t="s">
        <v>3067</v>
      </c>
      <c r="S297" s="12" t="s">
        <v>3693</v>
      </c>
      <c r="T297" s="12" t="s">
        <v>3693</v>
      </c>
      <c r="U297" s="12" t="str">
        <f>VLOOKUP(S297,[1]Sheet1!$D$3:$D$153,1,0)</f>
        <v>NAUSHAHRO FEROZE</v>
      </c>
      <c r="V297" s="12"/>
      <c r="W297" s="12" t="s">
        <v>61</v>
      </c>
      <c r="X297" s="58" t="s">
        <v>24</v>
      </c>
      <c r="Y297" s="12" t="s">
        <v>2574</v>
      </c>
      <c r="Z297" s="12">
        <f>INDEX('[2]Rented Branches'!$R$5:$R$1116,MATCH(H297,'[2]Rented Branches'!$I$5:$I$1116,0))</f>
        <v>2700</v>
      </c>
      <c r="AA297" s="12" t="s">
        <v>281</v>
      </c>
      <c r="AB297" s="12" t="s">
        <v>4318</v>
      </c>
      <c r="AC297" s="12" t="s">
        <v>4398</v>
      </c>
      <c r="AD297" s="12" t="e">
        <v>#N/A</v>
      </c>
      <c r="AE297" s="12" t="s">
        <v>4319</v>
      </c>
      <c r="AF297" s="12" t="e">
        <v>#N/A</v>
      </c>
    </row>
    <row r="298" spans="1:32" s="46" customFormat="1" ht="15" hidden="1" customHeight="1" x14ac:dyDescent="0.25">
      <c r="A298" s="10">
        <f t="shared" ref="A298" si="289">+A297+1</f>
        <v>275</v>
      </c>
      <c r="B298" s="10">
        <f t="shared" ref="B298:B313" si="290">+B297+1</f>
        <v>275</v>
      </c>
      <c r="C298" s="12" t="s">
        <v>15</v>
      </c>
      <c r="D298" s="10" t="s">
        <v>34</v>
      </c>
      <c r="E298" s="10">
        <v>2012</v>
      </c>
      <c r="F298" s="84">
        <v>41264</v>
      </c>
      <c r="G298" s="12" t="s">
        <v>926</v>
      </c>
      <c r="H298" s="10" t="s">
        <v>927</v>
      </c>
      <c r="I298" s="12" t="s">
        <v>2988</v>
      </c>
      <c r="J298" s="12" t="s">
        <v>20</v>
      </c>
      <c r="K298" s="12" t="s">
        <v>21</v>
      </c>
      <c r="L298" s="12" t="s">
        <v>2618</v>
      </c>
      <c r="M298" s="12" t="s">
        <v>20</v>
      </c>
      <c r="N298" s="12" t="s">
        <v>2699</v>
      </c>
      <c r="O298" s="12" t="s">
        <v>2618</v>
      </c>
      <c r="P298" s="12" t="s">
        <v>2618</v>
      </c>
      <c r="Q298" s="12" t="s">
        <v>3064</v>
      </c>
      <c r="R298" s="12" t="s">
        <v>3064</v>
      </c>
      <c r="S298" s="12" t="s">
        <v>20</v>
      </c>
      <c r="T298" s="12" t="s">
        <v>3705</v>
      </c>
      <c r="U298" s="12" t="str">
        <f>VLOOKUP(S298,[1]Sheet1!$D$3:$D$153,1,0)</f>
        <v>LAHORE</v>
      </c>
      <c r="V298" s="12"/>
      <c r="W298" s="12" t="s">
        <v>23</v>
      </c>
      <c r="X298" s="58" t="s">
        <v>24</v>
      </c>
      <c r="Y298" s="12" t="s">
        <v>2573</v>
      </c>
      <c r="Z298" s="12">
        <f>INDEX('[2]Rented Branches'!$R$5:$R$1116,MATCH(H298,'[2]Rented Branches'!$I$5:$I$1116,0))</f>
        <v>1800</v>
      </c>
      <c r="AA298" s="12" t="s">
        <v>4361</v>
      </c>
      <c r="AB298" s="12" t="s">
        <v>4362</v>
      </c>
      <c r="AC298" s="12" t="s">
        <v>4396</v>
      </c>
      <c r="AD298" s="12" t="e">
        <v>#N/A</v>
      </c>
      <c r="AE298" s="12" t="s">
        <v>4363</v>
      </c>
      <c r="AF298" s="12" t="e">
        <v>#N/A</v>
      </c>
    </row>
    <row r="299" spans="1:32" s="46" customFormat="1" ht="15" hidden="1" customHeight="1" x14ac:dyDescent="0.25">
      <c r="A299" s="10">
        <f t="shared" ref="A299" si="291">+A298+1</f>
        <v>276</v>
      </c>
      <c r="B299" s="10">
        <f t="shared" si="290"/>
        <v>276</v>
      </c>
      <c r="C299" s="12" t="s">
        <v>15</v>
      </c>
      <c r="D299" s="10" t="s">
        <v>34</v>
      </c>
      <c r="E299" s="10">
        <v>2012</v>
      </c>
      <c r="F299" s="84">
        <v>41234</v>
      </c>
      <c r="G299" s="12" t="s">
        <v>929</v>
      </c>
      <c r="H299" s="10" t="s">
        <v>930</v>
      </c>
      <c r="I299" s="12" t="s">
        <v>931</v>
      </c>
      <c r="J299" s="12" t="s">
        <v>28</v>
      </c>
      <c r="K299" s="12" t="s">
        <v>29</v>
      </c>
      <c r="L299" s="12" t="s">
        <v>29</v>
      </c>
      <c r="M299" s="12" t="s">
        <v>83</v>
      </c>
      <c r="N299" s="12" t="s">
        <v>2716</v>
      </c>
      <c r="O299" s="12" t="s">
        <v>29</v>
      </c>
      <c r="P299" s="12" t="s">
        <v>29</v>
      </c>
      <c r="Q299" s="12" t="s">
        <v>3066</v>
      </c>
      <c r="R299" s="12" t="s">
        <v>3066</v>
      </c>
      <c r="S299" s="12" t="s">
        <v>28</v>
      </c>
      <c r="T299" s="12" t="s">
        <v>28</v>
      </c>
      <c r="U299" s="12" t="str">
        <f>VLOOKUP(S299,[1]Sheet1!$D$3:$D$153,1,0)</f>
        <v>Islamabad</v>
      </c>
      <c r="V299" s="12"/>
      <c r="W299" s="12" t="s">
        <v>3436</v>
      </c>
      <c r="X299" s="58" t="s">
        <v>24</v>
      </c>
      <c r="Y299" s="12" t="s">
        <v>2573</v>
      </c>
      <c r="Z299" s="12">
        <f>INDEX('[2]Rented Branches'!$R$5:$R$1116,MATCH(H299,'[2]Rented Branches'!$I$5:$I$1116,0))</f>
        <v>1900</v>
      </c>
      <c r="AA299" s="12" t="s">
        <v>2716</v>
      </c>
      <c r="AB299" s="12" t="s">
        <v>4376</v>
      </c>
      <c r="AC299" s="12" t="s">
        <v>4406</v>
      </c>
      <c r="AD299" s="12" t="e">
        <v>#N/A</v>
      </c>
      <c r="AE299" s="12" t="s">
        <v>4377</v>
      </c>
      <c r="AF299" s="12" t="e">
        <v>#N/A</v>
      </c>
    </row>
    <row r="300" spans="1:32" s="46" customFormat="1" ht="15" hidden="1" customHeight="1" x14ac:dyDescent="0.25">
      <c r="A300" s="10">
        <f t="shared" ref="A300" si="292">+A299+1</f>
        <v>277</v>
      </c>
      <c r="B300" s="10">
        <f t="shared" si="290"/>
        <v>277</v>
      </c>
      <c r="C300" s="12" t="s">
        <v>15</v>
      </c>
      <c r="D300" s="10" t="s">
        <v>34</v>
      </c>
      <c r="E300" s="10">
        <v>2012</v>
      </c>
      <c r="F300" s="84">
        <v>41241</v>
      </c>
      <c r="G300" s="12" t="s">
        <v>932</v>
      </c>
      <c r="H300" s="10" t="s">
        <v>933</v>
      </c>
      <c r="I300" s="12" t="s">
        <v>934</v>
      </c>
      <c r="J300" s="12" t="s">
        <v>55</v>
      </c>
      <c r="K300" s="12" t="s">
        <v>21</v>
      </c>
      <c r="L300" s="12" t="s">
        <v>2618</v>
      </c>
      <c r="M300" s="12" t="s">
        <v>2702</v>
      </c>
      <c r="N300" s="12" t="s">
        <v>55</v>
      </c>
      <c r="O300" s="12" t="s">
        <v>2618</v>
      </c>
      <c r="P300" s="12" t="s">
        <v>2618</v>
      </c>
      <c r="Q300" s="12" t="s">
        <v>3064</v>
      </c>
      <c r="R300" s="12" t="s">
        <v>3064</v>
      </c>
      <c r="S300" s="12" t="s">
        <v>55</v>
      </c>
      <c r="T300" s="12" t="s">
        <v>3708</v>
      </c>
      <c r="U300" s="12" t="str">
        <f>VLOOKUP(S300,[1]Sheet1!$D$3:$D$153,1,0)</f>
        <v>GUJRANWALA</v>
      </c>
      <c r="V300" s="12"/>
      <c r="W300" s="12" t="s">
        <v>23</v>
      </c>
      <c r="X300" s="58" t="s">
        <v>24</v>
      </c>
      <c r="Y300" s="12" t="s">
        <v>2573</v>
      </c>
      <c r="Z300" s="12">
        <f>INDEX('[2]Rented Branches'!$R$5:$R$1116,MATCH(H300,'[2]Rented Branches'!$I$5:$I$1116,0))</f>
        <v>2313</v>
      </c>
      <c r="AA300" s="12" t="s">
        <v>55</v>
      </c>
      <c r="AB300" s="12" t="s">
        <v>4337</v>
      </c>
      <c r="AC300" s="12" t="s">
        <v>4403</v>
      </c>
      <c r="AD300" s="12" t="e">
        <v>#N/A</v>
      </c>
      <c r="AE300" s="12" t="s">
        <v>4338</v>
      </c>
      <c r="AF300" s="12" t="e">
        <v>#N/A</v>
      </c>
    </row>
    <row r="301" spans="1:32" s="46" customFormat="1" ht="15" hidden="1" customHeight="1" x14ac:dyDescent="0.25">
      <c r="A301" s="10">
        <f t="shared" ref="A301" si="293">+A300+1</f>
        <v>278</v>
      </c>
      <c r="B301" s="10">
        <f t="shared" si="290"/>
        <v>278</v>
      </c>
      <c r="C301" s="12" t="s">
        <v>15</v>
      </c>
      <c r="D301" s="10" t="s">
        <v>34</v>
      </c>
      <c r="E301" s="10">
        <v>2012</v>
      </c>
      <c r="F301" s="84">
        <v>41271</v>
      </c>
      <c r="G301" s="12" t="s">
        <v>935</v>
      </c>
      <c r="H301" s="10" t="s">
        <v>936</v>
      </c>
      <c r="I301" s="12" t="s">
        <v>937</v>
      </c>
      <c r="J301" s="12" t="s">
        <v>687</v>
      </c>
      <c r="K301" s="12" t="s">
        <v>21</v>
      </c>
      <c r="L301" s="12" t="s">
        <v>2620</v>
      </c>
      <c r="M301" s="12" t="s">
        <v>2620</v>
      </c>
      <c r="N301" s="12" t="s">
        <v>2717</v>
      </c>
      <c r="O301" s="12" t="s">
        <v>2620</v>
      </c>
      <c r="P301" s="12" t="s">
        <v>2620</v>
      </c>
      <c r="Q301" s="12" t="s">
        <v>3065</v>
      </c>
      <c r="R301" s="12" t="s">
        <v>3065</v>
      </c>
      <c r="S301" s="12" t="s">
        <v>687</v>
      </c>
      <c r="T301" s="12" t="s">
        <v>3768</v>
      </c>
      <c r="U301" s="12" t="str">
        <f>VLOOKUP(S301,[1]Sheet1!$D$3:$D$153,1,0)</f>
        <v>RAJANPUR</v>
      </c>
      <c r="V301" s="12"/>
      <c r="W301" s="12" t="s">
        <v>23</v>
      </c>
      <c r="X301" s="58" t="s">
        <v>24</v>
      </c>
      <c r="Y301" s="12" t="s">
        <v>2574</v>
      </c>
      <c r="Z301" s="12">
        <f>INDEX('[2]Rented Branches'!$R$5:$R$1116,MATCH(H301,'[2]Rented Branches'!$I$5:$I$1116,0))</f>
        <v>1750</v>
      </c>
      <c r="AA301" s="12" t="s">
        <v>1514</v>
      </c>
      <c r="AB301" s="12" t="s">
        <v>4386</v>
      </c>
      <c r="AC301" s="12" t="s">
        <v>4400</v>
      </c>
      <c r="AD301" s="12" t="e">
        <v>#N/A</v>
      </c>
      <c r="AE301" s="12" t="s">
        <v>4387</v>
      </c>
      <c r="AF301" s="12" t="e">
        <v>#N/A</v>
      </c>
    </row>
    <row r="302" spans="1:32" s="46" customFormat="1" ht="15" hidden="1" customHeight="1" x14ac:dyDescent="0.25">
      <c r="A302" s="10">
        <f t="shared" ref="A302" si="294">+A301+1</f>
        <v>279</v>
      </c>
      <c r="B302" s="10">
        <f t="shared" si="290"/>
        <v>279</v>
      </c>
      <c r="C302" s="12" t="s">
        <v>15</v>
      </c>
      <c r="D302" s="10" t="s">
        <v>34</v>
      </c>
      <c r="E302" s="10">
        <v>2012</v>
      </c>
      <c r="F302" s="84">
        <v>41271</v>
      </c>
      <c r="G302" s="12" t="s">
        <v>938</v>
      </c>
      <c r="H302" s="10" t="s">
        <v>939</v>
      </c>
      <c r="I302" s="12" t="s">
        <v>940</v>
      </c>
      <c r="J302" s="12" t="s">
        <v>59</v>
      </c>
      <c r="K302" s="12" t="s">
        <v>60</v>
      </c>
      <c r="L302" s="12" t="s">
        <v>60</v>
      </c>
      <c r="M302" s="12" t="s">
        <v>2710</v>
      </c>
      <c r="N302" s="12" t="s">
        <v>2724</v>
      </c>
      <c r="O302" s="12" t="s">
        <v>60</v>
      </c>
      <c r="P302" s="12" t="s">
        <v>60</v>
      </c>
      <c r="Q302" s="12" t="s">
        <v>3067</v>
      </c>
      <c r="R302" s="12" t="s">
        <v>3067</v>
      </c>
      <c r="S302" s="12" t="s">
        <v>59</v>
      </c>
      <c r="T302" s="12" t="s">
        <v>3761</v>
      </c>
      <c r="U302" s="12" t="e">
        <f>VLOOKUP(S302,[1]Sheet1!$D$3:$D$153,1,0)</f>
        <v>#N/A</v>
      </c>
      <c r="V302" s="12"/>
      <c r="W302" s="12" t="s">
        <v>61</v>
      </c>
      <c r="X302" s="58" t="s">
        <v>2380</v>
      </c>
      <c r="Y302" s="12" t="s">
        <v>2573</v>
      </c>
      <c r="Z302" s="12">
        <f>INDEX('[3]Owned Premises MIS'!$Q$2:$Q$111,MATCH(H302,'[3]Owned Premises MIS'!$H$2:$H$111,0))</f>
        <v>2400</v>
      </c>
      <c r="AA302" s="12" t="s">
        <v>2724</v>
      </c>
      <c r="AB302" s="12" t="s">
        <v>4339</v>
      </c>
      <c r="AC302" s="12" t="s">
        <v>4401</v>
      </c>
      <c r="AD302" s="12" t="e">
        <v>#N/A</v>
      </c>
      <c r="AE302" s="12" t="s">
        <v>4340</v>
      </c>
      <c r="AF302" s="12" t="e">
        <v>#N/A</v>
      </c>
    </row>
    <row r="303" spans="1:32" s="46" customFormat="1" ht="15" hidden="1" customHeight="1" x14ac:dyDescent="0.25">
      <c r="A303" s="10">
        <f t="shared" ref="A303" si="295">+A302+1</f>
        <v>280</v>
      </c>
      <c r="B303" s="10">
        <f>+B302+1</f>
        <v>280</v>
      </c>
      <c r="C303" s="12" t="s">
        <v>15</v>
      </c>
      <c r="D303" s="10" t="s">
        <v>34</v>
      </c>
      <c r="E303" s="10">
        <v>2012</v>
      </c>
      <c r="F303" s="84">
        <v>41228</v>
      </c>
      <c r="G303" s="12" t="s">
        <v>941</v>
      </c>
      <c r="H303" s="10" t="s">
        <v>942</v>
      </c>
      <c r="I303" s="12" t="s">
        <v>943</v>
      </c>
      <c r="J303" s="12" t="s">
        <v>55</v>
      </c>
      <c r="K303" s="12" t="s">
        <v>21</v>
      </c>
      <c r="L303" s="12" t="s">
        <v>2618</v>
      </c>
      <c r="M303" s="12" t="s">
        <v>2702</v>
      </c>
      <c r="N303" s="12" t="s">
        <v>55</v>
      </c>
      <c r="O303" s="12" t="s">
        <v>2618</v>
      </c>
      <c r="P303" s="12" t="s">
        <v>2618</v>
      </c>
      <c r="Q303" s="12" t="s">
        <v>3064</v>
      </c>
      <c r="R303" s="12" t="s">
        <v>3064</v>
      </c>
      <c r="S303" s="12" t="s">
        <v>55</v>
      </c>
      <c r="T303" s="12" t="s">
        <v>3708</v>
      </c>
      <c r="U303" s="12" t="str">
        <f>VLOOKUP(S303,[1]Sheet1!$D$3:$D$153,1,0)</f>
        <v>GUJRANWALA</v>
      </c>
      <c r="V303" s="12"/>
      <c r="W303" s="12" t="s">
        <v>23</v>
      </c>
      <c r="X303" s="58" t="s">
        <v>24</v>
      </c>
      <c r="Y303" s="12" t="s">
        <v>2573</v>
      </c>
      <c r="Z303" s="12">
        <f>INDEX('[2]Rented Branches'!$R$5:$R$1116,MATCH(H303,'[2]Rented Branches'!$I$5:$I$1116,0))</f>
        <v>2540</v>
      </c>
      <c r="AA303" s="12" t="s">
        <v>55</v>
      </c>
      <c r="AB303" s="12" t="s">
        <v>4337</v>
      </c>
      <c r="AC303" s="12" t="s">
        <v>4403</v>
      </c>
      <c r="AD303" s="12" t="e">
        <v>#N/A</v>
      </c>
      <c r="AE303" s="12" t="s">
        <v>4338</v>
      </c>
      <c r="AF303" s="12" t="e">
        <v>#N/A</v>
      </c>
    </row>
    <row r="304" spans="1:32" s="46" customFormat="1" ht="15" hidden="1" customHeight="1" x14ac:dyDescent="0.25">
      <c r="A304" s="10">
        <f t="shared" ref="A304" si="296">+A303+1</f>
        <v>281</v>
      </c>
      <c r="B304" s="10">
        <f t="shared" si="290"/>
        <v>281</v>
      </c>
      <c r="C304" s="12" t="s">
        <v>15</v>
      </c>
      <c r="D304" s="10" t="s">
        <v>34</v>
      </c>
      <c r="E304" s="10">
        <v>2012</v>
      </c>
      <c r="F304" s="84">
        <v>41232</v>
      </c>
      <c r="G304" s="12" t="s">
        <v>944</v>
      </c>
      <c r="H304" s="10" t="s">
        <v>945</v>
      </c>
      <c r="I304" s="12" t="s">
        <v>3288</v>
      </c>
      <c r="J304" s="12" t="s">
        <v>947</v>
      </c>
      <c r="K304" s="12" t="s">
        <v>29</v>
      </c>
      <c r="L304" s="12" t="s">
        <v>29</v>
      </c>
      <c r="M304" s="12" t="s">
        <v>2722</v>
      </c>
      <c r="N304" s="12" t="s">
        <v>2723</v>
      </c>
      <c r="O304" s="12" t="s">
        <v>29</v>
      </c>
      <c r="P304" s="12" t="s">
        <v>29</v>
      </c>
      <c r="Q304" s="12" t="s">
        <v>3066</v>
      </c>
      <c r="R304" s="12" t="s">
        <v>3066</v>
      </c>
      <c r="S304" s="12" t="s">
        <v>374</v>
      </c>
      <c r="T304" s="12" t="s">
        <v>3748</v>
      </c>
      <c r="U304" s="12" t="str">
        <f>VLOOKUP(S304,[1]Sheet1!$D$3:$D$153,1,0)</f>
        <v>MANSEHRA</v>
      </c>
      <c r="V304" s="12"/>
      <c r="W304" s="12" t="s">
        <v>75</v>
      </c>
      <c r="X304" s="58" t="s">
        <v>24</v>
      </c>
      <c r="Y304" s="12" t="s">
        <v>2574</v>
      </c>
      <c r="Z304" s="12">
        <f>INDEX('[2]Rented Branches'!$R$5:$R$1116,MATCH(H304,'[2]Rented Branches'!$I$5:$I$1116,0))</f>
        <v>3103</v>
      </c>
      <c r="AA304" s="12" t="s">
        <v>2723</v>
      </c>
      <c r="AB304" s="12" t="s">
        <v>4312</v>
      </c>
      <c r="AC304" s="12" t="s">
        <v>4308</v>
      </c>
      <c r="AD304" s="12" t="e">
        <v>#N/A</v>
      </c>
      <c r="AE304" s="12" t="s">
        <v>4300</v>
      </c>
      <c r="AF304" s="12" t="e">
        <v>#N/A</v>
      </c>
    </row>
    <row r="305" spans="1:32" s="46" customFormat="1" ht="15" hidden="1" customHeight="1" x14ac:dyDescent="0.25">
      <c r="A305" s="10">
        <f t="shared" ref="A305" si="297">+A304+1</f>
        <v>282</v>
      </c>
      <c r="B305" s="10">
        <f t="shared" si="290"/>
        <v>282</v>
      </c>
      <c r="C305" s="12" t="s">
        <v>15</v>
      </c>
      <c r="D305" s="10" t="s">
        <v>34</v>
      </c>
      <c r="E305" s="10">
        <v>2012</v>
      </c>
      <c r="F305" s="84">
        <v>41109</v>
      </c>
      <c r="G305" s="12" t="s">
        <v>948</v>
      </c>
      <c r="H305" s="10" t="s">
        <v>949</v>
      </c>
      <c r="I305" s="12" t="s">
        <v>950</v>
      </c>
      <c r="J305" s="12" t="s">
        <v>146</v>
      </c>
      <c r="K305" s="12" t="s">
        <v>60</v>
      </c>
      <c r="L305" s="12" t="s">
        <v>60</v>
      </c>
      <c r="M305" s="12" t="s">
        <v>146</v>
      </c>
      <c r="N305" s="12" t="s">
        <v>2718</v>
      </c>
      <c r="O305" s="12" t="s">
        <v>60</v>
      </c>
      <c r="P305" s="12" t="s">
        <v>60</v>
      </c>
      <c r="Q305" s="12" t="s">
        <v>3067</v>
      </c>
      <c r="R305" s="12" t="s">
        <v>3067</v>
      </c>
      <c r="S305" s="12" t="s">
        <v>146</v>
      </c>
      <c r="T305" s="12" t="s">
        <v>3724</v>
      </c>
      <c r="U305" s="12" t="str">
        <f>VLOOKUP(S305,[1]Sheet1!$D$3:$D$153,1,0)</f>
        <v>QUETTA</v>
      </c>
      <c r="V305" s="12"/>
      <c r="W305" s="12" t="s">
        <v>125</v>
      </c>
      <c r="X305" s="58" t="s">
        <v>24</v>
      </c>
      <c r="Y305" s="12" t="s">
        <v>2573</v>
      </c>
      <c r="Z305" s="12">
        <f>INDEX('[2]Rented Branches'!$R$5:$R$1116,MATCH(H305,'[2]Rented Branches'!$I$5:$I$1116,0))</f>
        <v>1936</v>
      </c>
      <c r="AA305" s="12" t="s">
        <v>2718</v>
      </c>
      <c r="AB305" s="12" t="s">
        <v>4378</v>
      </c>
      <c r="AC305" s="12" t="s">
        <v>4407</v>
      </c>
      <c r="AD305" s="12" t="e">
        <v>#N/A</v>
      </c>
      <c r="AE305" s="12" t="s">
        <v>4379</v>
      </c>
      <c r="AF305" s="12" t="e">
        <v>#N/A</v>
      </c>
    </row>
    <row r="306" spans="1:32" s="46" customFormat="1" ht="15" hidden="1" customHeight="1" x14ac:dyDescent="0.25">
      <c r="A306" s="10">
        <f t="shared" ref="A306" si="298">+A305+1</f>
        <v>283</v>
      </c>
      <c r="B306" s="10">
        <f t="shared" si="290"/>
        <v>283</v>
      </c>
      <c r="C306" s="12" t="s">
        <v>15</v>
      </c>
      <c r="D306" s="10" t="s">
        <v>34</v>
      </c>
      <c r="E306" s="10">
        <v>2013</v>
      </c>
      <c r="F306" s="84">
        <v>41502</v>
      </c>
      <c r="G306" s="12" t="s">
        <v>951</v>
      </c>
      <c r="H306" s="10" t="s">
        <v>952</v>
      </c>
      <c r="I306" s="12" t="s">
        <v>953</v>
      </c>
      <c r="J306" s="12" t="s">
        <v>59</v>
      </c>
      <c r="K306" s="12" t="s">
        <v>60</v>
      </c>
      <c r="L306" s="12" t="s">
        <v>60</v>
      </c>
      <c r="M306" s="12" t="s">
        <v>2703</v>
      </c>
      <c r="N306" s="12" t="s">
        <v>2724</v>
      </c>
      <c r="O306" s="12" t="s">
        <v>60</v>
      </c>
      <c r="P306" s="12" t="s">
        <v>60</v>
      </c>
      <c r="Q306" s="12" t="s">
        <v>3067</v>
      </c>
      <c r="R306" s="12" t="s">
        <v>3067</v>
      </c>
      <c r="S306" s="12" t="s">
        <v>59</v>
      </c>
      <c r="T306" s="12" t="s">
        <v>3761</v>
      </c>
      <c r="U306" s="12" t="e">
        <f>VLOOKUP(S306,[1]Sheet1!$D$3:$D$153,1,0)</f>
        <v>#N/A</v>
      </c>
      <c r="V306" s="12"/>
      <c r="W306" s="12" t="s">
        <v>61</v>
      </c>
      <c r="X306" s="58" t="s">
        <v>24</v>
      </c>
      <c r="Y306" s="12" t="s">
        <v>2573</v>
      </c>
      <c r="Z306" s="12">
        <f>INDEX('[2]Rented Branches'!$R$5:$R$1116,MATCH(H306,'[2]Rented Branches'!$I$5:$I$1116,0))</f>
        <v>1764</v>
      </c>
      <c r="AA306" s="12" t="s">
        <v>2724</v>
      </c>
      <c r="AB306" s="12" t="s">
        <v>4339</v>
      </c>
      <c r="AC306" s="12" t="s">
        <v>4401</v>
      </c>
      <c r="AD306" s="12" t="e">
        <v>#N/A</v>
      </c>
      <c r="AE306" s="12" t="s">
        <v>4340</v>
      </c>
      <c r="AF306" s="12" t="e">
        <v>#N/A</v>
      </c>
    </row>
    <row r="307" spans="1:32" s="46" customFormat="1" ht="15" hidden="1" customHeight="1" x14ac:dyDescent="0.25">
      <c r="A307" s="10">
        <f t="shared" ref="A307" si="299">+A306+1</f>
        <v>284</v>
      </c>
      <c r="B307" s="10">
        <f t="shared" si="290"/>
        <v>284</v>
      </c>
      <c r="C307" s="12" t="s">
        <v>15</v>
      </c>
      <c r="D307" s="10" t="s">
        <v>34</v>
      </c>
      <c r="E307" s="10">
        <v>2013</v>
      </c>
      <c r="F307" s="84">
        <v>41508</v>
      </c>
      <c r="G307" s="12" t="s">
        <v>954</v>
      </c>
      <c r="H307" s="10" t="s">
        <v>955</v>
      </c>
      <c r="I307" s="12" t="s">
        <v>956</v>
      </c>
      <c r="J307" s="12" t="s">
        <v>59</v>
      </c>
      <c r="K307" s="12" t="s">
        <v>60</v>
      </c>
      <c r="L307" s="12" t="s">
        <v>60</v>
      </c>
      <c r="M307" s="12" t="s">
        <v>2703</v>
      </c>
      <c r="N307" s="12" t="s">
        <v>2709</v>
      </c>
      <c r="O307" s="12" t="s">
        <v>60</v>
      </c>
      <c r="P307" s="12" t="s">
        <v>60</v>
      </c>
      <c r="Q307" s="12" t="s">
        <v>3067</v>
      </c>
      <c r="R307" s="12" t="s">
        <v>3067</v>
      </c>
      <c r="S307" s="12" t="s">
        <v>59</v>
      </c>
      <c r="T307" s="12" t="s">
        <v>3717</v>
      </c>
      <c r="U307" s="12" t="e">
        <f>VLOOKUP(S307,[1]Sheet1!$D$3:$D$153,1,0)</f>
        <v>#N/A</v>
      </c>
      <c r="V307" s="12"/>
      <c r="W307" s="12" t="s">
        <v>61</v>
      </c>
      <c r="X307" s="58" t="s">
        <v>24</v>
      </c>
      <c r="Y307" s="12" t="s">
        <v>2573</v>
      </c>
      <c r="Z307" s="12">
        <f>INDEX('[2]Rented Branches'!$R$5:$R$1116,MATCH(H307,'[2]Rented Branches'!$I$5:$I$1116,0))</f>
        <v>1350</v>
      </c>
      <c r="AA307" s="12" t="s">
        <v>2709</v>
      </c>
      <c r="AB307" s="12" t="s">
        <v>4355</v>
      </c>
      <c r="AC307" s="12" t="s">
        <v>4401</v>
      </c>
      <c r="AD307" s="12" t="e">
        <v>#N/A</v>
      </c>
      <c r="AE307" s="12" t="s">
        <v>4356</v>
      </c>
      <c r="AF307" s="12" t="e">
        <v>#N/A</v>
      </c>
    </row>
    <row r="308" spans="1:32" s="46" customFormat="1" ht="15" hidden="1" customHeight="1" x14ac:dyDescent="0.25">
      <c r="A308" s="10">
        <f t="shared" ref="A308" si="300">+A307+1</f>
        <v>285</v>
      </c>
      <c r="B308" s="10">
        <f t="shared" si="290"/>
        <v>285</v>
      </c>
      <c r="C308" s="12" t="s">
        <v>15</v>
      </c>
      <c r="D308" s="10" t="s">
        <v>34</v>
      </c>
      <c r="E308" s="10">
        <v>2013</v>
      </c>
      <c r="F308" s="84">
        <v>41513</v>
      </c>
      <c r="G308" s="12" t="s">
        <v>957</v>
      </c>
      <c r="H308" s="10" t="s">
        <v>958</v>
      </c>
      <c r="I308" s="12" t="s">
        <v>959</v>
      </c>
      <c r="J308" s="12" t="s">
        <v>960</v>
      </c>
      <c r="K308" s="12" t="s">
        <v>60</v>
      </c>
      <c r="L308" s="12" t="s">
        <v>60</v>
      </c>
      <c r="M308" s="12" t="s">
        <v>71</v>
      </c>
      <c r="N308" s="12" t="s">
        <v>71</v>
      </c>
      <c r="O308" s="12" t="s">
        <v>60</v>
      </c>
      <c r="P308" s="12" t="s">
        <v>60</v>
      </c>
      <c r="Q308" s="12" t="s">
        <v>3067</v>
      </c>
      <c r="R308" s="12" t="s">
        <v>3067</v>
      </c>
      <c r="S308" s="12" t="s">
        <v>960</v>
      </c>
      <c r="T308" s="12" t="s">
        <v>3781</v>
      </c>
      <c r="U308" s="12" t="str">
        <f>VLOOKUP(S308,[1]Sheet1!$D$3:$D$153,1,0)</f>
        <v>TANDO ALLAHYAR</v>
      </c>
      <c r="V308" s="12"/>
      <c r="W308" s="12" t="s">
        <v>61</v>
      </c>
      <c r="X308" s="58" t="s">
        <v>24</v>
      </c>
      <c r="Y308" s="12" t="s">
        <v>2574</v>
      </c>
      <c r="Z308" s="12">
        <f>INDEX('[2]Rented Branches'!$R$5:$R$1116,MATCH(H308,'[2]Rented Branches'!$I$5:$I$1116,0))</f>
        <v>1450</v>
      </c>
      <c r="AA308" s="12" t="s">
        <v>71</v>
      </c>
      <c r="AB308" s="12" t="s">
        <v>4331</v>
      </c>
      <c r="AC308" s="12" t="s">
        <v>4398</v>
      </c>
      <c r="AD308" s="12" t="e">
        <v>#N/A</v>
      </c>
      <c r="AE308" s="12" t="s">
        <v>4332</v>
      </c>
      <c r="AF308" s="12" t="e">
        <v>#N/A</v>
      </c>
    </row>
    <row r="309" spans="1:32" s="46" customFormat="1" ht="15" hidden="1" customHeight="1" x14ac:dyDescent="0.25">
      <c r="A309" s="10">
        <f t="shared" ref="A309" si="301">+A308+1</f>
        <v>286</v>
      </c>
      <c r="B309" s="10">
        <f t="shared" si="290"/>
        <v>286</v>
      </c>
      <c r="C309" s="12" t="s">
        <v>15</v>
      </c>
      <c r="D309" s="10" t="s">
        <v>34</v>
      </c>
      <c r="E309" s="10">
        <v>2013</v>
      </c>
      <c r="F309" s="84">
        <v>41515</v>
      </c>
      <c r="G309" s="12" t="s">
        <v>961</v>
      </c>
      <c r="H309" s="10" t="s">
        <v>962</v>
      </c>
      <c r="I309" s="12" t="s">
        <v>963</v>
      </c>
      <c r="J309" s="12" t="s">
        <v>964</v>
      </c>
      <c r="K309" s="12" t="s">
        <v>60</v>
      </c>
      <c r="L309" s="12" t="s">
        <v>60</v>
      </c>
      <c r="M309" s="12" t="s">
        <v>146</v>
      </c>
      <c r="N309" s="12" t="s">
        <v>87</v>
      </c>
      <c r="O309" s="12" t="s">
        <v>60</v>
      </c>
      <c r="P309" s="12" t="s">
        <v>60</v>
      </c>
      <c r="Q309" s="12" t="s">
        <v>3067</v>
      </c>
      <c r="R309" s="12" t="s">
        <v>3067</v>
      </c>
      <c r="S309" s="12" t="s">
        <v>961</v>
      </c>
      <c r="T309" s="12" t="s">
        <v>3782</v>
      </c>
      <c r="U309" s="12" t="str">
        <f>VLOOKUP(S309,[1]Sheet1!$D$3:$D$153,1,0)</f>
        <v>KHAIRPUR</v>
      </c>
      <c r="V309" s="12"/>
      <c r="W309" s="12" t="s">
        <v>61</v>
      </c>
      <c r="X309" s="58" t="s">
        <v>24</v>
      </c>
      <c r="Y309" s="12" t="s">
        <v>2573</v>
      </c>
      <c r="Z309" s="12">
        <f>INDEX('[2]Rented Branches'!$R$5:$R$1116,MATCH(H309,'[2]Rented Branches'!$I$5:$I$1116,0))</f>
        <v>2418</v>
      </c>
      <c r="AA309" s="12" t="s">
        <v>87</v>
      </c>
      <c r="AB309" s="12" t="s">
        <v>4316</v>
      </c>
      <c r="AC309" s="12" t="s">
        <v>4398</v>
      </c>
      <c r="AD309" s="12" t="e">
        <v>#N/A</v>
      </c>
      <c r="AE309" s="12" t="s">
        <v>4317</v>
      </c>
      <c r="AF309" s="12" t="e">
        <v>#N/A</v>
      </c>
    </row>
    <row r="310" spans="1:32" s="46" customFormat="1" ht="15" hidden="1" customHeight="1" x14ac:dyDescent="0.25">
      <c r="A310" s="10">
        <f t="shared" ref="A310" si="302">+A309+1</f>
        <v>287</v>
      </c>
      <c r="B310" s="10">
        <f t="shared" si="290"/>
        <v>287</v>
      </c>
      <c r="C310" s="12" t="s">
        <v>15</v>
      </c>
      <c r="D310" s="10" t="s">
        <v>34</v>
      </c>
      <c r="E310" s="10">
        <v>2013</v>
      </c>
      <c r="F310" s="84">
        <v>41521</v>
      </c>
      <c r="G310" s="12" t="s">
        <v>966</v>
      </c>
      <c r="H310" s="10" t="s">
        <v>967</v>
      </c>
      <c r="I310" s="12" t="s">
        <v>968</v>
      </c>
      <c r="J310" s="12" t="s">
        <v>969</v>
      </c>
      <c r="K310" s="12" t="s">
        <v>60</v>
      </c>
      <c r="L310" s="12" t="s">
        <v>60</v>
      </c>
      <c r="M310" s="12" t="s">
        <v>146</v>
      </c>
      <c r="N310" s="12" t="s">
        <v>2712</v>
      </c>
      <c r="O310" s="12" t="s">
        <v>60</v>
      </c>
      <c r="P310" s="12" t="s">
        <v>60</v>
      </c>
      <c r="Q310" s="12" t="s">
        <v>3067</v>
      </c>
      <c r="R310" s="12" t="s">
        <v>3067</v>
      </c>
      <c r="S310" s="12" t="s">
        <v>3674</v>
      </c>
      <c r="T310" s="12" t="s">
        <v>3783</v>
      </c>
      <c r="U310" s="12" t="str">
        <f>VLOOKUP(S310,[1]Sheet1!$D$3:$D$153,1,0)</f>
        <v>LASBELA</v>
      </c>
      <c r="V310" s="12"/>
      <c r="W310" s="12" t="s">
        <v>125</v>
      </c>
      <c r="X310" s="58" t="s">
        <v>24</v>
      </c>
      <c r="Y310" s="12" t="s">
        <v>2573</v>
      </c>
      <c r="Z310" s="12">
        <f>INDEX('[2]Rented Branches'!$R$5:$R$1116,MATCH(H310,'[2]Rented Branches'!$I$5:$I$1116,0))</f>
        <v>1737</v>
      </c>
      <c r="AA310" s="12" t="s">
        <v>2712</v>
      </c>
      <c r="AB310" s="12" t="s">
        <v>4335</v>
      </c>
      <c r="AC310" s="12" t="s">
        <v>4407</v>
      </c>
      <c r="AD310" s="12" t="e">
        <v>#N/A</v>
      </c>
      <c r="AE310" s="12" t="s">
        <v>4336</v>
      </c>
      <c r="AF310" s="12" t="e">
        <v>#N/A</v>
      </c>
    </row>
    <row r="311" spans="1:32" s="46" customFormat="1" ht="15" hidden="1" customHeight="1" x14ac:dyDescent="0.25">
      <c r="A311" s="10">
        <f t="shared" ref="A311" si="303">+A310+1</f>
        <v>288</v>
      </c>
      <c r="B311" s="10">
        <f t="shared" si="290"/>
        <v>288</v>
      </c>
      <c r="C311" s="12" t="s">
        <v>15</v>
      </c>
      <c r="D311" s="10" t="s">
        <v>34</v>
      </c>
      <c r="E311" s="10">
        <v>2013</v>
      </c>
      <c r="F311" s="84">
        <v>41547</v>
      </c>
      <c r="G311" s="12" t="s">
        <v>971</v>
      </c>
      <c r="H311" s="10" t="s">
        <v>972</v>
      </c>
      <c r="I311" s="12" t="s">
        <v>973</v>
      </c>
      <c r="J311" s="12" t="s">
        <v>974</v>
      </c>
      <c r="K311" s="12" t="s">
        <v>60</v>
      </c>
      <c r="L311" s="12" t="s">
        <v>60</v>
      </c>
      <c r="M311" s="12" t="s">
        <v>146</v>
      </c>
      <c r="N311" s="12" t="s">
        <v>2718</v>
      </c>
      <c r="O311" s="12" t="s">
        <v>60</v>
      </c>
      <c r="P311" s="12" t="s">
        <v>60</v>
      </c>
      <c r="Q311" s="12" t="s">
        <v>3067</v>
      </c>
      <c r="R311" s="12" t="s">
        <v>3067</v>
      </c>
      <c r="S311" s="12" t="s">
        <v>3699</v>
      </c>
      <c r="T311" s="12" t="s">
        <v>3784</v>
      </c>
      <c r="U311" s="12" t="str">
        <f>VLOOKUP(S311,[1]Sheet1!$D$3:$D$153,1,0)</f>
        <v>KILLA SAIFULLAH</v>
      </c>
      <c r="V311" s="12"/>
      <c r="W311" s="12" t="s">
        <v>125</v>
      </c>
      <c r="X311" s="58" t="s">
        <v>24</v>
      </c>
      <c r="Y311" s="12" t="s">
        <v>2574</v>
      </c>
      <c r="Z311" s="12">
        <f>INDEX('[2]Rented Branches'!$R$5:$R$1116,MATCH(H311,'[2]Rented Branches'!$I$5:$I$1116,0))</f>
        <v>1500</v>
      </c>
      <c r="AA311" s="12" t="s">
        <v>2718</v>
      </c>
      <c r="AB311" s="12" t="s">
        <v>4378</v>
      </c>
      <c r="AC311" s="12" t="s">
        <v>4407</v>
      </c>
      <c r="AD311" s="12" t="e">
        <v>#N/A</v>
      </c>
      <c r="AE311" s="12" t="s">
        <v>4379</v>
      </c>
      <c r="AF311" s="12" t="e">
        <v>#N/A</v>
      </c>
    </row>
    <row r="312" spans="1:32" s="46" customFormat="1" ht="15" hidden="1" customHeight="1" x14ac:dyDescent="0.25">
      <c r="A312" s="10">
        <f t="shared" ref="A312" si="304">+A311+1</f>
        <v>289</v>
      </c>
      <c r="B312" s="10">
        <f t="shared" si="290"/>
        <v>289</v>
      </c>
      <c r="C312" s="12" t="s">
        <v>15</v>
      </c>
      <c r="D312" s="10" t="s">
        <v>34</v>
      </c>
      <c r="E312" s="10">
        <v>2013</v>
      </c>
      <c r="F312" s="84">
        <v>41519</v>
      </c>
      <c r="G312" s="12" t="s">
        <v>976</v>
      </c>
      <c r="H312" s="10" t="s">
        <v>977</v>
      </c>
      <c r="I312" s="12" t="s">
        <v>978</v>
      </c>
      <c r="J312" s="12" t="s">
        <v>83</v>
      </c>
      <c r="K312" s="12" t="s">
        <v>29</v>
      </c>
      <c r="L312" s="12" t="s">
        <v>29</v>
      </c>
      <c r="M312" s="12" t="s">
        <v>83</v>
      </c>
      <c r="N312" s="12" t="s">
        <v>2716</v>
      </c>
      <c r="O312" s="12" t="s">
        <v>29</v>
      </c>
      <c r="P312" s="12" t="s">
        <v>29</v>
      </c>
      <c r="Q312" s="12" t="s">
        <v>3066</v>
      </c>
      <c r="R312" s="12" t="s">
        <v>3066</v>
      </c>
      <c r="S312" s="12" t="s">
        <v>979</v>
      </c>
      <c r="T312" s="12" t="s">
        <v>979</v>
      </c>
      <c r="U312" s="12" t="str">
        <f>VLOOKUP(S312,[1]Sheet1!$D$3:$D$153,1,0)</f>
        <v>RAWALPINDI</v>
      </c>
      <c r="V312" s="12"/>
      <c r="W312" s="12" t="s">
        <v>23</v>
      </c>
      <c r="X312" s="58" t="s">
        <v>24</v>
      </c>
      <c r="Y312" s="12" t="s">
        <v>2573</v>
      </c>
      <c r="Z312" s="12">
        <f>INDEX('[2]Rented Branches'!$R$5:$R$1116,MATCH(H312,'[2]Rented Branches'!$I$5:$I$1116,0))</f>
        <v>1588</v>
      </c>
      <c r="AA312" s="12" t="s">
        <v>2707</v>
      </c>
      <c r="AB312" s="12" t="s">
        <v>4408</v>
      </c>
      <c r="AC312" s="12" t="s">
        <v>4406</v>
      </c>
      <c r="AD312" s="12" t="e">
        <v>#N/A</v>
      </c>
      <c r="AE312" s="12" t="s">
        <v>4370</v>
      </c>
      <c r="AF312" s="12" t="e">
        <v>#N/A</v>
      </c>
    </row>
    <row r="313" spans="1:32" s="46" customFormat="1" ht="15" hidden="1" customHeight="1" x14ac:dyDescent="0.25">
      <c r="A313" s="10">
        <f t="shared" ref="A313" si="305">+A312+1</f>
        <v>290</v>
      </c>
      <c r="B313" s="10">
        <f t="shared" si="290"/>
        <v>290</v>
      </c>
      <c r="C313" s="12" t="s">
        <v>15</v>
      </c>
      <c r="D313" s="10" t="s">
        <v>34</v>
      </c>
      <c r="E313" s="10">
        <v>2013</v>
      </c>
      <c r="F313" s="84">
        <v>41505</v>
      </c>
      <c r="G313" s="12" t="s">
        <v>980</v>
      </c>
      <c r="H313" s="10" t="s">
        <v>981</v>
      </c>
      <c r="I313" s="12" t="s">
        <v>982</v>
      </c>
      <c r="J313" s="12" t="s">
        <v>48</v>
      </c>
      <c r="K313" s="12" t="s">
        <v>21</v>
      </c>
      <c r="L313" s="12" t="s">
        <v>2620</v>
      </c>
      <c r="M313" s="12" t="s">
        <v>2620</v>
      </c>
      <c r="N313" s="12" t="s">
        <v>2700</v>
      </c>
      <c r="O313" s="12" t="s">
        <v>2620</v>
      </c>
      <c r="P313" s="12" t="s">
        <v>2620</v>
      </c>
      <c r="Q313" s="12" t="s">
        <v>3065</v>
      </c>
      <c r="R313" s="12" t="s">
        <v>3065</v>
      </c>
      <c r="S313" s="12" t="s">
        <v>48</v>
      </c>
      <c r="T313" s="12" t="s">
        <v>3707</v>
      </c>
      <c r="U313" s="12" t="str">
        <f>VLOOKUP(S313,[1]Sheet1!$D$3:$D$153,1,0)</f>
        <v>FAISALABAD</v>
      </c>
      <c r="V313" s="12"/>
      <c r="W313" s="12" t="s">
        <v>23</v>
      </c>
      <c r="X313" s="58" t="s">
        <v>24</v>
      </c>
      <c r="Y313" s="12" t="s">
        <v>2573</v>
      </c>
      <c r="Z313" s="12">
        <f>INDEX('[2]Rented Branches'!$R$5:$R$1116,MATCH(H313,'[2]Rented Branches'!$I$5:$I$1116,0))</f>
        <v>1900</v>
      </c>
      <c r="AA313" s="12" t="s">
        <v>2700</v>
      </c>
      <c r="AB313" s="12" t="s">
        <v>4320</v>
      </c>
      <c r="AC313" s="12" t="s">
        <v>4395</v>
      </c>
      <c r="AD313" s="12" t="e">
        <v>#N/A</v>
      </c>
      <c r="AE313" s="12" t="s">
        <v>4303</v>
      </c>
      <c r="AF313" s="12" t="e">
        <v>#N/A</v>
      </c>
    </row>
    <row r="314" spans="1:32" s="46" customFormat="1" ht="15" hidden="1" customHeight="1" x14ac:dyDescent="0.25">
      <c r="A314" s="10">
        <f t="shared" ref="A314" si="306">+A313+1</f>
        <v>291</v>
      </c>
      <c r="B314" s="10">
        <f t="shared" ref="B314:B329" si="307">+B313+1</f>
        <v>291</v>
      </c>
      <c r="C314" s="12" t="s">
        <v>15</v>
      </c>
      <c r="D314" s="10" t="s">
        <v>34</v>
      </c>
      <c r="E314" s="10">
        <v>2013</v>
      </c>
      <c r="F314" s="84">
        <v>41509</v>
      </c>
      <c r="G314" s="12" t="s">
        <v>983</v>
      </c>
      <c r="H314" s="10" t="s">
        <v>984</v>
      </c>
      <c r="I314" s="12" t="s">
        <v>985</v>
      </c>
      <c r="J314" s="12" t="s">
        <v>20</v>
      </c>
      <c r="K314" s="12" t="s">
        <v>21</v>
      </c>
      <c r="L314" s="12" t="s">
        <v>2618</v>
      </c>
      <c r="M314" s="12" t="s">
        <v>20</v>
      </c>
      <c r="N314" s="12" t="s">
        <v>2708</v>
      </c>
      <c r="O314" s="12" t="s">
        <v>2618</v>
      </c>
      <c r="P314" s="12" t="s">
        <v>2618</v>
      </c>
      <c r="Q314" s="12" t="s">
        <v>3064</v>
      </c>
      <c r="R314" s="12" t="s">
        <v>3064</v>
      </c>
      <c r="S314" s="12" t="s">
        <v>20</v>
      </c>
      <c r="T314" s="12" t="s">
        <v>3705</v>
      </c>
      <c r="U314" s="12" t="str">
        <f>VLOOKUP(S314,[1]Sheet1!$D$3:$D$153,1,0)</f>
        <v>LAHORE</v>
      </c>
      <c r="V314" s="12"/>
      <c r="W314" s="12" t="s">
        <v>23</v>
      </c>
      <c r="X314" s="58" t="s">
        <v>24</v>
      </c>
      <c r="Y314" s="12" t="s">
        <v>2573</v>
      </c>
      <c r="Z314" s="12">
        <f>INDEX('[2]Rented Branches'!$R$5:$R$1116,MATCH(H314,'[2]Rented Branches'!$I$5:$I$1116,0))</f>
        <v>1750</v>
      </c>
      <c r="AA314" s="12" t="s">
        <v>4371</v>
      </c>
      <c r="AB314" s="12" t="s">
        <v>4372</v>
      </c>
      <c r="AC314" s="12" t="s">
        <v>4397</v>
      </c>
      <c r="AD314" s="12" t="e">
        <v>#N/A</v>
      </c>
      <c r="AE314" s="12" t="s">
        <v>4373</v>
      </c>
      <c r="AF314" s="12" t="e">
        <v>#N/A</v>
      </c>
    </row>
    <row r="315" spans="1:32" s="46" customFormat="1" ht="15" hidden="1" customHeight="1" x14ac:dyDescent="0.25">
      <c r="A315" s="10">
        <f t="shared" ref="A315" si="308">+A314+1</f>
        <v>292</v>
      </c>
      <c r="B315" s="10">
        <f t="shared" si="307"/>
        <v>292</v>
      </c>
      <c r="C315" s="12" t="s">
        <v>15</v>
      </c>
      <c r="D315" s="10" t="s">
        <v>34</v>
      </c>
      <c r="E315" s="10">
        <v>2013</v>
      </c>
      <c r="F315" s="84">
        <v>41513</v>
      </c>
      <c r="G315" s="12" t="s">
        <v>3355</v>
      </c>
      <c r="H315" s="10" t="s">
        <v>987</v>
      </c>
      <c r="I315" s="12" t="s">
        <v>988</v>
      </c>
      <c r="J315" s="12" t="s">
        <v>20</v>
      </c>
      <c r="K315" s="12" t="s">
        <v>21</v>
      </c>
      <c r="L315" s="12" t="s">
        <v>2618</v>
      </c>
      <c r="M315" s="12" t="s">
        <v>20</v>
      </c>
      <c r="N315" s="12" t="s">
        <v>2699</v>
      </c>
      <c r="O315" s="12" t="s">
        <v>2618</v>
      </c>
      <c r="P315" s="12" t="s">
        <v>2618</v>
      </c>
      <c r="Q315" s="12" t="s">
        <v>3064</v>
      </c>
      <c r="R315" s="12" t="s">
        <v>3064</v>
      </c>
      <c r="S315" s="12" t="s">
        <v>20</v>
      </c>
      <c r="T315" s="12" t="s">
        <v>3705</v>
      </c>
      <c r="U315" s="12" t="str">
        <f>VLOOKUP(S315,[1]Sheet1!$D$3:$D$153,1,0)</f>
        <v>LAHORE</v>
      </c>
      <c r="V315" s="12"/>
      <c r="W315" s="12" t="s">
        <v>23</v>
      </c>
      <c r="X315" s="58" t="s">
        <v>24</v>
      </c>
      <c r="Y315" s="12" t="s">
        <v>2573</v>
      </c>
      <c r="Z315" s="12">
        <f>INDEX('[2]Rented Branches'!$R$5:$R$1116,MATCH(H315,'[2]Rented Branches'!$I$5:$I$1116,0))</f>
        <v>1622</v>
      </c>
      <c r="AA315" s="12" t="s">
        <v>4361</v>
      </c>
      <c r="AB315" s="12" t="s">
        <v>4362</v>
      </c>
      <c r="AC315" s="12" t="s">
        <v>4396</v>
      </c>
      <c r="AD315" s="12" t="e">
        <v>#N/A</v>
      </c>
      <c r="AE315" s="12" t="s">
        <v>4363</v>
      </c>
      <c r="AF315" s="12" t="e">
        <v>#N/A</v>
      </c>
    </row>
    <row r="316" spans="1:32" s="46" customFormat="1" ht="15" hidden="1" customHeight="1" x14ac:dyDescent="0.25">
      <c r="A316" s="10">
        <f t="shared" ref="A316" si="309">+A315+1</f>
        <v>293</v>
      </c>
      <c r="B316" s="10">
        <f t="shared" si="307"/>
        <v>293</v>
      </c>
      <c r="C316" s="12" t="s">
        <v>15</v>
      </c>
      <c r="D316" s="10" t="s">
        <v>34</v>
      </c>
      <c r="E316" s="10">
        <v>2013</v>
      </c>
      <c r="F316" s="84">
        <v>41515</v>
      </c>
      <c r="G316" s="12" t="s">
        <v>989</v>
      </c>
      <c r="H316" s="10" t="s">
        <v>990</v>
      </c>
      <c r="I316" s="12" t="s">
        <v>991</v>
      </c>
      <c r="J316" s="12" t="s">
        <v>20</v>
      </c>
      <c r="K316" s="12" t="s">
        <v>21</v>
      </c>
      <c r="L316" s="12" t="s">
        <v>2618</v>
      </c>
      <c r="M316" s="12" t="s">
        <v>20</v>
      </c>
      <c r="N316" s="12" t="s">
        <v>2720</v>
      </c>
      <c r="O316" s="12" t="s">
        <v>2618</v>
      </c>
      <c r="P316" s="12" t="s">
        <v>2618</v>
      </c>
      <c r="Q316" s="12" t="s">
        <v>3064</v>
      </c>
      <c r="R316" s="12" t="s">
        <v>3064</v>
      </c>
      <c r="S316" s="12" t="s">
        <v>20</v>
      </c>
      <c r="T316" s="12" t="s">
        <v>3705</v>
      </c>
      <c r="U316" s="12" t="str">
        <f>VLOOKUP(S316,[1]Sheet1!$D$3:$D$153,1,0)</f>
        <v>LAHORE</v>
      </c>
      <c r="V316" s="12"/>
      <c r="W316" s="12" t="s">
        <v>23</v>
      </c>
      <c r="X316" s="58" t="s">
        <v>24</v>
      </c>
      <c r="Y316" s="12" t="s">
        <v>2573</v>
      </c>
      <c r="Z316" s="12">
        <f>INDEX('[2]Rented Branches'!$R$5:$R$1116,MATCH(H316,'[2]Rented Branches'!$I$5:$I$1116,0))</f>
        <v>2865</v>
      </c>
      <c r="AA316" s="12" t="s">
        <v>4341</v>
      </c>
      <c r="AB316" s="12" t="s">
        <v>4309</v>
      </c>
      <c r="AC316" s="12" t="s">
        <v>4397</v>
      </c>
      <c r="AD316" s="12" t="e">
        <v>#N/A</v>
      </c>
      <c r="AE316" s="12" t="s">
        <v>4310</v>
      </c>
      <c r="AF316" s="12" t="e">
        <v>#N/A</v>
      </c>
    </row>
    <row r="317" spans="1:32" s="46" customFormat="1" ht="15" hidden="1" customHeight="1" x14ac:dyDescent="0.25">
      <c r="A317" s="10">
        <f t="shared" ref="A317" si="310">+A316+1</f>
        <v>294</v>
      </c>
      <c r="B317" s="10">
        <f t="shared" si="307"/>
        <v>294</v>
      </c>
      <c r="C317" s="12" t="s">
        <v>15</v>
      </c>
      <c r="D317" s="10" t="s">
        <v>34</v>
      </c>
      <c r="E317" s="10">
        <v>2013</v>
      </c>
      <c r="F317" s="84">
        <v>41515</v>
      </c>
      <c r="G317" s="12" t="s">
        <v>992</v>
      </c>
      <c r="H317" s="10" t="s">
        <v>993</v>
      </c>
      <c r="I317" s="12" t="s">
        <v>994</v>
      </c>
      <c r="J317" s="12" t="s">
        <v>992</v>
      </c>
      <c r="K317" s="12" t="s">
        <v>21</v>
      </c>
      <c r="L317" s="12" t="s">
        <v>2618</v>
      </c>
      <c r="M317" s="12" t="s">
        <v>2702</v>
      </c>
      <c r="N317" s="12" t="s">
        <v>55</v>
      </c>
      <c r="O317" s="12" t="s">
        <v>2618</v>
      </c>
      <c r="P317" s="12" t="s">
        <v>2618</v>
      </c>
      <c r="Q317" s="12" t="s">
        <v>3064</v>
      </c>
      <c r="R317" s="12" t="s">
        <v>3064</v>
      </c>
      <c r="S317" s="12" t="s">
        <v>179</v>
      </c>
      <c r="T317" s="12" t="s">
        <v>3730</v>
      </c>
      <c r="U317" s="12" t="str">
        <f>VLOOKUP(S317,[1]Sheet1!$D$3:$D$153,1,0)</f>
        <v>SHEIKHUPURA</v>
      </c>
      <c r="V317" s="12"/>
      <c r="W317" s="12" t="s">
        <v>23</v>
      </c>
      <c r="X317" s="58" t="s">
        <v>24</v>
      </c>
      <c r="Y317" s="12" t="s">
        <v>2574</v>
      </c>
      <c r="Z317" s="12">
        <f>INDEX('[2]Rented Branches'!$R$5:$R$1116,MATCH(H317,'[2]Rented Branches'!$I$5:$I$1116,0))</f>
        <v>2064</v>
      </c>
      <c r="AA317" s="12" t="s">
        <v>179</v>
      </c>
      <c r="AB317" s="12" t="s">
        <v>4329</v>
      </c>
      <c r="AC317" s="12" t="s">
        <v>4396</v>
      </c>
      <c r="AD317" s="12" t="e">
        <v>#N/A</v>
      </c>
      <c r="AE317" s="12" t="s">
        <v>4330</v>
      </c>
      <c r="AF317" s="12" t="e">
        <v>#N/A</v>
      </c>
    </row>
    <row r="318" spans="1:32" s="46" customFormat="1" ht="15" hidden="1" customHeight="1" x14ac:dyDescent="0.25">
      <c r="A318" s="10">
        <f t="shared" ref="A318" si="311">+A317+1</f>
        <v>295</v>
      </c>
      <c r="B318" s="10">
        <f t="shared" si="307"/>
        <v>295</v>
      </c>
      <c r="C318" s="12" t="s">
        <v>15</v>
      </c>
      <c r="D318" s="10" t="s">
        <v>34</v>
      </c>
      <c r="E318" s="10">
        <v>2013</v>
      </c>
      <c r="F318" s="84">
        <v>41515</v>
      </c>
      <c r="G318" s="12" t="s">
        <v>995</v>
      </c>
      <c r="H318" s="10" t="s">
        <v>996</v>
      </c>
      <c r="I318" s="12" t="s">
        <v>997</v>
      </c>
      <c r="J318" s="12" t="s">
        <v>179</v>
      </c>
      <c r="K318" s="12" t="s">
        <v>21</v>
      </c>
      <c r="L318" s="12" t="s">
        <v>2618</v>
      </c>
      <c r="M318" s="12" t="s">
        <v>2702</v>
      </c>
      <c r="N318" s="12" t="s">
        <v>55</v>
      </c>
      <c r="O318" s="12" t="s">
        <v>2618</v>
      </c>
      <c r="P318" s="12" t="s">
        <v>2618</v>
      </c>
      <c r="Q318" s="12" t="s">
        <v>3064</v>
      </c>
      <c r="R318" s="12" t="s">
        <v>3064</v>
      </c>
      <c r="S318" s="12" t="s">
        <v>179</v>
      </c>
      <c r="T318" s="12" t="s">
        <v>3730</v>
      </c>
      <c r="U318" s="12" t="str">
        <f>VLOOKUP(S318,[1]Sheet1!$D$3:$D$153,1,0)</f>
        <v>SHEIKHUPURA</v>
      </c>
      <c r="V318" s="12"/>
      <c r="W318" s="12" t="s">
        <v>23</v>
      </c>
      <c r="X318" s="58" t="s">
        <v>24</v>
      </c>
      <c r="Y318" s="12" t="s">
        <v>2573</v>
      </c>
      <c r="Z318" s="12">
        <f>INDEX('[2]Rented Branches'!$R$5:$R$1116,MATCH(H318,'[2]Rented Branches'!$I$5:$I$1116,0))</f>
        <v>2400</v>
      </c>
      <c r="AA318" s="12" t="s">
        <v>179</v>
      </c>
      <c r="AB318" s="12" t="s">
        <v>4329</v>
      </c>
      <c r="AC318" s="12" t="s">
        <v>4396</v>
      </c>
      <c r="AD318" s="12" t="e">
        <v>#N/A</v>
      </c>
      <c r="AE318" s="12" t="s">
        <v>4330</v>
      </c>
      <c r="AF318" s="12" t="e">
        <v>#N/A</v>
      </c>
    </row>
    <row r="319" spans="1:32" s="46" customFormat="1" ht="15" hidden="1" customHeight="1" x14ac:dyDescent="0.25">
      <c r="A319" s="10">
        <f t="shared" ref="A319" si="312">+A318+1</f>
        <v>296</v>
      </c>
      <c r="B319" s="10">
        <f t="shared" si="307"/>
        <v>296</v>
      </c>
      <c r="C319" s="12" t="s">
        <v>15</v>
      </c>
      <c r="D319" s="10" t="s">
        <v>34</v>
      </c>
      <c r="E319" s="10">
        <v>2013</v>
      </c>
      <c r="F319" s="84">
        <v>41516</v>
      </c>
      <c r="G319" s="12" t="s">
        <v>998</v>
      </c>
      <c r="H319" s="10" t="s">
        <v>999</v>
      </c>
      <c r="I319" s="12" t="s">
        <v>1000</v>
      </c>
      <c r="J319" s="12" t="s">
        <v>998</v>
      </c>
      <c r="K319" s="12" t="s">
        <v>21</v>
      </c>
      <c r="L319" s="12" t="s">
        <v>2618</v>
      </c>
      <c r="M319" s="12" t="s">
        <v>2702</v>
      </c>
      <c r="N319" s="12" t="s">
        <v>55</v>
      </c>
      <c r="O319" s="12" t="s">
        <v>2618</v>
      </c>
      <c r="P319" s="12" t="s">
        <v>2618</v>
      </c>
      <c r="Q319" s="12" t="s">
        <v>3064</v>
      </c>
      <c r="R319" s="12" t="s">
        <v>3064</v>
      </c>
      <c r="S319" s="12" t="s">
        <v>55</v>
      </c>
      <c r="T319" s="12" t="s">
        <v>3708</v>
      </c>
      <c r="U319" s="12" t="str">
        <f>VLOOKUP(S319,[1]Sheet1!$D$3:$D$153,1,0)</f>
        <v>GUJRANWALA</v>
      </c>
      <c r="V319" s="12"/>
      <c r="W319" s="12" t="s">
        <v>23</v>
      </c>
      <c r="X319" s="58" t="s">
        <v>24</v>
      </c>
      <c r="Y319" s="12" t="s">
        <v>2573</v>
      </c>
      <c r="Z319" s="12">
        <f>INDEX('[2]Rented Branches'!$R$5:$R$1116,MATCH(H319,'[2]Rented Branches'!$I$5:$I$1116,0))</f>
        <v>1836</v>
      </c>
      <c r="AA319" s="12" t="s">
        <v>179</v>
      </c>
      <c r="AB319" s="12" t="s">
        <v>4329</v>
      </c>
      <c r="AC319" s="12" t="s">
        <v>4396</v>
      </c>
      <c r="AD319" s="12" t="e">
        <v>#N/A</v>
      </c>
      <c r="AE319" s="12" t="s">
        <v>4330</v>
      </c>
      <c r="AF319" s="12" t="e">
        <v>#N/A</v>
      </c>
    </row>
    <row r="320" spans="1:32" s="46" customFormat="1" ht="15" hidden="1" customHeight="1" x14ac:dyDescent="0.25">
      <c r="A320" s="10">
        <f t="shared" ref="A320" si="313">+A319+1</f>
        <v>297</v>
      </c>
      <c r="B320" s="10">
        <f t="shared" si="307"/>
        <v>297</v>
      </c>
      <c r="C320" s="12" t="s">
        <v>15</v>
      </c>
      <c r="D320" s="10" t="s">
        <v>34</v>
      </c>
      <c r="E320" s="10">
        <v>2013</v>
      </c>
      <c r="F320" s="84">
        <v>41526</v>
      </c>
      <c r="G320" s="12" t="s">
        <v>1001</v>
      </c>
      <c r="H320" s="10" t="s">
        <v>1002</v>
      </c>
      <c r="I320" s="12" t="s">
        <v>3626</v>
      </c>
      <c r="J320" s="12" t="s">
        <v>1001</v>
      </c>
      <c r="K320" s="12" t="s">
        <v>21</v>
      </c>
      <c r="L320" s="12" t="s">
        <v>2620</v>
      </c>
      <c r="M320" s="12" t="s">
        <v>2620</v>
      </c>
      <c r="N320" s="12" t="s">
        <v>2717</v>
      </c>
      <c r="O320" s="12" t="s">
        <v>2620</v>
      </c>
      <c r="P320" s="12" t="s">
        <v>2620</v>
      </c>
      <c r="Q320" s="12" t="s">
        <v>3065</v>
      </c>
      <c r="R320" s="12" t="s">
        <v>3065</v>
      </c>
      <c r="S320" s="12" t="s">
        <v>389</v>
      </c>
      <c r="T320" s="12" t="s">
        <v>3750</v>
      </c>
      <c r="U320" s="12" t="str">
        <f>VLOOKUP(S320,[1]Sheet1!$D$3:$D$153,1,0)</f>
        <v>MUZAFFARGARH</v>
      </c>
      <c r="V320" s="12"/>
      <c r="W320" s="12" t="s">
        <v>23</v>
      </c>
      <c r="X320" s="58" t="s">
        <v>24</v>
      </c>
      <c r="Y320" s="12" t="s">
        <v>2574</v>
      </c>
      <c r="Z320" s="12">
        <f>INDEX('[2]Rented Branches'!$R$5:$R$1116,MATCH(H320,'[2]Rented Branches'!$I$5:$I$1116,0))</f>
        <v>1536</v>
      </c>
      <c r="AA320" s="12" t="s">
        <v>1514</v>
      </c>
      <c r="AB320" s="12" t="s">
        <v>4386</v>
      </c>
      <c r="AC320" s="12" t="s">
        <v>4400</v>
      </c>
      <c r="AD320" s="12" t="e">
        <v>#N/A</v>
      </c>
      <c r="AE320" s="12" t="s">
        <v>4387</v>
      </c>
      <c r="AF320" s="12" t="e">
        <v>#N/A</v>
      </c>
    </row>
    <row r="321" spans="1:32" s="46" customFormat="1" ht="15" hidden="1" customHeight="1" x14ac:dyDescent="0.25">
      <c r="A321" s="10">
        <f t="shared" ref="A321" si="314">+A320+1</f>
        <v>298</v>
      </c>
      <c r="B321" s="10">
        <f t="shared" si="307"/>
        <v>298</v>
      </c>
      <c r="C321" s="12" t="s">
        <v>15</v>
      </c>
      <c r="D321" s="10" t="s">
        <v>34</v>
      </c>
      <c r="E321" s="10">
        <v>2013</v>
      </c>
      <c r="F321" s="84">
        <v>41526</v>
      </c>
      <c r="G321" s="12" t="s">
        <v>1004</v>
      </c>
      <c r="H321" s="10" t="s">
        <v>1005</v>
      </c>
      <c r="I321" s="12" t="s">
        <v>1006</v>
      </c>
      <c r="J321" s="12" t="s">
        <v>1007</v>
      </c>
      <c r="K321" s="12" t="s">
        <v>21</v>
      </c>
      <c r="L321" s="12" t="s">
        <v>2620</v>
      </c>
      <c r="M321" s="12" t="s">
        <v>2620</v>
      </c>
      <c r="N321" s="12" t="s">
        <v>94</v>
      </c>
      <c r="O321" s="12" t="s">
        <v>2620</v>
      </c>
      <c r="P321" s="12" t="s">
        <v>2620</v>
      </c>
      <c r="Q321" s="12" t="s">
        <v>3065</v>
      </c>
      <c r="R321" s="12" t="s">
        <v>3065</v>
      </c>
      <c r="S321" s="12" t="s">
        <v>3696</v>
      </c>
      <c r="T321" s="12" t="s">
        <v>3740</v>
      </c>
      <c r="U321" s="12" t="str">
        <f>VLOOKUP(S321,[1]Sheet1!$D$3:$D$153,1,0)</f>
        <v>BAHWALNAGAR</v>
      </c>
      <c r="V321" s="12"/>
      <c r="W321" s="12" t="s">
        <v>23</v>
      </c>
      <c r="X321" s="58" t="s">
        <v>24</v>
      </c>
      <c r="Y321" s="12" t="s">
        <v>2574</v>
      </c>
      <c r="Z321" s="12">
        <f>INDEX('[2]Rented Branches'!$R$5:$R$1116,MATCH(H321,'[2]Rented Branches'!$I$5:$I$1116,0))</f>
        <v>2640</v>
      </c>
      <c r="AA321" s="12" t="s">
        <v>94</v>
      </c>
      <c r="AB321" s="12" t="s">
        <v>4353</v>
      </c>
      <c r="AC321" s="12" t="s">
        <v>4399</v>
      </c>
      <c r="AD321" s="12" t="e">
        <v>#N/A</v>
      </c>
      <c r="AE321" s="12" t="s">
        <v>4354</v>
      </c>
      <c r="AF321" s="12" t="e">
        <v>#N/A</v>
      </c>
    </row>
    <row r="322" spans="1:32" s="46" customFormat="1" ht="15" hidden="1" customHeight="1" x14ac:dyDescent="0.25">
      <c r="A322" s="10">
        <f t="shared" ref="A322" si="315">+A321+1</f>
        <v>299</v>
      </c>
      <c r="B322" s="10">
        <f t="shared" si="307"/>
        <v>299</v>
      </c>
      <c r="C322" s="12" t="s">
        <v>15</v>
      </c>
      <c r="D322" s="10" t="s">
        <v>34</v>
      </c>
      <c r="E322" s="10">
        <v>2013</v>
      </c>
      <c r="F322" s="84">
        <v>41527</v>
      </c>
      <c r="G322" s="12" t="s">
        <v>1008</v>
      </c>
      <c r="H322" s="10" t="s">
        <v>1009</v>
      </c>
      <c r="I322" s="12" t="s">
        <v>1010</v>
      </c>
      <c r="J322" s="12" t="s">
        <v>1008</v>
      </c>
      <c r="K322" s="12" t="s">
        <v>21</v>
      </c>
      <c r="L322" s="12" t="s">
        <v>2620</v>
      </c>
      <c r="M322" s="12" t="s">
        <v>2620</v>
      </c>
      <c r="N322" s="12" t="s">
        <v>2719</v>
      </c>
      <c r="O322" s="12" t="s">
        <v>2620</v>
      </c>
      <c r="P322" s="12" t="s">
        <v>2620</v>
      </c>
      <c r="Q322" s="12" t="s">
        <v>3065</v>
      </c>
      <c r="R322" s="12" t="s">
        <v>3065</v>
      </c>
      <c r="S322" s="12" t="s">
        <v>48</v>
      </c>
      <c r="T322" s="12" t="s">
        <v>3707</v>
      </c>
      <c r="U322" s="12" t="str">
        <f>VLOOKUP(S322,[1]Sheet1!$D$3:$D$153,1,0)</f>
        <v>FAISALABAD</v>
      </c>
      <c r="V322" s="12"/>
      <c r="W322" s="12" t="s">
        <v>23</v>
      </c>
      <c r="X322" s="58" t="s">
        <v>24</v>
      </c>
      <c r="Y322" s="12" t="s">
        <v>2574</v>
      </c>
      <c r="Z322" s="12">
        <f>INDEX('[2]Rented Branches'!$R$5:$R$1116,MATCH(H322,'[2]Rented Branches'!$I$5:$I$1116,0))</f>
        <v>1500</v>
      </c>
      <c r="AA322" s="12" t="s">
        <v>2719</v>
      </c>
      <c r="AB322" s="12" t="s">
        <v>4388</v>
      </c>
      <c r="AC322" s="12" t="s">
        <v>4395</v>
      </c>
      <c r="AD322" s="12" t="e">
        <v>#N/A</v>
      </c>
      <c r="AE322" s="12" t="s">
        <v>4389</v>
      </c>
      <c r="AF322" s="12" t="e">
        <v>#N/A</v>
      </c>
    </row>
    <row r="323" spans="1:32" s="46" customFormat="1" ht="15" hidden="1" customHeight="1" x14ac:dyDescent="0.25">
      <c r="A323" s="10">
        <f t="shared" ref="A323" si="316">+A322+1</f>
        <v>300</v>
      </c>
      <c r="B323" s="10">
        <f t="shared" si="307"/>
        <v>300</v>
      </c>
      <c r="C323" s="12" t="s">
        <v>15</v>
      </c>
      <c r="D323" s="10" t="s">
        <v>34</v>
      </c>
      <c r="E323" s="10">
        <v>2013</v>
      </c>
      <c r="F323" s="84">
        <v>41536</v>
      </c>
      <c r="G323" s="12" t="s">
        <v>1011</v>
      </c>
      <c r="H323" s="10" t="s">
        <v>1012</v>
      </c>
      <c r="I323" s="12" t="s">
        <v>1013</v>
      </c>
      <c r="J323" s="12" t="s">
        <v>1011</v>
      </c>
      <c r="K323" s="12" t="s">
        <v>21</v>
      </c>
      <c r="L323" s="12" t="s">
        <v>2620</v>
      </c>
      <c r="M323" s="12" t="s">
        <v>2620</v>
      </c>
      <c r="N323" s="12" t="s">
        <v>33</v>
      </c>
      <c r="O323" s="12" t="s">
        <v>2620</v>
      </c>
      <c r="P323" s="12" t="s">
        <v>2620</v>
      </c>
      <c r="Q323" s="12" t="s">
        <v>3065</v>
      </c>
      <c r="R323" s="12" t="s">
        <v>3065</v>
      </c>
      <c r="S323" s="12" t="s">
        <v>33</v>
      </c>
      <c r="T323" s="12" t="s">
        <v>3706</v>
      </c>
      <c r="U323" s="12" t="str">
        <f>VLOOKUP(S323,[1]Sheet1!$D$3:$D$153,1,0)</f>
        <v>MULTAN</v>
      </c>
      <c r="V323" s="12"/>
      <c r="W323" s="12" t="s">
        <v>23</v>
      </c>
      <c r="X323" s="58" t="s">
        <v>24</v>
      </c>
      <c r="Y323" s="12" t="s">
        <v>2574</v>
      </c>
      <c r="Z323" s="12">
        <f>INDEX('[2]Rented Branches'!$R$5:$R$1116,MATCH(H323,'[2]Rented Branches'!$I$5:$I$1116,0))</f>
        <v>2104</v>
      </c>
      <c r="AA323" s="12" t="s">
        <v>1514</v>
      </c>
      <c r="AB323" s="12" t="s">
        <v>4386</v>
      </c>
      <c r="AC323" s="12" t="s">
        <v>4400</v>
      </c>
      <c r="AD323" s="12" t="e">
        <v>#N/A</v>
      </c>
      <c r="AE323" s="12" t="s">
        <v>4387</v>
      </c>
      <c r="AF323" s="12" t="e">
        <v>#N/A</v>
      </c>
    </row>
    <row r="324" spans="1:32" s="46" customFormat="1" ht="15" hidden="1" customHeight="1" x14ac:dyDescent="0.25">
      <c r="A324" s="10">
        <f t="shared" ref="A324" si="317">+A323+1</f>
        <v>301</v>
      </c>
      <c r="B324" s="10">
        <f t="shared" si="307"/>
        <v>301</v>
      </c>
      <c r="C324" s="12" t="s">
        <v>15</v>
      </c>
      <c r="D324" s="10" t="s">
        <v>34</v>
      </c>
      <c r="E324" s="10">
        <v>2013</v>
      </c>
      <c r="F324" s="84">
        <v>41548</v>
      </c>
      <c r="G324" s="12" t="s">
        <v>1014</v>
      </c>
      <c r="H324" s="10" t="s">
        <v>1015</v>
      </c>
      <c r="I324" s="12" t="s">
        <v>1016</v>
      </c>
      <c r="J324" s="12" t="s">
        <v>48</v>
      </c>
      <c r="K324" s="12" t="s">
        <v>21</v>
      </c>
      <c r="L324" s="12" t="s">
        <v>2620</v>
      </c>
      <c r="M324" s="12" t="s">
        <v>2620</v>
      </c>
      <c r="N324" s="12" t="s">
        <v>2719</v>
      </c>
      <c r="O324" s="12" t="s">
        <v>2620</v>
      </c>
      <c r="P324" s="12" t="s">
        <v>2620</v>
      </c>
      <c r="Q324" s="12" t="s">
        <v>3065</v>
      </c>
      <c r="R324" s="12" t="s">
        <v>3065</v>
      </c>
      <c r="S324" s="12" t="s">
        <v>48</v>
      </c>
      <c r="T324" s="12" t="s">
        <v>3707</v>
      </c>
      <c r="U324" s="12" t="str">
        <f>VLOOKUP(S324,[1]Sheet1!$D$3:$D$153,1,0)</f>
        <v>FAISALABAD</v>
      </c>
      <c r="V324" s="12"/>
      <c r="W324" s="12" t="s">
        <v>23</v>
      </c>
      <c r="X324" s="58" t="s">
        <v>24</v>
      </c>
      <c r="Y324" s="12" t="s">
        <v>2573</v>
      </c>
      <c r="Z324" s="12">
        <f>INDEX('[2]Rented Branches'!$R$5:$R$1116,MATCH(H324,'[2]Rented Branches'!$I$5:$I$1116,0))</f>
        <v>2192</v>
      </c>
      <c r="AA324" s="12" t="s">
        <v>2719</v>
      </c>
      <c r="AB324" s="12" t="s">
        <v>4388</v>
      </c>
      <c r="AC324" s="12" t="s">
        <v>4395</v>
      </c>
      <c r="AD324" s="12" t="e">
        <v>#N/A</v>
      </c>
      <c r="AE324" s="12" t="s">
        <v>4389</v>
      </c>
      <c r="AF324" s="12" t="e">
        <v>#N/A</v>
      </c>
    </row>
    <row r="325" spans="1:32" s="46" customFormat="1" ht="15" hidden="1" customHeight="1" x14ac:dyDescent="0.25">
      <c r="A325" s="10">
        <f t="shared" ref="A325" si="318">+A324+1</f>
        <v>302</v>
      </c>
      <c r="B325" s="10">
        <f t="shared" si="307"/>
        <v>302</v>
      </c>
      <c r="C325" s="12" t="s">
        <v>15</v>
      </c>
      <c r="D325" s="10" t="s">
        <v>34</v>
      </c>
      <c r="E325" s="10">
        <v>2013</v>
      </c>
      <c r="F325" s="84">
        <v>41556</v>
      </c>
      <c r="G325" s="12" t="s">
        <v>1017</v>
      </c>
      <c r="H325" s="10" t="s">
        <v>1018</v>
      </c>
      <c r="I325" s="12" t="s">
        <v>1019</v>
      </c>
      <c r="J325" s="12" t="s">
        <v>1017</v>
      </c>
      <c r="K325" s="12" t="s">
        <v>21</v>
      </c>
      <c r="L325" s="12" t="s">
        <v>29</v>
      </c>
      <c r="M325" s="12" t="s">
        <v>29</v>
      </c>
      <c r="N325" s="12" t="s">
        <v>199</v>
      </c>
      <c r="O325" s="12" t="s">
        <v>29</v>
      </c>
      <c r="P325" s="12" t="s">
        <v>29</v>
      </c>
      <c r="Q325" s="12" t="s">
        <v>3065</v>
      </c>
      <c r="R325" s="12" t="s">
        <v>3065</v>
      </c>
      <c r="S325" s="12" t="s">
        <v>199</v>
      </c>
      <c r="T325" s="12" t="s">
        <v>3733</v>
      </c>
      <c r="U325" s="12" t="str">
        <f>VLOOKUP(S325,[1]Sheet1!$D$3:$D$153,1,0)</f>
        <v>SARGODHA</v>
      </c>
      <c r="V325" s="12"/>
      <c r="W325" s="12" t="s">
        <v>23</v>
      </c>
      <c r="X325" s="58" t="s">
        <v>24</v>
      </c>
      <c r="Y325" s="12" t="s">
        <v>2574</v>
      </c>
      <c r="Z325" s="12">
        <f>INDEX('[2]Rented Branches'!$R$5:$R$1116,MATCH(H325,'[2]Rented Branches'!$I$5:$I$1116,0))</f>
        <v>1967</v>
      </c>
      <c r="AA325" s="12" t="s">
        <v>199</v>
      </c>
      <c r="AB325" s="12" t="s">
        <v>4323</v>
      </c>
      <c r="AC325" s="12" t="s">
        <v>4395</v>
      </c>
      <c r="AD325" s="12" t="e">
        <v>#N/A</v>
      </c>
      <c r="AE325" s="12" t="s">
        <v>4324</v>
      </c>
      <c r="AF325" s="12" t="e">
        <v>#N/A</v>
      </c>
    </row>
    <row r="326" spans="1:32" s="46" customFormat="1" ht="15" hidden="1" customHeight="1" x14ac:dyDescent="0.25">
      <c r="A326" s="10">
        <f t="shared" ref="A326" si="319">+A325+1</f>
        <v>303</v>
      </c>
      <c r="B326" s="10">
        <f t="shared" si="307"/>
        <v>303</v>
      </c>
      <c r="C326" s="12" t="s">
        <v>15</v>
      </c>
      <c r="D326" s="10" t="s">
        <v>34</v>
      </c>
      <c r="E326" s="10">
        <v>2013</v>
      </c>
      <c r="F326" s="84">
        <v>41558</v>
      </c>
      <c r="G326" s="12" t="s">
        <v>1020</v>
      </c>
      <c r="H326" s="10" t="s">
        <v>1021</v>
      </c>
      <c r="I326" s="12" t="s">
        <v>1022</v>
      </c>
      <c r="J326" s="12" t="s">
        <v>1020</v>
      </c>
      <c r="K326" s="12" t="s">
        <v>29</v>
      </c>
      <c r="L326" s="12" t="s">
        <v>29</v>
      </c>
      <c r="M326" s="12" t="s">
        <v>29</v>
      </c>
      <c r="N326" s="12" t="s">
        <v>199</v>
      </c>
      <c r="O326" s="12" t="s">
        <v>29</v>
      </c>
      <c r="P326" s="12" t="s">
        <v>29</v>
      </c>
      <c r="Q326" s="12" t="s">
        <v>3066</v>
      </c>
      <c r="R326" s="12" t="s">
        <v>3066</v>
      </c>
      <c r="S326" s="12" t="s">
        <v>730</v>
      </c>
      <c r="T326" s="12" t="s">
        <v>3772</v>
      </c>
      <c r="U326" s="12" t="str">
        <f>VLOOKUP(S326,[1]Sheet1!$D$3:$D$153,1,0)</f>
        <v>MANDI BAHAUDDIN</v>
      </c>
      <c r="V326" s="12"/>
      <c r="W326" s="12" t="s">
        <v>23</v>
      </c>
      <c r="X326" s="58" t="s">
        <v>24</v>
      </c>
      <c r="Y326" s="12" t="s">
        <v>2574</v>
      </c>
      <c r="Z326" s="12">
        <f>INDEX('[2]Rented Branches'!$R$5:$R$1116,MATCH(H326,'[2]Rented Branches'!$I$5:$I$1116,0))</f>
        <v>1887</v>
      </c>
      <c r="AA326" s="12" t="s">
        <v>65</v>
      </c>
      <c r="AB326" s="12" t="s">
        <v>4327</v>
      </c>
      <c r="AC326" s="12" t="s">
        <v>4404</v>
      </c>
      <c r="AD326" s="12" t="e">
        <v>#N/A</v>
      </c>
      <c r="AE326" s="12" t="s">
        <v>4328</v>
      </c>
      <c r="AF326" s="12" t="e">
        <v>#N/A</v>
      </c>
    </row>
    <row r="327" spans="1:32" s="46" customFormat="1" ht="15" hidden="1" customHeight="1" x14ac:dyDescent="0.25">
      <c r="A327" s="10">
        <f t="shared" ref="A327" si="320">+A326+1</f>
        <v>304</v>
      </c>
      <c r="B327" s="10">
        <f t="shared" si="307"/>
        <v>304</v>
      </c>
      <c r="C327" s="12" t="s">
        <v>15</v>
      </c>
      <c r="D327" s="10" t="s">
        <v>34</v>
      </c>
      <c r="E327" s="10">
        <v>2013</v>
      </c>
      <c r="F327" s="84">
        <v>41571</v>
      </c>
      <c r="G327" s="12" t="s">
        <v>1023</v>
      </c>
      <c r="H327" s="10" t="s">
        <v>1024</v>
      </c>
      <c r="I327" s="12" t="s">
        <v>1025</v>
      </c>
      <c r="J327" s="12" t="s">
        <v>28</v>
      </c>
      <c r="K327" s="12" t="s">
        <v>29</v>
      </c>
      <c r="L327" s="12" t="s">
        <v>29</v>
      </c>
      <c r="M327" s="12" t="s">
        <v>2701</v>
      </c>
      <c r="N327" s="12" t="s">
        <v>2715</v>
      </c>
      <c r="O327" s="12" t="s">
        <v>29</v>
      </c>
      <c r="P327" s="12" t="s">
        <v>29</v>
      </c>
      <c r="Q327" s="12" t="s">
        <v>3066</v>
      </c>
      <c r="R327" s="12" t="s">
        <v>3066</v>
      </c>
      <c r="S327" s="12" t="s">
        <v>28</v>
      </c>
      <c r="T327" s="12" t="s">
        <v>28</v>
      </c>
      <c r="U327" s="12" t="str">
        <f>VLOOKUP(S327,[1]Sheet1!$D$3:$D$153,1,0)</f>
        <v>Islamabad</v>
      </c>
      <c r="V327" s="12"/>
      <c r="W327" s="12" t="s">
        <v>3436</v>
      </c>
      <c r="X327" s="58" t="s">
        <v>24</v>
      </c>
      <c r="Y327" s="12" t="s">
        <v>2573</v>
      </c>
      <c r="Z327" s="12">
        <f>INDEX('[2]Rented Branches'!$R$5:$R$1116,MATCH(H327,'[2]Rented Branches'!$I$5:$I$1116,0))</f>
        <v>2850</v>
      </c>
      <c r="AA327" s="12" t="s">
        <v>2698</v>
      </c>
      <c r="AB327" s="12" t="s">
        <v>4346</v>
      </c>
      <c r="AC327" s="12" t="s">
        <v>4402</v>
      </c>
      <c r="AD327" s="12" t="e">
        <v>#N/A</v>
      </c>
      <c r="AE327" s="12" t="s">
        <v>4300</v>
      </c>
      <c r="AF327" s="12" t="e">
        <v>#N/A</v>
      </c>
    </row>
    <row r="328" spans="1:32" s="46" customFormat="1" ht="15" hidden="1" customHeight="1" x14ac:dyDescent="0.25">
      <c r="A328" s="10">
        <f t="shared" ref="A328" si="321">+A327+1</f>
        <v>305</v>
      </c>
      <c r="B328" s="10">
        <f t="shared" si="307"/>
        <v>305</v>
      </c>
      <c r="C328" s="12" t="s">
        <v>15</v>
      </c>
      <c r="D328" s="10" t="s">
        <v>34</v>
      </c>
      <c r="E328" s="10">
        <v>2013</v>
      </c>
      <c r="F328" s="84">
        <v>41576</v>
      </c>
      <c r="G328" s="12" t="s">
        <v>1026</v>
      </c>
      <c r="H328" s="10" t="s">
        <v>1027</v>
      </c>
      <c r="I328" s="12" t="s">
        <v>1028</v>
      </c>
      <c r="J328" s="12" t="s">
        <v>530</v>
      </c>
      <c r="K328" s="12" t="s">
        <v>60</v>
      </c>
      <c r="L328" s="12" t="s">
        <v>60</v>
      </c>
      <c r="M328" s="12" t="s">
        <v>146</v>
      </c>
      <c r="N328" s="12" t="s">
        <v>2718</v>
      </c>
      <c r="O328" s="12" t="s">
        <v>60</v>
      </c>
      <c r="P328" s="12" t="s">
        <v>60</v>
      </c>
      <c r="Q328" s="12" t="s">
        <v>3067</v>
      </c>
      <c r="R328" s="12" t="s">
        <v>3067</v>
      </c>
      <c r="S328" s="12" t="s">
        <v>530</v>
      </c>
      <c r="T328" s="12" t="s">
        <v>3785</v>
      </c>
      <c r="U328" s="12" t="str">
        <f>VLOOKUP(S328,[1]Sheet1!$D$3:$D$153,1,0)</f>
        <v>ZHOB</v>
      </c>
      <c r="V328" s="12"/>
      <c r="W328" s="12" t="s">
        <v>125</v>
      </c>
      <c r="X328" s="58" t="s">
        <v>24</v>
      </c>
      <c r="Y328" s="12" t="s">
        <v>2574</v>
      </c>
      <c r="Z328" s="12">
        <f>INDEX('[2]Rented Branches'!$R$5:$R$1116,MATCH(H328,'[2]Rented Branches'!$I$5:$I$1116,0))</f>
        <v>1800</v>
      </c>
      <c r="AA328" s="12" t="s">
        <v>2718</v>
      </c>
      <c r="AB328" s="12" t="s">
        <v>4378</v>
      </c>
      <c r="AC328" s="12" t="s">
        <v>4407</v>
      </c>
      <c r="AD328" s="12" t="e">
        <v>#N/A</v>
      </c>
      <c r="AE328" s="12" t="s">
        <v>4379</v>
      </c>
      <c r="AF328" s="12" t="e">
        <v>#N/A</v>
      </c>
    </row>
    <row r="329" spans="1:32" s="46" customFormat="1" ht="15" hidden="1" customHeight="1" x14ac:dyDescent="0.25">
      <c r="A329" s="10">
        <f t="shared" ref="A329" si="322">+A328+1</f>
        <v>306</v>
      </c>
      <c r="B329" s="10">
        <f t="shared" si="307"/>
        <v>306</v>
      </c>
      <c r="C329" s="12" t="s">
        <v>15</v>
      </c>
      <c r="D329" s="10" t="s">
        <v>34</v>
      </c>
      <c r="E329" s="10">
        <v>2013</v>
      </c>
      <c r="F329" s="84">
        <v>41576</v>
      </c>
      <c r="G329" s="12" t="s">
        <v>1029</v>
      </c>
      <c r="H329" s="10" t="s">
        <v>1030</v>
      </c>
      <c r="I329" s="12" t="s">
        <v>1031</v>
      </c>
      <c r="J329" s="12" t="s">
        <v>115</v>
      </c>
      <c r="K329" s="12" t="s">
        <v>29</v>
      </c>
      <c r="L329" s="12" t="s">
        <v>29</v>
      </c>
      <c r="M329" s="12" t="s">
        <v>75</v>
      </c>
      <c r="N329" s="12" t="s">
        <v>2713</v>
      </c>
      <c r="O329" s="12" t="s">
        <v>29</v>
      </c>
      <c r="P329" s="12" t="s">
        <v>29</v>
      </c>
      <c r="Q329" s="12" t="s">
        <v>3066</v>
      </c>
      <c r="R329" s="12" t="s">
        <v>3066</v>
      </c>
      <c r="S329" s="12" t="s">
        <v>115</v>
      </c>
      <c r="T329" s="12" t="s">
        <v>3720</v>
      </c>
      <c r="U329" s="12" t="str">
        <f>VLOOKUP(S329,[1]Sheet1!$D$3:$D$153,1,0)</f>
        <v>PESHAWAR</v>
      </c>
      <c r="V329" s="12"/>
      <c r="W329" s="12" t="s">
        <v>75</v>
      </c>
      <c r="X329" s="58" t="s">
        <v>24</v>
      </c>
      <c r="Y329" s="12" t="s">
        <v>2573</v>
      </c>
      <c r="Z329" s="12">
        <f>INDEX('[2]Rented Branches'!$R$5:$R$1116,MATCH(H329,'[2]Rented Branches'!$I$5:$I$1116,0))</f>
        <v>1448</v>
      </c>
      <c r="AA329" s="12" t="s">
        <v>2713</v>
      </c>
      <c r="AB329" s="12" t="s">
        <v>4414</v>
      </c>
      <c r="AC329" s="12" t="s">
        <v>4411</v>
      </c>
      <c r="AD329" s="12" t="e">
        <v>#N/A</v>
      </c>
      <c r="AE329" s="12" t="s">
        <v>4364</v>
      </c>
      <c r="AF329" s="12" t="e">
        <v>#N/A</v>
      </c>
    </row>
    <row r="330" spans="1:32" s="46" customFormat="1" ht="15" hidden="1" customHeight="1" x14ac:dyDescent="0.25">
      <c r="A330" s="10">
        <f t="shared" ref="A330" si="323">+A329+1</f>
        <v>307</v>
      </c>
      <c r="B330" s="10">
        <f t="shared" ref="B330:B345" si="324">+B329+1</f>
        <v>307</v>
      </c>
      <c r="C330" s="12" t="s">
        <v>15</v>
      </c>
      <c r="D330" s="10" t="s">
        <v>34</v>
      </c>
      <c r="E330" s="10">
        <v>2013</v>
      </c>
      <c r="F330" s="84">
        <v>41576</v>
      </c>
      <c r="G330" s="12" t="s">
        <v>1032</v>
      </c>
      <c r="H330" s="10" t="s">
        <v>1033</v>
      </c>
      <c r="I330" s="12" t="s">
        <v>1034</v>
      </c>
      <c r="J330" s="12" t="s">
        <v>59</v>
      </c>
      <c r="K330" s="12" t="s">
        <v>60</v>
      </c>
      <c r="L330" s="12" t="s">
        <v>60</v>
      </c>
      <c r="M330" s="12" t="s">
        <v>2710</v>
      </c>
      <c r="N330" s="12" t="s">
        <v>2714</v>
      </c>
      <c r="O330" s="12" t="s">
        <v>60</v>
      </c>
      <c r="P330" s="12" t="s">
        <v>60</v>
      </c>
      <c r="Q330" s="12" t="s">
        <v>3067</v>
      </c>
      <c r="R330" s="12" t="s">
        <v>3067</v>
      </c>
      <c r="S330" s="12" t="s">
        <v>59</v>
      </c>
      <c r="T330" s="12" t="s">
        <v>3761</v>
      </c>
      <c r="U330" s="12" t="e">
        <f>VLOOKUP(S330,[1]Sheet1!$D$3:$D$153,1,0)</f>
        <v>#N/A</v>
      </c>
      <c r="V330" s="12" t="s">
        <v>3917</v>
      </c>
      <c r="W330" s="12" t="s">
        <v>61</v>
      </c>
      <c r="X330" s="58" t="s">
        <v>24</v>
      </c>
      <c r="Y330" s="12" t="s">
        <v>2573</v>
      </c>
      <c r="Z330" s="12">
        <f>INDEX('[2]Rented Branches'!$R$5:$R$1116,MATCH(H330,'[2]Rented Branches'!$I$5:$I$1116,0))</f>
        <v>1800</v>
      </c>
      <c r="AA330" s="12" t="s">
        <v>4365</v>
      </c>
      <c r="AB330" s="12" t="s">
        <v>4366</v>
      </c>
      <c r="AC330" s="12" t="s">
        <v>4401</v>
      </c>
      <c r="AD330" s="12" t="e">
        <v>#N/A</v>
      </c>
      <c r="AE330" s="12" t="s">
        <v>4347</v>
      </c>
      <c r="AF330" s="12" t="e">
        <v>#N/A</v>
      </c>
    </row>
    <row r="331" spans="1:32" s="46" customFormat="1" ht="15" hidden="1" customHeight="1" x14ac:dyDescent="0.25">
      <c r="A331" s="10">
        <f t="shared" ref="A331" si="325">+A330+1</f>
        <v>308</v>
      </c>
      <c r="B331" s="10">
        <f t="shared" si="324"/>
        <v>308</v>
      </c>
      <c r="C331" s="12" t="s">
        <v>15</v>
      </c>
      <c r="D331" s="10" t="s">
        <v>34</v>
      </c>
      <c r="E331" s="10">
        <v>2013</v>
      </c>
      <c r="F331" s="84">
        <v>41577</v>
      </c>
      <c r="G331" s="12" t="s">
        <v>1035</v>
      </c>
      <c r="H331" s="10" t="s">
        <v>1036</v>
      </c>
      <c r="I331" s="12" t="s">
        <v>1037</v>
      </c>
      <c r="J331" s="12" t="s">
        <v>1038</v>
      </c>
      <c r="K331" s="12" t="s">
        <v>29</v>
      </c>
      <c r="L331" s="12" t="s">
        <v>29</v>
      </c>
      <c r="M331" s="12" t="s">
        <v>29</v>
      </c>
      <c r="N331" s="12" t="s">
        <v>103</v>
      </c>
      <c r="O331" s="12" t="s">
        <v>29</v>
      </c>
      <c r="P331" s="12" t="s">
        <v>29</v>
      </c>
      <c r="Q331" s="12" t="s">
        <v>3066</v>
      </c>
      <c r="R331" s="12" t="s">
        <v>3066</v>
      </c>
      <c r="S331" s="12" t="s">
        <v>83</v>
      </c>
      <c r="T331" s="12" t="s">
        <v>979</v>
      </c>
      <c r="U331" s="12" t="str">
        <f>VLOOKUP(S331,[1]Sheet1!$D$3:$D$153,1,0)</f>
        <v>RAWALPINDI</v>
      </c>
      <c r="V331" s="12"/>
      <c r="W331" s="12" t="s">
        <v>23</v>
      </c>
      <c r="X331" s="58" t="s">
        <v>24</v>
      </c>
      <c r="Y331" s="12" t="s">
        <v>2574</v>
      </c>
      <c r="Z331" s="12">
        <f>INDEX('[2]Rented Branches'!$R$5:$R$1116,MATCH(H331,'[2]Rented Branches'!$I$5:$I$1116,0))</f>
        <v>1350</v>
      </c>
      <c r="AA331" s="12" t="s">
        <v>65</v>
      </c>
      <c r="AB331" s="12" t="s">
        <v>4327</v>
      </c>
      <c r="AC331" s="12" t="s">
        <v>4404</v>
      </c>
      <c r="AD331" s="12" t="e">
        <v>#N/A</v>
      </c>
      <c r="AE331" s="12" t="s">
        <v>4328</v>
      </c>
      <c r="AF331" s="12" t="e">
        <v>#N/A</v>
      </c>
    </row>
    <row r="332" spans="1:32" s="46" customFormat="1" ht="15" hidden="1" customHeight="1" x14ac:dyDescent="0.25">
      <c r="A332" s="10">
        <f t="shared" ref="A332" si="326">+A331+1</f>
        <v>309</v>
      </c>
      <c r="B332" s="10">
        <f t="shared" si="324"/>
        <v>309</v>
      </c>
      <c r="C332" s="12" t="s">
        <v>15</v>
      </c>
      <c r="D332" s="10" t="s">
        <v>34</v>
      </c>
      <c r="E332" s="10">
        <v>2013</v>
      </c>
      <c r="F332" s="84">
        <v>41577</v>
      </c>
      <c r="G332" s="12" t="s">
        <v>1039</v>
      </c>
      <c r="H332" s="10" t="s">
        <v>1040</v>
      </c>
      <c r="I332" s="12" t="s">
        <v>1041</v>
      </c>
      <c r="J332" s="12" t="s">
        <v>1042</v>
      </c>
      <c r="K332" s="12" t="s">
        <v>29</v>
      </c>
      <c r="L332" s="12" t="s">
        <v>29</v>
      </c>
      <c r="M332" s="12" t="s">
        <v>29</v>
      </c>
      <c r="N332" s="12" t="s">
        <v>103</v>
      </c>
      <c r="O332" s="12" t="s">
        <v>29</v>
      </c>
      <c r="P332" s="12" t="s">
        <v>29</v>
      </c>
      <c r="Q332" s="12" t="s">
        <v>3066</v>
      </c>
      <c r="R332" s="12" t="s">
        <v>3066</v>
      </c>
      <c r="S332" s="12" t="s">
        <v>103</v>
      </c>
      <c r="T332" s="12" t="s">
        <v>3718</v>
      </c>
      <c r="U332" s="12" t="str">
        <f>VLOOKUP(S332,[1]Sheet1!$D$3:$D$153,1,0)</f>
        <v>JHELUM</v>
      </c>
      <c r="V332" s="12"/>
      <c r="W332" s="12" t="s">
        <v>23</v>
      </c>
      <c r="X332" s="58" t="s">
        <v>24</v>
      </c>
      <c r="Y332" s="12" t="s">
        <v>2574</v>
      </c>
      <c r="Z332" s="12">
        <f>INDEX('[2]Rented Branches'!$R$5:$R$1116,MATCH(H332,'[2]Rented Branches'!$I$5:$I$1116,0))</f>
        <v>2800</v>
      </c>
      <c r="AA332" s="12" t="s">
        <v>4357</v>
      </c>
      <c r="AB332" s="12" t="s">
        <v>4392</v>
      </c>
      <c r="AC332" s="12" t="s">
        <v>4404</v>
      </c>
      <c r="AD332" s="12" t="e">
        <v>#N/A</v>
      </c>
      <c r="AE332" s="12" t="s">
        <v>4358</v>
      </c>
      <c r="AF332" s="12" t="e">
        <v>#N/A</v>
      </c>
    </row>
    <row r="333" spans="1:32" s="46" customFormat="1" ht="15" hidden="1" customHeight="1" x14ac:dyDescent="0.25">
      <c r="A333" s="10">
        <f t="shared" ref="A333" si="327">+A332+1</f>
        <v>310</v>
      </c>
      <c r="B333" s="10">
        <f t="shared" si="324"/>
        <v>310</v>
      </c>
      <c r="C333" s="12" t="s">
        <v>15</v>
      </c>
      <c r="D333" s="10" t="s">
        <v>34</v>
      </c>
      <c r="E333" s="10">
        <v>2013</v>
      </c>
      <c r="F333" s="84">
        <v>41577</v>
      </c>
      <c r="G333" s="12" t="s">
        <v>1043</v>
      </c>
      <c r="H333" s="10" t="s">
        <v>1044</v>
      </c>
      <c r="I333" s="12" t="s">
        <v>1045</v>
      </c>
      <c r="J333" s="12" t="s">
        <v>1046</v>
      </c>
      <c r="K333" s="12" t="s">
        <v>21</v>
      </c>
      <c r="L333" s="12" t="s">
        <v>29</v>
      </c>
      <c r="M333" s="12" t="s">
        <v>29</v>
      </c>
      <c r="N333" s="12" t="s">
        <v>199</v>
      </c>
      <c r="O333" s="12" t="s">
        <v>29</v>
      </c>
      <c r="P333" s="12" t="s">
        <v>29</v>
      </c>
      <c r="Q333" s="12" t="s">
        <v>3065</v>
      </c>
      <c r="R333" s="12" t="s">
        <v>3065</v>
      </c>
      <c r="S333" s="12" t="s">
        <v>199</v>
      </c>
      <c r="T333" s="12" t="s">
        <v>3733</v>
      </c>
      <c r="U333" s="12" t="str">
        <f>VLOOKUP(S333,[1]Sheet1!$D$3:$D$153,1,0)</f>
        <v>SARGODHA</v>
      </c>
      <c r="V333" s="12"/>
      <c r="W333" s="12" t="s">
        <v>23</v>
      </c>
      <c r="X333" s="58" t="s">
        <v>24</v>
      </c>
      <c r="Y333" s="12" t="s">
        <v>2574</v>
      </c>
      <c r="Z333" s="12">
        <f>INDEX('[2]Rented Branches'!$R$5:$R$1116,MATCH(H333,'[2]Rented Branches'!$I$5:$I$1116,0))</f>
        <v>1680</v>
      </c>
      <c r="AA333" s="12" t="s">
        <v>199</v>
      </c>
      <c r="AB333" s="12" t="s">
        <v>4323</v>
      </c>
      <c r="AC333" s="12" t="s">
        <v>4395</v>
      </c>
      <c r="AD333" s="12" t="e">
        <v>#N/A</v>
      </c>
      <c r="AE333" s="12" t="s">
        <v>4324</v>
      </c>
      <c r="AF333" s="12" t="e">
        <v>#N/A</v>
      </c>
    </row>
    <row r="334" spans="1:32" s="46" customFormat="1" ht="15" hidden="1" customHeight="1" x14ac:dyDescent="0.25">
      <c r="A334" s="10">
        <f t="shared" ref="A334" si="328">+A333+1</f>
        <v>311</v>
      </c>
      <c r="B334" s="10">
        <f t="shared" si="324"/>
        <v>311</v>
      </c>
      <c r="C334" s="12" t="s">
        <v>15</v>
      </c>
      <c r="D334" s="10" t="s">
        <v>34</v>
      </c>
      <c r="E334" s="10">
        <v>2013</v>
      </c>
      <c r="F334" s="84">
        <v>41577</v>
      </c>
      <c r="G334" s="12" t="s">
        <v>1047</v>
      </c>
      <c r="H334" s="10" t="s">
        <v>1048</v>
      </c>
      <c r="I334" s="12" t="s">
        <v>1049</v>
      </c>
      <c r="J334" s="12" t="s">
        <v>103</v>
      </c>
      <c r="K334" s="12" t="s">
        <v>29</v>
      </c>
      <c r="L334" s="12" t="s">
        <v>29</v>
      </c>
      <c r="M334" s="12" t="s">
        <v>29</v>
      </c>
      <c r="N334" s="12" t="s">
        <v>103</v>
      </c>
      <c r="O334" s="12" t="s">
        <v>29</v>
      </c>
      <c r="P334" s="12" t="s">
        <v>29</v>
      </c>
      <c r="Q334" s="12" t="s">
        <v>3066</v>
      </c>
      <c r="R334" s="12" t="s">
        <v>3066</v>
      </c>
      <c r="S334" s="12" t="s">
        <v>103</v>
      </c>
      <c r="T334" s="12" t="s">
        <v>3718</v>
      </c>
      <c r="U334" s="12" t="str">
        <f>VLOOKUP(S334,[1]Sheet1!$D$3:$D$153,1,0)</f>
        <v>JHELUM</v>
      </c>
      <c r="V334" s="12"/>
      <c r="W334" s="12" t="s">
        <v>23</v>
      </c>
      <c r="X334" s="58" t="s">
        <v>24</v>
      </c>
      <c r="Y334" s="12" t="s">
        <v>2573</v>
      </c>
      <c r="Z334" s="12">
        <f>INDEX('[2]Rented Branches'!$R$5:$R$1116,MATCH(H334,'[2]Rented Branches'!$I$5:$I$1116,0))</f>
        <v>1800</v>
      </c>
      <c r="AA334" s="12" t="s">
        <v>4357</v>
      </c>
      <c r="AB334" s="12" t="s">
        <v>4392</v>
      </c>
      <c r="AC334" s="12" t="s">
        <v>4404</v>
      </c>
      <c r="AD334" s="12" t="e">
        <v>#N/A</v>
      </c>
      <c r="AE334" s="12" t="s">
        <v>4358</v>
      </c>
      <c r="AF334" s="12" t="e">
        <v>#N/A</v>
      </c>
    </row>
    <row r="335" spans="1:32" s="46" customFormat="1" ht="15" hidden="1" customHeight="1" x14ac:dyDescent="0.25">
      <c r="A335" s="10">
        <f t="shared" ref="A335" si="329">+A334+1</f>
        <v>312</v>
      </c>
      <c r="B335" s="10">
        <f t="shared" si="324"/>
        <v>312</v>
      </c>
      <c r="C335" s="12" t="s">
        <v>15</v>
      </c>
      <c r="D335" s="10" t="s">
        <v>34</v>
      </c>
      <c r="E335" s="10">
        <v>2013</v>
      </c>
      <c r="F335" s="84">
        <v>41577</v>
      </c>
      <c r="G335" s="12" t="s">
        <v>3357</v>
      </c>
      <c r="H335" s="10" t="s">
        <v>1051</v>
      </c>
      <c r="I335" s="12" t="s">
        <v>1052</v>
      </c>
      <c r="J335" s="12" t="s">
        <v>554</v>
      </c>
      <c r="K335" s="12" t="s">
        <v>29</v>
      </c>
      <c r="L335" s="12" t="s">
        <v>29</v>
      </c>
      <c r="M335" s="12" t="s">
        <v>2701</v>
      </c>
      <c r="N335" s="12" t="s">
        <v>2707</v>
      </c>
      <c r="O335" s="12" t="s">
        <v>29</v>
      </c>
      <c r="P335" s="12" t="s">
        <v>29</v>
      </c>
      <c r="Q335" s="12" t="s">
        <v>3066</v>
      </c>
      <c r="R335" s="12" t="s">
        <v>3066</v>
      </c>
      <c r="S335" s="12" t="s">
        <v>83</v>
      </c>
      <c r="T335" s="12" t="s">
        <v>979</v>
      </c>
      <c r="U335" s="12" t="str">
        <f>VLOOKUP(S335,[1]Sheet1!$D$3:$D$153,1,0)</f>
        <v>RAWALPINDI</v>
      </c>
      <c r="V335" s="12"/>
      <c r="W335" s="12" t="s">
        <v>23</v>
      </c>
      <c r="X335" s="58" t="s">
        <v>24</v>
      </c>
      <c r="Y335" s="12" t="s">
        <v>2573</v>
      </c>
      <c r="Z335" s="12">
        <f>INDEX('[2]Rented Branches'!$R$5:$R$1116,MATCH(H335,'[2]Rented Branches'!$I$5:$I$1116,0))</f>
        <v>2900</v>
      </c>
      <c r="AA335" s="12" t="s">
        <v>4313</v>
      </c>
      <c r="AB335" s="12" t="s">
        <v>4314</v>
      </c>
      <c r="AC335" s="12" t="s">
        <v>4406</v>
      </c>
      <c r="AD335" s="12" t="e">
        <v>#N/A</v>
      </c>
      <c r="AE335" s="12" t="s">
        <v>4315</v>
      </c>
      <c r="AF335" s="12" t="e">
        <v>#N/A</v>
      </c>
    </row>
    <row r="336" spans="1:32" s="46" customFormat="1" ht="15" hidden="1" customHeight="1" x14ac:dyDescent="0.25">
      <c r="A336" s="10">
        <f t="shared" ref="A336" si="330">+A335+1</f>
        <v>313</v>
      </c>
      <c r="B336" s="10">
        <f t="shared" si="324"/>
        <v>313</v>
      </c>
      <c r="C336" s="12" t="s">
        <v>15</v>
      </c>
      <c r="D336" s="10" t="s">
        <v>34</v>
      </c>
      <c r="E336" s="10">
        <v>2013</v>
      </c>
      <c r="F336" s="84">
        <v>41584</v>
      </c>
      <c r="G336" s="12" t="s">
        <v>1053</v>
      </c>
      <c r="H336" s="10" t="s">
        <v>1054</v>
      </c>
      <c r="I336" s="12" t="s">
        <v>1055</v>
      </c>
      <c r="J336" s="12" t="s">
        <v>1056</v>
      </c>
      <c r="K336" s="12" t="s">
        <v>60</v>
      </c>
      <c r="L336" s="12" t="s">
        <v>60</v>
      </c>
      <c r="M336" s="12" t="s">
        <v>146</v>
      </c>
      <c r="N336" s="12" t="s">
        <v>2718</v>
      </c>
      <c r="O336" s="12" t="s">
        <v>60</v>
      </c>
      <c r="P336" s="12" t="s">
        <v>60</v>
      </c>
      <c r="Q336" s="12" t="s">
        <v>3067</v>
      </c>
      <c r="R336" s="12" t="s">
        <v>3067</v>
      </c>
      <c r="S336" s="12" t="s">
        <v>527</v>
      </c>
      <c r="T336" s="12" t="s">
        <v>3758</v>
      </c>
      <c r="U336" s="12" t="str">
        <f>VLOOKUP(S336,[1]Sheet1!$D$3:$D$153,1,0)</f>
        <v>LORALAI</v>
      </c>
      <c r="V336" s="12"/>
      <c r="W336" s="12" t="s">
        <v>125</v>
      </c>
      <c r="X336" s="58" t="s">
        <v>24</v>
      </c>
      <c r="Y336" s="12" t="s">
        <v>2574</v>
      </c>
      <c r="Z336" s="12">
        <f>INDEX('[2]Rented Branches'!$R$5:$R$1116,MATCH(H336,'[2]Rented Branches'!$I$5:$I$1116,0))</f>
        <v>1500</v>
      </c>
      <c r="AA336" s="12" t="s">
        <v>2718</v>
      </c>
      <c r="AB336" s="12" t="s">
        <v>4378</v>
      </c>
      <c r="AC336" s="12" t="s">
        <v>4407</v>
      </c>
      <c r="AD336" s="12" t="e">
        <v>#N/A</v>
      </c>
      <c r="AE336" s="12" t="s">
        <v>4379</v>
      </c>
      <c r="AF336" s="12" t="e">
        <v>#N/A</v>
      </c>
    </row>
    <row r="337" spans="1:32" s="46" customFormat="1" ht="15" hidden="1" customHeight="1" x14ac:dyDescent="0.25">
      <c r="A337" s="10">
        <f t="shared" ref="A337" si="331">+A336+1</f>
        <v>314</v>
      </c>
      <c r="B337" s="10">
        <f t="shared" si="324"/>
        <v>314</v>
      </c>
      <c r="C337" s="12" t="s">
        <v>15</v>
      </c>
      <c r="D337" s="10" t="s">
        <v>34</v>
      </c>
      <c r="E337" s="10">
        <v>2013</v>
      </c>
      <c r="F337" s="84">
        <v>41586</v>
      </c>
      <c r="G337" s="12" t="s">
        <v>1057</v>
      </c>
      <c r="H337" s="10" t="s">
        <v>1058</v>
      </c>
      <c r="I337" s="12" t="s">
        <v>1059</v>
      </c>
      <c r="J337" s="12" t="s">
        <v>59</v>
      </c>
      <c r="K337" s="12" t="s">
        <v>60</v>
      </c>
      <c r="L337" s="12" t="s">
        <v>60</v>
      </c>
      <c r="M337" s="12" t="s">
        <v>2710</v>
      </c>
      <c r="N337" s="12" t="s">
        <v>2721</v>
      </c>
      <c r="O337" s="12" t="s">
        <v>60</v>
      </c>
      <c r="P337" s="12" t="s">
        <v>60</v>
      </c>
      <c r="Q337" s="12" t="s">
        <v>3067</v>
      </c>
      <c r="R337" s="12" t="s">
        <v>3067</v>
      </c>
      <c r="S337" s="12" t="s">
        <v>59</v>
      </c>
      <c r="T337" s="12" t="s">
        <v>3709</v>
      </c>
      <c r="U337" s="12" t="e">
        <f>VLOOKUP(S337,[1]Sheet1!$D$3:$D$153,1,0)</f>
        <v>#N/A</v>
      </c>
      <c r="V337" s="12"/>
      <c r="W337" s="12" t="s">
        <v>61</v>
      </c>
      <c r="X337" s="58" t="s">
        <v>24</v>
      </c>
      <c r="Y337" s="12" t="s">
        <v>2573</v>
      </c>
      <c r="Z337" s="12">
        <f>INDEX('[2]Rented Branches'!$R$5:$R$1116,MATCH(H337,'[2]Rented Branches'!$I$5:$I$1116,0))</f>
        <v>2850</v>
      </c>
      <c r="AA337" s="12" t="s">
        <v>2721</v>
      </c>
      <c r="AB337" s="12" t="s">
        <v>4326</v>
      </c>
      <c r="AC337" s="12" t="s">
        <v>4405</v>
      </c>
      <c r="AD337" s="12" t="e">
        <v>#N/A</v>
      </c>
      <c r="AE337" s="12" t="s">
        <v>4242</v>
      </c>
      <c r="AF337" s="12" t="e">
        <v>#N/A</v>
      </c>
    </row>
    <row r="338" spans="1:32" s="46" customFormat="1" ht="25.5" hidden="1" customHeight="1" x14ac:dyDescent="0.25">
      <c r="A338" s="10">
        <f t="shared" ref="A338" si="332">+A337+1</f>
        <v>315</v>
      </c>
      <c r="B338" s="10">
        <f t="shared" si="324"/>
        <v>315</v>
      </c>
      <c r="C338" s="12" t="s">
        <v>15</v>
      </c>
      <c r="D338" s="10" t="s">
        <v>34</v>
      </c>
      <c r="E338" s="10">
        <v>2007</v>
      </c>
      <c r="F338" s="84">
        <v>39447</v>
      </c>
      <c r="G338" s="19" t="s">
        <v>3356</v>
      </c>
      <c r="H338" s="85" t="s">
        <v>1061</v>
      </c>
      <c r="I338" s="12" t="s">
        <v>1062</v>
      </c>
      <c r="J338" s="12" t="s">
        <v>59</v>
      </c>
      <c r="K338" s="12" t="s">
        <v>60</v>
      </c>
      <c r="L338" s="12" t="s">
        <v>60</v>
      </c>
      <c r="M338" s="12" t="s">
        <v>2703</v>
      </c>
      <c r="N338" s="12" t="s">
        <v>2714</v>
      </c>
      <c r="O338" s="12" t="s">
        <v>60</v>
      </c>
      <c r="P338" s="12" t="s">
        <v>60</v>
      </c>
      <c r="Q338" s="12" t="s">
        <v>3067</v>
      </c>
      <c r="R338" s="12" t="s">
        <v>3067</v>
      </c>
      <c r="S338" s="12" t="s">
        <v>59</v>
      </c>
      <c r="T338" s="12" t="s">
        <v>3725</v>
      </c>
      <c r="U338" s="12" t="e">
        <f>VLOOKUP(S338,[1]Sheet1!$D$3:$D$153,1,0)</f>
        <v>#N/A</v>
      </c>
      <c r="V338" s="12" t="s">
        <v>3915</v>
      </c>
      <c r="W338" s="12" t="s">
        <v>61</v>
      </c>
      <c r="X338" s="58" t="s">
        <v>24</v>
      </c>
      <c r="Y338" s="12" t="s">
        <v>2573</v>
      </c>
      <c r="Z338" s="12">
        <f>INDEX('[2]Rented Branches'!$R$5:$R$1116,MATCH(H338,'[2]Rented Branches'!$I$5:$I$1116,0))</f>
        <v>1800</v>
      </c>
      <c r="AA338" s="12" t="s">
        <v>4365</v>
      </c>
      <c r="AB338" s="12" t="s">
        <v>4366</v>
      </c>
      <c r="AC338" s="12" t="s">
        <v>4401</v>
      </c>
      <c r="AD338" s="12" t="e">
        <v>#N/A</v>
      </c>
      <c r="AE338" s="12" t="s">
        <v>4347</v>
      </c>
      <c r="AF338" s="12" t="e">
        <v>#N/A</v>
      </c>
    </row>
    <row r="339" spans="1:32" s="46" customFormat="1" ht="15" hidden="1" customHeight="1" x14ac:dyDescent="0.25">
      <c r="A339" s="10">
        <f t="shared" ref="A339" si="333">+A338+1</f>
        <v>316</v>
      </c>
      <c r="B339" s="10">
        <f t="shared" si="324"/>
        <v>316</v>
      </c>
      <c r="C339" s="12" t="s">
        <v>15</v>
      </c>
      <c r="D339" s="10" t="s">
        <v>34</v>
      </c>
      <c r="E339" s="10">
        <v>2013</v>
      </c>
      <c r="F339" s="84">
        <v>41613</v>
      </c>
      <c r="G339" s="12" t="s">
        <v>1063</v>
      </c>
      <c r="H339" s="10" t="s">
        <v>1064</v>
      </c>
      <c r="I339" s="12" t="s">
        <v>1065</v>
      </c>
      <c r="J339" s="12" t="s">
        <v>1066</v>
      </c>
      <c r="K339" s="12" t="s">
        <v>60</v>
      </c>
      <c r="L339" s="12" t="s">
        <v>60</v>
      </c>
      <c r="M339" s="12" t="s">
        <v>146</v>
      </c>
      <c r="N339" s="12" t="s">
        <v>87</v>
      </c>
      <c r="O339" s="12" t="s">
        <v>60</v>
      </c>
      <c r="P339" s="12" t="s">
        <v>60</v>
      </c>
      <c r="Q339" s="12" t="s">
        <v>3067</v>
      </c>
      <c r="R339" s="12" t="s">
        <v>3067</v>
      </c>
      <c r="S339" s="12" t="s">
        <v>1066</v>
      </c>
      <c r="T339" s="12" t="s">
        <v>3786</v>
      </c>
      <c r="U339" s="12" t="str">
        <f>VLOOKUP(S339,[1]Sheet1!$D$3:$D$153,1,0)</f>
        <v>DADU</v>
      </c>
      <c r="V339" s="12"/>
      <c r="W339" s="12" t="s">
        <v>61</v>
      </c>
      <c r="X339" s="58" t="s">
        <v>24</v>
      </c>
      <c r="Y339" s="12" t="s">
        <v>2573</v>
      </c>
      <c r="Z339" s="12">
        <f>INDEX('[2]Rented Branches'!$R$5:$R$1116,MATCH(H339,'[2]Rented Branches'!$I$5:$I$1116,0))</f>
        <v>2000</v>
      </c>
      <c r="AA339" s="12" t="s">
        <v>281</v>
      </c>
      <c r="AB339" s="12" t="s">
        <v>4318</v>
      </c>
      <c r="AC339" s="12" t="s">
        <v>4398</v>
      </c>
      <c r="AD339" s="12" t="e">
        <v>#N/A</v>
      </c>
      <c r="AE339" s="12" t="s">
        <v>4319</v>
      </c>
      <c r="AF339" s="12" t="e">
        <v>#N/A</v>
      </c>
    </row>
    <row r="340" spans="1:32" s="46" customFormat="1" ht="15" hidden="1" customHeight="1" x14ac:dyDescent="0.25">
      <c r="A340" s="10">
        <f t="shared" ref="A340" si="334">+A339+1</f>
        <v>317</v>
      </c>
      <c r="B340" s="10">
        <f t="shared" si="324"/>
        <v>317</v>
      </c>
      <c r="C340" s="12" t="s">
        <v>15</v>
      </c>
      <c r="D340" s="10" t="s">
        <v>34</v>
      </c>
      <c r="E340" s="10">
        <v>2013</v>
      </c>
      <c r="F340" s="84">
        <v>41614</v>
      </c>
      <c r="G340" s="12" t="s">
        <v>1067</v>
      </c>
      <c r="H340" s="10" t="s">
        <v>1068</v>
      </c>
      <c r="I340" s="12" t="s">
        <v>1069</v>
      </c>
      <c r="J340" s="12" t="s">
        <v>1070</v>
      </c>
      <c r="K340" s="12" t="s">
        <v>29</v>
      </c>
      <c r="L340" s="12" t="s">
        <v>29</v>
      </c>
      <c r="M340" s="12" t="s">
        <v>2722</v>
      </c>
      <c r="N340" s="12" t="s">
        <v>2723</v>
      </c>
      <c r="O340" s="12" t="s">
        <v>29</v>
      </c>
      <c r="P340" s="12" t="s">
        <v>29</v>
      </c>
      <c r="Q340" s="12" t="s">
        <v>3066</v>
      </c>
      <c r="R340" s="12" t="s">
        <v>3066</v>
      </c>
      <c r="S340" s="12" t="s">
        <v>1071</v>
      </c>
      <c r="T340" s="12" t="s">
        <v>3787</v>
      </c>
      <c r="U340" s="12" t="str">
        <f>VLOOKUP(S340,[1]Sheet1!$D$3:$D$153,1,0)</f>
        <v>SHANGLA</v>
      </c>
      <c r="V340" s="12"/>
      <c r="W340" s="12" t="s">
        <v>75</v>
      </c>
      <c r="X340" s="58" t="s">
        <v>24</v>
      </c>
      <c r="Y340" s="12" t="s">
        <v>2574</v>
      </c>
      <c r="Z340" s="12">
        <f>INDEX('[2]Rented Branches'!$R$5:$R$1116,MATCH(H340,'[2]Rented Branches'!$I$5:$I$1116,0))</f>
        <v>1453</v>
      </c>
      <c r="AA340" s="12" t="s">
        <v>2723</v>
      </c>
      <c r="AB340" s="12" t="s">
        <v>4312</v>
      </c>
      <c r="AC340" s="12" t="s">
        <v>4308</v>
      </c>
      <c r="AD340" s="12" t="e">
        <v>#N/A</v>
      </c>
      <c r="AE340" s="12" t="s">
        <v>4300</v>
      </c>
      <c r="AF340" s="12" t="e">
        <v>#N/A</v>
      </c>
    </row>
    <row r="341" spans="1:32" s="46" customFormat="1" ht="15" hidden="1" customHeight="1" x14ac:dyDescent="0.25">
      <c r="A341" s="10">
        <f t="shared" ref="A341" si="335">+A340+1</f>
        <v>318</v>
      </c>
      <c r="B341" s="10">
        <f t="shared" si="324"/>
        <v>318</v>
      </c>
      <c r="C341" s="12" t="s">
        <v>15</v>
      </c>
      <c r="D341" s="10" t="s">
        <v>34</v>
      </c>
      <c r="E341" s="10">
        <v>2013</v>
      </c>
      <c r="F341" s="84">
        <v>41614</v>
      </c>
      <c r="G341" s="12" t="s">
        <v>1072</v>
      </c>
      <c r="H341" s="10" t="s">
        <v>1073</v>
      </c>
      <c r="I341" s="12" t="s">
        <v>1074</v>
      </c>
      <c r="J341" s="12" t="s">
        <v>28</v>
      </c>
      <c r="K341" s="12" t="s">
        <v>29</v>
      </c>
      <c r="L341" s="12" t="s">
        <v>29</v>
      </c>
      <c r="M341" s="12" t="s">
        <v>83</v>
      </c>
      <c r="N341" s="12" t="s">
        <v>2716</v>
      </c>
      <c r="O341" s="12" t="s">
        <v>29</v>
      </c>
      <c r="P341" s="12" t="s">
        <v>29</v>
      </c>
      <c r="Q341" s="12" t="s">
        <v>3066</v>
      </c>
      <c r="R341" s="12" t="s">
        <v>3066</v>
      </c>
      <c r="S341" s="12" t="s">
        <v>28</v>
      </c>
      <c r="T341" s="12" t="s">
        <v>28</v>
      </c>
      <c r="U341" s="12" t="str">
        <f>VLOOKUP(S341,[1]Sheet1!$D$3:$D$153,1,0)</f>
        <v>Islamabad</v>
      </c>
      <c r="V341" s="12"/>
      <c r="W341" s="12" t="s">
        <v>3436</v>
      </c>
      <c r="X341" s="58" t="s">
        <v>24</v>
      </c>
      <c r="Y341" s="12" t="s">
        <v>2573</v>
      </c>
      <c r="Z341" s="12">
        <f>INDEX('[2]Rented Branches'!$R$5:$R$1116,MATCH(H341,'[2]Rented Branches'!$I$5:$I$1116,0))</f>
        <v>1960</v>
      </c>
      <c r="AA341" s="12" t="s">
        <v>2716</v>
      </c>
      <c r="AB341" s="12" t="s">
        <v>4376</v>
      </c>
      <c r="AC341" s="12" t="s">
        <v>4406</v>
      </c>
      <c r="AD341" s="12" t="e">
        <v>#N/A</v>
      </c>
      <c r="AE341" s="12" t="s">
        <v>4377</v>
      </c>
      <c r="AF341" s="12" t="e">
        <v>#N/A</v>
      </c>
    </row>
    <row r="342" spans="1:32" s="46" customFormat="1" ht="15" hidden="1" customHeight="1" x14ac:dyDescent="0.25">
      <c r="A342" s="10">
        <f t="shared" ref="A342" si="336">+A341+1</f>
        <v>319</v>
      </c>
      <c r="B342" s="10">
        <f t="shared" si="324"/>
        <v>319</v>
      </c>
      <c r="C342" s="12" t="s">
        <v>15</v>
      </c>
      <c r="D342" s="10" t="s">
        <v>34</v>
      </c>
      <c r="E342" s="10">
        <v>2013</v>
      </c>
      <c r="F342" s="84">
        <v>41614</v>
      </c>
      <c r="G342" s="12" t="s">
        <v>1075</v>
      </c>
      <c r="H342" s="10" t="s">
        <v>1076</v>
      </c>
      <c r="I342" s="12" t="s">
        <v>1077</v>
      </c>
      <c r="J342" s="12" t="s">
        <v>107</v>
      </c>
      <c r="K342" s="12" t="s">
        <v>29</v>
      </c>
      <c r="L342" s="12" t="s">
        <v>29</v>
      </c>
      <c r="M342" s="12" t="s">
        <v>75</v>
      </c>
      <c r="N342" s="12" t="s">
        <v>2706</v>
      </c>
      <c r="O342" s="12" t="s">
        <v>29</v>
      </c>
      <c r="P342" s="12" t="s">
        <v>29</v>
      </c>
      <c r="Q342" s="12" t="s">
        <v>3066</v>
      </c>
      <c r="R342" s="12" t="s">
        <v>3066</v>
      </c>
      <c r="S342" s="12" t="s">
        <v>1078</v>
      </c>
      <c r="T342" s="12" t="s">
        <v>3719</v>
      </c>
      <c r="U342" s="12" t="str">
        <f>VLOOKUP(S342,[1]Sheet1!$D$3:$D$153,1,0)</f>
        <v>SWAT</v>
      </c>
      <c r="V342" s="12"/>
      <c r="W342" s="12" t="s">
        <v>75</v>
      </c>
      <c r="X342" s="58" t="s">
        <v>24</v>
      </c>
      <c r="Y342" s="12" t="s">
        <v>2574</v>
      </c>
      <c r="Z342" s="12">
        <f>INDEX('[2]Rented Branches'!$R$5:$R$1116,MATCH(H342,'[2]Rented Branches'!$I$5:$I$1116,0))</f>
        <v>2674</v>
      </c>
      <c r="AA342" s="12" t="s">
        <v>2706</v>
      </c>
      <c r="AB342" s="12" t="s">
        <v>4410</v>
      </c>
      <c r="AC342" s="12" t="s">
        <v>4411</v>
      </c>
      <c r="AD342" s="12" t="e">
        <v>#N/A</v>
      </c>
      <c r="AE342" s="12" t="s">
        <v>4349</v>
      </c>
      <c r="AF342" s="12" t="e">
        <v>#N/A</v>
      </c>
    </row>
    <row r="343" spans="1:32" s="46" customFormat="1" ht="15" hidden="1" customHeight="1" x14ac:dyDescent="0.25">
      <c r="A343" s="10">
        <f t="shared" ref="A343" si="337">+A342+1</f>
        <v>320</v>
      </c>
      <c r="B343" s="10">
        <f t="shared" si="324"/>
        <v>320</v>
      </c>
      <c r="C343" s="12" t="s">
        <v>15</v>
      </c>
      <c r="D343" s="10" t="s">
        <v>34</v>
      </c>
      <c r="E343" s="10">
        <v>2013</v>
      </c>
      <c r="F343" s="84">
        <v>41614</v>
      </c>
      <c r="G343" s="12" t="s">
        <v>1079</v>
      </c>
      <c r="H343" s="10" t="s">
        <v>1080</v>
      </c>
      <c r="I343" s="12" t="s">
        <v>1079</v>
      </c>
      <c r="J343" s="12" t="s">
        <v>476</v>
      </c>
      <c r="K343" s="12" t="s">
        <v>29</v>
      </c>
      <c r="L343" s="12" t="s">
        <v>29</v>
      </c>
      <c r="M343" s="12" t="s">
        <v>29</v>
      </c>
      <c r="N343" s="12" t="s">
        <v>199</v>
      </c>
      <c r="O343" s="12" t="s">
        <v>29</v>
      </c>
      <c r="P343" s="12" t="s">
        <v>29</v>
      </c>
      <c r="Q343" s="12" t="s">
        <v>3066</v>
      </c>
      <c r="R343" s="12" t="s">
        <v>3066</v>
      </c>
      <c r="S343" s="12" t="s">
        <v>476</v>
      </c>
      <c r="T343" s="12" t="s">
        <v>3754</v>
      </c>
      <c r="U343" s="12" t="str">
        <f>VLOOKUP(S343,[1]Sheet1!$D$3:$D$153,1,0)</f>
        <v>CHAKWAL</v>
      </c>
      <c r="V343" s="12"/>
      <c r="W343" s="12" t="s">
        <v>23</v>
      </c>
      <c r="X343" s="58" t="s">
        <v>24</v>
      </c>
      <c r="Y343" s="12" t="s">
        <v>2573</v>
      </c>
      <c r="Z343" s="12">
        <f>INDEX('[2]Rented Branches'!$R$5:$R$1116,MATCH(H343,'[2]Rented Branches'!$I$5:$I$1116,0))</f>
        <v>2239</v>
      </c>
      <c r="AA343" s="12" t="s">
        <v>65</v>
      </c>
      <c r="AB343" s="12" t="s">
        <v>4327</v>
      </c>
      <c r="AC343" s="12" t="s">
        <v>4404</v>
      </c>
      <c r="AD343" s="12" t="e">
        <v>#N/A</v>
      </c>
      <c r="AE343" s="12" t="s">
        <v>4328</v>
      </c>
      <c r="AF343" s="12" t="e">
        <v>#N/A</v>
      </c>
    </row>
    <row r="344" spans="1:32" s="46" customFormat="1" ht="15.75" hidden="1" customHeight="1" x14ac:dyDescent="0.25">
      <c r="A344" s="10">
        <f t="shared" ref="A344" si="338">+A343+1</f>
        <v>321</v>
      </c>
      <c r="B344" s="10">
        <f t="shared" si="324"/>
        <v>321</v>
      </c>
      <c r="C344" s="12" t="s">
        <v>15</v>
      </c>
      <c r="D344" s="10" t="s">
        <v>34</v>
      </c>
      <c r="E344" s="10">
        <v>2013</v>
      </c>
      <c r="F344" s="84">
        <v>42366</v>
      </c>
      <c r="G344" s="12" t="s">
        <v>1081</v>
      </c>
      <c r="H344" s="10" t="s">
        <v>1082</v>
      </c>
      <c r="I344" s="12" t="s">
        <v>1083</v>
      </c>
      <c r="J344" s="12" t="s">
        <v>1084</v>
      </c>
      <c r="K344" s="12" t="s">
        <v>21</v>
      </c>
      <c r="L344" s="12" t="s">
        <v>2620</v>
      </c>
      <c r="M344" s="12" t="s">
        <v>2620</v>
      </c>
      <c r="N344" s="12" t="s">
        <v>2717</v>
      </c>
      <c r="O344" s="12" t="s">
        <v>2620</v>
      </c>
      <c r="P344" s="12" t="s">
        <v>2620</v>
      </c>
      <c r="Q344" s="12" t="s">
        <v>3065</v>
      </c>
      <c r="R344" s="12" t="s">
        <v>3065</v>
      </c>
      <c r="S344" s="12" t="s">
        <v>178</v>
      </c>
      <c r="T344" s="12" t="s">
        <v>3729</v>
      </c>
      <c r="U344" s="12" t="str">
        <f>VLOOKUP(S344,[1]Sheet1!$D$3:$D$153,1,0)</f>
        <v>RAHIM YAR KHAN</v>
      </c>
      <c r="V344" s="12"/>
      <c r="W344" s="12" t="s">
        <v>23</v>
      </c>
      <c r="X344" s="58" t="s">
        <v>24</v>
      </c>
      <c r="Y344" s="12" t="s">
        <v>2574</v>
      </c>
      <c r="Z344" s="12">
        <f>INDEX('[2]Rented Branches'!$R$5:$R$1116,MATCH(H344,'[2]Rented Branches'!$I$5:$I$1116,0))</f>
        <v>2250</v>
      </c>
      <c r="AA344" s="12" t="s">
        <v>178</v>
      </c>
      <c r="AB344" s="12" t="s">
        <v>4374</v>
      </c>
      <c r="AC344" s="12" t="s">
        <v>4400</v>
      </c>
      <c r="AD344" s="12" t="e">
        <v>#N/A</v>
      </c>
      <c r="AE344" s="12" t="s">
        <v>4375</v>
      </c>
      <c r="AF344" s="12" t="e">
        <v>#N/A</v>
      </c>
    </row>
    <row r="345" spans="1:32" s="46" customFormat="1" ht="15.75" hidden="1" customHeight="1" x14ac:dyDescent="0.25">
      <c r="A345" s="10">
        <f t="shared" ref="A345" si="339">+A344+1</f>
        <v>322</v>
      </c>
      <c r="B345" s="10">
        <f t="shared" si="324"/>
        <v>322</v>
      </c>
      <c r="C345" s="12" t="s">
        <v>15</v>
      </c>
      <c r="D345" s="10" t="s">
        <v>34</v>
      </c>
      <c r="E345" s="10">
        <v>2013</v>
      </c>
      <c r="F345" s="84">
        <v>41614</v>
      </c>
      <c r="G345" s="12" t="s">
        <v>2749</v>
      </c>
      <c r="H345" s="10" t="s">
        <v>1086</v>
      </c>
      <c r="I345" s="12" t="s">
        <v>1087</v>
      </c>
      <c r="J345" s="12" t="s">
        <v>59</v>
      </c>
      <c r="K345" s="12" t="s">
        <v>60</v>
      </c>
      <c r="L345" s="12" t="s">
        <v>60</v>
      </c>
      <c r="M345" s="12" t="s">
        <v>2703</v>
      </c>
      <c r="N345" s="12" t="s">
        <v>2714</v>
      </c>
      <c r="O345" s="12" t="s">
        <v>60</v>
      </c>
      <c r="P345" s="12" t="s">
        <v>60</v>
      </c>
      <c r="Q345" s="12" t="s">
        <v>3067</v>
      </c>
      <c r="R345" s="12" t="s">
        <v>3067</v>
      </c>
      <c r="S345" s="12" t="s">
        <v>59</v>
      </c>
      <c r="T345" s="12" t="s">
        <v>3761</v>
      </c>
      <c r="U345" s="12" t="e">
        <f>VLOOKUP(S345,[1]Sheet1!$D$3:$D$153,1,0)</f>
        <v>#N/A</v>
      </c>
      <c r="V345" s="12" t="s">
        <v>3918</v>
      </c>
      <c r="W345" s="12" t="s">
        <v>61</v>
      </c>
      <c r="X345" s="58" t="s">
        <v>24</v>
      </c>
      <c r="Y345" s="12" t="s">
        <v>2573</v>
      </c>
      <c r="Z345" s="12">
        <f>INDEX('[2]Rented Branches'!$R$5:$R$1116,MATCH(H345,'[2]Rented Branches'!$I$5:$I$1116,0))</f>
        <v>2226</v>
      </c>
      <c r="AA345" s="12" t="s">
        <v>4365</v>
      </c>
      <c r="AB345" s="12" t="s">
        <v>4366</v>
      </c>
      <c r="AC345" s="12" t="s">
        <v>4401</v>
      </c>
      <c r="AD345" s="12" t="e">
        <v>#N/A</v>
      </c>
      <c r="AE345" s="12" t="s">
        <v>4347</v>
      </c>
      <c r="AF345" s="12" t="e">
        <v>#N/A</v>
      </c>
    </row>
    <row r="346" spans="1:32" s="46" customFormat="1" ht="15" hidden="1" customHeight="1" x14ac:dyDescent="0.25">
      <c r="A346" s="10">
        <f t="shared" ref="A346" si="340">+A345+1</f>
        <v>323</v>
      </c>
      <c r="B346" s="10">
        <f t="shared" ref="B346:B361" si="341">+B345+1</f>
        <v>323</v>
      </c>
      <c r="C346" s="12" t="s">
        <v>15</v>
      </c>
      <c r="D346" s="10" t="s">
        <v>34</v>
      </c>
      <c r="E346" s="10">
        <v>2013</v>
      </c>
      <c r="F346" s="84">
        <v>41620</v>
      </c>
      <c r="G346" s="12" t="s">
        <v>1088</v>
      </c>
      <c r="H346" s="10" t="s">
        <v>1089</v>
      </c>
      <c r="I346" s="12" t="s">
        <v>1090</v>
      </c>
      <c r="J346" s="12" t="s">
        <v>83</v>
      </c>
      <c r="K346" s="12" t="s">
        <v>29</v>
      </c>
      <c r="L346" s="12" t="s">
        <v>29</v>
      </c>
      <c r="M346" s="12" t="s">
        <v>83</v>
      </c>
      <c r="N346" s="12" t="s">
        <v>2716</v>
      </c>
      <c r="O346" s="12" t="s">
        <v>29</v>
      </c>
      <c r="P346" s="12" t="s">
        <v>29</v>
      </c>
      <c r="Q346" s="12" t="s">
        <v>3066</v>
      </c>
      <c r="R346" s="12" t="s">
        <v>3066</v>
      </c>
      <c r="S346" s="12" t="s">
        <v>83</v>
      </c>
      <c r="T346" s="12" t="s">
        <v>979</v>
      </c>
      <c r="U346" s="12" t="str">
        <f>VLOOKUP(S346,[1]Sheet1!$D$3:$D$153,1,0)</f>
        <v>RAWALPINDI</v>
      </c>
      <c r="V346" s="12"/>
      <c r="W346" s="12" t="s">
        <v>23</v>
      </c>
      <c r="X346" s="58" t="s">
        <v>24</v>
      </c>
      <c r="Y346" s="12" t="s">
        <v>2573</v>
      </c>
      <c r="Z346" s="12">
        <f>INDEX('[2]Rented Branches'!$R$5:$R$1116,MATCH(H346,'[2]Rented Branches'!$I$5:$I$1116,0))</f>
        <v>1855</v>
      </c>
      <c r="AA346" s="12" t="s">
        <v>2716</v>
      </c>
      <c r="AB346" s="12" t="s">
        <v>4376</v>
      </c>
      <c r="AC346" s="12" t="s">
        <v>4406</v>
      </c>
      <c r="AD346" s="12" t="e">
        <v>#N/A</v>
      </c>
      <c r="AE346" s="12" t="s">
        <v>4377</v>
      </c>
      <c r="AF346" s="12" t="e">
        <v>#N/A</v>
      </c>
    </row>
    <row r="347" spans="1:32" s="46" customFormat="1" ht="15" hidden="1" customHeight="1" x14ac:dyDescent="0.25">
      <c r="A347" s="10">
        <f t="shared" ref="A347" si="342">+A346+1</f>
        <v>324</v>
      </c>
      <c r="B347" s="10">
        <f t="shared" si="341"/>
        <v>324</v>
      </c>
      <c r="C347" s="12" t="s">
        <v>15</v>
      </c>
      <c r="D347" s="10" t="s">
        <v>34</v>
      </c>
      <c r="E347" s="10">
        <v>2013</v>
      </c>
      <c r="F347" s="84">
        <v>41620</v>
      </c>
      <c r="G347" s="12" t="s">
        <v>1091</v>
      </c>
      <c r="H347" s="10" t="s">
        <v>1092</v>
      </c>
      <c r="I347" s="12" t="s">
        <v>1093</v>
      </c>
      <c r="J347" s="12" t="s">
        <v>83</v>
      </c>
      <c r="K347" s="12" t="s">
        <v>29</v>
      </c>
      <c r="L347" s="12" t="s">
        <v>29</v>
      </c>
      <c r="M347" s="12" t="s">
        <v>83</v>
      </c>
      <c r="N347" s="12" t="s">
        <v>2716</v>
      </c>
      <c r="O347" s="12" t="s">
        <v>29</v>
      </c>
      <c r="P347" s="12" t="s">
        <v>29</v>
      </c>
      <c r="Q347" s="12" t="s">
        <v>3066</v>
      </c>
      <c r="R347" s="12" t="s">
        <v>3066</v>
      </c>
      <c r="S347" s="12" t="s">
        <v>83</v>
      </c>
      <c r="T347" s="12" t="s">
        <v>979</v>
      </c>
      <c r="U347" s="12" t="str">
        <f>VLOOKUP(S347,[1]Sheet1!$D$3:$D$153,1,0)</f>
        <v>RAWALPINDI</v>
      </c>
      <c r="V347" s="12"/>
      <c r="W347" s="12" t="s">
        <v>23</v>
      </c>
      <c r="X347" s="58" t="s">
        <v>24</v>
      </c>
      <c r="Y347" s="12" t="s">
        <v>2573</v>
      </c>
      <c r="Z347" s="12">
        <f>INDEX('[2]Rented Branches'!$R$5:$R$1116,MATCH(H347,'[2]Rented Branches'!$I$5:$I$1116,0))</f>
        <v>2800</v>
      </c>
      <c r="AA347" s="12" t="s">
        <v>2716</v>
      </c>
      <c r="AB347" s="96" t="s">
        <v>4376</v>
      </c>
      <c r="AC347" s="96" t="s">
        <v>4406</v>
      </c>
      <c r="AD347" s="12" t="e">
        <v>#N/A</v>
      </c>
      <c r="AE347" s="12" t="s">
        <v>4377</v>
      </c>
      <c r="AF347" s="12" t="e">
        <v>#N/A</v>
      </c>
    </row>
    <row r="348" spans="1:32" s="46" customFormat="1" ht="15" hidden="1" customHeight="1" x14ac:dyDescent="0.25">
      <c r="A348" s="10">
        <f t="shared" ref="A348" si="343">+A347+1</f>
        <v>325</v>
      </c>
      <c r="B348" s="10">
        <f t="shared" si="341"/>
        <v>325</v>
      </c>
      <c r="C348" s="12" t="s">
        <v>15</v>
      </c>
      <c r="D348" s="10" t="s">
        <v>34</v>
      </c>
      <c r="E348" s="10">
        <v>2013</v>
      </c>
      <c r="F348" s="84">
        <v>41621</v>
      </c>
      <c r="G348" s="12" t="s">
        <v>1094</v>
      </c>
      <c r="H348" s="10" t="s">
        <v>1095</v>
      </c>
      <c r="I348" s="12" t="s">
        <v>1096</v>
      </c>
      <c r="J348" s="12" t="s">
        <v>1097</v>
      </c>
      <c r="K348" s="12" t="s">
        <v>60</v>
      </c>
      <c r="L348" s="12" t="s">
        <v>60</v>
      </c>
      <c r="M348" s="12" t="s">
        <v>71</v>
      </c>
      <c r="N348" s="12" t="s">
        <v>71</v>
      </c>
      <c r="O348" s="12" t="s">
        <v>60</v>
      </c>
      <c r="P348" s="12" t="s">
        <v>60</v>
      </c>
      <c r="Q348" s="12" t="s">
        <v>3067</v>
      </c>
      <c r="R348" s="12" t="s">
        <v>3067</v>
      </c>
      <c r="S348" s="12" t="s">
        <v>3692</v>
      </c>
      <c r="T348" s="12" t="s">
        <v>3788</v>
      </c>
      <c r="U348" s="12" t="str">
        <f>VLOOKUP(S348,[1]Sheet1!$D$3:$D$153,1,0)</f>
        <v>UMER KOT</v>
      </c>
      <c r="V348" s="12"/>
      <c r="W348" s="12" t="s">
        <v>61</v>
      </c>
      <c r="X348" s="58" t="s">
        <v>24</v>
      </c>
      <c r="Y348" s="12" t="s">
        <v>2574</v>
      </c>
      <c r="Z348" s="12">
        <f>INDEX('[2]Rented Branches'!$R$5:$R$1116,MATCH(H348,'[2]Rented Branches'!$I$5:$I$1116,0))</f>
        <v>2628</v>
      </c>
      <c r="AA348" s="12" t="s">
        <v>281</v>
      </c>
      <c r="AB348" s="12" t="s">
        <v>4318</v>
      </c>
      <c r="AC348" s="12" t="s">
        <v>4398</v>
      </c>
      <c r="AD348" s="12" t="e">
        <v>#N/A</v>
      </c>
      <c r="AE348" s="12" t="s">
        <v>4319</v>
      </c>
      <c r="AF348" s="12" t="e">
        <v>#N/A</v>
      </c>
    </row>
    <row r="349" spans="1:32" s="46" customFormat="1" ht="15" hidden="1" customHeight="1" x14ac:dyDescent="0.25">
      <c r="A349" s="10">
        <f t="shared" ref="A349" si="344">+A348+1</f>
        <v>326</v>
      </c>
      <c r="B349" s="10">
        <f t="shared" si="341"/>
        <v>326</v>
      </c>
      <c r="C349" s="12" t="s">
        <v>15</v>
      </c>
      <c r="D349" s="10" t="s">
        <v>34</v>
      </c>
      <c r="E349" s="10">
        <v>2013</v>
      </c>
      <c r="F349" s="84">
        <v>41621</v>
      </c>
      <c r="G349" s="12" t="s">
        <v>1098</v>
      </c>
      <c r="H349" s="10" t="s">
        <v>1099</v>
      </c>
      <c r="I349" s="12" t="s">
        <v>1100</v>
      </c>
      <c r="J349" s="12" t="s">
        <v>28</v>
      </c>
      <c r="K349" s="12" t="s">
        <v>29</v>
      </c>
      <c r="L349" s="12" t="s">
        <v>29</v>
      </c>
      <c r="M349" s="12" t="s">
        <v>2701</v>
      </c>
      <c r="N349" s="12" t="s">
        <v>2698</v>
      </c>
      <c r="O349" s="12" t="s">
        <v>29</v>
      </c>
      <c r="P349" s="12" t="s">
        <v>29</v>
      </c>
      <c r="Q349" s="12" t="s">
        <v>3066</v>
      </c>
      <c r="R349" s="12" t="s">
        <v>3066</v>
      </c>
      <c r="S349" s="12" t="s">
        <v>28</v>
      </c>
      <c r="T349" s="12" t="s">
        <v>28</v>
      </c>
      <c r="U349" s="12" t="str">
        <f>VLOOKUP(S349,[1]Sheet1!$D$3:$D$153,1,0)</f>
        <v>Islamabad</v>
      </c>
      <c r="V349" s="12"/>
      <c r="W349" s="12" t="s">
        <v>3436</v>
      </c>
      <c r="X349" s="58" t="s">
        <v>24</v>
      </c>
      <c r="Y349" s="12" t="s">
        <v>2573</v>
      </c>
      <c r="Z349" s="12">
        <f>INDEX('[2]Rented Branches'!$R$5:$R$1116,MATCH(H349,'[2]Rented Branches'!$I$5:$I$1116,0))</f>
        <v>2922</v>
      </c>
      <c r="AA349" s="12" t="s">
        <v>4367</v>
      </c>
      <c r="AB349" s="12" t="s">
        <v>4368</v>
      </c>
      <c r="AC349" s="12" t="s">
        <v>4402</v>
      </c>
      <c r="AD349" s="12" t="e">
        <v>#N/A</v>
      </c>
      <c r="AE349" s="12" t="s">
        <v>4369</v>
      </c>
      <c r="AF349" s="12" t="e">
        <v>#N/A</v>
      </c>
    </row>
    <row r="350" spans="1:32" s="46" customFormat="1" ht="15" hidden="1" customHeight="1" x14ac:dyDescent="0.25">
      <c r="A350" s="10">
        <f t="shared" ref="A350" si="345">+A349+1</f>
        <v>327</v>
      </c>
      <c r="B350" s="10">
        <f t="shared" si="341"/>
        <v>327</v>
      </c>
      <c r="C350" s="12" t="s">
        <v>15</v>
      </c>
      <c r="D350" s="10" t="s">
        <v>34</v>
      </c>
      <c r="E350" s="10">
        <v>2013</v>
      </c>
      <c r="F350" s="84">
        <v>41621</v>
      </c>
      <c r="G350" s="12" t="s">
        <v>1101</v>
      </c>
      <c r="H350" s="10" t="s">
        <v>1102</v>
      </c>
      <c r="I350" s="12" t="s">
        <v>1103</v>
      </c>
      <c r="J350" s="12" t="s">
        <v>20</v>
      </c>
      <c r="K350" s="12" t="s">
        <v>21</v>
      </c>
      <c r="L350" s="12" t="s">
        <v>2618</v>
      </c>
      <c r="M350" s="12" t="s">
        <v>20</v>
      </c>
      <c r="N350" s="12" t="s">
        <v>2619</v>
      </c>
      <c r="O350" s="12" t="s">
        <v>2618</v>
      </c>
      <c r="P350" s="12" t="s">
        <v>2618</v>
      </c>
      <c r="Q350" s="12" t="s">
        <v>3064</v>
      </c>
      <c r="R350" s="12" t="s">
        <v>3064</v>
      </c>
      <c r="S350" s="12" t="s">
        <v>20</v>
      </c>
      <c r="T350" s="12" t="s">
        <v>3705</v>
      </c>
      <c r="U350" s="12" t="str">
        <f>VLOOKUP(S350,[1]Sheet1!$D$3:$D$153,1,0)</f>
        <v>LAHORE</v>
      </c>
      <c r="V350" s="12"/>
      <c r="W350" s="12" t="s">
        <v>23</v>
      </c>
      <c r="X350" s="58" t="s">
        <v>2380</v>
      </c>
      <c r="Y350" s="12" t="s">
        <v>2573</v>
      </c>
      <c r="Z350" s="12">
        <f>INDEX('[2]Rented Branches'!$R$5:$R$1116,MATCH(H350,'[2]Rented Branches'!$I$5:$I$1116,0))</f>
        <v>8348</v>
      </c>
      <c r="AA350" s="12" t="s">
        <v>4341</v>
      </c>
      <c r="AB350" s="96" t="s">
        <v>4309</v>
      </c>
      <c r="AC350" s="12" t="s">
        <v>4397</v>
      </c>
      <c r="AD350" s="12" t="e">
        <v>#N/A</v>
      </c>
      <c r="AE350" s="12" t="s">
        <v>4310</v>
      </c>
      <c r="AF350" s="12" t="e">
        <v>#N/A</v>
      </c>
    </row>
    <row r="351" spans="1:32" s="46" customFormat="1" ht="15" hidden="1" customHeight="1" x14ac:dyDescent="0.25">
      <c r="A351" s="10">
        <f t="shared" ref="A351" si="346">+A350+1</f>
        <v>328</v>
      </c>
      <c r="B351" s="10">
        <f t="shared" si="341"/>
        <v>328</v>
      </c>
      <c r="C351" s="12" t="s">
        <v>15</v>
      </c>
      <c r="D351" s="10" t="s">
        <v>34</v>
      </c>
      <c r="E351" s="10">
        <v>2013</v>
      </c>
      <c r="F351" s="84">
        <v>41624</v>
      </c>
      <c r="G351" s="12" t="s">
        <v>3358</v>
      </c>
      <c r="H351" s="10" t="s">
        <v>1105</v>
      </c>
      <c r="I351" s="12" t="s">
        <v>1106</v>
      </c>
      <c r="J351" s="12" t="s">
        <v>1107</v>
      </c>
      <c r="K351" s="12" t="s">
        <v>60</v>
      </c>
      <c r="L351" s="12" t="s">
        <v>60</v>
      </c>
      <c r="M351" s="12" t="s">
        <v>71</v>
      </c>
      <c r="N351" s="12" t="s">
        <v>71</v>
      </c>
      <c r="O351" s="12" t="s">
        <v>60</v>
      </c>
      <c r="P351" s="12" t="s">
        <v>60</v>
      </c>
      <c r="Q351" s="12" t="s">
        <v>3067</v>
      </c>
      <c r="R351" s="12" t="s">
        <v>3067</v>
      </c>
      <c r="S351" s="12" t="s">
        <v>1107</v>
      </c>
      <c r="T351" s="12" t="s">
        <v>3789</v>
      </c>
      <c r="U351" s="12" t="str">
        <f>VLOOKUP(S351,[1]Sheet1!$D$3:$D$153,1,0)</f>
        <v>BADIN</v>
      </c>
      <c r="V351" s="12"/>
      <c r="W351" s="12" t="s">
        <v>61</v>
      </c>
      <c r="X351" s="58" t="s">
        <v>24</v>
      </c>
      <c r="Y351" s="12" t="s">
        <v>2574</v>
      </c>
      <c r="Z351" s="12">
        <f>INDEX('[2]Rented Branches'!$R$5:$R$1116,MATCH(H351,'[2]Rented Branches'!$I$5:$I$1116,0))</f>
        <v>1334</v>
      </c>
      <c r="AA351" s="12" t="s">
        <v>71</v>
      </c>
      <c r="AB351" s="12" t="s">
        <v>4331</v>
      </c>
      <c r="AC351" s="12" t="s">
        <v>4398</v>
      </c>
      <c r="AD351" s="12" t="e">
        <v>#N/A</v>
      </c>
      <c r="AE351" s="12" t="s">
        <v>4332</v>
      </c>
      <c r="AF351" s="12" t="e">
        <v>#N/A</v>
      </c>
    </row>
    <row r="352" spans="1:32" s="46" customFormat="1" ht="15" hidden="1" customHeight="1" x14ac:dyDescent="0.25">
      <c r="A352" s="10">
        <f t="shared" ref="A352" si="347">+A351+1</f>
        <v>329</v>
      </c>
      <c r="B352" s="10">
        <f t="shared" si="341"/>
        <v>329</v>
      </c>
      <c r="C352" s="12" t="s">
        <v>15</v>
      </c>
      <c r="D352" s="10" t="s">
        <v>34</v>
      </c>
      <c r="E352" s="10">
        <v>2013</v>
      </c>
      <c r="F352" s="84">
        <v>41624</v>
      </c>
      <c r="G352" s="12" t="s">
        <v>1108</v>
      </c>
      <c r="H352" s="10" t="s">
        <v>1109</v>
      </c>
      <c r="I352" s="12" t="s">
        <v>1110</v>
      </c>
      <c r="J352" s="12" t="s">
        <v>1111</v>
      </c>
      <c r="K352" s="12" t="s">
        <v>21</v>
      </c>
      <c r="L352" s="12" t="s">
        <v>2618</v>
      </c>
      <c r="M352" s="12" t="s">
        <v>2702</v>
      </c>
      <c r="N352" s="12" t="s">
        <v>757</v>
      </c>
      <c r="O352" s="12" t="s">
        <v>2618</v>
      </c>
      <c r="P352" s="12" t="s">
        <v>2618</v>
      </c>
      <c r="Q352" s="12" t="s">
        <v>3064</v>
      </c>
      <c r="R352" s="12" t="s">
        <v>3064</v>
      </c>
      <c r="S352" s="12" t="s">
        <v>539</v>
      </c>
      <c r="T352" s="12" t="s">
        <v>3759</v>
      </c>
      <c r="U352" s="12" t="str">
        <f>VLOOKUP(S352,[1]Sheet1!$D$3:$D$153,1,0)</f>
        <v>NAROWAL</v>
      </c>
      <c r="V352" s="12"/>
      <c r="W352" s="12" t="s">
        <v>23</v>
      </c>
      <c r="X352" s="58" t="s">
        <v>24</v>
      </c>
      <c r="Y352" s="12" t="s">
        <v>2574</v>
      </c>
      <c r="Z352" s="12">
        <f>INDEX('[2]Rented Branches'!$R$5:$R$1116,MATCH(H352,'[2]Rented Branches'!$I$5:$I$1116,0))</f>
        <v>1800</v>
      </c>
      <c r="AA352" s="12" t="s">
        <v>757</v>
      </c>
      <c r="AB352" s="12" t="s">
        <v>4380</v>
      </c>
      <c r="AC352" s="12" t="s">
        <v>4403</v>
      </c>
      <c r="AD352" s="12" t="e">
        <v>#N/A</v>
      </c>
      <c r="AE352" s="12" t="s">
        <v>4381</v>
      </c>
      <c r="AF352" s="12" t="e">
        <v>#N/A</v>
      </c>
    </row>
    <row r="353" spans="1:32" s="46" customFormat="1" ht="15" hidden="1" customHeight="1" x14ac:dyDescent="0.25">
      <c r="A353" s="10">
        <f t="shared" ref="A353" si="348">+A352+1</f>
        <v>330</v>
      </c>
      <c r="B353" s="10">
        <f t="shared" si="341"/>
        <v>330</v>
      </c>
      <c r="C353" s="12" t="s">
        <v>15</v>
      </c>
      <c r="D353" s="10" t="s">
        <v>34</v>
      </c>
      <c r="E353" s="10">
        <v>2013</v>
      </c>
      <c r="F353" s="84">
        <v>41626</v>
      </c>
      <c r="G353" s="12" t="s">
        <v>1112</v>
      </c>
      <c r="H353" s="10" t="s">
        <v>1113</v>
      </c>
      <c r="I353" s="12" t="s">
        <v>1114</v>
      </c>
      <c r="J353" s="12" t="s">
        <v>1115</v>
      </c>
      <c r="K353" s="12" t="s">
        <v>21</v>
      </c>
      <c r="L353" s="12" t="s">
        <v>2618</v>
      </c>
      <c r="M353" s="12" t="s">
        <v>20</v>
      </c>
      <c r="N353" s="12" t="s">
        <v>2619</v>
      </c>
      <c r="O353" s="12" t="s">
        <v>2618</v>
      </c>
      <c r="P353" s="12" t="s">
        <v>2618</v>
      </c>
      <c r="Q353" s="12" t="s">
        <v>3064</v>
      </c>
      <c r="R353" s="12" t="s">
        <v>3064</v>
      </c>
      <c r="S353" s="12" t="s">
        <v>263</v>
      </c>
      <c r="T353" s="12" t="s">
        <v>3741</v>
      </c>
      <c r="U353" s="12" t="str">
        <f>VLOOKUP(S353,[1]Sheet1!$D$3:$D$153,1,0)</f>
        <v>KASUR</v>
      </c>
      <c r="V353" s="12"/>
      <c r="W353" s="12" t="s">
        <v>23</v>
      </c>
      <c r="X353" s="58" t="s">
        <v>24</v>
      </c>
      <c r="Y353" s="12" t="s">
        <v>2574</v>
      </c>
      <c r="Z353" s="12">
        <f>INDEX('[2]Rented Branches'!$R$5:$R$1116,MATCH(H353,'[2]Rented Branches'!$I$5:$I$1116,0))</f>
        <v>2100</v>
      </c>
      <c r="AA353" s="12" t="s">
        <v>4371</v>
      </c>
      <c r="AB353" s="12" t="s">
        <v>4372</v>
      </c>
      <c r="AC353" s="12" t="s">
        <v>4397</v>
      </c>
      <c r="AD353" s="12" t="e">
        <v>#N/A</v>
      </c>
      <c r="AE353" s="12" t="s">
        <v>4373</v>
      </c>
      <c r="AF353" s="12" t="e">
        <v>#N/A</v>
      </c>
    </row>
    <row r="354" spans="1:32" s="46" customFormat="1" ht="15" hidden="1" customHeight="1" x14ac:dyDescent="0.25">
      <c r="A354" s="10">
        <f t="shared" ref="A354" si="349">+A353+1</f>
        <v>331</v>
      </c>
      <c r="B354" s="10">
        <f t="shared" si="341"/>
        <v>331</v>
      </c>
      <c r="C354" s="12" t="s">
        <v>15</v>
      </c>
      <c r="D354" s="10" t="s">
        <v>34</v>
      </c>
      <c r="E354" s="10">
        <v>2013</v>
      </c>
      <c r="F354" s="84">
        <v>41626</v>
      </c>
      <c r="G354" s="12" t="s">
        <v>1116</v>
      </c>
      <c r="H354" s="10" t="s">
        <v>1117</v>
      </c>
      <c r="I354" s="12" t="s">
        <v>1118</v>
      </c>
      <c r="J354" s="12" t="s">
        <v>71</v>
      </c>
      <c r="K354" s="12" t="s">
        <v>60</v>
      </c>
      <c r="L354" s="12" t="s">
        <v>60</v>
      </c>
      <c r="M354" s="12" t="s">
        <v>71</v>
      </c>
      <c r="N354" s="12" t="s">
        <v>71</v>
      </c>
      <c r="O354" s="12" t="s">
        <v>60</v>
      </c>
      <c r="P354" s="12" t="s">
        <v>60</v>
      </c>
      <c r="Q354" s="12" t="s">
        <v>3067</v>
      </c>
      <c r="R354" s="12" t="s">
        <v>3067</v>
      </c>
      <c r="S354" s="12" t="s">
        <v>71</v>
      </c>
      <c r="T354" s="12" t="s">
        <v>3712</v>
      </c>
      <c r="U354" s="12" t="str">
        <f>VLOOKUP(S354,[1]Sheet1!$D$3:$D$153,1,0)</f>
        <v>HYDERABAD</v>
      </c>
      <c r="V354" s="12"/>
      <c r="W354" s="12" t="s">
        <v>61</v>
      </c>
      <c r="X354" s="58" t="s">
        <v>24</v>
      </c>
      <c r="Y354" s="12" t="s">
        <v>2573</v>
      </c>
      <c r="Z354" s="12">
        <f>INDEX('[2]Rented Branches'!$R$5:$R$1116,MATCH(H354,'[2]Rented Branches'!$I$5:$I$1116,0))</f>
        <v>5256</v>
      </c>
      <c r="AA354" s="12" t="s">
        <v>71</v>
      </c>
      <c r="AB354" s="96" t="s">
        <v>4331</v>
      </c>
      <c r="AC354" s="96" t="s">
        <v>4398</v>
      </c>
      <c r="AD354" s="12" t="e">
        <v>#N/A</v>
      </c>
      <c r="AE354" s="12" t="s">
        <v>4332</v>
      </c>
      <c r="AF354" s="12" t="e">
        <v>#N/A</v>
      </c>
    </row>
    <row r="355" spans="1:32" s="46" customFormat="1" ht="15" hidden="1" customHeight="1" x14ac:dyDescent="0.25">
      <c r="A355" s="10">
        <f t="shared" ref="A355" si="350">+A354+1</f>
        <v>332</v>
      </c>
      <c r="B355" s="10">
        <f t="shared" si="341"/>
        <v>332</v>
      </c>
      <c r="C355" s="12" t="s">
        <v>15</v>
      </c>
      <c r="D355" s="10" t="s">
        <v>34</v>
      </c>
      <c r="E355" s="10">
        <v>2013</v>
      </c>
      <c r="F355" s="84">
        <v>41627</v>
      </c>
      <c r="G355" s="12" t="s">
        <v>1119</v>
      </c>
      <c r="H355" s="10" t="s">
        <v>1120</v>
      </c>
      <c r="I355" s="12" t="s">
        <v>1121</v>
      </c>
      <c r="J355" s="12" t="s">
        <v>179</v>
      </c>
      <c r="K355" s="12" t="s">
        <v>21</v>
      </c>
      <c r="L355" s="12" t="s">
        <v>2618</v>
      </c>
      <c r="M355" s="12" t="s">
        <v>20</v>
      </c>
      <c r="N355" s="12" t="s">
        <v>2699</v>
      </c>
      <c r="O355" s="12" t="s">
        <v>2618</v>
      </c>
      <c r="P355" s="12" t="s">
        <v>2618</v>
      </c>
      <c r="Q355" s="12" t="s">
        <v>3064</v>
      </c>
      <c r="R355" s="12" t="s">
        <v>3064</v>
      </c>
      <c r="S355" s="12" t="s">
        <v>179</v>
      </c>
      <c r="T355" s="12" t="s">
        <v>3730</v>
      </c>
      <c r="U355" s="12" t="str">
        <f>VLOOKUP(S355,[1]Sheet1!$D$3:$D$153,1,0)</f>
        <v>SHEIKHUPURA</v>
      </c>
      <c r="V355" s="12"/>
      <c r="W355" s="12" t="s">
        <v>23</v>
      </c>
      <c r="X355" s="58" t="s">
        <v>24</v>
      </c>
      <c r="Y355" s="12" t="s">
        <v>2573</v>
      </c>
      <c r="Z355" s="12">
        <f>INDEX('[2]Rented Branches'!$R$5:$R$1116,MATCH(H355,'[2]Rented Branches'!$I$5:$I$1116,0))</f>
        <v>2400</v>
      </c>
      <c r="AA355" s="12" t="s">
        <v>4361</v>
      </c>
      <c r="AB355" s="12" t="s">
        <v>4362</v>
      </c>
      <c r="AC355" s="12" t="s">
        <v>4396</v>
      </c>
      <c r="AD355" s="12" t="e">
        <v>#N/A</v>
      </c>
      <c r="AE355" s="12" t="s">
        <v>4363</v>
      </c>
      <c r="AF355" s="12" t="e">
        <v>#N/A</v>
      </c>
    </row>
    <row r="356" spans="1:32" s="46" customFormat="1" ht="15" hidden="1" customHeight="1" x14ac:dyDescent="0.25">
      <c r="A356" s="10">
        <f t="shared" ref="A356" si="351">+A355+1</f>
        <v>333</v>
      </c>
      <c r="B356" s="10">
        <f t="shared" si="341"/>
        <v>333</v>
      </c>
      <c r="C356" s="12" t="s">
        <v>15</v>
      </c>
      <c r="D356" s="10" t="s">
        <v>34</v>
      </c>
      <c r="E356" s="10">
        <v>2013</v>
      </c>
      <c r="F356" s="84">
        <v>41628</v>
      </c>
      <c r="G356" s="12" t="s">
        <v>1122</v>
      </c>
      <c r="H356" s="10" t="s">
        <v>1123</v>
      </c>
      <c r="I356" s="12" t="s">
        <v>1124</v>
      </c>
      <c r="J356" s="12" t="s">
        <v>20</v>
      </c>
      <c r="K356" s="12" t="s">
        <v>21</v>
      </c>
      <c r="L356" s="12" t="s">
        <v>2618</v>
      </c>
      <c r="M356" s="12" t="s">
        <v>20</v>
      </c>
      <c r="N356" s="12" t="s">
        <v>2619</v>
      </c>
      <c r="O356" s="12" t="s">
        <v>2618</v>
      </c>
      <c r="P356" s="12" t="s">
        <v>2618</v>
      </c>
      <c r="Q356" s="12" t="s">
        <v>3064</v>
      </c>
      <c r="R356" s="12" t="s">
        <v>3064</v>
      </c>
      <c r="S356" s="12" t="s">
        <v>20</v>
      </c>
      <c r="T356" s="12" t="s">
        <v>3705</v>
      </c>
      <c r="U356" s="12" t="str">
        <f>VLOOKUP(S356,[1]Sheet1!$D$3:$D$153,1,0)</f>
        <v>LAHORE</v>
      </c>
      <c r="V356" s="12"/>
      <c r="W356" s="12" t="s">
        <v>23</v>
      </c>
      <c r="X356" s="58" t="s">
        <v>24</v>
      </c>
      <c r="Y356" s="12" t="s">
        <v>2573</v>
      </c>
      <c r="Z356" s="12">
        <f>INDEX('[2]Rented Branches'!$R$5:$R$1116,MATCH(H356,'[2]Rented Branches'!$I$5:$I$1116,0))</f>
        <v>2000</v>
      </c>
      <c r="AA356" s="12" t="s">
        <v>4342</v>
      </c>
      <c r="AB356" s="12" t="s">
        <v>4343</v>
      </c>
      <c r="AC356" s="12" t="s">
        <v>4396</v>
      </c>
      <c r="AD356" s="12" t="e">
        <v>#N/A</v>
      </c>
      <c r="AE356" s="12" t="s">
        <v>4344</v>
      </c>
      <c r="AF356" s="12" t="e">
        <v>#N/A</v>
      </c>
    </row>
    <row r="357" spans="1:32" s="46" customFormat="1" ht="15" hidden="1" customHeight="1" x14ac:dyDescent="0.25">
      <c r="A357" s="10">
        <f t="shared" ref="A357" si="352">+A356+1</f>
        <v>334</v>
      </c>
      <c r="B357" s="10">
        <f t="shared" si="341"/>
        <v>334</v>
      </c>
      <c r="C357" s="12" t="s">
        <v>15</v>
      </c>
      <c r="D357" s="10" t="s">
        <v>34</v>
      </c>
      <c r="E357" s="10">
        <v>2013</v>
      </c>
      <c r="F357" s="84">
        <v>41631</v>
      </c>
      <c r="G357" s="12" t="s">
        <v>1125</v>
      </c>
      <c r="H357" s="10" t="s">
        <v>1126</v>
      </c>
      <c r="I357" s="12" t="s">
        <v>1127</v>
      </c>
      <c r="J357" s="12" t="s">
        <v>1128</v>
      </c>
      <c r="K357" s="12" t="s">
        <v>29</v>
      </c>
      <c r="L357" s="12" t="s">
        <v>29</v>
      </c>
      <c r="M357" s="12" t="s">
        <v>75</v>
      </c>
      <c r="N357" s="12" t="s">
        <v>2706</v>
      </c>
      <c r="O357" s="12" t="s">
        <v>29</v>
      </c>
      <c r="P357" s="12" t="s">
        <v>29</v>
      </c>
      <c r="Q357" s="12" t="s">
        <v>3066</v>
      </c>
      <c r="R357" s="12" t="s">
        <v>3066</v>
      </c>
      <c r="S357" s="12" t="s">
        <v>1128</v>
      </c>
      <c r="T357" s="12" t="s">
        <v>3790</v>
      </c>
      <c r="U357" s="12" t="str">
        <f>VLOOKUP(S357,[1]Sheet1!$D$3:$D$153,1,0)</f>
        <v>BUNER</v>
      </c>
      <c r="V357" s="12"/>
      <c r="W357" s="12" t="s">
        <v>75</v>
      </c>
      <c r="X357" s="58" t="s">
        <v>24</v>
      </c>
      <c r="Y357" s="12" t="s">
        <v>2574</v>
      </c>
      <c r="Z357" s="12">
        <f>INDEX('[2]Rented Branches'!$R$5:$R$1116,MATCH(H357,'[2]Rented Branches'!$I$5:$I$1116,0))</f>
        <v>2004</v>
      </c>
      <c r="AA357" s="12" t="s">
        <v>2706</v>
      </c>
      <c r="AB357" s="12" t="s">
        <v>4410</v>
      </c>
      <c r="AC357" s="12" t="s">
        <v>4411</v>
      </c>
      <c r="AD357" s="12" t="e">
        <v>#N/A</v>
      </c>
      <c r="AE357" s="12" t="s">
        <v>4349</v>
      </c>
      <c r="AF357" s="12" t="e">
        <v>#N/A</v>
      </c>
    </row>
    <row r="358" spans="1:32" s="46" customFormat="1" ht="15" hidden="1" customHeight="1" x14ac:dyDescent="0.25">
      <c r="A358" s="10">
        <f t="shared" ref="A358" si="353">+A357+1</f>
        <v>335</v>
      </c>
      <c r="B358" s="10">
        <f t="shared" si="341"/>
        <v>335</v>
      </c>
      <c r="C358" s="12" t="s">
        <v>15</v>
      </c>
      <c r="D358" s="10" t="s">
        <v>34</v>
      </c>
      <c r="E358" s="10">
        <v>2013</v>
      </c>
      <c r="F358" s="84">
        <v>41638</v>
      </c>
      <c r="G358" s="12" t="s">
        <v>1129</v>
      </c>
      <c r="H358" s="10" t="s">
        <v>1130</v>
      </c>
      <c r="I358" s="12" t="s">
        <v>1131</v>
      </c>
      <c r="J358" s="12" t="s">
        <v>59</v>
      </c>
      <c r="K358" s="12" t="s">
        <v>60</v>
      </c>
      <c r="L358" s="12" t="s">
        <v>60</v>
      </c>
      <c r="M358" s="12" t="s">
        <v>2703</v>
      </c>
      <c r="N358" s="12" t="s">
        <v>2709</v>
      </c>
      <c r="O358" s="12" t="s">
        <v>60</v>
      </c>
      <c r="P358" s="12" t="s">
        <v>60</v>
      </c>
      <c r="Q358" s="12" t="s">
        <v>3067</v>
      </c>
      <c r="R358" s="12" t="s">
        <v>3067</v>
      </c>
      <c r="S358" s="12" t="s">
        <v>59</v>
      </c>
      <c r="T358" s="12" t="s">
        <v>3717</v>
      </c>
      <c r="U358" s="12" t="e">
        <f>VLOOKUP(S358,[1]Sheet1!$D$3:$D$153,1,0)</f>
        <v>#N/A</v>
      </c>
      <c r="V358" s="12"/>
      <c r="W358" s="12" t="s">
        <v>61</v>
      </c>
      <c r="X358" s="58" t="s">
        <v>24</v>
      </c>
      <c r="Y358" s="12" t="s">
        <v>2573</v>
      </c>
      <c r="Z358" s="12">
        <f>INDEX('[2]Rented Branches'!$R$5:$R$1116,MATCH(H358,'[2]Rented Branches'!$I$5:$I$1116,0))</f>
        <v>2126</v>
      </c>
      <c r="AA358" s="12" t="s">
        <v>2709</v>
      </c>
      <c r="AB358" s="12" t="s">
        <v>4355</v>
      </c>
      <c r="AC358" s="12" t="s">
        <v>4401</v>
      </c>
      <c r="AD358" s="12" t="e">
        <v>#N/A</v>
      </c>
      <c r="AE358" s="12" t="s">
        <v>4356</v>
      </c>
      <c r="AF358" s="12" t="e">
        <v>#N/A</v>
      </c>
    </row>
    <row r="359" spans="1:32" s="46" customFormat="1" ht="15" hidden="1" customHeight="1" x14ac:dyDescent="0.25">
      <c r="A359" s="10">
        <f t="shared" ref="A359" si="354">+A358+1</f>
        <v>336</v>
      </c>
      <c r="B359" s="10">
        <f t="shared" si="341"/>
        <v>336</v>
      </c>
      <c r="C359" s="12" t="s">
        <v>15</v>
      </c>
      <c r="D359" s="10" t="s">
        <v>34</v>
      </c>
      <c r="E359" s="10">
        <v>2014</v>
      </c>
      <c r="F359" s="84">
        <v>41807</v>
      </c>
      <c r="G359" s="12" t="s">
        <v>1132</v>
      </c>
      <c r="H359" s="10" t="s">
        <v>1133</v>
      </c>
      <c r="I359" s="12" t="s">
        <v>1134</v>
      </c>
      <c r="J359" s="12" t="s">
        <v>20</v>
      </c>
      <c r="K359" s="12" t="s">
        <v>21</v>
      </c>
      <c r="L359" s="12" t="s">
        <v>2618</v>
      </c>
      <c r="M359" s="12" t="s">
        <v>20</v>
      </c>
      <c r="N359" s="12" t="s">
        <v>2708</v>
      </c>
      <c r="O359" s="12" t="s">
        <v>2618</v>
      </c>
      <c r="P359" s="12" t="s">
        <v>2618</v>
      </c>
      <c r="Q359" s="12" t="s">
        <v>3064</v>
      </c>
      <c r="R359" s="12" t="s">
        <v>3064</v>
      </c>
      <c r="S359" s="12" t="s">
        <v>20</v>
      </c>
      <c r="T359" s="12" t="s">
        <v>3705</v>
      </c>
      <c r="U359" s="12" t="str">
        <f>VLOOKUP(S359,[1]Sheet1!$D$3:$D$153,1,0)</f>
        <v>LAHORE</v>
      </c>
      <c r="V359" s="12"/>
      <c r="W359" s="12" t="s">
        <v>23</v>
      </c>
      <c r="X359" s="58" t="s">
        <v>24</v>
      </c>
      <c r="Y359" s="12" t="s">
        <v>2573</v>
      </c>
      <c r="Z359" s="12">
        <f>INDEX('[2]Rented Branches'!$R$5:$R$1116,MATCH(H359,'[2]Rented Branches'!$I$5:$I$1116,0))</f>
        <v>2400</v>
      </c>
      <c r="AA359" s="12" t="s">
        <v>4350</v>
      </c>
      <c r="AB359" s="12" t="s">
        <v>4351</v>
      </c>
      <c r="AC359" s="12" t="s">
        <v>4397</v>
      </c>
      <c r="AD359" s="12" t="e">
        <v>#N/A</v>
      </c>
      <c r="AE359" s="12" t="s">
        <v>4352</v>
      </c>
      <c r="AF359" s="12" t="e">
        <v>#N/A</v>
      </c>
    </row>
    <row r="360" spans="1:32" s="46" customFormat="1" ht="15" hidden="1" customHeight="1" x14ac:dyDescent="0.25">
      <c r="A360" s="10">
        <f t="shared" ref="A360" si="355">+A359+1</f>
        <v>337</v>
      </c>
      <c r="B360" s="10">
        <f t="shared" si="341"/>
        <v>337</v>
      </c>
      <c r="C360" s="12" t="s">
        <v>15</v>
      </c>
      <c r="D360" s="10" t="s">
        <v>34</v>
      </c>
      <c r="E360" s="10">
        <v>2014</v>
      </c>
      <c r="F360" s="84">
        <v>41834</v>
      </c>
      <c r="G360" s="12" t="s">
        <v>1135</v>
      </c>
      <c r="H360" s="10" t="s">
        <v>1136</v>
      </c>
      <c r="I360" s="12" t="s">
        <v>1137</v>
      </c>
      <c r="J360" s="12" t="s">
        <v>28</v>
      </c>
      <c r="K360" s="12" t="s">
        <v>29</v>
      </c>
      <c r="L360" s="12" t="s">
        <v>29</v>
      </c>
      <c r="M360" s="12" t="s">
        <v>2701</v>
      </c>
      <c r="N360" s="12" t="s">
        <v>2698</v>
      </c>
      <c r="O360" s="12" t="s">
        <v>29</v>
      </c>
      <c r="P360" s="12" t="s">
        <v>29</v>
      </c>
      <c r="Q360" s="12" t="s">
        <v>3066</v>
      </c>
      <c r="R360" s="12" t="s">
        <v>3066</v>
      </c>
      <c r="S360" s="12" t="s">
        <v>28</v>
      </c>
      <c r="T360" s="12" t="s">
        <v>28</v>
      </c>
      <c r="U360" s="12" t="str">
        <f>VLOOKUP(S360,[1]Sheet1!$D$3:$D$153,1,0)</f>
        <v>Islamabad</v>
      </c>
      <c r="V360" s="12"/>
      <c r="W360" s="12" t="s">
        <v>3436</v>
      </c>
      <c r="X360" s="58" t="s">
        <v>24</v>
      </c>
      <c r="Y360" s="12" t="s">
        <v>2573</v>
      </c>
      <c r="Z360" s="12">
        <f>INDEX('[2]Rented Branches'!$R$5:$R$1116,MATCH(H360,'[2]Rented Branches'!$I$5:$I$1116,0))</f>
        <v>2300</v>
      </c>
      <c r="AA360" s="12" t="s">
        <v>4367</v>
      </c>
      <c r="AB360" s="12" t="s">
        <v>4368</v>
      </c>
      <c r="AC360" s="12" t="s">
        <v>4402</v>
      </c>
      <c r="AD360" s="12" t="e">
        <v>#N/A</v>
      </c>
      <c r="AE360" s="12" t="s">
        <v>4369</v>
      </c>
      <c r="AF360" s="12" t="e">
        <v>#N/A</v>
      </c>
    </row>
    <row r="361" spans="1:32" s="46" customFormat="1" ht="15" hidden="1" customHeight="1" x14ac:dyDescent="0.25">
      <c r="A361" s="10">
        <f t="shared" ref="A361" si="356">+A360+1</f>
        <v>338</v>
      </c>
      <c r="B361" s="10">
        <f t="shared" si="341"/>
        <v>338</v>
      </c>
      <c r="C361" s="12" t="s">
        <v>15</v>
      </c>
      <c r="D361" s="10" t="s">
        <v>34</v>
      </c>
      <c r="E361" s="10">
        <v>2014</v>
      </c>
      <c r="F361" s="84">
        <v>41838</v>
      </c>
      <c r="G361" s="12" t="s">
        <v>1138</v>
      </c>
      <c r="H361" s="10" t="s">
        <v>1139</v>
      </c>
      <c r="I361" s="12" t="s">
        <v>1140</v>
      </c>
      <c r="J361" s="12" t="s">
        <v>757</v>
      </c>
      <c r="K361" s="12" t="s">
        <v>21</v>
      </c>
      <c r="L361" s="12" t="s">
        <v>2618</v>
      </c>
      <c r="M361" s="12" t="s">
        <v>2702</v>
      </c>
      <c r="N361" s="12" t="s">
        <v>757</v>
      </c>
      <c r="O361" s="12" t="s">
        <v>2618</v>
      </c>
      <c r="P361" s="12" t="s">
        <v>2618</v>
      </c>
      <c r="Q361" s="12" t="s">
        <v>3064</v>
      </c>
      <c r="R361" s="12" t="s">
        <v>3064</v>
      </c>
      <c r="S361" s="12" t="s">
        <v>757</v>
      </c>
      <c r="T361" s="12" t="s">
        <v>1817</v>
      </c>
      <c r="U361" s="12" t="str">
        <f>VLOOKUP(S361,[1]Sheet1!$D$3:$D$153,1,0)</f>
        <v>SIALKOT</v>
      </c>
      <c r="V361" s="12"/>
      <c r="W361" s="12" t="s">
        <v>23</v>
      </c>
      <c r="X361" s="58" t="s">
        <v>24</v>
      </c>
      <c r="Y361" s="12" t="s">
        <v>2573</v>
      </c>
      <c r="Z361" s="12">
        <f>INDEX('[2]Rented Branches'!$R$5:$R$1116,MATCH(H361,'[2]Rented Branches'!$I$5:$I$1116,0))</f>
        <v>1600</v>
      </c>
      <c r="AA361" s="12" t="s">
        <v>757</v>
      </c>
      <c r="AB361" s="12" t="s">
        <v>4380</v>
      </c>
      <c r="AC361" s="12" t="s">
        <v>4403</v>
      </c>
      <c r="AD361" s="12" t="e">
        <v>#N/A</v>
      </c>
      <c r="AE361" s="12" t="s">
        <v>4381</v>
      </c>
      <c r="AF361" s="12" t="e">
        <v>#N/A</v>
      </c>
    </row>
    <row r="362" spans="1:32" s="46" customFormat="1" ht="15" hidden="1" customHeight="1" x14ac:dyDescent="0.25">
      <c r="A362" s="10">
        <f t="shared" ref="A362" si="357">+A361+1</f>
        <v>339</v>
      </c>
      <c r="B362" s="10">
        <f t="shared" ref="B362:B377" si="358">+B361+1</f>
        <v>339</v>
      </c>
      <c r="C362" s="12" t="s">
        <v>15</v>
      </c>
      <c r="D362" s="10" t="s">
        <v>34</v>
      </c>
      <c r="E362" s="10">
        <v>2014</v>
      </c>
      <c r="F362" s="84">
        <v>41838</v>
      </c>
      <c r="G362" s="12" t="s">
        <v>1141</v>
      </c>
      <c r="H362" s="10" t="s">
        <v>1142</v>
      </c>
      <c r="I362" s="12" t="s">
        <v>1143</v>
      </c>
      <c r="J362" s="12" t="s">
        <v>20</v>
      </c>
      <c r="K362" s="12" t="s">
        <v>21</v>
      </c>
      <c r="L362" s="12" t="s">
        <v>2618</v>
      </c>
      <c r="M362" s="12" t="s">
        <v>20</v>
      </c>
      <c r="N362" s="12" t="s">
        <v>2619</v>
      </c>
      <c r="O362" s="12" t="s">
        <v>2618</v>
      </c>
      <c r="P362" s="12" t="s">
        <v>2618</v>
      </c>
      <c r="Q362" s="12" t="s">
        <v>3064</v>
      </c>
      <c r="R362" s="12" t="s">
        <v>3064</v>
      </c>
      <c r="S362" s="12" t="s">
        <v>20</v>
      </c>
      <c r="T362" s="12" t="s">
        <v>3705</v>
      </c>
      <c r="U362" s="12" t="str">
        <f>VLOOKUP(S362,[1]Sheet1!$D$3:$D$153,1,0)</f>
        <v>LAHORE</v>
      </c>
      <c r="V362" s="12"/>
      <c r="W362" s="12" t="s">
        <v>23</v>
      </c>
      <c r="X362" s="58" t="s">
        <v>2380</v>
      </c>
      <c r="Y362" s="12" t="s">
        <v>2573</v>
      </c>
      <c r="Z362" s="12">
        <f>INDEX('[3]Owned Premises MIS'!$Q$2:$Q$111,MATCH(H362,'[3]Owned Premises MIS'!$H$2:$H$111,0))</f>
        <v>2750</v>
      </c>
      <c r="AA362" s="12" t="s">
        <v>4341</v>
      </c>
      <c r="AB362" s="12" t="s">
        <v>4309</v>
      </c>
      <c r="AC362" s="12" t="s">
        <v>4397</v>
      </c>
      <c r="AD362" s="12" t="e">
        <v>#N/A</v>
      </c>
      <c r="AE362" s="12" t="s">
        <v>4310</v>
      </c>
      <c r="AF362" s="12" t="e">
        <v>#N/A</v>
      </c>
    </row>
    <row r="363" spans="1:32" s="46" customFormat="1" ht="15" hidden="1" x14ac:dyDescent="0.25">
      <c r="A363" s="10">
        <f t="shared" ref="A363" si="359">+A362+1</f>
        <v>340</v>
      </c>
      <c r="B363" s="10">
        <f t="shared" si="358"/>
        <v>340</v>
      </c>
      <c r="C363" s="12" t="s">
        <v>15</v>
      </c>
      <c r="D363" s="10" t="s">
        <v>393</v>
      </c>
      <c r="E363" s="10">
        <v>2003</v>
      </c>
      <c r="F363" s="84">
        <v>37985</v>
      </c>
      <c r="G363" s="12" t="s">
        <v>1144</v>
      </c>
      <c r="H363" s="10" t="s">
        <v>1145</v>
      </c>
      <c r="I363" s="19" t="s">
        <v>1146</v>
      </c>
      <c r="J363" s="12" t="s">
        <v>28</v>
      </c>
      <c r="K363" s="12" t="s">
        <v>29</v>
      </c>
      <c r="L363" s="12" t="s">
        <v>2615</v>
      </c>
      <c r="M363" s="12" t="s">
        <v>2725</v>
      </c>
      <c r="N363" s="12" t="s">
        <v>2726</v>
      </c>
      <c r="O363" s="12" t="s">
        <v>29</v>
      </c>
      <c r="P363" s="12" t="s">
        <v>2615</v>
      </c>
      <c r="Q363" s="12" t="s">
        <v>2615</v>
      </c>
      <c r="R363" s="12" t="s">
        <v>3445</v>
      </c>
      <c r="S363" s="12" t="s">
        <v>28</v>
      </c>
      <c r="T363" s="12" t="s">
        <v>28</v>
      </c>
      <c r="U363" s="12" t="str">
        <f>VLOOKUP(S363,[1]Sheet1!$D$3:$D$153,1,0)</f>
        <v>Islamabad</v>
      </c>
      <c r="V363" s="12"/>
      <c r="W363" s="12" t="s">
        <v>3436</v>
      </c>
      <c r="X363" s="58" t="s">
        <v>24</v>
      </c>
      <c r="Y363" s="12" t="s">
        <v>2573</v>
      </c>
      <c r="Z363" s="12">
        <f>INDEX('[2]Rented Branches'!$R$5:$R$1116,MATCH(H363,'[2]Rented Branches'!$I$5:$I$1116,0))</f>
        <v>4944</v>
      </c>
      <c r="AA363" s="12" t="s">
        <v>4234</v>
      </c>
      <c r="AB363" s="12" t="s">
        <v>4235</v>
      </c>
      <c r="AC363" s="96" t="s">
        <v>4236</v>
      </c>
      <c r="AD363" s="12" t="s">
        <v>4237</v>
      </c>
      <c r="AE363" s="12" t="s">
        <v>4238</v>
      </c>
      <c r="AF363" s="12" t="s">
        <v>4239</v>
      </c>
    </row>
    <row r="364" spans="1:32" s="46" customFormat="1" ht="15" hidden="1" customHeight="1" x14ac:dyDescent="0.25">
      <c r="A364" s="10">
        <f t="shared" ref="A364" si="360">+A363+1</f>
        <v>341</v>
      </c>
      <c r="B364" s="10">
        <f t="shared" si="358"/>
        <v>341</v>
      </c>
      <c r="C364" s="12" t="s">
        <v>15</v>
      </c>
      <c r="D364" s="10" t="s">
        <v>393</v>
      </c>
      <c r="E364" s="10">
        <v>2003</v>
      </c>
      <c r="F364" s="84">
        <v>37984</v>
      </c>
      <c r="G364" s="12" t="s">
        <v>1147</v>
      </c>
      <c r="H364" s="10" t="s">
        <v>1148</v>
      </c>
      <c r="I364" s="12" t="s">
        <v>1149</v>
      </c>
      <c r="J364" s="12" t="s">
        <v>48</v>
      </c>
      <c r="K364" s="12" t="s">
        <v>21</v>
      </c>
      <c r="L364" s="12" t="s">
        <v>2615</v>
      </c>
      <c r="M364" s="12" t="s">
        <v>2727</v>
      </c>
      <c r="N364" s="12" t="s">
        <v>2728</v>
      </c>
      <c r="O364" s="12" t="s">
        <v>2620</v>
      </c>
      <c r="P364" s="12" t="s">
        <v>2615</v>
      </c>
      <c r="Q364" s="12" t="s">
        <v>2615</v>
      </c>
      <c r="R364" s="12" t="s">
        <v>3445</v>
      </c>
      <c r="S364" s="12" t="s">
        <v>48</v>
      </c>
      <c r="T364" s="12" t="s">
        <v>3707</v>
      </c>
      <c r="U364" s="12" t="str">
        <f>VLOOKUP(S364,[1]Sheet1!$D$3:$D$153,1,0)</f>
        <v>FAISALABAD</v>
      </c>
      <c r="V364" s="12"/>
      <c r="W364" s="12" t="s">
        <v>23</v>
      </c>
      <c r="X364" s="58" t="s">
        <v>24</v>
      </c>
      <c r="Y364" s="12" t="s">
        <v>2573</v>
      </c>
      <c r="Z364" s="12">
        <f>INDEX('[2]Rented Branches'!$R$5:$R$1116,MATCH(H364,'[2]Rented Branches'!$I$5:$I$1116,0))</f>
        <v>6895</v>
      </c>
      <c r="AA364" s="12" t="s">
        <v>4240</v>
      </c>
      <c r="AB364" s="12" t="s">
        <v>4241</v>
      </c>
      <c r="AC364" s="12" t="s">
        <v>4242</v>
      </c>
      <c r="AD364" s="12" t="s">
        <v>4243</v>
      </c>
      <c r="AE364" s="12" t="s">
        <v>4244</v>
      </c>
      <c r="AF364" s="12" t="s">
        <v>4245</v>
      </c>
    </row>
    <row r="365" spans="1:32" s="46" customFormat="1" ht="15" hidden="1" customHeight="1" x14ac:dyDescent="0.25">
      <c r="A365" s="10">
        <f t="shared" ref="A365" si="361">+A364+1</f>
        <v>342</v>
      </c>
      <c r="B365" s="10">
        <f t="shared" si="358"/>
        <v>342</v>
      </c>
      <c r="C365" s="12" t="s">
        <v>15</v>
      </c>
      <c r="D365" s="10" t="s">
        <v>393</v>
      </c>
      <c r="E365" s="10">
        <v>2003</v>
      </c>
      <c r="F365" s="84">
        <v>37986</v>
      </c>
      <c r="G365" s="12" t="s">
        <v>3339</v>
      </c>
      <c r="H365" s="10" t="s">
        <v>1151</v>
      </c>
      <c r="I365" s="12" t="s">
        <v>1152</v>
      </c>
      <c r="J365" s="12" t="s">
        <v>59</v>
      </c>
      <c r="K365" s="12" t="s">
        <v>60</v>
      </c>
      <c r="L365" s="12" t="s">
        <v>2615</v>
      </c>
      <c r="M365" s="12" t="s">
        <v>2616</v>
      </c>
      <c r="N365" s="12" t="s">
        <v>2617</v>
      </c>
      <c r="O365" s="12" t="s">
        <v>60</v>
      </c>
      <c r="P365" s="12" t="s">
        <v>2615</v>
      </c>
      <c r="Q365" s="12" t="s">
        <v>2615</v>
      </c>
      <c r="R365" s="12" t="s">
        <v>3445</v>
      </c>
      <c r="S365" s="12" t="s">
        <v>59</v>
      </c>
      <c r="T365" s="12" t="s">
        <v>3709</v>
      </c>
      <c r="U365" s="12" t="e">
        <f>VLOOKUP(S365,[1]Sheet1!$D$3:$D$153,1,0)</f>
        <v>#N/A</v>
      </c>
      <c r="V365" s="12"/>
      <c r="W365" s="12" t="s">
        <v>61</v>
      </c>
      <c r="X365" s="58" t="s">
        <v>24</v>
      </c>
      <c r="Y365" s="12" t="s">
        <v>2573</v>
      </c>
      <c r="Z365" s="12">
        <f>INDEX('[2]Rented Branches'!$R$5:$R$1116,MATCH(H365,'[2]Rented Branches'!$I$5:$I$1116,0))</f>
        <v>11500</v>
      </c>
      <c r="AA365" s="12" t="s">
        <v>4229</v>
      </c>
      <c r="AB365" s="12" t="s">
        <v>4286</v>
      </c>
      <c r="AC365" s="12" t="s">
        <v>4230</v>
      </c>
      <c r="AD365" s="12" t="s">
        <v>4231</v>
      </c>
      <c r="AE365" s="12" t="s">
        <v>4232</v>
      </c>
      <c r="AF365" s="12" t="s">
        <v>4233</v>
      </c>
    </row>
    <row r="366" spans="1:32" s="46" customFormat="1" ht="15" hidden="1" customHeight="1" x14ac:dyDescent="0.25">
      <c r="A366" s="10">
        <f t="shared" ref="A366" si="362">+A365+1</f>
        <v>343</v>
      </c>
      <c r="B366" s="10">
        <f t="shared" si="358"/>
        <v>343</v>
      </c>
      <c r="C366" s="12" t="s">
        <v>15</v>
      </c>
      <c r="D366" s="10" t="s">
        <v>393</v>
      </c>
      <c r="E366" s="10">
        <v>2004</v>
      </c>
      <c r="F366" s="84">
        <v>38352</v>
      </c>
      <c r="G366" s="12" t="s">
        <v>1153</v>
      </c>
      <c r="H366" s="10" t="s">
        <v>1154</v>
      </c>
      <c r="I366" s="12" t="s">
        <v>1155</v>
      </c>
      <c r="J366" s="12" t="s">
        <v>83</v>
      </c>
      <c r="K366" s="12" t="s">
        <v>29</v>
      </c>
      <c r="L366" s="12" t="s">
        <v>2615</v>
      </c>
      <c r="M366" s="12" t="s">
        <v>2725</v>
      </c>
      <c r="N366" s="12" t="s">
        <v>2729</v>
      </c>
      <c r="O366" s="12" t="s">
        <v>29</v>
      </c>
      <c r="P366" s="12" t="s">
        <v>2615</v>
      </c>
      <c r="Q366" s="12" t="s">
        <v>2615</v>
      </c>
      <c r="R366" s="12" t="s">
        <v>3445</v>
      </c>
      <c r="S366" s="12" t="s">
        <v>83</v>
      </c>
      <c r="T366" s="12" t="s">
        <v>979</v>
      </c>
      <c r="U366" s="12" t="str">
        <f>VLOOKUP(S366,[1]Sheet1!$D$3:$D$153,1,0)</f>
        <v>RAWALPINDI</v>
      </c>
      <c r="V366" s="12"/>
      <c r="W366" s="12" t="s">
        <v>23</v>
      </c>
      <c r="X366" s="58" t="s">
        <v>24</v>
      </c>
      <c r="Y366" s="12" t="s">
        <v>2573</v>
      </c>
      <c r="Z366" s="12">
        <f>INDEX('[2]Rented Branches'!$R$5:$R$1116,MATCH(H366,'[2]Rented Branches'!$I$5:$I$1116,0))</f>
        <v>7366</v>
      </c>
      <c r="AA366" s="12" t="s">
        <v>4246</v>
      </c>
      <c r="AB366" s="96" t="s">
        <v>4247</v>
      </c>
      <c r="AC366" s="96" t="s">
        <v>4248</v>
      </c>
      <c r="AD366" s="12" t="s">
        <v>4237</v>
      </c>
      <c r="AE366" s="12" t="s">
        <v>4249</v>
      </c>
      <c r="AF366" s="12" t="s">
        <v>4239</v>
      </c>
    </row>
    <row r="367" spans="1:32" s="46" customFormat="1" ht="15" hidden="1" customHeight="1" x14ac:dyDescent="0.25">
      <c r="A367" s="10">
        <f t="shared" ref="A367" si="363">+A366+1</f>
        <v>344</v>
      </c>
      <c r="B367" s="10">
        <f t="shared" si="358"/>
        <v>344</v>
      </c>
      <c r="C367" s="12" t="s">
        <v>15</v>
      </c>
      <c r="D367" s="10" t="s">
        <v>393</v>
      </c>
      <c r="E367" s="10">
        <v>2004</v>
      </c>
      <c r="F367" s="84">
        <v>38202</v>
      </c>
      <c r="G367" s="12" t="s">
        <v>1156</v>
      </c>
      <c r="H367" s="10" t="s">
        <v>1157</v>
      </c>
      <c r="I367" s="12" t="s">
        <v>1158</v>
      </c>
      <c r="J367" s="12" t="s">
        <v>55</v>
      </c>
      <c r="K367" s="12" t="s">
        <v>21</v>
      </c>
      <c r="L367" s="12" t="s">
        <v>2615</v>
      </c>
      <c r="M367" s="12" t="s">
        <v>2730</v>
      </c>
      <c r="N367" s="12" t="s">
        <v>2731</v>
      </c>
      <c r="O367" s="12" t="s">
        <v>2618</v>
      </c>
      <c r="P367" s="12" t="s">
        <v>2615</v>
      </c>
      <c r="Q367" s="12" t="s">
        <v>2615</v>
      </c>
      <c r="R367" s="12" t="s">
        <v>3445</v>
      </c>
      <c r="S367" s="12" t="s">
        <v>55</v>
      </c>
      <c r="T367" s="12" t="s">
        <v>3708</v>
      </c>
      <c r="U367" s="12" t="str">
        <f>VLOOKUP(S367,[1]Sheet1!$D$3:$D$153,1,0)</f>
        <v>GUJRANWALA</v>
      </c>
      <c r="V367" s="12"/>
      <c r="W367" s="12" t="s">
        <v>23</v>
      </c>
      <c r="X367" s="58" t="s">
        <v>24</v>
      </c>
      <c r="Y367" s="12" t="s">
        <v>2573</v>
      </c>
      <c r="Z367" s="12">
        <f>INDEX('[2]Rented Branches'!$R$5:$R$1116,MATCH(H367,'[2]Rented Branches'!$I$5:$I$1116,0))</f>
        <v>2672</v>
      </c>
      <c r="AA367" s="12" t="s">
        <v>4250</v>
      </c>
      <c r="AB367" s="12" t="s">
        <v>4251</v>
      </c>
      <c r="AC367" s="12" t="s">
        <v>4252</v>
      </c>
      <c r="AD367" s="12" t="s">
        <v>4243</v>
      </c>
      <c r="AE367" s="12" t="s">
        <v>4253</v>
      </c>
      <c r="AF367" s="12" t="s">
        <v>4245</v>
      </c>
    </row>
    <row r="368" spans="1:32" s="46" customFormat="1" ht="15" hidden="1" customHeight="1" x14ac:dyDescent="0.25">
      <c r="A368" s="10">
        <f t="shared" ref="A368" si="364">+A367+1</f>
        <v>345</v>
      </c>
      <c r="B368" s="10">
        <f t="shared" si="358"/>
        <v>345</v>
      </c>
      <c r="C368" s="12" t="s">
        <v>15</v>
      </c>
      <c r="D368" s="10" t="s">
        <v>393</v>
      </c>
      <c r="E368" s="10">
        <v>2004</v>
      </c>
      <c r="F368" s="84">
        <v>38352</v>
      </c>
      <c r="G368" s="12" t="s">
        <v>1159</v>
      </c>
      <c r="H368" s="10" t="s">
        <v>1160</v>
      </c>
      <c r="I368" s="12" t="s">
        <v>1161</v>
      </c>
      <c r="J368" s="12" t="s">
        <v>115</v>
      </c>
      <c r="K368" s="12" t="s">
        <v>29</v>
      </c>
      <c r="L368" s="12" t="s">
        <v>2615</v>
      </c>
      <c r="M368" s="12" t="s">
        <v>2725</v>
      </c>
      <c r="N368" s="12" t="s">
        <v>2732</v>
      </c>
      <c r="O368" s="12" t="s">
        <v>29</v>
      </c>
      <c r="P368" s="12" t="s">
        <v>2615</v>
      </c>
      <c r="Q368" s="12" t="s">
        <v>2615</v>
      </c>
      <c r="R368" s="12" t="s">
        <v>3445</v>
      </c>
      <c r="S368" s="12" t="s">
        <v>115</v>
      </c>
      <c r="T368" s="12" t="s">
        <v>3720</v>
      </c>
      <c r="U368" s="12" t="str">
        <f>VLOOKUP(S368,[1]Sheet1!$D$3:$D$153,1,0)</f>
        <v>PESHAWAR</v>
      </c>
      <c r="V368" s="12"/>
      <c r="W368" s="12" t="s">
        <v>75</v>
      </c>
      <c r="X368" s="58" t="s">
        <v>24</v>
      </c>
      <c r="Y368" s="12" t="s">
        <v>2573</v>
      </c>
      <c r="Z368" s="12">
        <f>INDEX('[2]Rented Branches'!$R$5:$R$1116,MATCH(H368,'[2]Rented Branches'!$I$5:$I$1116,0))</f>
        <v>8722</v>
      </c>
      <c r="AA368" s="12" t="s">
        <v>4254</v>
      </c>
      <c r="AB368" s="12" t="s">
        <v>4255</v>
      </c>
      <c r="AC368" s="96" t="s">
        <v>4256</v>
      </c>
      <c r="AD368" s="12" t="s">
        <v>4237</v>
      </c>
      <c r="AE368" s="12" t="s">
        <v>4257</v>
      </c>
      <c r="AF368" s="12" t="s">
        <v>4239</v>
      </c>
    </row>
    <row r="369" spans="1:32" s="46" customFormat="1" ht="15" hidden="1" customHeight="1" x14ac:dyDescent="0.25">
      <c r="A369" s="10">
        <f t="shared" ref="A369" si="365">+A368+1</f>
        <v>346</v>
      </c>
      <c r="B369" s="10">
        <f t="shared" si="358"/>
        <v>346</v>
      </c>
      <c r="C369" s="12" t="s">
        <v>15</v>
      </c>
      <c r="D369" s="10" t="s">
        <v>393</v>
      </c>
      <c r="E369" s="10">
        <v>2004</v>
      </c>
      <c r="F369" s="84">
        <v>38103</v>
      </c>
      <c r="G369" s="12" t="s">
        <v>1162</v>
      </c>
      <c r="H369" s="10" t="s">
        <v>1163</v>
      </c>
      <c r="I369" s="12" t="s">
        <v>1164</v>
      </c>
      <c r="J369" s="12" t="s">
        <v>20</v>
      </c>
      <c r="K369" s="12" t="s">
        <v>21</v>
      </c>
      <c r="L369" s="12" t="s">
        <v>2615</v>
      </c>
      <c r="M369" s="12" t="s">
        <v>2730</v>
      </c>
      <c r="N369" s="12" t="s">
        <v>2733</v>
      </c>
      <c r="O369" s="12" t="s">
        <v>2618</v>
      </c>
      <c r="P369" s="12" t="s">
        <v>2615</v>
      </c>
      <c r="Q369" s="12" t="s">
        <v>2615</v>
      </c>
      <c r="R369" s="12" t="s">
        <v>3445</v>
      </c>
      <c r="S369" s="12" t="s">
        <v>20</v>
      </c>
      <c r="T369" s="12" t="s">
        <v>3705</v>
      </c>
      <c r="U369" s="12" t="str">
        <f>VLOOKUP(S369,[1]Sheet1!$D$3:$D$153,1,0)</f>
        <v>LAHORE</v>
      </c>
      <c r="V369" s="12"/>
      <c r="W369" s="12" t="s">
        <v>23</v>
      </c>
      <c r="X369" s="58" t="s">
        <v>24</v>
      </c>
      <c r="Y369" s="12" t="s">
        <v>2573</v>
      </c>
      <c r="Z369" s="12">
        <f>INDEX('[2]Rented Branches'!$R$5:$R$1116,MATCH(H369,'[2]Rented Branches'!$I$5:$I$1116,0))</f>
        <v>6660</v>
      </c>
      <c r="AA369" s="12" t="s">
        <v>4258</v>
      </c>
      <c r="AB369" s="12" t="s">
        <v>4259</v>
      </c>
      <c r="AC369" s="12" t="s">
        <v>4260</v>
      </c>
      <c r="AD369" s="12" t="s">
        <v>4243</v>
      </c>
      <c r="AE369" s="12" t="s">
        <v>4261</v>
      </c>
      <c r="AF369" s="12" t="s">
        <v>4245</v>
      </c>
    </row>
    <row r="370" spans="1:32" s="46" customFormat="1" ht="15" hidden="1" customHeight="1" x14ac:dyDescent="0.25">
      <c r="A370" s="10">
        <f t="shared" ref="A370" si="366">+A369+1</f>
        <v>347</v>
      </c>
      <c r="B370" s="10">
        <f t="shared" si="358"/>
        <v>347</v>
      </c>
      <c r="C370" s="12" t="s">
        <v>15</v>
      </c>
      <c r="D370" s="10" t="s">
        <v>393</v>
      </c>
      <c r="E370" s="10">
        <v>2004</v>
      </c>
      <c r="F370" s="84">
        <v>38351</v>
      </c>
      <c r="G370" s="12" t="s">
        <v>3359</v>
      </c>
      <c r="H370" s="10" t="s">
        <v>1166</v>
      </c>
      <c r="I370" s="12" t="s">
        <v>1167</v>
      </c>
      <c r="J370" s="12" t="s">
        <v>20</v>
      </c>
      <c r="K370" s="12" t="s">
        <v>21</v>
      </c>
      <c r="L370" s="12" t="s">
        <v>2615</v>
      </c>
      <c r="M370" s="12" t="s">
        <v>2730</v>
      </c>
      <c r="N370" s="12" t="s">
        <v>2733</v>
      </c>
      <c r="O370" s="12" t="s">
        <v>2618</v>
      </c>
      <c r="P370" s="12" t="s">
        <v>2615</v>
      </c>
      <c r="Q370" s="12" t="s">
        <v>2615</v>
      </c>
      <c r="R370" s="12" t="s">
        <v>3445</v>
      </c>
      <c r="S370" s="12" t="s">
        <v>20</v>
      </c>
      <c r="T370" s="12" t="s">
        <v>3705</v>
      </c>
      <c r="U370" s="12" t="str">
        <f>VLOOKUP(S370,[1]Sheet1!$D$3:$D$153,1,0)</f>
        <v>LAHORE</v>
      </c>
      <c r="V370" s="12"/>
      <c r="W370" s="12" t="s">
        <v>23</v>
      </c>
      <c r="X370" s="58" t="s">
        <v>24</v>
      </c>
      <c r="Y370" s="12" t="s">
        <v>2573</v>
      </c>
      <c r="Z370" s="12">
        <f>INDEX('[2]Rented Branches'!$R$5:$R$1116,MATCH(H370,'[2]Rented Branches'!$I$5:$I$1116,0))</f>
        <v>3150</v>
      </c>
      <c r="AA370" s="12" t="s">
        <v>4258</v>
      </c>
      <c r="AB370" s="12" t="s">
        <v>4259</v>
      </c>
      <c r="AC370" s="12" t="s">
        <v>4260</v>
      </c>
      <c r="AD370" s="12" t="s">
        <v>4243</v>
      </c>
      <c r="AE370" s="12" t="s">
        <v>4261</v>
      </c>
      <c r="AF370" s="12" t="s">
        <v>4245</v>
      </c>
    </row>
    <row r="371" spans="1:32" s="46" customFormat="1" ht="15" hidden="1" customHeight="1" x14ac:dyDescent="0.25">
      <c r="A371" s="10">
        <f t="shared" ref="A371" si="367">+A370+1</f>
        <v>348</v>
      </c>
      <c r="B371" s="10">
        <f t="shared" si="358"/>
        <v>348</v>
      </c>
      <c r="C371" s="12" t="s">
        <v>15</v>
      </c>
      <c r="D371" s="10" t="s">
        <v>393</v>
      </c>
      <c r="E371" s="10">
        <v>2005</v>
      </c>
      <c r="F371" s="84">
        <v>38383</v>
      </c>
      <c r="G371" s="12" t="s">
        <v>1168</v>
      </c>
      <c r="H371" s="10" t="s">
        <v>1169</v>
      </c>
      <c r="I371" s="12" t="s">
        <v>1170</v>
      </c>
      <c r="J371" s="12" t="s">
        <v>20</v>
      </c>
      <c r="K371" s="12" t="s">
        <v>21</v>
      </c>
      <c r="L371" s="12" t="s">
        <v>2615</v>
      </c>
      <c r="M371" s="12" t="s">
        <v>2730</v>
      </c>
      <c r="N371" s="12" t="s">
        <v>2734</v>
      </c>
      <c r="O371" s="12" t="s">
        <v>2618</v>
      </c>
      <c r="P371" s="12" t="s">
        <v>2615</v>
      </c>
      <c r="Q371" s="12" t="s">
        <v>2615</v>
      </c>
      <c r="R371" s="12" t="s">
        <v>3445</v>
      </c>
      <c r="S371" s="12" t="s">
        <v>20</v>
      </c>
      <c r="T371" s="12" t="s">
        <v>3705</v>
      </c>
      <c r="U371" s="12" t="str">
        <f>VLOOKUP(S371,[1]Sheet1!$D$3:$D$153,1,0)</f>
        <v>LAHORE</v>
      </c>
      <c r="V371" s="12"/>
      <c r="W371" s="12" t="s">
        <v>23</v>
      </c>
      <c r="X371" s="58" t="s">
        <v>24</v>
      </c>
      <c r="Y371" s="12" t="s">
        <v>2573</v>
      </c>
      <c r="Z371" s="12">
        <f>INDEX('[2]Rented Branches'!$R$5:$R$1116,MATCH(H371,'[2]Rented Branches'!$I$5:$I$1116,0))</f>
        <v>5920</v>
      </c>
      <c r="AA371" s="12" t="s">
        <v>4262</v>
      </c>
      <c r="AB371" s="12" t="s">
        <v>4263</v>
      </c>
      <c r="AC371" s="12" t="s">
        <v>4260</v>
      </c>
      <c r="AD371" s="12" t="s">
        <v>4243</v>
      </c>
      <c r="AE371" s="12" t="s">
        <v>4264</v>
      </c>
      <c r="AF371" s="12" t="s">
        <v>4245</v>
      </c>
    </row>
    <row r="372" spans="1:32" s="46" customFormat="1" ht="15" hidden="1" customHeight="1" x14ac:dyDescent="0.25">
      <c r="A372" s="10">
        <f t="shared" ref="A372" si="368">+A371+1</f>
        <v>349</v>
      </c>
      <c r="B372" s="10">
        <f t="shared" si="358"/>
        <v>349</v>
      </c>
      <c r="C372" s="12" t="s">
        <v>15</v>
      </c>
      <c r="D372" s="10" t="s">
        <v>393</v>
      </c>
      <c r="E372" s="10">
        <v>2005</v>
      </c>
      <c r="F372" s="84">
        <v>38380</v>
      </c>
      <c r="G372" s="12" t="s">
        <v>1171</v>
      </c>
      <c r="H372" s="10" t="s">
        <v>1172</v>
      </c>
      <c r="I372" s="12" t="s">
        <v>1173</v>
      </c>
      <c r="J372" s="12" t="s">
        <v>757</v>
      </c>
      <c r="K372" s="12" t="s">
        <v>21</v>
      </c>
      <c r="L372" s="12" t="s">
        <v>2615</v>
      </c>
      <c r="M372" s="12" t="s">
        <v>2730</v>
      </c>
      <c r="N372" s="12" t="s">
        <v>2731</v>
      </c>
      <c r="O372" s="12" t="s">
        <v>2620</v>
      </c>
      <c r="P372" s="12" t="s">
        <v>2615</v>
      </c>
      <c r="Q372" s="12" t="s">
        <v>2615</v>
      </c>
      <c r="R372" s="12" t="s">
        <v>3445</v>
      </c>
      <c r="S372" s="12" t="s">
        <v>757</v>
      </c>
      <c r="T372" s="12" t="s">
        <v>1817</v>
      </c>
      <c r="U372" s="12" t="str">
        <f>VLOOKUP(S372,[1]Sheet1!$D$3:$D$153,1,0)</f>
        <v>SIALKOT</v>
      </c>
      <c r="V372" s="12"/>
      <c r="W372" s="12" t="s">
        <v>23</v>
      </c>
      <c r="X372" s="58" t="s">
        <v>24</v>
      </c>
      <c r="Y372" s="12" t="s">
        <v>2573</v>
      </c>
      <c r="Z372" s="12">
        <f>INDEX('[2]Rented Branches'!$R$5:$R$1116,MATCH(H372,'[2]Rented Branches'!$I$5:$I$1116,0))</f>
        <v>6988</v>
      </c>
      <c r="AA372" s="12" t="s">
        <v>4265</v>
      </c>
      <c r="AB372" s="96" t="s">
        <v>4266</v>
      </c>
      <c r="AC372" s="96" t="s">
        <v>4252</v>
      </c>
      <c r="AD372" s="12" t="s">
        <v>4243</v>
      </c>
      <c r="AE372" s="12" t="s">
        <v>4267</v>
      </c>
      <c r="AF372" s="12" t="s">
        <v>4245</v>
      </c>
    </row>
    <row r="373" spans="1:32" s="46" customFormat="1" ht="15" hidden="1" customHeight="1" x14ac:dyDescent="0.25">
      <c r="A373" s="10">
        <f t="shared" ref="A373" si="369">+A372+1</f>
        <v>350</v>
      </c>
      <c r="B373" s="10">
        <f t="shared" si="358"/>
        <v>350</v>
      </c>
      <c r="C373" s="12" t="s">
        <v>15</v>
      </c>
      <c r="D373" s="10" t="s">
        <v>393</v>
      </c>
      <c r="E373" s="10">
        <v>2005</v>
      </c>
      <c r="F373" s="84">
        <v>38383</v>
      </c>
      <c r="G373" s="12" t="s">
        <v>1174</v>
      </c>
      <c r="H373" s="10" t="s">
        <v>1175</v>
      </c>
      <c r="I373" s="12" t="s">
        <v>1176</v>
      </c>
      <c r="J373" s="12" t="s">
        <v>48</v>
      </c>
      <c r="K373" s="12" t="s">
        <v>21</v>
      </c>
      <c r="L373" s="12" t="s">
        <v>2615</v>
      </c>
      <c r="M373" s="12" t="s">
        <v>2727</v>
      </c>
      <c r="N373" s="12" t="s">
        <v>2728</v>
      </c>
      <c r="O373" s="12" t="s">
        <v>2620</v>
      </c>
      <c r="P373" s="12" t="s">
        <v>2615</v>
      </c>
      <c r="Q373" s="12" t="s">
        <v>2615</v>
      </c>
      <c r="R373" s="12" t="s">
        <v>3445</v>
      </c>
      <c r="S373" s="12" t="s">
        <v>48</v>
      </c>
      <c r="T373" s="12" t="s">
        <v>3707</v>
      </c>
      <c r="U373" s="12" t="str">
        <f>VLOOKUP(S373,[1]Sheet1!$D$3:$D$153,1,0)</f>
        <v>FAISALABAD</v>
      </c>
      <c r="V373" s="12"/>
      <c r="W373" s="12" t="s">
        <v>23</v>
      </c>
      <c r="X373" s="58" t="s">
        <v>24</v>
      </c>
      <c r="Y373" s="12" t="s">
        <v>2573</v>
      </c>
      <c r="Z373" s="12">
        <f>INDEX('[2]Rented Branches'!$R$5:$R$1116,MATCH(H373,'[2]Rented Branches'!$I$5:$I$1116,0))</f>
        <v>5777</v>
      </c>
      <c r="AA373" s="12" t="s">
        <v>4268</v>
      </c>
      <c r="AB373" s="12" t="s">
        <v>4269</v>
      </c>
      <c r="AC373" s="12" t="s">
        <v>4242</v>
      </c>
      <c r="AD373" s="12" t="s">
        <v>4243</v>
      </c>
      <c r="AE373" s="12" t="s">
        <v>4270</v>
      </c>
      <c r="AF373" s="12" t="s">
        <v>4245</v>
      </c>
    </row>
    <row r="374" spans="1:32" s="46" customFormat="1" ht="15" hidden="1" customHeight="1" x14ac:dyDescent="0.25">
      <c r="A374" s="10">
        <f t="shared" ref="A374" si="370">+A373+1</f>
        <v>351</v>
      </c>
      <c r="B374" s="10">
        <f t="shared" si="358"/>
        <v>351</v>
      </c>
      <c r="C374" s="12" t="s">
        <v>15</v>
      </c>
      <c r="D374" s="10" t="s">
        <v>393</v>
      </c>
      <c r="E374" s="10">
        <v>2005</v>
      </c>
      <c r="F374" s="84">
        <v>38383</v>
      </c>
      <c r="G374" s="12" t="s">
        <v>1177</v>
      </c>
      <c r="H374" s="10" t="s">
        <v>1178</v>
      </c>
      <c r="I374" s="12" t="s">
        <v>3939</v>
      </c>
      <c r="J374" s="12" t="s">
        <v>59</v>
      </c>
      <c r="K374" s="12" t="s">
        <v>60</v>
      </c>
      <c r="L374" s="12" t="s">
        <v>2615</v>
      </c>
      <c r="M374" s="12" t="s">
        <v>2616</v>
      </c>
      <c r="N374" s="12" t="s">
        <v>2735</v>
      </c>
      <c r="O374" s="12" t="s">
        <v>60</v>
      </c>
      <c r="P374" s="12" t="s">
        <v>2615</v>
      </c>
      <c r="Q374" s="12" t="s">
        <v>2615</v>
      </c>
      <c r="R374" s="12" t="s">
        <v>3445</v>
      </c>
      <c r="S374" s="12" t="s">
        <v>59</v>
      </c>
      <c r="T374" s="12" t="s">
        <v>3761</v>
      </c>
      <c r="U374" s="12" t="e">
        <f>VLOOKUP(S374,[1]Sheet1!$D$3:$D$153,1,0)</f>
        <v>#N/A</v>
      </c>
      <c r="V374" s="12"/>
      <c r="W374" s="12" t="s">
        <v>61</v>
      </c>
      <c r="X374" s="58" t="s">
        <v>24</v>
      </c>
      <c r="Y374" s="12" t="s">
        <v>2573</v>
      </c>
      <c r="Z374" s="12">
        <f>INDEX('[2]Rented Branches'!$R$5:$R$1116,MATCH(H374,'[2]Rented Branches'!$I$5:$I$1116,0))</f>
        <v>5400</v>
      </c>
      <c r="AA374" s="12" t="s">
        <v>4271</v>
      </c>
      <c r="AB374" s="12"/>
      <c r="AC374" s="12" t="s">
        <v>4230</v>
      </c>
      <c r="AD374" s="12" t="s">
        <v>4231</v>
      </c>
      <c r="AE374" s="12" t="s">
        <v>4272</v>
      </c>
      <c r="AF374" s="12" t="s">
        <v>4233</v>
      </c>
    </row>
    <row r="375" spans="1:32" s="46" customFormat="1" ht="15" hidden="1" customHeight="1" x14ac:dyDescent="0.25">
      <c r="A375" s="10">
        <f t="shared" ref="A375" si="371">+A374+1</f>
        <v>352</v>
      </c>
      <c r="B375" s="10">
        <f t="shared" si="358"/>
        <v>352</v>
      </c>
      <c r="C375" s="12" t="s">
        <v>15</v>
      </c>
      <c r="D375" s="10" t="s">
        <v>393</v>
      </c>
      <c r="E375" s="10">
        <v>2006</v>
      </c>
      <c r="F375" s="84">
        <v>39079</v>
      </c>
      <c r="G375" s="12" t="s">
        <v>1180</v>
      </c>
      <c r="H375" s="10" t="s">
        <v>1181</v>
      </c>
      <c r="I375" s="12" t="s">
        <v>1182</v>
      </c>
      <c r="J375" s="12" t="s">
        <v>59</v>
      </c>
      <c r="K375" s="12" t="s">
        <v>60</v>
      </c>
      <c r="L375" s="12" t="s">
        <v>2615</v>
      </c>
      <c r="M375" s="12" t="s">
        <v>2616</v>
      </c>
      <c r="N375" s="12" t="s">
        <v>2735</v>
      </c>
      <c r="O375" s="12" t="s">
        <v>60</v>
      </c>
      <c r="P375" s="12" t="s">
        <v>2615</v>
      </c>
      <c r="Q375" s="12" t="s">
        <v>2615</v>
      </c>
      <c r="R375" s="12" t="s">
        <v>3445</v>
      </c>
      <c r="S375" s="12" t="s">
        <v>59</v>
      </c>
      <c r="T375" s="12" t="s">
        <v>3717</v>
      </c>
      <c r="U375" s="12" t="e">
        <f>VLOOKUP(S375,[1]Sheet1!$D$3:$D$153,1,0)</f>
        <v>#N/A</v>
      </c>
      <c r="V375" s="12"/>
      <c r="W375" s="12" t="s">
        <v>61</v>
      </c>
      <c r="X375" s="58" t="s">
        <v>24</v>
      </c>
      <c r="Y375" s="12" t="s">
        <v>2573</v>
      </c>
      <c r="Z375" s="12">
        <f>INDEX('[2]Rented Branches'!$R$5:$R$1116,MATCH(H375,'[2]Rented Branches'!$I$5:$I$1116,0))</f>
        <v>2925</v>
      </c>
      <c r="AA375" s="12" t="s">
        <v>4271</v>
      </c>
      <c r="AB375" s="12"/>
      <c r="AC375" s="12" t="s">
        <v>4230</v>
      </c>
      <c r="AD375" s="12" t="s">
        <v>4231</v>
      </c>
      <c r="AE375" s="12" t="s">
        <v>4272</v>
      </c>
      <c r="AF375" s="12" t="s">
        <v>4233</v>
      </c>
    </row>
    <row r="376" spans="1:32" s="46" customFormat="1" ht="15" hidden="1" customHeight="1" x14ac:dyDescent="0.25">
      <c r="A376" s="10">
        <f t="shared" ref="A376" si="372">+A375+1</f>
        <v>353</v>
      </c>
      <c r="B376" s="10">
        <f t="shared" si="358"/>
        <v>353</v>
      </c>
      <c r="C376" s="12" t="s">
        <v>15</v>
      </c>
      <c r="D376" s="10" t="s">
        <v>393</v>
      </c>
      <c r="E376" s="10">
        <v>2006</v>
      </c>
      <c r="F376" s="84">
        <v>39073</v>
      </c>
      <c r="G376" s="12" t="s">
        <v>1183</v>
      </c>
      <c r="H376" s="10" t="s">
        <v>1184</v>
      </c>
      <c r="I376" s="12" t="s">
        <v>1185</v>
      </c>
      <c r="J376" s="12" t="s">
        <v>59</v>
      </c>
      <c r="K376" s="12" t="s">
        <v>60</v>
      </c>
      <c r="L376" s="12" t="s">
        <v>2615</v>
      </c>
      <c r="M376" s="12" t="s">
        <v>2616</v>
      </c>
      <c r="N376" s="12" t="s">
        <v>2736</v>
      </c>
      <c r="O376" s="12" t="s">
        <v>60</v>
      </c>
      <c r="P376" s="12" t="s">
        <v>2615</v>
      </c>
      <c r="Q376" s="12" t="s">
        <v>2615</v>
      </c>
      <c r="R376" s="12" t="s">
        <v>3445</v>
      </c>
      <c r="S376" s="12" t="s">
        <v>59</v>
      </c>
      <c r="T376" s="12" t="s">
        <v>3717</v>
      </c>
      <c r="U376" s="12" t="e">
        <f>VLOOKUP(S376,[1]Sheet1!$D$3:$D$153,1,0)</f>
        <v>#N/A</v>
      </c>
      <c r="V376" s="12"/>
      <c r="W376" s="12" t="s">
        <v>61</v>
      </c>
      <c r="X376" s="58" t="s">
        <v>24</v>
      </c>
      <c r="Y376" s="12" t="s">
        <v>2573</v>
      </c>
      <c r="Z376" s="12">
        <f>INDEX('[2]Rented Branches'!$R$5:$R$1116,MATCH(H376,'[2]Rented Branches'!$I$5:$I$1116,0))</f>
        <v>3150</v>
      </c>
      <c r="AA376" s="12" t="s">
        <v>4271</v>
      </c>
      <c r="AB376" s="12"/>
      <c r="AC376" s="12" t="s">
        <v>4230</v>
      </c>
      <c r="AD376" s="12" t="s">
        <v>4231</v>
      </c>
      <c r="AE376" s="12" t="s">
        <v>4272</v>
      </c>
      <c r="AF376" s="12" t="s">
        <v>4233</v>
      </c>
    </row>
    <row r="377" spans="1:32" s="46" customFormat="1" ht="15" hidden="1" customHeight="1" x14ac:dyDescent="0.25">
      <c r="A377" s="10">
        <f t="shared" ref="A377" si="373">+A376+1</f>
        <v>354</v>
      </c>
      <c r="B377" s="10">
        <f t="shared" si="358"/>
        <v>354</v>
      </c>
      <c r="C377" s="12" t="s">
        <v>15</v>
      </c>
      <c r="D377" s="10" t="s">
        <v>393</v>
      </c>
      <c r="E377" s="10">
        <v>2006</v>
      </c>
      <c r="F377" s="84">
        <v>39080</v>
      </c>
      <c r="G377" s="12" t="s">
        <v>1186</v>
      </c>
      <c r="H377" s="10" t="s">
        <v>1187</v>
      </c>
      <c r="I377" s="12" t="s">
        <v>1188</v>
      </c>
      <c r="J377" s="12" t="s">
        <v>20</v>
      </c>
      <c r="K377" s="12" t="s">
        <v>21</v>
      </c>
      <c r="L377" s="12" t="s">
        <v>2615</v>
      </c>
      <c r="M377" s="12" t="s">
        <v>2730</v>
      </c>
      <c r="N377" s="12" t="s">
        <v>2733</v>
      </c>
      <c r="O377" s="12" t="s">
        <v>2618</v>
      </c>
      <c r="P377" s="12" t="s">
        <v>2615</v>
      </c>
      <c r="Q377" s="12" t="s">
        <v>2615</v>
      </c>
      <c r="R377" s="12" t="s">
        <v>3445</v>
      </c>
      <c r="S377" s="12" t="s">
        <v>20</v>
      </c>
      <c r="T377" s="12" t="s">
        <v>3705</v>
      </c>
      <c r="U377" s="12" t="str">
        <f>VLOOKUP(S377,[1]Sheet1!$D$3:$D$153,1,0)</f>
        <v>LAHORE</v>
      </c>
      <c r="V377" s="12"/>
      <c r="W377" s="12" t="s">
        <v>23</v>
      </c>
      <c r="X377" s="58" t="s">
        <v>24</v>
      </c>
      <c r="Y377" s="12" t="s">
        <v>2573</v>
      </c>
      <c r="Z377" s="12">
        <f>INDEX('[2]Rented Branches'!$R$5:$R$1116,MATCH(H377,'[2]Rented Branches'!$I$5:$I$1116,0))</f>
        <v>5816</v>
      </c>
      <c r="AA377" s="12" t="s">
        <v>4258</v>
      </c>
      <c r="AB377" s="12" t="s">
        <v>4259</v>
      </c>
      <c r="AC377" s="12" t="s">
        <v>4260</v>
      </c>
      <c r="AD377" s="12" t="s">
        <v>4243</v>
      </c>
      <c r="AE377" s="12" t="s">
        <v>4261</v>
      </c>
      <c r="AF377" s="12" t="s">
        <v>4245</v>
      </c>
    </row>
    <row r="378" spans="1:32" s="46" customFormat="1" ht="15" hidden="1" customHeight="1" x14ac:dyDescent="0.25">
      <c r="A378" s="10">
        <f t="shared" ref="A378" si="374">+A377+1</f>
        <v>355</v>
      </c>
      <c r="B378" s="10">
        <f t="shared" ref="B378:B393" si="375">+B377+1</f>
        <v>355</v>
      </c>
      <c r="C378" s="12" t="s">
        <v>15</v>
      </c>
      <c r="D378" s="10" t="s">
        <v>393</v>
      </c>
      <c r="E378" s="10">
        <v>2006</v>
      </c>
      <c r="F378" s="84">
        <v>39078</v>
      </c>
      <c r="G378" s="12" t="s">
        <v>3073</v>
      </c>
      <c r="H378" s="10" t="s">
        <v>1190</v>
      </c>
      <c r="I378" s="12" t="s">
        <v>4215</v>
      </c>
      <c r="J378" s="12" t="s">
        <v>59</v>
      </c>
      <c r="K378" s="12" t="s">
        <v>60</v>
      </c>
      <c r="L378" s="12" t="s">
        <v>2615</v>
      </c>
      <c r="M378" s="12" t="s">
        <v>2616</v>
      </c>
      <c r="N378" s="12" t="s">
        <v>2617</v>
      </c>
      <c r="O378" s="12" t="s">
        <v>60</v>
      </c>
      <c r="P378" s="12" t="s">
        <v>2615</v>
      </c>
      <c r="Q378" s="12" t="s">
        <v>2615</v>
      </c>
      <c r="R378" s="12" t="s">
        <v>3445</v>
      </c>
      <c r="S378" s="12" t="s">
        <v>59</v>
      </c>
      <c r="T378" s="12" t="s">
        <v>3709</v>
      </c>
      <c r="U378" s="12" t="e">
        <f>VLOOKUP(S378,[1]Sheet1!$D$3:$D$153,1,0)</f>
        <v>#N/A</v>
      </c>
      <c r="V378" s="12"/>
      <c r="W378" s="12" t="s">
        <v>61</v>
      </c>
      <c r="X378" s="58" t="s">
        <v>24</v>
      </c>
      <c r="Y378" s="12" t="s">
        <v>2573</v>
      </c>
      <c r="Z378" s="12">
        <f>INDEX('[2]Rented Branches'!$R$5:$R$1116,MATCH(H378,'[2]Rented Branches'!$I$5:$I$1116,0))</f>
        <v>1646</v>
      </c>
      <c r="AA378" s="12" t="s">
        <v>4229</v>
      </c>
      <c r="AB378" s="12" t="s">
        <v>4286</v>
      </c>
      <c r="AC378" s="12" t="s">
        <v>4230</v>
      </c>
      <c r="AD378" s="12" t="s">
        <v>4231</v>
      </c>
      <c r="AE378" s="12" t="s">
        <v>4232</v>
      </c>
      <c r="AF378" s="12" t="s">
        <v>4233</v>
      </c>
    </row>
    <row r="379" spans="1:32" s="46" customFormat="1" ht="25.5" hidden="1" customHeight="1" x14ac:dyDescent="0.25">
      <c r="A379" s="10">
        <f t="shared" ref="A379" si="376">+A378+1</f>
        <v>356</v>
      </c>
      <c r="B379" s="10">
        <f t="shared" si="375"/>
        <v>356</v>
      </c>
      <c r="C379" s="12" t="s">
        <v>15</v>
      </c>
      <c r="D379" s="10" t="s">
        <v>393</v>
      </c>
      <c r="E379" s="10">
        <v>2006</v>
      </c>
      <c r="F379" s="84">
        <v>39072</v>
      </c>
      <c r="G379" s="12" t="s">
        <v>1192</v>
      </c>
      <c r="H379" s="10" t="s">
        <v>1193</v>
      </c>
      <c r="I379" s="19" t="s">
        <v>3916</v>
      </c>
      <c r="J379" s="12" t="s">
        <v>59</v>
      </c>
      <c r="K379" s="12" t="s">
        <v>60</v>
      </c>
      <c r="L379" s="12" t="s">
        <v>2615</v>
      </c>
      <c r="M379" s="12" t="s">
        <v>2616</v>
      </c>
      <c r="N379" s="12" t="s">
        <v>2617</v>
      </c>
      <c r="O379" s="12" t="s">
        <v>60</v>
      </c>
      <c r="P379" s="12" t="s">
        <v>2615</v>
      </c>
      <c r="Q379" s="12" t="s">
        <v>2615</v>
      </c>
      <c r="R379" s="12" t="s">
        <v>3445</v>
      </c>
      <c r="S379" s="12" t="s">
        <v>59</v>
      </c>
      <c r="T379" s="12" t="s">
        <v>3710</v>
      </c>
      <c r="U379" s="12" t="e">
        <f>VLOOKUP(S379,[1]Sheet1!$D$3:$D$153,1,0)</f>
        <v>#N/A</v>
      </c>
      <c r="V379" s="12"/>
      <c r="W379" s="12" t="s">
        <v>61</v>
      </c>
      <c r="X379" s="58" t="s">
        <v>24</v>
      </c>
      <c r="Y379" s="12" t="s">
        <v>2573</v>
      </c>
      <c r="Z379" s="12">
        <f>INDEX('[2]Rented Branches'!$R$5:$R$1116,MATCH(H379,'[2]Rented Branches'!$I$5:$I$1116,0))</f>
        <v>3125</v>
      </c>
      <c r="AA379" s="12" t="s">
        <v>4273</v>
      </c>
      <c r="AB379" s="12" t="s">
        <v>4274</v>
      </c>
      <c r="AC379" s="12" t="s">
        <v>4230</v>
      </c>
      <c r="AD379" s="12" t="s">
        <v>4231</v>
      </c>
      <c r="AE379" s="12" t="s">
        <v>4275</v>
      </c>
      <c r="AF379" s="12" t="s">
        <v>4233</v>
      </c>
    </row>
    <row r="380" spans="1:32" s="46" customFormat="1" ht="15" hidden="1" customHeight="1" x14ac:dyDescent="0.25">
      <c r="A380" s="10">
        <f t="shared" ref="A380" si="377">+A379+1</f>
        <v>357</v>
      </c>
      <c r="B380" s="10">
        <f t="shared" si="375"/>
        <v>357</v>
      </c>
      <c r="C380" s="12" t="s">
        <v>15</v>
      </c>
      <c r="D380" s="10" t="s">
        <v>393</v>
      </c>
      <c r="E380" s="10">
        <v>2006</v>
      </c>
      <c r="F380" s="84">
        <v>39079</v>
      </c>
      <c r="G380" s="12" t="s">
        <v>1195</v>
      </c>
      <c r="H380" s="10" t="s">
        <v>1196</v>
      </c>
      <c r="I380" s="12" t="s">
        <v>1197</v>
      </c>
      <c r="J380" s="12" t="s">
        <v>20</v>
      </c>
      <c r="K380" s="12" t="s">
        <v>21</v>
      </c>
      <c r="L380" s="12" t="s">
        <v>2615</v>
      </c>
      <c r="M380" s="12" t="s">
        <v>2730</v>
      </c>
      <c r="N380" s="12" t="s">
        <v>2733</v>
      </c>
      <c r="O380" s="12" t="s">
        <v>2618</v>
      </c>
      <c r="P380" s="12" t="s">
        <v>2615</v>
      </c>
      <c r="Q380" s="12" t="s">
        <v>2615</v>
      </c>
      <c r="R380" s="12" t="s">
        <v>3445</v>
      </c>
      <c r="S380" s="12" t="s">
        <v>20</v>
      </c>
      <c r="T380" s="12" t="s">
        <v>3705</v>
      </c>
      <c r="U380" s="12" t="str">
        <f>VLOOKUP(S380,[1]Sheet1!$D$3:$D$153,1,0)</f>
        <v>LAHORE</v>
      </c>
      <c r="V380" s="12"/>
      <c r="W380" s="12" t="s">
        <v>23</v>
      </c>
      <c r="X380" s="58" t="s">
        <v>24</v>
      </c>
      <c r="Y380" s="12" t="s">
        <v>2573</v>
      </c>
      <c r="Z380" s="12">
        <f>INDEX('[2]Rented Branches'!$R$5:$R$1116,MATCH(H380,'[2]Rented Branches'!$I$5:$I$1116,0))</f>
        <v>6025</v>
      </c>
      <c r="AA380" s="12" t="s">
        <v>4258</v>
      </c>
      <c r="AB380" s="12" t="s">
        <v>4259</v>
      </c>
      <c r="AC380" s="12" t="s">
        <v>4260</v>
      </c>
      <c r="AD380" s="12" t="s">
        <v>4243</v>
      </c>
      <c r="AE380" s="12" t="s">
        <v>4261</v>
      </c>
      <c r="AF380" s="12" t="s">
        <v>4245</v>
      </c>
    </row>
    <row r="381" spans="1:32" s="46" customFormat="1" ht="15" hidden="1" x14ac:dyDescent="0.25">
      <c r="A381" s="10">
        <f t="shared" ref="A381" si="378">+A380+1</f>
        <v>358</v>
      </c>
      <c r="B381" s="10">
        <f t="shared" si="375"/>
        <v>358</v>
      </c>
      <c r="C381" s="12" t="s">
        <v>15</v>
      </c>
      <c r="D381" s="10" t="s">
        <v>393</v>
      </c>
      <c r="E381" s="10">
        <v>2006</v>
      </c>
      <c r="F381" s="84">
        <v>39055</v>
      </c>
      <c r="G381" s="12" t="s">
        <v>1198</v>
      </c>
      <c r="H381" s="10" t="s">
        <v>1199</v>
      </c>
      <c r="I381" s="19" t="s">
        <v>2860</v>
      </c>
      <c r="J381" s="12" t="s">
        <v>178</v>
      </c>
      <c r="K381" s="12" t="s">
        <v>21</v>
      </c>
      <c r="L381" s="12" t="s">
        <v>2615</v>
      </c>
      <c r="M381" s="12" t="s">
        <v>2727</v>
      </c>
      <c r="N381" s="12" t="s">
        <v>2737</v>
      </c>
      <c r="O381" s="12" t="s">
        <v>2620</v>
      </c>
      <c r="P381" s="12" t="s">
        <v>2615</v>
      </c>
      <c r="Q381" s="12" t="s">
        <v>2615</v>
      </c>
      <c r="R381" s="12" t="s">
        <v>3445</v>
      </c>
      <c r="S381" s="12" t="s">
        <v>178</v>
      </c>
      <c r="T381" s="12" t="s">
        <v>3729</v>
      </c>
      <c r="U381" s="12" t="str">
        <f>VLOOKUP(S381,[1]Sheet1!$D$3:$D$153,1,0)</f>
        <v>RAHIM YAR KHAN</v>
      </c>
      <c r="V381" s="12"/>
      <c r="W381" s="12" t="s">
        <v>23</v>
      </c>
      <c r="X381" s="58" t="s">
        <v>24</v>
      </c>
      <c r="Y381" s="12" t="s">
        <v>2573</v>
      </c>
      <c r="Z381" s="12">
        <f>INDEX('[2]Rented Branches'!$R$5:$R$1116,MATCH(H381,'[2]Rented Branches'!$I$5:$I$1116,0))</f>
        <v>3654</v>
      </c>
      <c r="AA381" s="12" t="s">
        <v>4276</v>
      </c>
      <c r="AB381" s="12" t="s">
        <v>4277</v>
      </c>
      <c r="AC381" s="12" t="s">
        <v>4278</v>
      </c>
      <c r="AD381" s="12" t="s">
        <v>4231</v>
      </c>
      <c r="AE381" s="12" t="s">
        <v>4279</v>
      </c>
      <c r="AF381" s="12" t="s">
        <v>4233</v>
      </c>
    </row>
    <row r="382" spans="1:32" s="46" customFormat="1" ht="15" hidden="1" customHeight="1" x14ac:dyDescent="0.25">
      <c r="A382" s="10">
        <f t="shared" ref="A382" si="379">+A381+1</f>
        <v>359</v>
      </c>
      <c r="B382" s="10">
        <f t="shared" si="375"/>
        <v>359</v>
      </c>
      <c r="C382" s="12" t="s">
        <v>15</v>
      </c>
      <c r="D382" s="10" t="s">
        <v>393</v>
      </c>
      <c r="E382" s="10">
        <v>2006</v>
      </c>
      <c r="F382" s="84">
        <v>39080</v>
      </c>
      <c r="G382" s="12" t="s">
        <v>1201</v>
      </c>
      <c r="H382" s="10" t="s">
        <v>1202</v>
      </c>
      <c r="I382" s="12" t="s">
        <v>1203</v>
      </c>
      <c r="J382" s="12" t="s">
        <v>20</v>
      </c>
      <c r="K382" s="12" t="s">
        <v>21</v>
      </c>
      <c r="L382" s="12" t="s">
        <v>2615</v>
      </c>
      <c r="M382" s="12" t="s">
        <v>2730</v>
      </c>
      <c r="N382" s="12" t="s">
        <v>2734</v>
      </c>
      <c r="O382" s="12" t="s">
        <v>2618</v>
      </c>
      <c r="P382" s="12" t="s">
        <v>2615</v>
      </c>
      <c r="Q382" s="12" t="s">
        <v>2615</v>
      </c>
      <c r="R382" s="12" t="s">
        <v>3445</v>
      </c>
      <c r="S382" s="12" t="s">
        <v>20</v>
      </c>
      <c r="T382" s="12" t="s">
        <v>3705</v>
      </c>
      <c r="U382" s="12" t="str">
        <f>VLOOKUP(S382,[1]Sheet1!$D$3:$D$153,1,0)</f>
        <v>LAHORE</v>
      </c>
      <c r="V382" s="12"/>
      <c r="W382" s="12" t="s">
        <v>23</v>
      </c>
      <c r="X382" s="58" t="s">
        <v>24</v>
      </c>
      <c r="Y382" s="12" t="s">
        <v>2573</v>
      </c>
      <c r="Z382" s="12">
        <f>INDEX('[2]Rented Branches'!$R$5:$R$1116,MATCH(H382,'[2]Rented Branches'!$I$5:$I$1116,0))</f>
        <v>5600</v>
      </c>
      <c r="AA382" s="12" t="s">
        <v>4280</v>
      </c>
      <c r="AB382" s="12" t="s">
        <v>4393</v>
      </c>
      <c r="AC382" s="12" t="s">
        <v>4260</v>
      </c>
      <c r="AD382" s="12" t="s">
        <v>4243</v>
      </c>
      <c r="AE382" s="12" t="s">
        <v>4281</v>
      </c>
      <c r="AF382" s="12" t="s">
        <v>4245</v>
      </c>
    </row>
    <row r="383" spans="1:32" s="46" customFormat="1" ht="15" hidden="1" customHeight="1" x14ac:dyDescent="0.25">
      <c r="A383" s="10">
        <f t="shared" ref="A383" si="380">+A382+1</f>
        <v>360</v>
      </c>
      <c r="B383" s="10">
        <f t="shared" si="375"/>
        <v>360</v>
      </c>
      <c r="C383" s="12" t="s">
        <v>15</v>
      </c>
      <c r="D383" s="10" t="s">
        <v>393</v>
      </c>
      <c r="E383" s="10">
        <v>2007</v>
      </c>
      <c r="F383" s="84">
        <v>39423</v>
      </c>
      <c r="G383" s="12" t="s">
        <v>1204</v>
      </c>
      <c r="H383" s="10" t="s">
        <v>1205</v>
      </c>
      <c r="I383" s="12" t="s">
        <v>1206</v>
      </c>
      <c r="J383" s="12" t="s">
        <v>137</v>
      </c>
      <c r="K383" s="12" t="s">
        <v>29</v>
      </c>
      <c r="L383" s="12" t="s">
        <v>2615</v>
      </c>
      <c r="M383" s="12" t="s">
        <v>2725</v>
      </c>
      <c r="N383" s="12" t="s">
        <v>2732</v>
      </c>
      <c r="O383" s="12" t="s">
        <v>29</v>
      </c>
      <c r="P383" s="12" t="s">
        <v>2615</v>
      </c>
      <c r="Q383" s="12" t="s">
        <v>2615</v>
      </c>
      <c r="R383" s="12" t="s">
        <v>3445</v>
      </c>
      <c r="S383" s="12" t="s">
        <v>3695</v>
      </c>
      <c r="T383" s="12" t="s">
        <v>3723</v>
      </c>
      <c r="U383" s="12" t="str">
        <f>VLOOKUP(S383,[1]Sheet1!$D$3:$D$153,1,0)</f>
        <v>D.I.KHAN</v>
      </c>
      <c r="V383" s="12"/>
      <c r="W383" s="12" t="s">
        <v>75</v>
      </c>
      <c r="X383" s="58" t="s">
        <v>24</v>
      </c>
      <c r="Y383" s="12" t="s">
        <v>2573</v>
      </c>
      <c r="Z383" s="12">
        <f>INDEX('[2]Rented Branches'!$R$5:$R$1116,MATCH(H383,'[2]Rented Branches'!$I$5:$I$1116,0))</f>
        <v>4800</v>
      </c>
      <c r="AA383" s="12" t="s">
        <v>4254</v>
      </c>
      <c r="AB383" s="12" t="s">
        <v>4255</v>
      </c>
      <c r="AC383" s="12" t="s">
        <v>4256</v>
      </c>
      <c r="AD383" s="12" t="s">
        <v>4237</v>
      </c>
      <c r="AE383" s="12" t="s">
        <v>4257</v>
      </c>
      <c r="AF383" s="12" t="s">
        <v>4239</v>
      </c>
    </row>
    <row r="384" spans="1:32" s="46" customFormat="1" ht="15" hidden="1" customHeight="1" x14ac:dyDescent="0.25">
      <c r="A384" s="10">
        <f t="shared" ref="A384" si="381">+A383+1</f>
        <v>361</v>
      </c>
      <c r="B384" s="10">
        <f t="shared" si="375"/>
        <v>361</v>
      </c>
      <c r="C384" s="12" t="s">
        <v>15</v>
      </c>
      <c r="D384" s="10" t="s">
        <v>393</v>
      </c>
      <c r="E384" s="10">
        <v>2007</v>
      </c>
      <c r="F384" s="84">
        <v>39447</v>
      </c>
      <c r="G384" s="12" t="s">
        <v>1207</v>
      </c>
      <c r="H384" s="10" t="s">
        <v>1208</v>
      </c>
      <c r="I384" s="12" t="s">
        <v>1209</v>
      </c>
      <c r="J384" s="12" t="s">
        <v>59</v>
      </c>
      <c r="K384" s="12" t="s">
        <v>60</v>
      </c>
      <c r="L384" s="12" t="s">
        <v>2615</v>
      </c>
      <c r="M384" s="12" t="s">
        <v>2616</v>
      </c>
      <c r="N384" s="12" t="s">
        <v>2735</v>
      </c>
      <c r="O384" s="12" t="s">
        <v>60</v>
      </c>
      <c r="P384" s="12" t="s">
        <v>2615</v>
      </c>
      <c r="Q384" s="12" t="s">
        <v>2615</v>
      </c>
      <c r="R384" s="12" t="s">
        <v>3445</v>
      </c>
      <c r="S384" s="12" t="s">
        <v>59</v>
      </c>
      <c r="T384" s="12" t="s">
        <v>3709</v>
      </c>
      <c r="U384" s="12" t="e">
        <f>VLOOKUP(S384,[1]Sheet1!$D$3:$D$153,1,0)</f>
        <v>#N/A</v>
      </c>
      <c r="V384" s="12"/>
      <c r="W384" s="12" t="s">
        <v>61</v>
      </c>
      <c r="X384" s="58" t="s">
        <v>24</v>
      </c>
      <c r="Y384" s="12" t="s">
        <v>2573</v>
      </c>
      <c r="Z384" s="12">
        <f>INDEX('[2]Rented Branches'!$R$5:$R$1116,MATCH(H384,'[2]Rented Branches'!$I$5:$I$1116,0))</f>
        <v>4800</v>
      </c>
      <c r="AA384" s="12" t="s">
        <v>4273</v>
      </c>
      <c r="AB384" s="12" t="s">
        <v>4274</v>
      </c>
      <c r="AC384" s="12" t="s">
        <v>4230</v>
      </c>
      <c r="AD384" s="12" t="s">
        <v>4231</v>
      </c>
      <c r="AE384" s="12" t="s">
        <v>4275</v>
      </c>
      <c r="AF384" s="12" t="s">
        <v>4233</v>
      </c>
    </row>
    <row r="385" spans="1:32" s="46" customFormat="1" ht="25.5" hidden="1" customHeight="1" x14ac:dyDescent="0.25">
      <c r="A385" s="10">
        <f t="shared" ref="A385" si="382">+A384+1</f>
        <v>362</v>
      </c>
      <c r="B385" s="10">
        <f t="shared" si="375"/>
        <v>362</v>
      </c>
      <c r="C385" s="12" t="s">
        <v>15</v>
      </c>
      <c r="D385" s="10" t="s">
        <v>393</v>
      </c>
      <c r="E385" s="10">
        <v>2007</v>
      </c>
      <c r="F385" s="84">
        <v>39416</v>
      </c>
      <c r="G385" s="12" t="s">
        <v>1210</v>
      </c>
      <c r="H385" s="10" t="s">
        <v>1211</v>
      </c>
      <c r="I385" s="19" t="s">
        <v>1212</v>
      </c>
      <c r="J385" s="12" t="s">
        <v>59</v>
      </c>
      <c r="K385" s="12" t="s">
        <v>60</v>
      </c>
      <c r="L385" s="12" t="s">
        <v>2615</v>
      </c>
      <c r="M385" s="12" t="s">
        <v>2616</v>
      </c>
      <c r="N385" s="12" t="s">
        <v>2735</v>
      </c>
      <c r="O385" s="12" t="s">
        <v>60</v>
      </c>
      <c r="P385" s="12" t="s">
        <v>2615</v>
      </c>
      <c r="Q385" s="12" t="s">
        <v>2615</v>
      </c>
      <c r="R385" s="12" t="s">
        <v>3445</v>
      </c>
      <c r="S385" s="12" t="s">
        <v>59</v>
      </c>
      <c r="T385" s="12" t="s">
        <v>3709</v>
      </c>
      <c r="U385" s="12" t="e">
        <f>VLOOKUP(S385,[1]Sheet1!$D$3:$D$153,1,0)</f>
        <v>#N/A</v>
      </c>
      <c r="V385" s="12"/>
      <c r="W385" s="12" t="s">
        <v>61</v>
      </c>
      <c r="X385" s="58" t="s">
        <v>24</v>
      </c>
      <c r="Y385" s="12" t="s">
        <v>2573</v>
      </c>
      <c r="Z385" s="12">
        <f>INDEX('[2]Rented Branches'!$R$5:$R$1116,MATCH(H385,'[2]Rented Branches'!$I$5:$I$1116,0))</f>
        <v>3000</v>
      </c>
      <c r="AA385" s="12" t="s">
        <v>4271</v>
      </c>
      <c r="AB385" s="12"/>
      <c r="AC385" s="12" t="s">
        <v>4230</v>
      </c>
      <c r="AD385" s="12" t="s">
        <v>4231</v>
      </c>
      <c r="AE385" s="12" t="s">
        <v>4272</v>
      </c>
      <c r="AF385" s="12" t="s">
        <v>4233</v>
      </c>
    </row>
    <row r="386" spans="1:32" s="46" customFormat="1" ht="15" hidden="1" customHeight="1" x14ac:dyDescent="0.25">
      <c r="A386" s="10">
        <f t="shared" ref="A386" si="383">+A385+1</f>
        <v>363</v>
      </c>
      <c r="B386" s="10">
        <f t="shared" si="375"/>
        <v>363</v>
      </c>
      <c r="C386" s="12" t="s">
        <v>15</v>
      </c>
      <c r="D386" s="10" t="s">
        <v>393</v>
      </c>
      <c r="E386" s="10">
        <v>2007</v>
      </c>
      <c r="F386" s="84">
        <v>39443</v>
      </c>
      <c r="G386" s="12" t="s">
        <v>1213</v>
      </c>
      <c r="H386" s="10" t="s">
        <v>1214</v>
      </c>
      <c r="I386" s="12" t="s">
        <v>1215</v>
      </c>
      <c r="J386" s="12" t="s">
        <v>28</v>
      </c>
      <c r="K386" s="12" t="s">
        <v>29</v>
      </c>
      <c r="L386" s="12" t="s">
        <v>2615</v>
      </c>
      <c r="M386" s="12" t="s">
        <v>2725</v>
      </c>
      <c r="N386" s="12" t="s">
        <v>2726</v>
      </c>
      <c r="O386" s="12" t="s">
        <v>29</v>
      </c>
      <c r="P386" s="12" t="s">
        <v>2615</v>
      </c>
      <c r="Q386" s="12" t="s">
        <v>2615</v>
      </c>
      <c r="R386" s="12" t="s">
        <v>3445</v>
      </c>
      <c r="S386" s="12" t="s">
        <v>28</v>
      </c>
      <c r="T386" s="12" t="s">
        <v>28</v>
      </c>
      <c r="U386" s="12" t="str">
        <f>VLOOKUP(S386,[1]Sheet1!$D$3:$D$153,1,0)</f>
        <v>Islamabad</v>
      </c>
      <c r="V386" s="12"/>
      <c r="W386" s="12" t="s">
        <v>3436</v>
      </c>
      <c r="X386" s="58" t="s">
        <v>24</v>
      </c>
      <c r="Y386" s="12" t="s">
        <v>2573</v>
      </c>
      <c r="Z386" s="12">
        <f>INDEX('[2]Rented Branches'!$R$5:$R$1116,MATCH(H386,'[2]Rented Branches'!$I$5:$I$1116,0))</f>
        <v>3100</v>
      </c>
      <c r="AA386" s="12" t="s">
        <v>4234</v>
      </c>
      <c r="AB386" s="96" t="s">
        <v>4235</v>
      </c>
      <c r="AC386" s="12" t="s">
        <v>4236</v>
      </c>
      <c r="AD386" s="12" t="s">
        <v>4237</v>
      </c>
      <c r="AE386" s="12" t="s">
        <v>4238</v>
      </c>
      <c r="AF386" s="12" t="s">
        <v>4239</v>
      </c>
    </row>
    <row r="387" spans="1:32" s="46" customFormat="1" ht="15" hidden="1" customHeight="1" x14ac:dyDescent="0.25">
      <c r="A387" s="10">
        <f t="shared" ref="A387" si="384">+A386+1</f>
        <v>364</v>
      </c>
      <c r="B387" s="10">
        <f t="shared" si="375"/>
        <v>364</v>
      </c>
      <c r="C387" s="12" t="s">
        <v>15</v>
      </c>
      <c r="D387" s="10" t="s">
        <v>393</v>
      </c>
      <c r="E387" s="10">
        <v>2007</v>
      </c>
      <c r="F387" s="84">
        <v>39374</v>
      </c>
      <c r="G387" s="12" t="s">
        <v>1216</v>
      </c>
      <c r="H387" s="10" t="s">
        <v>1217</v>
      </c>
      <c r="I387" s="12" t="s">
        <v>1218</v>
      </c>
      <c r="J387" s="12" t="s">
        <v>20</v>
      </c>
      <c r="K387" s="12" t="s">
        <v>21</v>
      </c>
      <c r="L387" s="12" t="s">
        <v>2615</v>
      </c>
      <c r="M387" s="12" t="s">
        <v>2730</v>
      </c>
      <c r="N387" s="12" t="s">
        <v>2733</v>
      </c>
      <c r="O387" s="12" t="s">
        <v>2618</v>
      </c>
      <c r="P387" s="12" t="s">
        <v>2615</v>
      </c>
      <c r="Q387" s="12" t="s">
        <v>2615</v>
      </c>
      <c r="R387" s="12" t="s">
        <v>3445</v>
      </c>
      <c r="S387" s="12" t="s">
        <v>20</v>
      </c>
      <c r="T387" s="12" t="s">
        <v>3705</v>
      </c>
      <c r="U387" s="12" t="str">
        <f>VLOOKUP(S387,[1]Sheet1!$D$3:$D$153,1,0)</f>
        <v>LAHORE</v>
      </c>
      <c r="V387" s="12"/>
      <c r="W387" s="12" t="s">
        <v>23</v>
      </c>
      <c r="X387" s="58" t="s">
        <v>24</v>
      </c>
      <c r="Y387" s="12" t="s">
        <v>2573</v>
      </c>
      <c r="Z387" s="12">
        <f>INDEX('[2]Rented Branches'!$R$5:$R$1116,MATCH(H387,'[2]Rented Branches'!$I$5:$I$1116,0))</f>
        <v>5100</v>
      </c>
      <c r="AA387" s="12" t="s">
        <v>4258</v>
      </c>
      <c r="AB387" s="12" t="s">
        <v>4259</v>
      </c>
      <c r="AC387" s="12" t="s">
        <v>4260</v>
      </c>
      <c r="AD387" s="12" t="s">
        <v>4243</v>
      </c>
      <c r="AE387" s="12" t="s">
        <v>4261</v>
      </c>
      <c r="AF387" s="12" t="s">
        <v>4245</v>
      </c>
    </row>
    <row r="388" spans="1:32" s="46" customFormat="1" ht="15" hidden="1" customHeight="1" x14ac:dyDescent="0.25">
      <c r="A388" s="10">
        <f t="shared" ref="A388" si="385">+A387+1</f>
        <v>365</v>
      </c>
      <c r="B388" s="10">
        <f t="shared" si="375"/>
        <v>365</v>
      </c>
      <c r="C388" s="12" t="s">
        <v>15</v>
      </c>
      <c r="D388" s="10" t="s">
        <v>393</v>
      </c>
      <c r="E388" s="10">
        <v>2007</v>
      </c>
      <c r="F388" s="84">
        <v>39435</v>
      </c>
      <c r="G388" s="12" t="s">
        <v>1219</v>
      </c>
      <c r="H388" s="10" t="s">
        <v>1220</v>
      </c>
      <c r="I388" s="12" t="s">
        <v>1221</v>
      </c>
      <c r="J388" s="12" t="s">
        <v>20</v>
      </c>
      <c r="K388" s="12" t="s">
        <v>21</v>
      </c>
      <c r="L388" s="12" t="s">
        <v>2615</v>
      </c>
      <c r="M388" s="12" t="s">
        <v>2730</v>
      </c>
      <c r="N388" s="12" t="s">
        <v>2734</v>
      </c>
      <c r="O388" s="12" t="s">
        <v>2618</v>
      </c>
      <c r="P388" s="12" t="s">
        <v>2615</v>
      </c>
      <c r="Q388" s="12" t="s">
        <v>2615</v>
      </c>
      <c r="R388" s="12" t="s">
        <v>3445</v>
      </c>
      <c r="S388" s="12" t="s">
        <v>20</v>
      </c>
      <c r="T388" s="12" t="s">
        <v>3705</v>
      </c>
      <c r="U388" s="12" t="str">
        <f>VLOOKUP(S388,[1]Sheet1!$D$3:$D$153,1,0)</f>
        <v>LAHORE</v>
      </c>
      <c r="V388" s="12"/>
      <c r="W388" s="12" t="s">
        <v>23</v>
      </c>
      <c r="X388" s="58" t="s">
        <v>24</v>
      </c>
      <c r="Y388" s="12" t="s">
        <v>2573</v>
      </c>
      <c r="Z388" s="12">
        <f>INDEX('[2]Rented Branches'!$R$5:$R$1116,MATCH(H388,'[2]Rented Branches'!$I$5:$I$1116,0))</f>
        <v>6766</v>
      </c>
      <c r="AA388" s="12" t="s">
        <v>4258</v>
      </c>
      <c r="AB388" s="12" t="s">
        <v>4259</v>
      </c>
      <c r="AC388" s="12" t="s">
        <v>4260</v>
      </c>
      <c r="AD388" s="12" t="s">
        <v>4243</v>
      </c>
      <c r="AE388" s="12" t="s">
        <v>4261</v>
      </c>
      <c r="AF388" s="12" t="s">
        <v>4245</v>
      </c>
    </row>
    <row r="389" spans="1:32" s="46" customFormat="1" ht="15" hidden="1" customHeight="1" x14ac:dyDescent="0.25">
      <c r="A389" s="10">
        <f t="shared" ref="A389" si="386">+A388+1</f>
        <v>366</v>
      </c>
      <c r="B389" s="10">
        <f t="shared" si="375"/>
        <v>366</v>
      </c>
      <c r="C389" s="12" t="s">
        <v>15</v>
      </c>
      <c r="D389" s="10" t="s">
        <v>393</v>
      </c>
      <c r="E389" s="10">
        <v>2007</v>
      </c>
      <c r="F389" s="84">
        <v>39434</v>
      </c>
      <c r="G389" s="12" t="s">
        <v>1222</v>
      </c>
      <c r="H389" s="10" t="s">
        <v>1223</v>
      </c>
      <c r="I389" s="12" t="s">
        <v>2817</v>
      </c>
      <c r="J389" s="12" t="s">
        <v>59</v>
      </c>
      <c r="K389" s="12" t="s">
        <v>60</v>
      </c>
      <c r="L389" s="12" t="s">
        <v>2615</v>
      </c>
      <c r="M389" s="12" t="s">
        <v>2616</v>
      </c>
      <c r="N389" s="12" t="s">
        <v>2617</v>
      </c>
      <c r="O389" s="12" t="s">
        <v>60</v>
      </c>
      <c r="P389" s="12" t="s">
        <v>2615</v>
      </c>
      <c r="Q389" s="12" t="s">
        <v>2615</v>
      </c>
      <c r="R389" s="12" t="s">
        <v>3445</v>
      </c>
      <c r="S389" s="12" t="s">
        <v>59</v>
      </c>
      <c r="T389" s="12" t="s">
        <v>3725</v>
      </c>
      <c r="U389" s="12" t="e">
        <f>VLOOKUP(S389,[1]Sheet1!$D$3:$D$153,1,0)</f>
        <v>#N/A</v>
      </c>
      <c r="V389" s="12" t="s">
        <v>3915</v>
      </c>
      <c r="W389" s="12" t="s">
        <v>61</v>
      </c>
      <c r="X389" s="58" t="s">
        <v>24</v>
      </c>
      <c r="Y389" s="12" t="s">
        <v>2573</v>
      </c>
      <c r="Z389" s="12">
        <f>INDEX('[2]Rented Branches'!$R$5:$R$1116,MATCH(H389,'[2]Rented Branches'!$I$5:$I$1116,0))</f>
        <v>4400</v>
      </c>
      <c r="AA389" s="12" t="s">
        <v>4229</v>
      </c>
      <c r="AB389" s="96" t="s">
        <v>4286</v>
      </c>
      <c r="AC389" s="12" t="s">
        <v>4230</v>
      </c>
      <c r="AD389" s="12" t="s">
        <v>4231</v>
      </c>
      <c r="AE389" s="12" t="s">
        <v>4232</v>
      </c>
      <c r="AF389" s="12" t="s">
        <v>4233</v>
      </c>
    </row>
    <row r="390" spans="1:32" s="46" customFormat="1" ht="15" hidden="1" customHeight="1" x14ac:dyDescent="0.25">
      <c r="A390" s="10">
        <f t="shared" ref="A390" si="387">+A389+1</f>
        <v>367</v>
      </c>
      <c r="B390" s="10">
        <f t="shared" si="375"/>
        <v>367</v>
      </c>
      <c r="C390" s="12" t="s">
        <v>15</v>
      </c>
      <c r="D390" s="10" t="s">
        <v>393</v>
      </c>
      <c r="E390" s="10">
        <v>2007</v>
      </c>
      <c r="F390" s="84">
        <v>39431</v>
      </c>
      <c r="G390" s="12" t="s">
        <v>1225</v>
      </c>
      <c r="H390" s="10" t="s">
        <v>1226</v>
      </c>
      <c r="I390" s="12" t="s">
        <v>3424</v>
      </c>
      <c r="J390" s="12" t="s">
        <v>83</v>
      </c>
      <c r="K390" s="12" t="s">
        <v>29</v>
      </c>
      <c r="L390" s="12" t="s">
        <v>2615</v>
      </c>
      <c r="M390" s="12" t="s">
        <v>2725</v>
      </c>
      <c r="N390" s="12" t="s">
        <v>2729</v>
      </c>
      <c r="O390" s="12" t="s">
        <v>29</v>
      </c>
      <c r="P390" s="12" t="s">
        <v>2615</v>
      </c>
      <c r="Q390" s="12" t="s">
        <v>2615</v>
      </c>
      <c r="R390" s="12" t="s">
        <v>3445</v>
      </c>
      <c r="S390" s="12" t="s">
        <v>83</v>
      </c>
      <c r="T390" s="12" t="s">
        <v>979</v>
      </c>
      <c r="U390" s="12" t="str">
        <f>VLOOKUP(S390,[1]Sheet1!$D$3:$D$153,1,0)</f>
        <v>RAWALPINDI</v>
      </c>
      <c r="V390" s="12"/>
      <c r="W390" s="12" t="s">
        <v>23</v>
      </c>
      <c r="X390" s="58" t="s">
        <v>24</v>
      </c>
      <c r="Y390" s="12" t="s">
        <v>2573</v>
      </c>
      <c r="Z390" s="12">
        <f>INDEX('[2]Rented Branches'!$R$5:$R$1116,MATCH(H390,'[2]Rented Branches'!$I$5:$I$1116,0))</f>
        <v>2750</v>
      </c>
      <c r="AA390" s="12" t="s">
        <v>4246</v>
      </c>
      <c r="AB390" s="12" t="s">
        <v>4247</v>
      </c>
      <c r="AC390" s="12" t="s">
        <v>4248</v>
      </c>
      <c r="AD390" s="12" t="s">
        <v>4237</v>
      </c>
      <c r="AE390" s="12" t="s">
        <v>4249</v>
      </c>
      <c r="AF390" s="12" t="s">
        <v>4239</v>
      </c>
    </row>
    <row r="391" spans="1:32" s="46" customFormat="1" ht="15" hidden="1" customHeight="1" x14ac:dyDescent="0.25">
      <c r="A391" s="10">
        <f t="shared" ref="A391" si="388">+A390+1</f>
        <v>368</v>
      </c>
      <c r="B391" s="10">
        <f t="shared" si="375"/>
        <v>368</v>
      </c>
      <c r="C391" s="12" t="s">
        <v>15</v>
      </c>
      <c r="D391" s="10" t="s">
        <v>393</v>
      </c>
      <c r="E391" s="10">
        <v>2007</v>
      </c>
      <c r="F391" s="84">
        <v>39447</v>
      </c>
      <c r="G391" s="12" t="s">
        <v>1228</v>
      </c>
      <c r="H391" s="10" t="s">
        <v>1229</v>
      </c>
      <c r="I391" s="12" t="s">
        <v>1230</v>
      </c>
      <c r="J391" s="12" t="s">
        <v>20</v>
      </c>
      <c r="K391" s="12" t="s">
        <v>21</v>
      </c>
      <c r="L391" s="12" t="s">
        <v>2615</v>
      </c>
      <c r="M391" s="12" t="s">
        <v>2730</v>
      </c>
      <c r="N391" s="12" t="s">
        <v>2734</v>
      </c>
      <c r="O391" s="12" t="s">
        <v>2618</v>
      </c>
      <c r="P391" s="12" t="s">
        <v>2615</v>
      </c>
      <c r="Q391" s="12" t="s">
        <v>2615</v>
      </c>
      <c r="R391" s="12" t="s">
        <v>3445</v>
      </c>
      <c r="S391" s="12" t="s">
        <v>20</v>
      </c>
      <c r="T391" s="12" t="s">
        <v>3705</v>
      </c>
      <c r="U391" s="12" t="str">
        <f>VLOOKUP(S391,[1]Sheet1!$D$3:$D$153,1,0)</f>
        <v>LAHORE</v>
      </c>
      <c r="V391" s="12"/>
      <c r="W391" s="12" t="s">
        <v>23</v>
      </c>
      <c r="X391" s="58" t="s">
        <v>24</v>
      </c>
      <c r="Y391" s="12" t="s">
        <v>2573</v>
      </c>
      <c r="Z391" s="12">
        <f>INDEX('[2]Rented Branches'!$R$5:$R$1116,MATCH(H391,'[2]Rented Branches'!$I$5:$I$1116,0))</f>
        <v>3246</v>
      </c>
      <c r="AA391" s="12" t="s">
        <v>4258</v>
      </c>
      <c r="AB391" s="12" t="s">
        <v>4259</v>
      </c>
      <c r="AC391" s="12" t="s">
        <v>4260</v>
      </c>
      <c r="AD391" s="12" t="s">
        <v>4243</v>
      </c>
      <c r="AE391" s="12" t="s">
        <v>4261</v>
      </c>
      <c r="AF391" s="12" t="s">
        <v>4245</v>
      </c>
    </row>
    <row r="392" spans="1:32" s="46" customFormat="1" ht="15" hidden="1" customHeight="1" x14ac:dyDescent="0.25">
      <c r="A392" s="10">
        <f t="shared" ref="A392" si="389">+A391+1</f>
        <v>369</v>
      </c>
      <c r="B392" s="10">
        <f t="shared" si="375"/>
        <v>369</v>
      </c>
      <c r="C392" s="12" t="s">
        <v>15</v>
      </c>
      <c r="D392" s="10" t="s">
        <v>393</v>
      </c>
      <c r="E392" s="10">
        <v>2008</v>
      </c>
      <c r="F392" s="84">
        <v>39813</v>
      </c>
      <c r="G392" s="12" t="s">
        <v>1231</v>
      </c>
      <c r="H392" s="10" t="s">
        <v>1232</v>
      </c>
      <c r="I392" s="12" t="s">
        <v>1233</v>
      </c>
      <c r="J392" s="12" t="s">
        <v>601</v>
      </c>
      <c r="K392" s="12" t="s">
        <v>29</v>
      </c>
      <c r="L392" s="12" t="s">
        <v>2615</v>
      </c>
      <c r="M392" s="12" t="s">
        <v>2725</v>
      </c>
      <c r="N392" s="12" t="s">
        <v>2732</v>
      </c>
      <c r="O392" s="12" t="s">
        <v>29</v>
      </c>
      <c r="P392" s="12" t="s">
        <v>2615</v>
      </c>
      <c r="Q392" s="12" t="s">
        <v>2615</v>
      </c>
      <c r="R392" s="12" t="s">
        <v>3445</v>
      </c>
      <c r="S392" s="12" t="s">
        <v>601</v>
      </c>
      <c r="T392" s="12" t="s">
        <v>3762</v>
      </c>
      <c r="U392" s="12" t="str">
        <f>VLOOKUP(S392,[1]Sheet1!$D$3:$D$153,1,0)</f>
        <v>ABBOTTABAD</v>
      </c>
      <c r="V392" s="12"/>
      <c r="W392" s="12" t="s">
        <v>75</v>
      </c>
      <c r="X392" s="58" t="s">
        <v>24</v>
      </c>
      <c r="Y392" s="12" t="s">
        <v>2573</v>
      </c>
      <c r="Z392" s="12">
        <f>INDEX('[2]Rented Branches'!$R$5:$R$1116,MATCH(H392,'[2]Rented Branches'!$I$5:$I$1116,0))</f>
        <v>2244</v>
      </c>
      <c r="AA392" s="12" t="s">
        <v>4234</v>
      </c>
      <c r="AB392" s="12" t="s">
        <v>4235</v>
      </c>
      <c r="AC392" s="12" t="s">
        <v>4236</v>
      </c>
      <c r="AD392" s="12" t="s">
        <v>4237</v>
      </c>
      <c r="AE392" s="12" t="s">
        <v>4238</v>
      </c>
      <c r="AF392" s="12" t="s">
        <v>4239</v>
      </c>
    </row>
    <row r="393" spans="1:32" s="46" customFormat="1" ht="25.5" hidden="1" customHeight="1" x14ac:dyDescent="0.25">
      <c r="A393" s="10">
        <f t="shared" ref="A393" si="390">+A392+1</f>
        <v>370</v>
      </c>
      <c r="B393" s="10">
        <f t="shared" si="375"/>
        <v>370</v>
      </c>
      <c r="C393" s="12" t="s">
        <v>15</v>
      </c>
      <c r="D393" s="10" t="s">
        <v>393</v>
      </c>
      <c r="E393" s="10">
        <v>2008</v>
      </c>
      <c r="F393" s="84">
        <v>39812</v>
      </c>
      <c r="G393" s="12" t="s">
        <v>1234</v>
      </c>
      <c r="H393" s="10" t="s">
        <v>1235</v>
      </c>
      <c r="I393" s="12" t="s">
        <v>1236</v>
      </c>
      <c r="J393" s="12" t="s">
        <v>48</v>
      </c>
      <c r="K393" s="12" t="s">
        <v>21</v>
      </c>
      <c r="L393" s="12" t="s">
        <v>2615</v>
      </c>
      <c r="M393" s="12" t="s">
        <v>2727</v>
      </c>
      <c r="N393" s="12" t="s">
        <v>2728</v>
      </c>
      <c r="O393" s="12" t="s">
        <v>2620</v>
      </c>
      <c r="P393" s="12" t="s">
        <v>2615</v>
      </c>
      <c r="Q393" s="12" t="s">
        <v>2615</v>
      </c>
      <c r="R393" s="12" t="s">
        <v>3445</v>
      </c>
      <c r="S393" s="12" t="s">
        <v>48</v>
      </c>
      <c r="T393" s="12" t="s">
        <v>3707</v>
      </c>
      <c r="U393" s="12" t="str">
        <f>VLOOKUP(S393,[1]Sheet1!$D$3:$D$153,1,0)</f>
        <v>FAISALABAD</v>
      </c>
      <c r="V393" s="12"/>
      <c r="W393" s="12" t="s">
        <v>23</v>
      </c>
      <c r="X393" s="58" t="s">
        <v>24</v>
      </c>
      <c r="Y393" s="12" t="s">
        <v>2573</v>
      </c>
      <c r="Z393" s="12">
        <f>INDEX('[2]Rented Branches'!$R$5:$R$1116,MATCH(H393,'[2]Rented Branches'!$I$5:$I$1116,0))</f>
        <v>5793</v>
      </c>
      <c r="AA393" s="12" t="s">
        <v>4268</v>
      </c>
      <c r="AB393" s="12" t="s">
        <v>4269</v>
      </c>
      <c r="AC393" s="12" t="s">
        <v>4242</v>
      </c>
      <c r="AD393" s="12" t="s">
        <v>4243</v>
      </c>
      <c r="AE393" s="12" t="s">
        <v>4270</v>
      </c>
      <c r="AF393" s="12" t="s">
        <v>4245</v>
      </c>
    </row>
    <row r="394" spans="1:32" s="46" customFormat="1" ht="15" hidden="1" customHeight="1" x14ac:dyDescent="0.25">
      <c r="A394" s="10">
        <f t="shared" ref="A394" si="391">+A393+1</f>
        <v>371</v>
      </c>
      <c r="B394" s="10">
        <f t="shared" ref="B394:B409" si="392">+B393+1</f>
        <v>371</v>
      </c>
      <c r="C394" s="12" t="s">
        <v>15</v>
      </c>
      <c r="D394" s="10" t="s">
        <v>393</v>
      </c>
      <c r="E394" s="10">
        <v>2008</v>
      </c>
      <c r="F394" s="84">
        <v>39813</v>
      </c>
      <c r="G394" s="12" t="s">
        <v>1237</v>
      </c>
      <c r="H394" s="10" t="s">
        <v>1238</v>
      </c>
      <c r="I394" s="12" t="s">
        <v>1239</v>
      </c>
      <c r="J394" s="12" t="s">
        <v>20</v>
      </c>
      <c r="K394" s="12" t="s">
        <v>21</v>
      </c>
      <c r="L394" s="12" t="s">
        <v>2615</v>
      </c>
      <c r="M394" s="12" t="s">
        <v>2730</v>
      </c>
      <c r="N394" s="12" t="s">
        <v>2734</v>
      </c>
      <c r="O394" s="12" t="s">
        <v>2618</v>
      </c>
      <c r="P394" s="12" t="s">
        <v>2615</v>
      </c>
      <c r="Q394" s="12" t="s">
        <v>2615</v>
      </c>
      <c r="R394" s="12" t="s">
        <v>3445</v>
      </c>
      <c r="S394" s="12" t="s">
        <v>20</v>
      </c>
      <c r="T394" s="12" t="s">
        <v>3705</v>
      </c>
      <c r="U394" s="12" t="str">
        <f>VLOOKUP(S394,[1]Sheet1!$D$3:$D$153,1,0)</f>
        <v>LAHORE</v>
      </c>
      <c r="V394" s="12"/>
      <c r="W394" s="12" t="s">
        <v>23</v>
      </c>
      <c r="X394" s="58" t="s">
        <v>24</v>
      </c>
      <c r="Y394" s="12" t="s">
        <v>2573</v>
      </c>
      <c r="Z394" s="12">
        <f>INDEX('[2]Rented Branches'!$R$5:$R$1116,MATCH(H394,'[2]Rented Branches'!$I$5:$I$1116,0))</f>
        <v>4125</v>
      </c>
      <c r="AA394" s="12" t="s">
        <v>4258</v>
      </c>
      <c r="AB394" s="12" t="s">
        <v>4259</v>
      </c>
      <c r="AC394" s="12" t="s">
        <v>4260</v>
      </c>
      <c r="AD394" s="12" t="s">
        <v>4243</v>
      </c>
      <c r="AE394" s="12" t="s">
        <v>4261</v>
      </c>
      <c r="AF394" s="12" t="s">
        <v>4245</v>
      </c>
    </row>
    <row r="395" spans="1:32" s="46" customFormat="1" ht="15" hidden="1" customHeight="1" x14ac:dyDescent="0.25">
      <c r="A395" s="10">
        <f t="shared" ref="A395" si="393">+A394+1</f>
        <v>372</v>
      </c>
      <c r="B395" s="10">
        <f t="shared" si="392"/>
        <v>372</v>
      </c>
      <c r="C395" s="12" t="s">
        <v>15</v>
      </c>
      <c r="D395" s="10" t="s">
        <v>393</v>
      </c>
      <c r="E395" s="10">
        <v>2008</v>
      </c>
      <c r="F395" s="84">
        <v>39757</v>
      </c>
      <c r="G395" s="12" t="s">
        <v>1240</v>
      </c>
      <c r="H395" s="10" t="s">
        <v>1241</v>
      </c>
      <c r="I395" s="12" t="s">
        <v>1242</v>
      </c>
      <c r="J395" s="12" t="s">
        <v>20</v>
      </c>
      <c r="K395" s="12" t="s">
        <v>21</v>
      </c>
      <c r="L395" s="12" t="s">
        <v>2615</v>
      </c>
      <c r="M395" s="12" t="s">
        <v>2730</v>
      </c>
      <c r="N395" s="12" t="s">
        <v>2731</v>
      </c>
      <c r="O395" s="12" t="s">
        <v>2618</v>
      </c>
      <c r="P395" s="12" t="s">
        <v>2615</v>
      </c>
      <c r="Q395" s="12" t="s">
        <v>2615</v>
      </c>
      <c r="R395" s="12" t="s">
        <v>3445</v>
      </c>
      <c r="S395" s="12" t="s">
        <v>20</v>
      </c>
      <c r="T395" s="12" t="s">
        <v>3705</v>
      </c>
      <c r="U395" s="12" t="str">
        <f>VLOOKUP(S395,[1]Sheet1!$D$3:$D$153,1,0)</f>
        <v>LAHORE</v>
      </c>
      <c r="V395" s="12"/>
      <c r="W395" s="12" t="s">
        <v>23</v>
      </c>
      <c r="X395" s="58" t="s">
        <v>24</v>
      </c>
      <c r="Y395" s="12" t="s">
        <v>2573</v>
      </c>
      <c r="Z395" s="12">
        <f>INDEX('[2]Rented Branches'!$R$5:$R$1116,MATCH(H395,'[2]Rented Branches'!$I$5:$I$1116,0))</f>
        <v>2800</v>
      </c>
      <c r="AA395" s="12" t="s">
        <v>4262</v>
      </c>
      <c r="AB395" s="12" t="s">
        <v>4263</v>
      </c>
      <c r="AC395" s="12" t="s">
        <v>4260</v>
      </c>
      <c r="AD395" s="12" t="s">
        <v>4243</v>
      </c>
      <c r="AE395" s="12" t="s">
        <v>4264</v>
      </c>
      <c r="AF395" s="12" t="s">
        <v>4245</v>
      </c>
    </row>
    <row r="396" spans="1:32" s="46" customFormat="1" ht="15" hidden="1" customHeight="1" x14ac:dyDescent="0.25">
      <c r="A396" s="10">
        <f t="shared" ref="A396" si="394">+A395+1</f>
        <v>373</v>
      </c>
      <c r="B396" s="10">
        <f t="shared" si="392"/>
        <v>373</v>
      </c>
      <c r="C396" s="12" t="s">
        <v>15</v>
      </c>
      <c r="D396" s="10" t="s">
        <v>393</v>
      </c>
      <c r="E396" s="10">
        <v>2008</v>
      </c>
      <c r="F396" s="84">
        <v>39811</v>
      </c>
      <c r="G396" s="12" t="s">
        <v>1243</v>
      </c>
      <c r="H396" s="10" t="s">
        <v>1244</v>
      </c>
      <c r="I396" s="12" t="s">
        <v>1245</v>
      </c>
      <c r="J396" s="12" t="s">
        <v>1246</v>
      </c>
      <c r="K396" s="12" t="s">
        <v>29</v>
      </c>
      <c r="L396" s="12" t="s">
        <v>2615</v>
      </c>
      <c r="M396" s="12" t="s">
        <v>2725</v>
      </c>
      <c r="N396" s="12" t="s">
        <v>2729</v>
      </c>
      <c r="O396" s="12" t="s">
        <v>29</v>
      </c>
      <c r="P396" s="12" t="s">
        <v>2615</v>
      </c>
      <c r="Q396" s="12" t="s">
        <v>2615</v>
      </c>
      <c r="R396" s="12" t="s">
        <v>3445</v>
      </c>
      <c r="S396" s="12" t="s">
        <v>476</v>
      </c>
      <c r="T396" s="12" t="s">
        <v>3754</v>
      </c>
      <c r="U396" s="12" t="str">
        <f>VLOOKUP(S396,[1]Sheet1!$D$3:$D$153,1,0)</f>
        <v>CHAKWAL</v>
      </c>
      <c r="V396" s="12"/>
      <c r="W396" s="12" t="s">
        <v>23</v>
      </c>
      <c r="X396" s="58" t="s">
        <v>24</v>
      </c>
      <c r="Y396" s="12" t="s">
        <v>2574</v>
      </c>
      <c r="Z396" s="12">
        <f>INDEX('[2]Rented Branches'!$R$5:$R$1116,MATCH(H396,'[2]Rented Branches'!$I$5:$I$1116,0))</f>
        <v>1395</v>
      </c>
      <c r="AA396" s="12" t="s">
        <v>4282</v>
      </c>
      <c r="AB396" s="12" t="s">
        <v>4283</v>
      </c>
      <c r="AC396" s="12" t="s">
        <v>4248</v>
      </c>
      <c r="AD396" s="12" t="s">
        <v>4237</v>
      </c>
      <c r="AE396" s="12" t="s">
        <v>4284</v>
      </c>
      <c r="AF396" s="12" t="s">
        <v>4239</v>
      </c>
    </row>
    <row r="397" spans="1:32" s="46" customFormat="1" ht="15" hidden="1" customHeight="1" x14ac:dyDescent="0.25">
      <c r="A397" s="10">
        <f t="shared" ref="A397" si="395">+A396+1</f>
        <v>374</v>
      </c>
      <c r="B397" s="10">
        <f t="shared" si="392"/>
        <v>374</v>
      </c>
      <c r="C397" s="12" t="s">
        <v>15</v>
      </c>
      <c r="D397" s="10" t="s">
        <v>393</v>
      </c>
      <c r="E397" s="10">
        <v>2008</v>
      </c>
      <c r="F397" s="84">
        <v>39800</v>
      </c>
      <c r="G397" s="12" t="s">
        <v>1247</v>
      </c>
      <c r="H397" s="10" t="s">
        <v>1248</v>
      </c>
      <c r="I397" s="12" t="s">
        <v>1249</v>
      </c>
      <c r="J397" s="12" t="s">
        <v>59</v>
      </c>
      <c r="K397" s="12" t="s">
        <v>60</v>
      </c>
      <c r="L397" s="12" t="s">
        <v>2615</v>
      </c>
      <c r="M397" s="12" t="s">
        <v>2616</v>
      </c>
      <c r="N397" s="12" t="s">
        <v>2736</v>
      </c>
      <c r="O397" s="12" t="s">
        <v>60</v>
      </c>
      <c r="P397" s="12" t="s">
        <v>2615</v>
      </c>
      <c r="Q397" s="12" t="s">
        <v>2615</v>
      </c>
      <c r="R397" s="12" t="s">
        <v>3445</v>
      </c>
      <c r="S397" s="12" t="s">
        <v>59</v>
      </c>
      <c r="T397" s="12" t="s">
        <v>3725</v>
      </c>
      <c r="U397" s="12" t="e">
        <f>VLOOKUP(S397,[1]Sheet1!$D$3:$D$153,1,0)</f>
        <v>#N/A</v>
      </c>
      <c r="V397" s="12" t="s">
        <v>3915</v>
      </c>
      <c r="W397" s="12" t="s">
        <v>61</v>
      </c>
      <c r="X397" s="58" t="s">
        <v>24</v>
      </c>
      <c r="Y397" s="12" t="s">
        <v>2573</v>
      </c>
      <c r="Z397" s="12">
        <f>INDEX('[2]Rented Branches'!$R$5:$R$1116,MATCH(H397,'[2]Rented Branches'!$I$5:$I$1116,0))</f>
        <v>1666</v>
      </c>
      <c r="AA397" s="12" t="s">
        <v>4285</v>
      </c>
      <c r="AB397" s="12" t="s">
        <v>4286</v>
      </c>
      <c r="AC397" s="12" t="s">
        <v>4230</v>
      </c>
      <c r="AD397" s="12" t="s">
        <v>4231</v>
      </c>
      <c r="AE397" s="12" t="s">
        <v>4287</v>
      </c>
      <c r="AF397" s="12" t="s">
        <v>4233</v>
      </c>
    </row>
    <row r="398" spans="1:32" s="46" customFormat="1" ht="15" hidden="1" customHeight="1" x14ac:dyDescent="0.25">
      <c r="A398" s="10">
        <f t="shared" ref="A398" si="396">+A397+1</f>
        <v>375</v>
      </c>
      <c r="B398" s="10">
        <f t="shared" si="392"/>
        <v>375</v>
      </c>
      <c r="C398" s="12" t="s">
        <v>15</v>
      </c>
      <c r="D398" s="10" t="s">
        <v>393</v>
      </c>
      <c r="E398" s="10">
        <v>2008</v>
      </c>
      <c r="F398" s="84">
        <v>39813</v>
      </c>
      <c r="G398" s="12" t="s">
        <v>1250</v>
      </c>
      <c r="H398" s="10" t="s">
        <v>1251</v>
      </c>
      <c r="I398" s="12" t="s">
        <v>1252</v>
      </c>
      <c r="J398" s="12" t="s">
        <v>65</v>
      </c>
      <c r="K398" s="12" t="s">
        <v>21</v>
      </c>
      <c r="L398" s="12" t="s">
        <v>2615</v>
      </c>
      <c r="M398" s="12" t="s">
        <v>2725</v>
      </c>
      <c r="N398" s="12" t="s">
        <v>2729</v>
      </c>
      <c r="O398" s="12" t="s">
        <v>2620</v>
      </c>
      <c r="P398" s="12" t="s">
        <v>2615</v>
      </c>
      <c r="Q398" s="12" t="s">
        <v>2615</v>
      </c>
      <c r="R398" s="12" t="s">
        <v>3445</v>
      </c>
      <c r="S398" s="12" t="s">
        <v>65</v>
      </c>
      <c r="T398" s="12" t="s">
        <v>3711</v>
      </c>
      <c r="U398" s="12" t="str">
        <f>VLOOKUP(S398,[1]Sheet1!$D$3:$D$153,1,0)</f>
        <v>GUJRAT</v>
      </c>
      <c r="V398" s="12"/>
      <c r="W398" s="12" t="s">
        <v>23</v>
      </c>
      <c r="X398" s="58" t="s">
        <v>24</v>
      </c>
      <c r="Y398" s="12" t="s">
        <v>2573</v>
      </c>
      <c r="Z398" s="12">
        <f>INDEX('[2]Rented Branches'!$R$5:$R$1116,MATCH(H398,'[2]Rented Branches'!$I$5:$I$1116,0))</f>
        <v>2400</v>
      </c>
      <c r="AA398" s="12" t="s">
        <v>4250</v>
      </c>
      <c r="AB398" s="12" t="s">
        <v>4251</v>
      </c>
      <c r="AC398" s="12" t="s">
        <v>4252</v>
      </c>
      <c r="AD398" s="12" t="s">
        <v>4243</v>
      </c>
      <c r="AE398" s="12" t="s">
        <v>4253</v>
      </c>
      <c r="AF398" s="12" t="s">
        <v>4245</v>
      </c>
    </row>
    <row r="399" spans="1:32" s="46" customFormat="1" ht="15" hidden="1" customHeight="1" x14ac:dyDescent="0.25">
      <c r="A399" s="10">
        <f t="shared" ref="A399" si="397">+A398+1</f>
        <v>376</v>
      </c>
      <c r="B399" s="10">
        <f t="shared" si="392"/>
        <v>376</v>
      </c>
      <c r="C399" s="12" t="s">
        <v>15</v>
      </c>
      <c r="D399" s="10" t="s">
        <v>393</v>
      </c>
      <c r="E399" s="10">
        <v>2008</v>
      </c>
      <c r="F399" s="84">
        <v>39802</v>
      </c>
      <c r="G399" s="12" t="s">
        <v>1253</v>
      </c>
      <c r="H399" s="10" t="s">
        <v>1254</v>
      </c>
      <c r="I399" s="12" t="s">
        <v>1255</v>
      </c>
      <c r="J399" s="12" t="s">
        <v>71</v>
      </c>
      <c r="K399" s="12" t="s">
        <v>60</v>
      </c>
      <c r="L399" s="12" t="s">
        <v>2615</v>
      </c>
      <c r="M399" s="12" t="s">
        <v>2616</v>
      </c>
      <c r="N399" s="12" t="s">
        <v>2736</v>
      </c>
      <c r="O399" s="12" t="s">
        <v>60</v>
      </c>
      <c r="P399" s="12" t="s">
        <v>2615</v>
      </c>
      <c r="Q399" s="12" t="s">
        <v>2615</v>
      </c>
      <c r="R399" s="12" t="s">
        <v>3445</v>
      </c>
      <c r="S399" s="12" t="s">
        <v>71</v>
      </c>
      <c r="T399" s="12" t="s">
        <v>3712</v>
      </c>
      <c r="U399" s="12" t="str">
        <f>VLOOKUP(S399,[1]Sheet1!$D$3:$D$153,1,0)</f>
        <v>HYDERABAD</v>
      </c>
      <c r="V399" s="12"/>
      <c r="W399" s="12" t="s">
        <v>61</v>
      </c>
      <c r="X399" s="58" t="s">
        <v>24</v>
      </c>
      <c r="Y399" s="12" t="s">
        <v>2573</v>
      </c>
      <c r="Z399" s="12">
        <f>INDEX('[2]Rented Branches'!$R$5:$R$1116,MATCH(H399,'[2]Rented Branches'!$I$5:$I$1116,0))</f>
        <v>3034</v>
      </c>
      <c r="AA399" s="12" t="s">
        <v>4285</v>
      </c>
      <c r="AB399" s="12" t="s">
        <v>4286</v>
      </c>
      <c r="AC399" s="12" t="s">
        <v>4230</v>
      </c>
      <c r="AD399" s="12" t="s">
        <v>4231</v>
      </c>
      <c r="AE399" s="12" t="s">
        <v>4287</v>
      </c>
      <c r="AF399" s="12" t="s">
        <v>4233</v>
      </c>
    </row>
    <row r="400" spans="1:32" s="46" customFormat="1" ht="15" hidden="1" customHeight="1" x14ac:dyDescent="0.25">
      <c r="A400" s="10">
        <f t="shared" ref="A400" si="398">+A399+1</f>
        <v>377</v>
      </c>
      <c r="B400" s="10">
        <f t="shared" si="392"/>
        <v>377</v>
      </c>
      <c r="C400" s="12" t="s">
        <v>15</v>
      </c>
      <c r="D400" s="10" t="s">
        <v>393</v>
      </c>
      <c r="E400" s="10">
        <v>2008</v>
      </c>
      <c r="F400" s="84">
        <v>39780</v>
      </c>
      <c r="G400" s="12" t="s">
        <v>1256</v>
      </c>
      <c r="H400" s="10" t="s">
        <v>1257</v>
      </c>
      <c r="I400" s="12" t="s">
        <v>1258</v>
      </c>
      <c r="J400" s="12" t="s">
        <v>28</v>
      </c>
      <c r="K400" s="12" t="s">
        <v>29</v>
      </c>
      <c r="L400" s="12" t="s">
        <v>2615</v>
      </c>
      <c r="M400" s="12" t="s">
        <v>2725</v>
      </c>
      <c r="N400" s="12" t="s">
        <v>2726</v>
      </c>
      <c r="O400" s="12" t="s">
        <v>29</v>
      </c>
      <c r="P400" s="12" t="s">
        <v>2615</v>
      </c>
      <c r="Q400" s="12" t="s">
        <v>2615</v>
      </c>
      <c r="R400" s="12" t="s">
        <v>3445</v>
      </c>
      <c r="S400" s="12" t="s">
        <v>28</v>
      </c>
      <c r="T400" s="12" t="s">
        <v>28</v>
      </c>
      <c r="U400" s="12" t="str">
        <f>VLOOKUP(S400,[1]Sheet1!$D$3:$D$153,1,0)</f>
        <v>Islamabad</v>
      </c>
      <c r="V400" s="12"/>
      <c r="W400" s="12" t="s">
        <v>3436</v>
      </c>
      <c r="X400" s="58" t="s">
        <v>24</v>
      </c>
      <c r="Y400" s="12" t="s">
        <v>2573</v>
      </c>
      <c r="Z400" s="12">
        <f>INDEX('[2]Rented Branches'!$R$5:$R$1116,MATCH(H400,'[2]Rented Branches'!$I$5:$I$1116,0))</f>
        <v>4387</v>
      </c>
      <c r="AA400" s="12" t="s">
        <v>4288</v>
      </c>
      <c r="AB400" s="12"/>
      <c r="AC400" s="12" t="s">
        <v>4236</v>
      </c>
      <c r="AD400" s="12" t="s">
        <v>4237</v>
      </c>
      <c r="AE400" s="12" t="s">
        <v>4289</v>
      </c>
      <c r="AF400" s="12" t="s">
        <v>4239</v>
      </c>
    </row>
    <row r="401" spans="1:32" s="46" customFormat="1" ht="15" hidden="1" customHeight="1" x14ac:dyDescent="0.25">
      <c r="A401" s="10">
        <f t="shared" ref="A401" si="399">+A400+1</f>
        <v>378</v>
      </c>
      <c r="B401" s="10">
        <f t="shared" si="392"/>
        <v>378</v>
      </c>
      <c r="C401" s="12" t="s">
        <v>15</v>
      </c>
      <c r="D401" s="10" t="s">
        <v>393</v>
      </c>
      <c r="E401" s="10">
        <v>2008</v>
      </c>
      <c r="F401" s="84">
        <v>39785</v>
      </c>
      <c r="G401" s="12" t="s">
        <v>1259</v>
      </c>
      <c r="H401" s="10" t="s">
        <v>1260</v>
      </c>
      <c r="I401" s="12" t="s">
        <v>1261</v>
      </c>
      <c r="J401" s="12" t="s">
        <v>1262</v>
      </c>
      <c r="K401" s="12" t="s">
        <v>21</v>
      </c>
      <c r="L401" s="12" t="s">
        <v>2615</v>
      </c>
      <c r="M401" s="12" t="s">
        <v>2730</v>
      </c>
      <c r="N401" s="12" t="s">
        <v>2731</v>
      </c>
      <c r="O401" s="12" t="s">
        <v>2618</v>
      </c>
      <c r="P401" s="12" t="s">
        <v>2615</v>
      </c>
      <c r="Q401" s="12" t="s">
        <v>2615</v>
      </c>
      <c r="R401" s="12" t="s">
        <v>3445</v>
      </c>
      <c r="S401" s="12" t="s">
        <v>179</v>
      </c>
      <c r="T401" s="12" t="s">
        <v>3730</v>
      </c>
      <c r="U401" s="12" t="str">
        <f>VLOOKUP(S401,[1]Sheet1!$D$3:$D$153,1,0)</f>
        <v>SHEIKHUPURA</v>
      </c>
      <c r="V401" s="12"/>
      <c r="W401" s="12" t="s">
        <v>23</v>
      </c>
      <c r="X401" s="58" t="s">
        <v>24</v>
      </c>
      <c r="Y401" s="12" t="s">
        <v>2574</v>
      </c>
      <c r="Z401" s="12">
        <f>INDEX('[2]Rented Branches'!$R$5:$R$1116,MATCH(H401,'[2]Rented Branches'!$I$5:$I$1116,0))</f>
        <v>2450</v>
      </c>
      <c r="AA401" s="12" t="s">
        <v>4250</v>
      </c>
      <c r="AB401" s="12" t="s">
        <v>4251</v>
      </c>
      <c r="AC401" s="12" t="s">
        <v>4252</v>
      </c>
      <c r="AD401" s="12" t="s">
        <v>4243</v>
      </c>
      <c r="AE401" s="12" t="s">
        <v>4253</v>
      </c>
      <c r="AF401" s="12" t="s">
        <v>4245</v>
      </c>
    </row>
    <row r="402" spans="1:32" s="46" customFormat="1" ht="15" hidden="1" customHeight="1" x14ac:dyDescent="0.25">
      <c r="A402" s="10">
        <f t="shared" ref="A402" si="400">+A401+1</f>
        <v>379</v>
      </c>
      <c r="B402" s="10">
        <f t="shared" si="392"/>
        <v>379</v>
      </c>
      <c r="C402" s="12" t="s">
        <v>15</v>
      </c>
      <c r="D402" s="10" t="s">
        <v>393</v>
      </c>
      <c r="E402" s="10">
        <v>2008</v>
      </c>
      <c r="F402" s="84">
        <v>39659</v>
      </c>
      <c r="G402" s="12" t="s">
        <v>1263</v>
      </c>
      <c r="H402" s="10" t="s">
        <v>1264</v>
      </c>
      <c r="I402" s="12" t="s">
        <v>1265</v>
      </c>
      <c r="J402" s="12" t="s">
        <v>1266</v>
      </c>
      <c r="K402" s="12" t="s">
        <v>29</v>
      </c>
      <c r="L402" s="12" t="s">
        <v>2615</v>
      </c>
      <c r="M402" s="12" t="s">
        <v>2725</v>
      </c>
      <c r="N402" s="12" t="s">
        <v>2726</v>
      </c>
      <c r="O402" s="12" t="s">
        <v>29</v>
      </c>
      <c r="P402" s="12" t="s">
        <v>2615</v>
      </c>
      <c r="Q402" s="12" t="s">
        <v>2615</v>
      </c>
      <c r="R402" s="12" t="s">
        <v>3445</v>
      </c>
      <c r="S402" s="12" t="s">
        <v>190</v>
      </c>
      <c r="T402" s="12" t="s">
        <v>3732</v>
      </c>
      <c r="U402" s="12" t="str">
        <f>VLOOKUP(S402,[1]Sheet1!$D$3:$D$153,1,0)</f>
        <v>ATTOCK</v>
      </c>
      <c r="V402" s="12"/>
      <c r="W402" s="12" t="s">
        <v>23</v>
      </c>
      <c r="X402" s="58" t="s">
        <v>24</v>
      </c>
      <c r="Y402" s="12" t="s">
        <v>2574</v>
      </c>
      <c r="Z402" s="12">
        <f>INDEX('[2]Rented Branches'!$R$5:$R$1116,MATCH(H402,'[2]Rented Branches'!$I$5:$I$1116,0))</f>
        <v>3200</v>
      </c>
      <c r="AA402" s="12" t="s">
        <v>4234</v>
      </c>
      <c r="AB402" s="12" t="s">
        <v>4235</v>
      </c>
      <c r="AC402" s="12" t="s">
        <v>4236</v>
      </c>
      <c r="AD402" s="12" t="s">
        <v>4237</v>
      </c>
      <c r="AE402" s="12" t="s">
        <v>4238</v>
      </c>
      <c r="AF402" s="12" t="s">
        <v>4239</v>
      </c>
    </row>
    <row r="403" spans="1:32" s="46" customFormat="1" ht="15" hidden="1" customHeight="1" x14ac:dyDescent="0.25">
      <c r="A403" s="10">
        <f t="shared" ref="A403" si="401">+A402+1</f>
        <v>380</v>
      </c>
      <c r="B403" s="10">
        <f t="shared" si="392"/>
        <v>380</v>
      </c>
      <c r="C403" s="12" t="s">
        <v>15</v>
      </c>
      <c r="D403" s="10" t="s">
        <v>393</v>
      </c>
      <c r="E403" s="10">
        <v>2008</v>
      </c>
      <c r="F403" s="84">
        <v>39762</v>
      </c>
      <c r="G403" s="12" t="s">
        <v>1267</v>
      </c>
      <c r="H403" s="10" t="s">
        <v>1268</v>
      </c>
      <c r="I403" s="12" t="s">
        <v>1269</v>
      </c>
      <c r="J403" s="12" t="s">
        <v>59</v>
      </c>
      <c r="K403" s="12" t="s">
        <v>60</v>
      </c>
      <c r="L403" s="12" t="s">
        <v>2615</v>
      </c>
      <c r="M403" s="12" t="s">
        <v>2616</v>
      </c>
      <c r="N403" s="12" t="s">
        <v>2736</v>
      </c>
      <c r="O403" s="12" t="s">
        <v>60</v>
      </c>
      <c r="P403" s="12" t="s">
        <v>2615</v>
      </c>
      <c r="Q403" s="12" t="s">
        <v>2615</v>
      </c>
      <c r="R403" s="12" t="s">
        <v>3445</v>
      </c>
      <c r="S403" s="12" t="s">
        <v>59</v>
      </c>
      <c r="T403" s="12" t="s">
        <v>3742</v>
      </c>
      <c r="U403" s="12" t="e">
        <f>VLOOKUP(S403,[1]Sheet1!$D$3:$D$153,1,0)</f>
        <v>#N/A</v>
      </c>
      <c r="V403" s="12" t="s">
        <v>3918</v>
      </c>
      <c r="W403" s="12" t="s">
        <v>61</v>
      </c>
      <c r="X403" s="58" t="s">
        <v>24</v>
      </c>
      <c r="Y403" s="12" t="s">
        <v>2573</v>
      </c>
      <c r="Z403" s="12">
        <f>INDEX('[2]Rented Branches'!$R$5:$R$1116,MATCH(H403,'[2]Rented Branches'!$I$5:$I$1116,0))</f>
        <v>1500</v>
      </c>
      <c r="AA403" s="12" t="s">
        <v>4285</v>
      </c>
      <c r="AB403" s="12" t="s">
        <v>4286</v>
      </c>
      <c r="AC403" s="12" t="s">
        <v>4230</v>
      </c>
      <c r="AD403" s="12" t="s">
        <v>4231</v>
      </c>
      <c r="AE403" s="12" t="s">
        <v>4287</v>
      </c>
      <c r="AF403" s="12" t="s">
        <v>4233</v>
      </c>
    </row>
    <row r="404" spans="1:32" s="46" customFormat="1" ht="15" hidden="1" customHeight="1" x14ac:dyDescent="0.25">
      <c r="A404" s="10">
        <f t="shared" ref="A404" si="402">+A403+1</f>
        <v>381</v>
      </c>
      <c r="B404" s="10">
        <f t="shared" si="392"/>
        <v>381</v>
      </c>
      <c r="C404" s="12" t="s">
        <v>15</v>
      </c>
      <c r="D404" s="10" t="s">
        <v>393</v>
      </c>
      <c r="E404" s="10">
        <v>2008</v>
      </c>
      <c r="F404" s="84">
        <v>39808</v>
      </c>
      <c r="G404" s="12" t="s">
        <v>1270</v>
      </c>
      <c r="H404" s="10" t="s">
        <v>1271</v>
      </c>
      <c r="I404" s="12" t="s">
        <v>1272</v>
      </c>
      <c r="J404" s="12" t="s">
        <v>146</v>
      </c>
      <c r="K404" s="12" t="s">
        <v>60</v>
      </c>
      <c r="L404" s="12" t="s">
        <v>2615</v>
      </c>
      <c r="M404" s="12" t="s">
        <v>2616</v>
      </c>
      <c r="N404" s="12" t="s">
        <v>2738</v>
      </c>
      <c r="O404" s="12" t="s">
        <v>60</v>
      </c>
      <c r="P404" s="12" t="s">
        <v>2615</v>
      </c>
      <c r="Q404" s="12" t="s">
        <v>2615</v>
      </c>
      <c r="R404" s="12" t="s">
        <v>3445</v>
      </c>
      <c r="S404" s="12" t="s">
        <v>146</v>
      </c>
      <c r="T404" s="12" t="s">
        <v>3724</v>
      </c>
      <c r="U404" s="12" t="str">
        <f>VLOOKUP(S404,[1]Sheet1!$D$3:$D$153,1,0)</f>
        <v>QUETTA</v>
      </c>
      <c r="V404" s="12"/>
      <c r="W404" s="12" t="s">
        <v>125</v>
      </c>
      <c r="X404" s="58" t="s">
        <v>24</v>
      </c>
      <c r="Y404" s="12" t="s">
        <v>2573</v>
      </c>
      <c r="Z404" s="12">
        <f>INDEX('[2]Rented Branches'!$R$5:$R$1116,MATCH(H404,'[2]Rented Branches'!$I$5:$I$1116,0))</f>
        <v>3921</v>
      </c>
      <c r="AA404" s="12" t="s">
        <v>4290</v>
      </c>
      <c r="AB404" s="96" t="s">
        <v>4291</v>
      </c>
      <c r="AC404" s="12" t="s">
        <v>4230</v>
      </c>
      <c r="AD404" s="12" t="s">
        <v>4231</v>
      </c>
      <c r="AE404" s="12" t="s">
        <v>4292</v>
      </c>
      <c r="AF404" s="12" t="s">
        <v>4233</v>
      </c>
    </row>
    <row r="405" spans="1:32" s="46" customFormat="1" ht="15" hidden="1" customHeight="1" x14ac:dyDescent="0.25">
      <c r="A405" s="10">
        <f t="shared" ref="A405" si="403">+A404+1</f>
        <v>382</v>
      </c>
      <c r="B405" s="10">
        <f t="shared" si="392"/>
        <v>382</v>
      </c>
      <c r="C405" s="12" t="s">
        <v>15</v>
      </c>
      <c r="D405" s="10" t="s">
        <v>393</v>
      </c>
      <c r="E405" s="10">
        <v>2008</v>
      </c>
      <c r="F405" s="84">
        <v>39811</v>
      </c>
      <c r="G405" s="12" t="s">
        <v>1273</v>
      </c>
      <c r="H405" s="10" t="s">
        <v>1274</v>
      </c>
      <c r="I405" s="12" t="s">
        <v>1275</v>
      </c>
      <c r="J405" s="12" t="s">
        <v>199</v>
      </c>
      <c r="K405" s="12" t="s">
        <v>21</v>
      </c>
      <c r="L405" s="12" t="s">
        <v>2615</v>
      </c>
      <c r="M405" s="12" t="s">
        <v>2727</v>
      </c>
      <c r="N405" s="12" t="s">
        <v>2728</v>
      </c>
      <c r="O405" s="12" t="s">
        <v>2620</v>
      </c>
      <c r="P405" s="12" t="s">
        <v>2615</v>
      </c>
      <c r="Q405" s="12" t="s">
        <v>2615</v>
      </c>
      <c r="R405" s="12" t="s">
        <v>3445</v>
      </c>
      <c r="S405" s="12" t="s">
        <v>199</v>
      </c>
      <c r="T405" s="12" t="s">
        <v>3733</v>
      </c>
      <c r="U405" s="12" t="str">
        <f>VLOOKUP(S405,[1]Sheet1!$D$3:$D$153,1,0)</f>
        <v>SARGODHA</v>
      </c>
      <c r="V405" s="12"/>
      <c r="W405" s="12" t="s">
        <v>23</v>
      </c>
      <c r="X405" s="58" t="s">
        <v>24</v>
      </c>
      <c r="Y405" s="12" t="s">
        <v>2573</v>
      </c>
      <c r="Z405" s="12">
        <f>INDEX('[2]Rented Branches'!$R$5:$R$1116,MATCH(H405,'[2]Rented Branches'!$I$5:$I$1116,0))</f>
        <v>3750</v>
      </c>
      <c r="AA405" s="12" t="s">
        <v>4268</v>
      </c>
      <c r="AB405" s="12" t="s">
        <v>4269</v>
      </c>
      <c r="AC405" s="12" t="s">
        <v>4242</v>
      </c>
      <c r="AD405" s="12" t="s">
        <v>4243</v>
      </c>
      <c r="AE405" s="12" t="s">
        <v>4270</v>
      </c>
      <c r="AF405" s="12" t="s">
        <v>4245</v>
      </c>
    </row>
    <row r="406" spans="1:32" s="46" customFormat="1" ht="15" hidden="1" customHeight="1" x14ac:dyDescent="0.25">
      <c r="A406" s="10">
        <f t="shared" ref="A406" si="404">+A405+1</f>
        <v>383</v>
      </c>
      <c r="B406" s="10">
        <f t="shared" si="392"/>
        <v>383</v>
      </c>
      <c r="C406" s="12" t="s">
        <v>15</v>
      </c>
      <c r="D406" s="10" t="s">
        <v>393</v>
      </c>
      <c r="E406" s="10">
        <v>2008</v>
      </c>
      <c r="F406" s="84">
        <v>39800</v>
      </c>
      <c r="G406" s="12" t="s">
        <v>1276</v>
      </c>
      <c r="H406" s="10" t="s">
        <v>1277</v>
      </c>
      <c r="I406" s="12" t="s">
        <v>1278</v>
      </c>
      <c r="J406" s="12" t="s">
        <v>48</v>
      </c>
      <c r="K406" s="12" t="s">
        <v>21</v>
      </c>
      <c r="L406" s="12" t="s">
        <v>2615</v>
      </c>
      <c r="M406" s="12" t="s">
        <v>2727</v>
      </c>
      <c r="N406" s="12" t="s">
        <v>2728</v>
      </c>
      <c r="O406" s="12" t="s">
        <v>2620</v>
      </c>
      <c r="P406" s="12" t="s">
        <v>2615</v>
      </c>
      <c r="Q406" s="12" t="s">
        <v>2615</v>
      </c>
      <c r="R406" s="12" t="s">
        <v>3445</v>
      </c>
      <c r="S406" s="12" t="s">
        <v>48</v>
      </c>
      <c r="T406" s="12" t="s">
        <v>3707</v>
      </c>
      <c r="U406" s="12" t="str">
        <f>VLOOKUP(S406,[1]Sheet1!$D$3:$D$153,1,0)</f>
        <v>FAISALABAD</v>
      </c>
      <c r="V406" s="12"/>
      <c r="W406" s="12" t="s">
        <v>23</v>
      </c>
      <c r="X406" s="58" t="s">
        <v>24</v>
      </c>
      <c r="Y406" s="12" t="s">
        <v>2573</v>
      </c>
      <c r="Z406" s="12">
        <f>INDEX('[2]Rented Branches'!$R$5:$R$1116,MATCH(H406,'[2]Rented Branches'!$I$5:$I$1116,0))</f>
        <v>4554</v>
      </c>
      <c r="AA406" s="12" t="s">
        <v>4240</v>
      </c>
      <c r="AB406" s="96" t="s">
        <v>4241</v>
      </c>
      <c r="AC406" s="12" t="s">
        <v>4242</v>
      </c>
      <c r="AD406" s="12" t="s">
        <v>4243</v>
      </c>
      <c r="AE406" s="12" t="s">
        <v>4244</v>
      </c>
      <c r="AF406" s="12" t="s">
        <v>4245</v>
      </c>
    </row>
    <row r="407" spans="1:32" s="46" customFormat="1" ht="15" hidden="1" customHeight="1" x14ac:dyDescent="0.25">
      <c r="A407" s="10">
        <f t="shared" ref="A407" si="405">+A406+1</f>
        <v>384</v>
      </c>
      <c r="B407" s="10">
        <f t="shared" si="392"/>
        <v>384</v>
      </c>
      <c r="C407" s="12" t="s">
        <v>15</v>
      </c>
      <c r="D407" s="10" t="s">
        <v>393</v>
      </c>
      <c r="E407" s="10">
        <v>2008</v>
      </c>
      <c r="F407" s="84">
        <v>39811</v>
      </c>
      <c r="G407" s="12" t="s">
        <v>1279</v>
      </c>
      <c r="H407" s="10" t="s">
        <v>1280</v>
      </c>
      <c r="I407" s="12" t="s">
        <v>1281</v>
      </c>
      <c r="J407" s="12" t="s">
        <v>59</v>
      </c>
      <c r="K407" s="12" t="s">
        <v>60</v>
      </c>
      <c r="L407" s="12" t="s">
        <v>2615</v>
      </c>
      <c r="M407" s="12" t="s">
        <v>2616</v>
      </c>
      <c r="N407" s="12" t="s">
        <v>2736</v>
      </c>
      <c r="O407" s="12" t="s">
        <v>60</v>
      </c>
      <c r="P407" s="12" t="s">
        <v>2615</v>
      </c>
      <c r="Q407" s="12" t="s">
        <v>2615</v>
      </c>
      <c r="R407" s="12" t="s">
        <v>3445</v>
      </c>
      <c r="S407" s="12" t="s">
        <v>59</v>
      </c>
      <c r="T407" s="12" t="s">
        <v>3761</v>
      </c>
      <c r="U407" s="12" t="e">
        <f>VLOOKUP(S407,[1]Sheet1!$D$3:$D$153,1,0)</f>
        <v>#N/A</v>
      </c>
      <c r="V407" s="12" t="s">
        <v>3917</v>
      </c>
      <c r="W407" s="12" t="s">
        <v>61</v>
      </c>
      <c r="X407" s="58" t="s">
        <v>24</v>
      </c>
      <c r="Y407" s="12" t="s">
        <v>2573</v>
      </c>
      <c r="Z407" s="12">
        <f>INDEX('[2]Rented Branches'!$R$5:$R$1116,MATCH(H407,'[2]Rented Branches'!$I$5:$I$1116,0))</f>
        <v>2680</v>
      </c>
      <c r="AA407" s="12" t="s">
        <v>4285</v>
      </c>
      <c r="AB407" s="12" t="s">
        <v>4286</v>
      </c>
      <c r="AC407" s="12" t="s">
        <v>4230</v>
      </c>
      <c r="AD407" s="12" t="s">
        <v>4231</v>
      </c>
      <c r="AE407" s="12" t="s">
        <v>4287</v>
      </c>
      <c r="AF407" s="12" t="s">
        <v>4233</v>
      </c>
    </row>
    <row r="408" spans="1:32" s="46" customFormat="1" ht="15.75" hidden="1" customHeight="1" x14ac:dyDescent="0.25">
      <c r="A408" s="10">
        <f t="shared" ref="A408" si="406">+A407+1</f>
        <v>385</v>
      </c>
      <c r="B408" s="10">
        <f t="shared" si="392"/>
        <v>385</v>
      </c>
      <c r="C408" s="12" t="s">
        <v>15</v>
      </c>
      <c r="D408" s="10" t="s">
        <v>393</v>
      </c>
      <c r="E408" s="10">
        <v>2009</v>
      </c>
      <c r="F408" s="84">
        <v>40171</v>
      </c>
      <c r="G408" s="12" t="s">
        <v>1282</v>
      </c>
      <c r="H408" s="10" t="s">
        <v>1283</v>
      </c>
      <c r="I408" s="12" t="s">
        <v>1284</v>
      </c>
      <c r="J408" s="12" t="s">
        <v>1285</v>
      </c>
      <c r="K408" s="12" t="s">
        <v>29</v>
      </c>
      <c r="L408" s="12" t="s">
        <v>2615</v>
      </c>
      <c r="M408" s="12" t="s">
        <v>2725</v>
      </c>
      <c r="N408" s="12" t="s">
        <v>2729</v>
      </c>
      <c r="O408" s="12" t="s">
        <v>29</v>
      </c>
      <c r="P408" s="12" t="s">
        <v>2615</v>
      </c>
      <c r="Q408" s="12" t="s">
        <v>2615</v>
      </c>
      <c r="R408" s="12" t="s">
        <v>3445</v>
      </c>
      <c r="S408" s="12" t="s">
        <v>83</v>
      </c>
      <c r="T408" s="12" t="s">
        <v>979</v>
      </c>
      <c r="U408" s="12" t="str">
        <f>VLOOKUP(S408,[1]Sheet1!$D$3:$D$153,1,0)</f>
        <v>RAWALPINDI</v>
      </c>
      <c r="V408" s="12"/>
      <c r="W408" s="12" t="s">
        <v>23</v>
      </c>
      <c r="X408" s="58" t="s">
        <v>24</v>
      </c>
      <c r="Y408" s="12" t="s">
        <v>2574</v>
      </c>
      <c r="Z408" s="12">
        <f>INDEX('[2]Rented Branches'!$R$5:$R$1116,MATCH(H408,'[2]Rented Branches'!$I$5:$I$1116,0))</f>
        <v>1500</v>
      </c>
      <c r="AA408" s="12" t="s">
        <v>4282</v>
      </c>
      <c r="AB408" s="12" t="s">
        <v>4283</v>
      </c>
      <c r="AC408" s="12" t="s">
        <v>4248</v>
      </c>
      <c r="AD408" s="12" t="s">
        <v>4237</v>
      </c>
      <c r="AE408" s="12" t="s">
        <v>4284</v>
      </c>
      <c r="AF408" s="12" t="s">
        <v>4239</v>
      </c>
    </row>
    <row r="409" spans="1:32" s="46" customFormat="1" ht="25.5" hidden="1" customHeight="1" x14ac:dyDescent="0.25">
      <c r="A409" s="10">
        <f t="shared" ref="A409" si="407">+A408+1</f>
        <v>386</v>
      </c>
      <c r="B409" s="10">
        <f t="shared" si="392"/>
        <v>386</v>
      </c>
      <c r="C409" s="12" t="s">
        <v>15</v>
      </c>
      <c r="D409" s="10" t="s">
        <v>393</v>
      </c>
      <c r="E409" s="10">
        <v>2009</v>
      </c>
      <c r="F409" s="84">
        <v>40163</v>
      </c>
      <c r="G409" s="12" t="s">
        <v>2750</v>
      </c>
      <c r="H409" s="10" t="s">
        <v>1287</v>
      </c>
      <c r="I409" s="19" t="s">
        <v>1288</v>
      </c>
      <c r="J409" s="12" t="s">
        <v>1289</v>
      </c>
      <c r="K409" s="12" t="s">
        <v>29</v>
      </c>
      <c r="L409" s="12" t="s">
        <v>2615</v>
      </c>
      <c r="M409" s="12" t="s">
        <v>2725</v>
      </c>
      <c r="N409" s="12" t="s">
        <v>2726</v>
      </c>
      <c r="O409" s="12" t="s">
        <v>29</v>
      </c>
      <c r="P409" s="12" t="s">
        <v>2615</v>
      </c>
      <c r="Q409" s="12" t="s">
        <v>2615</v>
      </c>
      <c r="R409" s="12" t="s">
        <v>3445</v>
      </c>
      <c r="S409" s="12" t="s">
        <v>190</v>
      </c>
      <c r="T409" s="12" t="s">
        <v>3732</v>
      </c>
      <c r="U409" s="12" t="str">
        <f>VLOOKUP(S409,[1]Sheet1!$D$3:$D$153,1,0)</f>
        <v>ATTOCK</v>
      </c>
      <c r="V409" s="12"/>
      <c r="W409" s="12" t="s">
        <v>23</v>
      </c>
      <c r="X409" s="58" t="s">
        <v>24</v>
      </c>
      <c r="Y409" s="12" t="s">
        <v>2574</v>
      </c>
      <c r="Z409" s="12">
        <f>INDEX('[2]Rented Branches'!$R$5:$R$1116,MATCH(H409,'[2]Rented Branches'!$I$5:$I$1116,0))</f>
        <v>4240</v>
      </c>
      <c r="AA409" s="12" t="s">
        <v>4234</v>
      </c>
      <c r="AB409" s="12" t="s">
        <v>4235</v>
      </c>
      <c r="AC409" s="12" t="s">
        <v>4236</v>
      </c>
      <c r="AD409" s="12" t="s">
        <v>4237</v>
      </c>
      <c r="AE409" s="12" t="s">
        <v>4238</v>
      </c>
      <c r="AF409" s="12" t="s">
        <v>4239</v>
      </c>
    </row>
    <row r="410" spans="1:32" s="46" customFormat="1" ht="15" hidden="1" customHeight="1" x14ac:dyDescent="0.25">
      <c r="A410" s="10">
        <f t="shared" ref="A410" si="408">+A409+1</f>
        <v>387</v>
      </c>
      <c r="B410" s="10">
        <f t="shared" ref="B410:B425" si="409">+B409+1</f>
        <v>387</v>
      </c>
      <c r="C410" s="12" t="s">
        <v>15</v>
      </c>
      <c r="D410" s="10" t="s">
        <v>393</v>
      </c>
      <c r="E410" s="10">
        <v>2009</v>
      </c>
      <c r="F410" s="84">
        <v>40173</v>
      </c>
      <c r="G410" s="12" t="s">
        <v>1290</v>
      </c>
      <c r="H410" s="10" t="s">
        <v>1291</v>
      </c>
      <c r="I410" s="12" t="s">
        <v>1292</v>
      </c>
      <c r="J410" s="12" t="s">
        <v>1293</v>
      </c>
      <c r="K410" s="12" t="s">
        <v>21</v>
      </c>
      <c r="L410" s="12" t="s">
        <v>2615</v>
      </c>
      <c r="M410" s="12" t="s">
        <v>2730</v>
      </c>
      <c r="N410" s="12" t="s">
        <v>2731</v>
      </c>
      <c r="O410" s="12" t="s">
        <v>2620</v>
      </c>
      <c r="P410" s="12" t="s">
        <v>2615</v>
      </c>
      <c r="Q410" s="12" t="s">
        <v>2615</v>
      </c>
      <c r="R410" s="12" t="s">
        <v>3445</v>
      </c>
      <c r="S410" s="12" t="s">
        <v>65</v>
      </c>
      <c r="T410" s="12" t="s">
        <v>3711</v>
      </c>
      <c r="U410" s="12" t="str">
        <f>VLOOKUP(S410,[1]Sheet1!$D$3:$D$153,1,0)</f>
        <v>GUJRAT</v>
      </c>
      <c r="V410" s="12"/>
      <c r="W410" s="12" t="s">
        <v>23</v>
      </c>
      <c r="X410" s="58" t="s">
        <v>24</v>
      </c>
      <c r="Y410" s="12" t="s">
        <v>2574</v>
      </c>
      <c r="Z410" s="12">
        <f>INDEX('[2]Rented Branches'!$R$5:$R$1116,MATCH(H410,'[2]Rented Branches'!$I$5:$I$1116,0))</f>
        <v>2520</v>
      </c>
      <c r="AA410" s="12" t="s">
        <v>4265</v>
      </c>
      <c r="AB410" s="12" t="s">
        <v>4266</v>
      </c>
      <c r="AC410" s="12" t="s">
        <v>4252</v>
      </c>
      <c r="AD410" s="12" t="s">
        <v>4243</v>
      </c>
      <c r="AE410" s="12" t="s">
        <v>4267</v>
      </c>
      <c r="AF410" s="12" t="s">
        <v>4245</v>
      </c>
    </row>
    <row r="411" spans="1:32" s="46" customFormat="1" ht="15" hidden="1" customHeight="1" x14ac:dyDescent="0.25">
      <c r="A411" s="10">
        <f t="shared" ref="A411" si="410">+A410+1</f>
        <v>388</v>
      </c>
      <c r="B411" s="10">
        <f t="shared" si="409"/>
        <v>388</v>
      </c>
      <c r="C411" s="12" t="s">
        <v>15</v>
      </c>
      <c r="D411" s="10" t="s">
        <v>393</v>
      </c>
      <c r="E411" s="10">
        <v>2009</v>
      </c>
      <c r="F411" s="84">
        <v>40178</v>
      </c>
      <c r="G411" s="12" t="s">
        <v>1294</v>
      </c>
      <c r="H411" s="10" t="s">
        <v>1295</v>
      </c>
      <c r="I411" s="12" t="s">
        <v>1296</v>
      </c>
      <c r="J411" s="12" t="s">
        <v>1297</v>
      </c>
      <c r="K411" s="12" t="s">
        <v>21</v>
      </c>
      <c r="L411" s="12" t="s">
        <v>2615</v>
      </c>
      <c r="M411" s="12" t="s">
        <v>2727</v>
      </c>
      <c r="N411" s="12" t="s">
        <v>2737</v>
      </c>
      <c r="O411" s="12" t="s">
        <v>2620</v>
      </c>
      <c r="P411" s="12" t="s">
        <v>2615</v>
      </c>
      <c r="Q411" s="12" t="s">
        <v>2615</v>
      </c>
      <c r="R411" s="12" t="s">
        <v>3445</v>
      </c>
      <c r="S411" s="12" t="s">
        <v>183</v>
      </c>
      <c r="T411" s="12" t="s">
        <v>3731</v>
      </c>
      <c r="U411" s="12" t="str">
        <f>VLOOKUP(S411,[1]Sheet1!$D$3:$D$153,1,0)</f>
        <v>TOBA TEK SINGH</v>
      </c>
      <c r="V411" s="12"/>
      <c r="W411" s="12" t="s">
        <v>23</v>
      </c>
      <c r="X411" s="58" t="s">
        <v>24</v>
      </c>
      <c r="Y411" s="12" t="s">
        <v>2574</v>
      </c>
      <c r="Z411" s="12">
        <f>INDEX('[2]Rented Branches'!$R$5:$R$1116,MATCH(H411,'[2]Rented Branches'!$I$5:$I$1116,0))</f>
        <v>2880</v>
      </c>
      <c r="AA411" s="12" t="s">
        <v>4240</v>
      </c>
      <c r="AB411" s="12" t="s">
        <v>4241</v>
      </c>
      <c r="AC411" s="12" t="s">
        <v>4242</v>
      </c>
      <c r="AD411" s="12" t="s">
        <v>4243</v>
      </c>
      <c r="AE411" s="12" t="s">
        <v>4244</v>
      </c>
      <c r="AF411" s="12" t="s">
        <v>4245</v>
      </c>
    </row>
    <row r="412" spans="1:32" s="46" customFormat="1" ht="15" hidden="1" customHeight="1" x14ac:dyDescent="0.25">
      <c r="A412" s="10">
        <f t="shared" ref="A412" si="411">+A411+1</f>
        <v>389</v>
      </c>
      <c r="B412" s="10">
        <f t="shared" si="409"/>
        <v>389</v>
      </c>
      <c r="C412" s="12" t="s">
        <v>15</v>
      </c>
      <c r="D412" s="10" t="s">
        <v>393</v>
      </c>
      <c r="E412" s="10">
        <v>2009</v>
      </c>
      <c r="F412" s="84">
        <v>40177</v>
      </c>
      <c r="G412" s="12" t="s">
        <v>1298</v>
      </c>
      <c r="H412" s="10" t="s">
        <v>1299</v>
      </c>
      <c r="I412" s="12" t="s">
        <v>1300</v>
      </c>
      <c r="J412" s="12" t="s">
        <v>431</v>
      </c>
      <c r="K412" s="12" t="s">
        <v>21</v>
      </c>
      <c r="L412" s="12" t="s">
        <v>2615</v>
      </c>
      <c r="M412" s="12" t="s">
        <v>2727</v>
      </c>
      <c r="N412" s="12" t="s">
        <v>2728</v>
      </c>
      <c r="O412" s="12" t="s">
        <v>2620</v>
      </c>
      <c r="P412" s="12" t="s">
        <v>2615</v>
      </c>
      <c r="Q412" s="12" t="s">
        <v>2615</v>
      </c>
      <c r="R412" s="12" t="s">
        <v>3445</v>
      </c>
      <c r="S412" s="12" t="s">
        <v>431</v>
      </c>
      <c r="T412" s="12" t="s">
        <v>3751</v>
      </c>
      <c r="U412" s="12" t="str">
        <f>VLOOKUP(S412,[1]Sheet1!$D$3:$D$153,1,0)</f>
        <v>KHUSHAB</v>
      </c>
      <c r="V412" s="12"/>
      <c r="W412" s="12" t="s">
        <v>23</v>
      </c>
      <c r="X412" s="58" t="s">
        <v>24</v>
      </c>
      <c r="Y412" s="12" t="s">
        <v>2573</v>
      </c>
      <c r="Z412" s="12">
        <f>INDEX('[2]Rented Branches'!$R$5:$R$1116,MATCH(H412,'[2]Rented Branches'!$I$5:$I$1116,0))</f>
        <v>4010</v>
      </c>
      <c r="AA412" s="12" t="s">
        <v>4268</v>
      </c>
      <c r="AB412" s="12" t="s">
        <v>4269</v>
      </c>
      <c r="AC412" s="12" t="s">
        <v>4242</v>
      </c>
      <c r="AD412" s="12" t="s">
        <v>4243</v>
      </c>
      <c r="AE412" s="12" t="s">
        <v>4270</v>
      </c>
      <c r="AF412" s="12" t="s">
        <v>4245</v>
      </c>
    </row>
    <row r="413" spans="1:32" s="46" customFormat="1" ht="15" hidden="1" customHeight="1" x14ac:dyDescent="0.25">
      <c r="A413" s="10">
        <f t="shared" ref="A413" si="412">+A412+1</f>
        <v>390</v>
      </c>
      <c r="B413" s="10">
        <f t="shared" si="409"/>
        <v>390</v>
      </c>
      <c r="C413" s="12" t="s">
        <v>15</v>
      </c>
      <c r="D413" s="10" t="s">
        <v>393</v>
      </c>
      <c r="E413" s="10">
        <v>2009</v>
      </c>
      <c r="F413" s="84">
        <v>40178</v>
      </c>
      <c r="G413" s="12" t="s">
        <v>1301</v>
      </c>
      <c r="H413" s="10" t="s">
        <v>1302</v>
      </c>
      <c r="I413" s="12" t="s">
        <v>1303</v>
      </c>
      <c r="J413" s="12" t="s">
        <v>1304</v>
      </c>
      <c r="K413" s="12" t="s">
        <v>21</v>
      </c>
      <c r="L413" s="12" t="s">
        <v>2615</v>
      </c>
      <c r="M413" s="12" t="s">
        <v>2727</v>
      </c>
      <c r="N413" s="12" t="s">
        <v>2737</v>
      </c>
      <c r="O413" s="12" t="s">
        <v>2620</v>
      </c>
      <c r="P413" s="12" t="s">
        <v>2615</v>
      </c>
      <c r="Q413" s="12" t="s">
        <v>2615</v>
      </c>
      <c r="R413" s="12" t="s">
        <v>3445</v>
      </c>
      <c r="S413" s="12" t="s">
        <v>136</v>
      </c>
      <c r="T413" s="12" t="s">
        <v>3722</v>
      </c>
      <c r="U413" s="12" t="str">
        <f>VLOOKUP(S413,[1]Sheet1!$D$3:$D$153,1,0)</f>
        <v>VEHARI</v>
      </c>
      <c r="V413" s="12"/>
      <c r="W413" s="12" t="s">
        <v>23</v>
      </c>
      <c r="X413" s="58" t="s">
        <v>24</v>
      </c>
      <c r="Y413" s="12" t="s">
        <v>2574</v>
      </c>
      <c r="Z413" s="12">
        <f>INDEX('[2]Rented Branches'!$R$5:$R$1116,MATCH(H413,'[2]Rented Branches'!$I$5:$I$1116,0))</f>
        <v>1360</v>
      </c>
      <c r="AA413" s="12" t="s">
        <v>4276</v>
      </c>
      <c r="AB413" s="12" t="s">
        <v>4277</v>
      </c>
      <c r="AC413" s="12" t="s">
        <v>4278</v>
      </c>
      <c r="AD413" s="12" t="s">
        <v>4231</v>
      </c>
      <c r="AE413" s="12" t="s">
        <v>4279</v>
      </c>
      <c r="AF413" s="12" t="s">
        <v>4233</v>
      </c>
    </row>
    <row r="414" spans="1:32" s="46" customFormat="1" ht="15" hidden="1" customHeight="1" x14ac:dyDescent="0.25">
      <c r="A414" s="10">
        <f t="shared" ref="A414" si="413">+A413+1</f>
        <v>391</v>
      </c>
      <c r="B414" s="10">
        <f t="shared" si="409"/>
        <v>391</v>
      </c>
      <c r="C414" s="12" t="s">
        <v>15</v>
      </c>
      <c r="D414" s="10" t="s">
        <v>393</v>
      </c>
      <c r="E414" s="10">
        <v>2009</v>
      </c>
      <c r="F414" s="84">
        <v>40178</v>
      </c>
      <c r="G414" s="12" t="s">
        <v>1305</v>
      </c>
      <c r="H414" s="10" t="s">
        <v>1306</v>
      </c>
      <c r="I414" s="12" t="s">
        <v>1307</v>
      </c>
      <c r="J414" s="12" t="s">
        <v>33</v>
      </c>
      <c r="K414" s="12" t="s">
        <v>21</v>
      </c>
      <c r="L414" s="12" t="s">
        <v>2615</v>
      </c>
      <c r="M414" s="12" t="s">
        <v>2727</v>
      </c>
      <c r="N414" s="12" t="s">
        <v>2737</v>
      </c>
      <c r="O414" s="12" t="s">
        <v>2620</v>
      </c>
      <c r="P414" s="12" t="s">
        <v>2615</v>
      </c>
      <c r="Q414" s="12" t="s">
        <v>2615</v>
      </c>
      <c r="R414" s="12" t="s">
        <v>3445</v>
      </c>
      <c r="S414" s="12" t="s">
        <v>33</v>
      </c>
      <c r="T414" s="12" t="s">
        <v>3706</v>
      </c>
      <c r="U414" s="12" t="str">
        <f>VLOOKUP(S414,[1]Sheet1!$D$3:$D$153,1,0)</f>
        <v>MULTAN</v>
      </c>
      <c r="V414" s="12"/>
      <c r="W414" s="12" t="s">
        <v>23</v>
      </c>
      <c r="X414" s="58" t="s">
        <v>24</v>
      </c>
      <c r="Y414" s="12" t="s">
        <v>2573</v>
      </c>
      <c r="Z414" s="12">
        <f>INDEX('[2]Rented Branches'!$R$5:$R$1116,MATCH(H414,'[2]Rented Branches'!$I$5:$I$1116,0))</f>
        <v>4620</v>
      </c>
      <c r="AA414" s="12" t="s">
        <v>4293</v>
      </c>
      <c r="AB414" s="12" t="s">
        <v>4294</v>
      </c>
      <c r="AC414" s="12" t="s">
        <v>4278</v>
      </c>
      <c r="AD414" s="12" t="s">
        <v>4231</v>
      </c>
      <c r="AE414" s="12" t="s">
        <v>4295</v>
      </c>
      <c r="AF414" s="12" t="s">
        <v>4233</v>
      </c>
    </row>
    <row r="415" spans="1:32" s="46" customFormat="1" ht="15" hidden="1" customHeight="1" x14ac:dyDescent="0.25">
      <c r="A415" s="10">
        <f t="shared" ref="A415" si="414">+A414+1</f>
        <v>392</v>
      </c>
      <c r="B415" s="10">
        <f t="shared" si="409"/>
        <v>392</v>
      </c>
      <c r="C415" s="12" t="s">
        <v>15</v>
      </c>
      <c r="D415" s="10" t="s">
        <v>393</v>
      </c>
      <c r="E415" s="10">
        <v>2009</v>
      </c>
      <c r="F415" s="84">
        <v>40176</v>
      </c>
      <c r="G415" s="12" t="s">
        <v>1308</v>
      </c>
      <c r="H415" s="10" t="s">
        <v>1309</v>
      </c>
      <c r="I415" s="12" t="s">
        <v>1310</v>
      </c>
      <c r="J415" s="12" t="s">
        <v>59</v>
      </c>
      <c r="K415" s="12" t="s">
        <v>60</v>
      </c>
      <c r="L415" s="12" t="s">
        <v>2615</v>
      </c>
      <c r="M415" s="12" t="s">
        <v>2616</v>
      </c>
      <c r="N415" s="12" t="s">
        <v>2617</v>
      </c>
      <c r="O415" s="12" t="s">
        <v>60</v>
      </c>
      <c r="P415" s="12" t="s">
        <v>2615</v>
      </c>
      <c r="Q415" s="12" t="s">
        <v>2615</v>
      </c>
      <c r="R415" s="12" t="s">
        <v>3445</v>
      </c>
      <c r="S415" s="12" t="s">
        <v>59</v>
      </c>
      <c r="T415" s="12" t="s">
        <v>3725</v>
      </c>
      <c r="U415" s="12" t="e">
        <f>VLOOKUP(S415,[1]Sheet1!$D$3:$D$153,1,0)</f>
        <v>#N/A</v>
      </c>
      <c r="V415" s="12" t="s">
        <v>3915</v>
      </c>
      <c r="W415" s="12" t="s">
        <v>61</v>
      </c>
      <c r="X415" s="58" t="s">
        <v>24</v>
      </c>
      <c r="Y415" s="12" t="s">
        <v>2573</v>
      </c>
      <c r="Z415" s="12">
        <f>INDEX('[2]Rented Branches'!$R$5:$R$1116,MATCH(H415,'[2]Rented Branches'!$I$5:$I$1116,0))</f>
        <v>1536</v>
      </c>
      <c r="AA415" s="12" t="s">
        <v>4229</v>
      </c>
      <c r="AB415" s="12" t="s">
        <v>4286</v>
      </c>
      <c r="AC415" s="12" t="s">
        <v>4230</v>
      </c>
      <c r="AD415" s="12" t="s">
        <v>4231</v>
      </c>
      <c r="AE415" s="12" t="s">
        <v>4232</v>
      </c>
      <c r="AF415" s="12" t="s">
        <v>4233</v>
      </c>
    </row>
    <row r="416" spans="1:32" s="46" customFormat="1" ht="15" hidden="1" customHeight="1" x14ac:dyDescent="0.25">
      <c r="A416" s="10">
        <f t="shared" ref="A416" si="415">+A415+1</f>
        <v>393</v>
      </c>
      <c r="B416" s="10">
        <f t="shared" si="409"/>
        <v>393</v>
      </c>
      <c r="C416" s="12" t="s">
        <v>15</v>
      </c>
      <c r="D416" s="10" t="s">
        <v>393</v>
      </c>
      <c r="E416" s="10">
        <v>2009</v>
      </c>
      <c r="F416" s="84">
        <v>40147</v>
      </c>
      <c r="G416" s="12" t="s">
        <v>1311</v>
      </c>
      <c r="H416" s="10" t="s">
        <v>1312</v>
      </c>
      <c r="I416" s="12" t="s">
        <v>1313</v>
      </c>
      <c r="J416" s="12" t="s">
        <v>59</v>
      </c>
      <c r="K416" s="12" t="s">
        <v>60</v>
      </c>
      <c r="L416" s="12" t="s">
        <v>2615</v>
      </c>
      <c r="M416" s="12" t="s">
        <v>2616</v>
      </c>
      <c r="N416" s="12" t="s">
        <v>2617</v>
      </c>
      <c r="O416" s="12" t="s">
        <v>60</v>
      </c>
      <c r="P416" s="12" t="s">
        <v>2615</v>
      </c>
      <c r="Q416" s="12" t="s">
        <v>2615</v>
      </c>
      <c r="R416" s="12" t="s">
        <v>3445</v>
      </c>
      <c r="S416" s="12" t="s">
        <v>59</v>
      </c>
      <c r="T416" s="12" t="s">
        <v>3761</v>
      </c>
      <c r="U416" s="12" t="e">
        <f>VLOOKUP(S416,[1]Sheet1!$D$3:$D$153,1,0)</f>
        <v>#N/A</v>
      </c>
      <c r="V416" s="12" t="s">
        <v>3917</v>
      </c>
      <c r="W416" s="12" t="s">
        <v>61</v>
      </c>
      <c r="X416" s="58" t="s">
        <v>24</v>
      </c>
      <c r="Y416" s="12" t="s">
        <v>2573</v>
      </c>
      <c r="Z416" s="12">
        <f>INDEX('[2]Rented Branches'!$R$5:$R$1116,MATCH(H416,'[2]Rented Branches'!$I$5:$I$1116,0))</f>
        <v>1650</v>
      </c>
      <c r="AA416" s="12" t="s">
        <v>4229</v>
      </c>
      <c r="AB416" s="12" t="s">
        <v>4286</v>
      </c>
      <c r="AC416" s="12" t="s">
        <v>4230</v>
      </c>
      <c r="AD416" s="12" t="s">
        <v>4231</v>
      </c>
      <c r="AE416" s="12" t="s">
        <v>4232</v>
      </c>
      <c r="AF416" s="12" t="s">
        <v>4233</v>
      </c>
    </row>
    <row r="417" spans="1:32" s="46" customFormat="1" ht="15" hidden="1" customHeight="1" x14ac:dyDescent="0.25">
      <c r="A417" s="10">
        <f t="shared" ref="A417" si="416">+A416+1</f>
        <v>394</v>
      </c>
      <c r="B417" s="10">
        <f t="shared" si="409"/>
        <v>394</v>
      </c>
      <c r="C417" s="12" t="s">
        <v>15</v>
      </c>
      <c r="D417" s="10" t="s">
        <v>393</v>
      </c>
      <c r="E417" s="10">
        <v>2009</v>
      </c>
      <c r="F417" s="84">
        <v>40177</v>
      </c>
      <c r="G417" s="12" t="s">
        <v>1314</v>
      </c>
      <c r="H417" s="10" t="s">
        <v>1315</v>
      </c>
      <c r="I417" s="12" t="s">
        <v>1316</v>
      </c>
      <c r="J417" s="12" t="s">
        <v>447</v>
      </c>
      <c r="K417" s="12" t="s">
        <v>21</v>
      </c>
      <c r="L417" s="12" t="s">
        <v>2615</v>
      </c>
      <c r="M417" s="12" t="s">
        <v>2727</v>
      </c>
      <c r="N417" s="12" t="s">
        <v>2728</v>
      </c>
      <c r="O417" s="12" t="s">
        <v>2620</v>
      </c>
      <c r="P417" s="12" t="s">
        <v>2615</v>
      </c>
      <c r="Q417" s="12" t="s">
        <v>2615</v>
      </c>
      <c r="R417" s="12" t="s">
        <v>3445</v>
      </c>
      <c r="S417" s="12" t="s">
        <v>447</v>
      </c>
      <c r="T417" s="12" t="s">
        <v>3752</v>
      </c>
      <c r="U417" s="12" t="str">
        <f>VLOOKUP(S417,[1]Sheet1!$D$3:$D$153,1,0)</f>
        <v>NANKANA SAHIB</v>
      </c>
      <c r="V417" s="12"/>
      <c r="W417" s="12" t="s">
        <v>23</v>
      </c>
      <c r="X417" s="58" t="s">
        <v>24</v>
      </c>
      <c r="Y417" s="12" t="s">
        <v>2573</v>
      </c>
      <c r="Z417" s="12">
        <f>INDEX('[2]Rented Branches'!$R$5:$R$1116,MATCH(H417,'[2]Rented Branches'!$I$5:$I$1116,0))</f>
        <v>2063</v>
      </c>
      <c r="AA417" s="12" t="s">
        <v>4240</v>
      </c>
      <c r="AB417" s="12" t="s">
        <v>4241</v>
      </c>
      <c r="AC417" s="12" t="s">
        <v>4242</v>
      </c>
      <c r="AD417" s="12" t="s">
        <v>4243</v>
      </c>
      <c r="AE417" s="12" t="s">
        <v>4244</v>
      </c>
      <c r="AF417" s="12" t="s">
        <v>4245</v>
      </c>
    </row>
    <row r="418" spans="1:32" s="46" customFormat="1" ht="15" hidden="1" customHeight="1" x14ac:dyDescent="0.25">
      <c r="A418" s="10">
        <f t="shared" ref="A418" si="417">+A417+1</f>
        <v>395</v>
      </c>
      <c r="B418" s="10">
        <f t="shared" si="409"/>
        <v>395</v>
      </c>
      <c r="C418" s="12" t="s">
        <v>15</v>
      </c>
      <c r="D418" s="10" t="s">
        <v>393</v>
      </c>
      <c r="E418" s="10">
        <v>2009</v>
      </c>
      <c r="F418" s="84">
        <v>40177</v>
      </c>
      <c r="G418" s="12" t="s">
        <v>1318</v>
      </c>
      <c r="H418" s="10" t="s">
        <v>1319</v>
      </c>
      <c r="I418" s="12" t="s">
        <v>1320</v>
      </c>
      <c r="J418" s="12" t="s">
        <v>1321</v>
      </c>
      <c r="K418" s="12" t="s">
        <v>29</v>
      </c>
      <c r="L418" s="12" t="s">
        <v>2615</v>
      </c>
      <c r="M418" s="12" t="s">
        <v>2725</v>
      </c>
      <c r="N418" s="12" t="s">
        <v>2729</v>
      </c>
      <c r="O418" s="12" t="s">
        <v>29</v>
      </c>
      <c r="P418" s="12" t="s">
        <v>2615</v>
      </c>
      <c r="Q418" s="12" t="s">
        <v>2615</v>
      </c>
      <c r="R418" s="12" t="s">
        <v>3445</v>
      </c>
      <c r="S418" s="12" t="s">
        <v>65</v>
      </c>
      <c r="T418" s="12" t="s">
        <v>3711</v>
      </c>
      <c r="U418" s="12" t="str">
        <f>VLOOKUP(S418,[1]Sheet1!$D$3:$D$153,1,0)</f>
        <v>GUJRAT</v>
      </c>
      <c r="V418" s="12"/>
      <c r="W418" s="12" t="s">
        <v>23</v>
      </c>
      <c r="X418" s="58" t="s">
        <v>24</v>
      </c>
      <c r="Y418" s="12" t="s">
        <v>2574</v>
      </c>
      <c r="Z418" s="12">
        <f>INDEX('[2]Rented Branches'!$R$5:$R$1116,MATCH(H418,'[2]Rented Branches'!$I$5:$I$1116,0))</f>
        <v>1564</v>
      </c>
      <c r="AA418" s="12" t="s">
        <v>4282</v>
      </c>
      <c r="AB418" s="12" t="s">
        <v>4283</v>
      </c>
      <c r="AC418" s="12" t="s">
        <v>4248</v>
      </c>
      <c r="AD418" s="12" t="s">
        <v>4237</v>
      </c>
      <c r="AE418" s="12" t="s">
        <v>4284</v>
      </c>
      <c r="AF418" s="12" t="s">
        <v>4239</v>
      </c>
    </row>
    <row r="419" spans="1:32" s="46" customFormat="1" ht="15" hidden="1" customHeight="1" x14ac:dyDescent="0.25">
      <c r="A419" s="10">
        <f t="shared" ref="A419" si="418">+A418+1</f>
        <v>396</v>
      </c>
      <c r="B419" s="10">
        <f t="shared" si="409"/>
        <v>396</v>
      </c>
      <c r="C419" s="12" t="s">
        <v>15</v>
      </c>
      <c r="D419" s="10" t="s">
        <v>393</v>
      </c>
      <c r="E419" s="10">
        <v>2009</v>
      </c>
      <c r="F419" s="84">
        <v>40178</v>
      </c>
      <c r="G419" s="12" t="s">
        <v>1322</v>
      </c>
      <c r="H419" s="10" t="s">
        <v>1323</v>
      </c>
      <c r="I419" s="12" t="s">
        <v>1324</v>
      </c>
      <c r="J419" s="12" t="s">
        <v>136</v>
      </c>
      <c r="K419" s="12" t="s">
        <v>21</v>
      </c>
      <c r="L419" s="12" t="s">
        <v>2615</v>
      </c>
      <c r="M419" s="12" t="s">
        <v>2727</v>
      </c>
      <c r="N419" s="12" t="s">
        <v>2737</v>
      </c>
      <c r="O419" s="12" t="s">
        <v>2620</v>
      </c>
      <c r="P419" s="12" t="s">
        <v>2615</v>
      </c>
      <c r="Q419" s="12" t="s">
        <v>2615</v>
      </c>
      <c r="R419" s="12" t="s">
        <v>3445</v>
      </c>
      <c r="S419" s="12" t="s">
        <v>136</v>
      </c>
      <c r="T419" s="12" t="s">
        <v>3722</v>
      </c>
      <c r="U419" s="12" t="str">
        <f>VLOOKUP(S419,[1]Sheet1!$D$3:$D$153,1,0)</f>
        <v>VEHARI</v>
      </c>
      <c r="V419" s="12"/>
      <c r="W419" s="12" t="s">
        <v>23</v>
      </c>
      <c r="X419" s="58" t="s">
        <v>24</v>
      </c>
      <c r="Y419" s="12" t="s">
        <v>2573</v>
      </c>
      <c r="Z419" s="12">
        <f>INDEX('[2]Rented Branches'!$R$5:$R$1116,MATCH(H419,'[2]Rented Branches'!$I$5:$I$1116,0))</f>
        <v>2080</v>
      </c>
      <c r="AA419" s="12" t="s">
        <v>4276</v>
      </c>
      <c r="AB419" s="12" t="s">
        <v>4277</v>
      </c>
      <c r="AC419" s="12" t="s">
        <v>4278</v>
      </c>
      <c r="AD419" s="12" t="s">
        <v>4231</v>
      </c>
      <c r="AE419" s="12" t="s">
        <v>4279</v>
      </c>
      <c r="AF419" s="12" t="s">
        <v>4233</v>
      </c>
    </row>
    <row r="420" spans="1:32" s="46" customFormat="1" ht="25.5" hidden="1" customHeight="1" x14ac:dyDescent="0.25">
      <c r="A420" s="10">
        <f t="shared" ref="A420" si="419">+A419+1</f>
        <v>397</v>
      </c>
      <c r="B420" s="10">
        <f t="shared" si="409"/>
        <v>397</v>
      </c>
      <c r="C420" s="12" t="s">
        <v>15</v>
      </c>
      <c r="D420" s="10" t="s">
        <v>393</v>
      </c>
      <c r="E420" s="10">
        <v>2010</v>
      </c>
      <c r="F420" s="84">
        <v>40536</v>
      </c>
      <c r="G420" s="12" t="s">
        <v>1325</v>
      </c>
      <c r="H420" s="10" t="s">
        <v>1326</v>
      </c>
      <c r="I420" s="12" t="s">
        <v>1327</v>
      </c>
      <c r="J420" s="12" t="s">
        <v>94</v>
      </c>
      <c r="K420" s="12" t="s">
        <v>21</v>
      </c>
      <c r="L420" s="12" t="s">
        <v>2615</v>
      </c>
      <c r="M420" s="12" t="s">
        <v>2727</v>
      </c>
      <c r="N420" s="12" t="s">
        <v>2737</v>
      </c>
      <c r="O420" s="12" t="s">
        <v>2620</v>
      </c>
      <c r="P420" s="12" t="s">
        <v>2615</v>
      </c>
      <c r="Q420" s="12" t="s">
        <v>2615</v>
      </c>
      <c r="R420" s="12" t="s">
        <v>3445</v>
      </c>
      <c r="S420" s="12" t="s">
        <v>94</v>
      </c>
      <c r="T420" s="12" t="s">
        <v>3716</v>
      </c>
      <c r="U420" s="12" t="str">
        <f>VLOOKUP(S420,[1]Sheet1!$D$3:$D$153,1,0)</f>
        <v>BAHAWALPUR</v>
      </c>
      <c r="V420" s="12"/>
      <c r="W420" s="12" t="s">
        <v>23</v>
      </c>
      <c r="X420" s="58" t="s">
        <v>24</v>
      </c>
      <c r="Y420" s="12" t="s">
        <v>2573</v>
      </c>
      <c r="Z420" s="12">
        <f>INDEX('[2]Rented Branches'!$R$5:$R$1116,MATCH(H420,'[2]Rented Branches'!$I$5:$I$1116,0))</f>
        <v>2800</v>
      </c>
      <c r="AA420" s="12" t="s">
        <v>4276</v>
      </c>
      <c r="AB420" s="12" t="s">
        <v>4277</v>
      </c>
      <c r="AC420" s="12" t="s">
        <v>4278</v>
      </c>
      <c r="AD420" s="12" t="s">
        <v>4231</v>
      </c>
      <c r="AE420" s="12" t="s">
        <v>4279</v>
      </c>
      <c r="AF420" s="12" t="s">
        <v>4233</v>
      </c>
    </row>
    <row r="421" spans="1:32" s="46" customFormat="1" ht="15" hidden="1" customHeight="1" x14ac:dyDescent="0.25">
      <c r="A421" s="10">
        <f t="shared" ref="A421" si="420">+A420+1</f>
        <v>398</v>
      </c>
      <c r="B421" s="10">
        <f t="shared" si="409"/>
        <v>398</v>
      </c>
      <c r="C421" s="12" t="s">
        <v>15</v>
      </c>
      <c r="D421" s="10" t="s">
        <v>393</v>
      </c>
      <c r="E421" s="10">
        <v>2010</v>
      </c>
      <c r="F421" s="84">
        <v>40420</v>
      </c>
      <c r="G421" s="12" t="s">
        <v>3360</v>
      </c>
      <c r="H421" s="10" t="s">
        <v>1329</v>
      </c>
      <c r="I421" s="12" t="s">
        <v>1330</v>
      </c>
      <c r="J421" s="12" t="s">
        <v>59</v>
      </c>
      <c r="K421" s="12" t="s">
        <v>60</v>
      </c>
      <c r="L421" s="12" t="s">
        <v>2615</v>
      </c>
      <c r="M421" s="12" t="s">
        <v>2616</v>
      </c>
      <c r="N421" s="12" t="s">
        <v>2735</v>
      </c>
      <c r="O421" s="12" t="s">
        <v>60</v>
      </c>
      <c r="P421" s="12" t="s">
        <v>2615</v>
      </c>
      <c r="Q421" s="12" t="s">
        <v>2615</v>
      </c>
      <c r="R421" s="12" t="s">
        <v>3445</v>
      </c>
      <c r="S421" s="12" t="s">
        <v>59</v>
      </c>
      <c r="T421" s="12" t="s">
        <v>3709</v>
      </c>
      <c r="U421" s="12" t="e">
        <f>VLOOKUP(S421,[1]Sheet1!$D$3:$D$153,1,0)</f>
        <v>#N/A</v>
      </c>
      <c r="V421" s="12"/>
      <c r="W421" s="12" t="s">
        <v>61</v>
      </c>
      <c r="X421" s="58" t="s">
        <v>24</v>
      </c>
      <c r="Y421" s="12" t="s">
        <v>2573</v>
      </c>
      <c r="Z421" s="12">
        <f>INDEX('[2]Rented Branches'!$R$5:$R$1116,MATCH(H421,'[2]Rented Branches'!$I$5:$I$1116,0))</f>
        <v>5500</v>
      </c>
      <c r="AA421" s="12" t="s">
        <v>4273</v>
      </c>
      <c r="AB421" s="12" t="s">
        <v>4274</v>
      </c>
      <c r="AC421" s="12" t="s">
        <v>4230</v>
      </c>
      <c r="AD421" s="12" t="s">
        <v>4231</v>
      </c>
      <c r="AE421" s="12" t="s">
        <v>4275</v>
      </c>
      <c r="AF421" s="12" t="s">
        <v>4233</v>
      </c>
    </row>
    <row r="422" spans="1:32" s="46" customFormat="1" ht="15" hidden="1" customHeight="1" x14ac:dyDescent="0.25">
      <c r="A422" s="10">
        <f t="shared" ref="A422" si="421">+A421+1</f>
        <v>399</v>
      </c>
      <c r="B422" s="10">
        <f t="shared" si="409"/>
        <v>399</v>
      </c>
      <c r="C422" s="12" t="s">
        <v>15</v>
      </c>
      <c r="D422" s="10" t="s">
        <v>393</v>
      </c>
      <c r="E422" s="10">
        <v>2010</v>
      </c>
      <c r="F422" s="84">
        <v>40408</v>
      </c>
      <c r="G422" s="12" t="s">
        <v>1331</v>
      </c>
      <c r="H422" s="10" t="s">
        <v>1332</v>
      </c>
      <c r="I422" s="12" t="s">
        <v>1333</v>
      </c>
      <c r="J422" s="12" t="s">
        <v>59</v>
      </c>
      <c r="K422" s="12" t="s">
        <v>60</v>
      </c>
      <c r="L422" s="12" t="s">
        <v>2615</v>
      </c>
      <c r="M422" s="12" t="s">
        <v>2616</v>
      </c>
      <c r="N422" s="12" t="s">
        <v>2617</v>
      </c>
      <c r="O422" s="12" t="s">
        <v>60</v>
      </c>
      <c r="P422" s="12" t="s">
        <v>2615</v>
      </c>
      <c r="Q422" s="12" t="s">
        <v>2615</v>
      </c>
      <c r="R422" s="12" t="s">
        <v>3445</v>
      </c>
      <c r="S422" s="12" t="s">
        <v>59</v>
      </c>
      <c r="T422" s="12" t="s">
        <v>3725</v>
      </c>
      <c r="U422" s="12" t="e">
        <f>VLOOKUP(S422,[1]Sheet1!$D$3:$D$153,1,0)</f>
        <v>#N/A</v>
      </c>
      <c r="V422" s="12" t="s">
        <v>3915</v>
      </c>
      <c r="W422" s="12" t="s">
        <v>61</v>
      </c>
      <c r="X422" s="58" t="s">
        <v>24</v>
      </c>
      <c r="Y422" s="12" t="s">
        <v>2573</v>
      </c>
      <c r="Z422" s="12">
        <f>INDEX('[2]Rented Branches'!$R$5:$R$1116,MATCH(H422,'[2]Rented Branches'!$I$5:$I$1116,0))</f>
        <v>2650</v>
      </c>
      <c r="AA422" s="12" t="s">
        <v>4229</v>
      </c>
      <c r="AB422" s="12" t="s">
        <v>4286</v>
      </c>
      <c r="AC422" s="12" t="s">
        <v>4230</v>
      </c>
      <c r="AD422" s="12" t="s">
        <v>4231</v>
      </c>
      <c r="AE422" s="12" t="s">
        <v>4232</v>
      </c>
      <c r="AF422" s="12" t="s">
        <v>4233</v>
      </c>
    </row>
    <row r="423" spans="1:32" s="46" customFormat="1" ht="15" hidden="1" customHeight="1" x14ac:dyDescent="0.25">
      <c r="A423" s="10">
        <f t="shared" ref="A423" si="422">+A422+1</f>
        <v>400</v>
      </c>
      <c r="B423" s="10">
        <f t="shared" si="409"/>
        <v>400</v>
      </c>
      <c r="C423" s="12" t="s">
        <v>15</v>
      </c>
      <c r="D423" s="10" t="s">
        <v>393</v>
      </c>
      <c r="E423" s="10">
        <v>2010</v>
      </c>
      <c r="F423" s="84">
        <v>40414</v>
      </c>
      <c r="G423" s="12" t="s">
        <v>1334</v>
      </c>
      <c r="H423" s="10" t="s">
        <v>1335</v>
      </c>
      <c r="I423" s="12" t="s">
        <v>3398</v>
      </c>
      <c r="J423" s="12" t="s">
        <v>59</v>
      </c>
      <c r="K423" s="12" t="s">
        <v>60</v>
      </c>
      <c r="L423" s="12" t="s">
        <v>2615</v>
      </c>
      <c r="M423" s="12" t="s">
        <v>2616</v>
      </c>
      <c r="N423" s="12" t="s">
        <v>2617</v>
      </c>
      <c r="O423" s="12" t="s">
        <v>60</v>
      </c>
      <c r="P423" s="12" t="s">
        <v>2615</v>
      </c>
      <c r="Q423" s="12" t="s">
        <v>2615</v>
      </c>
      <c r="R423" s="12" t="s">
        <v>3445</v>
      </c>
      <c r="S423" s="12" t="s">
        <v>59</v>
      </c>
      <c r="T423" s="12" t="s">
        <v>3709</v>
      </c>
      <c r="U423" s="12" t="e">
        <f>VLOOKUP(S423,[1]Sheet1!$D$3:$D$153,1,0)</f>
        <v>#N/A</v>
      </c>
      <c r="V423" s="12"/>
      <c r="W423" s="12" t="s">
        <v>61</v>
      </c>
      <c r="X423" s="58" t="s">
        <v>24</v>
      </c>
      <c r="Y423" s="12" t="s">
        <v>2573</v>
      </c>
      <c r="Z423" s="12">
        <f>INDEX('[2]Rented Branches'!$R$5:$R$1116,MATCH(H423,'[2]Rented Branches'!$I$5:$I$1116,0))</f>
        <v>2500</v>
      </c>
      <c r="AA423" s="12" t="s">
        <v>4229</v>
      </c>
      <c r="AB423" s="12" t="s">
        <v>4286</v>
      </c>
      <c r="AC423" s="12" t="s">
        <v>4230</v>
      </c>
      <c r="AD423" s="12" t="s">
        <v>4231</v>
      </c>
      <c r="AE423" s="12" t="s">
        <v>4232</v>
      </c>
      <c r="AF423" s="12" t="s">
        <v>4233</v>
      </c>
    </row>
    <row r="424" spans="1:32" s="46" customFormat="1" ht="15.75" hidden="1" customHeight="1" x14ac:dyDescent="0.25">
      <c r="A424" s="10">
        <f t="shared" ref="A424" si="423">+A423+1</f>
        <v>401</v>
      </c>
      <c r="B424" s="10">
        <f t="shared" si="409"/>
        <v>401</v>
      </c>
      <c r="C424" s="12" t="s">
        <v>15</v>
      </c>
      <c r="D424" s="10" t="s">
        <v>393</v>
      </c>
      <c r="E424" s="10">
        <v>2010</v>
      </c>
      <c r="F424" s="84">
        <v>40542</v>
      </c>
      <c r="G424" s="12" t="s">
        <v>1337</v>
      </c>
      <c r="H424" s="10" t="s">
        <v>1338</v>
      </c>
      <c r="I424" s="12" t="s">
        <v>1339</v>
      </c>
      <c r="J424" s="12" t="s">
        <v>20</v>
      </c>
      <c r="K424" s="12" t="s">
        <v>21</v>
      </c>
      <c r="L424" s="12" t="s">
        <v>2615</v>
      </c>
      <c r="M424" s="12" t="s">
        <v>2730</v>
      </c>
      <c r="N424" s="12" t="s">
        <v>2733</v>
      </c>
      <c r="O424" s="12" t="s">
        <v>2618</v>
      </c>
      <c r="P424" s="12" t="s">
        <v>2615</v>
      </c>
      <c r="Q424" s="12" t="s">
        <v>2615</v>
      </c>
      <c r="R424" s="12" t="s">
        <v>3445</v>
      </c>
      <c r="S424" s="12" t="s">
        <v>20</v>
      </c>
      <c r="T424" s="12" t="s">
        <v>3705</v>
      </c>
      <c r="U424" s="12" t="str">
        <f>VLOOKUP(S424,[1]Sheet1!$D$3:$D$153,1,0)</f>
        <v>LAHORE</v>
      </c>
      <c r="V424" s="12"/>
      <c r="W424" s="12" t="s">
        <v>23</v>
      </c>
      <c r="X424" s="58" t="s">
        <v>24</v>
      </c>
      <c r="Y424" s="12" t="s">
        <v>2573</v>
      </c>
      <c r="Z424" s="12">
        <f>INDEX('[2]Rented Branches'!$R$5:$R$1116,MATCH(H424,'[2]Rented Branches'!$I$5:$I$1116,0))</f>
        <v>2190</v>
      </c>
      <c r="AA424" s="12" t="s">
        <v>4258</v>
      </c>
      <c r="AB424" s="12" t="s">
        <v>4259</v>
      </c>
      <c r="AC424" s="12" t="s">
        <v>4260</v>
      </c>
      <c r="AD424" s="12" t="s">
        <v>4243</v>
      </c>
      <c r="AE424" s="12" t="s">
        <v>4261</v>
      </c>
      <c r="AF424" s="12" t="s">
        <v>4245</v>
      </c>
    </row>
    <row r="425" spans="1:32" s="46" customFormat="1" ht="15.75" hidden="1" customHeight="1" x14ac:dyDescent="0.25">
      <c r="A425" s="10">
        <f t="shared" ref="A425" si="424">+A424+1</f>
        <v>402</v>
      </c>
      <c r="B425" s="10">
        <f t="shared" si="409"/>
        <v>402</v>
      </c>
      <c r="C425" s="12" t="s">
        <v>15</v>
      </c>
      <c r="D425" s="10" t="s">
        <v>393</v>
      </c>
      <c r="E425" s="10">
        <v>2010</v>
      </c>
      <c r="F425" s="84">
        <v>40541</v>
      </c>
      <c r="G425" s="12" t="s">
        <v>3361</v>
      </c>
      <c r="H425" s="10" t="s">
        <v>1341</v>
      </c>
      <c r="I425" s="12" t="s">
        <v>3853</v>
      </c>
      <c r="J425" s="12" t="s">
        <v>28</v>
      </c>
      <c r="K425" s="12" t="s">
        <v>29</v>
      </c>
      <c r="L425" s="12" t="s">
        <v>2615</v>
      </c>
      <c r="M425" s="12" t="s">
        <v>2725</v>
      </c>
      <c r="N425" s="12" t="s">
        <v>2729</v>
      </c>
      <c r="O425" s="12" t="s">
        <v>29</v>
      </c>
      <c r="P425" s="12" t="s">
        <v>2615</v>
      </c>
      <c r="Q425" s="12" t="s">
        <v>2615</v>
      </c>
      <c r="R425" s="12" t="s">
        <v>3445</v>
      </c>
      <c r="S425" s="12" t="s">
        <v>28</v>
      </c>
      <c r="T425" s="12" t="s">
        <v>28</v>
      </c>
      <c r="U425" s="12" t="str">
        <f>VLOOKUP(S425,[1]Sheet1!$D$3:$D$153,1,0)</f>
        <v>Islamabad</v>
      </c>
      <c r="V425" s="12"/>
      <c r="W425" s="12" t="s">
        <v>3436</v>
      </c>
      <c r="X425" s="58" t="s">
        <v>24</v>
      </c>
      <c r="Y425" s="12" t="s">
        <v>2573</v>
      </c>
      <c r="Z425" s="12">
        <f>INDEX('[2]Rented Branches'!$R$5:$R$1116,MATCH(H425,'[2]Rented Branches'!$I$5:$I$1116,0))</f>
        <v>3100</v>
      </c>
      <c r="AA425" s="12" t="s">
        <v>4246</v>
      </c>
      <c r="AB425" s="12" t="s">
        <v>4247</v>
      </c>
      <c r="AC425" s="12" t="s">
        <v>4248</v>
      </c>
      <c r="AD425" s="12" t="s">
        <v>4237</v>
      </c>
      <c r="AE425" s="12" t="s">
        <v>4249</v>
      </c>
      <c r="AF425" s="12" t="s">
        <v>4239</v>
      </c>
    </row>
    <row r="426" spans="1:32" s="46" customFormat="1" ht="15" hidden="1" customHeight="1" x14ac:dyDescent="0.25">
      <c r="A426" s="10">
        <f t="shared" ref="A426" si="425">+A425+1</f>
        <v>403</v>
      </c>
      <c r="B426" s="10">
        <f t="shared" ref="B426:B441" si="426">+B425+1</f>
        <v>403</v>
      </c>
      <c r="C426" s="12" t="s">
        <v>15</v>
      </c>
      <c r="D426" s="10" t="s">
        <v>393</v>
      </c>
      <c r="E426" s="10">
        <v>2010</v>
      </c>
      <c r="F426" s="84">
        <v>40541</v>
      </c>
      <c r="G426" s="12" t="s">
        <v>1343</v>
      </c>
      <c r="H426" s="10" t="s">
        <v>1344</v>
      </c>
      <c r="I426" s="12" t="s">
        <v>1345</v>
      </c>
      <c r="J426" s="12" t="s">
        <v>20</v>
      </c>
      <c r="K426" s="12" t="s">
        <v>21</v>
      </c>
      <c r="L426" s="12" t="s">
        <v>2615</v>
      </c>
      <c r="M426" s="12" t="s">
        <v>2730</v>
      </c>
      <c r="N426" s="12" t="s">
        <v>2733</v>
      </c>
      <c r="O426" s="12" t="s">
        <v>2618</v>
      </c>
      <c r="P426" s="12" t="s">
        <v>2615</v>
      </c>
      <c r="Q426" s="12" t="s">
        <v>2615</v>
      </c>
      <c r="R426" s="12" t="s">
        <v>3445</v>
      </c>
      <c r="S426" s="12" t="s">
        <v>20</v>
      </c>
      <c r="T426" s="12" t="s">
        <v>3705</v>
      </c>
      <c r="U426" s="12" t="str">
        <f>VLOOKUP(S426,[1]Sheet1!$D$3:$D$153,1,0)</f>
        <v>LAHORE</v>
      </c>
      <c r="V426" s="12"/>
      <c r="W426" s="12" t="s">
        <v>23</v>
      </c>
      <c r="X426" s="58" t="s">
        <v>24</v>
      </c>
      <c r="Y426" s="12" t="s">
        <v>2573</v>
      </c>
      <c r="Z426" s="12">
        <f>INDEX('[2]Rented Branches'!$R$5:$R$1116,MATCH(H426,'[2]Rented Branches'!$I$5:$I$1116,0))</f>
        <v>2100</v>
      </c>
      <c r="AA426" s="12" t="s">
        <v>4262</v>
      </c>
      <c r="AB426" s="12" t="s">
        <v>4263</v>
      </c>
      <c r="AC426" s="12" t="s">
        <v>4260</v>
      </c>
      <c r="AD426" s="12" t="s">
        <v>4243</v>
      </c>
      <c r="AE426" s="12" t="s">
        <v>4264</v>
      </c>
      <c r="AF426" s="12" t="s">
        <v>4245</v>
      </c>
    </row>
    <row r="427" spans="1:32" s="46" customFormat="1" ht="15" hidden="1" customHeight="1" x14ac:dyDescent="0.25">
      <c r="A427" s="10">
        <f t="shared" ref="A427" si="427">+A426+1</f>
        <v>404</v>
      </c>
      <c r="B427" s="10">
        <f t="shared" si="426"/>
        <v>404</v>
      </c>
      <c r="C427" s="12" t="s">
        <v>15</v>
      </c>
      <c r="D427" s="10" t="s">
        <v>393</v>
      </c>
      <c r="E427" s="10">
        <v>2010</v>
      </c>
      <c r="F427" s="84">
        <v>40542</v>
      </c>
      <c r="G427" s="12" t="s">
        <v>1346</v>
      </c>
      <c r="H427" s="10" t="s">
        <v>1347</v>
      </c>
      <c r="I427" s="12" t="s">
        <v>1348</v>
      </c>
      <c r="J427" s="12" t="s">
        <v>20</v>
      </c>
      <c r="K427" s="12" t="s">
        <v>21</v>
      </c>
      <c r="L427" s="12" t="s">
        <v>2615</v>
      </c>
      <c r="M427" s="12" t="s">
        <v>2730</v>
      </c>
      <c r="N427" s="12" t="s">
        <v>2734</v>
      </c>
      <c r="O427" s="12" t="s">
        <v>2618</v>
      </c>
      <c r="P427" s="12" t="s">
        <v>2615</v>
      </c>
      <c r="Q427" s="12" t="s">
        <v>2615</v>
      </c>
      <c r="R427" s="12" t="s">
        <v>3445</v>
      </c>
      <c r="S427" s="12" t="s">
        <v>20</v>
      </c>
      <c r="T427" s="12" t="s">
        <v>3705</v>
      </c>
      <c r="U427" s="12" t="str">
        <f>VLOOKUP(S427,[1]Sheet1!$D$3:$D$153,1,0)</f>
        <v>LAHORE</v>
      </c>
      <c r="V427" s="12"/>
      <c r="W427" s="12" t="s">
        <v>23</v>
      </c>
      <c r="X427" s="58" t="s">
        <v>24</v>
      </c>
      <c r="Y427" s="12" t="s">
        <v>2573</v>
      </c>
      <c r="Z427" s="12">
        <f>INDEX('[2]Rented Branches'!$R$5:$R$1116,MATCH(H427,'[2]Rented Branches'!$I$5:$I$1116,0))</f>
        <v>4900</v>
      </c>
      <c r="AA427" s="12" t="s">
        <v>4258</v>
      </c>
      <c r="AB427" s="12" t="s">
        <v>4259</v>
      </c>
      <c r="AC427" s="12" t="s">
        <v>4260</v>
      </c>
      <c r="AD427" s="12" t="s">
        <v>4243</v>
      </c>
      <c r="AE427" s="12" t="s">
        <v>4261</v>
      </c>
      <c r="AF427" s="12" t="s">
        <v>4245</v>
      </c>
    </row>
    <row r="428" spans="1:32" s="46" customFormat="1" ht="15" hidden="1" customHeight="1" x14ac:dyDescent="0.25">
      <c r="A428" s="10">
        <f t="shared" ref="A428" si="428">+A427+1</f>
        <v>405</v>
      </c>
      <c r="B428" s="10">
        <f t="shared" si="426"/>
        <v>405</v>
      </c>
      <c r="C428" s="12" t="s">
        <v>15</v>
      </c>
      <c r="D428" s="10" t="s">
        <v>393</v>
      </c>
      <c r="E428" s="10">
        <v>2010</v>
      </c>
      <c r="F428" s="84">
        <v>40490</v>
      </c>
      <c r="G428" s="12" t="s">
        <v>1349</v>
      </c>
      <c r="H428" s="10" t="s">
        <v>1350</v>
      </c>
      <c r="I428" s="12" t="s">
        <v>1351</v>
      </c>
      <c r="J428" s="12" t="s">
        <v>28</v>
      </c>
      <c r="K428" s="12" t="s">
        <v>29</v>
      </c>
      <c r="L428" s="12" t="s">
        <v>2615</v>
      </c>
      <c r="M428" s="12" t="s">
        <v>2725</v>
      </c>
      <c r="N428" s="12" t="s">
        <v>2729</v>
      </c>
      <c r="O428" s="12" t="s">
        <v>29</v>
      </c>
      <c r="P428" s="12" t="s">
        <v>2615</v>
      </c>
      <c r="Q428" s="12" t="s">
        <v>2615</v>
      </c>
      <c r="R428" s="12" t="s">
        <v>3445</v>
      </c>
      <c r="S428" s="12" t="s">
        <v>28</v>
      </c>
      <c r="T428" s="12" t="s">
        <v>28</v>
      </c>
      <c r="U428" s="12" t="str">
        <f>VLOOKUP(S428,[1]Sheet1!$D$3:$D$153,1,0)</f>
        <v>Islamabad</v>
      </c>
      <c r="V428" s="12"/>
      <c r="W428" s="12" t="s">
        <v>3436</v>
      </c>
      <c r="X428" s="58" t="s">
        <v>24</v>
      </c>
      <c r="Y428" s="12" t="s">
        <v>2573</v>
      </c>
      <c r="Z428" s="12">
        <f>INDEX('[2]Rented Branches'!$R$5:$R$1116,MATCH(H428,'[2]Rented Branches'!$I$5:$I$1116,0))</f>
        <v>4433</v>
      </c>
      <c r="AA428" s="12" t="s">
        <v>4246</v>
      </c>
      <c r="AB428" s="96" t="s">
        <v>4394</v>
      </c>
      <c r="AC428" s="12" t="s">
        <v>4248</v>
      </c>
      <c r="AD428" s="12" t="s">
        <v>4237</v>
      </c>
      <c r="AE428" s="12" t="s">
        <v>4249</v>
      </c>
      <c r="AF428" s="12" t="s">
        <v>4239</v>
      </c>
    </row>
    <row r="429" spans="1:32" s="46" customFormat="1" ht="15" hidden="1" customHeight="1" x14ac:dyDescent="0.25">
      <c r="A429" s="10">
        <f t="shared" ref="A429" si="429">+A428+1</f>
        <v>406</v>
      </c>
      <c r="B429" s="10">
        <f t="shared" si="426"/>
        <v>406</v>
      </c>
      <c r="C429" s="12" t="s">
        <v>15</v>
      </c>
      <c r="D429" s="10" t="s">
        <v>393</v>
      </c>
      <c r="E429" s="10">
        <v>2010</v>
      </c>
      <c r="F429" s="84">
        <v>40534</v>
      </c>
      <c r="G429" s="12" t="s">
        <v>1352</v>
      </c>
      <c r="H429" s="10" t="s">
        <v>1353</v>
      </c>
      <c r="I429" s="12" t="s">
        <v>1354</v>
      </c>
      <c r="J429" s="12" t="s">
        <v>28</v>
      </c>
      <c r="K429" s="12" t="s">
        <v>29</v>
      </c>
      <c r="L429" s="12" t="s">
        <v>2615</v>
      </c>
      <c r="M429" s="12" t="s">
        <v>2725</v>
      </c>
      <c r="N429" s="12" t="s">
        <v>2726</v>
      </c>
      <c r="O429" s="12" t="s">
        <v>29</v>
      </c>
      <c r="P429" s="12" t="s">
        <v>2615</v>
      </c>
      <c r="Q429" s="12" t="s">
        <v>2615</v>
      </c>
      <c r="R429" s="12" t="s">
        <v>3445</v>
      </c>
      <c r="S429" s="12" t="s">
        <v>28</v>
      </c>
      <c r="T429" s="12" t="s">
        <v>28</v>
      </c>
      <c r="U429" s="12" t="str">
        <f>VLOOKUP(S429,[1]Sheet1!$D$3:$D$153,1,0)</f>
        <v>Islamabad</v>
      </c>
      <c r="V429" s="12"/>
      <c r="W429" s="12" t="s">
        <v>3436</v>
      </c>
      <c r="X429" s="58" t="s">
        <v>24</v>
      </c>
      <c r="Y429" s="12" t="s">
        <v>2573</v>
      </c>
      <c r="Z429" s="12">
        <f>INDEX('[2]Rented Branches'!$R$5:$R$1116,MATCH(H429,'[2]Rented Branches'!$I$5:$I$1116,0))</f>
        <v>2800</v>
      </c>
      <c r="AA429" s="12" t="s">
        <v>4288</v>
      </c>
      <c r="AB429" s="12"/>
      <c r="AC429" s="12" t="s">
        <v>4236</v>
      </c>
      <c r="AD429" s="12" t="s">
        <v>4237</v>
      </c>
      <c r="AE429" s="12" t="s">
        <v>4289</v>
      </c>
      <c r="AF429" s="12" t="s">
        <v>4239</v>
      </c>
    </row>
    <row r="430" spans="1:32" s="46" customFormat="1" ht="15" hidden="1" customHeight="1" x14ac:dyDescent="0.25">
      <c r="A430" s="10">
        <f t="shared" ref="A430" si="430">+A429+1</f>
        <v>407</v>
      </c>
      <c r="B430" s="10">
        <f t="shared" si="426"/>
        <v>407</v>
      </c>
      <c r="C430" s="12" t="s">
        <v>15</v>
      </c>
      <c r="D430" s="10" t="s">
        <v>393</v>
      </c>
      <c r="E430" s="10">
        <v>2010</v>
      </c>
      <c r="F430" s="84">
        <v>40540</v>
      </c>
      <c r="G430" s="12" t="s">
        <v>1355</v>
      </c>
      <c r="H430" s="10" t="s">
        <v>1356</v>
      </c>
      <c r="I430" s="12" t="s">
        <v>1357</v>
      </c>
      <c r="J430" s="12" t="s">
        <v>48</v>
      </c>
      <c r="K430" s="12" t="s">
        <v>21</v>
      </c>
      <c r="L430" s="12" t="s">
        <v>2615</v>
      </c>
      <c r="M430" s="12" t="s">
        <v>2727</v>
      </c>
      <c r="N430" s="12" t="s">
        <v>2728</v>
      </c>
      <c r="O430" s="12" t="s">
        <v>2620</v>
      </c>
      <c r="P430" s="12" t="s">
        <v>2615</v>
      </c>
      <c r="Q430" s="12" t="s">
        <v>2615</v>
      </c>
      <c r="R430" s="12" t="s">
        <v>3445</v>
      </c>
      <c r="S430" s="12" t="s">
        <v>48</v>
      </c>
      <c r="T430" s="12" t="s">
        <v>3707</v>
      </c>
      <c r="U430" s="12" t="str">
        <f>VLOOKUP(S430,[1]Sheet1!$D$3:$D$153,1,0)</f>
        <v>FAISALABAD</v>
      </c>
      <c r="V430" s="12"/>
      <c r="W430" s="12" t="s">
        <v>23</v>
      </c>
      <c r="X430" s="58" t="s">
        <v>24</v>
      </c>
      <c r="Y430" s="12" t="s">
        <v>2573</v>
      </c>
      <c r="Z430" s="12">
        <f>INDEX('[2]Rented Branches'!$R$5:$R$1116,MATCH(H430,'[2]Rented Branches'!$I$5:$I$1116,0))</f>
        <v>2196</v>
      </c>
      <c r="AA430" s="12" t="s">
        <v>4240</v>
      </c>
      <c r="AB430" s="12" t="s">
        <v>4241</v>
      </c>
      <c r="AC430" s="12" t="s">
        <v>4242</v>
      </c>
      <c r="AD430" s="12" t="s">
        <v>4243</v>
      </c>
      <c r="AE430" s="12" t="s">
        <v>4244</v>
      </c>
      <c r="AF430" s="12" t="s">
        <v>4245</v>
      </c>
    </row>
    <row r="431" spans="1:32" s="46" customFormat="1" ht="15" hidden="1" customHeight="1" x14ac:dyDescent="0.25">
      <c r="A431" s="10">
        <f t="shared" ref="A431" si="431">+A430+1</f>
        <v>408</v>
      </c>
      <c r="B431" s="10">
        <f t="shared" si="426"/>
        <v>408</v>
      </c>
      <c r="C431" s="12" t="s">
        <v>15</v>
      </c>
      <c r="D431" s="10" t="s">
        <v>393</v>
      </c>
      <c r="E431" s="10">
        <v>2010</v>
      </c>
      <c r="F431" s="84">
        <v>40542</v>
      </c>
      <c r="G431" s="12" t="s">
        <v>1358</v>
      </c>
      <c r="H431" s="10" t="s">
        <v>1359</v>
      </c>
      <c r="I431" s="12" t="s">
        <v>1360</v>
      </c>
      <c r="J431" s="12" t="s">
        <v>1361</v>
      </c>
      <c r="K431" s="12" t="s">
        <v>21</v>
      </c>
      <c r="L431" s="12" t="s">
        <v>2615</v>
      </c>
      <c r="M431" s="12" t="s">
        <v>2727</v>
      </c>
      <c r="N431" s="12" t="s">
        <v>2737</v>
      </c>
      <c r="O431" s="12" t="s">
        <v>2620</v>
      </c>
      <c r="P431" s="12" t="s">
        <v>2615</v>
      </c>
      <c r="Q431" s="12" t="s">
        <v>2615</v>
      </c>
      <c r="R431" s="12" t="s">
        <v>3445</v>
      </c>
      <c r="S431" s="12" t="s">
        <v>171</v>
      </c>
      <c r="T431" s="12" t="s">
        <v>3728</v>
      </c>
      <c r="U431" s="12" t="str">
        <f>VLOOKUP(S431,[1]Sheet1!$D$3:$D$153,1,0)</f>
        <v>KHANEWAL</v>
      </c>
      <c r="V431" s="12"/>
      <c r="W431" s="12" t="s">
        <v>23</v>
      </c>
      <c r="X431" s="58" t="s">
        <v>24</v>
      </c>
      <c r="Y431" s="12" t="s">
        <v>2574</v>
      </c>
      <c r="Z431" s="12">
        <f>INDEX('[2]Rented Branches'!$R$5:$R$1116,MATCH(H431,'[2]Rented Branches'!$I$5:$I$1116,0))</f>
        <v>2304</v>
      </c>
      <c r="AA431" s="12" t="s">
        <v>4293</v>
      </c>
      <c r="AB431" s="12" t="s">
        <v>4294</v>
      </c>
      <c r="AC431" s="12" t="s">
        <v>4278</v>
      </c>
      <c r="AD431" s="12" t="s">
        <v>4231</v>
      </c>
      <c r="AE431" s="12" t="s">
        <v>4295</v>
      </c>
      <c r="AF431" s="12" t="s">
        <v>4233</v>
      </c>
    </row>
    <row r="432" spans="1:32" s="46" customFormat="1" ht="15" hidden="1" customHeight="1" x14ac:dyDescent="0.25">
      <c r="A432" s="10">
        <f t="shared" ref="A432" si="432">+A431+1</f>
        <v>409</v>
      </c>
      <c r="B432" s="10">
        <f t="shared" si="426"/>
        <v>409</v>
      </c>
      <c r="C432" s="12" t="s">
        <v>15</v>
      </c>
      <c r="D432" s="10" t="s">
        <v>393</v>
      </c>
      <c r="E432" s="10">
        <v>2010</v>
      </c>
      <c r="F432" s="84">
        <v>40509</v>
      </c>
      <c r="G432" s="12" t="s">
        <v>1362</v>
      </c>
      <c r="H432" s="10" t="s">
        <v>1363</v>
      </c>
      <c r="I432" s="12" t="s">
        <v>1364</v>
      </c>
      <c r="J432" s="12" t="s">
        <v>20</v>
      </c>
      <c r="K432" s="12" t="s">
        <v>21</v>
      </c>
      <c r="L432" s="12" t="s">
        <v>2615</v>
      </c>
      <c r="M432" s="12" t="s">
        <v>2730</v>
      </c>
      <c r="N432" s="12" t="s">
        <v>2734</v>
      </c>
      <c r="O432" s="12" t="s">
        <v>2618</v>
      </c>
      <c r="P432" s="12" t="s">
        <v>2615</v>
      </c>
      <c r="Q432" s="12" t="s">
        <v>2615</v>
      </c>
      <c r="R432" s="12" t="s">
        <v>3445</v>
      </c>
      <c r="S432" s="12" t="s">
        <v>20</v>
      </c>
      <c r="T432" s="12" t="s">
        <v>3705</v>
      </c>
      <c r="U432" s="12" t="str">
        <f>VLOOKUP(S432,[1]Sheet1!$D$3:$D$153,1,0)</f>
        <v>LAHORE</v>
      </c>
      <c r="V432" s="12"/>
      <c r="W432" s="12" t="s">
        <v>23</v>
      </c>
      <c r="X432" s="58" t="s">
        <v>24</v>
      </c>
      <c r="Y432" s="12" t="s">
        <v>2573</v>
      </c>
      <c r="Z432" s="12">
        <f>INDEX('[2]Rented Branches'!$R$5:$R$1116,MATCH(H432,'[2]Rented Branches'!$I$5:$I$1116,0))</f>
        <v>3600</v>
      </c>
      <c r="AA432" s="12" t="s">
        <v>4280</v>
      </c>
      <c r="AB432" s="12" t="s">
        <v>4393</v>
      </c>
      <c r="AC432" s="12" t="s">
        <v>4260</v>
      </c>
      <c r="AD432" s="12" t="s">
        <v>4243</v>
      </c>
      <c r="AE432" s="12" t="s">
        <v>4281</v>
      </c>
      <c r="AF432" s="12" t="s">
        <v>4245</v>
      </c>
    </row>
    <row r="433" spans="1:32" s="46" customFormat="1" ht="15" hidden="1" x14ac:dyDescent="0.25">
      <c r="A433" s="10">
        <f t="shared" ref="A433" si="433">+A432+1</f>
        <v>410</v>
      </c>
      <c r="B433" s="10">
        <f t="shared" si="426"/>
        <v>410</v>
      </c>
      <c r="C433" s="12" t="s">
        <v>15</v>
      </c>
      <c r="D433" s="10" t="s">
        <v>393</v>
      </c>
      <c r="E433" s="10">
        <v>2010</v>
      </c>
      <c r="F433" s="84">
        <v>40492</v>
      </c>
      <c r="G433" s="12" t="s">
        <v>1365</v>
      </c>
      <c r="H433" s="10" t="s">
        <v>1366</v>
      </c>
      <c r="I433" s="19" t="s">
        <v>1367</v>
      </c>
      <c r="J433" s="12" t="s">
        <v>83</v>
      </c>
      <c r="K433" s="12" t="s">
        <v>29</v>
      </c>
      <c r="L433" s="12" t="s">
        <v>2615</v>
      </c>
      <c r="M433" s="12" t="s">
        <v>2725</v>
      </c>
      <c r="N433" s="12" t="s">
        <v>2729</v>
      </c>
      <c r="O433" s="12" t="s">
        <v>29</v>
      </c>
      <c r="P433" s="12" t="s">
        <v>2615</v>
      </c>
      <c r="Q433" s="12" t="s">
        <v>2615</v>
      </c>
      <c r="R433" s="12" t="s">
        <v>3445</v>
      </c>
      <c r="S433" s="12" t="s">
        <v>83</v>
      </c>
      <c r="T433" s="12" t="s">
        <v>979</v>
      </c>
      <c r="U433" s="12" t="str">
        <f>VLOOKUP(S433,[1]Sheet1!$D$3:$D$153,1,0)</f>
        <v>RAWALPINDI</v>
      </c>
      <c r="V433" s="12"/>
      <c r="W433" s="12" t="s">
        <v>23</v>
      </c>
      <c r="X433" s="58" t="s">
        <v>24</v>
      </c>
      <c r="Y433" s="12" t="s">
        <v>2573</v>
      </c>
      <c r="Z433" s="12">
        <f>INDEX('[2]Rented Branches'!$R$5:$R$1116,MATCH(H433,'[2]Rented Branches'!$I$5:$I$1116,0))</f>
        <v>2000</v>
      </c>
      <c r="AA433" s="12" t="s">
        <v>4246</v>
      </c>
      <c r="AB433" s="12" t="s">
        <v>4247</v>
      </c>
      <c r="AC433" s="12" t="s">
        <v>4248</v>
      </c>
      <c r="AD433" s="12" t="s">
        <v>4237</v>
      </c>
      <c r="AE433" s="12" t="s">
        <v>4249</v>
      </c>
      <c r="AF433" s="12" t="s">
        <v>4239</v>
      </c>
    </row>
    <row r="434" spans="1:32" s="46" customFormat="1" ht="15" hidden="1" x14ac:dyDescent="0.25">
      <c r="A434" s="10">
        <f t="shared" ref="A434" si="434">+A433+1</f>
        <v>411</v>
      </c>
      <c r="B434" s="10">
        <f t="shared" si="426"/>
        <v>411</v>
      </c>
      <c r="C434" s="12" t="s">
        <v>15</v>
      </c>
      <c r="D434" s="10" t="s">
        <v>393</v>
      </c>
      <c r="E434" s="10">
        <v>2010</v>
      </c>
      <c r="F434" s="84">
        <v>40540</v>
      </c>
      <c r="G434" s="12" t="s">
        <v>1368</v>
      </c>
      <c r="H434" s="10" t="s">
        <v>1369</v>
      </c>
      <c r="I434" s="12" t="s">
        <v>1370</v>
      </c>
      <c r="J434" s="12" t="s">
        <v>1371</v>
      </c>
      <c r="K434" s="12" t="s">
        <v>21</v>
      </c>
      <c r="L434" s="12" t="s">
        <v>2615</v>
      </c>
      <c r="M434" s="12" t="s">
        <v>2727</v>
      </c>
      <c r="N434" s="12" t="s">
        <v>2737</v>
      </c>
      <c r="O434" s="12" t="s">
        <v>2620</v>
      </c>
      <c r="P434" s="12" t="s">
        <v>2615</v>
      </c>
      <c r="Q434" s="12" t="s">
        <v>2615</v>
      </c>
      <c r="R434" s="12" t="s">
        <v>3445</v>
      </c>
      <c r="S434" s="12" t="s">
        <v>389</v>
      </c>
      <c r="T434" s="12" t="s">
        <v>3750</v>
      </c>
      <c r="U434" s="12" t="str">
        <f>VLOOKUP(S434,[1]Sheet1!$D$3:$D$153,1,0)</f>
        <v>MUZAFFARGARH</v>
      </c>
      <c r="V434" s="12"/>
      <c r="W434" s="12" t="s">
        <v>23</v>
      </c>
      <c r="X434" s="58" t="s">
        <v>24</v>
      </c>
      <c r="Y434" s="12" t="s">
        <v>2574</v>
      </c>
      <c r="Z434" s="12">
        <f>INDEX('[2]Rented Branches'!$R$5:$R$1116,MATCH(H434,'[2]Rented Branches'!$I$5:$I$1116,0))</f>
        <v>2800</v>
      </c>
      <c r="AA434" s="12" t="s">
        <v>4293</v>
      </c>
      <c r="AB434" s="12" t="s">
        <v>4294</v>
      </c>
      <c r="AC434" s="12" t="s">
        <v>4278</v>
      </c>
      <c r="AD434" s="12" t="s">
        <v>4231</v>
      </c>
      <c r="AE434" s="12" t="s">
        <v>4295</v>
      </c>
      <c r="AF434" s="12" t="s">
        <v>4233</v>
      </c>
    </row>
    <row r="435" spans="1:32" s="46" customFormat="1" ht="15" hidden="1" customHeight="1" x14ac:dyDescent="0.25">
      <c r="A435" s="10">
        <f t="shared" ref="A435" si="435">+A434+1</f>
        <v>412</v>
      </c>
      <c r="B435" s="10">
        <f t="shared" si="426"/>
        <v>412</v>
      </c>
      <c r="C435" s="12" t="s">
        <v>15</v>
      </c>
      <c r="D435" s="10" t="s">
        <v>393</v>
      </c>
      <c r="E435" s="10">
        <v>2010</v>
      </c>
      <c r="F435" s="84">
        <v>40480</v>
      </c>
      <c r="G435" s="12" t="s">
        <v>1372</v>
      </c>
      <c r="H435" s="10" t="s">
        <v>1373</v>
      </c>
      <c r="I435" s="12" t="s">
        <v>1374</v>
      </c>
      <c r="J435" s="12" t="s">
        <v>146</v>
      </c>
      <c r="K435" s="12" t="s">
        <v>60</v>
      </c>
      <c r="L435" s="12" t="s">
        <v>2615</v>
      </c>
      <c r="M435" s="12" t="s">
        <v>2616</v>
      </c>
      <c r="N435" s="12" t="s">
        <v>2738</v>
      </c>
      <c r="O435" s="12" t="s">
        <v>60</v>
      </c>
      <c r="P435" s="12" t="s">
        <v>2615</v>
      </c>
      <c r="Q435" s="12" t="s">
        <v>2615</v>
      </c>
      <c r="R435" s="12" t="s">
        <v>3445</v>
      </c>
      <c r="S435" s="12" t="s">
        <v>146</v>
      </c>
      <c r="T435" s="12" t="s">
        <v>3724</v>
      </c>
      <c r="U435" s="12" t="str">
        <f>VLOOKUP(S435,[1]Sheet1!$D$3:$D$153,1,0)</f>
        <v>QUETTA</v>
      </c>
      <c r="V435" s="12"/>
      <c r="W435" s="12" t="s">
        <v>125</v>
      </c>
      <c r="X435" s="58" t="s">
        <v>24</v>
      </c>
      <c r="Y435" s="12" t="s">
        <v>2573</v>
      </c>
      <c r="Z435" s="12">
        <f>INDEX('[2]Rented Branches'!$R$5:$R$1116,MATCH(H435,'[2]Rented Branches'!$I$5:$I$1116,0))</f>
        <v>1736</v>
      </c>
      <c r="AA435" s="12" t="s">
        <v>4290</v>
      </c>
      <c r="AB435" s="12" t="s">
        <v>4291</v>
      </c>
      <c r="AC435" s="12" t="s">
        <v>4230</v>
      </c>
      <c r="AD435" s="12" t="s">
        <v>4231</v>
      </c>
      <c r="AE435" s="12" t="s">
        <v>4292</v>
      </c>
      <c r="AF435" s="12" t="s">
        <v>4233</v>
      </c>
    </row>
    <row r="436" spans="1:32" s="46" customFormat="1" ht="15.75" hidden="1" customHeight="1" x14ac:dyDescent="0.25">
      <c r="A436" s="10">
        <f t="shared" ref="A436" si="436">+A435+1</f>
        <v>413</v>
      </c>
      <c r="B436" s="10">
        <f t="shared" si="426"/>
        <v>413</v>
      </c>
      <c r="C436" s="12" t="s">
        <v>15</v>
      </c>
      <c r="D436" s="10" t="s">
        <v>393</v>
      </c>
      <c r="E436" s="10">
        <v>2010</v>
      </c>
      <c r="F436" s="84">
        <v>40542</v>
      </c>
      <c r="G436" s="12" t="s">
        <v>1375</v>
      </c>
      <c r="H436" s="10" t="s">
        <v>1376</v>
      </c>
      <c r="I436" s="12" t="s">
        <v>1377</v>
      </c>
      <c r="J436" s="12" t="s">
        <v>20</v>
      </c>
      <c r="K436" s="12" t="s">
        <v>21</v>
      </c>
      <c r="L436" s="12" t="s">
        <v>2615</v>
      </c>
      <c r="M436" s="12" t="s">
        <v>2730</v>
      </c>
      <c r="N436" s="12" t="s">
        <v>2734</v>
      </c>
      <c r="O436" s="12" t="s">
        <v>2618</v>
      </c>
      <c r="P436" s="12" t="s">
        <v>2615</v>
      </c>
      <c r="Q436" s="12" t="s">
        <v>2615</v>
      </c>
      <c r="R436" s="12" t="s">
        <v>3445</v>
      </c>
      <c r="S436" s="12" t="s">
        <v>20</v>
      </c>
      <c r="T436" s="12" t="s">
        <v>3705</v>
      </c>
      <c r="U436" s="12" t="str">
        <f>VLOOKUP(S436,[1]Sheet1!$D$3:$D$153,1,0)</f>
        <v>LAHORE</v>
      </c>
      <c r="V436" s="12"/>
      <c r="W436" s="12" t="s">
        <v>23</v>
      </c>
      <c r="X436" s="58" t="s">
        <v>24</v>
      </c>
      <c r="Y436" s="12" t="s">
        <v>2573</v>
      </c>
      <c r="Z436" s="12">
        <f>INDEX('[2]Rented Branches'!$R$5:$R$1116,MATCH(H436,'[2]Rented Branches'!$I$5:$I$1116,0))</f>
        <v>4800</v>
      </c>
      <c r="AA436" s="12" t="s">
        <v>4258</v>
      </c>
      <c r="AB436" s="12" t="s">
        <v>4259</v>
      </c>
      <c r="AC436" s="12" t="s">
        <v>4260</v>
      </c>
      <c r="AD436" s="12" t="s">
        <v>4243</v>
      </c>
      <c r="AE436" s="12" t="s">
        <v>4261</v>
      </c>
      <c r="AF436" s="12" t="s">
        <v>4245</v>
      </c>
    </row>
    <row r="437" spans="1:32" s="46" customFormat="1" ht="15" hidden="1" customHeight="1" x14ac:dyDescent="0.25">
      <c r="A437" s="10">
        <f t="shared" ref="A437" si="437">+A436+1</f>
        <v>414</v>
      </c>
      <c r="B437" s="10">
        <f t="shared" si="426"/>
        <v>414</v>
      </c>
      <c r="C437" s="12" t="s">
        <v>15</v>
      </c>
      <c r="D437" s="10" t="s">
        <v>393</v>
      </c>
      <c r="E437" s="10">
        <v>2010</v>
      </c>
      <c r="F437" s="84">
        <v>40539</v>
      </c>
      <c r="G437" s="12" t="s">
        <v>3362</v>
      </c>
      <c r="H437" s="10" t="s">
        <v>1379</v>
      </c>
      <c r="I437" s="12" t="s">
        <v>1380</v>
      </c>
      <c r="J437" s="12" t="s">
        <v>1381</v>
      </c>
      <c r="K437" s="12" t="s">
        <v>21</v>
      </c>
      <c r="L437" s="12" t="s">
        <v>2615</v>
      </c>
      <c r="M437" s="12" t="s">
        <v>2727</v>
      </c>
      <c r="N437" s="12" t="s">
        <v>2728</v>
      </c>
      <c r="O437" s="12" t="s">
        <v>2620</v>
      </c>
      <c r="P437" s="12" t="s">
        <v>2615</v>
      </c>
      <c r="Q437" s="12" t="s">
        <v>2615</v>
      </c>
      <c r="R437" s="12" t="s">
        <v>3445</v>
      </c>
      <c r="S437" s="12" t="s">
        <v>447</v>
      </c>
      <c r="T437" s="12" t="s">
        <v>3752</v>
      </c>
      <c r="U437" s="12" t="str">
        <f>VLOOKUP(S437,[1]Sheet1!$D$3:$D$153,1,0)</f>
        <v>NANKANA SAHIB</v>
      </c>
      <c r="V437" s="12"/>
      <c r="W437" s="12" t="s">
        <v>23</v>
      </c>
      <c r="X437" s="58" t="s">
        <v>24</v>
      </c>
      <c r="Y437" s="12" t="s">
        <v>2574</v>
      </c>
      <c r="Z437" s="12">
        <f>INDEX('[2]Rented Branches'!$R$5:$R$1116,MATCH(H437,'[2]Rented Branches'!$I$5:$I$1116,0))</f>
        <v>2150</v>
      </c>
      <c r="AA437" s="12" t="s">
        <v>4240</v>
      </c>
      <c r="AB437" s="12" t="s">
        <v>4241</v>
      </c>
      <c r="AC437" s="12" t="s">
        <v>4242</v>
      </c>
      <c r="AD437" s="12" t="s">
        <v>4243</v>
      </c>
      <c r="AE437" s="12" t="s">
        <v>4244</v>
      </c>
      <c r="AF437" s="12" t="s">
        <v>4245</v>
      </c>
    </row>
    <row r="438" spans="1:32" s="46" customFormat="1" ht="15" hidden="1" customHeight="1" x14ac:dyDescent="0.25">
      <c r="A438" s="10">
        <f t="shared" ref="A438" si="438">+A437+1</f>
        <v>415</v>
      </c>
      <c r="B438" s="10">
        <f t="shared" si="426"/>
        <v>415</v>
      </c>
      <c r="C438" s="12" t="s">
        <v>15</v>
      </c>
      <c r="D438" s="10" t="s">
        <v>393</v>
      </c>
      <c r="E438" s="10">
        <v>2018</v>
      </c>
      <c r="F438" s="84">
        <v>40540</v>
      </c>
      <c r="G438" s="12" t="s">
        <v>3363</v>
      </c>
      <c r="H438" s="10" t="s">
        <v>1383</v>
      </c>
      <c r="I438" s="12" t="s">
        <v>1384</v>
      </c>
      <c r="J438" s="12" t="s">
        <v>59</v>
      </c>
      <c r="K438" s="12" t="s">
        <v>60</v>
      </c>
      <c r="L438" s="12" t="s">
        <v>2615</v>
      </c>
      <c r="M438" s="12" t="s">
        <v>2616</v>
      </c>
      <c r="N438" s="12" t="s">
        <v>2617</v>
      </c>
      <c r="O438" s="12" t="s">
        <v>60</v>
      </c>
      <c r="P438" s="12" t="s">
        <v>2615</v>
      </c>
      <c r="Q438" s="12" t="s">
        <v>2615</v>
      </c>
      <c r="R438" s="12" t="s">
        <v>3445</v>
      </c>
      <c r="S438" s="12" t="s">
        <v>59</v>
      </c>
      <c r="T438" s="12" t="s">
        <v>3761</v>
      </c>
      <c r="U438" s="12" t="e">
        <f>VLOOKUP(S438,[1]Sheet1!$D$3:$D$153,1,0)</f>
        <v>#N/A</v>
      </c>
      <c r="V438" s="12" t="s">
        <v>3917</v>
      </c>
      <c r="W438" s="12" t="s">
        <v>61</v>
      </c>
      <c r="X438" s="58" t="s">
        <v>24</v>
      </c>
      <c r="Y438" s="12" t="s">
        <v>2573</v>
      </c>
      <c r="Z438" s="12">
        <f>INDEX('[2]Rented Branches'!$R$5:$R$1116,MATCH(H438,'[2]Rented Branches'!$I$5:$I$1116,0))</f>
        <v>1400</v>
      </c>
      <c r="AA438" s="12" t="s">
        <v>4229</v>
      </c>
      <c r="AB438" s="12" t="s">
        <v>4286</v>
      </c>
      <c r="AC438" s="12" t="s">
        <v>4230</v>
      </c>
      <c r="AD438" s="12" t="s">
        <v>4231</v>
      </c>
      <c r="AE438" s="12" t="s">
        <v>4232</v>
      </c>
      <c r="AF438" s="12" t="s">
        <v>4233</v>
      </c>
    </row>
    <row r="439" spans="1:32" s="46" customFormat="1" ht="15" hidden="1" customHeight="1" x14ac:dyDescent="0.25">
      <c r="A439" s="10">
        <f t="shared" ref="A439" si="439">+A438+1</f>
        <v>416</v>
      </c>
      <c r="B439" s="10">
        <f t="shared" si="426"/>
        <v>416</v>
      </c>
      <c r="C439" s="12" t="s">
        <v>15</v>
      </c>
      <c r="D439" s="10" t="s">
        <v>393</v>
      </c>
      <c r="E439" s="10">
        <v>2010</v>
      </c>
      <c r="F439" s="84">
        <v>40511</v>
      </c>
      <c r="G439" s="12" t="s">
        <v>1385</v>
      </c>
      <c r="H439" s="10" t="s">
        <v>1386</v>
      </c>
      <c r="I439" s="12" t="s">
        <v>1387</v>
      </c>
      <c r="J439" s="12" t="s">
        <v>87</v>
      </c>
      <c r="K439" s="12" t="s">
        <v>60</v>
      </c>
      <c r="L439" s="12" t="s">
        <v>2615</v>
      </c>
      <c r="M439" s="12" t="s">
        <v>2616</v>
      </c>
      <c r="N439" s="12" t="s">
        <v>2736</v>
      </c>
      <c r="O439" s="12" t="s">
        <v>60</v>
      </c>
      <c r="P439" s="12" t="s">
        <v>2615</v>
      </c>
      <c r="Q439" s="12" t="s">
        <v>2615</v>
      </c>
      <c r="R439" s="12" t="s">
        <v>3445</v>
      </c>
      <c r="S439" s="12" t="s">
        <v>87</v>
      </c>
      <c r="T439" s="12" t="s">
        <v>3715</v>
      </c>
      <c r="U439" s="12" t="str">
        <f>VLOOKUP(S439,[1]Sheet1!$D$3:$D$153,1,0)</f>
        <v>SUKKUR</v>
      </c>
      <c r="V439" s="12"/>
      <c r="W439" s="12" t="s">
        <v>61</v>
      </c>
      <c r="X439" s="58" t="s">
        <v>24</v>
      </c>
      <c r="Y439" s="12" t="s">
        <v>2573</v>
      </c>
      <c r="Z439" s="12">
        <f>INDEX('[2]Rented Branches'!$R$5:$R$1116,MATCH(H439,'[2]Rented Branches'!$I$5:$I$1116,0))</f>
        <v>2000</v>
      </c>
      <c r="AA439" s="12" t="s">
        <v>4285</v>
      </c>
      <c r="AB439" s="12" t="s">
        <v>4286</v>
      </c>
      <c r="AC439" s="12" t="s">
        <v>4230</v>
      </c>
      <c r="AD439" s="12" t="s">
        <v>4231</v>
      </c>
      <c r="AE439" s="12" t="s">
        <v>4287</v>
      </c>
      <c r="AF439" s="12" t="s">
        <v>4233</v>
      </c>
    </row>
    <row r="440" spans="1:32" s="46" customFormat="1" ht="15" hidden="1" customHeight="1" x14ac:dyDescent="0.25">
      <c r="A440" s="10">
        <f t="shared" ref="A440" si="440">+A439+1</f>
        <v>417</v>
      </c>
      <c r="B440" s="10">
        <f t="shared" si="426"/>
        <v>417</v>
      </c>
      <c r="C440" s="12" t="s">
        <v>15</v>
      </c>
      <c r="D440" s="10" t="s">
        <v>393</v>
      </c>
      <c r="E440" s="10">
        <v>2011</v>
      </c>
      <c r="F440" s="84">
        <v>40904</v>
      </c>
      <c r="G440" s="12" t="s">
        <v>1388</v>
      </c>
      <c r="H440" s="10" t="s">
        <v>1389</v>
      </c>
      <c r="I440" s="12" t="s">
        <v>1390</v>
      </c>
      <c r="J440" s="12" t="s">
        <v>20</v>
      </c>
      <c r="K440" s="12" t="s">
        <v>21</v>
      </c>
      <c r="L440" s="12" t="s">
        <v>2615</v>
      </c>
      <c r="M440" s="12" t="s">
        <v>2730</v>
      </c>
      <c r="N440" s="12" t="s">
        <v>2733</v>
      </c>
      <c r="O440" s="12" t="s">
        <v>2618</v>
      </c>
      <c r="P440" s="12" t="s">
        <v>2615</v>
      </c>
      <c r="Q440" s="12" t="s">
        <v>2615</v>
      </c>
      <c r="R440" s="12" t="s">
        <v>3445</v>
      </c>
      <c r="S440" s="12" t="s">
        <v>20</v>
      </c>
      <c r="T440" s="12" t="s">
        <v>3705</v>
      </c>
      <c r="U440" s="12" t="str">
        <f>VLOOKUP(S440,[1]Sheet1!$D$3:$D$153,1,0)</f>
        <v>LAHORE</v>
      </c>
      <c r="V440" s="12"/>
      <c r="W440" s="12" t="s">
        <v>23</v>
      </c>
      <c r="X440" s="58" t="s">
        <v>24</v>
      </c>
      <c r="Y440" s="12" t="s">
        <v>2573</v>
      </c>
      <c r="Z440" s="12">
        <f>INDEX('[2]Rented Branches'!$R$5:$R$1116,MATCH(H440,'[2]Rented Branches'!$I$5:$I$1116,0))</f>
        <v>5898</v>
      </c>
      <c r="AA440" s="12" t="s">
        <v>4280</v>
      </c>
      <c r="AB440" s="12" t="s">
        <v>4393</v>
      </c>
      <c r="AC440" s="12" t="s">
        <v>4260</v>
      </c>
      <c r="AD440" s="12" t="s">
        <v>4243</v>
      </c>
      <c r="AE440" s="12" t="s">
        <v>4281</v>
      </c>
      <c r="AF440" s="12" t="s">
        <v>4245</v>
      </c>
    </row>
    <row r="441" spans="1:32" s="46" customFormat="1" ht="15" hidden="1" customHeight="1" x14ac:dyDescent="0.25">
      <c r="A441" s="10">
        <f t="shared" ref="A441" si="441">+A440+1</f>
        <v>418</v>
      </c>
      <c r="B441" s="10">
        <f t="shared" si="426"/>
        <v>418</v>
      </c>
      <c r="C441" s="12" t="s">
        <v>15</v>
      </c>
      <c r="D441" s="10" t="s">
        <v>393</v>
      </c>
      <c r="E441" s="10">
        <v>2011</v>
      </c>
      <c r="F441" s="84">
        <v>40906</v>
      </c>
      <c r="G441" s="12" t="s">
        <v>1391</v>
      </c>
      <c r="H441" s="10" t="s">
        <v>1392</v>
      </c>
      <c r="I441" s="12" t="s">
        <v>3677</v>
      </c>
      <c r="J441" s="12" t="s">
        <v>115</v>
      </c>
      <c r="K441" s="12" t="s">
        <v>29</v>
      </c>
      <c r="L441" s="12" t="s">
        <v>2615</v>
      </c>
      <c r="M441" s="12" t="s">
        <v>2725</v>
      </c>
      <c r="N441" s="12" t="s">
        <v>2732</v>
      </c>
      <c r="O441" s="12" t="s">
        <v>29</v>
      </c>
      <c r="P441" s="12" t="s">
        <v>2615</v>
      </c>
      <c r="Q441" s="12" t="s">
        <v>2615</v>
      </c>
      <c r="R441" s="12" t="s">
        <v>3445</v>
      </c>
      <c r="S441" s="12" t="s">
        <v>115</v>
      </c>
      <c r="T441" s="12" t="s">
        <v>3720</v>
      </c>
      <c r="U441" s="12" t="str">
        <f>VLOOKUP(S441,[1]Sheet1!$D$3:$D$153,1,0)</f>
        <v>PESHAWAR</v>
      </c>
      <c r="V441" s="12"/>
      <c r="W441" s="12" t="s">
        <v>75</v>
      </c>
      <c r="X441" s="58" t="s">
        <v>24</v>
      </c>
      <c r="Y441" s="12" t="s">
        <v>2573</v>
      </c>
      <c r="Z441" s="12">
        <f>INDEX('[2]Rented Branches'!$R$5:$R$1116,MATCH(H441,'[2]Rented Branches'!$I$5:$I$1116,0))</f>
        <v>1944</v>
      </c>
      <c r="AA441" s="12" t="s">
        <v>4254</v>
      </c>
      <c r="AB441" s="12" t="s">
        <v>4255</v>
      </c>
      <c r="AC441" s="12" t="s">
        <v>4256</v>
      </c>
      <c r="AD441" s="12" t="s">
        <v>4237</v>
      </c>
      <c r="AE441" s="12" t="s">
        <v>4257</v>
      </c>
      <c r="AF441" s="12" t="s">
        <v>4239</v>
      </c>
    </row>
    <row r="442" spans="1:32" s="46" customFormat="1" ht="15" hidden="1" customHeight="1" x14ac:dyDescent="0.25">
      <c r="A442" s="10">
        <f t="shared" ref="A442" si="442">+A441+1</f>
        <v>419</v>
      </c>
      <c r="B442" s="10">
        <f t="shared" ref="B442:B457" si="443">+B441+1</f>
        <v>419</v>
      </c>
      <c r="C442" s="12" t="s">
        <v>15</v>
      </c>
      <c r="D442" s="10" t="s">
        <v>393</v>
      </c>
      <c r="E442" s="10">
        <v>2011</v>
      </c>
      <c r="F442" s="84">
        <v>40871</v>
      </c>
      <c r="G442" s="12" t="s">
        <v>1394</v>
      </c>
      <c r="H442" s="10" t="s">
        <v>1395</v>
      </c>
      <c r="I442" s="12" t="s">
        <v>3672</v>
      </c>
      <c r="J442" s="12" t="s">
        <v>103</v>
      </c>
      <c r="K442" s="12" t="s">
        <v>29</v>
      </c>
      <c r="L442" s="12" t="s">
        <v>2615</v>
      </c>
      <c r="M442" s="12" t="s">
        <v>2725</v>
      </c>
      <c r="N442" s="12" t="s">
        <v>2729</v>
      </c>
      <c r="O442" s="12" t="s">
        <v>29</v>
      </c>
      <c r="P442" s="12" t="s">
        <v>2615</v>
      </c>
      <c r="Q442" s="12" t="s">
        <v>2615</v>
      </c>
      <c r="R442" s="12" t="s">
        <v>3445</v>
      </c>
      <c r="S442" s="12" t="s">
        <v>103</v>
      </c>
      <c r="T442" s="12" t="s">
        <v>3718</v>
      </c>
      <c r="U442" s="12" t="str">
        <f>VLOOKUP(S442,[1]Sheet1!$D$3:$D$153,1,0)</f>
        <v>JHELUM</v>
      </c>
      <c r="V442" s="12"/>
      <c r="W442" s="12" t="s">
        <v>23</v>
      </c>
      <c r="X442" s="58" t="s">
        <v>24</v>
      </c>
      <c r="Y442" s="12" t="s">
        <v>2573</v>
      </c>
      <c r="Z442" s="12">
        <f>INDEX('[2]Rented Branches'!$R$5:$R$1116,MATCH(H442,'[2]Rented Branches'!$I$5:$I$1116,0))</f>
        <v>2350</v>
      </c>
      <c r="AA442" s="12" t="s">
        <v>4282</v>
      </c>
      <c r="AB442" s="12" t="s">
        <v>4283</v>
      </c>
      <c r="AC442" s="12" t="s">
        <v>4248</v>
      </c>
      <c r="AD442" s="12" t="s">
        <v>4237</v>
      </c>
      <c r="AE442" s="12" t="s">
        <v>4284</v>
      </c>
      <c r="AF442" s="12" t="s">
        <v>4239</v>
      </c>
    </row>
    <row r="443" spans="1:32" s="46" customFormat="1" ht="15" hidden="1" customHeight="1" x14ac:dyDescent="0.25">
      <c r="A443" s="10">
        <f t="shared" ref="A443" si="444">+A442+1</f>
        <v>420</v>
      </c>
      <c r="B443" s="10">
        <f t="shared" si="443"/>
        <v>420</v>
      </c>
      <c r="C443" s="12" t="s">
        <v>15</v>
      </c>
      <c r="D443" s="10" t="s">
        <v>393</v>
      </c>
      <c r="E443" s="10">
        <v>2011</v>
      </c>
      <c r="F443" s="84">
        <v>40834</v>
      </c>
      <c r="G443" s="12" t="s">
        <v>1397</v>
      </c>
      <c r="H443" s="10" t="s">
        <v>1398</v>
      </c>
      <c r="I443" s="12" t="s">
        <v>1399</v>
      </c>
      <c r="J443" s="12" t="s">
        <v>146</v>
      </c>
      <c r="K443" s="12" t="s">
        <v>60</v>
      </c>
      <c r="L443" s="12" t="s">
        <v>2615</v>
      </c>
      <c r="M443" s="12" t="s">
        <v>2616</v>
      </c>
      <c r="N443" s="12" t="s">
        <v>2738</v>
      </c>
      <c r="O443" s="12" t="s">
        <v>60</v>
      </c>
      <c r="P443" s="12" t="s">
        <v>2615</v>
      </c>
      <c r="Q443" s="12" t="s">
        <v>2615</v>
      </c>
      <c r="R443" s="12" t="s">
        <v>3445</v>
      </c>
      <c r="S443" s="12" t="s">
        <v>146</v>
      </c>
      <c r="T443" s="12" t="s">
        <v>3724</v>
      </c>
      <c r="U443" s="12" t="str">
        <f>VLOOKUP(S443,[1]Sheet1!$D$3:$D$153,1,0)</f>
        <v>QUETTA</v>
      </c>
      <c r="V443" s="12"/>
      <c r="W443" s="12" t="s">
        <v>125</v>
      </c>
      <c r="X443" s="58" t="s">
        <v>24</v>
      </c>
      <c r="Y443" s="12" t="s">
        <v>2573</v>
      </c>
      <c r="Z443" s="12">
        <f>INDEX('[2]Rented Branches'!$R$5:$R$1116,MATCH(H443,'[2]Rented Branches'!$I$5:$I$1116,0))</f>
        <v>3419</v>
      </c>
      <c r="AA443" s="12" t="s">
        <v>4290</v>
      </c>
      <c r="AB443" s="12" t="s">
        <v>4291</v>
      </c>
      <c r="AC443" s="12" t="s">
        <v>4230</v>
      </c>
      <c r="AD443" s="12" t="s">
        <v>4231</v>
      </c>
      <c r="AE443" s="12" t="s">
        <v>4292</v>
      </c>
      <c r="AF443" s="12" t="s">
        <v>4233</v>
      </c>
    </row>
    <row r="444" spans="1:32" s="46" customFormat="1" ht="15" hidden="1" customHeight="1" x14ac:dyDescent="0.25">
      <c r="A444" s="10">
        <f t="shared" ref="A444" si="445">+A443+1</f>
        <v>421</v>
      </c>
      <c r="B444" s="10">
        <f t="shared" si="443"/>
        <v>421</v>
      </c>
      <c r="C444" s="12" t="s">
        <v>15</v>
      </c>
      <c r="D444" s="10" t="s">
        <v>393</v>
      </c>
      <c r="E444" s="10">
        <v>2011</v>
      </c>
      <c r="F444" s="84">
        <v>40814</v>
      </c>
      <c r="G444" s="12" t="s">
        <v>1400</v>
      </c>
      <c r="H444" s="10" t="s">
        <v>1401</v>
      </c>
      <c r="I444" s="12" t="s">
        <v>1402</v>
      </c>
      <c r="J444" s="12" t="s">
        <v>1403</v>
      </c>
      <c r="K444" s="12" t="s">
        <v>21</v>
      </c>
      <c r="L444" s="12" t="s">
        <v>2615</v>
      </c>
      <c r="M444" s="12" t="s">
        <v>2727</v>
      </c>
      <c r="N444" s="12" t="s">
        <v>2737</v>
      </c>
      <c r="O444" s="12" t="s">
        <v>2620</v>
      </c>
      <c r="P444" s="12" t="s">
        <v>2615</v>
      </c>
      <c r="Q444" s="12" t="s">
        <v>2615</v>
      </c>
      <c r="R444" s="12" t="s">
        <v>3445</v>
      </c>
      <c r="S444" s="12" t="s">
        <v>178</v>
      </c>
      <c r="T444" s="12" t="s">
        <v>3729</v>
      </c>
      <c r="U444" s="12" t="str">
        <f>VLOOKUP(S444,[1]Sheet1!$D$3:$D$153,1,0)</f>
        <v>RAHIM YAR KHAN</v>
      </c>
      <c r="V444" s="12"/>
      <c r="W444" s="12" t="s">
        <v>23</v>
      </c>
      <c r="X444" s="58" t="s">
        <v>24</v>
      </c>
      <c r="Y444" s="12" t="s">
        <v>2573</v>
      </c>
      <c r="Z444" s="12">
        <f>INDEX('[2]Rented Branches'!$R$5:$R$1116,MATCH(H444,'[2]Rented Branches'!$I$5:$I$1116,0))</f>
        <v>1440</v>
      </c>
      <c r="AA444" s="12" t="s">
        <v>4276</v>
      </c>
      <c r="AB444" s="12" t="s">
        <v>4277</v>
      </c>
      <c r="AC444" s="12" t="s">
        <v>4278</v>
      </c>
      <c r="AD444" s="12" t="s">
        <v>4231</v>
      </c>
      <c r="AE444" s="12" t="s">
        <v>4279</v>
      </c>
      <c r="AF444" s="12" t="s">
        <v>4233</v>
      </c>
    </row>
    <row r="445" spans="1:32" s="46" customFormat="1" ht="15" hidden="1" customHeight="1" x14ac:dyDescent="0.25">
      <c r="A445" s="10">
        <f t="shared" ref="A445" si="446">+A444+1</f>
        <v>422</v>
      </c>
      <c r="B445" s="10">
        <f t="shared" si="443"/>
        <v>422</v>
      </c>
      <c r="C445" s="12" t="s">
        <v>15</v>
      </c>
      <c r="D445" s="10" t="s">
        <v>393</v>
      </c>
      <c r="E445" s="10">
        <v>2012</v>
      </c>
      <c r="F445" s="84">
        <v>41271</v>
      </c>
      <c r="G445" s="12" t="s">
        <v>1404</v>
      </c>
      <c r="H445" s="10" t="s">
        <v>1405</v>
      </c>
      <c r="I445" s="12" t="s">
        <v>1406</v>
      </c>
      <c r="J445" s="12" t="s">
        <v>59</v>
      </c>
      <c r="K445" s="12" t="s">
        <v>60</v>
      </c>
      <c r="L445" s="12" t="s">
        <v>2615</v>
      </c>
      <c r="M445" s="12" t="s">
        <v>2616</v>
      </c>
      <c r="N445" s="12" t="s">
        <v>2735</v>
      </c>
      <c r="O445" s="12" t="s">
        <v>60</v>
      </c>
      <c r="P445" s="12" t="s">
        <v>2615</v>
      </c>
      <c r="Q445" s="12" t="s">
        <v>2615</v>
      </c>
      <c r="R445" s="12" t="s">
        <v>3445</v>
      </c>
      <c r="S445" s="12" t="s">
        <v>59</v>
      </c>
      <c r="T445" s="12" t="s">
        <v>3717</v>
      </c>
      <c r="U445" s="12" t="e">
        <f>VLOOKUP(S445,[1]Sheet1!$D$3:$D$153,1,0)</f>
        <v>#N/A</v>
      </c>
      <c r="V445" s="12"/>
      <c r="W445" s="12" t="s">
        <v>61</v>
      </c>
      <c r="X445" s="58" t="s">
        <v>24</v>
      </c>
      <c r="Y445" s="12" t="s">
        <v>2573</v>
      </c>
      <c r="Z445" s="12">
        <f>INDEX('[2]Rented Branches'!$R$5:$R$1116,MATCH(H445,'[2]Rented Branches'!$I$5:$I$1116,0))</f>
        <v>1964</v>
      </c>
      <c r="AA445" s="12" t="s">
        <v>4271</v>
      </c>
      <c r="AB445" s="12"/>
      <c r="AC445" s="12" t="s">
        <v>4230</v>
      </c>
      <c r="AD445" s="12" t="s">
        <v>4231</v>
      </c>
      <c r="AE445" s="12" t="s">
        <v>4272</v>
      </c>
      <c r="AF445" s="12" t="s">
        <v>4233</v>
      </c>
    </row>
    <row r="446" spans="1:32" s="46" customFormat="1" ht="15" hidden="1" customHeight="1" x14ac:dyDescent="0.25">
      <c r="A446" s="10">
        <f t="shared" ref="A446" si="447">+A445+1</f>
        <v>423</v>
      </c>
      <c r="B446" s="10">
        <f t="shared" si="443"/>
        <v>423</v>
      </c>
      <c r="C446" s="12" t="s">
        <v>15</v>
      </c>
      <c r="D446" s="10" t="s">
        <v>393</v>
      </c>
      <c r="E446" s="10">
        <v>2012</v>
      </c>
      <c r="F446" s="84">
        <v>41257</v>
      </c>
      <c r="G446" s="12" t="s">
        <v>1407</v>
      </c>
      <c r="H446" s="10" t="s">
        <v>1408</v>
      </c>
      <c r="I446" s="12" t="s">
        <v>1409</v>
      </c>
      <c r="J446" s="12" t="s">
        <v>59</v>
      </c>
      <c r="K446" s="12" t="s">
        <v>60</v>
      </c>
      <c r="L446" s="12" t="s">
        <v>2615</v>
      </c>
      <c r="M446" s="12" t="s">
        <v>2616</v>
      </c>
      <c r="N446" s="12" t="s">
        <v>2735</v>
      </c>
      <c r="O446" s="12" t="s">
        <v>60</v>
      </c>
      <c r="P446" s="12" t="s">
        <v>2615</v>
      </c>
      <c r="Q446" s="12" t="s">
        <v>2615</v>
      </c>
      <c r="R446" s="12" t="s">
        <v>3445</v>
      </c>
      <c r="S446" s="12" t="s">
        <v>59</v>
      </c>
      <c r="T446" s="12" t="s">
        <v>3709</v>
      </c>
      <c r="U446" s="12" t="e">
        <f>VLOOKUP(S446,[1]Sheet1!$D$3:$D$153,1,0)</f>
        <v>#N/A</v>
      </c>
      <c r="V446" s="12"/>
      <c r="W446" s="12" t="s">
        <v>61</v>
      </c>
      <c r="X446" s="58" t="s">
        <v>24</v>
      </c>
      <c r="Y446" s="12" t="s">
        <v>2573</v>
      </c>
      <c r="Z446" s="12">
        <f>INDEX('[2]Rented Branches'!$R$5:$R$1116,MATCH(H446,'[2]Rented Branches'!$I$5:$I$1116,0))</f>
        <v>1900</v>
      </c>
      <c r="AA446" s="12" t="s">
        <v>4271</v>
      </c>
      <c r="AB446" s="12"/>
      <c r="AC446" s="12" t="s">
        <v>4230</v>
      </c>
      <c r="AD446" s="12" t="s">
        <v>4231</v>
      </c>
      <c r="AE446" s="12" t="s">
        <v>4272</v>
      </c>
      <c r="AF446" s="12" t="s">
        <v>4233</v>
      </c>
    </row>
    <row r="447" spans="1:32" s="46" customFormat="1" ht="25.5" hidden="1" customHeight="1" x14ac:dyDescent="0.25">
      <c r="A447" s="10">
        <f t="shared" ref="A447" si="448">+A446+1</f>
        <v>424</v>
      </c>
      <c r="B447" s="10">
        <f t="shared" si="443"/>
        <v>424</v>
      </c>
      <c r="C447" s="12" t="s">
        <v>15</v>
      </c>
      <c r="D447" s="10" t="s">
        <v>393</v>
      </c>
      <c r="E447" s="10">
        <v>2012</v>
      </c>
      <c r="F447" s="84">
        <v>41271</v>
      </c>
      <c r="G447" s="12" t="s">
        <v>1410</v>
      </c>
      <c r="H447" s="10" t="s">
        <v>1411</v>
      </c>
      <c r="I447" s="19" t="s">
        <v>1412</v>
      </c>
      <c r="J447" s="12" t="s">
        <v>59</v>
      </c>
      <c r="K447" s="12" t="s">
        <v>60</v>
      </c>
      <c r="L447" s="12" t="s">
        <v>2615</v>
      </c>
      <c r="M447" s="12" t="s">
        <v>2616</v>
      </c>
      <c r="N447" s="12" t="s">
        <v>2735</v>
      </c>
      <c r="O447" s="12" t="s">
        <v>60</v>
      </c>
      <c r="P447" s="12" t="s">
        <v>2615</v>
      </c>
      <c r="Q447" s="12" t="s">
        <v>2615</v>
      </c>
      <c r="R447" s="12" t="s">
        <v>3445</v>
      </c>
      <c r="S447" s="12" t="s">
        <v>59</v>
      </c>
      <c r="T447" s="12" t="s">
        <v>3709</v>
      </c>
      <c r="U447" s="12" t="e">
        <f>VLOOKUP(S447,[1]Sheet1!$D$3:$D$153,1,0)</f>
        <v>#N/A</v>
      </c>
      <c r="V447" s="12"/>
      <c r="W447" s="12" t="s">
        <v>61</v>
      </c>
      <c r="X447" s="58" t="s">
        <v>2380</v>
      </c>
      <c r="Y447" s="12" t="s">
        <v>2573</v>
      </c>
      <c r="Z447" s="12">
        <f>INDEX('[3]Owned Premises MIS'!$Q$2:$Q$111,MATCH(H447,'[3]Owned Premises MIS'!$H$2:$H$111,0))</f>
        <v>3000</v>
      </c>
      <c r="AA447" s="12" t="s">
        <v>4273</v>
      </c>
      <c r="AB447" s="12" t="s">
        <v>4274</v>
      </c>
      <c r="AC447" s="12" t="s">
        <v>4230</v>
      </c>
      <c r="AD447" s="12" t="s">
        <v>4231</v>
      </c>
      <c r="AE447" s="12" t="s">
        <v>4275</v>
      </c>
      <c r="AF447" s="12" t="s">
        <v>4233</v>
      </c>
    </row>
    <row r="448" spans="1:32" s="46" customFormat="1" ht="15" hidden="1" customHeight="1" x14ac:dyDescent="0.25">
      <c r="A448" s="10">
        <f t="shared" ref="A448" si="449">+A447+1</f>
        <v>425</v>
      </c>
      <c r="B448" s="10">
        <f t="shared" si="443"/>
        <v>425</v>
      </c>
      <c r="C448" s="12" t="s">
        <v>15</v>
      </c>
      <c r="D448" s="10" t="s">
        <v>393</v>
      </c>
      <c r="E448" s="10">
        <v>2012</v>
      </c>
      <c r="F448" s="84">
        <v>41271</v>
      </c>
      <c r="G448" s="12" t="s">
        <v>1413</v>
      </c>
      <c r="H448" s="10" t="s">
        <v>1414</v>
      </c>
      <c r="I448" s="12" t="s">
        <v>1415</v>
      </c>
      <c r="J448" s="12" t="s">
        <v>154</v>
      </c>
      <c r="K448" s="12" t="s">
        <v>21</v>
      </c>
      <c r="L448" s="12" t="s">
        <v>2615</v>
      </c>
      <c r="M448" s="12" t="s">
        <v>2727</v>
      </c>
      <c r="N448" s="12" t="s">
        <v>2728</v>
      </c>
      <c r="O448" s="12" t="s">
        <v>2620</v>
      </c>
      <c r="P448" s="12" t="s">
        <v>2615</v>
      </c>
      <c r="Q448" s="12" t="s">
        <v>2615</v>
      </c>
      <c r="R448" s="12" t="s">
        <v>3445</v>
      </c>
      <c r="S448" s="12" t="s">
        <v>154</v>
      </c>
      <c r="T448" s="12" t="s">
        <v>3726</v>
      </c>
      <c r="U448" s="12" t="str">
        <f>VLOOKUP(S448,[1]Sheet1!$D$3:$D$153,1,0)</f>
        <v>JHANG</v>
      </c>
      <c r="V448" s="12"/>
      <c r="W448" s="12" t="s">
        <v>23</v>
      </c>
      <c r="X448" s="58" t="s">
        <v>24</v>
      </c>
      <c r="Y448" s="12" t="s">
        <v>2573</v>
      </c>
      <c r="Z448" s="12">
        <f>INDEX('[2]Rented Branches'!$R$5:$R$1116,MATCH(H448,'[2]Rented Branches'!$I$5:$I$1116,0))</f>
        <v>2362</v>
      </c>
      <c r="AA448" s="12" t="s">
        <v>4268</v>
      </c>
      <c r="AB448" s="12" t="s">
        <v>4269</v>
      </c>
      <c r="AC448" s="12" t="s">
        <v>4242</v>
      </c>
      <c r="AD448" s="12" t="s">
        <v>4243</v>
      </c>
      <c r="AE448" s="12" t="s">
        <v>4270</v>
      </c>
      <c r="AF448" s="12" t="s">
        <v>4245</v>
      </c>
    </row>
    <row r="449" spans="1:32" s="46" customFormat="1" ht="15" hidden="1" customHeight="1" x14ac:dyDescent="0.25">
      <c r="A449" s="10">
        <f t="shared" ref="A449" si="450">+A448+1</f>
        <v>426</v>
      </c>
      <c r="B449" s="10">
        <f t="shared" si="443"/>
        <v>426</v>
      </c>
      <c r="C449" s="12" t="s">
        <v>15</v>
      </c>
      <c r="D449" s="10" t="s">
        <v>393</v>
      </c>
      <c r="E449" s="10">
        <v>2012</v>
      </c>
      <c r="F449" s="84">
        <v>41255</v>
      </c>
      <c r="G449" s="12" t="s">
        <v>1416</v>
      </c>
      <c r="H449" s="10" t="s">
        <v>1417</v>
      </c>
      <c r="I449" s="12" t="s">
        <v>1418</v>
      </c>
      <c r="J449" s="12" t="s">
        <v>33</v>
      </c>
      <c r="K449" s="12" t="s">
        <v>21</v>
      </c>
      <c r="L449" s="12" t="s">
        <v>2615</v>
      </c>
      <c r="M449" s="12" t="s">
        <v>2727</v>
      </c>
      <c r="N449" s="12" t="s">
        <v>2737</v>
      </c>
      <c r="O449" s="12" t="s">
        <v>2620</v>
      </c>
      <c r="P449" s="12" t="s">
        <v>2615</v>
      </c>
      <c r="Q449" s="12" t="s">
        <v>2615</v>
      </c>
      <c r="R449" s="12" t="s">
        <v>3445</v>
      </c>
      <c r="S449" s="12" t="s">
        <v>33</v>
      </c>
      <c r="T449" s="12" t="s">
        <v>3706</v>
      </c>
      <c r="U449" s="12" t="str">
        <f>VLOOKUP(S449,[1]Sheet1!$D$3:$D$153,1,0)</f>
        <v>MULTAN</v>
      </c>
      <c r="V449" s="12"/>
      <c r="W449" s="12" t="s">
        <v>23</v>
      </c>
      <c r="X449" s="58" t="s">
        <v>24</v>
      </c>
      <c r="Y449" s="12" t="s">
        <v>2573</v>
      </c>
      <c r="Z449" s="12">
        <f>INDEX('[2]Rented Branches'!$R$5:$R$1116,MATCH(H449,'[2]Rented Branches'!$I$5:$I$1116,0))</f>
        <v>2752</v>
      </c>
      <c r="AA449" s="12" t="s">
        <v>4293</v>
      </c>
      <c r="AB449" s="12" t="s">
        <v>4294</v>
      </c>
      <c r="AC449" s="12" t="s">
        <v>4278</v>
      </c>
      <c r="AD449" s="12" t="s">
        <v>4231</v>
      </c>
      <c r="AE449" s="12" t="s">
        <v>4295</v>
      </c>
      <c r="AF449" s="12" t="s">
        <v>4233</v>
      </c>
    </row>
    <row r="450" spans="1:32" s="46" customFormat="1" ht="15" hidden="1" customHeight="1" x14ac:dyDescent="0.25">
      <c r="A450" s="10">
        <f t="shared" ref="A450" si="451">+A449+1</f>
        <v>427</v>
      </c>
      <c r="B450" s="10">
        <f t="shared" si="443"/>
        <v>427</v>
      </c>
      <c r="C450" s="12" t="s">
        <v>15</v>
      </c>
      <c r="D450" s="10" t="s">
        <v>393</v>
      </c>
      <c r="E450" s="10">
        <v>2012</v>
      </c>
      <c r="F450" s="84">
        <v>41271</v>
      </c>
      <c r="G450" s="12" t="s">
        <v>3864</v>
      </c>
      <c r="H450" s="10" t="s">
        <v>1420</v>
      </c>
      <c r="I450" s="12" t="s">
        <v>3678</v>
      </c>
      <c r="J450" s="12" t="s">
        <v>20</v>
      </c>
      <c r="K450" s="12" t="s">
        <v>21</v>
      </c>
      <c r="L450" s="12" t="s">
        <v>2615</v>
      </c>
      <c r="M450" s="12" t="s">
        <v>2730</v>
      </c>
      <c r="N450" s="12" t="s">
        <v>2734</v>
      </c>
      <c r="O450" s="12" t="s">
        <v>2618</v>
      </c>
      <c r="P450" s="12" t="s">
        <v>2615</v>
      </c>
      <c r="Q450" s="12" t="s">
        <v>2615</v>
      </c>
      <c r="R450" s="12" t="s">
        <v>3445</v>
      </c>
      <c r="S450" s="12" t="s">
        <v>20</v>
      </c>
      <c r="T450" s="12" t="s">
        <v>3705</v>
      </c>
      <c r="U450" s="12" t="str">
        <f>VLOOKUP(S450,[1]Sheet1!$D$3:$D$153,1,0)</f>
        <v>LAHORE</v>
      </c>
      <c r="V450" s="12"/>
      <c r="W450" s="12" t="s">
        <v>23</v>
      </c>
      <c r="X450" s="58" t="s">
        <v>24</v>
      </c>
      <c r="Y450" s="12" t="s">
        <v>2573</v>
      </c>
      <c r="Z450" s="12">
        <f>INDEX('[2]Rented Branches'!$R$5:$R$1116,MATCH(H450,'[2]Rented Branches'!$I$5:$I$1116,0))</f>
        <v>2967</v>
      </c>
      <c r="AA450" s="12" t="s">
        <v>4280</v>
      </c>
      <c r="AB450" s="12" t="s">
        <v>4393</v>
      </c>
      <c r="AC450" s="12" t="s">
        <v>4260</v>
      </c>
      <c r="AD450" s="12" t="s">
        <v>4243</v>
      </c>
      <c r="AE450" s="12" t="s">
        <v>4281</v>
      </c>
      <c r="AF450" s="12" t="s">
        <v>4245</v>
      </c>
    </row>
    <row r="451" spans="1:32" s="46" customFormat="1" ht="15" hidden="1" customHeight="1" x14ac:dyDescent="0.25">
      <c r="A451" s="10">
        <f t="shared" ref="A451" si="452">+A450+1</f>
        <v>428</v>
      </c>
      <c r="B451" s="10">
        <f t="shared" si="443"/>
        <v>428</v>
      </c>
      <c r="C451" s="12" t="s">
        <v>15</v>
      </c>
      <c r="D451" s="10" t="s">
        <v>393</v>
      </c>
      <c r="E451" s="10">
        <v>2012</v>
      </c>
      <c r="F451" s="84">
        <v>41274</v>
      </c>
      <c r="G451" s="12" t="s">
        <v>1422</v>
      </c>
      <c r="H451" s="10" t="s">
        <v>1423</v>
      </c>
      <c r="I451" s="12" t="s">
        <v>1424</v>
      </c>
      <c r="J451" s="12" t="s">
        <v>59</v>
      </c>
      <c r="K451" s="12" t="s">
        <v>60</v>
      </c>
      <c r="L451" s="12" t="s">
        <v>2615</v>
      </c>
      <c r="M451" s="12" t="s">
        <v>2616</v>
      </c>
      <c r="N451" s="12" t="s">
        <v>2735</v>
      </c>
      <c r="O451" s="12" t="s">
        <v>60</v>
      </c>
      <c r="P451" s="12" t="s">
        <v>2615</v>
      </c>
      <c r="Q451" s="12" t="s">
        <v>2615</v>
      </c>
      <c r="R451" s="12" t="s">
        <v>3445</v>
      </c>
      <c r="S451" s="12" t="s">
        <v>59</v>
      </c>
      <c r="T451" s="12" t="s">
        <v>3709</v>
      </c>
      <c r="U451" s="12" t="e">
        <f>VLOOKUP(S451,[1]Sheet1!$D$3:$D$153,1,0)</f>
        <v>#N/A</v>
      </c>
      <c r="V451" s="12"/>
      <c r="W451" s="12" t="s">
        <v>61</v>
      </c>
      <c r="X451" s="58" t="s">
        <v>24</v>
      </c>
      <c r="Y451" s="12" t="s">
        <v>2573</v>
      </c>
      <c r="Z451" s="12">
        <f>INDEX('[2]Rented Branches'!$R$5:$R$1116,MATCH(H451,'[2]Rented Branches'!$I$5:$I$1116,0))</f>
        <v>2400</v>
      </c>
      <c r="AA451" s="12" t="s">
        <v>4273</v>
      </c>
      <c r="AB451" s="12" t="s">
        <v>4274</v>
      </c>
      <c r="AC451" s="12" t="s">
        <v>4230</v>
      </c>
      <c r="AD451" s="12" t="s">
        <v>4231</v>
      </c>
      <c r="AE451" s="12" t="s">
        <v>4275</v>
      </c>
      <c r="AF451" s="12" t="s">
        <v>4233</v>
      </c>
    </row>
    <row r="452" spans="1:32" s="46" customFormat="1" ht="15" hidden="1" customHeight="1" x14ac:dyDescent="0.25">
      <c r="A452" s="10">
        <f t="shared" ref="A452" si="453">+A451+1</f>
        <v>429</v>
      </c>
      <c r="B452" s="10">
        <f t="shared" si="443"/>
        <v>429</v>
      </c>
      <c r="C452" s="12" t="s">
        <v>15</v>
      </c>
      <c r="D452" s="10" t="s">
        <v>393</v>
      </c>
      <c r="E452" s="10">
        <v>2012</v>
      </c>
      <c r="F452" s="84">
        <v>41271</v>
      </c>
      <c r="G452" s="12" t="s">
        <v>1425</v>
      </c>
      <c r="H452" s="10" t="s">
        <v>1426</v>
      </c>
      <c r="I452" s="12" t="s">
        <v>1427</v>
      </c>
      <c r="J452" s="12" t="s">
        <v>20</v>
      </c>
      <c r="K452" s="12" t="s">
        <v>21</v>
      </c>
      <c r="L452" s="12" t="s">
        <v>2615</v>
      </c>
      <c r="M452" s="12" t="s">
        <v>2730</v>
      </c>
      <c r="N452" s="12" t="s">
        <v>2733</v>
      </c>
      <c r="O452" s="12" t="s">
        <v>2618</v>
      </c>
      <c r="P452" s="12" t="s">
        <v>2615</v>
      </c>
      <c r="Q452" s="12" t="s">
        <v>2615</v>
      </c>
      <c r="R452" s="12" t="s">
        <v>3445</v>
      </c>
      <c r="S452" s="12" t="s">
        <v>20</v>
      </c>
      <c r="T452" s="12" t="s">
        <v>3705</v>
      </c>
      <c r="U452" s="12" t="str">
        <f>VLOOKUP(S452,[1]Sheet1!$D$3:$D$153,1,0)</f>
        <v>LAHORE</v>
      </c>
      <c r="V452" s="12"/>
      <c r="W452" s="12" t="s">
        <v>23</v>
      </c>
      <c r="X452" s="58" t="s">
        <v>24</v>
      </c>
      <c r="Y452" s="12" t="s">
        <v>2573</v>
      </c>
      <c r="Z452" s="12">
        <f>INDEX('[2]Rented Branches'!$R$5:$R$1116,MATCH(H452,'[2]Rented Branches'!$I$5:$I$1116,0))</f>
        <v>2850</v>
      </c>
      <c r="AA452" s="12" t="s">
        <v>4280</v>
      </c>
      <c r="AB452" s="12" t="s">
        <v>4393</v>
      </c>
      <c r="AC452" s="12" t="s">
        <v>4260</v>
      </c>
      <c r="AD452" s="12" t="s">
        <v>4243</v>
      </c>
      <c r="AE452" s="12" t="s">
        <v>4281</v>
      </c>
      <c r="AF452" s="12" t="s">
        <v>4245</v>
      </c>
    </row>
    <row r="453" spans="1:32" s="46" customFormat="1" ht="15" hidden="1" customHeight="1" x14ac:dyDescent="0.25">
      <c r="A453" s="10">
        <f t="shared" ref="A453" si="454">+A452+1</f>
        <v>430</v>
      </c>
      <c r="B453" s="10">
        <f t="shared" si="443"/>
        <v>430</v>
      </c>
      <c r="C453" s="12" t="s">
        <v>15</v>
      </c>
      <c r="D453" s="10" t="s">
        <v>393</v>
      </c>
      <c r="E453" s="10">
        <v>2012</v>
      </c>
      <c r="F453" s="84">
        <v>41263</v>
      </c>
      <c r="G453" s="12" t="s">
        <v>1428</v>
      </c>
      <c r="H453" s="10" t="s">
        <v>1429</v>
      </c>
      <c r="I453" s="12" t="s">
        <v>1430</v>
      </c>
      <c r="J453" s="12" t="s">
        <v>28</v>
      </c>
      <c r="K453" s="12" t="s">
        <v>29</v>
      </c>
      <c r="L453" s="12" t="s">
        <v>2615</v>
      </c>
      <c r="M453" s="12" t="s">
        <v>2725</v>
      </c>
      <c r="N453" s="12" t="s">
        <v>2726</v>
      </c>
      <c r="O453" s="12" t="s">
        <v>29</v>
      </c>
      <c r="P453" s="12" t="s">
        <v>2615</v>
      </c>
      <c r="Q453" s="12" t="s">
        <v>2615</v>
      </c>
      <c r="R453" s="12" t="s">
        <v>3445</v>
      </c>
      <c r="S453" s="12" t="s">
        <v>28</v>
      </c>
      <c r="T453" s="12" t="s">
        <v>28</v>
      </c>
      <c r="U453" s="12" t="str">
        <f>VLOOKUP(S453,[1]Sheet1!$D$3:$D$153,1,0)</f>
        <v>Islamabad</v>
      </c>
      <c r="V453" s="12"/>
      <c r="W453" s="12" t="s">
        <v>3436</v>
      </c>
      <c r="X453" s="58" t="s">
        <v>24</v>
      </c>
      <c r="Y453" s="12" t="s">
        <v>2573</v>
      </c>
      <c r="Z453" s="12">
        <f>INDEX('[2]Rented Branches'!$R$5:$R$1116,MATCH(H453,'[2]Rented Branches'!$I$5:$I$1116,0))</f>
        <v>1800</v>
      </c>
      <c r="AA453" s="12" t="s">
        <v>4234</v>
      </c>
      <c r="AB453" s="12" t="s">
        <v>4235</v>
      </c>
      <c r="AC453" s="12" t="s">
        <v>4236</v>
      </c>
      <c r="AD453" s="12" t="s">
        <v>4237</v>
      </c>
      <c r="AE453" s="12" t="s">
        <v>4238</v>
      </c>
      <c r="AF453" s="12" t="s">
        <v>4239</v>
      </c>
    </row>
    <row r="454" spans="1:32" s="46" customFormat="1" ht="15" hidden="1" customHeight="1" x14ac:dyDescent="0.25">
      <c r="A454" s="10">
        <f t="shared" ref="A454" si="455">+A453+1</f>
        <v>431</v>
      </c>
      <c r="B454" s="10">
        <f t="shared" si="443"/>
        <v>431</v>
      </c>
      <c r="C454" s="12" t="s">
        <v>15</v>
      </c>
      <c r="D454" s="10" t="s">
        <v>393</v>
      </c>
      <c r="E454" s="10">
        <v>2012</v>
      </c>
      <c r="F454" s="84">
        <v>41243</v>
      </c>
      <c r="G454" s="12" t="s">
        <v>1431</v>
      </c>
      <c r="H454" s="10" t="s">
        <v>1432</v>
      </c>
      <c r="I454" s="12" t="s">
        <v>1433</v>
      </c>
      <c r="J454" s="12" t="s">
        <v>743</v>
      </c>
      <c r="K454" s="12" t="s">
        <v>21</v>
      </c>
      <c r="L454" s="12" t="s">
        <v>2615</v>
      </c>
      <c r="M454" s="12" t="s">
        <v>2730</v>
      </c>
      <c r="N454" s="12" t="s">
        <v>2731</v>
      </c>
      <c r="O454" s="12" t="s">
        <v>2620</v>
      </c>
      <c r="P454" s="12" t="s">
        <v>2615</v>
      </c>
      <c r="Q454" s="12" t="s">
        <v>2615</v>
      </c>
      <c r="R454" s="12" t="s">
        <v>3445</v>
      </c>
      <c r="S454" s="12" t="s">
        <v>743</v>
      </c>
      <c r="T454" s="12" t="s">
        <v>3773</v>
      </c>
      <c r="U454" s="12" t="str">
        <f>VLOOKUP(S454,[1]Sheet1!$D$3:$D$153,1,0)</f>
        <v>OKARA</v>
      </c>
      <c r="V454" s="12"/>
      <c r="W454" s="12" t="s">
        <v>23</v>
      </c>
      <c r="X454" s="58" t="s">
        <v>24</v>
      </c>
      <c r="Y454" s="12" t="s">
        <v>2573</v>
      </c>
      <c r="Z454" s="12">
        <f>INDEX('[2]Rented Branches'!$R$5:$R$1116,MATCH(H454,'[2]Rented Branches'!$I$5:$I$1116,0))</f>
        <v>2550</v>
      </c>
      <c r="AA454" s="12" t="s">
        <v>4276</v>
      </c>
      <c r="AB454" s="12" t="s">
        <v>4277</v>
      </c>
      <c r="AC454" s="12" t="s">
        <v>4278</v>
      </c>
      <c r="AD454" s="12" t="s">
        <v>4231</v>
      </c>
      <c r="AE454" s="12" t="s">
        <v>4279</v>
      </c>
      <c r="AF454" s="12" t="s">
        <v>4233</v>
      </c>
    </row>
    <row r="455" spans="1:32" s="46" customFormat="1" ht="15" hidden="1" customHeight="1" x14ac:dyDescent="0.25">
      <c r="A455" s="10">
        <f t="shared" ref="A455" si="456">+A454+1</f>
        <v>432</v>
      </c>
      <c r="B455" s="10">
        <f t="shared" si="443"/>
        <v>432</v>
      </c>
      <c r="C455" s="12" t="s">
        <v>15</v>
      </c>
      <c r="D455" s="10" t="s">
        <v>393</v>
      </c>
      <c r="E455" s="10">
        <v>2012</v>
      </c>
      <c r="F455" s="84">
        <v>41243</v>
      </c>
      <c r="G455" s="12" t="s">
        <v>1434</v>
      </c>
      <c r="H455" s="10" t="s">
        <v>1435</v>
      </c>
      <c r="I455" s="12" t="s">
        <v>1436</v>
      </c>
      <c r="J455" s="12" t="s">
        <v>115</v>
      </c>
      <c r="K455" s="12" t="s">
        <v>29</v>
      </c>
      <c r="L455" s="12" t="s">
        <v>2615</v>
      </c>
      <c r="M455" s="12" t="s">
        <v>2725</v>
      </c>
      <c r="N455" s="12" t="s">
        <v>2732</v>
      </c>
      <c r="O455" s="12" t="s">
        <v>29</v>
      </c>
      <c r="P455" s="12" t="s">
        <v>2615</v>
      </c>
      <c r="Q455" s="12" t="s">
        <v>2615</v>
      </c>
      <c r="R455" s="12" t="s">
        <v>3445</v>
      </c>
      <c r="S455" s="12" t="s">
        <v>115</v>
      </c>
      <c r="T455" s="12" t="s">
        <v>3720</v>
      </c>
      <c r="U455" s="12" t="str">
        <f>VLOOKUP(S455,[1]Sheet1!$D$3:$D$153,1,0)</f>
        <v>PESHAWAR</v>
      </c>
      <c r="V455" s="12"/>
      <c r="W455" s="12" t="s">
        <v>75</v>
      </c>
      <c r="X455" s="58" t="s">
        <v>24</v>
      </c>
      <c r="Y455" s="12" t="s">
        <v>2573</v>
      </c>
      <c r="Z455" s="12">
        <f>INDEX('[2]Rented Branches'!$R$5:$R$1116,MATCH(H455,'[2]Rented Branches'!$I$5:$I$1116,0))</f>
        <v>2128.5</v>
      </c>
      <c r="AA455" s="12" t="s">
        <v>4254</v>
      </c>
      <c r="AB455" s="12" t="s">
        <v>4255</v>
      </c>
      <c r="AC455" s="12" t="s">
        <v>4256</v>
      </c>
      <c r="AD455" s="12" t="s">
        <v>4237</v>
      </c>
      <c r="AE455" s="12" t="s">
        <v>4257</v>
      </c>
      <c r="AF455" s="12" t="s">
        <v>4239</v>
      </c>
    </row>
    <row r="456" spans="1:32" s="46" customFormat="1" ht="15" hidden="1" customHeight="1" x14ac:dyDescent="0.25">
      <c r="A456" s="10">
        <f t="shared" ref="A456" si="457">+A455+1</f>
        <v>433</v>
      </c>
      <c r="B456" s="10">
        <f t="shared" si="443"/>
        <v>433</v>
      </c>
      <c r="C456" s="12" t="s">
        <v>15</v>
      </c>
      <c r="D456" s="10" t="s">
        <v>393</v>
      </c>
      <c r="E456" s="10">
        <v>2012</v>
      </c>
      <c r="F456" s="84">
        <v>41274</v>
      </c>
      <c r="G456" s="12" t="s">
        <v>1437</v>
      </c>
      <c r="H456" s="10" t="s">
        <v>1438</v>
      </c>
      <c r="I456" s="12" t="s">
        <v>1439</v>
      </c>
      <c r="J456" s="12" t="s">
        <v>59</v>
      </c>
      <c r="K456" s="12" t="s">
        <v>60</v>
      </c>
      <c r="L456" s="12" t="s">
        <v>2615</v>
      </c>
      <c r="M456" s="12" t="s">
        <v>2616</v>
      </c>
      <c r="N456" s="12" t="s">
        <v>2736</v>
      </c>
      <c r="O456" s="12" t="s">
        <v>60</v>
      </c>
      <c r="P456" s="12" t="s">
        <v>2615</v>
      </c>
      <c r="Q456" s="12" t="s">
        <v>2615</v>
      </c>
      <c r="R456" s="12" t="s">
        <v>3445</v>
      </c>
      <c r="S456" s="12" t="s">
        <v>59</v>
      </c>
      <c r="T456" s="12" t="s">
        <v>3717</v>
      </c>
      <c r="U456" s="12" t="e">
        <f>VLOOKUP(S456,[1]Sheet1!$D$3:$D$153,1,0)</f>
        <v>#N/A</v>
      </c>
      <c r="V456" s="12"/>
      <c r="W456" s="12" t="s">
        <v>61</v>
      </c>
      <c r="X456" s="58" t="s">
        <v>24</v>
      </c>
      <c r="Y456" s="12" t="s">
        <v>2573</v>
      </c>
      <c r="Z456" s="12">
        <f>INDEX('[2]Rented Branches'!$R$5:$R$1116,MATCH(H456,'[2]Rented Branches'!$I$5:$I$1116,0))</f>
        <v>2150</v>
      </c>
      <c r="AA456" s="12" t="s">
        <v>4271</v>
      </c>
      <c r="AB456" s="12"/>
      <c r="AC456" s="12" t="s">
        <v>4230</v>
      </c>
      <c r="AD456" s="12" t="s">
        <v>4231</v>
      </c>
      <c r="AE456" s="12" t="s">
        <v>4272</v>
      </c>
      <c r="AF456" s="12" t="s">
        <v>4233</v>
      </c>
    </row>
    <row r="457" spans="1:32" s="46" customFormat="1" ht="15" hidden="1" customHeight="1" x14ac:dyDescent="0.25">
      <c r="A457" s="10">
        <f t="shared" ref="A457" si="458">+A456+1</f>
        <v>434</v>
      </c>
      <c r="B457" s="10">
        <f t="shared" si="443"/>
        <v>434</v>
      </c>
      <c r="C457" s="12" t="s">
        <v>15</v>
      </c>
      <c r="D457" s="10" t="s">
        <v>393</v>
      </c>
      <c r="E457" s="10">
        <v>2012</v>
      </c>
      <c r="F457" s="84">
        <v>41227</v>
      </c>
      <c r="G457" s="12" t="s">
        <v>1440</v>
      </c>
      <c r="H457" s="10" t="s">
        <v>1441</v>
      </c>
      <c r="I457" s="12" t="s">
        <v>1442</v>
      </c>
      <c r="J457" s="12" t="s">
        <v>83</v>
      </c>
      <c r="K457" s="12" t="s">
        <v>29</v>
      </c>
      <c r="L457" s="12" t="s">
        <v>2615</v>
      </c>
      <c r="M457" s="12" t="s">
        <v>2725</v>
      </c>
      <c r="N457" s="12" t="s">
        <v>2729</v>
      </c>
      <c r="O457" s="12" t="s">
        <v>29</v>
      </c>
      <c r="P457" s="12" t="s">
        <v>2615</v>
      </c>
      <c r="Q457" s="12" t="s">
        <v>2615</v>
      </c>
      <c r="R457" s="12" t="s">
        <v>3445</v>
      </c>
      <c r="S457" s="12" t="s">
        <v>83</v>
      </c>
      <c r="T457" s="12" t="s">
        <v>979</v>
      </c>
      <c r="U457" s="12" t="str">
        <f>VLOOKUP(S457,[1]Sheet1!$D$3:$D$153,1,0)</f>
        <v>RAWALPINDI</v>
      </c>
      <c r="V457" s="12"/>
      <c r="W457" s="12" t="s">
        <v>23</v>
      </c>
      <c r="X457" s="58" t="s">
        <v>24</v>
      </c>
      <c r="Y457" s="12" t="s">
        <v>2573</v>
      </c>
      <c r="Z457" s="12">
        <f>INDEX('[2]Rented Branches'!$R$5:$R$1116,MATCH(H457,'[2]Rented Branches'!$I$5:$I$1116,0))</f>
        <v>2300</v>
      </c>
      <c r="AA457" s="12" t="s">
        <v>4246</v>
      </c>
      <c r="AB457" s="12" t="s">
        <v>4247</v>
      </c>
      <c r="AC457" s="12" t="s">
        <v>4248</v>
      </c>
      <c r="AD457" s="12" t="s">
        <v>4237</v>
      </c>
      <c r="AE457" s="12" t="s">
        <v>4249</v>
      </c>
      <c r="AF457" s="12" t="s">
        <v>4239</v>
      </c>
    </row>
    <row r="458" spans="1:32" s="46" customFormat="1" ht="15" hidden="1" customHeight="1" x14ac:dyDescent="0.25">
      <c r="A458" s="10">
        <f t="shared" ref="A458" si="459">+A457+1</f>
        <v>435</v>
      </c>
      <c r="B458" s="10">
        <f t="shared" ref="B458:B473" si="460">+B457+1</f>
        <v>435</v>
      </c>
      <c r="C458" s="12" t="s">
        <v>15</v>
      </c>
      <c r="D458" s="10" t="s">
        <v>393</v>
      </c>
      <c r="E458" s="10">
        <v>2012</v>
      </c>
      <c r="F458" s="84">
        <v>41254</v>
      </c>
      <c r="G458" s="12" t="s">
        <v>1443</v>
      </c>
      <c r="H458" s="10" t="s">
        <v>1444</v>
      </c>
      <c r="I458" s="12" t="s">
        <v>1445</v>
      </c>
      <c r="J458" s="12" t="s">
        <v>59</v>
      </c>
      <c r="K458" s="12" t="s">
        <v>60</v>
      </c>
      <c r="L458" s="12" t="s">
        <v>2615</v>
      </c>
      <c r="M458" s="12" t="s">
        <v>2616</v>
      </c>
      <c r="N458" s="12" t="s">
        <v>2735</v>
      </c>
      <c r="O458" s="12" t="s">
        <v>60</v>
      </c>
      <c r="P458" s="12" t="s">
        <v>2615</v>
      </c>
      <c r="Q458" s="12" t="s">
        <v>2615</v>
      </c>
      <c r="R458" s="12" t="s">
        <v>3445</v>
      </c>
      <c r="S458" s="12" t="s">
        <v>59</v>
      </c>
      <c r="T458" s="12" t="s">
        <v>3717</v>
      </c>
      <c r="U458" s="12" t="e">
        <f>VLOOKUP(S458,[1]Sheet1!$D$3:$D$153,1,0)</f>
        <v>#N/A</v>
      </c>
      <c r="V458" s="12"/>
      <c r="W458" s="12" t="s">
        <v>61</v>
      </c>
      <c r="X458" s="58" t="s">
        <v>24</v>
      </c>
      <c r="Y458" s="12" t="s">
        <v>2573</v>
      </c>
      <c r="Z458" s="12">
        <f>INDEX('[2]Rented Branches'!$R$5:$R$1116,MATCH(H458,'[2]Rented Branches'!$I$5:$I$1116,0))</f>
        <v>2000</v>
      </c>
      <c r="AA458" s="12" t="s">
        <v>4271</v>
      </c>
      <c r="AB458" s="12"/>
      <c r="AC458" s="12" t="s">
        <v>4230</v>
      </c>
      <c r="AD458" s="12" t="s">
        <v>4231</v>
      </c>
      <c r="AE458" s="12" t="s">
        <v>4272</v>
      </c>
      <c r="AF458" s="12" t="s">
        <v>4233</v>
      </c>
    </row>
    <row r="459" spans="1:32" s="46" customFormat="1" ht="15" hidden="1" customHeight="1" x14ac:dyDescent="0.25">
      <c r="A459" s="10">
        <f t="shared" ref="A459" si="461">+A458+1</f>
        <v>436</v>
      </c>
      <c r="B459" s="10">
        <f t="shared" si="460"/>
        <v>436</v>
      </c>
      <c r="C459" s="12" t="s">
        <v>15</v>
      </c>
      <c r="D459" s="10" t="s">
        <v>393</v>
      </c>
      <c r="E459" s="10">
        <v>2012</v>
      </c>
      <c r="F459" s="84">
        <v>41271</v>
      </c>
      <c r="G459" s="12" t="s">
        <v>1446</v>
      </c>
      <c r="H459" s="10" t="s">
        <v>1447</v>
      </c>
      <c r="I459" s="12" t="s">
        <v>1448</v>
      </c>
      <c r="J459" s="12" t="s">
        <v>48</v>
      </c>
      <c r="K459" s="12" t="s">
        <v>21</v>
      </c>
      <c r="L459" s="12" t="s">
        <v>2615</v>
      </c>
      <c r="M459" s="12" t="s">
        <v>2727</v>
      </c>
      <c r="N459" s="12" t="s">
        <v>2728</v>
      </c>
      <c r="O459" s="12" t="s">
        <v>2620</v>
      </c>
      <c r="P459" s="12" t="s">
        <v>2615</v>
      </c>
      <c r="Q459" s="12" t="s">
        <v>2615</v>
      </c>
      <c r="R459" s="12" t="s">
        <v>3445</v>
      </c>
      <c r="S459" s="12" t="s">
        <v>48</v>
      </c>
      <c r="T459" s="12" t="s">
        <v>3707</v>
      </c>
      <c r="U459" s="12" t="str">
        <f>VLOOKUP(S459,[1]Sheet1!$D$3:$D$153,1,0)</f>
        <v>FAISALABAD</v>
      </c>
      <c r="V459" s="12"/>
      <c r="W459" s="12" t="s">
        <v>23</v>
      </c>
      <c r="X459" s="58" t="s">
        <v>24</v>
      </c>
      <c r="Y459" s="12" t="s">
        <v>2573</v>
      </c>
      <c r="Z459" s="12">
        <f>INDEX('[2]Rented Branches'!$R$5:$R$1116,MATCH(H459,'[2]Rented Branches'!$I$5:$I$1116,0))</f>
        <v>2552</v>
      </c>
      <c r="AA459" s="12" t="s">
        <v>4268</v>
      </c>
      <c r="AB459" s="12" t="s">
        <v>4269</v>
      </c>
      <c r="AC459" s="12" t="s">
        <v>4242</v>
      </c>
      <c r="AD459" s="12" t="s">
        <v>4243</v>
      </c>
      <c r="AE459" s="12" t="s">
        <v>4270</v>
      </c>
      <c r="AF459" s="12" t="s">
        <v>4245</v>
      </c>
    </row>
    <row r="460" spans="1:32" s="46" customFormat="1" ht="15" hidden="1" customHeight="1" x14ac:dyDescent="0.25">
      <c r="A460" s="10">
        <f t="shared" ref="A460" si="462">+A459+1</f>
        <v>437</v>
      </c>
      <c r="B460" s="10">
        <f t="shared" si="460"/>
        <v>437</v>
      </c>
      <c r="C460" s="12" t="s">
        <v>15</v>
      </c>
      <c r="D460" s="10" t="s">
        <v>393</v>
      </c>
      <c r="E460" s="10">
        <v>2012</v>
      </c>
      <c r="F460" s="84">
        <v>41248</v>
      </c>
      <c r="G460" s="12" t="s">
        <v>1449</v>
      </c>
      <c r="H460" s="10" t="s">
        <v>1450</v>
      </c>
      <c r="I460" s="12" t="s">
        <v>1451</v>
      </c>
      <c r="J460" s="12" t="s">
        <v>83</v>
      </c>
      <c r="K460" s="12" t="s">
        <v>29</v>
      </c>
      <c r="L460" s="12" t="s">
        <v>2615</v>
      </c>
      <c r="M460" s="12" t="s">
        <v>2725</v>
      </c>
      <c r="N460" s="12" t="s">
        <v>2729</v>
      </c>
      <c r="O460" s="12" t="s">
        <v>29</v>
      </c>
      <c r="P460" s="12" t="s">
        <v>2615</v>
      </c>
      <c r="Q460" s="12" t="s">
        <v>2615</v>
      </c>
      <c r="R460" s="12" t="s">
        <v>3445</v>
      </c>
      <c r="S460" s="12" t="s">
        <v>83</v>
      </c>
      <c r="T460" s="12" t="s">
        <v>979</v>
      </c>
      <c r="U460" s="12" t="str">
        <f>VLOOKUP(S460,[1]Sheet1!$D$3:$D$153,1,0)</f>
        <v>RAWALPINDI</v>
      </c>
      <c r="V460" s="12"/>
      <c r="W460" s="12" t="s">
        <v>23</v>
      </c>
      <c r="X460" s="58" t="s">
        <v>24</v>
      </c>
      <c r="Y460" s="12" t="s">
        <v>2573</v>
      </c>
      <c r="Z460" s="12">
        <f>INDEX('[2]Rented Branches'!$R$5:$R$1116,MATCH(H460,'[2]Rented Branches'!$I$5:$I$1116,0))</f>
        <v>2700</v>
      </c>
      <c r="AA460" s="12" t="s">
        <v>4246</v>
      </c>
      <c r="AB460" s="12" t="s">
        <v>4247</v>
      </c>
      <c r="AC460" s="12" t="s">
        <v>4248</v>
      </c>
      <c r="AD460" s="12" t="s">
        <v>4237</v>
      </c>
      <c r="AE460" s="12" t="s">
        <v>4249</v>
      </c>
      <c r="AF460" s="12" t="s">
        <v>4239</v>
      </c>
    </row>
    <row r="461" spans="1:32" s="46" customFormat="1" ht="15" hidden="1" customHeight="1" x14ac:dyDescent="0.25">
      <c r="A461" s="10">
        <f t="shared" ref="A461" si="463">+A460+1</f>
        <v>438</v>
      </c>
      <c r="B461" s="10">
        <f t="shared" si="460"/>
        <v>438</v>
      </c>
      <c r="C461" s="12" t="s">
        <v>15</v>
      </c>
      <c r="D461" s="10" t="s">
        <v>393</v>
      </c>
      <c r="E461" s="10">
        <v>2012</v>
      </c>
      <c r="F461" s="84">
        <v>41271</v>
      </c>
      <c r="G461" s="12" t="s">
        <v>1452</v>
      </c>
      <c r="H461" s="10" t="s">
        <v>1453</v>
      </c>
      <c r="I461" s="12" t="s">
        <v>1454</v>
      </c>
      <c r="J461" s="12" t="s">
        <v>374</v>
      </c>
      <c r="K461" s="12" t="s">
        <v>29</v>
      </c>
      <c r="L461" s="12" t="s">
        <v>2615</v>
      </c>
      <c r="M461" s="12" t="s">
        <v>2725</v>
      </c>
      <c r="N461" s="12" t="s">
        <v>2732</v>
      </c>
      <c r="O461" s="12" t="s">
        <v>29</v>
      </c>
      <c r="P461" s="12" t="s">
        <v>2615</v>
      </c>
      <c r="Q461" s="12" t="s">
        <v>2615</v>
      </c>
      <c r="R461" s="12" t="s">
        <v>3445</v>
      </c>
      <c r="S461" s="12" t="s">
        <v>374</v>
      </c>
      <c r="T461" s="12" t="s">
        <v>3748</v>
      </c>
      <c r="U461" s="12" t="str">
        <f>VLOOKUP(S461,[1]Sheet1!$D$3:$D$153,1,0)</f>
        <v>MANSEHRA</v>
      </c>
      <c r="V461" s="12"/>
      <c r="W461" s="12" t="s">
        <v>75</v>
      </c>
      <c r="X461" s="58" t="s">
        <v>24</v>
      </c>
      <c r="Y461" s="12" t="s">
        <v>2574</v>
      </c>
      <c r="Z461" s="12">
        <f>INDEX('[2]Rented Branches'!$R$5:$R$1116,MATCH(H461,'[2]Rented Branches'!$I$5:$I$1116,0))</f>
        <v>1800</v>
      </c>
      <c r="AA461" s="12" t="s">
        <v>4234</v>
      </c>
      <c r="AB461" s="12" t="s">
        <v>4235</v>
      </c>
      <c r="AC461" s="12" t="s">
        <v>4236</v>
      </c>
      <c r="AD461" s="12" t="s">
        <v>4237</v>
      </c>
      <c r="AE461" s="12" t="s">
        <v>4238</v>
      </c>
      <c r="AF461" s="12" t="s">
        <v>4239</v>
      </c>
    </row>
    <row r="462" spans="1:32" s="46" customFormat="1" ht="15" hidden="1" customHeight="1" x14ac:dyDescent="0.25">
      <c r="A462" s="10">
        <f t="shared" ref="A462" si="464">+A461+1</f>
        <v>439</v>
      </c>
      <c r="B462" s="10">
        <f t="shared" si="460"/>
        <v>439</v>
      </c>
      <c r="C462" s="12" t="s">
        <v>15</v>
      </c>
      <c r="D462" s="10" t="s">
        <v>393</v>
      </c>
      <c r="E462" s="10">
        <v>2012</v>
      </c>
      <c r="F462" s="84">
        <v>41248</v>
      </c>
      <c r="G462" s="12" t="s">
        <v>1455</v>
      </c>
      <c r="H462" s="10" t="s">
        <v>1456</v>
      </c>
      <c r="I462" s="12" t="s">
        <v>1457</v>
      </c>
      <c r="J462" s="12" t="s">
        <v>55</v>
      </c>
      <c r="K462" s="12" t="s">
        <v>21</v>
      </c>
      <c r="L462" s="12" t="s">
        <v>2615</v>
      </c>
      <c r="M462" s="12" t="s">
        <v>2730</v>
      </c>
      <c r="N462" s="12" t="s">
        <v>2731</v>
      </c>
      <c r="O462" s="12" t="s">
        <v>2618</v>
      </c>
      <c r="P462" s="12" t="s">
        <v>2615</v>
      </c>
      <c r="Q462" s="12" t="s">
        <v>2615</v>
      </c>
      <c r="R462" s="12" t="s">
        <v>3445</v>
      </c>
      <c r="S462" s="12" t="s">
        <v>55</v>
      </c>
      <c r="T462" s="12" t="s">
        <v>3708</v>
      </c>
      <c r="U462" s="12" t="str">
        <f>VLOOKUP(S462,[1]Sheet1!$D$3:$D$153,1,0)</f>
        <v>GUJRANWALA</v>
      </c>
      <c r="V462" s="12"/>
      <c r="W462" s="12" t="s">
        <v>23</v>
      </c>
      <c r="X462" s="58" t="s">
        <v>24</v>
      </c>
      <c r="Y462" s="12" t="s">
        <v>2573</v>
      </c>
      <c r="Z462" s="12">
        <f>INDEX('[2]Rented Branches'!$R$5:$R$1116,MATCH(H462,'[2]Rented Branches'!$I$5:$I$1116,0))</f>
        <v>2300</v>
      </c>
      <c r="AA462" s="12" t="s">
        <v>4250</v>
      </c>
      <c r="AB462" s="12" t="s">
        <v>4251</v>
      </c>
      <c r="AC462" s="12" t="s">
        <v>4252</v>
      </c>
      <c r="AD462" s="12" t="s">
        <v>4243</v>
      </c>
      <c r="AE462" s="12" t="s">
        <v>4253</v>
      </c>
      <c r="AF462" s="12" t="s">
        <v>4245</v>
      </c>
    </row>
    <row r="463" spans="1:32" s="46" customFormat="1" ht="15" hidden="1" customHeight="1" x14ac:dyDescent="0.25">
      <c r="A463" s="10">
        <f t="shared" ref="A463" si="465">+A462+1</f>
        <v>440</v>
      </c>
      <c r="B463" s="10">
        <f t="shared" si="460"/>
        <v>440</v>
      </c>
      <c r="C463" s="12" t="s">
        <v>15</v>
      </c>
      <c r="D463" s="10" t="s">
        <v>393</v>
      </c>
      <c r="E463" s="10">
        <v>2012</v>
      </c>
      <c r="F463" s="84">
        <v>41271</v>
      </c>
      <c r="G463" s="12" t="s">
        <v>1458</v>
      </c>
      <c r="H463" s="10" t="s">
        <v>1459</v>
      </c>
      <c r="I463" s="12" t="s">
        <v>1460</v>
      </c>
      <c r="J463" s="12" t="s">
        <v>20</v>
      </c>
      <c r="K463" s="12" t="s">
        <v>21</v>
      </c>
      <c r="L463" s="12" t="s">
        <v>2615</v>
      </c>
      <c r="M463" s="12" t="s">
        <v>2730</v>
      </c>
      <c r="N463" s="12" t="s">
        <v>2733</v>
      </c>
      <c r="O463" s="12" t="s">
        <v>2618</v>
      </c>
      <c r="P463" s="12" t="s">
        <v>2615</v>
      </c>
      <c r="Q463" s="12" t="s">
        <v>2615</v>
      </c>
      <c r="R463" s="12" t="s">
        <v>3445</v>
      </c>
      <c r="S463" s="12" t="s">
        <v>20</v>
      </c>
      <c r="T463" s="12" t="s">
        <v>3705</v>
      </c>
      <c r="U463" s="12" t="str">
        <f>VLOOKUP(S463,[1]Sheet1!$D$3:$D$153,1,0)</f>
        <v>LAHORE</v>
      </c>
      <c r="V463" s="12"/>
      <c r="W463" s="12" t="s">
        <v>23</v>
      </c>
      <c r="X463" s="58" t="s">
        <v>24</v>
      </c>
      <c r="Y463" s="12" t="s">
        <v>2573</v>
      </c>
      <c r="Z463" s="12">
        <f>INDEX('[2]Rented Branches'!$R$5:$R$1116,MATCH(H463,'[2]Rented Branches'!$I$5:$I$1116,0))</f>
        <v>2200</v>
      </c>
      <c r="AA463" s="12" t="s">
        <v>4258</v>
      </c>
      <c r="AB463" s="12" t="s">
        <v>4259</v>
      </c>
      <c r="AC463" s="12" t="s">
        <v>4260</v>
      </c>
      <c r="AD463" s="12" t="s">
        <v>4243</v>
      </c>
      <c r="AE463" s="12" t="s">
        <v>4261</v>
      </c>
      <c r="AF463" s="12" t="s">
        <v>4245</v>
      </c>
    </row>
    <row r="464" spans="1:32" s="46" customFormat="1" ht="15" hidden="1" customHeight="1" x14ac:dyDescent="0.25">
      <c r="A464" s="10">
        <f t="shared" ref="A464" si="466">+A463+1</f>
        <v>441</v>
      </c>
      <c r="B464" s="10">
        <f t="shared" si="460"/>
        <v>441</v>
      </c>
      <c r="C464" s="12" t="s">
        <v>15</v>
      </c>
      <c r="D464" s="10" t="s">
        <v>393</v>
      </c>
      <c r="E464" s="10">
        <v>2012</v>
      </c>
      <c r="F464" s="84">
        <v>41255</v>
      </c>
      <c r="G464" s="12" t="s">
        <v>1461</v>
      </c>
      <c r="H464" s="10" t="s">
        <v>1462</v>
      </c>
      <c r="I464" s="12" t="s">
        <v>1463</v>
      </c>
      <c r="J464" s="12" t="s">
        <v>59</v>
      </c>
      <c r="K464" s="12" t="s">
        <v>60</v>
      </c>
      <c r="L464" s="12" t="s">
        <v>2615</v>
      </c>
      <c r="M464" s="12" t="s">
        <v>2616</v>
      </c>
      <c r="N464" s="12" t="s">
        <v>2617</v>
      </c>
      <c r="O464" s="12" t="s">
        <v>60</v>
      </c>
      <c r="P464" s="12" t="s">
        <v>2615</v>
      </c>
      <c r="Q464" s="12" t="s">
        <v>2615</v>
      </c>
      <c r="R464" s="12" t="s">
        <v>3445</v>
      </c>
      <c r="S464" s="12" t="s">
        <v>59</v>
      </c>
      <c r="T464" s="12" t="s">
        <v>3709</v>
      </c>
      <c r="U464" s="12" t="e">
        <f>VLOOKUP(S464,[1]Sheet1!$D$3:$D$153,1,0)</f>
        <v>#N/A</v>
      </c>
      <c r="V464" s="12"/>
      <c r="W464" s="12" t="s">
        <v>61</v>
      </c>
      <c r="X464" s="58" t="s">
        <v>24</v>
      </c>
      <c r="Y464" s="12" t="s">
        <v>2573</v>
      </c>
      <c r="Z464" s="12">
        <f>INDEX('[2]Rented Branches'!$R$5:$R$1116,MATCH(H464,'[2]Rented Branches'!$I$5:$I$1116,0))</f>
        <v>1560</v>
      </c>
      <c r="AA464" s="12" t="s">
        <v>4229</v>
      </c>
      <c r="AB464" s="12" t="s">
        <v>4286</v>
      </c>
      <c r="AC464" s="12" t="s">
        <v>4230</v>
      </c>
      <c r="AD464" s="12" t="s">
        <v>4231</v>
      </c>
      <c r="AE464" s="12" t="s">
        <v>4232</v>
      </c>
      <c r="AF464" s="12" t="s">
        <v>4233</v>
      </c>
    </row>
    <row r="465" spans="1:32" s="46" customFormat="1" ht="15" hidden="1" customHeight="1" x14ac:dyDescent="0.25">
      <c r="A465" s="10">
        <f t="shared" ref="A465" si="467">+A464+1</f>
        <v>442</v>
      </c>
      <c r="B465" s="10">
        <f t="shared" si="460"/>
        <v>442</v>
      </c>
      <c r="C465" s="12" t="s">
        <v>15</v>
      </c>
      <c r="D465" s="10" t="s">
        <v>393</v>
      </c>
      <c r="E465" s="10">
        <v>2012</v>
      </c>
      <c r="F465" s="84">
        <v>41271</v>
      </c>
      <c r="G465" s="12" t="s">
        <v>1464</v>
      </c>
      <c r="H465" s="10" t="s">
        <v>1465</v>
      </c>
      <c r="I465" s="12" t="s">
        <v>1466</v>
      </c>
      <c r="J465" s="12" t="s">
        <v>48</v>
      </c>
      <c r="K465" s="12" t="s">
        <v>21</v>
      </c>
      <c r="L465" s="12" t="s">
        <v>2615</v>
      </c>
      <c r="M465" s="12" t="s">
        <v>2727</v>
      </c>
      <c r="N465" s="12" t="s">
        <v>2728</v>
      </c>
      <c r="O465" s="12" t="s">
        <v>2620</v>
      </c>
      <c r="P465" s="12" t="s">
        <v>2615</v>
      </c>
      <c r="Q465" s="12" t="s">
        <v>2615</v>
      </c>
      <c r="R465" s="12" t="s">
        <v>3445</v>
      </c>
      <c r="S465" s="12" t="s">
        <v>48</v>
      </c>
      <c r="T465" s="12" t="s">
        <v>3707</v>
      </c>
      <c r="U465" s="12" t="str">
        <f>VLOOKUP(S465,[1]Sheet1!$D$3:$D$153,1,0)</f>
        <v>FAISALABAD</v>
      </c>
      <c r="V465" s="12"/>
      <c r="W465" s="12" t="s">
        <v>23</v>
      </c>
      <c r="X465" s="58" t="s">
        <v>24</v>
      </c>
      <c r="Y465" s="12" t="s">
        <v>2573</v>
      </c>
      <c r="Z465" s="12">
        <f>INDEX('[2]Rented Branches'!$R$5:$R$1116,MATCH(H465,'[2]Rented Branches'!$I$5:$I$1116,0))</f>
        <v>3300</v>
      </c>
      <c r="AA465" s="12" t="s">
        <v>4268</v>
      </c>
      <c r="AB465" s="12" t="s">
        <v>4269</v>
      </c>
      <c r="AC465" s="12" t="s">
        <v>4242</v>
      </c>
      <c r="AD465" s="12" t="s">
        <v>4243</v>
      </c>
      <c r="AE465" s="12" t="s">
        <v>4270</v>
      </c>
      <c r="AF465" s="12" t="s">
        <v>4245</v>
      </c>
    </row>
    <row r="466" spans="1:32" s="46" customFormat="1" ht="15" hidden="1" customHeight="1" x14ac:dyDescent="0.25">
      <c r="A466" s="10">
        <f t="shared" ref="A466" si="468">+A465+1</f>
        <v>443</v>
      </c>
      <c r="B466" s="10">
        <f t="shared" si="460"/>
        <v>443</v>
      </c>
      <c r="C466" s="12" t="s">
        <v>15</v>
      </c>
      <c r="D466" s="10" t="s">
        <v>393</v>
      </c>
      <c r="E466" s="10">
        <v>2012</v>
      </c>
      <c r="F466" s="84">
        <v>41271</v>
      </c>
      <c r="G466" s="12" t="s">
        <v>1467</v>
      </c>
      <c r="H466" s="10" t="s">
        <v>1468</v>
      </c>
      <c r="I466" s="12" t="s">
        <v>3671</v>
      </c>
      <c r="J466" s="12" t="s">
        <v>146</v>
      </c>
      <c r="K466" s="12" t="s">
        <v>60</v>
      </c>
      <c r="L466" s="12" t="s">
        <v>2615</v>
      </c>
      <c r="M466" s="12" t="s">
        <v>2616</v>
      </c>
      <c r="N466" s="12" t="s">
        <v>2738</v>
      </c>
      <c r="O466" s="12" t="s">
        <v>60</v>
      </c>
      <c r="P466" s="12" t="s">
        <v>2615</v>
      </c>
      <c r="Q466" s="12" t="s">
        <v>2615</v>
      </c>
      <c r="R466" s="12" t="s">
        <v>3445</v>
      </c>
      <c r="S466" s="12" t="s">
        <v>146</v>
      </c>
      <c r="T466" s="12" t="s">
        <v>3724</v>
      </c>
      <c r="U466" s="12" t="str">
        <f>VLOOKUP(S466,[1]Sheet1!$D$3:$D$153,1,0)</f>
        <v>QUETTA</v>
      </c>
      <c r="V466" s="12"/>
      <c r="W466" s="12" t="s">
        <v>125</v>
      </c>
      <c r="X466" s="58" t="s">
        <v>24</v>
      </c>
      <c r="Y466" s="12" t="s">
        <v>2573</v>
      </c>
      <c r="Z466" s="12">
        <f>INDEX('[2]Rented Branches'!$R$5:$R$1116,MATCH(H466,'[2]Rented Branches'!$I$5:$I$1116,0))</f>
        <v>3280</v>
      </c>
      <c r="AA466" s="12" t="s">
        <v>4290</v>
      </c>
      <c r="AB466" s="12" t="s">
        <v>4291</v>
      </c>
      <c r="AC466" s="12" t="s">
        <v>4230</v>
      </c>
      <c r="AD466" s="12" t="s">
        <v>4231</v>
      </c>
      <c r="AE466" s="12" t="s">
        <v>4292</v>
      </c>
      <c r="AF466" s="12" t="s">
        <v>4233</v>
      </c>
    </row>
    <row r="467" spans="1:32" s="46" customFormat="1" ht="25.5" hidden="1" customHeight="1" x14ac:dyDescent="0.25">
      <c r="A467" s="10">
        <f t="shared" ref="A467" si="469">+A466+1</f>
        <v>444</v>
      </c>
      <c r="B467" s="10">
        <f t="shared" si="460"/>
        <v>444</v>
      </c>
      <c r="C467" s="12" t="s">
        <v>15</v>
      </c>
      <c r="D467" s="10" t="s">
        <v>393</v>
      </c>
      <c r="E467" s="10">
        <v>2012</v>
      </c>
      <c r="F467" s="84">
        <v>41219</v>
      </c>
      <c r="G467" s="12" t="s">
        <v>1470</v>
      </c>
      <c r="H467" s="10" t="s">
        <v>1471</v>
      </c>
      <c r="I467" s="12" t="s">
        <v>1472</v>
      </c>
      <c r="J467" s="12" t="s">
        <v>59</v>
      </c>
      <c r="K467" s="12" t="s">
        <v>60</v>
      </c>
      <c r="L467" s="12" t="s">
        <v>2615</v>
      </c>
      <c r="M467" s="12" t="s">
        <v>2616</v>
      </c>
      <c r="N467" s="12" t="s">
        <v>2736</v>
      </c>
      <c r="O467" s="12" t="s">
        <v>60</v>
      </c>
      <c r="P467" s="12" t="s">
        <v>2615</v>
      </c>
      <c r="Q467" s="12" t="s">
        <v>2615</v>
      </c>
      <c r="R467" s="12" t="s">
        <v>3445</v>
      </c>
      <c r="S467" s="12" t="s">
        <v>59</v>
      </c>
      <c r="T467" s="12" t="s">
        <v>3725</v>
      </c>
      <c r="U467" s="12" t="e">
        <f>VLOOKUP(S467,[1]Sheet1!$D$3:$D$153,1,0)</f>
        <v>#N/A</v>
      </c>
      <c r="V467" s="12" t="s">
        <v>3915</v>
      </c>
      <c r="W467" s="12" t="s">
        <v>61</v>
      </c>
      <c r="X467" s="58" t="s">
        <v>24</v>
      </c>
      <c r="Y467" s="12" t="s">
        <v>2573</v>
      </c>
      <c r="Z467" s="12">
        <f>INDEX('[2]Rented Branches'!$R$5:$R$1116,MATCH(H467,'[2]Rented Branches'!$I$5:$I$1116,0))</f>
        <v>1550</v>
      </c>
      <c r="AA467" s="12" t="s">
        <v>4285</v>
      </c>
      <c r="AB467" s="12" t="s">
        <v>4286</v>
      </c>
      <c r="AC467" s="12" t="s">
        <v>4230</v>
      </c>
      <c r="AD467" s="12" t="s">
        <v>4231</v>
      </c>
      <c r="AE467" s="12" t="s">
        <v>4287</v>
      </c>
      <c r="AF467" s="12" t="s">
        <v>4233</v>
      </c>
    </row>
    <row r="468" spans="1:32" s="46" customFormat="1" ht="15" hidden="1" customHeight="1" x14ac:dyDescent="0.25">
      <c r="A468" s="10">
        <f t="shared" ref="A468" si="470">+A467+1</f>
        <v>445</v>
      </c>
      <c r="B468" s="10">
        <f t="shared" si="460"/>
        <v>445</v>
      </c>
      <c r="C468" s="12" t="s">
        <v>15</v>
      </c>
      <c r="D468" s="10" t="s">
        <v>393</v>
      </c>
      <c r="E468" s="10">
        <v>2012</v>
      </c>
      <c r="F468" s="84">
        <v>41271</v>
      </c>
      <c r="G468" s="12" t="s">
        <v>1473</v>
      </c>
      <c r="H468" s="10" t="s">
        <v>1474</v>
      </c>
      <c r="I468" s="12" t="s">
        <v>1475</v>
      </c>
      <c r="J468" s="12" t="s">
        <v>757</v>
      </c>
      <c r="K468" s="12" t="s">
        <v>21</v>
      </c>
      <c r="L468" s="12" t="s">
        <v>2615</v>
      </c>
      <c r="M468" s="12" t="s">
        <v>2730</v>
      </c>
      <c r="N468" s="12" t="s">
        <v>2731</v>
      </c>
      <c r="O468" s="12" t="s">
        <v>2620</v>
      </c>
      <c r="P468" s="12" t="s">
        <v>2615</v>
      </c>
      <c r="Q468" s="12" t="s">
        <v>2615</v>
      </c>
      <c r="R468" s="12" t="s">
        <v>3445</v>
      </c>
      <c r="S468" s="12" t="s">
        <v>757</v>
      </c>
      <c r="T468" s="12" t="s">
        <v>1817</v>
      </c>
      <c r="U468" s="12" t="str">
        <f>VLOOKUP(S468,[1]Sheet1!$D$3:$D$153,1,0)</f>
        <v>SIALKOT</v>
      </c>
      <c r="V468" s="12"/>
      <c r="W468" s="12" t="s">
        <v>23</v>
      </c>
      <c r="X468" s="58" t="s">
        <v>24</v>
      </c>
      <c r="Y468" s="12" t="s">
        <v>2573</v>
      </c>
      <c r="Z468" s="12">
        <f>INDEX('[2]Rented Branches'!$R$5:$R$1116,MATCH(H468,'[2]Rented Branches'!$I$5:$I$1116,0))</f>
        <v>2628</v>
      </c>
      <c r="AA468" s="12" t="s">
        <v>4265</v>
      </c>
      <c r="AB468" s="12" t="s">
        <v>4266</v>
      </c>
      <c r="AC468" s="12" t="s">
        <v>4252</v>
      </c>
      <c r="AD468" s="12" t="s">
        <v>4243</v>
      </c>
      <c r="AE468" s="12" t="s">
        <v>4267</v>
      </c>
      <c r="AF468" s="12" t="s">
        <v>4245</v>
      </c>
    </row>
    <row r="469" spans="1:32" s="46" customFormat="1" ht="15" hidden="1" customHeight="1" x14ac:dyDescent="0.25">
      <c r="A469" s="10">
        <f t="shared" ref="A469" si="471">+A468+1</f>
        <v>446</v>
      </c>
      <c r="B469" s="10">
        <f t="shared" si="460"/>
        <v>446</v>
      </c>
      <c r="C469" s="12" t="s">
        <v>15</v>
      </c>
      <c r="D469" s="10" t="s">
        <v>393</v>
      </c>
      <c r="E469" s="10">
        <v>2013</v>
      </c>
      <c r="F469" s="84">
        <v>41493</v>
      </c>
      <c r="G469" s="12" t="s">
        <v>1476</v>
      </c>
      <c r="H469" s="10" t="s">
        <v>1477</v>
      </c>
      <c r="I469" s="12" t="s">
        <v>1478</v>
      </c>
      <c r="J469" s="12" t="s">
        <v>48</v>
      </c>
      <c r="K469" s="12" t="s">
        <v>21</v>
      </c>
      <c r="L469" s="12" t="s">
        <v>2615</v>
      </c>
      <c r="M469" s="12" t="s">
        <v>2727</v>
      </c>
      <c r="N469" s="12" t="s">
        <v>2728</v>
      </c>
      <c r="O469" s="12" t="s">
        <v>2620</v>
      </c>
      <c r="P469" s="12" t="s">
        <v>2615</v>
      </c>
      <c r="Q469" s="12" t="s">
        <v>2615</v>
      </c>
      <c r="R469" s="12" t="s">
        <v>3445</v>
      </c>
      <c r="S469" s="12" t="s">
        <v>48</v>
      </c>
      <c r="T469" s="12" t="s">
        <v>3707</v>
      </c>
      <c r="U469" s="12" t="str">
        <f>VLOOKUP(S469,[1]Sheet1!$D$3:$D$153,1,0)</f>
        <v>FAISALABAD</v>
      </c>
      <c r="V469" s="12"/>
      <c r="W469" s="12" t="s">
        <v>23</v>
      </c>
      <c r="X469" s="58" t="s">
        <v>24</v>
      </c>
      <c r="Y469" s="12" t="s">
        <v>2573</v>
      </c>
      <c r="Z469" s="12">
        <f>INDEX('[2]Rented Branches'!$R$5:$R$1116,MATCH(H469,'[2]Rented Branches'!$I$5:$I$1116,0))</f>
        <v>3500</v>
      </c>
      <c r="AA469" s="12" t="s">
        <v>4240</v>
      </c>
      <c r="AB469" s="12" t="s">
        <v>4241</v>
      </c>
      <c r="AC469" s="12" t="s">
        <v>4242</v>
      </c>
      <c r="AD469" s="12" t="s">
        <v>4243</v>
      </c>
      <c r="AE469" s="12" t="s">
        <v>4244</v>
      </c>
      <c r="AF469" s="12" t="s">
        <v>4245</v>
      </c>
    </row>
    <row r="470" spans="1:32" s="46" customFormat="1" ht="15" hidden="1" customHeight="1" x14ac:dyDescent="0.25">
      <c r="A470" s="10">
        <f t="shared" ref="A470" si="472">+A469+1</f>
        <v>447</v>
      </c>
      <c r="B470" s="10">
        <f t="shared" si="460"/>
        <v>447</v>
      </c>
      <c r="C470" s="12" t="s">
        <v>15</v>
      </c>
      <c r="D470" s="10" t="s">
        <v>393</v>
      </c>
      <c r="E470" s="10">
        <v>2013</v>
      </c>
      <c r="F470" s="84">
        <v>41501</v>
      </c>
      <c r="G470" s="12" t="s">
        <v>3862</v>
      </c>
      <c r="H470" s="10" t="s">
        <v>1480</v>
      </c>
      <c r="I470" s="12" t="s">
        <v>1481</v>
      </c>
      <c r="J470" s="12" t="s">
        <v>20</v>
      </c>
      <c r="K470" s="12" t="s">
        <v>21</v>
      </c>
      <c r="L470" s="12" t="s">
        <v>2615</v>
      </c>
      <c r="M470" s="12" t="s">
        <v>2730</v>
      </c>
      <c r="N470" s="12" t="s">
        <v>2734</v>
      </c>
      <c r="O470" s="12" t="s">
        <v>2618</v>
      </c>
      <c r="P470" s="12" t="s">
        <v>2615</v>
      </c>
      <c r="Q470" s="12" t="s">
        <v>2615</v>
      </c>
      <c r="R470" s="12" t="s">
        <v>3445</v>
      </c>
      <c r="S470" s="12" t="s">
        <v>20</v>
      </c>
      <c r="T470" s="12" t="s">
        <v>3705</v>
      </c>
      <c r="U470" s="12" t="str">
        <f>VLOOKUP(S470,[1]Sheet1!$D$3:$D$153,1,0)</f>
        <v>LAHORE</v>
      </c>
      <c r="V470" s="12"/>
      <c r="W470" s="12" t="s">
        <v>23</v>
      </c>
      <c r="X470" s="58" t="s">
        <v>24</v>
      </c>
      <c r="Y470" s="12" t="s">
        <v>2573</v>
      </c>
      <c r="Z470" s="12">
        <f>INDEX('[2]Rented Branches'!$R$5:$R$1116,MATCH(H470,'[2]Rented Branches'!$I$5:$I$1116,0))</f>
        <v>2500</v>
      </c>
      <c r="AA470" s="12" t="s">
        <v>4280</v>
      </c>
      <c r="AB470" s="12" t="s">
        <v>4393</v>
      </c>
      <c r="AC470" s="12" t="s">
        <v>4260</v>
      </c>
      <c r="AD470" s="12" t="s">
        <v>4243</v>
      </c>
      <c r="AE470" s="12" t="s">
        <v>4281</v>
      </c>
      <c r="AF470" s="12" t="s">
        <v>4245</v>
      </c>
    </row>
    <row r="471" spans="1:32" s="46" customFormat="1" ht="15" hidden="1" customHeight="1" x14ac:dyDescent="0.25">
      <c r="A471" s="10">
        <f t="shared" ref="A471" si="473">+A470+1</f>
        <v>448</v>
      </c>
      <c r="B471" s="10">
        <f t="shared" si="460"/>
        <v>448</v>
      </c>
      <c r="C471" s="12" t="s">
        <v>15</v>
      </c>
      <c r="D471" s="10" t="s">
        <v>393</v>
      </c>
      <c r="E471" s="10">
        <v>2013</v>
      </c>
      <c r="F471" s="84">
        <v>41526</v>
      </c>
      <c r="G471" s="12" t="s">
        <v>3365</v>
      </c>
      <c r="H471" s="10" t="s">
        <v>1483</v>
      </c>
      <c r="I471" s="12" t="s">
        <v>1484</v>
      </c>
      <c r="J471" s="12" t="s">
        <v>83</v>
      </c>
      <c r="K471" s="12" t="s">
        <v>29</v>
      </c>
      <c r="L471" s="12" t="s">
        <v>2615</v>
      </c>
      <c r="M471" s="12" t="s">
        <v>2725</v>
      </c>
      <c r="N471" s="12" t="s">
        <v>2729</v>
      </c>
      <c r="O471" s="12" t="s">
        <v>29</v>
      </c>
      <c r="P471" s="12" t="s">
        <v>2615</v>
      </c>
      <c r="Q471" s="12" t="s">
        <v>2615</v>
      </c>
      <c r="R471" s="12" t="s">
        <v>3445</v>
      </c>
      <c r="S471" s="12" t="s">
        <v>83</v>
      </c>
      <c r="T471" s="12" t="s">
        <v>979</v>
      </c>
      <c r="U471" s="12" t="str">
        <f>VLOOKUP(S471,[1]Sheet1!$D$3:$D$153,1,0)</f>
        <v>RAWALPINDI</v>
      </c>
      <c r="V471" s="12"/>
      <c r="W471" s="12" t="s">
        <v>23</v>
      </c>
      <c r="X471" s="58" t="s">
        <v>24</v>
      </c>
      <c r="Y471" s="12" t="s">
        <v>2573</v>
      </c>
      <c r="Z471" s="12">
        <f>INDEX('[2]Rented Branches'!$R$5:$R$1116,MATCH(H471,'[2]Rented Branches'!$I$5:$I$1116,0))</f>
        <v>2100</v>
      </c>
      <c r="AA471" s="12" t="s">
        <v>4246</v>
      </c>
      <c r="AB471" s="12" t="s">
        <v>4247</v>
      </c>
      <c r="AC471" s="12" t="s">
        <v>4248</v>
      </c>
      <c r="AD471" s="12" t="s">
        <v>4237</v>
      </c>
      <c r="AE471" s="12" t="s">
        <v>4249</v>
      </c>
      <c r="AF471" s="12" t="s">
        <v>4239</v>
      </c>
    </row>
    <row r="472" spans="1:32" s="46" customFormat="1" ht="15" hidden="1" customHeight="1" x14ac:dyDescent="0.25">
      <c r="A472" s="10">
        <f t="shared" ref="A472" si="474">+A471+1</f>
        <v>449</v>
      </c>
      <c r="B472" s="10">
        <f t="shared" si="460"/>
        <v>449</v>
      </c>
      <c r="C472" s="12" t="s">
        <v>15</v>
      </c>
      <c r="D472" s="10" t="s">
        <v>393</v>
      </c>
      <c r="E472" s="10">
        <v>2013</v>
      </c>
      <c r="F472" s="84">
        <v>41541</v>
      </c>
      <c r="G472" s="12" t="s">
        <v>1485</v>
      </c>
      <c r="H472" s="10" t="s">
        <v>1486</v>
      </c>
      <c r="I472" s="12" t="s">
        <v>1487</v>
      </c>
      <c r="J472" s="12" t="s">
        <v>83</v>
      </c>
      <c r="K472" s="12" t="s">
        <v>29</v>
      </c>
      <c r="L472" s="12" t="s">
        <v>2615</v>
      </c>
      <c r="M472" s="12" t="s">
        <v>2725</v>
      </c>
      <c r="N472" s="12" t="s">
        <v>2729</v>
      </c>
      <c r="O472" s="12" t="s">
        <v>29</v>
      </c>
      <c r="P472" s="12" t="s">
        <v>2615</v>
      </c>
      <c r="Q472" s="12" t="s">
        <v>2615</v>
      </c>
      <c r="R472" s="12" t="s">
        <v>3445</v>
      </c>
      <c r="S472" s="12" t="s">
        <v>83</v>
      </c>
      <c r="T472" s="12" t="s">
        <v>979</v>
      </c>
      <c r="U472" s="12" t="str">
        <f>VLOOKUP(S472,[1]Sheet1!$D$3:$D$153,1,0)</f>
        <v>RAWALPINDI</v>
      </c>
      <c r="V472" s="12"/>
      <c r="W472" s="12" t="s">
        <v>23</v>
      </c>
      <c r="X472" s="58" t="s">
        <v>24</v>
      </c>
      <c r="Y472" s="12" t="s">
        <v>2573</v>
      </c>
      <c r="Z472" s="12">
        <f>INDEX('[2]Rented Branches'!$R$5:$R$1116,MATCH(H472,'[2]Rented Branches'!$I$5:$I$1116,0))</f>
        <v>2050</v>
      </c>
      <c r="AA472" s="12" t="s">
        <v>4246</v>
      </c>
      <c r="AB472" s="12" t="s">
        <v>4247</v>
      </c>
      <c r="AC472" s="12" t="s">
        <v>4248</v>
      </c>
      <c r="AD472" s="12" t="s">
        <v>4237</v>
      </c>
      <c r="AE472" s="12" t="s">
        <v>4249</v>
      </c>
      <c r="AF472" s="12" t="s">
        <v>4239</v>
      </c>
    </row>
    <row r="473" spans="1:32" s="46" customFormat="1" ht="15" hidden="1" customHeight="1" x14ac:dyDescent="0.25">
      <c r="A473" s="10">
        <f t="shared" ref="A473" si="475">+A472+1</f>
        <v>450</v>
      </c>
      <c r="B473" s="10">
        <f t="shared" si="460"/>
        <v>450</v>
      </c>
      <c r="C473" s="12" t="s">
        <v>15</v>
      </c>
      <c r="D473" s="10" t="s">
        <v>393</v>
      </c>
      <c r="E473" s="10">
        <v>2013</v>
      </c>
      <c r="F473" s="84">
        <v>41548</v>
      </c>
      <c r="G473" s="12" t="s">
        <v>1488</v>
      </c>
      <c r="H473" s="10" t="s">
        <v>1489</v>
      </c>
      <c r="I473" s="12" t="s">
        <v>1490</v>
      </c>
      <c r="J473" s="12" t="s">
        <v>28</v>
      </c>
      <c r="K473" s="12" t="s">
        <v>29</v>
      </c>
      <c r="L473" s="12" t="s">
        <v>2615</v>
      </c>
      <c r="M473" s="12" t="s">
        <v>2725</v>
      </c>
      <c r="N473" s="12" t="s">
        <v>2726</v>
      </c>
      <c r="O473" s="12" t="s">
        <v>29</v>
      </c>
      <c r="P473" s="12" t="s">
        <v>2615</v>
      </c>
      <c r="Q473" s="12" t="s">
        <v>2615</v>
      </c>
      <c r="R473" s="12" t="s">
        <v>3445</v>
      </c>
      <c r="S473" s="12" t="s">
        <v>28</v>
      </c>
      <c r="T473" s="12" t="s">
        <v>28</v>
      </c>
      <c r="U473" s="12" t="str">
        <f>VLOOKUP(S473,[1]Sheet1!$D$3:$D$153,1,0)</f>
        <v>Islamabad</v>
      </c>
      <c r="V473" s="12"/>
      <c r="W473" s="12" t="s">
        <v>3436</v>
      </c>
      <c r="X473" s="58" t="s">
        <v>24</v>
      </c>
      <c r="Y473" s="12" t="s">
        <v>2573</v>
      </c>
      <c r="Z473" s="12">
        <f>INDEX('[2]Rented Branches'!$R$5:$R$1116,MATCH(H473,'[2]Rented Branches'!$I$5:$I$1116,0))</f>
        <v>2500</v>
      </c>
      <c r="AA473" s="12" t="s">
        <v>4288</v>
      </c>
      <c r="AB473" s="12"/>
      <c r="AC473" s="12" t="s">
        <v>4236</v>
      </c>
      <c r="AD473" s="12" t="s">
        <v>4237</v>
      </c>
      <c r="AE473" s="12" t="s">
        <v>4289</v>
      </c>
      <c r="AF473" s="12" t="s">
        <v>4239</v>
      </c>
    </row>
    <row r="474" spans="1:32" s="46" customFormat="1" ht="15" hidden="1" customHeight="1" x14ac:dyDescent="0.25">
      <c r="A474" s="10">
        <f t="shared" ref="A474" si="476">+A473+1</f>
        <v>451</v>
      </c>
      <c r="B474" s="10">
        <f t="shared" ref="B474:B489" si="477">+B473+1</f>
        <v>451</v>
      </c>
      <c r="C474" s="12" t="s">
        <v>15</v>
      </c>
      <c r="D474" s="10" t="s">
        <v>393</v>
      </c>
      <c r="E474" s="10">
        <v>2013</v>
      </c>
      <c r="F474" s="84">
        <v>41557</v>
      </c>
      <c r="G474" s="12" t="s">
        <v>1491</v>
      </c>
      <c r="H474" s="10" t="s">
        <v>1492</v>
      </c>
      <c r="I474" s="12" t="s">
        <v>1493</v>
      </c>
      <c r="J474" s="12" t="s">
        <v>1494</v>
      </c>
      <c r="K474" s="12" t="s">
        <v>21</v>
      </c>
      <c r="L474" s="12" t="s">
        <v>2615</v>
      </c>
      <c r="M474" s="12" t="s">
        <v>2730</v>
      </c>
      <c r="N474" s="12" t="s">
        <v>2731</v>
      </c>
      <c r="O474" s="12" t="s">
        <v>2618</v>
      </c>
      <c r="P474" s="12" t="s">
        <v>2615</v>
      </c>
      <c r="Q474" s="12" t="s">
        <v>2615</v>
      </c>
      <c r="R474" s="12" t="s">
        <v>3445</v>
      </c>
      <c r="S474" s="12" t="s">
        <v>179</v>
      </c>
      <c r="T474" s="12" t="s">
        <v>3730</v>
      </c>
      <c r="U474" s="12" t="str">
        <f>VLOOKUP(S474,[1]Sheet1!$D$3:$D$153,1,0)</f>
        <v>SHEIKHUPURA</v>
      </c>
      <c r="V474" s="12"/>
      <c r="W474" s="12" t="s">
        <v>23</v>
      </c>
      <c r="X474" s="58" t="s">
        <v>24</v>
      </c>
      <c r="Y474" s="12" t="s">
        <v>2574</v>
      </c>
      <c r="Z474" s="12">
        <f>INDEX('[2]Rented Branches'!$R$5:$R$1116,MATCH(H474,'[2]Rented Branches'!$I$5:$I$1116,0))</f>
        <v>1420</v>
      </c>
      <c r="AA474" s="12" t="s">
        <v>4250</v>
      </c>
      <c r="AB474" s="12" t="s">
        <v>4251</v>
      </c>
      <c r="AC474" s="12" t="s">
        <v>4252</v>
      </c>
      <c r="AD474" s="12" t="s">
        <v>4243</v>
      </c>
      <c r="AE474" s="12" t="s">
        <v>4253</v>
      </c>
      <c r="AF474" s="12" t="s">
        <v>4245</v>
      </c>
    </row>
    <row r="475" spans="1:32" s="46" customFormat="1" ht="15" hidden="1" customHeight="1" x14ac:dyDescent="0.25">
      <c r="A475" s="10">
        <f t="shared" ref="A475" si="478">+A474+1</f>
        <v>452</v>
      </c>
      <c r="B475" s="10">
        <f t="shared" si="477"/>
        <v>452</v>
      </c>
      <c r="C475" s="12" t="s">
        <v>15</v>
      </c>
      <c r="D475" s="10" t="s">
        <v>393</v>
      </c>
      <c r="E475" s="10">
        <v>2013</v>
      </c>
      <c r="F475" s="84">
        <v>41568</v>
      </c>
      <c r="G475" s="12" t="s">
        <v>1495</v>
      </c>
      <c r="H475" s="10" t="s">
        <v>1496</v>
      </c>
      <c r="I475" s="12" t="s">
        <v>1497</v>
      </c>
      <c r="J475" s="12" t="s">
        <v>71</v>
      </c>
      <c r="K475" s="12" t="s">
        <v>60</v>
      </c>
      <c r="L475" s="12" t="s">
        <v>2615</v>
      </c>
      <c r="M475" s="12" t="s">
        <v>2616</v>
      </c>
      <c r="N475" s="12" t="s">
        <v>2736</v>
      </c>
      <c r="O475" s="12" t="s">
        <v>60</v>
      </c>
      <c r="P475" s="12" t="s">
        <v>2615</v>
      </c>
      <c r="Q475" s="12" t="s">
        <v>2615</v>
      </c>
      <c r="R475" s="12" t="s">
        <v>3445</v>
      </c>
      <c r="S475" s="12" t="s">
        <v>71</v>
      </c>
      <c r="T475" s="12" t="s">
        <v>3712</v>
      </c>
      <c r="U475" s="12" t="str">
        <f>VLOOKUP(S475,[1]Sheet1!$D$3:$D$153,1,0)</f>
        <v>HYDERABAD</v>
      </c>
      <c r="V475" s="12"/>
      <c r="W475" s="12" t="s">
        <v>61</v>
      </c>
      <c r="X475" s="58" t="s">
        <v>24</v>
      </c>
      <c r="Y475" s="12" t="s">
        <v>2573</v>
      </c>
      <c r="Z475" s="12">
        <f>INDEX('[2]Rented Branches'!$R$5:$R$1116,MATCH(H475,'[2]Rented Branches'!$I$5:$I$1116,0))</f>
        <v>1800</v>
      </c>
      <c r="AA475" s="12" t="s">
        <v>4285</v>
      </c>
      <c r="AB475" s="12" t="s">
        <v>4286</v>
      </c>
      <c r="AC475" s="12" t="s">
        <v>4230</v>
      </c>
      <c r="AD475" s="12" t="s">
        <v>4231</v>
      </c>
      <c r="AE475" s="12" t="s">
        <v>4287</v>
      </c>
      <c r="AF475" s="12" t="s">
        <v>4233</v>
      </c>
    </row>
    <row r="476" spans="1:32" s="46" customFormat="1" ht="15" hidden="1" customHeight="1" x14ac:dyDescent="0.25">
      <c r="A476" s="10">
        <f t="shared" ref="A476" si="479">+A475+1</f>
        <v>453</v>
      </c>
      <c r="B476" s="10">
        <f t="shared" si="477"/>
        <v>453</v>
      </c>
      <c r="C476" s="12" t="s">
        <v>15</v>
      </c>
      <c r="D476" s="10" t="s">
        <v>393</v>
      </c>
      <c r="E476" s="10">
        <v>2013</v>
      </c>
      <c r="F476" s="84">
        <v>41577</v>
      </c>
      <c r="G476" s="12" t="s">
        <v>1498</v>
      </c>
      <c r="H476" s="10" t="s">
        <v>1499</v>
      </c>
      <c r="I476" s="12" t="s">
        <v>1500</v>
      </c>
      <c r="J476" s="12" t="s">
        <v>33</v>
      </c>
      <c r="K476" s="12" t="s">
        <v>21</v>
      </c>
      <c r="L476" s="12" t="s">
        <v>2615</v>
      </c>
      <c r="M476" s="12" t="s">
        <v>2727</v>
      </c>
      <c r="N476" s="12" t="s">
        <v>2737</v>
      </c>
      <c r="O476" s="12" t="s">
        <v>2620</v>
      </c>
      <c r="P476" s="12" t="s">
        <v>2615</v>
      </c>
      <c r="Q476" s="12" t="s">
        <v>2615</v>
      </c>
      <c r="R476" s="12" t="s">
        <v>3445</v>
      </c>
      <c r="S476" s="12" t="s">
        <v>33</v>
      </c>
      <c r="T476" s="12" t="s">
        <v>3706</v>
      </c>
      <c r="U476" s="12" t="str">
        <f>VLOOKUP(S476,[1]Sheet1!$D$3:$D$153,1,0)</f>
        <v>MULTAN</v>
      </c>
      <c r="V476" s="12"/>
      <c r="W476" s="12" t="s">
        <v>23</v>
      </c>
      <c r="X476" s="58" t="s">
        <v>24</v>
      </c>
      <c r="Y476" s="12" t="s">
        <v>2573</v>
      </c>
      <c r="Z476" s="12">
        <f>INDEX('[2]Rented Branches'!$R$5:$R$1116,MATCH(H476,'[2]Rented Branches'!$I$5:$I$1116,0))</f>
        <v>1710</v>
      </c>
      <c r="AA476" s="12" t="s">
        <v>4293</v>
      </c>
      <c r="AB476" s="12" t="s">
        <v>4294</v>
      </c>
      <c r="AC476" s="12" t="s">
        <v>4278</v>
      </c>
      <c r="AD476" s="12" t="s">
        <v>4231</v>
      </c>
      <c r="AE476" s="12" t="s">
        <v>4295</v>
      </c>
      <c r="AF476" s="12" t="s">
        <v>4233</v>
      </c>
    </row>
    <row r="477" spans="1:32" s="46" customFormat="1" ht="15" hidden="1" customHeight="1" x14ac:dyDescent="0.25">
      <c r="A477" s="10">
        <f t="shared" ref="A477" si="480">+A476+1</f>
        <v>454</v>
      </c>
      <c r="B477" s="10">
        <f t="shared" si="477"/>
        <v>454</v>
      </c>
      <c r="C477" s="12" t="s">
        <v>15</v>
      </c>
      <c r="D477" s="10" t="s">
        <v>393</v>
      </c>
      <c r="E477" s="10">
        <v>2013</v>
      </c>
      <c r="F477" s="84">
        <v>41577</v>
      </c>
      <c r="G477" s="12" t="s">
        <v>1501</v>
      </c>
      <c r="H477" s="10" t="s">
        <v>1502</v>
      </c>
      <c r="I477" s="12" t="s">
        <v>1503</v>
      </c>
      <c r="J477" s="12" t="s">
        <v>115</v>
      </c>
      <c r="K477" s="12" t="s">
        <v>29</v>
      </c>
      <c r="L477" s="12" t="s">
        <v>2615</v>
      </c>
      <c r="M477" s="12" t="s">
        <v>2725</v>
      </c>
      <c r="N477" s="12" t="s">
        <v>2732</v>
      </c>
      <c r="O477" s="12" t="s">
        <v>29</v>
      </c>
      <c r="P477" s="12" t="s">
        <v>2615</v>
      </c>
      <c r="Q477" s="12" t="s">
        <v>2615</v>
      </c>
      <c r="R477" s="12" t="s">
        <v>3445</v>
      </c>
      <c r="S477" s="12" t="s">
        <v>115</v>
      </c>
      <c r="T477" s="12" t="s">
        <v>3720</v>
      </c>
      <c r="U477" s="12" t="str">
        <f>VLOOKUP(S477,[1]Sheet1!$D$3:$D$153,1,0)</f>
        <v>PESHAWAR</v>
      </c>
      <c r="V477" s="12"/>
      <c r="W477" s="12" t="s">
        <v>75</v>
      </c>
      <c r="X477" s="58" t="s">
        <v>24</v>
      </c>
      <c r="Y477" s="12" t="s">
        <v>2573</v>
      </c>
      <c r="Z477" s="12">
        <f>INDEX('[2]Rented Branches'!$R$5:$R$1116,MATCH(H477,'[2]Rented Branches'!$I$5:$I$1116,0))</f>
        <v>2807</v>
      </c>
      <c r="AA477" s="12" t="s">
        <v>4254</v>
      </c>
      <c r="AB477" s="96" t="s">
        <v>4255</v>
      </c>
      <c r="AC477" s="12" t="s">
        <v>4256</v>
      </c>
      <c r="AD477" s="12" t="s">
        <v>4237</v>
      </c>
      <c r="AE477" s="12" t="s">
        <v>4257</v>
      </c>
      <c r="AF477" s="12" t="s">
        <v>4239</v>
      </c>
    </row>
    <row r="478" spans="1:32" s="46" customFormat="1" ht="15" hidden="1" customHeight="1" x14ac:dyDescent="0.25">
      <c r="A478" s="10">
        <f t="shared" ref="A478" si="481">+A477+1</f>
        <v>455</v>
      </c>
      <c r="B478" s="10">
        <f t="shared" si="477"/>
        <v>455</v>
      </c>
      <c r="C478" s="12" t="s">
        <v>15</v>
      </c>
      <c r="D478" s="10" t="s">
        <v>393</v>
      </c>
      <c r="E478" s="10">
        <v>2013</v>
      </c>
      <c r="F478" s="84">
        <v>41585</v>
      </c>
      <c r="G478" s="12" t="s">
        <v>1504</v>
      </c>
      <c r="H478" s="10" t="s">
        <v>1505</v>
      </c>
      <c r="I478" s="12" t="s">
        <v>1506</v>
      </c>
      <c r="J478" s="12" t="s">
        <v>59</v>
      </c>
      <c r="K478" s="12" t="s">
        <v>60</v>
      </c>
      <c r="L478" s="12" t="s">
        <v>2615</v>
      </c>
      <c r="M478" s="12" t="s">
        <v>2616</v>
      </c>
      <c r="N478" s="12" t="s">
        <v>2736</v>
      </c>
      <c r="O478" s="12" t="s">
        <v>60</v>
      </c>
      <c r="P478" s="12" t="s">
        <v>2615</v>
      </c>
      <c r="Q478" s="12" t="s">
        <v>2615</v>
      </c>
      <c r="R478" s="12" t="s">
        <v>3445</v>
      </c>
      <c r="S478" s="12" t="s">
        <v>59</v>
      </c>
      <c r="T478" s="12" t="s">
        <v>3725</v>
      </c>
      <c r="U478" s="12" t="e">
        <f>VLOOKUP(S478,[1]Sheet1!$D$3:$D$153,1,0)</f>
        <v>#N/A</v>
      </c>
      <c r="V478" s="12" t="s">
        <v>3915</v>
      </c>
      <c r="W478" s="12" t="s">
        <v>61</v>
      </c>
      <c r="X478" s="58" t="s">
        <v>24</v>
      </c>
      <c r="Y478" s="12" t="s">
        <v>2573</v>
      </c>
      <c r="Z478" s="12">
        <f>INDEX('[2]Rented Branches'!$R$5:$R$1116,MATCH(H478,'[2]Rented Branches'!$I$5:$I$1116,0))</f>
        <v>1300</v>
      </c>
      <c r="AA478" s="12" t="s">
        <v>4285</v>
      </c>
      <c r="AB478" s="12" t="s">
        <v>4286</v>
      </c>
      <c r="AC478" s="12" t="s">
        <v>4230</v>
      </c>
      <c r="AD478" s="12" t="s">
        <v>4231</v>
      </c>
      <c r="AE478" s="12" t="s">
        <v>4287</v>
      </c>
      <c r="AF478" s="12" t="s">
        <v>4233</v>
      </c>
    </row>
    <row r="479" spans="1:32" s="46" customFormat="1" ht="15" hidden="1" customHeight="1" x14ac:dyDescent="0.25">
      <c r="A479" s="10">
        <f t="shared" ref="A479" si="482">+A478+1</f>
        <v>456</v>
      </c>
      <c r="B479" s="10">
        <f t="shared" si="477"/>
        <v>456</v>
      </c>
      <c r="C479" s="12" t="s">
        <v>15</v>
      </c>
      <c r="D479" s="10" t="s">
        <v>393</v>
      </c>
      <c r="E479" s="10">
        <v>2013</v>
      </c>
      <c r="F479" s="84">
        <v>41589</v>
      </c>
      <c r="G479" s="12" t="s">
        <v>1507</v>
      </c>
      <c r="H479" s="10" t="s">
        <v>1508</v>
      </c>
      <c r="I479" s="12" t="s">
        <v>1509</v>
      </c>
      <c r="J479" s="12" t="s">
        <v>20</v>
      </c>
      <c r="K479" s="12" t="s">
        <v>21</v>
      </c>
      <c r="L479" s="12" t="s">
        <v>2615</v>
      </c>
      <c r="M479" s="12" t="s">
        <v>2730</v>
      </c>
      <c r="N479" s="12" t="s">
        <v>2734</v>
      </c>
      <c r="O479" s="12" t="s">
        <v>2618</v>
      </c>
      <c r="P479" s="12" t="s">
        <v>2615</v>
      </c>
      <c r="Q479" s="12" t="s">
        <v>2615</v>
      </c>
      <c r="R479" s="12" t="s">
        <v>3445</v>
      </c>
      <c r="S479" s="12" t="s">
        <v>20</v>
      </c>
      <c r="T479" s="12" t="s">
        <v>3705</v>
      </c>
      <c r="U479" s="12" t="str">
        <f>VLOOKUP(S479,[1]Sheet1!$D$3:$D$153,1,0)</f>
        <v>LAHORE</v>
      </c>
      <c r="V479" s="12"/>
      <c r="W479" s="12" t="s">
        <v>23</v>
      </c>
      <c r="X479" s="58" t="s">
        <v>24</v>
      </c>
      <c r="Y479" s="12" t="s">
        <v>2573</v>
      </c>
      <c r="Z479" s="12">
        <f>INDEX('[2]Rented Branches'!$R$5:$R$1116,MATCH(H479,'[2]Rented Branches'!$I$5:$I$1116,0))</f>
        <v>2436</v>
      </c>
      <c r="AA479" s="12" t="s">
        <v>4262</v>
      </c>
      <c r="AB479" s="12" t="s">
        <v>4263</v>
      </c>
      <c r="AC479" s="12" t="s">
        <v>4260</v>
      </c>
      <c r="AD479" s="12" t="s">
        <v>4243</v>
      </c>
      <c r="AE479" s="12" t="s">
        <v>4264</v>
      </c>
      <c r="AF479" s="12" t="s">
        <v>4245</v>
      </c>
    </row>
    <row r="480" spans="1:32" s="46" customFormat="1" ht="15" hidden="1" customHeight="1" x14ac:dyDescent="0.25">
      <c r="A480" s="10">
        <f t="shared" ref="A480" si="483">+A479+1</f>
        <v>457</v>
      </c>
      <c r="B480" s="10">
        <f t="shared" si="477"/>
        <v>457</v>
      </c>
      <c r="C480" s="12" t="s">
        <v>15</v>
      </c>
      <c r="D480" s="10" t="s">
        <v>393</v>
      </c>
      <c r="E480" s="10">
        <v>2013</v>
      </c>
      <c r="F480" s="84">
        <v>41589</v>
      </c>
      <c r="G480" s="12" t="s">
        <v>1510</v>
      </c>
      <c r="H480" s="10" t="s">
        <v>1511</v>
      </c>
      <c r="I480" s="12" t="s">
        <v>1512</v>
      </c>
      <c r="J480" s="12" t="s">
        <v>1513</v>
      </c>
      <c r="K480" s="12" t="s">
        <v>21</v>
      </c>
      <c r="L480" s="12" t="s">
        <v>2615</v>
      </c>
      <c r="M480" s="12" t="s">
        <v>2727</v>
      </c>
      <c r="N480" s="12" t="s">
        <v>2737</v>
      </c>
      <c r="O480" s="12" t="s">
        <v>2620</v>
      </c>
      <c r="P480" s="12" t="s">
        <v>2615</v>
      </c>
      <c r="Q480" s="12" t="s">
        <v>2615</v>
      </c>
      <c r="R480" s="12" t="s">
        <v>3445</v>
      </c>
      <c r="S480" s="12" t="s">
        <v>1514</v>
      </c>
      <c r="T480" s="12" t="s">
        <v>1514</v>
      </c>
      <c r="U480" s="12" t="s">
        <v>1514</v>
      </c>
      <c r="V480" s="12"/>
      <c r="W480" s="12" t="s">
        <v>23</v>
      </c>
      <c r="X480" s="58" t="s">
        <v>24</v>
      </c>
      <c r="Y480" s="12" t="s">
        <v>2574</v>
      </c>
      <c r="Z480" s="12">
        <f>INDEX('[2]Rented Branches'!$R$5:$R$1116,MATCH(H480,'[2]Rented Branches'!$I$5:$I$1116,0))</f>
        <v>2088</v>
      </c>
      <c r="AA480" s="12" t="s">
        <v>4293</v>
      </c>
      <c r="AB480" s="12" t="s">
        <v>4294</v>
      </c>
      <c r="AC480" s="12" t="s">
        <v>4278</v>
      </c>
      <c r="AD480" s="12" t="s">
        <v>4231</v>
      </c>
      <c r="AE480" s="12" t="s">
        <v>4295</v>
      </c>
      <c r="AF480" s="12" t="s">
        <v>4233</v>
      </c>
    </row>
    <row r="481" spans="1:32" s="46" customFormat="1" ht="15" hidden="1" customHeight="1" x14ac:dyDescent="0.25">
      <c r="A481" s="10">
        <f t="shared" ref="A481" si="484">+A480+1</f>
        <v>458</v>
      </c>
      <c r="B481" s="10">
        <f t="shared" si="477"/>
        <v>458</v>
      </c>
      <c r="C481" s="12" t="s">
        <v>15</v>
      </c>
      <c r="D481" s="10" t="s">
        <v>393</v>
      </c>
      <c r="E481" s="10">
        <v>2013</v>
      </c>
      <c r="F481" s="84">
        <v>41589</v>
      </c>
      <c r="G481" s="12" t="s">
        <v>1515</v>
      </c>
      <c r="H481" s="10" t="s">
        <v>1516</v>
      </c>
      <c r="I481" s="12" t="s">
        <v>1517</v>
      </c>
      <c r="J481" s="12" t="s">
        <v>20</v>
      </c>
      <c r="K481" s="12" t="s">
        <v>21</v>
      </c>
      <c r="L481" s="12" t="s">
        <v>2615</v>
      </c>
      <c r="M481" s="12" t="s">
        <v>2730</v>
      </c>
      <c r="N481" s="12" t="s">
        <v>2733</v>
      </c>
      <c r="O481" s="12" t="s">
        <v>2618</v>
      </c>
      <c r="P481" s="12" t="s">
        <v>2615</v>
      </c>
      <c r="Q481" s="12" t="s">
        <v>2615</v>
      </c>
      <c r="R481" s="12" t="s">
        <v>3445</v>
      </c>
      <c r="S481" s="12" t="s">
        <v>20</v>
      </c>
      <c r="T481" s="12" t="s">
        <v>3705</v>
      </c>
      <c r="U481" s="12" t="str">
        <f>VLOOKUP(S481,[1]Sheet1!$D$3:$D$153,1,0)</f>
        <v>LAHORE</v>
      </c>
      <c r="V481" s="12"/>
      <c r="W481" s="12" t="s">
        <v>23</v>
      </c>
      <c r="X481" s="58" t="s">
        <v>24</v>
      </c>
      <c r="Y481" s="12" t="s">
        <v>2573</v>
      </c>
      <c r="Z481" s="12">
        <f>INDEX('[2]Rented Branches'!$R$5:$R$1116,MATCH(H481,'[2]Rented Branches'!$I$5:$I$1116,0))</f>
        <v>2464</v>
      </c>
      <c r="AA481" s="12" t="s">
        <v>4262</v>
      </c>
      <c r="AB481" s="12" t="s">
        <v>4263</v>
      </c>
      <c r="AC481" s="12" t="s">
        <v>4260</v>
      </c>
      <c r="AD481" s="12" t="s">
        <v>4243</v>
      </c>
      <c r="AE481" s="12" t="s">
        <v>4264</v>
      </c>
      <c r="AF481" s="12" t="s">
        <v>4245</v>
      </c>
    </row>
    <row r="482" spans="1:32" s="46" customFormat="1" ht="15" hidden="1" customHeight="1" x14ac:dyDescent="0.25">
      <c r="A482" s="10">
        <f t="shared" ref="A482" si="485">+A481+1</f>
        <v>459</v>
      </c>
      <c r="B482" s="10">
        <f t="shared" si="477"/>
        <v>459</v>
      </c>
      <c r="C482" s="12" t="s">
        <v>15</v>
      </c>
      <c r="D482" s="10" t="s">
        <v>393</v>
      </c>
      <c r="E482" s="10">
        <v>2013</v>
      </c>
      <c r="F482" s="84">
        <v>41596</v>
      </c>
      <c r="G482" s="12" t="s">
        <v>1518</v>
      </c>
      <c r="H482" s="10" t="s">
        <v>1519</v>
      </c>
      <c r="I482" s="12" t="s">
        <v>1520</v>
      </c>
      <c r="J482" s="12" t="s">
        <v>59</v>
      </c>
      <c r="K482" s="12" t="s">
        <v>60</v>
      </c>
      <c r="L482" s="12" t="s">
        <v>2615</v>
      </c>
      <c r="M482" s="12" t="s">
        <v>2616</v>
      </c>
      <c r="N482" s="12" t="s">
        <v>2617</v>
      </c>
      <c r="O482" s="12" t="s">
        <v>60</v>
      </c>
      <c r="P482" s="12" t="s">
        <v>2615</v>
      </c>
      <c r="Q482" s="12" t="s">
        <v>2615</v>
      </c>
      <c r="R482" s="12" t="s">
        <v>3445</v>
      </c>
      <c r="S482" s="12" t="s">
        <v>59</v>
      </c>
      <c r="T482" s="12" t="s">
        <v>3709</v>
      </c>
      <c r="U482" s="12" t="e">
        <f>VLOOKUP(S482,[1]Sheet1!$D$3:$D$153,1,0)</f>
        <v>#N/A</v>
      </c>
      <c r="V482" s="12"/>
      <c r="W482" s="12" t="s">
        <v>61</v>
      </c>
      <c r="X482" s="58" t="s">
        <v>24</v>
      </c>
      <c r="Y482" s="12" t="s">
        <v>2573</v>
      </c>
      <c r="Z482" s="12">
        <f>INDEX('[2]Rented Branches'!$R$5:$R$1116,MATCH(H482,'[2]Rented Branches'!$I$5:$I$1116,0))</f>
        <v>1600</v>
      </c>
      <c r="AA482" s="12" t="s">
        <v>4229</v>
      </c>
      <c r="AB482" s="12" t="s">
        <v>4286</v>
      </c>
      <c r="AC482" s="12" t="s">
        <v>4230</v>
      </c>
      <c r="AD482" s="12" t="s">
        <v>4231</v>
      </c>
      <c r="AE482" s="12" t="s">
        <v>4232</v>
      </c>
      <c r="AF482" s="12" t="s">
        <v>4233</v>
      </c>
    </row>
    <row r="483" spans="1:32" s="46" customFormat="1" ht="15" hidden="1" customHeight="1" x14ac:dyDescent="0.25">
      <c r="A483" s="10">
        <f t="shared" ref="A483" si="486">+A482+1</f>
        <v>460</v>
      </c>
      <c r="B483" s="10">
        <f t="shared" si="477"/>
        <v>460</v>
      </c>
      <c r="C483" s="12" t="s">
        <v>15</v>
      </c>
      <c r="D483" s="10" t="s">
        <v>393</v>
      </c>
      <c r="E483" s="10">
        <v>2013</v>
      </c>
      <c r="F483" s="84">
        <v>41597</v>
      </c>
      <c r="G483" s="12" t="s">
        <v>1521</v>
      </c>
      <c r="H483" s="10" t="s">
        <v>1522</v>
      </c>
      <c r="I483" s="12" t="s">
        <v>1523</v>
      </c>
      <c r="J483" s="12" t="s">
        <v>48</v>
      </c>
      <c r="K483" s="12" t="s">
        <v>21</v>
      </c>
      <c r="L483" s="12" t="s">
        <v>2615</v>
      </c>
      <c r="M483" s="12" t="s">
        <v>2727</v>
      </c>
      <c r="N483" s="12" t="s">
        <v>2728</v>
      </c>
      <c r="O483" s="12" t="s">
        <v>2620</v>
      </c>
      <c r="P483" s="12" t="s">
        <v>2615</v>
      </c>
      <c r="Q483" s="12" t="s">
        <v>2615</v>
      </c>
      <c r="R483" s="12" t="s">
        <v>3445</v>
      </c>
      <c r="S483" s="12" t="s">
        <v>48</v>
      </c>
      <c r="T483" s="12" t="s">
        <v>3707</v>
      </c>
      <c r="U483" s="12" t="str">
        <f>VLOOKUP(S483,[1]Sheet1!$D$3:$D$153,1,0)</f>
        <v>FAISALABAD</v>
      </c>
      <c r="V483" s="12"/>
      <c r="W483" s="12" t="s">
        <v>23</v>
      </c>
      <c r="X483" s="58" t="s">
        <v>24</v>
      </c>
      <c r="Y483" s="12" t="s">
        <v>2573</v>
      </c>
      <c r="Z483" s="12">
        <f>INDEX('[2]Rented Branches'!$R$5:$R$1116,MATCH(H483,'[2]Rented Branches'!$I$5:$I$1116,0))</f>
        <v>1650</v>
      </c>
      <c r="AA483" s="12" t="s">
        <v>4240</v>
      </c>
      <c r="AB483" s="12" t="s">
        <v>4241</v>
      </c>
      <c r="AC483" s="12" t="s">
        <v>4242</v>
      </c>
      <c r="AD483" s="12" t="s">
        <v>4243</v>
      </c>
      <c r="AE483" s="12" t="s">
        <v>4244</v>
      </c>
      <c r="AF483" s="12" t="s">
        <v>4245</v>
      </c>
    </row>
    <row r="484" spans="1:32" s="46" customFormat="1" ht="15" hidden="1" customHeight="1" x14ac:dyDescent="0.25">
      <c r="A484" s="10">
        <f t="shared" ref="A484" si="487">+A483+1</f>
        <v>461</v>
      </c>
      <c r="B484" s="10">
        <f t="shared" si="477"/>
        <v>461</v>
      </c>
      <c r="C484" s="12" t="s">
        <v>15</v>
      </c>
      <c r="D484" s="10" t="s">
        <v>393</v>
      </c>
      <c r="E484" s="10">
        <v>2013</v>
      </c>
      <c r="F484" s="84">
        <v>41597</v>
      </c>
      <c r="G484" s="12" t="s">
        <v>3366</v>
      </c>
      <c r="H484" s="10" t="s">
        <v>1525</v>
      </c>
      <c r="I484" s="12" t="s">
        <v>1526</v>
      </c>
      <c r="J484" s="12" t="s">
        <v>59</v>
      </c>
      <c r="K484" s="12" t="s">
        <v>60</v>
      </c>
      <c r="L484" s="12" t="s">
        <v>2615</v>
      </c>
      <c r="M484" s="12" t="s">
        <v>2616</v>
      </c>
      <c r="N484" s="12" t="s">
        <v>2736</v>
      </c>
      <c r="O484" s="12" t="s">
        <v>60</v>
      </c>
      <c r="P484" s="12" t="s">
        <v>2615</v>
      </c>
      <c r="Q484" s="12" t="s">
        <v>2615</v>
      </c>
      <c r="R484" s="12" t="s">
        <v>3445</v>
      </c>
      <c r="S484" s="12" t="s">
        <v>59</v>
      </c>
      <c r="T484" s="12" t="s">
        <v>3725</v>
      </c>
      <c r="U484" s="12" t="e">
        <f>VLOOKUP(S484,[1]Sheet1!$D$3:$D$153,1,0)</f>
        <v>#N/A</v>
      </c>
      <c r="V484" s="12" t="s">
        <v>3918</v>
      </c>
      <c r="W484" s="12" t="s">
        <v>61</v>
      </c>
      <c r="X484" s="58" t="s">
        <v>24</v>
      </c>
      <c r="Y484" s="12" t="s">
        <v>2573</v>
      </c>
      <c r="Z484" s="12">
        <f>INDEX('[2]Rented Branches'!$R$5:$R$1116,MATCH(H484,'[2]Rented Branches'!$I$5:$I$1116,0))</f>
        <v>1800</v>
      </c>
      <c r="AA484" s="12" t="s">
        <v>4285</v>
      </c>
      <c r="AB484" s="12" t="s">
        <v>4286</v>
      </c>
      <c r="AC484" s="12" t="s">
        <v>4230</v>
      </c>
      <c r="AD484" s="12" t="s">
        <v>4231</v>
      </c>
      <c r="AE484" s="12" t="s">
        <v>4287</v>
      </c>
      <c r="AF484" s="12" t="s">
        <v>4233</v>
      </c>
    </row>
    <row r="485" spans="1:32" s="46" customFormat="1" ht="15" hidden="1" x14ac:dyDescent="0.25">
      <c r="A485" s="10">
        <f t="shared" ref="A485" si="488">+A484+1</f>
        <v>462</v>
      </c>
      <c r="B485" s="10">
        <f t="shared" si="477"/>
        <v>462</v>
      </c>
      <c r="C485" s="12" t="s">
        <v>15</v>
      </c>
      <c r="D485" s="10" t="s">
        <v>393</v>
      </c>
      <c r="E485" s="10">
        <v>2013</v>
      </c>
      <c r="F485" s="84">
        <v>41600</v>
      </c>
      <c r="G485" s="12" t="s">
        <v>1527</v>
      </c>
      <c r="H485" s="10" t="s">
        <v>1528</v>
      </c>
      <c r="I485" s="19" t="s">
        <v>1529</v>
      </c>
      <c r="J485" s="12" t="s">
        <v>28</v>
      </c>
      <c r="K485" s="12" t="s">
        <v>29</v>
      </c>
      <c r="L485" s="12" t="s">
        <v>2615</v>
      </c>
      <c r="M485" s="12" t="s">
        <v>2725</v>
      </c>
      <c r="N485" s="12" t="s">
        <v>2726</v>
      </c>
      <c r="O485" s="12" t="s">
        <v>29</v>
      </c>
      <c r="P485" s="12" t="s">
        <v>2615</v>
      </c>
      <c r="Q485" s="12" t="s">
        <v>2615</v>
      </c>
      <c r="R485" s="12" t="s">
        <v>3445</v>
      </c>
      <c r="S485" s="12" t="s">
        <v>28</v>
      </c>
      <c r="T485" s="12" t="s">
        <v>28</v>
      </c>
      <c r="U485" s="12" t="str">
        <f>VLOOKUP(S485,[1]Sheet1!$D$3:$D$153,1,0)</f>
        <v>Islamabad</v>
      </c>
      <c r="V485" s="12"/>
      <c r="W485" s="12" t="s">
        <v>3436</v>
      </c>
      <c r="X485" s="58" t="s">
        <v>24</v>
      </c>
      <c r="Y485" s="12" t="s">
        <v>2573</v>
      </c>
      <c r="Z485" s="12">
        <f>INDEX('[2]Rented Branches'!$R$5:$R$1116,MATCH(H485,'[2]Rented Branches'!$I$5:$I$1116,0))</f>
        <v>2500</v>
      </c>
      <c r="AA485" s="12" t="s">
        <v>4288</v>
      </c>
      <c r="AB485" s="12"/>
      <c r="AC485" s="12" t="s">
        <v>4236</v>
      </c>
      <c r="AD485" s="12" t="s">
        <v>4237</v>
      </c>
      <c r="AE485" s="12" t="s">
        <v>4289</v>
      </c>
      <c r="AF485" s="12" t="s">
        <v>4239</v>
      </c>
    </row>
    <row r="486" spans="1:32" s="46" customFormat="1" ht="15" hidden="1" customHeight="1" x14ac:dyDescent="0.25">
      <c r="A486" s="10">
        <f t="shared" ref="A486" si="489">+A485+1</f>
        <v>463</v>
      </c>
      <c r="B486" s="10">
        <f t="shared" si="477"/>
        <v>463</v>
      </c>
      <c r="C486" s="12" t="s">
        <v>15</v>
      </c>
      <c r="D486" s="10" t="s">
        <v>393</v>
      </c>
      <c r="E486" s="10">
        <v>2013</v>
      </c>
      <c r="F486" s="84">
        <v>41600</v>
      </c>
      <c r="G486" s="12" t="s">
        <v>1530</v>
      </c>
      <c r="H486" s="10" t="s">
        <v>1531</v>
      </c>
      <c r="I486" s="12" t="s">
        <v>1532</v>
      </c>
      <c r="J486" s="12" t="s">
        <v>59</v>
      </c>
      <c r="K486" s="12" t="s">
        <v>60</v>
      </c>
      <c r="L486" s="12" t="s">
        <v>2615</v>
      </c>
      <c r="M486" s="12" t="s">
        <v>2616</v>
      </c>
      <c r="N486" s="12" t="s">
        <v>2736</v>
      </c>
      <c r="O486" s="12" t="s">
        <v>60</v>
      </c>
      <c r="P486" s="12" t="s">
        <v>2615</v>
      </c>
      <c r="Q486" s="12" t="s">
        <v>2615</v>
      </c>
      <c r="R486" s="12" t="s">
        <v>3445</v>
      </c>
      <c r="S486" s="12" t="s">
        <v>59</v>
      </c>
      <c r="T486" s="12" t="s">
        <v>3725</v>
      </c>
      <c r="U486" s="12" t="e">
        <f>VLOOKUP(S486,[1]Sheet1!$D$3:$D$153,1,0)</f>
        <v>#N/A</v>
      </c>
      <c r="V486" s="12" t="s">
        <v>3915</v>
      </c>
      <c r="W486" s="12" t="s">
        <v>61</v>
      </c>
      <c r="X486" s="58" t="s">
        <v>24</v>
      </c>
      <c r="Y486" s="12" t="s">
        <v>2573</v>
      </c>
      <c r="Z486" s="12">
        <f>INDEX('[2]Rented Branches'!$R$5:$R$1116,MATCH(H486,'[2]Rented Branches'!$I$5:$I$1116,0))</f>
        <v>2278</v>
      </c>
      <c r="AA486" s="12" t="s">
        <v>4285</v>
      </c>
      <c r="AB486" s="12" t="s">
        <v>4286</v>
      </c>
      <c r="AC486" s="12" t="s">
        <v>4230</v>
      </c>
      <c r="AD486" s="12" t="s">
        <v>4231</v>
      </c>
      <c r="AE486" s="12" t="s">
        <v>4287</v>
      </c>
      <c r="AF486" s="12" t="s">
        <v>4233</v>
      </c>
    </row>
    <row r="487" spans="1:32" s="46" customFormat="1" ht="15" hidden="1" customHeight="1" x14ac:dyDescent="0.25">
      <c r="A487" s="10">
        <f t="shared" ref="A487" si="490">+A486+1</f>
        <v>464</v>
      </c>
      <c r="B487" s="10">
        <f t="shared" si="477"/>
        <v>464</v>
      </c>
      <c r="C487" s="12" t="s">
        <v>15</v>
      </c>
      <c r="D487" s="10" t="s">
        <v>393</v>
      </c>
      <c r="E487" s="10">
        <v>2013</v>
      </c>
      <c r="F487" s="84">
        <v>41603</v>
      </c>
      <c r="G487" s="12" t="s">
        <v>1533</v>
      </c>
      <c r="H487" s="10" t="s">
        <v>1534</v>
      </c>
      <c r="I487" s="12" t="s">
        <v>1535</v>
      </c>
      <c r="J487" s="12" t="s">
        <v>20</v>
      </c>
      <c r="K487" s="12" t="s">
        <v>21</v>
      </c>
      <c r="L487" s="12" t="s">
        <v>2615</v>
      </c>
      <c r="M487" s="12" t="s">
        <v>2730</v>
      </c>
      <c r="N487" s="12" t="s">
        <v>2734</v>
      </c>
      <c r="O487" s="12" t="s">
        <v>2618</v>
      </c>
      <c r="P487" s="12" t="s">
        <v>2615</v>
      </c>
      <c r="Q487" s="12" t="s">
        <v>2615</v>
      </c>
      <c r="R487" s="12" t="s">
        <v>3445</v>
      </c>
      <c r="S487" s="12" t="s">
        <v>20</v>
      </c>
      <c r="T487" s="12" t="s">
        <v>3705</v>
      </c>
      <c r="U487" s="12" t="str">
        <f>VLOOKUP(S487,[1]Sheet1!$D$3:$D$153,1,0)</f>
        <v>LAHORE</v>
      </c>
      <c r="V487" s="12"/>
      <c r="W487" s="12" t="s">
        <v>23</v>
      </c>
      <c r="X487" s="58" t="s">
        <v>24</v>
      </c>
      <c r="Y487" s="12" t="s">
        <v>2573</v>
      </c>
      <c r="Z487" s="12">
        <f>INDEX('[2]Rented Branches'!$R$5:$R$1116,MATCH(H487,'[2]Rented Branches'!$I$5:$I$1116,0))</f>
        <v>1610</v>
      </c>
      <c r="AA487" s="12" t="s">
        <v>4258</v>
      </c>
      <c r="AB487" s="12" t="s">
        <v>4259</v>
      </c>
      <c r="AC487" s="12" t="s">
        <v>4260</v>
      </c>
      <c r="AD487" s="12" t="s">
        <v>4243</v>
      </c>
      <c r="AE487" s="12" t="s">
        <v>4261</v>
      </c>
      <c r="AF487" s="12" t="s">
        <v>4245</v>
      </c>
    </row>
    <row r="488" spans="1:32" s="46" customFormat="1" ht="15" hidden="1" customHeight="1" x14ac:dyDescent="0.25">
      <c r="A488" s="10">
        <f t="shared" ref="A488" si="491">+A487+1</f>
        <v>465</v>
      </c>
      <c r="B488" s="10">
        <f t="shared" si="477"/>
        <v>465</v>
      </c>
      <c r="C488" s="12" t="s">
        <v>15</v>
      </c>
      <c r="D488" s="10" t="s">
        <v>393</v>
      </c>
      <c r="E488" s="10">
        <v>2013</v>
      </c>
      <c r="F488" s="84">
        <v>41603</v>
      </c>
      <c r="G488" s="12" t="s">
        <v>1536</v>
      </c>
      <c r="H488" s="10" t="s">
        <v>1537</v>
      </c>
      <c r="I488" s="12" t="s">
        <v>1538</v>
      </c>
      <c r="J488" s="12" t="s">
        <v>20</v>
      </c>
      <c r="K488" s="12" t="s">
        <v>21</v>
      </c>
      <c r="L488" s="12" t="s">
        <v>2615</v>
      </c>
      <c r="M488" s="12" t="s">
        <v>2730</v>
      </c>
      <c r="N488" s="12" t="s">
        <v>2731</v>
      </c>
      <c r="O488" s="12" t="s">
        <v>2618</v>
      </c>
      <c r="P488" s="12" t="s">
        <v>2615</v>
      </c>
      <c r="Q488" s="12" t="s">
        <v>2615</v>
      </c>
      <c r="R488" s="12" t="s">
        <v>3445</v>
      </c>
      <c r="S488" s="12" t="s">
        <v>20</v>
      </c>
      <c r="T488" s="12" t="s">
        <v>3705</v>
      </c>
      <c r="U488" s="12" t="str">
        <f>VLOOKUP(S488,[1]Sheet1!$D$3:$D$153,1,0)</f>
        <v>LAHORE</v>
      </c>
      <c r="V488" s="12"/>
      <c r="W488" s="12" t="s">
        <v>23</v>
      </c>
      <c r="X488" s="58" t="s">
        <v>24</v>
      </c>
      <c r="Y488" s="12" t="s">
        <v>2573</v>
      </c>
      <c r="Z488" s="12">
        <f>INDEX('[2]Rented Branches'!$R$5:$R$1116,MATCH(H488,'[2]Rented Branches'!$I$5:$I$1116,0))</f>
        <v>3760</v>
      </c>
      <c r="AA488" s="12" t="s">
        <v>4262</v>
      </c>
      <c r="AB488" s="12" t="s">
        <v>4263</v>
      </c>
      <c r="AC488" s="12" t="s">
        <v>4260</v>
      </c>
      <c r="AD488" s="12" t="s">
        <v>4243</v>
      </c>
      <c r="AE488" s="12" t="s">
        <v>4264</v>
      </c>
      <c r="AF488" s="12" t="s">
        <v>4245</v>
      </c>
    </row>
    <row r="489" spans="1:32" s="46" customFormat="1" ht="15" hidden="1" customHeight="1" x14ac:dyDescent="0.25">
      <c r="A489" s="10">
        <f t="shared" ref="A489" si="492">+A488+1</f>
        <v>466</v>
      </c>
      <c r="B489" s="10">
        <f t="shared" si="477"/>
        <v>466</v>
      </c>
      <c r="C489" s="12" t="s">
        <v>15</v>
      </c>
      <c r="D489" s="10" t="s">
        <v>393</v>
      </c>
      <c r="E489" s="10">
        <v>2013</v>
      </c>
      <c r="F489" s="84">
        <v>41612</v>
      </c>
      <c r="G489" s="12" t="s">
        <v>1539</v>
      </c>
      <c r="H489" s="10" t="s">
        <v>1540</v>
      </c>
      <c r="I489" s="12" t="s">
        <v>3426</v>
      </c>
      <c r="J489" s="12" t="s">
        <v>107</v>
      </c>
      <c r="K489" s="12" t="s">
        <v>29</v>
      </c>
      <c r="L489" s="12" t="s">
        <v>2615</v>
      </c>
      <c r="M489" s="12" t="s">
        <v>2725</v>
      </c>
      <c r="N489" s="12" t="s">
        <v>2732</v>
      </c>
      <c r="O489" s="12" t="s">
        <v>29</v>
      </c>
      <c r="P489" s="12" t="s">
        <v>2615</v>
      </c>
      <c r="Q489" s="12" t="s">
        <v>2615</v>
      </c>
      <c r="R489" s="12" t="s">
        <v>3445</v>
      </c>
      <c r="S489" s="12" t="s">
        <v>1078</v>
      </c>
      <c r="T489" s="12" t="s">
        <v>3719</v>
      </c>
      <c r="U489" s="12" t="str">
        <f>VLOOKUP(S489,[1]Sheet1!$D$3:$D$153,1,0)</f>
        <v>SWAT</v>
      </c>
      <c r="V489" s="12"/>
      <c r="W489" s="12" t="s">
        <v>75</v>
      </c>
      <c r="X489" s="58" t="s">
        <v>24</v>
      </c>
      <c r="Y489" s="12" t="s">
        <v>2574</v>
      </c>
      <c r="Z489" s="12">
        <f>INDEX('[2]Rented Branches'!$R$5:$R$1116,MATCH(H489,'[2]Rented Branches'!$I$5:$I$1116,0))</f>
        <v>2639</v>
      </c>
      <c r="AA489" s="12" t="s">
        <v>4296</v>
      </c>
      <c r="AB489" s="96" t="s">
        <v>4297</v>
      </c>
      <c r="AC489" s="12" t="s">
        <v>4256</v>
      </c>
      <c r="AD489" s="12" t="s">
        <v>4237</v>
      </c>
      <c r="AE489" s="12" t="s">
        <v>4298</v>
      </c>
      <c r="AF489" s="12" t="s">
        <v>4239</v>
      </c>
    </row>
    <row r="490" spans="1:32" s="46" customFormat="1" ht="15" hidden="1" customHeight="1" x14ac:dyDescent="0.25">
      <c r="A490" s="10">
        <f t="shared" ref="A490" si="493">+A489+1</f>
        <v>467</v>
      </c>
      <c r="B490" s="10">
        <f t="shared" ref="B490:B501" si="494">+B489+1</f>
        <v>467</v>
      </c>
      <c r="C490" s="12" t="s">
        <v>15</v>
      </c>
      <c r="D490" s="10" t="s">
        <v>393</v>
      </c>
      <c r="E490" s="10">
        <v>2013</v>
      </c>
      <c r="F490" s="84">
        <v>41613</v>
      </c>
      <c r="G490" s="12" t="s">
        <v>1542</v>
      </c>
      <c r="H490" s="10" t="s">
        <v>1543</v>
      </c>
      <c r="I490" s="12" t="s">
        <v>1544</v>
      </c>
      <c r="J490" s="12" t="s">
        <v>59</v>
      </c>
      <c r="K490" s="12" t="s">
        <v>60</v>
      </c>
      <c r="L490" s="12" t="s">
        <v>2615</v>
      </c>
      <c r="M490" s="12" t="s">
        <v>2616</v>
      </c>
      <c r="N490" s="12" t="s">
        <v>2735</v>
      </c>
      <c r="O490" s="12" t="s">
        <v>60</v>
      </c>
      <c r="P490" s="12" t="s">
        <v>2615</v>
      </c>
      <c r="Q490" s="12" t="s">
        <v>2615</v>
      </c>
      <c r="R490" s="12" t="s">
        <v>3445</v>
      </c>
      <c r="S490" s="12" t="s">
        <v>59</v>
      </c>
      <c r="T490" s="12" t="s">
        <v>3709</v>
      </c>
      <c r="U490" s="12" t="e">
        <f>VLOOKUP(S490,[1]Sheet1!$D$3:$D$153,1,0)</f>
        <v>#N/A</v>
      </c>
      <c r="V490" s="12"/>
      <c r="W490" s="12" t="s">
        <v>61</v>
      </c>
      <c r="X490" s="58" t="s">
        <v>24</v>
      </c>
      <c r="Y490" s="12" t="s">
        <v>2573</v>
      </c>
      <c r="Z490" s="12">
        <f>INDEX('[2]Rented Branches'!$R$5:$R$1116,MATCH(H490,'[2]Rented Branches'!$I$5:$I$1116,0))</f>
        <v>2100</v>
      </c>
      <c r="AA490" s="12" t="s">
        <v>4271</v>
      </c>
      <c r="AB490" s="12"/>
      <c r="AC490" s="12" t="s">
        <v>4230</v>
      </c>
      <c r="AD490" s="12" t="s">
        <v>4231</v>
      </c>
      <c r="AE490" s="12" t="s">
        <v>4272</v>
      </c>
      <c r="AF490" s="12" t="s">
        <v>4233</v>
      </c>
    </row>
    <row r="491" spans="1:32" s="46" customFormat="1" ht="15" hidden="1" customHeight="1" x14ac:dyDescent="0.25">
      <c r="A491" s="10">
        <f t="shared" ref="A491" si="495">+A490+1</f>
        <v>468</v>
      </c>
      <c r="B491" s="10">
        <f t="shared" si="494"/>
        <v>468</v>
      </c>
      <c r="C491" s="12" t="s">
        <v>15</v>
      </c>
      <c r="D491" s="10" t="s">
        <v>393</v>
      </c>
      <c r="E491" s="10">
        <v>2013</v>
      </c>
      <c r="F491" s="84">
        <v>41624</v>
      </c>
      <c r="G491" s="12" t="s">
        <v>1545</v>
      </c>
      <c r="H491" s="10" t="s">
        <v>1546</v>
      </c>
      <c r="I491" s="12" t="s">
        <v>1547</v>
      </c>
      <c r="J491" s="12" t="s">
        <v>59</v>
      </c>
      <c r="K491" s="12" t="s">
        <v>60</v>
      </c>
      <c r="L491" s="12" t="s">
        <v>2615</v>
      </c>
      <c r="M491" s="12" t="s">
        <v>2616</v>
      </c>
      <c r="N491" s="12" t="s">
        <v>2735</v>
      </c>
      <c r="O491" s="12" t="s">
        <v>60</v>
      </c>
      <c r="P491" s="12" t="s">
        <v>2615</v>
      </c>
      <c r="Q491" s="12" t="s">
        <v>2615</v>
      </c>
      <c r="R491" s="12" t="s">
        <v>3445</v>
      </c>
      <c r="S491" s="12" t="s">
        <v>59</v>
      </c>
      <c r="T491" s="12" t="s">
        <v>3709</v>
      </c>
      <c r="U491" s="12" t="e">
        <f>VLOOKUP(S491,[1]Sheet1!$D$3:$D$153,1,0)</f>
        <v>#N/A</v>
      </c>
      <c r="V491" s="12"/>
      <c r="W491" s="12" t="s">
        <v>61</v>
      </c>
      <c r="X491" s="58" t="s">
        <v>24</v>
      </c>
      <c r="Y491" s="12" t="s">
        <v>2573</v>
      </c>
      <c r="Z491" s="12">
        <f>INDEX('[2]Rented Branches'!$R$5:$R$1116,MATCH(H491,'[2]Rented Branches'!$I$5:$I$1116,0))</f>
        <v>1600</v>
      </c>
      <c r="AA491" s="12" t="s">
        <v>4271</v>
      </c>
      <c r="AB491" s="12"/>
      <c r="AC491" s="12" t="s">
        <v>4230</v>
      </c>
      <c r="AD491" s="12" t="s">
        <v>4231</v>
      </c>
      <c r="AE491" s="12" t="s">
        <v>4272</v>
      </c>
      <c r="AF491" s="12" t="s">
        <v>4233</v>
      </c>
    </row>
    <row r="492" spans="1:32" s="46" customFormat="1" ht="15" hidden="1" customHeight="1" x14ac:dyDescent="0.25">
      <c r="A492" s="10">
        <f t="shared" ref="A492" si="496">+A491+1</f>
        <v>469</v>
      </c>
      <c r="B492" s="10">
        <f t="shared" si="494"/>
        <v>469</v>
      </c>
      <c r="C492" s="12" t="s">
        <v>15</v>
      </c>
      <c r="D492" s="10" t="s">
        <v>393</v>
      </c>
      <c r="E492" s="10">
        <v>2013</v>
      </c>
      <c r="F492" s="84">
        <v>41625</v>
      </c>
      <c r="G492" s="12" t="s">
        <v>1548</v>
      </c>
      <c r="H492" s="10" t="s">
        <v>1549</v>
      </c>
      <c r="I492" s="12" t="s">
        <v>1550</v>
      </c>
      <c r="J492" s="12" t="s">
        <v>278</v>
      </c>
      <c r="K492" s="12" t="s">
        <v>60</v>
      </c>
      <c r="L492" s="12" t="s">
        <v>2615</v>
      </c>
      <c r="M492" s="12" t="s">
        <v>2616</v>
      </c>
      <c r="N492" s="12" t="s">
        <v>2736</v>
      </c>
      <c r="O492" s="12" t="s">
        <v>60</v>
      </c>
      <c r="P492" s="12" t="s">
        <v>2615</v>
      </c>
      <c r="Q492" s="12" t="s">
        <v>2615</v>
      </c>
      <c r="R492" s="12" t="s">
        <v>3445</v>
      </c>
      <c r="S492" s="12" t="s">
        <v>3691</v>
      </c>
      <c r="T492" s="12" t="s">
        <v>3743</v>
      </c>
      <c r="U492" s="12" t="str">
        <f>VLOOKUP(S492,[1]Sheet1!$D$3:$D$153,1,0)</f>
        <v>MIRPUR KHAS</v>
      </c>
      <c r="V492" s="12"/>
      <c r="W492" s="12" t="s">
        <v>61</v>
      </c>
      <c r="X492" s="58" t="s">
        <v>24</v>
      </c>
      <c r="Y492" s="12" t="s">
        <v>2573</v>
      </c>
      <c r="Z492" s="12">
        <f>INDEX('[2]Rented Branches'!$R$5:$R$1116,MATCH(H492,'[2]Rented Branches'!$I$5:$I$1116,0))</f>
        <v>1400</v>
      </c>
      <c r="AA492" s="12" t="s">
        <v>4285</v>
      </c>
      <c r="AB492" s="12" t="s">
        <v>4286</v>
      </c>
      <c r="AC492" s="12" t="s">
        <v>4230</v>
      </c>
      <c r="AD492" s="12" t="s">
        <v>4231</v>
      </c>
      <c r="AE492" s="12" t="s">
        <v>4287</v>
      </c>
      <c r="AF492" s="12" t="s">
        <v>4233</v>
      </c>
    </row>
    <row r="493" spans="1:32" s="46" customFormat="1" ht="15" hidden="1" customHeight="1" x14ac:dyDescent="0.25">
      <c r="A493" s="10">
        <f t="shared" ref="A493" si="497">+A492+1</f>
        <v>470</v>
      </c>
      <c r="B493" s="10">
        <f t="shared" si="494"/>
        <v>470</v>
      </c>
      <c r="C493" s="12" t="s">
        <v>15</v>
      </c>
      <c r="D493" s="10" t="s">
        <v>393</v>
      </c>
      <c r="E493" s="10">
        <v>2013</v>
      </c>
      <c r="F493" s="84">
        <v>41628</v>
      </c>
      <c r="G493" s="12" t="s">
        <v>1551</v>
      </c>
      <c r="H493" s="10" t="s">
        <v>1552</v>
      </c>
      <c r="I493" s="12" t="s">
        <v>1553</v>
      </c>
      <c r="J493" s="12" t="s">
        <v>33</v>
      </c>
      <c r="K493" s="12" t="s">
        <v>21</v>
      </c>
      <c r="L493" s="12" t="s">
        <v>2615</v>
      </c>
      <c r="M493" s="12" t="s">
        <v>2727</v>
      </c>
      <c r="N493" s="12" t="s">
        <v>2737</v>
      </c>
      <c r="O493" s="12" t="s">
        <v>2620</v>
      </c>
      <c r="P493" s="12" t="s">
        <v>2615</v>
      </c>
      <c r="Q493" s="12" t="s">
        <v>2615</v>
      </c>
      <c r="R493" s="12" t="s">
        <v>3445</v>
      </c>
      <c r="S493" s="12" t="s">
        <v>33</v>
      </c>
      <c r="T493" s="12" t="s">
        <v>3706</v>
      </c>
      <c r="U493" s="12" t="str">
        <f>VLOOKUP(S493,[1]Sheet1!$D$3:$D$153,1,0)</f>
        <v>MULTAN</v>
      </c>
      <c r="V493" s="12"/>
      <c r="W493" s="12" t="s">
        <v>23</v>
      </c>
      <c r="X493" s="58" t="s">
        <v>24</v>
      </c>
      <c r="Y493" s="12" t="s">
        <v>2573</v>
      </c>
      <c r="Z493" s="12">
        <f>INDEX('[2]Rented Branches'!$R$5:$R$1116,MATCH(H493,'[2]Rented Branches'!$I$5:$I$1116,0))</f>
        <v>2550</v>
      </c>
      <c r="AA493" s="12" t="s">
        <v>4293</v>
      </c>
      <c r="AB493" s="12" t="s">
        <v>4294</v>
      </c>
      <c r="AC493" s="12" t="s">
        <v>4278</v>
      </c>
      <c r="AD493" s="12" t="s">
        <v>4231</v>
      </c>
      <c r="AE493" s="12" t="s">
        <v>4295</v>
      </c>
      <c r="AF493" s="12" t="s">
        <v>4233</v>
      </c>
    </row>
    <row r="494" spans="1:32" s="46" customFormat="1" ht="15" hidden="1" customHeight="1" x14ac:dyDescent="0.25">
      <c r="A494" s="10">
        <f t="shared" ref="A494" si="498">+A493+1</f>
        <v>471</v>
      </c>
      <c r="B494" s="10">
        <f t="shared" si="494"/>
        <v>471</v>
      </c>
      <c r="C494" s="12" t="s">
        <v>15</v>
      </c>
      <c r="D494" s="10" t="s">
        <v>393</v>
      </c>
      <c r="E494" s="10">
        <v>2013</v>
      </c>
      <c r="F494" s="84">
        <v>41628</v>
      </c>
      <c r="G494" s="12" t="s">
        <v>1554</v>
      </c>
      <c r="H494" s="10" t="s">
        <v>1555</v>
      </c>
      <c r="I494" s="12" t="s">
        <v>1556</v>
      </c>
      <c r="J494" s="12" t="s">
        <v>59</v>
      </c>
      <c r="K494" s="12" t="s">
        <v>60</v>
      </c>
      <c r="L494" s="12" t="s">
        <v>2615</v>
      </c>
      <c r="M494" s="12" t="s">
        <v>2616</v>
      </c>
      <c r="N494" s="12" t="s">
        <v>2617</v>
      </c>
      <c r="O494" s="12" t="s">
        <v>60</v>
      </c>
      <c r="P494" s="12" t="s">
        <v>2615</v>
      </c>
      <c r="Q494" s="12" t="s">
        <v>2615</v>
      </c>
      <c r="R494" s="12" t="s">
        <v>3445</v>
      </c>
      <c r="S494" s="12" t="s">
        <v>59</v>
      </c>
      <c r="T494" s="12" t="s">
        <v>3709</v>
      </c>
      <c r="U494" s="12" t="e">
        <f>VLOOKUP(S494,[1]Sheet1!$D$3:$D$153,1,0)</f>
        <v>#N/A</v>
      </c>
      <c r="V494" s="12"/>
      <c r="W494" s="12" t="s">
        <v>61</v>
      </c>
      <c r="X494" s="58" t="s">
        <v>24</v>
      </c>
      <c r="Y494" s="12" t="s">
        <v>2573</v>
      </c>
      <c r="Z494" s="12">
        <f>INDEX('[2]Rented Branches'!$R$5:$R$1116,MATCH(H494,'[2]Rented Branches'!$I$5:$I$1116,0))</f>
        <v>2500</v>
      </c>
      <c r="AA494" s="12" t="s">
        <v>4229</v>
      </c>
      <c r="AB494" s="12" t="s">
        <v>4286</v>
      </c>
      <c r="AC494" s="12" t="s">
        <v>4230</v>
      </c>
      <c r="AD494" s="12" t="s">
        <v>4231</v>
      </c>
      <c r="AE494" s="12" t="s">
        <v>4232</v>
      </c>
      <c r="AF494" s="12" t="s">
        <v>4233</v>
      </c>
    </row>
    <row r="495" spans="1:32" s="46" customFormat="1" ht="15" hidden="1" customHeight="1" x14ac:dyDescent="0.25">
      <c r="A495" s="10">
        <f t="shared" ref="A495" si="499">+A494+1</f>
        <v>472</v>
      </c>
      <c r="B495" s="10">
        <f t="shared" si="494"/>
        <v>472</v>
      </c>
      <c r="C495" s="12" t="s">
        <v>15</v>
      </c>
      <c r="D495" s="10" t="s">
        <v>393</v>
      </c>
      <c r="E495" s="10">
        <v>2013</v>
      </c>
      <c r="F495" s="84">
        <v>41634</v>
      </c>
      <c r="G495" s="12" t="s">
        <v>1557</v>
      </c>
      <c r="H495" s="10" t="s">
        <v>1558</v>
      </c>
      <c r="I495" s="12" t="s">
        <v>1559</v>
      </c>
      <c r="J495" s="12" t="s">
        <v>59</v>
      </c>
      <c r="K495" s="12" t="s">
        <v>60</v>
      </c>
      <c r="L495" s="12" t="s">
        <v>2615</v>
      </c>
      <c r="M495" s="12" t="s">
        <v>2616</v>
      </c>
      <c r="N495" s="12" t="s">
        <v>2617</v>
      </c>
      <c r="O495" s="12" t="s">
        <v>60</v>
      </c>
      <c r="P495" s="12" t="s">
        <v>2615</v>
      </c>
      <c r="Q495" s="12" t="s">
        <v>2615</v>
      </c>
      <c r="R495" s="12" t="s">
        <v>3445</v>
      </c>
      <c r="S495" s="12" t="s">
        <v>59</v>
      </c>
      <c r="T495" s="12" t="s">
        <v>3761</v>
      </c>
      <c r="U495" s="12" t="e">
        <f>VLOOKUP(S495,[1]Sheet1!$D$3:$D$153,1,0)</f>
        <v>#N/A</v>
      </c>
      <c r="V495" s="12" t="s">
        <v>3917</v>
      </c>
      <c r="W495" s="12" t="s">
        <v>61</v>
      </c>
      <c r="X495" s="58" t="s">
        <v>24</v>
      </c>
      <c r="Y495" s="12" t="s">
        <v>2573</v>
      </c>
      <c r="Z495" s="12">
        <f>INDEX('[2]Rented Branches'!$R$5:$R$1116,MATCH(H495,'[2]Rented Branches'!$I$5:$I$1116,0))</f>
        <v>1660</v>
      </c>
      <c r="AA495" s="12" t="s">
        <v>4229</v>
      </c>
      <c r="AB495" s="12" t="s">
        <v>4286</v>
      </c>
      <c r="AC495" s="12" t="s">
        <v>4230</v>
      </c>
      <c r="AD495" s="12" t="s">
        <v>4231</v>
      </c>
      <c r="AE495" s="12" t="s">
        <v>4232</v>
      </c>
      <c r="AF495" s="12" t="s">
        <v>4233</v>
      </c>
    </row>
    <row r="496" spans="1:32" s="46" customFormat="1" ht="15" hidden="1" customHeight="1" x14ac:dyDescent="0.25">
      <c r="A496" s="10">
        <f t="shared" ref="A496" si="500">+A495+1</f>
        <v>473</v>
      </c>
      <c r="B496" s="10">
        <f t="shared" si="494"/>
        <v>473</v>
      </c>
      <c r="C496" s="12" t="s">
        <v>15</v>
      </c>
      <c r="D496" s="10" t="s">
        <v>393</v>
      </c>
      <c r="E496" s="10">
        <v>2013</v>
      </c>
      <c r="F496" s="84">
        <v>41638</v>
      </c>
      <c r="G496" s="12" t="s">
        <v>3367</v>
      </c>
      <c r="H496" s="10" t="s">
        <v>1561</v>
      </c>
      <c r="I496" s="12" t="s">
        <v>1562</v>
      </c>
      <c r="J496" s="12" t="s">
        <v>1563</v>
      </c>
      <c r="K496" s="12" t="s">
        <v>60</v>
      </c>
      <c r="L496" s="12" t="s">
        <v>2615</v>
      </c>
      <c r="M496" s="12" t="s">
        <v>2616</v>
      </c>
      <c r="N496" s="12" t="s">
        <v>2738</v>
      </c>
      <c r="O496" s="12" t="s">
        <v>60</v>
      </c>
      <c r="P496" s="12" t="s">
        <v>2615</v>
      </c>
      <c r="Q496" s="12" t="s">
        <v>2615</v>
      </c>
      <c r="R496" s="12" t="s">
        <v>3445</v>
      </c>
      <c r="S496" s="12" t="s">
        <v>1563</v>
      </c>
      <c r="T496" s="12" t="s">
        <v>3791</v>
      </c>
      <c r="U496" s="12" t="str">
        <f>VLOOKUP(S496,[1]Sheet1!$D$3:$D$153,1,0)</f>
        <v>KHUZDAR</v>
      </c>
      <c r="V496" s="12"/>
      <c r="W496" s="12" t="s">
        <v>125</v>
      </c>
      <c r="X496" s="58" t="s">
        <v>24</v>
      </c>
      <c r="Y496" s="12" t="s">
        <v>2573</v>
      </c>
      <c r="Z496" s="12">
        <f>INDEX('[2]Rented Branches'!$R$5:$R$1116,MATCH(H496,'[2]Rented Branches'!$I$5:$I$1116,0))</f>
        <v>2640</v>
      </c>
      <c r="AA496" s="12" t="s">
        <v>4290</v>
      </c>
      <c r="AB496" s="12" t="s">
        <v>4291</v>
      </c>
      <c r="AC496" s="12" t="s">
        <v>4230</v>
      </c>
      <c r="AD496" s="12" t="s">
        <v>4231</v>
      </c>
      <c r="AE496" s="12" t="s">
        <v>4292</v>
      </c>
      <c r="AF496" s="12" t="s">
        <v>4233</v>
      </c>
    </row>
    <row r="497" spans="1:32" s="46" customFormat="1" ht="15" hidden="1" customHeight="1" x14ac:dyDescent="0.25">
      <c r="A497" s="10">
        <f t="shared" ref="A497" si="501">+A496+1</f>
        <v>474</v>
      </c>
      <c r="B497" s="10">
        <f t="shared" si="494"/>
        <v>474</v>
      </c>
      <c r="C497" s="12" t="s">
        <v>15</v>
      </c>
      <c r="D497" s="10" t="s">
        <v>393</v>
      </c>
      <c r="E497" s="10">
        <v>2014</v>
      </c>
      <c r="F497" s="84">
        <v>41782</v>
      </c>
      <c r="G497" s="12" t="s">
        <v>1564</v>
      </c>
      <c r="H497" s="10" t="s">
        <v>1565</v>
      </c>
      <c r="I497" s="12" t="s">
        <v>1566</v>
      </c>
      <c r="J497" s="12" t="s">
        <v>65</v>
      </c>
      <c r="K497" s="12" t="s">
        <v>21</v>
      </c>
      <c r="L497" s="12" t="s">
        <v>2615</v>
      </c>
      <c r="M497" s="12" t="s">
        <v>2725</v>
      </c>
      <c r="N497" s="12" t="s">
        <v>2729</v>
      </c>
      <c r="O497" s="12" t="s">
        <v>2620</v>
      </c>
      <c r="P497" s="12" t="s">
        <v>2615</v>
      </c>
      <c r="Q497" s="12" t="s">
        <v>2615</v>
      </c>
      <c r="R497" s="12" t="s">
        <v>3445</v>
      </c>
      <c r="S497" s="12" t="s">
        <v>65</v>
      </c>
      <c r="T497" s="12" t="s">
        <v>3711</v>
      </c>
      <c r="U497" s="12" t="str">
        <f>VLOOKUP(S497,[1]Sheet1!$D$3:$D$153,1,0)</f>
        <v>GUJRAT</v>
      </c>
      <c r="V497" s="12"/>
      <c r="W497" s="12" t="s">
        <v>23</v>
      </c>
      <c r="X497" s="58" t="s">
        <v>24</v>
      </c>
      <c r="Y497" s="12" t="s">
        <v>2573</v>
      </c>
      <c r="Z497" s="12">
        <f>INDEX('[2]Rented Branches'!$R$5:$R$1116,MATCH(H497,'[2]Rented Branches'!$I$5:$I$1116,0))</f>
        <v>4950</v>
      </c>
      <c r="AA497" s="12" t="s">
        <v>4282</v>
      </c>
      <c r="AB497" s="12" t="s">
        <v>4283</v>
      </c>
      <c r="AC497" s="12" t="s">
        <v>4248</v>
      </c>
      <c r="AD497" s="12" t="s">
        <v>4237</v>
      </c>
      <c r="AE497" s="12" t="s">
        <v>4284</v>
      </c>
      <c r="AF497" s="12" t="s">
        <v>4239</v>
      </c>
    </row>
    <row r="498" spans="1:32" s="46" customFormat="1" ht="15" hidden="1" customHeight="1" x14ac:dyDescent="0.25">
      <c r="A498" s="10">
        <f t="shared" ref="A498" si="502">+A497+1</f>
        <v>475</v>
      </c>
      <c r="B498" s="10">
        <f t="shared" si="494"/>
        <v>475</v>
      </c>
      <c r="C498" s="12" t="s">
        <v>15</v>
      </c>
      <c r="D498" s="10" t="s">
        <v>393</v>
      </c>
      <c r="E498" s="10">
        <v>2014</v>
      </c>
      <c r="F498" s="84">
        <v>41841</v>
      </c>
      <c r="G498" s="12" t="s">
        <v>1567</v>
      </c>
      <c r="H498" s="10" t="s">
        <v>1568</v>
      </c>
      <c r="I498" s="12" t="s">
        <v>1569</v>
      </c>
      <c r="J498" s="12" t="s">
        <v>20</v>
      </c>
      <c r="K498" s="12" t="s">
        <v>21</v>
      </c>
      <c r="L498" s="12" t="s">
        <v>2615</v>
      </c>
      <c r="M498" s="12" t="s">
        <v>2730</v>
      </c>
      <c r="N498" s="12" t="s">
        <v>2734</v>
      </c>
      <c r="O498" s="12" t="s">
        <v>2618</v>
      </c>
      <c r="P498" s="12" t="s">
        <v>2615</v>
      </c>
      <c r="Q498" s="12" t="s">
        <v>2615</v>
      </c>
      <c r="R498" s="12" t="s">
        <v>3445</v>
      </c>
      <c r="S498" s="12" t="s">
        <v>20</v>
      </c>
      <c r="T498" s="12" t="s">
        <v>3705</v>
      </c>
      <c r="U498" s="12" t="str">
        <f>VLOOKUP(S498,[1]Sheet1!$D$3:$D$153,1,0)</f>
        <v>LAHORE</v>
      </c>
      <c r="V498" s="12"/>
      <c r="W498" s="12" t="s">
        <v>23</v>
      </c>
      <c r="X498" s="58" t="s">
        <v>24</v>
      </c>
      <c r="Y498" s="12" t="s">
        <v>2573</v>
      </c>
      <c r="Z498" s="12">
        <f>INDEX('[2]Rented Branches'!$R$5:$R$1116,MATCH(H498,'[2]Rented Branches'!$I$5:$I$1116,0))</f>
        <v>2741</v>
      </c>
      <c r="AA498" s="12" t="s">
        <v>4280</v>
      </c>
      <c r="AB498" s="12" t="s">
        <v>4393</v>
      </c>
      <c r="AC498" s="12" t="s">
        <v>4260</v>
      </c>
      <c r="AD498" s="12" t="s">
        <v>4243</v>
      </c>
      <c r="AE498" s="12" t="s">
        <v>4281</v>
      </c>
      <c r="AF498" s="12" t="s">
        <v>4245</v>
      </c>
    </row>
    <row r="499" spans="1:32" s="46" customFormat="1" ht="15" hidden="1" customHeight="1" x14ac:dyDescent="0.25">
      <c r="A499" s="10">
        <f t="shared" ref="A499" si="503">+A498+1</f>
        <v>476</v>
      </c>
      <c r="B499" s="10">
        <f t="shared" si="494"/>
        <v>476</v>
      </c>
      <c r="C499" s="12" t="s">
        <v>15</v>
      </c>
      <c r="D499" s="10" t="s">
        <v>393</v>
      </c>
      <c r="E499" s="10">
        <v>2014</v>
      </c>
      <c r="F499" s="84">
        <v>41843</v>
      </c>
      <c r="G499" s="12" t="s">
        <v>1570</v>
      </c>
      <c r="H499" s="10" t="s">
        <v>1571</v>
      </c>
      <c r="I499" s="12" t="s">
        <v>1572</v>
      </c>
      <c r="J499" s="12" t="s">
        <v>20</v>
      </c>
      <c r="K499" s="12" t="s">
        <v>21</v>
      </c>
      <c r="L499" s="12" t="s">
        <v>2615</v>
      </c>
      <c r="M499" s="12" t="s">
        <v>2730</v>
      </c>
      <c r="N499" s="12" t="s">
        <v>2734</v>
      </c>
      <c r="O499" s="12" t="s">
        <v>2618</v>
      </c>
      <c r="P499" s="12" t="s">
        <v>2615</v>
      </c>
      <c r="Q499" s="12" t="s">
        <v>2615</v>
      </c>
      <c r="R499" s="12" t="s">
        <v>3445</v>
      </c>
      <c r="S499" s="12" t="s">
        <v>20</v>
      </c>
      <c r="T499" s="12" t="s">
        <v>3705</v>
      </c>
      <c r="U499" s="12" t="str">
        <f>VLOOKUP(S499,[1]Sheet1!$D$3:$D$153,1,0)</f>
        <v>LAHORE</v>
      </c>
      <c r="V499" s="12"/>
      <c r="W499" s="12" t="s">
        <v>23</v>
      </c>
      <c r="X499" s="58" t="s">
        <v>24</v>
      </c>
      <c r="Y499" s="12" t="s">
        <v>2573</v>
      </c>
      <c r="Z499" s="12">
        <f>INDEX('[2]Rented Branches'!$R$5:$R$1116,MATCH(H499,'[2]Rented Branches'!$I$5:$I$1116,0))</f>
        <v>2750</v>
      </c>
      <c r="AA499" s="12" t="s">
        <v>4262</v>
      </c>
      <c r="AB499" s="12" t="s">
        <v>4263</v>
      </c>
      <c r="AC499" s="12" t="s">
        <v>4260</v>
      </c>
      <c r="AD499" s="12" t="s">
        <v>4243</v>
      </c>
      <c r="AE499" s="12" t="s">
        <v>4264</v>
      </c>
      <c r="AF499" s="12" t="s">
        <v>4245</v>
      </c>
    </row>
    <row r="500" spans="1:32" s="46" customFormat="1" ht="15" hidden="1" customHeight="1" x14ac:dyDescent="0.25">
      <c r="A500" s="10">
        <f t="shared" ref="A500" si="504">+A499+1</f>
        <v>477</v>
      </c>
      <c r="B500" s="10">
        <f t="shared" si="494"/>
        <v>477</v>
      </c>
      <c r="C500" s="12" t="s">
        <v>15</v>
      </c>
      <c r="D500" s="10" t="s">
        <v>393</v>
      </c>
      <c r="E500" s="10">
        <v>2014</v>
      </c>
      <c r="F500" s="84">
        <v>41859</v>
      </c>
      <c r="G500" s="12" t="s">
        <v>1573</v>
      </c>
      <c r="H500" s="10" t="s">
        <v>1574</v>
      </c>
      <c r="I500" s="12" t="s">
        <v>1575</v>
      </c>
      <c r="J500" s="12" t="s">
        <v>448</v>
      </c>
      <c r="K500" s="12" t="s">
        <v>21</v>
      </c>
      <c r="L500" s="12" t="s">
        <v>2615</v>
      </c>
      <c r="M500" s="12" t="s">
        <v>2727</v>
      </c>
      <c r="N500" s="12" t="s">
        <v>2728</v>
      </c>
      <c r="O500" s="12" t="s">
        <v>2620</v>
      </c>
      <c r="P500" s="12" t="s">
        <v>2615</v>
      </c>
      <c r="Q500" s="12" t="s">
        <v>2615</v>
      </c>
      <c r="R500" s="12" t="s">
        <v>3445</v>
      </c>
      <c r="S500" s="12" t="s">
        <v>448</v>
      </c>
      <c r="T500" s="12" t="s">
        <v>3753</v>
      </c>
      <c r="U500" s="12" t="str">
        <f>VLOOKUP(S500,[1]Sheet1!$D$3:$D$153,1,0)</f>
        <v>MIANWALI</v>
      </c>
      <c r="V500" s="12"/>
      <c r="W500" s="12" t="s">
        <v>23</v>
      </c>
      <c r="X500" s="58" t="s">
        <v>24</v>
      </c>
      <c r="Y500" s="12" t="s">
        <v>2573</v>
      </c>
      <c r="Z500" s="12">
        <f>INDEX('[2]Rented Branches'!$R$5:$R$1116,MATCH(H500,'[2]Rented Branches'!$I$5:$I$1116,0))</f>
        <v>1334</v>
      </c>
      <c r="AA500" s="12" t="s">
        <v>4254</v>
      </c>
      <c r="AB500" s="12" t="s">
        <v>4255</v>
      </c>
      <c r="AC500" s="12" t="s">
        <v>4256</v>
      </c>
      <c r="AD500" s="12" t="s">
        <v>4237</v>
      </c>
      <c r="AE500" s="12" t="s">
        <v>4257</v>
      </c>
      <c r="AF500" s="12" t="s">
        <v>4239</v>
      </c>
    </row>
    <row r="501" spans="1:32" s="46" customFormat="1" ht="15" hidden="1" customHeight="1" x14ac:dyDescent="0.25">
      <c r="A501" s="10">
        <f t="shared" ref="A501" si="505">+A500+1</f>
        <v>478</v>
      </c>
      <c r="B501" s="10">
        <f t="shared" si="494"/>
        <v>478</v>
      </c>
      <c r="C501" s="12" t="s">
        <v>15</v>
      </c>
      <c r="D501" s="10" t="s">
        <v>393</v>
      </c>
      <c r="E501" s="10">
        <v>2014</v>
      </c>
      <c r="F501" s="84">
        <v>41862</v>
      </c>
      <c r="G501" s="12" t="s">
        <v>1576</v>
      </c>
      <c r="H501" s="10" t="s">
        <v>1577</v>
      </c>
      <c r="I501" s="12" t="s">
        <v>1578</v>
      </c>
      <c r="J501" s="12" t="s">
        <v>757</v>
      </c>
      <c r="K501" s="12" t="s">
        <v>21</v>
      </c>
      <c r="L501" s="12" t="s">
        <v>2615</v>
      </c>
      <c r="M501" s="12" t="s">
        <v>2730</v>
      </c>
      <c r="N501" s="12" t="s">
        <v>2731</v>
      </c>
      <c r="O501" s="12" t="s">
        <v>2620</v>
      </c>
      <c r="P501" s="12" t="s">
        <v>2615</v>
      </c>
      <c r="Q501" s="12" t="s">
        <v>2615</v>
      </c>
      <c r="R501" s="12" t="s">
        <v>3445</v>
      </c>
      <c r="S501" s="12" t="s">
        <v>757</v>
      </c>
      <c r="T501" s="12" t="s">
        <v>1817</v>
      </c>
      <c r="U501" s="12" t="str">
        <f>VLOOKUP(S501,[1]Sheet1!$D$3:$D$153,1,0)</f>
        <v>SIALKOT</v>
      </c>
      <c r="V501" s="12"/>
      <c r="W501" s="12" t="s">
        <v>23</v>
      </c>
      <c r="X501" s="58" t="s">
        <v>24</v>
      </c>
      <c r="Y501" s="12" t="s">
        <v>2573</v>
      </c>
      <c r="Z501" s="12">
        <f>INDEX('[2]Rented Branches'!$R$5:$R$1116,MATCH(H501,'[2]Rented Branches'!$I$5:$I$1116,0))</f>
        <v>2280</v>
      </c>
      <c r="AA501" s="12" t="s">
        <v>4265</v>
      </c>
      <c r="AB501" s="12" t="s">
        <v>4266</v>
      </c>
      <c r="AC501" s="12" t="s">
        <v>4252</v>
      </c>
      <c r="AD501" s="12" t="s">
        <v>4243</v>
      </c>
      <c r="AE501" s="12" t="s">
        <v>4267</v>
      </c>
      <c r="AF501" s="12" t="s">
        <v>4245</v>
      </c>
    </row>
    <row r="502" spans="1:32" s="46" customFormat="1" ht="15" hidden="1" customHeight="1" x14ac:dyDescent="0.25">
      <c r="A502" s="10">
        <f t="shared" ref="A502" si="506">+A501+1</f>
        <v>479</v>
      </c>
      <c r="B502" s="10" t="e">
        <f>+#REF!+1</f>
        <v>#REF!</v>
      </c>
      <c r="C502" s="12" t="s">
        <v>15</v>
      </c>
      <c r="D502" s="10" t="s">
        <v>34</v>
      </c>
      <c r="E502" s="10">
        <v>2014</v>
      </c>
      <c r="F502" s="84">
        <v>41901</v>
      </c>
      <c r="G502" s="12" t="s">
        <v>1624</v>
      </c>
      <c r="H502" s="10" t="s">
        <v>1625</v>
      </c>
      <c r="I502" s="12" t="s">
        <v>1626</v>
      </c>
      <c r="J502" s="12" t="s">
        <v>1627</v>
      </c>
      <c r="K502" s="12" t="s">
        <v>29</v>
      </c>
      <c r="L502" s="12" t="s">
        <v>29</v>
      </c>
      <c r="M502" s="12" t="s">
        <v>29</v>
      </c>
      <c r="N502" s="12" t="s">
        <v>103</v>
      </c>
      <c r="O502" s="12" t="s">
        <v>29</v>
      </c>
      <c r="P502" s="12" t="s">
        <v>29</v>
      </c>
      <c r="Q502" s="12" t="s">
        <v>3066</v>
      </c>
      <c r="R502" s="12" t="s">
        <v>3066</v>
      </c>
      <c r="S502" s="12" t="s">
        <v>1627</v>
      </c>
      <c r="T502" s="12" t="s">
        <v>3792</v>
      </c>
      <c r="U502" s="12" t="str">
        <f>VLOOKUP(S502,[1]Sheet1!$D$3:$D$153,1,0)</f>
        <v>BHIMBER</v>
      </c>
      <c r="V502" s="12"/>
      <c r="W502" s="12" t="s">
        <v>382</v>
      </c>
      <c r="X502" s="58" t="s">
        <v>24</v>
      </c>
      <c r="Y502" s="12" t="s">
        <v>2574</v>
      </c>
      <c r="Z502" s="12">
        <f>INDEX('[2]Rented Branches'!$R$5:$R$1116,MATCH(H502,'[2]Rented Branches'!$I$5:$I$1116,0))</f>
        <v>1990</v>
      </c>
      <c r="AA502" s="12" t="s">
        <v>4357</v>
      </c>
      <c r="AB502" s="12" t="s">
        <v>4392</v>
      </c>
      <c r="AC502" s="12" t="s">
        <v>4404</v>
      </c>
      <c r="AD502" s="12" t="e">
        <v>#N/A</v>
      </c>
      <c r="AE502" s="12" t="s">
        <v>4358</v>
      </c>
      <c r="AF502" s="12" t="e">
        <v>#N/A</v>
      </c>
    </row>
    <row r="503" spans="1:32" s="46" customFormat="1" ht="15" hidden="1" customHeight="1" x14ac:dyDescent="0.25">
      <c r="A503" s="10">
        <f t="shared" ref="A503" si="507">+A502+1</f>
        <v>480</v>
      </c>
      <c r="B503" s="10" t="e">
        <f t="shared" ref="B503:B510" si="508">+B502+1</f>
        <v>#REF!</v>
      </c>
      <c r="C503" s="12" t="s">
        <v>15</v>
      </c>
      <c r="D503" s="10" t="s">
        <v>34</v>
      </c>
      <c r="E503" s="10">
        <v>2014</v>
      </c>
      <c r="F503" s="84">
        <v>41901</v>
      </c>
      <c r="G503" s="12" t="s">
        <v>1628</v>
      </c>
      <c r="H503" s="10" t="s">
        <v>1629</v>
      </c>
      <c r="I503" s="12" t="s">
        <v>1630</v>
      </c>
      <c r="J503" s="12" t="s">
        <v>1631</v>
      </c>
      <c r="K503" s="12" t="s">
        <v>21</v>
      </c>
      <c r="L503" s="12" t="s">
        <v>2620</v>
      </c>
      <c r="M503" s="12" t="s">
        <v>2620</v>
      </c>
      <c r="N503" s="12" t="s">
        <v>33</v>
      </c>
      <c r="O503" s="12" t="s">
        <v>2620</v>
      </c>
      <c r="P503" s="12" t="s">
        <v>2620</v>
      </c>
      <c r="Q503" s="12" t="s">
        <v>3065</v>
      </c>
      <c r="R503" s="12" t="s">
        <v>3065</v>
      </c>
      <c r="S503" s="12" t="s">
        <v>707</v>
      </c>
      <c r="T503" s="12" t="s">
        <v>3770</v>
      </c>
      <c r="U503" s="12" t="str">
        <f>VLOOKUP(S503,[1]Sheet1!$D$3:$D$153,1,0)</f>
        <v>LAYYAH</v>
      </c>
      <c r="V503" s="12"/>
      <c r="W503" s="12" t="s">
        <v>23</v>
      </c>
      <c r="X503" s="58" t="s">
        <v>24</v>
      </c>
      <c r="Y503" s="12" t="s">
        <v>2574</v>
      </c>
      <c r="Z503" s="12">
        <f>INDEX('[2]Rented Branches'!$R$5:$R$1116,MATCH(H503,'[2]Rented Branches'!$I$5:$I$1116,0))</f>
        <v>2232</v>
      </c>
      <c r="AA503" s="12" t="s">
        <v>1514</v>
      </c>
      <c r="AB503" s="12" t="s">
        <v>4386</v>
      </c>
      <c r="AC503" s="12" t="s">
        <v>4400</v>
      </c>
      <c r="AD503" s="12" t="e">
        <v>#N/A</v>
      </c>
      <c r="AE503" s="12" t="s">
        <v>4387</v>
      </c>
      <c r="AF503" s="12" t="e">
        <v>#N/A</v>
      </c>
    </row>
    <row r="504" spans="1:32" s="46" customFormat="1" ht="15" hidden="1" customHeight="1" x14ac:dyDescent="0.25">
      <c r="A504" s="10">
        <f t="shared" ref="A504" si="509">+A503+1</f>
        <v>481</v>
      </c>
      <c r="B504" s="10" t="e">
        <f t="shared" si="508"/>
        <v>#REF!</v>
      </c>
      <c r="C504" s="12" t="s">
        <v>15</v>
      </c>
      <c r="D504" s="10" t="s">
        <v>34</v>
      </c>
      <c r="E504" s="10">
        <v>2014</v>
      </c>
      <c r="F504" s="84">
        <v>41901</v>
      </c>
      <c r="G504" s="12" t="s">
        <v>1632</v>
      </c>
      <c r="H504" s="10" t="s">
        <v>1633</v>
      </c>
      <c r="I504" s="12" t="s">
        <v>1634</v>
      </c>
      <c r="J504" s="12" t="s">
        <v>115</v>
      </c>
      <c r="K504" s="12" t="s">
        <v>29</v>
      </c>
      <c r="L504" s="12" t="s">
        <v>29</v>
      </c>
      <c r="M504" s="12" t="s">
        <v>75</v>
      </c>
      <c r="N504" s="12" t="s">
        <v>2713</v>
      </c>
      <c r="O504" s="12" t="s">
        <v>29</v>
      </c>
      <c r="P504" s="12" t="s">
        <v>29</v>
      </c>
      <c r="Q504" s="12" t="s">
        <v>3066</v>
      </c>
      <c r="R504" s="12" t="s">
        <v>3066</v>
      </c>
      <c r="S504" s="12" t="s">
        <v>115</v>
      </c>
      <c r="T504" s="12" t="s">
        <v>3720</v>
      </c>
      <c r="U504" s="12" t="str">
        <f>VLOOKUP(S504,[1]Sheet1!$D$3:$D$153,1,0)</f>
        <v>PESHAWAR</v>
      </c>
      <c r="V504" s="12"/>
      <c r="W504" s="12" t="s">
        <v>75</v>
      </c>
      <c r="X504" s="58" t="s">
        <v>24</v>
      </c>
      <c r="Y504" s="12" t="s">
        <v>2573</v>
      </c>
      <c r="Z504" s="12">
        <f>INDEX('[2]Rented Branches'!$R$5:$R$1116,MATCH(H504,'[2]Rented Branches'!$I$5:$I$1116,0))</f>
        <v>1800</v>
      </c>
      <c r="AA504" s="12" t="s">
        <v>2713</v>
      </c>
      <c r="AB504" s="12" t="s">
        <v>4414</v>
      </c>
      <c r="AC504" s="12" t="s">
        <v>4411</v>
      </c>
      <c r="AD504" s="12" t="e">
        <v>#N/A</v>
      </c>
      <c r="AE504" s="12" t="s">
        <v>4364</v>
      </c>
      <c r="AF504" s="12" t="e">
        <v>#N/A</v>
      </c>
    </row>
    <row r="505" spans="1:32" s="46" customFormat="1" ht="15" hidden="1" customHeight="1" x14ac:dyDescent="0.25">
      <c r="A505" s="10">
        <f t="shared" ref="A505" si="510">+A504+1</f>
        <v>482</v>
      </c>
      <c r="B505" s="10" t="e">
        <f t="shared" si="508"/>
        <v>#REF!</v>
      </c>
      <c r="C505" s="12" t="s">
        <v>15</v>
      </c>
      <c r="D505" s="10" t="s">
        <v>34</v>
      </c>
      <c r="E505" s="10">
        <v>2014</v>
      </c>
      <c r="F505" s="84">
        <v>41901</v>
      </c>
      <c r="G505" s="12" t="s">
        <v>1635</v>
      </c>
      <c r="H505" s="10" t="s">
        <v>1636</v>
      </c>
      <c r="I505" s="12" t="s">
        <v>1637</v>
      </c>
      <c r="J505" s="12" t="s">
        <v>83</v>
      </c>
      <c r="K505" s="12" t="s">
        <v>29</v>
      </c>
      <c r="L505" s="12" t="s">
        <v>29</v>
      </c>
      <c r="M505" s="12" t="s">
        <v>83</v>
      </c>
      <c r="N505" s="12" t="s">
        <v>2716</v>
      </c>
      <c r="O505" s="12" t="s">
        <v>29</v>
      </c>
      <c r="P505" s="12" t="s">
        <v>29</v>
      </c>
      <c r="Q505" s="12" t="s">
        <v>3066</v>
      </c>
      <c r="R505" s="12" t="s">
        <v>3066</v>
      </c>
      <c r="S505" s="12" t="s">
        <v>83</v>
      </c>
      <c r="T505" s="12" t="s">
        <v>979</v>
      </c>
      <c r="U505" s="12" t="str">
        <f>VLOOKUP(S505,[1]Sheet1!$D$3:$D$153,1,0)</f>
        <v>RAWALPINDI</v>
      </c>
      <c r="V505" s="12"/>
      <c r="W505" s="12" t="s">
        <v>23</v>
      </c>
      <c r="X505" s="58" t="s">
        <v>24</v>
      </c>
      <c r="Y505" s="12" t="s">
        <v>2573</v>
      </c>
      <c r="Z505" s="12">
        <f>INDEX('[2]Rented Branches'!$R$5:$R$1116,MATCH(H505,'[2]Rented Branches'!$I$5:$I$1116,0))</f>
        <v>1900</v>
      </c>
      <c r="AA505" s="12" t="s">
        <v>2716</v>
      </c>
      <c r="AB505" s="12" t="s">
        <v>4376</v>
      </c>
      <c r="AC505" s="12" t="s">
        <v>4406</v>
      </c>
      <c r="AD505" s="12" t="e">
        <v>#N/A</v>
      </c>
      <c r="AE505" s="12" t="s">
        <v>4377</v>
      </c>
      <c r="AF505" s="12" t="e">
        <v>#N/A</v>
      </c>
    </row>
    <row r="506" spans="1:32" s="46" customFormat="1" ht="15" hidden="1" customHeight="1" x14ac:dyDescent="0.25">
      <c r="A506" s="10">
        <f t="shared" ref="A506" si="511">+A505+1</f>
        <v>483</v>
      </c>
      <c r="B506" s="10" t="e">
        <f t="shared" si="508"/>
        <v>#REF!</v>
      </c>
      <c r="C506" s="12" t="s">
        <v>15</v>
      </c>
      <c r="D506" s="10" t="s">
        <v>34</v>
      </c>
      <c r="E506" s="10">
        <v>2014</v>
      </c>
      <c r="F506" s="84">
        <v>41904</v>
      </c>
      <c r="G506" s="12" t="s">
        <v>1638</v>
      </c>
      <c r="H506" s="10" t="s">
        <v>1639</v>
      </c>
      <c r="I506" s="12" t="s">
        <v>1640</v>
      </c>
      <c r="J506" s="12" t="s">
        <v>1641</v>
      </c>
      <c r="K506" s="12" t="s">
        <v>29</v>
      </c>
      <c r="L506" s="12" t="s">
        <v>29</v>
      </c>
      <c r="M506" s="12" t="s">
        <v>29</v>
      </c>
      <c r="N506" s="12" t="s">
        <v>103</v>
      </c>
      <c r="O506" s="12" t="s">
        <v>29</v>
      </c>
      <c r="P506" s="12" t="s">
        <v>29</v>
      </c>
      <c r="Q506" s="12" t="s">
        <v>3066</v>
      </c>
      <c r="R506" s="12" t="s">
        <v>3066</v>
      </c>
      <c r="S506" s="12" t="s">
        <v>700</v>
      </c>
      <c r="T506" s="12" t="s">
        <v>3769</v>
      </c>
      <c r="U506" s="12" t="str">
        <f>VLOOKUP(S506,[1]Sheet1!$D$3:$D$153,1,0)</f>
        <v>KOTLI</v>
      </c>
      <c r="V506" s="12"/>
      <c r="W506" s="12" t="s">
        <v>382</v>
      </c>
      <c r="X506" s="58" t="s">
        <v>24</v>
      </c>
      <c r="Y506" s="12" t="s">
        <v>2574</v>
      </c>
      <c r="Z506" s="12">
        <f>INDEX('[2]Rented Branches'!$R$5:$R$1116,MATCH(H506,'[2]Rented Branches'!$I$5:$I$1116,0))</f>
        <v>2212</v>
      </c>
      <c r="AA506" s="12" t="s">
        <v>4357</v>
      </c>
      <c r="AB506" s="12" t="s">
        <v>4392</v>
      </c>
      <c r="AC506" s="12" t="s">
        <v>4404</v>
      </c>
      <c r="AD506" s="12" t="e">
        <v>#N/A</v>
      </c>
      <c r="AE506" s="12" t="s">
        <v>4358</v>
      </c>
      <c r="AF506" s="12" t="e">
        <v>#N/A</v>
      </c>
    </row>
    <row r="507" spans="1:32" s="46" customFormat="1" ht="15" hidden="1" customHeight="1" x14ac:dyDescent="0.25">
      <c r="A507" s="10">
        <f t="shared" ref="A507" si="512">+A506+1</f>
        <v>484</v>
      </c>
      <c r="B507" s="10" t="e">
        <f t="shared" si="508"/>
        <v>#REF!</v>
      </c>
      <c r="C507" s="12" t="s">
        <v>15</v>
      </c>
      <c r="D507" s="10" t="s">
        <v>34</v>
      </c>
      <c r="E507" s="10">
        <v>2014</v>
      </c>
      <c r="F507" s="84">
        <v>41905</v>
      </c>
      <c r="G507" s="12" t="s">
        <v>1642</v>
      </c>
      <c r="H507" s="10" t="s">
        <v>1643</v>
      </c>
      <c r="I507" s="12" t="s">
        <v>1644</v>
      </c>
      <c r="J507" s="12" t="s">
        <v>1645</v>
      </c>
      <c r="K507" s="12" t="s">
        <v>60</v>
      </c>
      <c r="L507" s="12" t="s">
        <v>60</v>
      </c>
      <c r="M507" s="12" t="s">
        <v>146</v>
      </c>
      <c r="N507" s="12" t="s">
        <v>87</v>
      </c>
      <c r="O507" s="12" t="s">
        <v>60</v>
      </c>
      <c r="P507" s="12" t="s">
        <v>60</v>
      </c>
      <c r="Q507" s="12" t="s">
        <v>3067</v>
      </c>
      <c r="R507" s="12" t="s">
        <v>3067</v>
      </c>
      <c r="S507" s="12" t="s">
        <v>87</v>
      </c>
      <c r="T507" s="12" t="s">
        <v>3715</v>
      </c>
      <c r="U507" s="12" t="str">
        <f>VLOOKUP(S507,[1]Sheet1!$D$3:$D$153,1,0)</f>
        <v>SUKKUR</v>
      </c>
      <c r="V507" s="12"/>
      <c r="W507" s="12" t="s">
        <v>61</v>
      </c>
      <c r="X507" s="58" t="s">
        <v>24</v>
      </c>
      <c r="Y507" s="12" t="s">
        <v>2574</v>
      </c>
      <c r="Z507" s="12">
        <f>INDEX('[2]Rented Branches'!$R$5:$R$1116,MATCH(H507,'[2]Rented Branches'!$I$5:$I$1116,0))</f>
        <v>1470</v>
      </c>
      <c r="AA507" s="12" t="s">
        <v>87</v>
      </c>
      <c r="AB507" s="12" t="s">
        <v>4316</v>
      </c>
      <c r="AC507" s="12" t="s">
        <v>4398</v>
      </c>
      <c r="AD507" s="12" t="e">
        <v>#N/A</v>
      </c>
      <c r="AE507" s="12" t="s">
        <v>4317</v>
      </c>
      <c r="AF507" s="12" t="e">
        <v>#N/A</v>
      </c>
    </row>
    <row r="508" spans="1:32" s="46" customFormat="1" ht="15" hidden="1" customHeight="1" x14ac:dyDescent="0.25">
      <c r="A508" s="10">
        <f t="shared" ref="A508" si="513">+A507+1</f>
        <v>485</v>
      </c>
      <c r="B508" s="10" t="e">
        <f t="shared" si="508"/>
        <v>#REF!</v>
      </c>
      <c r="C508" s="12" t="s">
        <v>15</v>
      </c>
      <c r="D508" s="10" t="s">
        <v>34</v>
      </c>
      <c r="E508" s="10">
        <v>2014</v>
      </c>
      <c r="F508" s="84">
        <v>41906</v>
      </c>
      <c r="G508" s="12" t="s">
        <v>3369</v>
      </c>
      <c r="H508" s="10" t="s">
        <v>1647</v>
      </c>
      <c r="I508" s="12" t="s">
        <v>1648</v>
      </c>
      <c r="J508" s="12" t="s">
        <v>743</v>
      </c>
      <c r="K508" s="12" t="s">
        <v>21</v>
      </c>
      <c r="L508" s="12" t="s">
        <v>2620</v>
      </c>
      <c r="M508" s="12" t="s">
        <v>2620</v>
      </c>
      <c r="N508" s="12" t="s">
        <v>79</v>
      </c>
      <c r="O508" s="12" t="s">
        <v>2620</v>
      </c>
      <c r="P508" s="12" t="s">
        <v>2620</v>
      </c>
      <c r="Q508" s="12" t="s">
        <v>3065</v>
      </c>
      <c r="R508" s="12" t="s">
        <v>3065</v>
      </c>
      <c r="S508" s="12" t="s">
        <v>743</v>
      </c>
      <c r="T508" s="12" t="s">
        <v>3773</v>
      </c>
      <c r="U508" s="12" t="str">
        <f>VLOOKUP(S508,[1]Sheet1!$D$3:$D$153,1,0)</f>
        <v>OKARA</v>
      </c>
      <c r="V508" s="12"/>
      <c r="W508" s="12" t="s">
        <v>23</v>
      </c>
      <c r="X508" s="58" t="s">
        <v>24</v>
      </c>
      <c r="Y508" s="12" t="s">
        <v>2573</v>
      </c>
      <c r="Z508" s="12">
        <f>INDEX('[2]Rented Branches'!$R$5:$R$1116,MATCH(H508,'[2]Rented Branches'!$I$5:$I$1116,0))</f>
        <v>1590</v>
      </c>
      <c r="AA508" s="12" t="s">
        <v>79</v>
      </c>
      <c r="AB508" s="12" t="s">
        <v>4321</v>
      </c>
      <c r="AC508" s="12" t="s">
        <v>4399</v>
      </c>
      <c r="AD508" s="12" t="e">
        <v>#N/A</v>
      </c>
      <c r="AE508" s="12" t="s">
        <v>4322</v>
      </c>
      <c r="AF508" s="12" t="e">
        <v>#N/A</v>
      </c>
    </row>
    <row r="509" spans="1:32" s="46" customFormat="1" ht="15" hidden="1" customHeight="1" x14ac:dyDescent="0.25">
      <c r="A509" s="10">
        <f t="shared" ref="A509" si="514">+A508+1</f>
        <v>486</v>
      </c>
      <c r="B509" s="10" t="e">
        <f t="shared" si="508"/>
        <v>#REF!</v>
      </c>
      <c r="C509" s="12" t="s">
        <v>15</v>
      </c>
      <c r="D509" s="10" t="s">
        <v>393</v>
      </c>
      <c r="E509" s="10">
        <v>2014</v>
      </c>
      <c r="F509" s="84">
        <v>41907</v>
      </c>
      <c r="G509" s="12" t="s">
        <v>1649</v>
      </c>
      <c r="H509" s="10" t="s">
        <v>1650</v>
      </c>
      <c r="I509" s="12" t="s">
        <v>1651</v>
      </c>
      <c r="J509" s="12" t="s">
        <v>199</v>
      </c>
      <c r="K509" s="12" t="s">
        <v>21</v>
      </c>
      <c r="L509" s="12" t="s">
        <v>2615</v>
      </c>
      <c r="M509" s="12" t="s">
        <v>2727</v>
      </c>
      <c r="N509" s="12" t="s">
        <v>2728</v>
      </c>
      <c r="O509" s="12" t="s">
        <v>2620</v>
      </c>
      <c r="P509" s="12" t="s">
        <v>2615</v>
      </c>
      <c r="Q509" s="12" t="s">
        <v>2615</v>
      </c>
      <c r="R509" s="12" t="s">
        <v>3445</v>
      </c>
      <c r="S509" s="12" t="s">
        <v>199</v>
      </c>
      <c r="T509" s="12" t="s">
        <v>3733</v>
      </c>
      <c r="U509" s="12" t="str">
        <f>VLOOKUP(S509,[1]Sheet1!$D$3:$D$153,1,0)</f>
        <v>SARGODHA</v>
      </c>
      <c r="V509" s="12"/>
      <c r="W509" s="12" t="s">
        <v>23</v>
      </c>
      <c r="X509" s="58" t="s">
        <v>24</v>
      </c>
      <c r="Y509" s="12" t="s">
        <v>2573</v>
      </c>
      <c r="Z509" s="12">
        <f>INDEX('[2]Rented Branches'!$R$5:$R$1116,MATCH(H509,'[2]Rented Branches'!$I$5:$I$1116,0))</f>
        <v>1771</v>
      </c>
      <c r="AA509" s="12" t="s">
        <v>4268</v>
      </c>
      <c r="AB509" s="12" t="s">
        <v>4269</v>
      </c>
      <c r="AC509" s="12" t="s">
        <v>4242</v>
      </c>
      <c r="AD509" s="12" t="s">
        <v>4243</v>
      </c>
      <c r="AE509" s="12" t="s">
        <v>4270</v>
      </c>
      <c r="AF509" s="12" t="s">
        <v>4245</v>
      </c>
    </row>
    <row r="510" spans="1:32" s="46" customFormat="1" ht="15" hidden="1" customHeight="1" x14ac:dyDescent="0.25">
      <c r="A510" s="10">
        <f t="shared" ref="A510" si="515">+A509+1</f>
        <v>487</v>
      </c>
      <c r="B510" s="10" t="e">
        <f t="shared" si="508"/>
        <v>#REF!</v>
      </c>
      <c r="C510" s="12" t="s">
        <v>15</v>
      </c>
      <c r="D510" s="10" t="s">
        <v>34</v>
      </c>
      <c r="E510" s="10">
        <v>2014</v>
      </c>
      <c r="F510" s="84">
        <v>41908</v>
      </c>
      <c r="G510" s="12" t="s">
        <v>1652</v>
      </c>
      <c r="H510" s="10" t="s">
        <v>1653</v>
      </c>
      <c r="I510" s="12" t="s">
        <v>1654</v>
      </c>
      <c r="J510" s="12" t="s">
        <v>94</v>
      </c>
      <c r="K510" s="12" t="s">
        <v>21</v>
      </c>
      <c r="L510" s="12" t="s">
        <v>2620</v>
      </c>
      <c r="M510" s="12" t="s">
        <v>2620</v>
      </c>
      <c r="N510" s="12" t="s">
        <v>94</v>
      </c>
      <c r="O510" s="12" t="s">
        <v>2620</v>
      </c>
      <c r="P510" s="12" t="s">
        <v>2620</v>
      </c>
      <c r="Q510" s="12" t="s">
        <v>3065</v>
      </c>
      <c r="R510" s="12" t="s">
        <v>3065</v>
      </c>
      <c r="S510" s="12" t="s">
        <v>94</v>
      </c>
      <c r="T510" s="12" t="s">
        <v>3716</v>
      </c>
      <c r="U510" s="12" t="str">
        <f>VLOOKUP(S510,[1]Sheet1!$D$3:$D$153,1,0)</f>
        <v>BAHAWALPUR</v>
      </c>
      <c r="V510" s="12"/>
      <c r="W510" s="12" t="s">
        <v>23</v>
      </c>
      <c r="X510" s="58" t="s">
        <v>24</v>
      </c>
      <c r="Y510" s="12" t="s">
        <v>2573</v>
      </c>
      <c r="Z510" s="12">
        <f>INDEX('[2]Rented Branches'!$R$5:$R$1116,MATCH(H510,'[2]Rented Branches'!$I$5:$I$1116,0))</f>
        <v>2574</v>
      </c>
      <c r="AA510" s="12" t="s">
        <v>94</v>
      </c>
      <c r="AB510" s="12" t="s">
        <v>4353</v>
      </c>
      <c r="AC510" s="12" t="s">
        <v>4399</v>
      </c>
      <c r="AD510" s="12" t="e">
        <v>#N/A</v>
      </c>
      <c r="AE510" s="12" t="s">
        <v>4354</v>
      </c>
      <c r="AF510" s="12" t="e">
        <v>#N/A</v>
      </c>
    </row>
    <row r="511" spans="1:32" s="46" customFormat="1" ht="15" hidden="1" customHeight="1" x14ac:dyDescent="0.25">
      <c r="A511" s="10">
        <f t="shared" ref="A511" si="516">+A510+1</f>
        <v>488</v>
      </c>
      <c r="B511" s="10" t="e">
        <f t="shared" ref="B511:B526" si="517">+B510+1</f>
        <v>#REF!</v>
      </c>
      <c r="C511" s="12" t="s">
        <v>15</v>
      </c>
      <c r="D511" s="10" t="s">
        <v>34</v>
      </c>
      <c r="E511" s="10">
        <v>2014</v>
      </c>
      <c r="F511" s="84">
        <v>41911</v>
      </c>
      <c r="G511" s="12" t="s">
        <v>1655</v>
      </c>
      <c r="H511" s="10" t="s">
        <v>1656</v>
      </c>
      <c r="I511" s="12" t="s">
        <v>1657</v>
      </c>
      <c r="J511" s="12" t="s">
        <v>20</v>
      </c>
      <c r="K511" s="12" t="s">
        <v>21</v>
      </c>
      <c r="L511" s="12" t="s">
        <v>2618</v>
      </c>
      <c r="M511" s="12" t="s">
        <v>20</v>
      </c>
      <c r="N511" s="12" t="s">
        <v>2699</v>
      </c>
      <c r="O511" s="12" t="s">
        <v>2618</v>
      </c>
      <c r="P511" s="12" t="s">
        <v>2618</v>
      </c>
      <c r="Q511" s="12" t="s">
        <v>3064</v>
      </c>
      <c r="R511" s="12" t="s">
        <v>3064</v>
      </c>
      <c r="S511" s="12" t="s">
        <v>20</v>
      </c>
      <c r="T511" s="12" t="s">
        <v>3705</v>
      </c>
      <c r="U511" s="12" t="str">
        <f>VLOOKUP(S511,[1]Sheet1!$D$3:$D$153,1,0)</f>
        <v>LAHORE</v>
      </c>
      <c r="V511" s="12"/>
      <c r="W511" s="12" t="s">
        <v>23</v>
      </c>
      <c r="X511" s="58" t="s">
        <v>24</v>
      </c>
      <c r="Y511" s="12" t="s">
        <v>2573</v>
      </c>
      <c r="Z511" s="12">
        <f>INDEX('[2]Rented Branches'!$R$5:$R$1116,MATCH(H511,'[2]Rented Branches'!$I$5:$I$1116,0))</f>
        <v>3735</v>
      </c>
      <c r="AA511" s="12" t="s">
        <v>4361</v>
      </c>
      <c r="AB511" s="12" t="s">
        <v>4362</v>
      </c>
      <c r="AC511" s="12" t="s">
        <v>4396</v>
      </c>
      <c r="AD511" s="12" t="e">
        <v>#N/A</v>
      </c>
      <c r="AE511" s="12" t="s">
        <v>4363</v>
      </c>
      <c r="AF511" s="12" t="e">
        <v>#N/A</v>
      </c>
    </row>
    <row r="512" spans="1:32" s="46" customFormat="1" ht="15" hidden="1" customHeight="1" x14ac:dyDescent="0.25">
      <c r="A512" s="10">
        <f t="shared" ref="A512" si="518">+A511+1</f>
        <v>489</v>
      </c>
      <c r="B512" s="10" t="e">
        <f t="shared" si="517"/>
        <v>#REF!</v>
      </c>
      <c r="C512" s="12" t="s">
        <v>15</v>
      </c>
      <c r="D512" s="10" t="s">
        <v>34</v>
      </c>
      <c r="E512" s="10">
        <v>2014</v>
      </c>
      <c r="F512" s="84">
        <v>41912</v>
      </c>
      <c r="G512" s="12" t="s">
        <v>1658</v>
      </c>
      <c r="H512" s="10" t="s">
        <v>1659</v>
      </c>
      <c r="I512" s="12" t="s">
        <v>1660</v>
      </c>
      <c r="J512" s="12" t="s">
        <v>1661</v>
      </c>
      <c r="K512" s="12" t="s">
        <v>21</v>
      </c>
      <c r="L512" s="12" t="s">
        <v>2620</v>
      </c>
      <c r="M512" s="12" t="s">
        <v>2620</v>
      </c>
      <c r="N512" s="12" t="s">
        <v>2719</v>
      </c>
      <c r="O512" s="12" t="s">
        <v>2620</v>
      </c>
      <c r="P512" s="12" t="s">
        <v>2620</v>
      </c>
      <c r="Q512" s="12" t="s">
        <v>3065</v>
      </c>
      <c r="R512" s="12" t="s">
        <v>3065</v>
      </c>
      <c r="S512" s="12" t="s">
        <v>48</v>
      </c>
      <c r="T512" s="12" t="s">
        <v>3707</v>
      </c>
      <c r="U512" s="12" t="str">
        <f>VLOOKUP(S512,[1]Sheet1!$D$3:$D$153,1,0)</f>
        <v>FAISALABAD</v>
      </c>
      <c r="V512" s="12"/>
      <c r="W512" s="12" t="s">
        <v>23</v>
      </c>
      <c r="X512" s="58" t="s">
        <v>24</v>
      </c>
      <c r="Y512" s="12" t="s">
        <v>2573</v>
      </c>
      <c r="Z512" s="12">
        <f>INDEX('[2]Rented Branches'!$R$5:$R$1116,MATCH(H512,'[2]Rented Branches'!$I$5:$I$1116,0))</f>
        <v>2246</v>
      </c>
      <c r="AA512" s="12" t="s">
        <v>2719</v>
      </c>
      <c r="AB512" s="12" t="s">
        <v>4388</v>
      </c>
      <c r="AC512" s="12" t="s">
        <v>4395</v>
      </c>
      <c r="AD512" s="12" t="e">
        <v>#N/A</v>
      </c>
      <c r="AE512" s="12" t="s">
        <v>4389</v>
      </c>
      <c r="AF512" s="12" t="e">
        <v>#N/A</v>
      </c>
    </row>
    <row r="513" spans="1:32" s="46" customFormat="1" ht="15" hidden="1" customHeight="1" x14ac:dyDescent="0.25">
      <c r="A513" s="10">
        <f t="shared" ref="A513" si="519">+A512+1</f>
        <v>490</v>
      </c>
      <c r="B513" s="10" t="e">
        <f t="shared" si="517"/>
        <v>#REF!</v>
      </c>
      <c r="C513" s="12" t="s">
        <v>15</v>
      </c>
      <c r="D513" s="10" t="s">
        <v>34</v>
      </c>
      <c r="E513" s="10">
        <v>2014</v>
      </c>
      <c r="F513" s="84">
        <v>42003</v>
      </c>
      <c r="G513" s="12" t="s">
        <v>1662</v>
      </c>
      <c r="H513" s="10" t="s">
        <v>1663</v>
      </c>
      <c r="I513" s="12" t="s">
        <v>1664</v>
      </c>
      <c r="J513" s="12" t="s">
        <v>71</v>
      </c>
      <c r="K513" s="12" t="s">
        <v>60</v>
      </c>
      <c r="L513" s="12" t="s">
        <v>60</v>
      </c>
      <c r="M513" s="12" t="s">
        <v>71</v>
      </c>
      <c r="N513" s="12" t="s">
        <v>71</v>
      </c>
      <c r="O513" s="12" t="s">
        <v>60</v>
      </c>
      <c r="P513" s="12" t="s">
        <v>60</v>
      </c>
      <c r="Q513" s="12" t="s">
        <v>3067</v>
      </c>
      <c r="R513" s="12" t="s">
        <v>3067</v>
      </c>
      <c r="S513" s="12" t="s">
        <v>71</v>
      </c>
      <c r="T513" s="12" t="s">
        <v>3712</v>
      </c>
      <c r="U513" s="12" t="str">
        <f>VLOOKUP(S513,[1]Sheet1!$D$3:$D$153,1,0)</f>
        <v>HYDERABAD</v>
      </c>
      <c r="V513" s="12"/>
      <c r="W513" s="12" t="s">
        <v>61</v>
      </c>
      <c r="X513" s="58" t="s">
        <v>24</v>
      </c>
      <c r="Y513" s="12" t="s">
        <v>2573</v>
      </c>
      <c r="Z513" s="12">
        <f>INDEX('[2]Rented Branches'!$R$5:$R$1116,MATCH(H513,'[2]Rented Branches'!$I$5:$I$1116,0))</f>
        <v>1326.62</v>
      </c>
      <c r="AA513" s="12" t="s">
        <v>71</v>
      </c>
      <c r="AB513" s="12" t="s">
        <v>4331</v>
      </c>
      <c r="AC513" s="12" t="s">
        <v>4398</v>
      </c>
      <c r="AD513" s="12" t="e">
        <v>#N/A</v>
      </c>
      <c r="AE513" s="12" t="s">
        <v>4332</v>
      </c>
      <c r="AF513" s="12" t="e">
        <v>#N/A</v>
      </c>
    </row>
    <row r="514" spans="1:32" s="46" customFormat="1" ht="15" hidden="1" customHeight="1" x14ac:dyDescent="0.25">
      <c r="A514" s="10">
        <f t="shared" ref="A514" si="520">+A513+1</f>
        <v>491</v>
      </c>
      <c r="B514" s="10" t="e">
        <f t="shared" si="517"/>
        <v>#REF!</v>
      </c>
      <c r="C514" s="12" t="s">
        <v>15</v>
      </c>
      <c r="D514" s="10" t="s">
        <v>34</v>
      </c>
      <c r="E514" s="10">
        <v>2021</v>
      </c>
      <c r="F514" s="84">
        <v>44483</v>
      </c>
      <c r="G514" s="12" t="s">
        <v>3370</v>
      </c>
      <c r="H514" s="144" t="s">
        <v>1666</v>
      </c>
      <c r="I514" s="12" t="s">
        <v>2795</v>
      </c>
      <c r="J514" s="12" t="s">
        <v>1668</v>
      </c>
      <c r="K514" s="12" t="s">
        <v>29</v>
      </c>
      <c r="L514" s="12" t="s">
        <v>29</v>
      </c>
      <c r="M514" s="12" t="s">
        <v>29</v>
      </c>
      <c r="N514" s="12" t="s">
        <v>103</v>
      </c>
      <c r="O514" s="12" t="s">
        <v>29</v>
      </c>
      <c r="P514" s="12" t="s">
        <v>29</v>
      </c>
      <c r="Q514" s="12" t="s">
        <v>3066</v>
      </c>
      <c r="R514" s="12" t="s">
        <v>3066</v>
      </c>
      <c r="S514" s="12" t="s">
        <v>700</v>
      </c>
      <c r="T514" s="12" t="s">
        <v>3769</v>
      </c>
      <c r="U514" s="12" t="str">
        <f>VLOOKUP(S514,[1]Sheet1!$D$3:$D$153,1,0)</f>
        <v>KOTLI</v>
      </c>
      <c r="V514" s="12"/>
      <c r="W514" s="12" t="s">
        <v>382</v>
      </c>
      <c r="X514" s="58" t="s">
        <v>24</v>
      </c>
      <c r="Y514" s="12" t="s">
        <v>2574</v>
      </c>
      <c r="Z514" s="12">
        <f>INDEX('[2]Rented Branches'!$R$5:$R$1116,MATCH(H514,'[2]Rented Branches'!$I$5:$I$1116,0))</f>
        <v>1800</v>
      </c>
      <c r="AA514" s="12" t="s">
        <v>4357</v>
      </c>
      <c r="AB514" s="12" t="s">
        <v>4392</v>
      </c>
      <c r="AC514" s="12" t="s">
        <v>4404</v>
      </c>
      <c r="AD514" s="12" t="e">
        <v>#N/A</v>
      </c>
      <c r="AE514" s="12" t="s">
        <v>4358</v>
      </c>
      <c r="AF514" s="12" t="e">
        <v>#N/A</v>
      </c>
    </row>
    <row r="515" spans="1:32" s="46" customFormat="1" ht="15" hidden="1" customHeight="1" x14ac:dyDescent="0.25">
      <c r="A515" s="10">
        <f t="shared" ref="A515" si="521">+A514+1</f>
        <v>492</v>
      </c>
      <c r="B515" s="10" t="e">
        <f t="shared" si="517"/>
        <v>#REF!</v>
      </c>
      <c r="C515" s="12" t="s">
        <v>15</v>
      </c>
      <c r="D515" s="10" t="s">
        <v>34</v>
      </c>
      <c r="E515" s="10">
        <v>2014</v>
      </c>
      <c r="F515" s="84">
        <v>41999</v>
      </c>
      <c r="G515" s="12" t="s">
        <v>1669</v>
      </c>
      <c r="H515" s="10" t="s">
        <v>1670</v>
      </c>
      <c r="I515" s="12" t="s">
        <v>1671</v>
      </c>
      <c r="J515" s="12" t="s">
        <v>1672</v>
      </c>
      <c r="K515" s="12" t="s">
        <v>21</v>
      </c>
      <c r="L515" s="12" t="s">
        <v>2620</v>
      </c>
      <c r="M515" s="12" t="s">
        <v>2620</v>
      </c>
      <c r="N515" s="12" t="s">
        <v>79</v>
      </c>
      <c r="O515" s="12" t="s">
        <v>2620</v>
      </c>
      <c r="P515" s="12" t="s">
        <v>2618</v>
      </c>
      <c r="Q515" s="12" t="s">
        <v>3064</v>
      </c>
      <c r="R515" s="12" t="s">
        <v>3064</v>
      </c>
      <c r="S515" s="12" t="s">
        <v>263</v>
      </c>
      <c r="T515" s="12" t="s">
        <v>3741</v>
      </c>
      <c r="U515" s="12" t="str">
        <f>VLOOKUP(S515,[1]Sheet1!$D$3:$D$153,1,0)</f>
        <v>KASUR</v>
      </c>
      <c r="V515" s="12"/>
      <c r="W515" s="12" t="s">
        <v>23</v>
      </c>
      <c r="X515" s="58" t="s">
        <v>24</v>
      </c>
      <c r="Y515" s="12" t="s">
        <v>2574</v>
      </c>
      <c r="Z515" s="12">
        <f>INDEX('[2]Rented Branches'!$R$5:$R$1116,MATCH(H515,'[2]Rented Branches'!$I$5:$I$1116,0))</f>
        <v>3372</v>
      </c>
      <c r="AA515" s="12" t="s">
        <v>4371</v>
      </c>
      <c r="AB515" s="12" t="s">
        <v>4372</v>
      </c>
      <c r="AC515" s="12" t="s">
        <v>4397</v>
      </c>
      <c r="AD515" s="12" t="e">
        <v>#N/A</v>
      </c>
      <c r="AE515" s="12" t="s">
        <v>4373</v>
      </c>
      <c r="AF515" s="12" t="e">
        <v>#N/A</v>
      </c>
    </row>
    <row r="516" spans="1:32" s="46" customFormat="1" ht="15" hidden="1" customHeight="1" x14ac:dyDescent="0.25">
      <c r="A516" s="10">
        <f t="shared" ref="A516" si="522">+A515+1</f>
        <v>493</v>
      </c>
      <c r="B516" s="10" t="e">
        <f t="shared" si="517"/>
        <v>#REF!</v>
      </c>
      <c r="C516" s="12" t="s">
        <v>15</v>
      </c>
      <c r="D516" s="10" t="s">
        <v>34</v>
      </c>
      <c r="E516" s="10">
        <v>2014</v>
      </c>
      <c r="F516" s="84">
        <v>41943</v>
      </c>
      <c r="G516" s="12" t="s">
        <v>1673</v>
      </c>
      <c r="H516" s="10" t="s">
        <v>1674</v>
      </c>
      <c r="I516" s="12" t="s">
        <v>1675</v>
      </c>
      <c r="J516" s="12" t="s">
        <v>55</v>
      </c>
      <c r="K516" s="12" t="s">
        <v>21</v>
      </c>
      <c r="L516" s="12" t="s">
        <v>2618</v>
      </c>
      <c r="M516" s="12" t="s">
        <v>2702</v>
      </c>
      <c r="N516" s="12" t="s">
        <v>55</v>
      </c>
      <c r="O516" s="12" t="s">
        <v>2618</v>
      </c>
      <c r="P516" s="12" t="s">
        <v>2618</v>
      </c>
      <c r="Q516" s="12" t="s">
        <v>3064</v>
      </c>
      <c r="R516" s="12" t="s">
        <v>3064</v>
      </c>
      <c r="S516" s="12" t="s">
        <v>55</v>
      </c>
      <c r="T516" s="12" t="s">
        <v>3708</v>
      </c>
      <c r="U516" s="12" t="str">
        <f>VLOOKUP(S516,[1]Sheet1!$D$3:$D$153,1,0)</f>
        <v>GUJRANWALA</v>
      </c>
      <c r="V516" s="12"/>
      <c r="W516" s="12" t="s">
        <v>23</v>
      </c>
      <c r="X516" s="58" t="s">
        <v>24</v>
      </c>
      <c r="Y516" s="12" t="s">
        <v>2573</v>
      </c>
      <c r="Z516" s="12">
        <f>INDEX('[2]Rented Branches'!$R$5:$R$1116,MATCH(H516,'[2]Rented Branches'!$I$5:$I$1116,0))</f>
        <v>1800</v>
      </c>
      <c r="AA516" s="12" t="s">
        <v>55</v>
      </c>
      <c r="AB516" s="12" t="s">
        <v>4337</v>
      </c>
      <c r="AC516" s="12" t="s">
        <v>4403</v>
      </c>
      <c r="AD516" s="12" t="e">
        <v>#N/A</v>
      </c>
      <c r="AE516" s="12" t="s">
        <v>4338</v>
      </c>
      <c r="AF516" s="12" t="e">
        <v>#N/A</v>
      </c>
    </row>
    <row r="517" spans="1:32" s="46" customFormat="1" ht="15" hidden="1" customHeight="1" x14ac:dyDescent="0.25">
      <c r="A517" s="10">
        <f t="shared" ref="A517" si="523">+A516+1</f>
        <v>494</v>
      </c>
      <c r="B517" s="10" t="e">
        <f t="shared" si="517"/>
        <v>#REF!</v>
      </c>
      <c r="C517" s="12" t="s">
        <v>15</v>
      </c>
      <c r="D517" s="10" t="s">
        <v>34</v>
      </c>
      <c r="E517" s="10">
        <v>2014</v>
      </c>
      <c r="F517" s="84">
        <v>41943</v>
      </c>
      <c r="G517" s="12" t="s">
        <v>1676</v>
      </c>
      <c r="H517" s="10" t="s">
        <v>1677</v>
      </c>
      <c r="I517" s="12" t="s">
        <v>1678</v>
      </c>
      <c r="J517" s="12" t="s">
        <v>178</v>
      </c>
      <c r="K517" s="12" t="s">
        <v>21</v>
      </c>
      <c r="L517" s="12" t="s">
        <v>2620</v>
      </c>
      <c r="M517" s="12" t="s">
        <v>2620</v>
      </c>
      <c r="N517" s="12" t="s">
        <v>2717</v>
      </c>
      <c r="O517" s="12" t="s">
        <v>2620</v>
      </c>
      <c r="P517" s="12" t="s">
        <v>2620</v>
      </c>
      <c r="Q517" s="12" t="s">
        <v>3065</v>
      </c>
      <c r="R517" s="12" t="s">
        <v>3065</v>
      </c>
      <c r="S517" s="12" t="s">
        <v>178</v>
      </c>
      <c r="T517" s="12" t="s">
        <v>3729</v>
      </c>
      <c r="U517" s="12" t="str">
        <f>VLOOKUP(S517,[1]Sheet1!$D$3:$D$153,1,0)</f>
        <v>RAHIM YAR KHAN</v>
      </c>
      <c r="V517" s="12"/>
      <c r="W517" s="12" t="s">
        <v>23</v>
      </c>
      <c r="X517" s="58" t="s">
        <v>24</v>
      </c>
      <c r="Y517" s="12" t="s">
        <v>2573</v>
      </c>
      <c r="Z517" s="12">
        <f>INDEX('[2]Rented Branches'!$R$5:$R$1116,MATCH(H517,'[2]Rented Branches'!$I$5:$I$1116,0))</f>
        <v>2268</v>
      </c>
      <c r="AA517" s="12" t="s">
        <v>178</v>
      </c>
      <c r="AB517" s="12" t="s">
        <v>4374</v>
      </c>
      <c r="AC517" s="12" t="s">
        <v>4400</v>
      </c>
      <c r="AD517" s="12" t="e">
        <v>#N/A</v>
      </c>
      <c r="AE517" s="12" t="s">
        <v>4375</v>
      </c>
      <c r="AF517" s="12" t="e">
        <v>#N/A</v>
      </c>
    </row>
    <row r="518" spans="1:32" s="46" customFormat="1" ht="25.5" hidden="1" customHeight="1" x14ac:dyDescent="0.25">
      <c r="A518" s="10">
        <f t="shared" ref="A518" si="524">+A517+1</f>
        <v>495</v>
      </c>
      <c r="B518" s="10" t="e">
        <f t="shared" si="517"/>
        <v>#REF!</v>
      </c>
      <c r="C518" s="12" t="s">
        <v>15</v>
      </c>
      <c r="D518" s="10" t="s">
        <v>34</v>
      </c>
      <c r="E518" s="10">
        <v>2014</v>
      </c>
      <c r="F518" s="84">
        <v>41962</v>
      </c>
      <c r="G518" s="12" t="s">
        <v>1679</v>
      </c>
      <c r="H518" s="10" t="s">
        <v>1680</v>
      </c>
      <c r="I518" s="19" t="s">
        <v>3667</v>
      </c>
      <c r="J518" s="12" t="s">
        <v>28</v>
      </c>
      <c r="K518" s="12" t="s">
        <v>29</v>
      </c>
      <c r="L518" s="12" t="s">
        <v>29</v>
      </c>
      <c r="M518" s="12" t="s">
        <v>2701</v>
      </c>
      <c r="N518" s="12" t="s">
        <v>2715</v>
      </c>
      <c r="O518" s="12" t="s">
        <v>29</v>
      </c>
      <c r="P518" s="12" t="s">
        <v>29</v>
      </c>
      <c r="Q518" s="12" t="s">
        <v>3066</v>
      </c>
      <c r="R518" s="12" t="s">
        <v>3066</v>
      </c>
      <c r="S518" s="12" t="s">
        <v>28</v>
      </c>
      <c r="T518" s="12" t="s">
        <v>28</v>
      </c>
      <c r="U518" s="12" t="str">
        <f>VLOOKUP(S518,[1]Sheet1!$D$3:$D$153,1,0)</f>
        <v>Islamabad</v>
      </c>
      <c r="V518" s="12"/>
      <c r="W518" s="12" t="s">
        <v>3436</v>
      </c>
      <c r="X518" s="58" t="s">
        <v>24</v>
      </c>
      <c r="Y518" s="12" t="s">
        <v>2573</v>
      </c>
      <c r="Z518" s="12">
        <f>INDEX('[2]Rented Branches'!$R$5:$R$1116,MATCH(H518,'[2]Rented Branches'!$I$5:$I$1116,0))</f>
        <v>1200</v>
      </c>
      <c r="AA518" s="12" t="s">
        <v>2715</v>
      </c>
      <c r="AB518" s="96" t="s">
        <v>4409</v>
      </c>
      <c r="AC518" s="12" t="s">
        <v>4402</v>
      </c>
      <c r="AD518" s="12" t="e">
        <v>#N/A</v>
      </c>
      <c r="AE518" s="12" t="s">
        <v>4311</v>
      </c>
      <c r="AF518" s="12" t="e">
        <v>#N/A</v>
      </c>
    </row>
    <row r="519" spans="1:32" s="46" customFormat="1" ht="15" hidden="1" customHeight="1" x14ac:dyDescent="0.25">
      <c r="A519" s="10">
        <f t="shared" ref="A519" si="525">+A518+1</f>
        <v>496</v>
      </c>
      <c r="B519" s="10" t="e">
        <f t="shared" si="517"/>
        <v>#REF!</v>
      </c>
      <c r="C519" s="12" t="s">
        <v>15</v>
      </c>
      <c r="D519" s="10" t="s">
        <v>393</v>
      </c>
      <c r="E519" s="10">
        <v>2014</v>
      </c>
      <c r="F519" s="84">
        <v>41989</v>
      </c>
      <c r="G519" s="12" t="s">
        <v>3340</v>
      </c>
      <c r="H519" s="10" t="s">
        <v>1683</v>
      </c>
      <c r="I519" s="12" t="s">
        <v>1684</v>
      </c>
      <c r="J519" s="12" t="s">
        <v>79</v>
      </c>
      <c r="K519" s="12" t="s">
        <v>21</v>
      </c>
      <c r="L519" s="12" t="s">
        <v>2615</v>
      </c>
      <c r="M519" s="12" t="s">
        <v>2727</v>
      </c>
      <c r="N519" s="12" t="s">
        <v>2737</v>
      </c>
      <c r="O519" s="12" t="s">
        <v>2620</v>
      </c>
      <c r="P519" s="12" t="s">
        <v>2615</v>
      </c>
      <c r="Q519" s="12" t="s">
        <v>2615</v>
      </c>
      <c r="R519" s="12" t="s">
        <v>3445</v>
      </c>
      <c r="S519" s="12" t="s">
        <v>79</v>
      </c>
      <c r="T519" s="12" t="s">
        <v>3714</v>
      </c>
      <c r="U519" s="12" t="str">
        <f>VLOOKUP(S519,[1]Sheet1!$D$3:$D$153,1,0)</f>
        <v>SAHIWAL</v>
      </c>
      <c r="V519" s="12"/>
      <c r="W519" s="12" t="s">
        <v>23</v>
      </c>
      <c r="X519" s="58" t="s">
        <v>24</v>
      </c>
      <c r="Y519" s="12" t="s">
        <v>2573</v>
      </c>
      <c r="Z519" s="12">
        <f>INDEX('[2]Rented Branches'!$R$5:$R$1116,MATCH(H519,'[2]Rented Branches'!$I$5:$I$1116,0))</f>
        <v>2150</v>
      </c>
      <c r="AA519" s="12" t="s">
        <v>4276</v>
      </c>
      <c r="AB519" s="12" t="s">
        <v>4277</v>
      </c>
      <c r="AC519" s="12" t="s">
        <v>4278</v>
      </c>
      <c r="AD519" s="12" t="s">
        <v>4231</v>
      </c>
      <c r="AE519" s="12" t="s">
        <v>4279</v>
      </c>
      <c r="AF519" s="12" t="s">
        <v>4233</v>
      </c>
    </row>
    <row r="520" spans="1:32" s="46" customFormat="1" ht="15" hidden="1" customHeight="1" x14ac:dyDescent="0.25">
      <c r="A520" s="10">
        <f t="shared" ref="A520" si="526">+A519+1</f>
        <v>497</v>
      </c>
      <c r="B520" s="10" t="e">
        <f t="shared" si="517"/>
        <v>#REF!</v>
      </c>
      <c r="C520" s="12" t="s">
        <v>15</v>
      </c>
      <c r="D520" s="10" t="s">
        <v>393</v>
      </c>
      <c r="E520" s="10">
        <v>2014</v>
      </c>
      <c r="F520" s="84">
        <v>41982</v>
      </c>
      <c r="G520" s="12" t="s">
        <v>1685</v>
      </c>
      <c r="H520" s="10" t="s">
        <v>1686</v>
      </c>
      <c r="I520" s="12" t="s">
        <v>1687</v>
      </c>
      <c r="J520" s="12" t="s">
        <v>716</v>
      </c>
      <c r="K520" s="12" t="s">
        <v>29</v>
      </c>
      <c r="L520" s="12" t="s">
        <v>2615</v>
      </c>
      <c r="M520" s="12" t="s">
        <v>2725</v>
      </c>
      <c r="N520" s="12" t="s">
        <v>2726</v>
      </c>
      <c r="O520" s="12" t="s">
        <v>29</v>
      </c>
      <c r="P520" s="12" t="s">
        <v>2615</v>
      </c>
      <c r="Q520" s="12" t="s">
        <v>2615</v>
      </c>
      <c r="R520" s="12" t="s">
        <v>3445</v>
      </c>
      <c r="S520" s="12" t="s">
        <v>716</v>
      </c>
      <c r="T520" s="12" t="s">
        <v>3771</v>
      </c>
      <c r="U520" s="12" t="str">
        <f>VLOOKUP(S520,[1]Sheet1!$D$3:$D$153,1,0)</f>
        <v>MUZAFFARABAD</v>
      </c>
      <c r="V520" s="12"/>
      <c r="W520" s="12" t="s">
        <v>382</v>
      </c>
      <c r="X520" s="58" t="s">
        <v>24</v>
      </c>
      <c r="Y520" s="12" t="s">
        <v>2573</v>
      </c>
      <c r="Z520" s="12">
        <f>INDEX('[2]Rented Branches'!$R$5:$R$1116,MATCH(H520,'[2]Rented Branches'!$I$5:$I$1116,0))</f>
        <v>1951</v>
      </c>
      <c r="AA520" s="12" t="s">
        <v>4234</v>
      </c>
      <c r="AB520" s="12" t="s">
        <v>4235</v>
      </c>
      <c r="AC520" s="12" t="s">
        <v>4236</v>
      </c>
      <c r="AD520" s="12" t="s">
        <v>4237</v>
      </c>
      <c r="AE520" s="12" t="s">
        <v>4238</v>
      </c>
      <c r="AF520" s="12" t="s">
        <v>4239</v>
      </c>
    </row>
    <row r="521" spans="1:32" s="52" customFormat="1" ht="15" hidden="1" customHeight="1" x14ac:dyDescent="0.25">
      <c r="A521" s="10">
        <f t="shared" ref="A521" si="527">+A520+1</f>
        <v>498</v>
      </c>
      <c r="B521" s="10" t="e">
        <f t="shared" si="517"/>
        <v>#REF!</v>
      </c>
      <c r="C521" s="12" t="s">
        <v>15</v>
      </c>
      <c r="D521" s="10" t="s">
        <v>34</v>
      </c>
      <c r="E521" s="10">
        <v>2014</v>
      </c>
      <c r="F521" s="84">
        <v>41971</v>
      </c>
      <c r="G521" s="12" t="s">
        <v>1688</v>
      </c>
      <c r="H521" s="10" t="s">
        <v>1689</v>
      </c>
      <c r="I521" s="12" t="s">
        <v>1690</v>
      </c>
      <c r="J521" s="12" t="s">
        <v>83</v>
      </c>
      <c r="K521" s="12" t="s">
        <v>29</v>
      </c>
      <c r="L521" s="12" t="s">
        <v>29</v>
      </c>
      <c r="M521" s="12" t="s">
        <v>2701</v>
      </c>
      <c r="N521" s="12" t="s">
        <v>2715</v>
      </c>
      <c r="O521" s="12" t="s">
        <v>29</v>
      </c>
      <c r="P521" s="12" t="s">
        <v>29</v>
      </c>
      <c r="Q521" s="12" t="s">
        <v>3066</v>
      </c>
      <c r="R521" s="12" t="s">
        <v>3066</v>
      </c>
      <c r="S521" s="12" t="s">
        <v>83</v>
      </c>
      <c r="T521" s="12" t="s">
        <v>979</v>
      </c>
      <c r="U521" s="12" t="str">
        <f>VLOOKUP(S521,[1]Sheet1!$D$3:$D$153,1,0)</f>
        <v>RAWALPINDI</v>
      </c>
      <c r="V521" s="12"/>
      <c r="W521" s="12" t="s">
        <v>23</v>
      </c>
      <c r="X521" s="58" t="s">
        <v>24</v>
      </c>
      <c r="Y521" s="12" t="s">
        <v>2573</v>
      </c>
      <c r="Z521" s="12">
        <f>INDEX('[2]Rented Branches'!$R$5:$R$1116,MATCH(H521,'[2]Rented Branches'!$I$5:$I$1116,0))</f>
        <v>2070</v>
      </c>
      <c r="AA521" s="12" t="s">
        <v>4367</v>
      </c>
      <c r="AB521" s="12" t="s">
        <v>4368</v>
      </c>
      <c r="AC521" s="12" t="s">
        <v>4402</v>
      </c>
      <c r="AD521" s="12" t="e">
        <v>#N/A</v>
      </c>
      <c r="AE521" s="12" t="s">
        <v>4369</v>
      </c>
      <c r="AF521" s="12" t="e">
        <v>#N/A</v>
      </c>
    </row>
    <row r="522" spans="1:32" s="46" customFormat="1" ht="15" hidden="1" customHeight="1" x14ac:dyDescent="0.25">
      <c r="A522" s="10">
        <f t="shared" ref="A522" si="528">+A521+1</f>
        <v>499</v>
      </c>
      <c r="B522" s="10" t="e">
        <f t="shared" si="517"/>
        <v>#REF!</v>
      </c>
      <c r="C522" s="12" t="s">
        <v>15</v>
      </c>
      <c r="D522" s="10" t="s">
        <v>34</v>
      </c>
      <c r="E522" s="10">
        <v>2021</v>
      </c>
      <c r="F522" s="84">
        <v>44522</v>
      </c>
      <c r="G522" s="12" t="s">
        <v>3371</v>
      </c>
      <c r="H522" s="144" t="s">
        <v>1692</v>
      </c>
      <c r="I522" s="12" t="s">
        <v>1693</v>
      </c>
      <c r="J522" s="12" t="s">
        <v>28</v>
      </c>
      <c r="K522" s="12" t="s">
        <v>29</v>
      </c>
      <c r="L522" s="12" t="s">
        <v>29</v>
      </c>
      <c r="M522" s="12" t="s">
        <v>83</v>
      </c>
      <c r="N522" s="12" t="s">
        <v>2716</v>
      </c>
      <c r="O522" s="12" t="s">
        <v>29</v>
      </c>
      <c r="P522" s="12" t="s">
        <v>29</v>
      </c>
      <c r="Q522" s="12" t="s">
        <v>3066</v>
      </c>
      <c r="R522" s="12" t="s">
        <v>3066</v>
      </c>
      <c r="S522" s="12" t="s">
        <v>28</v>
      </c>
      <c r="T522" s="12" t="s">
        <v>28</v>
      </c>
      <c r="U522" s="12" t="str">
        <f>VLOOKUP(S522,[1]Sheet1!$D$3:$D$153,1,0)</f>
        <v>Islamabad</v>
      </c>
      <c r="V522" s="12"/>
      <c r="W522" s="12" t="s">
        <v>3436</v>
      </c>
      <c r="X522" s="58" t="s">
        <v>24</v>
      </c>
      <c r="Y522" s="12" t="s">
        <v>2573</v>
      </c>
      <c r="Z522" s="12">
        <f>INDEX('[2]Rented Branches'!$R$5:$R$1116,MATCH(H522,'[2]Rented Branches'!$I$5:$I$1116,0))</f>
        <v>2930</v>
      </c>
      <c r="AA522" s="12" t="s">
        <v>2716</v>
      </c>
      <c r="AB522" s="12" t="s">
        <v>4376</v>
      </c>
      <c r="AC522" s="12" t="s">
        <v>4406</v>
      </c>
      <c r="AD522" s="12" t="e">
        <v>#N/A</v>
      </c>
      <c r="AE522" s="12" t="s">
        <v>4377</v>
      </c>
      <c r="AF522" s="12" t="e">
        <v>#N/A</v>
      </c>
    </row>
    <row r="523" spans="1:32" s="46" customFormat="1" ht="15" hidden="1" customHeight="1" x14ac:dyDescent="0.25">
      <c r="A523" s="10">
        <f t="shared" ref="A523" si="529">+A522+1</f>
        <v>500</v>
      </c>
      <c r="B523" s="10" t="e">
        <f t="shared" si="517"/>
        <v>#REF!</v>
      </c>
      <c r="C523" s="12" t="s">
        <v>15</v>
      </c>
      <c r="D523" s="10" t="s">
        <v>34</v>
      </c>
      <c r="E523" s="10">
        <v>2014</v>
      </c>
      <c r="F523" s="84">
        <v>41984</v>
      </c>
      <c r="G523" s="12" t="s">
        <v>1694</v>
      </c>
      <c r="H523" s="10" t="s">
        <v>1695</v>
      </c>
      <c r="I523" s="12" t="s">
        <v>1696</v>
      </c>
      <c r="J523" s="12" t="s">
        <v>154</v>
      </c>
      <c r="K523" s="12" t="s">
        <v>21</v>
      </c>
      <c r="L523" s="12" t="s">
        <v>2620</v>
      </c>
      <c r="M523" s="12" t="s">
        <v>2620</v>
      </c>
      <c r="N523" s="12" t="s">
        <v>2700</v>
      </c>
      <c r="O523" s="12" t="s">
        <v>2620</v>
      </c>
      <c r="P523" s="12" t="s">
        <v>2620</v>
      </c>
      <c r="Q523" s="12" t="s">
        <v>3065</v>
      </c>
      <c r="R523" s="12" t="s">
        <v>3065</v>
      </c>
      <c r="S523" s="12" t="s">
        <v>154</v>
      </c>
      <c r="T523" s="12" t="s">
        <v>3726</v>
      </c>
      <c r="U523" s="12" t="str">
        <f>VLOOKUP(S523,[1]Sheet1!$D$3:$D$153,1,0)</f>
        <v>JHANG</v>
      </c>
      <c r="V523" s="12"/>
      <c r="W523" s="12" t="s">
        <v>23</v>
      </c>
      <c r="X523" s="58" t="s">
        <v>24</v>
      </c>
      <c r="Y523" s="12" t="s">
        <v>2573</v>
      </c>
      <c r="Z523" s="12">
        <f>INDEX('[2]Rented Branches'!$R$5:$R$1116,MATCH(H523,'[2]Rented Branches'!$I$5:$I$1116,0))</f>
        <v>2000</v>
      </c>
      <c r="AA523" s="12" t="s">
        <v>2700</v>
      </c>
      <c r="AB523" s="12" t="s">
        <v>4320</v>
      </c>
      <c r="AC523" s="12" t="s">
        <v>4395</v>
      </c>
      <c r="AD523" s="12" t="e">
        <v>#N/A</v>
      </c>
      <c r="AE523" s="12" t="s">
        <v>4303</v>
      </c>
      <c r="AF523" s="12" t="e">
        <v>#N/A</v>
      </c>
    </row>
    <row r="524" spans="1:32" s="46" customFormat="1" ht="15" hidden="1" customHeight="1" x14ac:dyDescent="0.25">
      <c r="A524" s="10">
        <f t="shared" ref="A524" si="530">+A523+1</f>
        <v>501</v>
      </c>
      <c r="B524" s="10" t="e">
        <f t="shared" si="517"/>
        <v>#REF!</v>
      </c>
      <c r="C524" s="12" t="s">
        <v>15</v>
      </c>
      <c r="D524" s="10" t="s">
        <v>393</v>
      </c>
      <c r="E524" s="10">
        <v>2014</v>
      </c>
      <c r="F524" s="84">
        <v>41969</v>
      </c>
      <c r="G524" s="12" t="s">
        <v>1697</v>
      </c>
      <c r="H524" s="10" t="s">
        <v>1698</v>
      </c>
      <c r="I524" s="12" t="s">
        <v>1699</v>
      </c>
      <c r="J524" s="12" t="s">
        <v>83</v>
      </c>
      <c r="K524" s="12" t="s">
        <v>29</v>
      </c>
      <c r="L524" s="12" t="s">
        <v>2615</v>
      </c>
      <c r="M524" s="12" t="s">
        <v>2725</v>
      </c>
      <c r="N524" s="12" t="s">
        <v>2729</v>
      </c>
      <c r="O524" s="12" t="s">
        <v>29</v>
      </c>
      <c r="P524" s="12" t="s">
        <v>2615</v>
      </c>
      <c r="Q524" s="12" t="s">
        <v>2615</v>
      </c>
      <c r="R524" s="12" t="s">
        <v>3445</v>
      </c>
      <c r="S524" s="12" t="s">
        <v>83</v>
      </c>
      <c r="T524" s="12" t="s">
        <v>979</v>
      </c>
      <c r="U524" s="12" t="str">
        <f>VLOOKUP(S524,[1]Sheet1!$D$3:$D$153,1,0)</f>
        <v>RAWALPINDI</v>
      </c>
      <c r="V524" s="12"/>
      <c r="W524" s="12" t="s">
        <v>23</v>
      </c>
      <c r="X524" s="58" t="s">
        <v>24</v>
      </c>
      <c r="Y524" s="12" t="s">
        <v>2573</v>
      </c>
      <c r="Z524" s="12">
        <f>INDEX('[2]Rented Branches'!$R$5:$R$1116,MATCH(H524,'[2]Rented Branches'!$I$5:$I$1116,0))</f>
        <v>1820</v>
      </c>
      <c r="AA524" s="12" t="s">
        <v>4246</v>
      </c>
      <c r="AB524" s="12" t="s">
        <v>4247</v>
      </c>
      <c r="AC524" s="12" t="s">
        <v>4248</v>
      </c>
      <c r="AD524" s="12" t="s">
        <v>4237</v>
      </c>
      <c r="AE524" s="12" t="s">
        <v>4249</v>
      </c>
      <c r="AF524" s="12" t="s">
        <v>4239</v>
      </c>
    </row>
    <row r="525" spans="1:32" s="46" customFormat="1" ht="15" hidden="1" customHeight="1" x14ac:dyDescent="0.25">
      <c r="A525" s="10">
        <f t="shared" ref="A525" si="531">+A524+1</f>
        <v>502</v>
      </c>
      <c r="B525" s="10" t="e">
        <f t="shared" si="517"/>
        <v>#REF!</v>
      </c>
      <c r="C525" s="12" t="s">
        <v>15</v>
      </c>
      <c r="D525" s="10" t="s">
        <v>393</v>
      </c>
      <c r="E525" s="10">
        <v>2014</v>
      </c>
      <c r="F525" s="84">
        <v>41971</v>
      </c>
      <c r="G525" s="12" t="s">
        <v>1700</v>
      </c>
      <c r="H525" s="10" t="s">
        <v>1701</v>
      </c>
      <c r="I525" s="12" t="s">
        <v>1702</v>
      </c>
      <c r="J525" s="12" t="s">
        <v>250</v>
      </c>
      <c r="K525" s="12" t="s">
        <v>21</v>
      </c>
      <c r="L525" s="12" t="s">
        <v>2615</v>
      </c>
      <c r="M525" s="12" t="s">
        <v>2727</v>
      </c>
      <c r="N525" s="12" t="s">
        <v>2737</v>
      </c>
      <c r="O525" s="12" t="s">
        <v>2620</v>
      </c>
      <c r="P525" s="12" t="s">
        <v>2615</v>
      </c>
      <c r="Q525" s="12" t="s">
        <v>2615</v>
      </c>
      <c r="R525" s="12" t="s">
        <v>3445</v>
      </c>
      <c r="S525" s="12" t="s">
        <v>3696</v>
      </c>
      <c r="T525" s="12" t="s">
        <v>3740</v>
      </c>
      <c r="U525" s="12" t="str">
        <f>VLOOKUP(S525,[1]Sheet1!$D$3:$D$153,1,0)</f>
        <v>BAHWALNAGAR</v>
      </c>
      <c r="V525" s="12"/>
      <c r="W525" s="12" t="s">
        <v>23</v>
      </c>
      <c r="X525" s="58" t="s">
        <v>24</v>
      </c>
      <c r="Y525" s="12" t="s">
        <v>2573</v>
      </c>
      <c r="Z525" s="12">
        <f>INDEX('[2]Rented Branches'!$R$5:$R$1116,MATCH(H525,'[2]Rented Branches'!$I$5:$I$1116,0))</f>
        <v>2420</v>
      </c>
      <c r="AA525" s="12" t="s">
        <v>4276</v>
      </c>
      <c r="AB525" s="12" t="s">
        <v>4277</v>
      </c>
      <c r="AC525" s="12" t="s">
        <v>4278</v>
      </c>
      <c r="AD525" s="12" t="s">
        <v>4231</v>
      </c>
      <c r="AE525" s="12" t="s">
        <v>4279</v>
      </c>
      <c r="AF525" s="12" t="s">
        <v>4233</v>
      </c>
    </row>
    <row r="526" spans="1:32" s="46" customFormat="1" ht="15" hidden="1" customHeight="1" x14ac:dyDescent="0.25">
      <c r="A526" s="10">
        <f t="shared" ref="A526" si="532">+A525+1</f>
        <v>503</v>
      </c>
      <c r="B526" s="10" t="e">
        <f t="shared" si="517"/>
        <v>#REF!</v>
      </c>
      <c r="C526" s="12" t="s">
        <v>15</v>
      </c>
      <c r="D526" s="10" t="s">
        <v>393</v>
      </c>
      <c r="E526" s="10">
        <v>2014</v>
      </c>
      <c r="F526" s="84">
        <v>41985</v>
      </c>
      <c r="G526" s="12" t="s">
        <v>1703</v>
      </c>
      <c r="H526" s="10" t="s">
        <v>1704</v>
      </c>
      <c r="I526" s="12" t="s">
        <v>1705</v>
      </c>
      <c r="J526" s="12" t="s">
        <v>20</v>
      </c>
      <c r="K526" s="12" t="s">
        <v>21</v>
      </c>
      <c r="L526" s="12" t="s">
        <v>2615</v>
      </c>
      <c r="M526" s="12" t="s">
        <v>2730</v>
      </c>
      <c r="N526" s="12" t="s">
        <v>2733</v>
      </c>
      <c r="O526" s="12" t="s">
        <v>2618</v>
      </c>
      <c r="P526" s="12" t="s">
        <v>2615</v>
      </c>
      <c r="Q526" s="12" t="s">
        <v>2615</v>
      </c>
      <c r="R526" s="12" t="s">
        <v>3445</v>
      </c>
      <c r="S526" s="12" t="s">
        <v>20</v>
      </c>
      <c r="T526" s="12" t="s">
        <v>3705</v>
      </c>
      <c r="U526" s="12" t="str">
        <f>VLOOKUP(S526,[1]Sheet1!$D$3:$D$153,1,0)</f>
        <v>LAHORE</v>
      </c>
      <c r="V526" s="12"/>
      <c r="W526" s="12" t="s">
        <v>23</v>
      </c>
      <c r="X526" s="58" t="s">
        <v>24</v>
      </c>
      <c r="Y526" s="12" t="s">
        <v>2573</v>
      </c>
      <c r="Z526" s="12">
        <f>INDEX('[2]Rented Branches'!$R$5:$R$1116,MATCH(H526,'[2]Rented Branches'!$I$5:$I$1116,0))</f>
        <v>2198</v>
      </c>
      <c r="AA526" s="12" t="s">
        <v>4262</v>
      </c>
      <c r="AB526" s="12" t="s">
        <v>4263</v>
      </c>
      <c r="AC526" s="12" t="s">
        <v>4260</v>
      </c>
      <c r="AD526" s="12" t="s">
        <v>4243</v>
      </c>
      <c r="AE526" s="12" t="s">
        <v>4264</v>
      </c>
      <c r="AF526" s="12" t="s">
        <v>4245</v>
      </c>
    </row>
    <row r="527" spans="1:32" s="46" customFormat="1" ht="15" hidden="1" customHeight="1" x14ac:dyDescent="0.25">
      <c r="A527" s="10">
        <f t="shared" ref="A527" si="533">+A526+1</f>
        <v>504</v>
      </c>
      <c r="B527" s="10" t="e">
        <f t="shared" ref="B527:B542" si="534">+B526+1</f>
        <v>#REF!</v>
      </c>
      <c r="C527" s="12" t="s">
        <v>15</v>
      </c>
      <c r="D527" s="10" t="s">
        <v>393</v>
      </c>
      <c r="E527" s="10">
        <v>2014</v>
      </c>
      <c r="F527" s="84">
        <v>41967</v>
      </c>
      <c r="G527" s="12" t="s">
        <v>1706</v>
      </c>
      <c r="H527" s="10" t="s">
        <v>1707</v>
      </c>
      <c r="I527" s="12" t="s">
        <v>1708</v>
      </c>
      <c r="J527" s="12" t="s">
        <v>33</v>
      </c>
      <c r="K527" s="12" t="s">
        <v>21</v>
      </c>
      <c r="L527" s="12" t="s">
        <v>2615</v>
      </c>
      <c r="M527" s="12" t="s">
        <v>2727</v>
      </c>
      <c r="N527" s="12" t="s">
        <v>2737</v>
      </c>
      <c r="O527" s="12" t="s">
        <v>2620</v>
      </c>
      <c r="P527" s="12" t="s">
        <v>2615</v>
      </c>
      <c r="Q527" s="12" t="s">
        <v>2615</v>
      </c>
      <c r="R527" s="12" t="s">
        <v>3445</v>
      </c>
      <c r="S527" s="12" t="s">
        <v>33</v>
      </c>
      <c r="T527" s="12" t="s">
        <v>3706</v>
      </c>
      <c r="U527" s="12" t="str">
        <f>VLOOKUP(S527,[1]Sheet1!$D$3:$D$153,1,0)</f>
        <v>MULTAN</v>
      </c>
      <c r="V527" s="12"/>
      <c r="W527" s="12" t="s">
        <v>23</v>
      </c>
      <c r="X527" s="58" t="s">
        <v>24</v>
      </c>
      <c r="Y527" s="12" t="s">
        <v>2573</v>
      </c>
      <c r="Z527" s="12">
        <f>INDEX('[2]Rented Branches'!$R$5:$R$1116,MATCH(H527,'[2]Rented Branches'!$I$5:$I$1116,0))</f>
        <v>3084</v>
      </c>
      <c r="AA527" s="12" t="s">
        <v>4293</v>
      </c>
      <c r="AB527" s="12" t="s">
        <v>4294</v>
      </c>
      <c r="AC527" s="12" t="s">
        <v>4278</v>
      </c>
      <c r="AD527" s="12" t="s">
        <v>4231</v>
      </c>
      <c r="AE527" s="12" t="s">
        <v>4295</v>
      </c>
      <c r="AF527" s="12" t="s">
        <v>4233</v>
      </c>
    </row>
    <row r="528" spans="1:32" s="46" customFormat="1" ht="15" hidden="1" customHeight="1" x14ac:dyDescent="0.25">
      <c r="A528" s="10">
        <f t="shared" ref="A528" si="535">+A527+1</f>
        <v>505</v>
      </c>
      <c r="B528" s="10" t="e">
        <f t="shared" si="534"/>
        <v>#REF!</v>
      </c>
      <c r="C528" s="12" t="s">
        <v>15</v>
      </c>
      <c r="D528" s="10" t="s">
        <v>393</v>
      </c>
      <c r="E528" s="10">
        <v>2014</v>
      </c>
      <c r="F528" s="84">
        <v>41989</v>
      </c>
      <c r="G528" s="12" t="s">
        <v>1709</v>
      </c>
      <c r="H528" s="10" t="s">
        <v>1710</v>
      </c>
      <c r="I528" s="12" t="s">
        <v>1711</v>
      </c>
      <c r="J528" s="12" t="s">
        <v>48</v>
      </c>
      <c r="K528" s="12" t="s">
        <v>21</v>
      </c>
      <c r="L528" s="12" t="s">
        <v>2615</v>
      </c>
      <c r="M528" s="12" t="s">
        <v>2727</v>
      </c>
      <c r="N528" s="12" t="s">
        <v>2728</v>
      </c>
      <c r="O528" s="12" t="s">
        <v>2620</v>
      </c>
      <c r="P528" s="12" t="s">
        <v>2615</v>
      </c>
      <c r="Q528" s="12" t="s">
        <v>2615</v>
      </c>
      <c r="R528" s="12" t="s">
        <v>3445</v>
      </c>
      <c r="S528" s="12" t="s">
        <v>48</v>
      </c>
      <c r="T528" s="12" t="s">
        <v>3707</v>
      </c>
      <c r="U528" s="12" t="str">
        <f>VLOOKUP(S528,[1]Sheet1!$D$3:$D$153,1,0)</f>
        <v>FAISALABAD</v>
      </c>
      <c r="V528" s="12"/>
      <c r="W528" s="12" t="s">
        <v>23</v>
      </c>
      <c r="X528" s="58" t="s">
        <v>24</v>
      </c>
      <c r="Y528" s="12" t="s">
        <v>2573</v>
      </c>
      <c r="Z528" s="12">
        <f>INDEX('[2]Rented Branches'!$R$5:$R$1116,MATCH(H528,'[2]Rented Branches'!$I$5:$I$1116,0))</f>
        <v>1947</v>
      </c>
      <c r="AA528" s="12" t="s">
        <v>4240</v>
      </c>
      <c r="AB528" s="12" t="s">
        <v>4241</v>
      </c>
      <c r="AC528" s="12" t="s">
        <v>4242</v>
      </c>
      <c r="AD528" s="12" t="s">
        <v>4243</v>
      </c>
      <c r="AE528" s="12" t="s">
        <v>4244</v>
      </c>
      <c r="AF528" s="12" t="s">
        <v>4245</v>
      </c>
    </row>
    <row r="529" spans="1:32" s="46" customFormat="1" ht="15" hidden="1" customHeight="1" x14ac:dyDescent="0.25">
      <c r="A529" s="10">
        <f t="shared" ref="A529" si="536">+A528+1</f>
        <v>506</v>
      </c>
      <c r="B529" s="10" t="e">
        <f t="shared" si="534"/>
        <v>#REF!</v>
      </c>
      <c r="C529" s="12" t="s">
        <v>15</v>
      </c>
      <c r="D529" s="10" t="s">
        <v>34</v>
      </c>
      <c r="E529" s="10">
        <v>2014</v>
      </c>
      <c r="F529" s="84">
        <v>41912</v>
      </c>
      <c r="G529" s="12" t="s">
        <v>1712</v>
      </c>
      <c r="H529" s="10" t="s">
        <v>1713</v>
      </c>
      <c r="I529" s="12" t="s">
        <v>1714</v>
      </c>
      <c r="J529" s="12" t="s">
        <v>55</v>
      </c>
      <c r="K529" s="12" t="s">
        <v>21</v>
      </c>
      <c r="L529" s="12" t="s">
        <v>2618</v>
      </c>
      <c r="M529" s="12" t="s">
        <v>2702</v>
      </c>
      <c r="N529" s="12" t="s">
        <v>55</v>
      </c>
      <c r="O529" s="12" t="s">
        <v>2618</v>
      </c>
      <c r="P529" s="12" t="s">
        <v>2618</v>
      </c>
      <c r="Q529" s="12" t="s">
        <v>3064</v>
      </c>
      <c r="R529" s="12" t="s">
        <v>3064</v>
      </c>
      <c r="S529" s="12" t="s">
        <v>55</v>
      </c>
      <c r="T529" s="12" t="s">
        <v>3708</v>
      </c>
      <c r="U529" s="12" t="str">
        <f>VLOOKUP(S529,[1]Sheet1!$D$3:$D$153,1,0)</f>
        <v>GUJRANWALA</v>
      </c>
      <c r="V529" s="12"/>
      <c r="W529" s="12" t="s">
        <v>23</v>
      </c>
      <c r="X529" s="58" t="s">
        <v>24</v>
      </c>
      <c r="Y529" s="12" t="s">
        <v>2573</v>
      </c>
      <c r="Z529" s="12">
        <f>INDEX('[2]Rented Branches'!$R$5:$R$1116,MATCH(H529,'[2]Rented Branches'!$I$5:$I$1116,0))</f>
        <v>1925</v>
      </c>
      <c r="AA529" s="12" t="s">
        <v>55</v>
      </c>
      <c r="AB529" s="12" t="s">
        <v>4337</v>
      </c>
      <c r="AC529" s="12" t="s">
        <v>4403</v>
      </c>
      <c r="AD529" s="12" t="e">
        <v>#N/A</v>
      </c>
      <c r="AE529" s="12" t="s">
        <v>4338</v>
      </c>
      <c r="AF529" s="12" t="e">
        <v>#N/A</v>
      </c>
    </row>
    <row r="530" spans="1:32" s="46" customFormat="1" ht="15" hidden="1" customHeight="1" x14ac:dyDescent="0.25">
      <c r="A530" s="10">
        <f t="shared" ref="A530" si="537">+A529+1</f>
        <v>507</v>
      </c>
      <c r="B530" s="10" t="e">
        <f>+#REF!+1</f>
        <v>#REF!</v>
      </c>
      <c r="C530" s="12" t="s">
        <v>15</v>
      </c>
      <c r="D530" s="10" t="s">
        <v>34</v>
      </c>
      <c r="E530" s="10">
        <v>2014</v>
      </c>
      <c r="F530" s="84">
        <v>41996</v>
      </c>
      <c r="G530" s="12" t="s">
        <v>1720</v>
      </c>
      <c r="H530" s="10" t="s">
        <v>1721</v>
      </c>
      <c r="I530" s="12" t="s">
        <v>1722</v>
      </c>
      <c r="J530" s="12" t="s">
        <v>48</v>
      </c>
      <c r="K530" s="12" t="s">
        <v>21</v>
      </c>
      <c r="L530" s="12" t="s">
        <v>2620</v>
      </c>
      <c r="M530" s="12" t="s">
        <v>2620</v>
      </c>
      <c r="N530" s="12" t="s">
        <v>2719</v>
      </c>
      <c r="O530" s="12" t="s">
        <v>2620</v>
      </c>
      <c r="P530" s="12" t="s">
        <v>2620</v>
      </c>
      <c r="Q530" s="12" t="s">
        <v>3065</v>
      </c>
      <c r="R530" s="12" t="s">
        <v>3065</v>
      </c>
      <c r="S530" s="12" t="s">
        <v>48</v>
      </c>
      <c r="T530" s="12" t="s">
        <v>3707</v>
      </c>
      <c r="U530" s="12" t="str">
        <f>VLOOKUP(S530,[1]Sheet1!$D$3:$D$153,1,0)</f>
        <v>FAISALABAD</v>
      </c>
      <c r="V530" s="12"/>
      <c r="W530" s="12" t="s">
        <v>23</v>
      </c>
      <c r="X530" s="58" t="s">
        <v>24</v>
      </c>
      <c r="Y530" s="12" t="s">
        <v>2573</v>
      </c>
      <c r="Z530" s="12">
        <f>INDEX('[2]Rented Branches'!$R$5:$R$1116,MATCH(H530,'[2]Rented Branches'!$I$5:$I$1116,0))</f>
        <v>2808</v>
      </c>
      <c r="AA530" s="12" t="s">
        <v>2719</v>
      </c>
      <c r="AB530" s="12" t="s">
        <v>4388</v>
      </c>
      <c r="AC530" s="12" t="s">
        <v>4395</v>
      </c>
      <c r="AD530" s="12" t="e">
        <v>#N/A</v>
      </c>
      <c r="AE530" s="12" t="s">
        <v>4389</v>
      </c>
      <c r="AF530" s="12" t="e">
        <v>#N/A</v>
      </c>
    </row>
    <row r="531" spans="1:32" s="46" customFormat="1" ht="25.5" hidden="1" customHeight="1" x14ac:dyDescent="0.25">
      <c r="A531" s="10">
        <f t="shared" ref="A531" si="538">+A530+1</f>
        <v>508</v>
      </c>
      <c r="B531" s="10" t="e">
        <f t="shared" si="534"/>
        <v>#REF!</v>
      </c>
      <c r="C531" s="12" t="s">
        <v>15</v>
      </c>
      <c r="D531" s="10" t="s">
        <v>34</v>
      </c>
      <c r="E531" s="10">
        <v>2014</v>
      </c>
      <c r="F531" s="84">
        <v>41996</v>
      </c>
      <c r="G531" s="12" t="s">
        <v>2993</v>
      </c>
      <c r="H531" s="10" t="s">
        <v>1724</v>
      </c>
      <c r="I531" s="12" t="s">
        <v>3805</v>
      </c>
      <c r="J531" s="12" t="s">
        <v>2992</v>
      </c>
      <c r="K531" s="12" t="s">
        <v>21</v>
      </c>
      <c r="L531" s="12" t="s">
        <v>2620</v>
      </c>
      <c r="M531" s="12" t="s">
        <v>2620</v>
      </c>
      <c r="N531" s="12" t="s">
        <v>33</v>
      </c>
      <c r="O531" s="12" t="s">
        <v>2620</v>
      </c>
      <c r="P531" s="12" t="s">
        <v>2620</v>
      </c>
      <c r="Q531" s="12" t="s">
        <v>3065</v>
      </c>
      <c r="R531" s="12" t="s">
        <v>3065</v>
      </c>
      <c r="S531" s="12" t="s">
        <v>1514</v>
      </c>
      <c r="T531" s="12" t="s">
        <v>1514</v>
      </c>
      <c r="U531" s="12" t="s">
        <v>1514</v>
      </c>
      <c r="V531" s="12"/>
      <c r="W531" s="12" t="s">
        <v>23</v>
      </c>
      <c r="X531" s="58" t="s">
        <v>24</v>
      </c>
      <c r="Y531" s="12" t="s">
        <v>2573</v>
      </c>
      <c r="Z531" s="12">
        <f>INDEX('[2]Rented Branches'!$R$5:$R$1116,MATCH(H531,'[2]Rented Branches'!$I$5:$I$1116,0))</f>
        <v>2134</v>
      </c>
      <c r="AA531" s="12" t="s">
        <v>1514</v>
      </c>
      <c r="AB531" s="12" t="s">
        <v>4386</v>
      </c>
      <c r="AC531" s="12" t="s">
        <v>4400</v>
      </c>
      <c r="AD531" s="12" t="e">
        <v>#N/A</v>
      </c>
      <c r="AE531" s="12" t="s">
        <v>4387</v>
      </c>
      <c r="AF531" s="12" t="e">
        <v>#N/A</v>
      </c>
    </row>
    <row r="532" spans="1:32" s="46" customFormat="1" ht="15" hidden="1" customHeight="1" x14ac:dyDescent="0.25">
      <c r="A532" s="10">
        <f t="shared" ref="A532" si="539">+A531+1</f>
        <v>509</v>
      </c>
      <c r="B532" s="10" t="e">
        <f t="shared" si="534"/>
        <v>#REF!</v>
      </c>
      <c r="C532" s="12" t="s">
        <v>15</v>
      </c>
      <c r="D532" s="10" t="s">
        <v>34</v>
      </c>
      <c r="E532" s="10">
        <v>2014</v>
      </c>
      <c r="F532" s="84">
        <v>41996</v>
      </c>
      <c r="G532" s="12" t="s">
        <v>1727</v>
      </c>
      <c r="H532" s="10" t="s">
        <v>1728</v>
      </c>
      <c r="I532" s="12" t="s">
        <v>1729</v>
      </c>
      <c r="J532" s="12" t="s">
        <v>20</v>
      </c>
      <c r="K532" s="12" t="s">
        <v>21</v>
      </c>
      <c r="L532" s="12" t="s">
        <v>2618</v>
      </c>
      <c r="M532" s="12" t="s">
        <v>20</v>
      </c>
      <c r="N532" s="12" t="s">
        <v>2720</v>
      </c>
      <c r="O532" s="12" t="s">
        <v>2618</v>
      </c>
      <c r="P532" s="12" t="s">
        <v>2618</v>
      </c>
      <c r="Q532" s="12" t="s">
        <v>3064</v>
      </c>
      <c r="R532" s="12" t="s">
        <v>3064</v>
      </c>
      <c r="S532" s="12" t="s">
        <v>20</v>
      </c>
      <c r="T532" s="12" t="s">
        <v>3705</v>
      </c>
      <c r="U532" s="12" t="str">
        <f>VLOOKUP(S532,[1]Sheet1!$D$3:$D$153,1,0)</f>
        <v>LAHORE</v>
      </c>
      <c r="V532" s="12"/>
      <c r="W532" s="12" t="s">
        <v>23</v>
      </c>
      <c r="X532" s="58" t="s">
        <v>2380</v>
      </c>
      <c r="Y532" s="12" t="s">
        <v>2573</v>
      </c>
      <c r="Z532" s="12">
        <f>INDEX('[3]Owned Premises MIS'!$Q$2:$Q$111,MATCH(H532,'[3]Owned Premises MIS'!$H$2:$H$111,0))</f>
        <v>41468</v>
      </c>
      <c r="AA532" s="12" t="s">
        <v>4382</v>
      </c>
      <c r="AB532" s="12" t="s">
        <v>4383</v>
      </c>
      <c r="AC532" s="12" t="s">
        <v>4397</v>
      </c>
      <c r="AD532" s="12" t="e">
        <v>#N/A</v>
      </c>
      <c r="AE532" s="12" t="s">
        <v>4301</v>
      </c>
      <c r="AF532" s="12" t="e">
        <v>#N/A</v>
      </c>
    </row>
    <row r="533" spans="1:32" s="46" customFormat="1" ht="15" hidden="1" customHeight="1" x14ac:dyDescent="0.25">
      <c r="A533" s="10">
        <f t="shared" ref="A533" si="540">+A532+1</f>
        <v>510</v>
      </c>
      <c r="B533" s="10" t="e">
        <f t="shared" si="534"/>
        <v>#REF!</v>
      </c>
      <c r="C533" s="12" t="s">
        <v>15</v>
      </c>
      <c r="D533" s="10" t="s">
        <v>34</v>
      </c>
      <c r="E533" s="10">
        <v>2014</v>
      </c>
      <c r="F533" s="84">
        <v>41996</v>
      </c>
      <c r="G533" s="12" t="s">
        <v>1730</v>
      </c>
      <c r="H533" s="10" t="s">
        <v>1731</v>
      </c>
      <c r="I533" s="12" t="s">
        <v>1732</v>
      </c>
      <c r="J533" s="12" t="s">
        <v>79</v>
      </c>
      <c r="K533" s="12" t="s">
        <v>21</v>
      </c>
      <c r="L533" s="12" t="s">
        <v>2620</v>
      </c>
      <c r="M533" s="12" t="s">
        <v>2620</v>
      </c>
      <c r="N533" s="12" t="s">
        <v>79</v>
      </c>
      <c r="O533" s="12" t="s">
        <v>2620</v>
      </c>
      <c r="P533" s="12" t="s">
        <v>2620</v>
      </c>
      <c r="Q533" s="12" t="s">
        <v>3065</v>
      </c>
      <c r="R533" s="12" t="s">
        <v>3065</v>
      </c>
      <c r="S533" s="12" t="s">
        <v>79</v>
      </c>
      <c r="T533" s="12" t="s">
        <v>3714</v>
      </c>
      <c r="U533" s="12" t="str">
        <f>VLOOKUP(S533,[1]Sheet1!$D$3:$D$153,1,0)</f>
        <v>SAHIWAL</v>
      </c>
      <c r="V533" s="12"/>
      <c r="W533" s="12" t="s">
        <v>23</v>
      </c>
      <c r="X533" s="58" t="s">
        <v>24</v>
      </c>
      <c r="Y533" s="12" t="s">
        <v>2573</v>
      </c>
      <c r="Z533" s="12">
        <f>INDEX('[2]Rented Branches'!$R$5:$R$1116,MATCH(H533,'[2]Rented Branches'!$I$5:$I$1116,0))</f>
        <v>4470</v>
      </c>
      <c r="AA533" s="12" t="s">
        <v>79</v>
      </c>
      <c r="AB533" s="12" t="s">
        <v>4321</v>
      </c>
      <c r="AC533" s="12" t="s">
        <v>4399</v>
      </c>
      <c r="AD533" s="12" t="e">
        <v>#N/A</v>
      </c>
      <c r="AE533" s="12" t="s">
        <v>4322</v>
      </c>
      <c r="AF533" s="12" t="e">
        <v>#N/A</v>
      </c>
    </row>
    <row r="534" spans="1:32" s="46" customFormat="1" ht="15" hidden="1" customHeight="1" x14ac:dyDescent="0.25">
      <c r="A534" s="10">
        <f t="shared" ref="A534" si="541">+A533+1</f>
        <v>511</v>
      </c>
      <c r="B534" s="10" t="e">
        <f t="shared" si="534"/>
        <v>#REF!</v>
      </c>
      <c r="C534" s="12" t="s">
        <v>15</v>
      </c>
      <c r="D534" s="10" t="s">
        <v>34</v>
      </c>
      <c r="E534" s="10">
        <v>2014</v>
      </c>
      <c r="F534" s="84">
        <v>41997</v>
      </c>
      <c r="G534" s="12" t="s">
        <v>1733</v>
      </c>
      <c r="H534" s="10" t="s">
        <v>1734</v>
      </c>
      <c r="I534" s="12" t="s">
        <v>1735</v>
      </c>
      <c r="J534" s="12" t="s">
        <v>20</v>
      </c>
      <c r="K534" s="12" t="s">
        <v>21</v>
      </c>
      <c r="L534" s="12" t="s">
        <v>2618</v>
      </c>
      <c r="M534" s="12" t="s">
        <v>20</v>
      </c>
      <c r="N534" s="12" t="s">
        <v>2619</v>
      </c>
      <c r="O534" s="12" t="s">
        <v>2618</v>
      </c>
      <c r="P534" s="12" t="s">
        <v>2618</v>
      </c>
      <c r="Q534" s="12" t="s">
        <v>3064</v>
      </c>
      <c r="R534" s="12" t="s">
        <v>3064</v>
      </c>
      <c r="S534" s="12" t="s">
        <v>20</v>
      </c>
      <c r="T534" s="12" t="s">
        <v>3705</v>
      </c>
      <c r="U534" s="12" t="str">
        <f>VLOOKUP(S534,[1]Sheet1!$D$3:$D$153,1,0)</f>
        <v>LAHORE</v>
      </c>
      <c r="V534" s="12"/>
      <c r="W534" s="12" t="s">
        <v>23</v>
      </c>
      <c r="X534" s="58" t="s">
        <v>24</v>
      </c>
      <c r="Y534" s="12" t="s">
        <v>2573</v>
      </c>
      <c r="Z534" s="12">
        <f>INDEX('[2]Rented Branches'!$R$5:$R$1116,MATCH(H534,'[2]Rented Branches'!$I$5:$I$1116,0))</f>
        <v>3189</v>
      </c>
      <c r="AA534" s="12" t="s">
        <v>4350</v>
      </c>
      <c r="AB534" s="12" t="s">
        <v>4351</v>
      </c>
      <c r="AC534" s="12" t="s">
        <v>4397</v>
      </c>
      <c r="AD534" s="12" t="e">
        <v>#N/A</v>
      </c>
      <c r="AE534" s="12" t="s">
        <v>4352</v>
      </c>
      <c r="AF534" s="12" t="e">
        <v>#N/A</v>
      </c>
    </row>
    <row r="535" spans="1:32" s="46" customFormat="1" ht="15" hidden="1" customHeight="1" x14ac:dyDescent="0.25">
      <c r="A535" s="10">
        <f t="shared" ref="A535" si="542">+A534+1</f>
        <v>512</v>
      </c>
      <c r="B535" s="10" t="e">
        <f t="shared" si="534"/>
        <v>#REF!</v>
      </c>
      <c r="C535" s="12" t="s">
        <v>15</v>
      </c>
      <c r="D535" s="10" t="s">
        <v>34</v>
      </c>
      <c r="E535" s="10">
        <v>2014</v>
      </c>
      <c r="F535" s="84">
        <v>41997</v>
      </c>
      <c r="G535" s="12" t="s">
        <v>1736</v>
      </c>
      <c r="H535" s="10" t="s">
        <v>1737</v>
      </c>
      <c r="I535" s="12" t="s">
        <v>1738</v>
      </c>
      <c r="J535" s="12" t="s">
        <v>55</v>
      </c>
      <c r="K535" s="12" t="s">
        <v>21</v>
      </c>
      <c r="L535" s="12" t="s">
        <v>2618</v>
      </c>
      <c r="M535" s="12" t="s">
        <v>2702</v>
      </c>
      <c r="N535" s="12" t="s">
        <v>55</v>
      </c>
      <c r="O535" s="12" t="s">
        <v>2618</v>
      </c>
      <c r="P535" s="12" t="s">
        <v>2618</v>
      </c>
      <c r="Q535" s="12" t="s">
        <v>3064</v>
      </c>
      <c r="R535" s="12" t="s">
        <v>3064</v>
      </c>
      <c r="S535" s="12" t="s">
        <v>55</v>
      </c>
      <c r="T535" s="12" t="s">
        <v>3708</v>
      </c>
      <c r="U535" s="12" t="str">
        <f>VLOOKUP(S535,[1]Sheet1!$D$3:$D$153,1,0)</f>
        <v>GUJRANWALA</v>
      </c>
      <c r="V535" s="12"/>
      <c r="W535" s="12" t="s">
        <v>23</v>
      </c>
      <c r="X535" s="58" t="s">
        <v>24</v>
      </c>
      <c r="Y535" s="12" t="s">
        <v>2573</v>
      </c>
      <c r="Z535" s="12">
        <f>INDEX('[2]Rented Branches'!$R$5:$R$1116,MATCH(H535,'[2]Rented Branches'!$I$5:$I$1116,0))</f>
        <v>1780</v>
      </c>
      <c r="AA535" s="12" t="s">
        <v>55</v>
      </c>
      <c r="AB535" s="12" t="s">
        <v>4337</v>
      </c>
      <c r="AC535" s="12" t="s">
        <v>4403</v>
      </c>
      <c r="AD535" s="12" t="e">
        <v>#N/A</v>
      </c>
      <c r="AE535" s="12" t="s">
        <v>4338</v>
      </c>
      <c r="AF535" s="12" t="e">
        <v>#N/A</v>
      </c>
    </row>
    <row r="536" spans="1:32" s="46" customFormat="1" ht="15" hidden="1" x14ac:dyDescent="0.25">
      <c r="A536" s="10">
        <f t="shared" ref="A536" si="543">+A535+1</f>
        <v>513</v>
      </c>
      <c r="B536" s="10" t="e">
        <f t="shared" si="534"/>
        <v>#REF!</v>
      </c>
      <c r="C536" s="12" t="s">
        <v>15</v>
      </c>
      <c r="D536" s="10" t="s">
        <v>34</v>
      </c>
      <c r="E536" s="10">
        <v>2014</v>
      </c>
      <c r="F536" s="84">
        <v>41997</v>
      </c>
      <c r="G536" s="12" t="s">
        <v>1739</v>
      </c>
      <c r="H536" s="10" t="s">
        <v>1740</v>
      </c>
      <c r="I536" s="19" t="s">
        <v>1741</v>
      </c>
      <c r="J536" s="12" t="s">
        <v>55</v>
      </c>
      <c r="K536" s="12" t="s">
        <v>21</v>
      </c>
      <c r="L536" s="12" t="s">
        <v>2618</v>
      </c>
      <c r="M536" s="12" t="s">
        <v>2702</v>
      </c>
      <c r="N536" s="12" t="s">
        <v>55</v>
      </c>
      <c r="O536" s="12" t="s">
        <v>2618</v>
      </c>
      <c r="P536" s="12" t="s">
        <v>2618</v>
      </c>
      <c r="Q536" s="12" t="s">
        <v>3064</v>
      </c>
      <c r="R536" s="12" t="s">
        <v>3064</v>
      </c>
      <c r="S536" s="12" t="s">
        <v>55</v>
      </c>
      <c r="T536" s="12" t="s">
        <v>3708</v>
      </c>
      <c r="U536" s="12" t="str">
        <f>VLOOKUP(S536,[1]Sheet1!$D$3:$D$153,1,0)</f>
        <v>GUJRANWALA</v>
      </c>
      <c r="V536" s="12"/>
      <c r="W536" s="12" t="s">
        <v>23</v>
      </c>
      <c r="X536" s="58" t="s">
        <v>24</v>
      </c>
      <c r="Y536" s="12" t="s">
        <v>2573</v>
      </c>
      <c r="Z536" s="12">
        <f>INDEX('[2]Rented Branches'!$R$5:$R$1116,MATCH(H536,'[2]Rented Branches'!$I$5:$I$1116,0))</f>
        <v>5899.5</v>
      </c>
      <c r="AA536" s="12" t="s">
        <v>55</v>
      </c>
      <c r="AB536" s="12" t="s">
        <v>4337</v>
      </c>
      <c r="AC536" s="12" t="s">
        <v>4403</v>
      </c>
      <c r="AD536" s="12" t="e">
        <v>#N/A</v>
      </c>
      <c r="AE536" s="12" t="s">
        <v>4338</v>
      </c>
      <c r="AF536" s="12" t="e">
        <v>#N/A</v>
      </c>
    </row>
    <row r="537" spans="1:32" s="46" customFormat="1" ht="15" hidden="1" x14ac:dyDescent="0.25">
      <c r="A537" s="10">
        <f t="shared" ref="A537" si="544">+A536+1</f>
        <v>514</v>
      </c>
      <c r="B537" s="10" t="e">
        <f t="shared" si="534"/>
        <v>#REF!</v>
      </c>
      <c r="C537" s="12" t="s">
        <v>15</v>
      </c>
      <c r="D537" s="10" t="s">
        <v>34</v>
      </c>
      <c r="E537" s="10">
        <v>2014</v>
      </c>
      <c r="F537" s="84">
        <v>41997</v>
      </c>
      <c r="G537" s="12" t="s">
        <v>1742</v>
      </c>
      <c r="H537" s="10" t="s">
        <v>1743</v>
      </c>
      <c r="I537" s="19" t="s">
        <v>2759</v>
      </c>
      <c r="J537" s="12" t="s">
        <v>55</v>
      </c>
      <c r="K537" s="12" t="s">
        <v>21</v>
      </c>
      <c r="L537" s="12" t="s">
        <v>2618</v>
      </c>
      <c r="M537" s="12" t="s">
        <v>2702</v>
      </c>
      <c r="N537" s="12" t="s">
        <v>55</v>
      </c>
      <c r="O537" s="12" t="s">
        <v>2618</v>
      </c>
      <c r="P537" s="12" t="s">
        <v>2618</v>
      </c>
      <c r="Q537" s="12" t="s">
        <v>3064</v>
      </c>
      <c r="R537" s="12" t="s">
        <v>3064</v>
      </c>
      <c r="S537" s="12" t="s">
        <v>55</v>
      </c>
      <c r="T537" s="12" t="s">
        <v>3708</v>
      </c>
      <c r="U537" s="12" t="str">
        <f>VLOOKUP(S537,[1]Sheet1!$D$3:$D$153,1,0)</f>
        <v>GUJRANWALA</v>
      </c>
      <c r="V537" s="12"/>
      <c r="W537" s="12" t="s">
        <v>23</v>
      </c>
      <c r="X537" s="58" t="s">
        <v>24</v>
      </c>
      <c r="Y537" s="12" t="s">
        <v>2573</v>
      </c>
      <c r="Z537" s="12">
        <f>INDEX('[2]Rented Branches'!$R$5:$R$1116,MATCH(H537,'[2]Rented Branches'!$I$5:$I$1116,0))</f>
        <v>4725</v>
      </c>
      <c r="AA537" s="12" t="s">
        <v>55</v>
      </c>
      <c r="AB537" s="12" t="s">
        <v>4337</v>
      </c>
      <c r="AC537" s="12" t="s">
        <v>4403</v>
      </c>
      <c r="AD537" s="12" t="e">
        <v>#N/A</v>
      </c>
      <c r="AE537" s="12" t="s">
        <v>4338</v>
      </c>
      <c r="AF537" s="12" t="e">
        <v>#N/A</v>
      </c>
    </row>
    <row r="538" spans="1:32" s="46" customFormat="1" ht="15" hidden="1" customHeight="1" x14ac:dyDescent="0.25">
      <c r="A538" s="10">
        <f t="shared" ref="A538" si="545">+A537+1</f>
        <v>515</v>
      </c>
      <c r="B538" s="10" t="e">
        <f t="shared" si="534"/>
        <v>#REF!</v>
      </c>
      <c r="C538" s="12" t="s">
        <v>15</v>
      </c>
      <c r="D538" s="10" t="s">
        <v>34</v>
      </c>
      <c r="E538" s="10">
        <v>2014</v>
      </c>
      <c r="F538" s="84">
        <v>41997</v>
      </c>
      <c r="G538" s="12" t="s">
        <v>1745</v>
      </c>
      <c r="H538" s="10" t="s">
        <v>1746</v>
      </c>
      <c r="I538" s="12" t="s">
        <v>1747</v>
      </c>
      <c r="J538" s="12" t="s">
        <v>1748</v>
      </c>
      <c r="K538" s="12" t="s">
        <v>21</v>
      </c>
      <c r="L538" s="12" t="s">
        <v>2620</v>
      </c>
      <c r="M538" s="12" t="s">
        <v>2620</v>
      </c>
      <c r="N538" s="12" t="s">
        <v>94</v>
      </c>
      <c r="O538" s="12" t="s">
        <v>2620</v>
      </c>
      <c r="P538" s="12" t="s">
        <v>2620</v>
      </c>
      <c r="Q538" s="12" t="s">
        <v>3065</v>
      </c>
      <c r="R538" s="12" t="s">
        <v>3065</v>
      </c>
      <c r="S538" s="12" t="s">
        <v>524</v>
      </c>
      <c r="T538" s="12" t="s">
        <v>3757</v>
      </c>
      <c r="U538" s="12" t="str">
        <f>VLOOKUP(S538,[1]Sheet1!$D$3:$D$153,1,0)</f>
        <v>LODHRAN</v>
      </c>
      <c r="V538" s="12"/>
      <c r="W538" s="12" t="s">
        <v>23</v>
      </c>
      <c r="X538" s="58" t="s">
        <v>24</v>
      </c>
      <c r="Y538" s="12" t="s">
        <v>2574</v>
      </c>
      <c r="Z538" s="12">
        <f>INDEX('[2]Rented Branches'!$R$5:$R$1116,MATCH(H538,'[2]Rented Branches'!$I$5:$I$1116,0))</f>
        <v>1531</v>
      </c>
      <c r="AA538" s="12" t="s">
        <v>94</v>
      </c>
      <c r="AB538" s="12" t="s">
        <v>4353</v>
      </c>
      <c r="AC538" s="12" t="s">
        <v>4399</v>
      </c>
      <c r="AD538" s="12" t="e">
        <v>#N/A</v>
      </c>
      <c r="AE538" s="12" t="s">
        <v>4354</v>
      </c>
      <c r="AF538" s="12" t="e">
        <v>#N/A</v>
      </c>
    </row>
    <row r="539" spans="1:32" s="46" customFormat="1" ht="15" hidden="1" x14ac:dyDescent="0.25">
      <c r="A539" s="10">
        <f t="shared" ref="A539" si="546">+A538+1</f>
        <v>516</v>
      </c>
      <c r="B539" s="10" t="e">
        <f t="shared" si="534"/>
        <v>#REF!</v>
      </c>
      <c r="C539" s="12" t="s">
        <v>15</v>
      </c>
      <c r="D539" s="10" t="s">
        <v>34</v>
      </c>
      <c r="E539" s="10">
        <v>2014</v>
      </c>
      <c r="F539" s="84">
        <v>41999</v>
      </c>
      <c r="G539" s="12" t="s">
        <v>1749</v>
      </c>
      <c r="H539" s="10" t="s">
        <v>1750</v>
      </c>
      <c r="I539" s="19" t="s">
        <v>1751</v>
      </c>
      <c r="J539" s="12" t="s">
        <v>1752</v>
      </c>
      <c r="K539" s="12" t="s">
        <v>60</v>
      </c>
      <c r="L539" s="12" t="s">
        <v>60</v>
      </c>
      <c r="M539" s="12" t="s">
        <v>146</v>
      </c>
      <c r="N539" s="12" t="s">
        <v>87</v>
      </c>
      <c r="O539" s="12" t="s">
        <v>60</v>
      </c>
      <c r="P539" s="12" t="s">
        <v>60</v>
      </c>
      <c r="Q539" s="12" t="s">
        <v>3067</v>
      </c>
      <c r="R539" s="12" t="s">
        <v>3067</v>
      </c>
      <c r="S539" s="12" t="s">
        <v>1752</v>
      </c>
      <c r="T539" s="12" t="s">
        <v>3793</v>
      </c>
      <c r="U539" s="12" t="str">
        <f>VLOOKUP(S539,[1]Sheet1!$D$3:$D$153,1,0)</f>
        <v>SHIKARPUR</v>
      </c>
      <c r="V539" s="12"/>
      <c r="W539" s="12" t="s">
        <v>61</v>
      </c>
      <c r="X539" s="58" t="s">
        <v>24</v>
      </c>
      <c r="Y539" s="12" t="s">
        <v>2573</v>
      </c>
      <c r="Z539" s="12">
        <f>INDEX('[2]Rented Branches'!$R$5:$R$1116,MATCH(H539,'[2]Rented Branches'!$I$5:$I$1116,0))</f>
        <v>2000</v>
      </c>
      <c r="AA539" s="12" t="s">
        <v>87</v>
      </c>
      <c r="AB539" s="12" t="s">
        <v>4316</v>
      </c>
      <c r="AC539" s="12" t="s">
        <v>4398</v>
      </c>
      <c r="AD539" s="12" t="e">
        <v>#N/A</v>
      </c>
      <c r="AE539" s="12" t="s">
        <v>4317</v>
      </c>
      <c r="AF539" s="12" t="e">
        <v>#N/A</v>
      </c>
    </row>
    <row r="540" spans="1:32" s="46" customFormat="1" ht="15" hidden="1" customHeight="1" x14ac:dyDescent="0.25">
      <c r="A540" s="10">
        <f t="shared" ref="A540" si="547">+A539+1</f>
        <v>517</v>
      </c>
      <c r="B540" s="10" t="e">
        <f t="shared" si="534"/>
        <v>#REF!</v>
      </c>
      <c r="C540" s="12" t="s">
        <v>15</v>
      </c>
      <c r="D540" s="10" t="s">
        <v>34</v>
      </c>
      <c r="E540" s="10">
        <v>2014</v>
      </c>
      <c r="F540" s="84">
        <v>41999</v>
      </c>
      <c r="G540" s="12" t="s">
        <v>1753</v>
      </c>
      <c r="H540" s="10" t="s">
        <v>1754</v>
      </c>
      <c r="I540" s="12" t="s">
        <v>1755</v>
      </c>
      <c r="J540" s="12" t="s">
        <v>1756</v>
      </c>
      <c r="K540" s="12" t="s">
        <v>60</v>
      </c>
      <c r="L540" s="12" t="s">
        <v>60</v>
      </c>
      <c r="M540" s="12" t="s">
        <v>146</v>
      </c>
      <c r="N540" s="12" t="s">
        <v>87</v>
      </c>
      <c r="O540" s="12" t="s">
        <v>60</v>
      </c>
      <c r="P540" s="12" t="s">
        <v>60</v>
      </c>
      <c r="Q540" s="12" t="s">
        <v>3067</v>
      </c>
      <c r="R540" s="12" t="s">
        <v>3067</v>
      </c>
      <c r="S540" s="12" t="s">
        <v>1066</v>
      </c>
      <c r="T540" s="12" t="s">
        <v>3786</v>
      </c>
      <c r="U540" s="12" t="str">
        <f>VLOOKUP(S540,[1]Sheet1!$D$3:$D$153,1,0)</f>
        <v>DADU</v>
      </c>
      <c r="V540" s="12"/>
      <c r="W540" s="12" t="s">
        <v>61</v>
      </c>
      <c r="X540" s="58" t="s">
        <v>24</v>
      </c>
      <c r="Y540" s="12" t="s">
        <v>2574</v>
      </c>
      <c r="Z540" s="12">
        <f>INDEX('[2]Rented Branches'!$R$5:$R$1116,MATCH(H540,'[2]Rented Branches'!$I$5:$I$1116,0))</f>
        <v>2755</v>
      </c>
      <c r="AA540" s="12" t="s">
        <v>281</v>
      </c>
      <c r="AB540" s="12" t="s">
        <v>4318</v>
      </c>
      <c r="AC540" s="12" t="s">
        <v>4398</v>
      </c>
      <c r="AD540" s="12" t="e">
        <v>#N/A</v>
      </c>
      <c r="AE540" s="12" t="s">
        <v>4319</v>
      </c>
      <c r="AF540" s="12" t="e">
        <v>#N/A</v>
      </c>
    </row>
    <row r="541" spans="1:32" s="46" customFormat="1" ht="15" hidden="1" customHeight="1" x14ac:dyDescent="0.25">
      <c r="A541" s="10">
        <f t="shared" ref="A541" si="548">+A540+1</f>
        <v>518</v>
      </c>
      <c r="B541" s="10" t="e">
        <f t="shared" si="534"/>
        <v>#REF!</v>
      </c>
      <c r="C541" s="12" t="s">
        <v>15</v>
      </c>
      <c r="D541" s="10" t="s">
        <v>34</v>
      </c>
      <c r="E541" s="10">
        <v>2014</v>
      </c>
      <c r="F541" s="84">
        <v>41999</v>
      </c>
      <c r="G541" s="12" t="s">
        <v>3372</v>
      </c>
      <c r="H541" s="10" t="s">
        <v>1758</v>
      </c>
      <c r="I541" s="12" t="s">
        <v>1759</v>
      </c>
      <c r="J541" s="12" t="s">
        <v>1760</v>
      </c>
      <c r="K541" s="12" t="s">
        <v>60</v>
      </c>
      <c r="L541" s="12" t="s">
        <v>60</v>
      </c>
      <c r="M541" s="12" t="s">
        <v>146</v>
      </c>
      <c r="N541" s="12" t="s">
        <v>87</v>
      </c>
      <c r="O541" s="12" t="s">
        <v>60</v>
      </c>
      <c r="P541" s="12" t="s">
        <v>60</v>
      </c>
      <c r="Q541" s="12" t="s">
        <v>3067</v>
      </c>
      <c r="R541" s="12" t="s">
        <v>3067</v>
      </c>
      <c r="S541" s="12" t="s">
        <v>3702</v>
      </c>
      <c r="T541" s="12" t="s">
        <v>3702</v>
      </c>
      <c r="U541" s="12" t="s">
        <v>3702</v>
      </c>
      <c r="V541" s="12"/>
      <c r="W541" s="12" t="s">
        <v>61</v>
      </c>
      <c r="X541" s="58" t="s">
        <v>24</v>
      </c>
      <c r="Y541" s="12" t="s">
        <v>2573</v>
      </c>
      <c r="Z541" s="12">
        <f>INDEX('[2]Rented Branches'!$R$5:$R$1116,MATCH(H541,'[2]Rented Branches'!$I$5:$I$1116,0))</f>
        <v>1255.3</v>
      </c>
      <c r="AA541" s="12" t="s">
        <v>87</v>
      </c>
      <c r="AB541" s="12" t="s">
        <v>4316</v>
      </c>
      <c r="AC541" s="12" t="s">
        <v>4398</v>
      </c>
      <c r="AD541" s="12" t="e">
        <v>#N/A</v>
      </c>
      <c r="AE541" s="12" t="s">
        <v>4317</v>
      </c>
      <c r="AF541" s="12" t="e">
        <v>#N/A</v>
      </c>
    </row>
    <row r="542" spans="1:32" s="46" customFormat="1" ht="15" hidden="1" customHeight="1" x14ac:dyDescent="0.25">
      <c r="A542" s="10">
        <f t="shared" ref="A542" si="549">+A541+1</f>
        <v>519</v>
      </c>
      <c r="B542" s="10" t="e">
        <f t="shared" si="534"/>
        <v>#REF!</v>
      </c>
      <c r="C542" s="12" t="s">
        <v>15</v>
      </c>
      <c r="D542" s="10" t="s">
        <v>34</v>
      </c>
      <c r="E542" s="10">
        <v>2014</v>
      </c>
      <c r="F542" s="84">
        <v>41999</v>
      </c>
      <c r="G542" s="12" t="s">
        <v>1761</v>
      </c>
      <c r="H542" s="10" t="s">
        <v>1762</v>
      </c>
      <c r="I542" s="12" t="s">
        <v>1763</v>
      </c>
      <c r="J542" s="12" t="s">
        <v>33</v>
      </c>
      <c r="K542" s="12" t="s">
        <v>21</v>
      </c>
      <c r="L542" s="12" t="s">
        <v>2620</v>
      </c>
      <c r="M542" s="12" t="s">
        <v>2620</v>
      </c>
      <c r="N542" s="12" t="s">
        <v>94</v>
      </c>
      <c r="O542" s="12" t="s">
        <v>2620</v>
      </c>
      <c r="P542" s="12" t="s">
        <v>2620</v>
      </c>
      <c r="Q542" s="12" t="s">
        <v>3065</v>
      </c>
      <c r="R542" s="12" t="s">
        <v>3065</v>
      </c>
      <c r="S542" s="12" t="s">
        <v>33</v>
      </c>
      <c r="T542" s="12" t="s">
        <v>3706</v>
      </c>
      <c r="U542" s="12" t="str">
        <f>VLOOKUP(S542,[1]Sheet1!$D$3:$D$153,1,0)</f>
        <v>MULTAN</v>
      </c>
      <c r="V542" s="12"/>
      <c r="W542" s="12" t="s">
        <v>23</v>
      </c>
      <c r="X542" s="58" t="s">
        <v>24</v>
      </c>
      <c r="Y542" s="12" t="s">
        <v>2573</v>
      </c>
      <c r="Z542" s="12">
        <f>INDEX('[2]Rented Branches'!$R$5:$R$1116,MATCH(H542,'[2]Rented Branches'!$I$5:$I$1116,0))</f>
        <v>1618</v>
      </c>
      <c r="AA542" s="12" t="s">
        <v>94</v>
      </c>
      <c r="AB542" s="12" t="s">
        <v>4353</v>
      </c>
      <c r="AC542" s="12" t="s">
        <v>4399</v>
      </c>
      <c r="AD542" s="12" t="e">
        <v>#N/A</v>
      </c>
      <c r="AE542" s="12" t="s">
        <v>4354</v>
      </c>
      <c r="AF542" s="12" t="e">
        <v>#N/A</v>
      </c>
    </row>
    <row r="543" spans="1:32" s="46" customFormat="1" ht="15" hidden="1" customHeight="1" x14ac:dyDescent="0.25">
      <c r="A543" s="10">
        <f t="shared" ref="A543" si="550">+A542+1</f>
        <v>520</v>
      </c>
      <c r="B543" s="10" t="e">
        <f t="shared" ref="B543:B558" si="551">+B542+1</f>
        <v>#REF!</v>
      </c>
      <c r="C543" s="12" t="s">
        <v>15</v>
      </c>
      <c r="D543" s="10" t="s">
        <v>34</v>
      </c>
      <c r="E543" s="10">
        <v>2014</v>
      </c>
      <c r="F543" s="84">
        <v>41999</v>
      </c>
      <c r="G543" s="12" t="s">
        <v>1764</v>
      </c>
      <c r="H543" s="10" t="s">
        <v>1765</v>
      </c>
      <c r="I543" s="12" t="s">
        <v>1766</v>
      </c>
      <c r="J543" s="12" t="s">
        <v>757</v>
      </c>
      <c r="K543" s="12" t="s">
        <v>21</v>
      </c>
      <c r="L543" s="12" t="s">
        <v>2618</v>
      </c>
      <c r="M543" s="12" t="s">
        <v>2702</v>
      </c>
      <c r="N543" s="12" t="s">
        <v>757</v>
      </c>
      <c r="O543" s="12" t="s">
        <v>2618</v>
      </c>
      <c r="P543" s="12" t="s">
        <v>2618</v>
      </c>
      <c r="Q543" s="12" t="s">
        <v>3064</v>
      </c>
      <c r="R543" s="12" t="s">
        <v>3064</v>
      </c>
      <c r="S543" s="12" t="s">
        <v>757</v>
      </c>
      <c r="T543" s="12" t="s">
        <v>1817</v>
      </c>
      <c r="U543" s="12" t="str">
        <f>VLOOKUP(S543,[1]Sheet1!$D$3:$D$153,1,0)</f>
        <v>SIALKOT</v>
      </c>
      <c r="V543" s="12"/>
      <c r="W543" s="12" t="s">
        <v>23</v>
      </c>
      <c r="X543" s="58" t="s">
        <v>24</v>
      </c>
      <c r="Y543" s="12" t="s">
        <v>2573</v>
      </c>
      <c r="Z543" s="12">
        <f>INDEX('[2]Rented Branches'!$R$5:$R$1116,MATCH(H543,'[2]Rented Branches'!$I$5:$I$1116,0))</f>
        <v>2706</v>
      </c>
      <c r="AA543" s="12" t="s">
        <v>55</v>
      </c>
      <c r="AB543" s="12" t="s">
        <v>4337</v>
      </c>
      <c r="AC543" s="12" t="s">
        <v>4403</v>
      </c>
      <c r="AD543" s="12" t="e">
        <v>#N/A</v>
      </c>
      <c r="AE543" s="12" t="s">
        <v>4338</v>
      </c>
      <c r="AF543" s="12" t="e">
        <v>#N/A</v>
      </c>
    </row>
    <row r="544" spans="1:32" s="46" customFormat="1" ht="15" hidden="1" customHeight="1" x14ac:dyDescent="0.25">
      <c r="A544" s="10">
        <f t="shared" ref="A544" si="552">+A543+1</f>
        <v>521</v>
      </c>
      <c r="B544" s="10" t="e">
        <f t="shared" si="551"/>
        <v>#REF!</v>
      </c>
      <c r="C544" s="12" t="s">
        <v>15</v>
      </c>
      <c r="D544" s="10" t="s">
        <v>34</v>
      </c>
      <c r="E544" s="10">
        <v>2014</v>
      </c>
      <c r="F544" s="84">
        <v>41999</v>
      </c>
      <c r="G544" s="12" t="s">
        <v>1767</v>
      </c>
      <c r="H544" s="10" t="s">
        <v>1768</v>
      </c>
      <c r="I544" s="12" t="s">
        <v>1769</v>
      </c>
      <c r="J544" s="12" t="s">
        <v>757</v>
      </c>
      <c r="K544" s="12" t="s">
        <v>21</v>
      </c>
      <c r="L544" s="12" t="s">
        <v>2618</v>
      </c>
      <c r="M544" s="12" t="s">
        <v>2702</v>
      </c>
      <c r="N544" s="12" t="s">
        <v>757</v>
      </c>
      <c r="O544" s="12" t="s">
        <v>2618</v>
      </c>
      <c r="P544" s="12" t="s">
        <v>2618</v>
      </c>
      <c r="Q544" s="12" t="s">
        <v>3064</v>
      </c>
      <c r="R544" s="12" t="s">
        <v>3064</v>
      </c>
      <c r="S544" s="12" t="s">
        <v>757</v>
      </c>
      <c r="T544" s="12" t="s">
        <v>1817</v>
      </c>
      <c r="U544" s="12" t="str">
        <f>VLOOKUP(S544,[1]Sheet1!$D$3:$D$153,1,0)</f>
        <v>SIALKOT</v>
      </c>
      <c r="V544" s="12"/>
      <c r="W544" s="12" t="s">
        <v>23</v>
      </c>
      <c r="X544" s="58" t="s">
        <v>24</v>
      </c>
      <c r="Y544" s="12" t="s">
        <v>2573</v>
      </c>
      <c r="Z544" s="12">
        <f>INDEX('[2]Rented Branches'!$R$5:$R$1116,MATCH(H544,'[2]Rented Branches'!$I$5:$I$1116,0))</f>
        <v>2140</v>
      </c>
      <c r="AA544" s="12" t="s">
        <v>757</v>
      </c>
      <c r="AB544" s="12" t="s">
        <v>4380</v>
      </c>
      <c r="AC544" s="12" t="s">
        <v>4403</v>
      </c>
      <c r="AD544" s="12" t="e">
        <v>#N/A</v>
      </c>
      <c r="AE544" s="12" t="s">
        <v>4381</v>
      </c>
      <c r="AF544" s="12" t="e">
        <v>#N/A</v>
      </c>
    </row>
    <row r="545" spans="1:32" s="46" customFormat="1" ht="25.5" hidden="1" customHeight="1" x14ac:dyDescent="0.25">
      <c r="A545" s="10">
        <f t="shared" ref="A545" si="553">+A544+1</f>
        <v>522</v>
      </c>
      <c r="B545" s="10" t="e">
        <f t="shared" si="551"/>
        <v>#REF!</v>
      </c>
      <c r="C545" s="12" t="s">
        <v>15</v>
      </c>
      <c r="D545" s="10" t="s">
        <v>34</v>
      </c>
      <c r="E545" s="10">
        <v>2014</v>
      </c>
      <c r="F545" s="84">
        <v>41999</v>
      </c>
      <c r="G545" s="12" t="s">
        <v>1770</v>
      </c>
      <c r="H545" s="10" t="s">
        <v>1771</v>
      </c>
      <c r="I545" s="19" t="s">
        <v>1772</v>
      </c>
      <c r="J545" s="12" t="s">
        <v>48</v>
      </c>
      <c r="K545" s="12" t="s">
        <v>21</v>
      </c>
      <c r="L545" s="12" t="s">
        <v>2620</v>
      </c>
      <c r="M545" s="12" t="s">
        <v>2620</v>
      </c>
      <c r="N545" s="12" t="s">
        <v>2700</v>
      </c>
      <c r="O545" s="12" t="s">
        <v>2620</v>
      </c>
      <c r="P545" s="12" t="s">
        <v>2620</v>
      </c>
      <c r="Q545" s="12" t="s">
        <v>3065</v>
      </c>
      <c r="R545" s="12" t="s">
        <v>3065</v>
      </c>
      <c r="S545" s="12" t="s">
        <v>48</v>
      </c>
      <c r="T545" s="12" t="s">
        <v>3707</v>
      </c>
      <c r="U545" s="12" t="str">
        <f>VLOOKUP(S545,[1]Sheet1!$D$3:$D$153,1,0)</f>
        <v>FAISALABAD</v>
      </c>
      <c r="V545" s="12"/>
      <c r="W545" s="12" t="s">
        <v>23</v>
      </c>
      <c r="X545" s="58" t="s">
        <v>24</v>
      </c>
      <c r="Y545" s="12" t="s">
        <v>2573</v>
      </c>
      <c r="Z545" s="12">
        <f>INDEX('[2]Rented Branches'!$R$5:$R$1116,MATCH(H545,'[2]Rented Branches'!$I$5:$I$1116,0))</f>
        <v>2600</v>
      </c>
      <c r="AA545" s="12" t="s">
        <v>2700</v>
      </c>
      <c r="AB545" s="12" t="s">
        <v>4320</v>
      </c>
      <c r="AC545" s="12" t="s">
        <v>4395</v>
      </c>
      <c r="AD545" s="12" t="e">
        <v>#N/A</v>
      </c>
      <c r="AE545" s="12" t="s">
        <v>4303</v>
      </c>
      <c r="AF545" s="12" t="e">
        <v>#N/A</v>
      </c>
    </row>
    <row r="546" spans="1:32" s="46" customFormat="1" ht="15" hidden="1" customHeight="1" x14ac:dyDescent="0.25">
      <c r="A546" s="10">
        <f t="shared" ref="A546" si="554">+A545+1</f>
        <v>523</v>
      </c>
      <c r="B546" s="10" t="e">
        <f t="shared" si="551"/>
        <v>#REF!</v>
      </c>
      <c r="C546" s="12" t="s">
        <v>15</v>
      </c>
      <c r="D546" s="10" t="s">
        <v>34</v>
      </c>
      <c r="E546" s="10">
        <v>2014</v>
      </c>
      <c r="F546" s="84">
        <v>42933</v>
      </c>
      <c r="G546" s="12" t="s">
        <v>1773</v>
      </c>
      <c r="H546" s="10" t="s">
        <v>1774</v>
      </c>
      <c r="I546" s="12" t="s">
        <v>1775</v>
      </c>
      <c r="J546" s="12" t="s">
        <v>146</v>
      </c>
      <c r="K546" s="12" t="s">
        <v>60</v>
      </c>
      <c r="L546" s="12" t="s">
        <v>60</v>
      </c>
      <c r="M546" s="12" t="s">
        <v>146</v>
      </c>
      <c r="N546" s="12" t="s">
        <v>2718</v>
      </c>
      <c r="O546" s="12" t="s">
        <v>60</v>
      </c>
      <c r="P546" s="12" t="s">
        <v>60</v>
      </c>
      <c r="Q546" s="12" t="s">
        <v>3067</v>
      </c>
      <c r="R546" s="12" t="s">
        <v>3067</v>
      </c>
      <c r="S546" s="12" t="s">
        <v>146</v>
      </c>
      <c r="T546" s="12" t="s">
        <v>3724</v>
      </c>
      <c r="U546" s="12" t="str">
        <f>VLOOKUP(S546,[1]Sheet1!$D$3:$D$153,1,0)</f>
        <v>QUETTA</v>
      </c>
      <c r="V546" s="12"/>
      <c r="W546" s="12" t="s">
        <v>125</v>
      </c>
      <c r="X546" s="58" t="s">
        <v>24</v>
      </c>
      <c r="Y546" s="12" t="s">
        <v>2573</v>
      </c>
      <c r="Z546" s="12">
        <f>INDEX('[2]Rented Branches'!$R$5:$R$1116,MATCH(H546,'[2]Rented Branches'!$I$5:$I$1116,0))</f>
        <v>2250</v>
      </c>
      <c r="AA546" s="12" t="s">
        <v>2718</v>
      </c>
      <c r="AB546" s="12" t="s">
        <v>4378</v>
      </c>
      <c r="AC546" s="12" t="s">
        <v>4407</v>
      </c>
      <c r="AD546" s="12" t="e">
        <v>#N/A</v>
      </c>
      <c r="AE546" s="12" t="s">
        <v>4379</v>
      </c>
      <c r="AF546" s="12" t="e">
        <v>#N/A</v>
      </c>
    </row>
    <row r="547" spans="1:32" s="46" customFormat="1" ht="15" hidden="1" customHeight="1" x14ac:dyDescent="0.25">
      <c r="A547" s="10">
        <f t="shared" ref="A547" si="555">+A546+1</f>
        <v>524</v>
      </c>
      <c r="B547" s="10" t="e">
        <f t="shared" si="551"/>
        <v>#REF!</v>
      </c>
      <c r="C547" s="12" t="s">
        <v>15</v>
      </c>
      <c r="D547" s="10" t="s">
        <v>34</v>
      </c>
      <c r="E547" s="10">
        <v>2014</v>
      </c>
      <c r="F547" s="84">
        <v>41999</v>
      </c>
      <c r="G547" s="12" t="s">
        <v>1776</v>
      </c>
      <c r="H547" s="10" t="s">
        <v>1777</v>
      </c>
      <c r="I547" s="12" t="s">
        <v>1778</v>
      </c>
      <c r="J547" s="12" t="s">
        <v>59</v>
      </c>
      <c r="K547" s="12" t="s">
        <v>60</v>
      </c>
      <c r="L547" s="12" t="s">
        <v>60</v>
      </c>
      <c r="M547" s="12" t="s">
        <v>2703</v>
      </c>
      <c r="N547" s="12" t="s">
        <v>2705</v>
      </c>
      <c r="O547" s="12" t="s">
        <v>60</v>
      </c>
      <c r="P547" s="12" t="s">
        <v>60</v>
      </c>
      <c r="Q547" s="12" t="s">
        <v>3067</v>
      </c>
      <c r="R547" s="12" t="s">
        <v>3067</v>
      </c>
      <c r="S547" s="12" t="s">
        <v>59</v>
      </c>
      <c r="T547" s="12" t="s">
        <v>3709</v>
      </c>
      <c r="U547" s="12" t="e">
        <f>VLOOKUP(S547,[1]Sheet1!$D$3:$D$153,1,0)</f>
        <v>#N/A</v>
      </c>
      <c r="V547" s="12"/>
      <c r="W547" s="12" t="s">
        <v>61</v>
      </c>
      <c r="X547" s="58" t="s">
        <v>24</v>
      </c>
      <c r="Y547" s="12" t="s">
        <v>2573</v>
      </c>
      <c r="Z547" s="12">
        <f>INDEX('[2]Rented Branches'!$R$5:$R$1116,MATCH(H547,'[2]Rented Branches'!$I$5:$I$1116,0))</f>
        <v>2750</v>
      </c>
      <c r="AA547" s="12" t="s">
        <v>2705</v>
      </c>
      <c r="AB547" s="96" t="s">
        <v>4347</v>
      </c>
      <c r="AC547" s="12" t="s">
        <v>4405</v>
      </c>
      <c r="AD547" s="12" t="e">
        <v>#N/A</v>
      </c>
      <c r="AE547" s="12" t="s">
        <v>4325</v>
      </c>
      <c r="AF547" s="12" t="e">
        <v>#N/A</v>
      </c>
    </row>
    <row r="548" spans="1:32" s="46" customFormat="1" ht="15" hidden="1" customHeight="1" x14ac:dyDescent="0.25">
      <c r="A548" s="10">
        <f t="shared" ref="A548" si="556">+A547+1</f>
        <v>525</v>
      </c>
      <c r="B548" s="10" t="e">
        <f t="shared" si="551"/>
        <v>#REF!</v>
      </c>
      <c r="C548" s="12" t="s">
        <v>15</v>
      </c>
      <c r="D548" s="10" t="s">
        <v>34</v>
      </c>
      <c r="E548" s="10">
        <v>2014</v>
      </c>
      <c r="F548" s="84">
        <v>42002</v>
      </c>
      <c r="G548" s="12" t="s">
        <v>1779</v>
      </c>
      <c r="H548" s="10" t="s">
        <v>1780</v>
      </c>
      <c r="I548" s="12" t="s">
        <v>1781</v>
      </c>
      <c r="J548" s="12" t="s">
        <v>28</v>
      </c>
      <c r="K548" s="12" t="s">
        <v>29</v>
      </c>
      <c r="L548" s="12" t="s">
        <v>29</v>
      </c>
      <c r="M548" s="12" t="s">
        <v>2701</v>
      </c>
      <c r="N548" s="12" t="s">
        <v>2698</v>
      </c>
      <c r="O548" s="12" t="s">
        <v>29</v>
      </c>
      <c r="P548" s="12" t="s">
        <v>29</v>
      </c>
      <c r="Q548" s="12" t="s">
        <v>3066</v>
      </c>
      <c r="R548" s="12" t="s">
        <v>3066</v>
      </c>
      <c r="S548" s="12" t="s">
        <v>28</v>
      </c>
      <c r="T548" s="12" t="s">
        <v>28</v>
      </c>
      <c r="U548" s="12" t="str">
        <f>VLOOKUP(S548,[1]Sheet1!$D$3:$D$153,1,0)</f>
        <v>Islamabad</v>
      </c>
      <c r="V548" s="12"/>
      <c r="W548" s="12" t="s">
        <v>3436</v>
      </c>
      <c r="X548" s="58" t="s">
        <v>24</v>
      </c>
      <c r="Y548" s="12" t="s">
        <v>2573</v>
      </c>
      <c r="Z548" s="12">
        <f>INDEX('[2]Rented Branches'!$R$5:$R$1116,MATCH(H548,'[2]Rented Branches'!$I$5:$I$1116,0))</f>
        <v>1275</v>
      </c>
      <c r="AA548" s="12" t="s">
        <v>4367</v>
      </c>
      <c r="AB548" s="12" t="s">
        <v>4368</v>
      </c>
      <c r="AC548" s="12" t="s">
        <v>4402</v>
      </c>
      <c r="AD548" s="12" t="e">
        <v>#N/A</v>
      </c>
      <c r="AE548" s="12" t="s">
        <v>4369</v>
      </c>
      <c r="AF548" s="12" t="e">
        <v>#N/A</v>
      </c>
    </row>
    <row r="549" spans="1:32" s="46" customFormat="1" ht="15" hidden="1" customHeight="1" x14ac:dyDescent="0.25">
      <c r="A549" s="10">
        <f t="shared" ref="A549" si="557">+A548+1</f>
        <v>526</v>
      </c>
      <c r="B549" s="10" t="e">
        <f t="shared" si="551"/>
        <v>#REF!</v>
      </c>
      <c r="C549" s="12" t="s">
        <v>15</v>
      </c>
      <c r="D549" s="10" t="s">
        <v>34</v>
      </c>
      <c r="E549" s="10">
        <v>2014</v>
      </c>
      <c r="F549" s="84">
        <v>41999</v>
      </c>
      <c r="G549" s="12" t="s">
        <v>1782</v>
      </c>
      <c r="H549" s="10" t="s">
        <v>1783</v>
      </c>
      <c r="I549" s="12" t="s">
        <v>3665</v>
      </c>
      <c r="J549" s="12" t="s">
        <v>1785</v>
      </c>
      <c r="K549" s="12" t="s">
        <v>60</v>
      </c>
      <c r="L549" s="12" t="s">
        <v>60</v>
      </c>
      <c r="M549" s="12" t="s">
        <v>146</v>
      </c>
      <c r="N549" s="12" t="s">
        <v>2712</v>
      </c>
      <c r="O549" s="12" t="s">
        <v>60</v>
      </c>
      <c r="P549" s="12" t="s">
        <v>60</v>
      </c>
      <c r="Q549" s="12" t="s">
        <v>3067</v>
      </c>
      <c r="R549" s="12" t="s">
        <v>3067</v>
      </c>
      <c r="S549" s="12" t="s">
        <v>1786</v>
      </c>
      <c r="T549" s="12" t="s">
        <v>3794</v>
      </c>
      <c r="U549" s="12" t="str">
        <f>VLOOKUP(S549,[1]Sheet1!$D$3:$D$153,1,0)</f>
        <v>JAFFARABAD</v>
      </c>
      <c r="V549" s="12"/>
      <c r="W549" s="12" t="s">
        <v>125</v>
      </c>
      <c r="X549" s="58" t="s">
        <v>24</v>
      </c>
      <c r="Y549" s="12" t="s">
        <v>2574</v>
      </c>
      <c r="Z549" s="12">
        <f>INDEX('[2]Rented Branches'!$R$5:$R$1116,MATCH(H549,'[2]Rented Branches'!$I$5:$I$1116,0))</f>
        <v>2240</v>
      </c>
      <c r="AA549" s="12" t="s">
        <v>2712</v>
      </c>
      <c r="AB549" s="12" t="s">
        <v>4335</v>
      </c>
      <c r="AC549" s="12" t="s">
        <v>4407</v>
      </c>
      <c r="AD549" s="12" t="e">
        <v>#N/A</v>
      </c>
      <c r="AE549" s="12" t="s">
        <v>4336</v>
      </c>
      <c r="AF549" s="12" t="e">
        <v>#N/A</v>
      </c>
    </row>
    <row r="550" spans="1:32" s="46" customFormat="1" ht="15" hidden="1" customHeight="1" x14ac:dyDescent="0.25">
      <c r="A550" s="10">
        <f t="shared" ref="A550" si="558">+A549+1</f>
        <v>527</v>
      </c>
      <c r="B550" s="10" t="e">
        <f t="shared" si="551"/>
        <v>#REF!</v>
      </c>
      <c r="C550" s="12" t="s">
        <v>15</v>
      </c>
      <c r="D550" s="10" t="s">
        <v>34</v>
      </c>
      <c r="E550" s="10">
        <v>2014</v>
      </c>
      <c r="F550" s="84">
        <v>41999</v>
      </c>
      <c r="G550" s="12" t="s">
        <v>1787</v>
      </c>
      <c r="H550" s="10" t="s">
        <v>1788</v>
      </c>
      <c r="I550" s="12" t="s">
        <v>1789</v>
      </c>
      <c r="J550" s="12" t="s">
        <v>59</v>
      </c>
      <c r="K550" s="12" t="s">
        <v>60</v>
      </c>
      <c r="L550" s="12" t="s">
        <v>60</v>
      </c>
      <c r="M550" s="12" t="s">
        <v>2710</v>
      </c>
      <c r="N550" s="12" t="s">
        <v>2721</v>
      </c>
      <c r="O550" s="12" t="s">
        <v>60</v>
      </c>
      <c r="P550" s="12" t="s">
        <v>60</v>
      </c>
      <c r="Q550" s="12" t="s">
        <v>3067</v>
      </c>
      <c r="R550" s="12" t="s">
        <v>3067</v>
      </c>
      <c r="S550" s="12" t="s">
        <v>59</v>
      </c>
      <c r="T550" s="12" t="s">
        <v>3709</v>
      </c>
      <c r="U550" s="12" t="e">
        <f>VLOOKUP(S550,[1]Sheet1!$D$3:$D$153,1,0)</f>
        <v>#N/A</v>
      </c>
      <c r="V550" s="12"/>
      <c r="W550" s="12" t="s">
        <v>61</v>
      </c>
      <c r="X550" s="58" t="s">
        <v>24</v>
      </c>
      <c r="Y550" s="12" t="s">
        <v>2573</v>
      </c>
      <c r="Z550" s="12">
        <f>INDEX('[2]Rented Branches'!$R$5:$R$1116,MATCH(H550,'[2]Rented Branches'!$I$5:$I$1116,0))</f>
        <v>5400</v>
      </c>
      <c r="AA550" s="12" t="s">
        <v>2721</v>
      </c>
      <c r="AB550" s="12" t="s">
        <v>4326</v>
      </c>
      <c r="AC550" s="12" t="s">
        <v>4405</v>
      </c>
      <c r="AD550" s="12" t="e">
        <v>#N/A</v>
      </c>
      <c r="AE550" s="12" t="s">
        <v>4242</v>
      </c>
      <c r="AF550" s="12" t="e">
        <v>#N/A</v>
      </c>
    </row>
    <row r="551" spans="1:32" s="46" customFormat="1" ht="15" hidden="1" customHeight="1" x14ac:dyDescent="0.25">
      <c r="A551" s="10">
        <f t="shared" ref="A551" si="559">+A550+1</f>
        <v>528</v>
      </c>
      <c r="B551" s="10" t="e">
        <f t="shared" si="551"/>
        <v>#REF!</v>
      </c>
      <c r="C551" s="12" t="s">
        <v>15</v>
      </c>
      <c r="D551" s="10" t="s">
        <v>393</v>
      </c>
      <c r="E551" s="10">
        <v>2015</v>
      </c>
      <c r="F551" s="84">
        <v>38599</v>
      </c>
      <c r="G551" s="12" t="s">
        <v>1790</v>
      </c>
      <c r="H551" s="10" t="s">
        <v>1791</v>
      </c>
      <c r="I551" s="12" t="s">
        <v>1792</v>
      </c>
      <c r="J551" s="12" t="s">
        <v>28</v>
      </c>
      <c r="K551" s="12" t="s">
        <v>29</v>
      </c>
      <c r="L551" s="12" t="s">
        <v>2615</v>
      </c>
      <c r="M551" s="12" t="s">
        <v>2725</v>
      </c>
      <c r="N551" s="12" t="s">
        <v>2729</v>
      </c>
      <c r="O551" s="12" t="s">
        <v>29</v>
      </c>
      <c r="P551" s="12" t="s">
        <v>2615</v>
      </c>
      <c r="Q551" s="12" t="s">
        <v>2615</v>
      </c>
      <c r="R551" s="12" t="s">
        <v>3445</v>
      </c>
      <c r="S551" s="12" t="s">
        <v>28</v>
      </c>
      <c r="T551" s="12" t="s">
        <v>28</v>
      </c>
      <c r="U551" s="12" t="str">
        <f>VLOOKUP(S551,[1]Sheet1!$D$3:$D$153,1,0)</f>
        <v>Islamabad</v>
      </c>
      <c r="V551" s="12"/>
      <c r="W551" s="12" t="s">
        <v>3436</v>
      </c>
      <c r="X551" s="58" t="s">
        <v>24</v>
      </c>
      <c r="Y551" s="12" t="s">
        <v>2573</v>
      </c>
      <c r="Z551" s="12">
        <f>INDEX('[2]Rented Branches'!$R$5:$R$1116,MATCH(H551,'[2]Rented Branches'!$I$5:$I$1116,0))</f>
        <v>2046</v>
      </c>
      <c r="AA551" s="12" t="s">
        <v>4234</v>
      </c>
      <c r="AB551" s="12" t="s">
        <v>4235</v>
      </c>
      <c r="AC551" s="12" t="s">
        <v>4236</v>
      </c>
      <c r="AD551" s="12" t="s">
        <v>4237</v>
      </c>
      <c r="AE551" s="12" t="s">
        <v>4238</v>
      </c>
      <c r="AF551" s="12" t="s">
        <v>4239</v>
      </c>
    </row>
    <row r="552" spans="1:32" s="46" customFormat="1" ht="15" hidden="1" customHeight="1" x14ac:dyDescent="0.25">
      <c r="A552" s="10">
        <f t="shared" ref="A552" si="560">+A551+1</f>
        <v>529</v>
      </c>
      <c r="B552" s="10" t="e">
        <f t="shared" si="551"/>
        <v>#REF!</v>
      </c>
      <c r="C552" s="12" t="s">
        <v>15</v>
      </c>
      <c r="D552" s="10" t="s">
        <v>34</v>
      </c>
      <c r="E552" s="10">
        <v>2015</v>
      </c>
      <c r="F552" s="84">
        <v>42366</v>
      </c>
      <c r="G552" s="12" t="s">
        <v>1793</v>
      </c>
      <c r="H552" s="10" t="s">
        <v>1794</v>
      </c>
      <c r="I552" s="12" t="s">
        <v>2987</v>
      </c>
      <c r="J552" s="12" t="s">
        <v>1796</v>
      </c>
      <c r="K552" s="12" t="s">
        <v>21</v>
      </c>
      <c r="L552" s="12" t="s">
        <v>2620</v>
      </c>
      <c r="M552" s="12" t="s">
        <v>2620</v>
      </c>
      <c r="N552" s="12" t="s">
        <v>2717</v>
      </c>
      <c r="O552" s="12" t="s">
        <v>2620</v>
      </c>
      <c r="P552" s="12" t="s">
        <v>2620</v>
      </c>
      <c r="Q552" s="12" t="s">
        <v>3065</v>
      </c>
      <c r="R552" s="12" t="s">
        <v>3065</v>
      </c>
      <c r="S552" s="12" t="s">
        <v>3701</v>
      </c>
      <c r="T552" s="12" t="s">
        <v>3729</v>
      </c>
      <c r="U552" s="12" t="str">
        <f>VLOOKUP(S552,[1]Sheet1!$D$3:$D$153,1,0)</f>
        <v>RAHIM YAR KHAN</v>
      </c>
      <c r="V552" s="12"/>
      <c r="W552" s="12" t="s">
        <v>23</v>
      </c>
      <c r="X552" s="58" t="s">
        <v>24</v>
      </c>
      <c r="Y552" s="12" t="s">
        <v>2574</v>
      </c>
      <c r="Z552" s="12">
        <f>INDEX('[2]Rented Branches'!$R$5:$R$1116,MATCH(H552,'[2]Rented Branches'!$I$5:$I$1116,0))</f>
        <v>1843</v>
      </c>
      <c r="AA552" s="12" t="s">
        <v>178</v>
      </c>
      <c r="AB552" s="12" t="s">
        <v>4374</v>
      </c>
      <c r="AC552" s="12" t="s">
        <v>4400</v>
      </c>
      <c r="AD552" s="12" t="e">
        <v>#N/A</v>
      </c>
      <c r="AE552" s="12" t="s">
        <v>4375</v>
      </c>
      <c r="AF552" s="12" t="e">
        <v>#N/A</v>
      </c>
    </row>
    <row r="553" spans="1:32" s="46" customFormat="1" ht="15.75" hidden="1" customHeight="1" x14ac:dyDescent="0.25">
      <c r="A553" s="10">
        <f t="shared" ref="A553" si="561">+A552+1</f>
        <v>530</v>
      </c>
      <c r="B553" s="10" t="e">
        <f t="shared" si="551"/>
        <v>#REF!</v>
      </c>
      <c r="C553" s="12" t="s">
        <v>15</v>
      </c>
      <c r="D553" s="10" t="s">
        <v>34</v>
      </c>
      <c r="E553" s="10">
        <v>2015</v>
      </c>
      <c r="F553" s="84">
        <v>42361</v>
      </c>
      <c r="G553" s="12" t="s">
        <v>1798</v>
      </c>
      <c r="H553" s="10" t="s">
        <v>1799</v>
      </c>
      <c r="I553" s="12" t="s">
        <v>1800</v>
      </c>
      <c r="J553" s="12" t="s">
        <v>757</v>
      </c>
      <c r="K553" s="12" t="s">
        <v>21</v>
      </c>
      <c r="L553" s="12" t="s">
        <v>2618</v>
      </c>
      <c r="M553" s="12" t="s">
        <v>2702</v>
      </c>
      <c r="N553" s="12" t="s">
        <v>757</v>
      </c>
      <c r="O553" s="12" t="s">
        <v>2618</v>
      </c>
      <c r="P553" s="12" t="s">
        <v>2618</v>
      </c>
      <c r="Q553" s="12" t="s">
        <v>3064</v>
      </c>
      <c r="R553" s="12" t="s">
        <v>3064</v>
      </c>
      <c r="S553" s="12" t="s">
        <v>757</v>
      </c>
      <c r="T553" s="12" t="s">
        <v>1817</v>
      </c>
      <c r="U553" s="12" t="str">
        <f>VLOOKUP(S553,[1]Sheet1!$D$3:$D$153,1,0)</f>
        <v>SIALKOT</v>
      </c>
      <c r="V553" s="12"/>
      <c r="W553" s="12" t="s">
        <v>23</v>
      </c>
      <c r="X553" s="58" t="s">
        <v>24</v>
      </c>
      <c r="Y553" s="12" t="s">
        <v>2573</v>
      </c>
      <c r="Z553" s="12">
        <f>INDEX('[2]Rented Branches'!$R$5:$R$1116,MATCH(H553,'[2]Rented Branches'!$I$5:$I$1116,0))</f>
        <v>2246</v>
      </c>
      <c r="AA553" s="12" t="s">
        <v>757</v>
      </c>
      <c r="AB553" s="12" t="s">
        <v>4380</v>
      </c>
      <c r="AC553" s="12" t="s">
        <v>4403</v>
      </c>
      <c r="AD553" s="12" t="e">
        <v>#N/A</v>
      </c>
      <c r="AE553" s="12" t="s">
        <v>4381</v>
      </c>
      <c r="AF553" s="12" t="e">
        <v>#N/A</v>
      </c>
    </row>
    <row r="554" spans="1:32" s="46" customFormat="1" ht="15" hidden="1" customHeight="1" x14ac:dyDescent="0.25">
      <c r="A554" s="10">
        <f t="shared" ref="A554" si="562">+A553+1</f>
        <v>531</v>
      </c>
      <c r="B554" s="10" t="e">
        <f t="shared" si="551"/>
        <v>#REF!</v>
      </c>
      <c r="C554" s="12" t="s">
        <v>15</v>
      </c>
      <c r="D554" s="10" t="s">
        <v>34</v>
      </c>
      <c r="E554" s="10">
        <v>2003</v>
      </c>
      <c r="F554" s="84">
        <v>37919</v>
      </c>
      <c r="G554" s="12" t="s">
        <v>2751</v>
      </c>
      <c r="H554" s="10" t="s">
        <v>1802</v>
      </c>
      <c r="I554" s="12" t="s">
        <v>1803</v>
      </c>
      <c r="J554" s="12" t="s">
        <v>20</v>
      </c>
      <c r="K554" s="12" t="s">
        <v>21</v>
      </c>
      <c r="L554" s="12" t="s">
        <v>2618</v>
      </c>
      <c r="M554" s="12" t="s">
        <v>20</v>
      </c>
      <c r="N554" s="12" t="s">
        <v>2720</v>
      </c>
      <c r="O554" s="12" t="s">
        <v>2618</v>
      </c>
      <c r="P554" s="12" t="s">
        <v>2618</v>
      </c>
      <c r="Q554" s="12" t="s">
        <v>3064</v>
      </c>
      <c r="R554" s="12" t="s">
        <v>3064</v>
      </c>
      <c r="S554" s="12" t="s">
        <v>20</v>
      </c>
      <c r="T554" s="12" t="s">
        <v>3705</v>
      </c>
      <c r="U554" s="12" t="str">
        <f>VLOOKUP(S554,[1]Sheet1!$D$3:$D$153,1,0)</f>
        <v>LAHORE</v>
      </c>
      <c r="V554" s="12"/>
      <c r="W554" s="12" t="s">
        <v>23</v>
      </c>
      <c r="X554" s="58" t="s">
        <v>24</v>
      </c>
      <c r="Y554" s="12" t="s">
        <v>2573</v>
      </c>
      <c r="Z554" s="12">
        <f>INDEX('[2]Rented Branches'!$R$5:$R$1116,MATCH(H554,'[2]Rented Branches'!$I$5:$I$1116,0))</f>
        <v>17916</v>
      </c>
      <c r="AA554" s="12" t="s">
        <v>4341</v>
      </c>
      <c r="AB554" s="12" t="s">
        <v>4309</v>
      </c>
      <c r="AC554" s="96" t="s">
        <v>4397</v>
      </c>
      <c r="AD554" s="12" t="e">
        <v>#N/A</v>
      </c>
      <c r="AE554" s="12" t="s">
        <v>4310</v>
      </c>
      <c r="AF554" s="12" t="e">
        <v>#N/A</v>
      </c>
    </row>
    <row r="555" spans="1:32" s="46" customFormat="1" ht="15" hidden="1" customHeight="1" x14ac:dyDescent="0.25">
      <c r="A555" s="10">
        <f t="shared" ref="A555" si="563">+A554+1</f>
        <v>532</v>
      </c>
      <c r="B555" s="10" t="e">
        <f t="shared" si="551"/>
        <v>#REF!</v>
      </c>
      <c r="C555" s="12" t="s">
        <v>15</v>
      </c>
      <c r="D555" s="10" t="s">
        <v>34</v>
      </c>
      <c r="E555" s="10">
        <v>2015</v>
      </c>
      <c r="F555" s="84">
        <v>42368</v>
      </c>
      <c r="G555" s="12" t="s">
        <v>1804</v>
      </c>
      <c r="H555" s="10" t="s">
        <v>1805</v>
      </c>
      <c r="I555" s="12" t="s">
        <v>1806</v>
      </c>
      <c r="J555" s="12" t="s">
        <v>48</v>
      </c>
      <c r="K555" s="12" t="s">
        <v>21</v>
      </c>
      <c r="L555" s="12" t="s">
        <v>2620</v>
      </c>
      <c r="M555" s="12" t="s">
        <v>2620</v>
      </c>
      <c r="N555" s="12" t="s">
        <v>2719</v>
      </c>
      <c r="O555" s="12" t="s">
        <v>2620</v>
      </c>
      <c r="P555" s="12" t="s">
        <v>2620</v>
      </c>
      <c r="Q555" s="12" t="s">
        <v>3065</v>
      </c>
      <c r="R555" s="12" t="s">
        <v>3065</v>
      </c>
      <c r="S555" s="12" t="s">
        <v>48</v>
      </c>
      <c r="T555" s="12" t="s">
        <v>3707</v>
      </c>
      <c r="U555" s="12" t="str">
        <f>VLOOKUP(S555,[1]Sheet1!$D$3:$D$153,1,0)</f>
        <v>FAISALABAD</v>
      </c>
      <c r="V555" s="12"/>
      <c r="W555" s="12" t="s">
        <v>23</v>
      </c>
      <c r="X555" s="58" t="s">
        <v>24</v>
      </c>
      <c r="Y555" s="12" t="s">
        <v>2573</v>
      </c>
      <c r="Z555" s="12">
        <f>INDEX('[2]Rented Branches'!$R$5:$R$1116,MATCH(H555,'[2]Rented Branches'!$I$5:$I$1116,0))</f>
        <v>2850</v>
      </c>
      <c r="AA555" s="12" t="s">
        <v>2719</v>
      </c>
      <c r="AB555" s="12" t="s">
        <v>4388</v>
      </c>
      <c r="AC555" s="12" t="s">
        <v>4395</v>
      </c>
      <c r="AD555" s="12" t="e">
        <v>#N/A</v>
      </c>
      <c r="AE555" s="12" t="s">
        <v>4389</v>
      </c>
      <c r="AF555" s="12" t="e">
        <v>#N/A</v>
      </c>
    </row>
    <row r="556" spans="1:32" s="46" customFormat="1" ht="15" hidden="1" customHeight="1" x14ac:dyDescent="0.25">
      <c r="A556" s="10">
        <f t="shared" ref="A556" si="564">+A555+1</f>
        <v>533</v>
      </c>
      <c r="B556" s="10" t="e">
        <f t="shared" si="551"/>
        <v>#REF!</v>
      </c>
      <c r="C556" s="12" t="s">
        <v>15</v>
      </c>
      <c r="D556" s="10" t="s">
        <v>34</v>
      </c>
      <c r="E556" s="10">
        <v>2015</v>
      </c>
      <c r="F556" s="84">
        <v>42367</v>
      </c>
      <c r="G556" s="12" t="s">
        <v>1807</v>
      </c>
      <c r="H556" s="10" t="s">
        <v>1808</v>
      </c>
      <c r="I556" s="12" t="s">
        <v>1809</v>
      </c>
      <c r="J556" s="12" t="s">
        <v>1810</v>
      </c>
      <c r="K556" s="12" t="s">
        <v>21</v>
      </c>
      <c r="L556" s="12" t="s">
        <v>2618</v>
      </c>
      <c r="M556" s="12" t="s">
        <v>2702</v>
      </c>
      <c r="N556" s="12" t="s">
        <v>757</v>
      </c>
      <c r="O556" s="12" t="s">
        <v>2618</v>
      </c>
      <c r="P556" s="12" t="s">
        <v>2618</v>
      </c>
      <c r="Q556" s="12" t="s">
        <v>3064</v>
      </c>
      <c r="R556" s="12" t="s">
        <v>3064</v>
      </c>
      <c r="S556" s="12" t="s">
        <v>757</v>
      </c>
      <c r="T556" s="12" t="s">
        <v>1817</v>
      </c>
      <c r="U556" s="12" t="str">
        <f>VLOOKUP(S556,[1]Sheet1!$D$3:$D$153,1,0)</f>
        <v>SIALKOT</v>
      </c>
      <c r="V556" s="12"/>
      <c r="W556" s="12" t="s">
        <v>23</v>
      </c>
      <c r="X556" s="58" t="s">
        <v>24</v>
      </c>
      <c r="Y556" s="12" t="s">
        <v>2574</v>
      </c>
      <c r="Z556" s="12">
        <f>INDEX('[2]Rented Branches'!$R$5:$R$1116,MATCH(H556,'[2]Rented Branches'!$I$5:$I$1116,0))</f>
        <v>2450</v>
      </c>
      <c r="AA556" s="12" t="s">
        <v>757</v>
      </c>
      <c r="AB556" s="12" t="s">
        <v>4380</v>
      </c>
      <c r="AC556" s="12" t="s">
        <v>4403</v>
      </c>
      <c r="AD556" s="12" t="e">
        <v>#N/A</v>
      </c>
      <c r="AE556" s="12" t="s">
        <v>4381</v>
      </c>
      <c r="AF556" s="12" t="e">
        <v>#N/A</v>
      </c>
    </row>
    <row r="557" spans="1:32" s="46" customFormat="1" ht="15" hidden="1" customHeight="1" x14ac:dyDescent="0.25">
      <c r="A557" s="10">
        <f t="shared" ref="A557" si="565">+A556+1</f>
        <v>534</v>
      </c>
      <c r="B557" s="10" t="e">
        <f t="shared" si="551"/>
        <v>#REF!</v>
      </c>
      <c r="C557" s="12" t="s">
        <v>15</v>
      </c>
      <c r="D557" s="10" t="s">
        <v>34</v>
      </c>
      <c r="E557" s="10">
        <v>2016</v>
      </c>
      <c r="F557" s="84">
        <v>42639</v>
      </c>
      <c r="G557" s="12" t="s">
        <v>1811</v>
      </c>
      <c r="H557" s="143" t="s">
        <v>1812</v>
      </c>
      <c r="I557" s="12" t="s">
        <v>1813</v>
      </c>
      <c r="J557" s="12" t="s">
        <v>28</v>
      </c>
      <c r="K557" s="12" t="s">
        <v>29</v>
      </c>
      <c r="L557" s="12" t="s">
        <v>29</v>
      </c>
      <c r="M557" s="12" t="s">
        <v>83</v>
      </c>
      <c r="N557" s="12" t="s">
        <v>2716</v>
      </c>
      <c r="O557" s="12" t="s">
        <v>29</v>
      </c>
      <c r="P557" s="12" t="s">
        <v>29</v>
      </c>
      <c r="Q557" s="12" t="s">
        <v>3066</v>
      </c>
      <c r="R557" s="12" t="s">
        <v>3066</v>
      </c>
      <c r="S557" s="12" t="s">
        <v>28</v>
      </c>
      <c r="T557" s="12" t="s">
        <v>28</v>
      </c>
      <c r="U557" s="12" t="str">
        <f>VLOOKUP(S557,[1]Sheet1!$D$3:$D$153,1,0)</f>
        <v>Islamabad</v>
      </c>
      <c r="V557" s="12"/>
      <c r="W557" s="12" t="s">
        <v>3436</v>
      </c>
      <c r="X557" s="58" t="s">
        <v>24</v>
      </c>
      <c r="Y557" s="12" t="s">
        <v>2573</v>
      </c>
      <c r="Z557" s="12">
        <f>INDEX('[2]Rented Branches'!$R$5:$R$1116,MATCH(H557,'[2]Rented Branches'!$I$5:$I$1116,0))</f>
        <v>2666</v>
      </c>
      <c r="AA557" s="12" t="s">
        <v>2716</v>
      </c>
      <c r="AB557" s="12" t="s">
        <v>4376</v>
      </c>
      <c r="AC557" s="12" t="s">
        <v>4406</v>
      </c>
      <c r="AD557" s="12" t="e">
        <v>#N/A</v>
      </c>
      <c r="AE557" s="12" t="s">
        <v>4377</v>
      </c>
      <c r="AF557" s="12" t="e">
        <v>#N/A</v>
      </c>
    </row>
    <row r="558" spans="1:32" s="46" customFormat="1" ht="15" hidden="1" x14ac:dyDescent="0.25">
      <c r="A558" s="10">
        <f t="shared" ref="A558" si="566">+A557+1</f>
        <v>535</v>
      </c>
      <c r="B558" s="10" t="e">
        <f t="shared" si="551"/>
        <v>#REF!</v>
      </c>
      <c r="C558" s="12" t="s">
        <v>15</v>
      </c>
      <c r="D558" s="10" t="s">
        <v>34</v>
      </c>
      <c r="E558" s="10">
        <v>2016</v>
      </c>
      <c r="F558" s="84">
        <v>42681</v>
      </c>
      <c r="G558" s="12" t="s">
        <v>1814</v>
      </c>
      <c r="H558" s="85" t="s">
        <v>1815</v>
      </c>
      <c r="I558" s="12" t="s">
        <v>1816</v>
      </c>
      <c r="J558" s="12" t="s">
        <v>757</v>
      </c>
      <c r="K558" s="12" t="s">
        <v>21</v>
      </c>
      <c r="L558" s="12" t="s">
        <v>2618</v>
      </c>
      <c r="M558" s="12" t="s">
        <v>2702</v>
      </c>
      <c r="N558" s="12" t="s">
        <v>757</v>
      </c>
      <c r="O558" s="12" t="s">
        <v>2618</v>
      </c>
      <c r="P558" s="12" t="s">
        <v>2618</v>
      </c>
      <c r="Q558" s="12" t="s">
        <v>3064</v>
      </c>
      <c r="R558" s="12" t="s">
        <v>3064</v>
      </c>
      <c r="S558" s="12" t="s">
        <v>1817</v>
      </c>
      <c r="T558" s="12" t="s">
        <v>1817</v>
      </c>
      <c r="U558" s="12" t="str">
        <f>VLOOKUP(S558,[1]Sheet1!$D$3:$D$153,1,0)</f>
        <v>SIALKOT</v>
      </c>
      <c r="V558" s="12"/>
      <c r="W558" s="12" t="s">
        <v>23</v>
      </c>
      <c r="X558" s="58" t="s">
        <v>24</v>
      </c>
      <c r="Y558" s="12" t="s">
        <v>2573</v>
      </c>
      <c r="Z558" s="12">
        <f>INDEX('[2]Rented Branches'!$R$5:$R$1116,MATCH(H558,'[2]Rented Branches'!$I$5:$I$1116,0))</f>
        <v>2448</v>
      </c>
      <c r="AA558" s="12" t="s">
        <v>757</v>
      </c>
      <c r="AB558" s="12" t="s">
        <v>4380</v>
      </c>
      <c r="AC558" s="12" t="s">
        <v>4403</v>
      </c>
      <c r="AD558" s="12" t="e">
        <v>#N/A</v>
      </c>
      <c r="AE558" s="12" t="s">
        <v>4381</v>
      </c>
      <c r="AF558" s="12" t="e">
        <v>#N/A</v>
      </c>
    </row>
    <row r="559" spans="1:32" s="46" customFormat="1" ht="15" hidden="1" x14ac:dyDescent="0.25">
      <c r="A559" s="10">
        <f t="shared" ref="A559" si="567">+A558+1</f>
        <v>536</v>
      </c>
      <c r="B559" s="10" t="e">
        <f t="shared" ref="B559:B574" si="568">+B558+1</f>
        <v>#REF!</v>
      </c>
      <c r="C559" s="12" t="s">
        <v>15</v>
      </c>
      <c r="D559" s="10" t="s">
        <v>34</v>
      </c>
      <c r="E559" s="10">
        <v>2016</v>
      </c>
      <c r="F559" s="84">
        <v>42705</v>
      </c>
      <c r="G559" s="12" t="s">
        <v>1818</v>
      </c>
      <c r="H559" s="143" t="s">
        <v>1819</v>
      </c>
      <c r="I559" s="12" t="s">
        <v>1820</v>
      </c>
      <c r="J559" s="12" t="s">
        <v>28</v>
      </c>
      <c r="K559" s="12" t="s">
        <v>29</v>
      </c>
      <c r="L559" s="12" t="s">
        <v>29</v>
      </c>
      <c r="M559" s="12" t="s">
        <v>2701</v>
      </c>
      <c r="N559" s="12" t="s">
        <v>2698</v>
      </c>
      <c r="O559" s="12" t="s">
        <v>29</v>
      </c>
      <c r="P559" s="12" t="s">
        <v>29</v>
      </c>
      <c r="Q559" s="12" t="s">
        <v>3066</v>
      </c>
      <c r="R559" s="12" t="s">
        <v>3066</v>
      </c>
      <c r="S559" s="12" t="s">
        <v>28</v>
      </c>
      <c r="T559" s="12" t="s">
        <v>28</v>
      </c>
      <c r="U559" s="12" t="str">
        <f>VLOOKUP(S559,[1]Sheet1!$D$3:$D$153,1,0)</f>
        <v>Islamabad</v>
      </c>
      <c r="V559" s="12"/>
      <c r="W559" s="12" t="s">
        <v>3436</v>
      </c>
      <c r="X559" s="58" t="s">
        <v>24</v>
      </c>
      <c r="Y559" s="12" t="s">
        <v>2573</v>
      </c>
      <c r="Z559" s="12">
        <f>INDEX('[2]Rented Branches'!$R$5:$R$1116,MATCH(H559,'[2]Rented Branches'!$I$5:$I$1116,0))</f>
        <v>1700</v>
      </c>
      <c r="AA559" s="12" t="s">
        <v>2698</v>
      </c>
      <c r="AB559" s="12" t="s">
        <v>4346</v>
      </c>
      <c r="AC559" s="12" t="s">
        <v>4402</v>
      </c>
      <c r="AD559" s="12" t="e">
        <v>#N/A</v>
      </c>
      <c r="AE559" s="12" t="s">
        <v>4300</v>
      </c>
      <c r="AF559" s="12" t="e">
        <v>#N/A</v>
      </c>
    </row>
    <row r="560" spans="1:32" s="46" customFormat="1" ht="15" hidden="1" x14ac:dyDescent="0.25">
      <c r="A560" s="10">
        <f t="shared" ref="A560" si="569">+A559+1</f>
        <v>537</v>
      </c>
      <c r="B560" s="10" t="e">
        <f t="shared" si="568"/>
        <v>#REF!</v>
      </c>
      <c r="C560" s="12" t="s">
        <v>15</v>
      </c>
      <c r="D560" s="10" t="s">
        <v>34</v>
      </c>
      <c r="E560" s="10">
        <v>2016</v>
      </c>
      <c r="F560" s="84">
        <v>42732</v>
      </c>
      <c r="G560" s="12" t="s">
        <v>1821</v>
      </c>
      <c r="H560" s="143" t="s">
        <v>1822</v>
      </c>
      <c r="I560" s="12" t="s">
        <v>1823</v>
      </c>
      <c r="J560" s="12" t="s">
        <v>1824</v>
      </c>
      <c r="K560" s="12" t="s">
        <v>21</v>
      </c>
      <c r="L560" s="12" t="s">
        <v>2620</v>
      </c>
      <c r="M560" s="12" t="s">
        <v>2620</v>
      </c>
      <c r="N560" s="12" t="s">
        <v>79</v>
      </c>
      <c r="O560" s="12" t="s">
        <v>2618</v>
      </c>
      <c r="P560" s="12" t="s">
        <v>2618</v>
      </c>
      <c r="Q560" s="12" t="s">
        <v>3064</v>
      </c>
      <c r="R560" s="12" t="s">
        <v>3064</v>
      </c>
      <c r="S560" s="12" t="s">
        <v>20</v>
      </c>
      <c r="T560" s="12" t="s">
        <v>3705</v>
      </c>
      <c r="U560" s="12" t="str">
        <f>VLOOKUP(S560,[1]Sheet1!$D$3:$D$153,1,0)</f>
        <v>LAHORE</v>
      </c>
      <c r="V560" s="12"/>
      <c r="W560" s="12" t="s">
        <v>23</v>
      </c>
      <c r="X560" s="58" t="s">
        <v>24</v>
      </c>
      <c r="Y560" s="12" t="s">
        <v>2574</v>
      </c>
      <c r="Z560" s="12">
        <f>INDEX('[2]Rented Branches'!$R$5:$R$1116,MATCH(H560,'[2]Rented Branches'!$I$5:$I$1116,0))</f>
        <v>2400</v>
      </c>
      <c r="AA560" s="12" t="s">
        <v>4371</v>
      </c>
      <c r="AB560" s="12" t="s">
        <v>4372</v>
      </c>
      <c r="AC560" s="12" t="s">
        <v>4397</v>
      </c>
      <c r="AD560" s="12" t="e">
        <v>#N/A</v>
      </c>
      <c r="AE560" s="12" t="s">
        <v>4373</v>
      </c>
      <c r="AF560" s="12" t="e">
        <v>#N/A</v>
      </c>
    </row>
    <row r="561" spans="1:32" s="46" customFormat="1" ht="15" hidden="1" customHeight="1" x14ac:dyDescent="0.25">
      <c r="A561" s="10">
        <f t="shared" ref="A561" si="570">+A560+1</f>
        <v>538</v>
      </c>
      <c r="B561" s="10" t="e">
        <f t="shared" si="568"/>
        <v>#REF!</v>
      </c>
      <c r="C561" s="12" t="s">
        <v>15</v>
      </c>
      <c r="D561" s="10" t="s">
        <v>34</v>
      </c>
      <c r="E561" s="10">
        <v>2016</v>
      </c>
      <c r="F561" s="84">
        <v>42733</v>
      </c>
      <c r="G561" s="12" t="s">
        <v>1825</v>
      </c>
      <c r="H561" s="143" t="s">
        <v>1826</v>
      </c>
      <c r="I561" s="12" t="s">
        <v>1827</v>
      </c>
      <c r="J561" s="12" t="s">
        <v>1825</v>
      </c>
      <c r="K561" s="12" t="s">
        <v>29</v>
      </c>
      <c r="L561" s="12" t="s">
        <v>29</v>
      </c>
      <c r="M561" s="12" t="s">
        <v>75</v>
      </c>
      <c r="N561" s="12" t="s">
        <v>2706</v>
      </c>
      <c r="O561" s="12" t="s">
        <v>29</v>
      </c>
      <c r="P561" s="12" t="s">
        <v>29</v>
      </c>
      <c r="Q561" s="12" t="s">
        <v>3066</v>
      </c>
      <c r="R561" s="12" t="s">
        <v>3066</v>
      </c>
      <c r="S561" s="12" t="s">
        <v>115</v>
      </c>
      <c r="T561" s="12" t="s">
        <v>3720</v>
      </c>
      <c r="U561" s="12" t="str">
        <f>VLOOKUP(S561,[1]Sheet1!$D$3:$D$153,1,0)</f>
        <v>PESHAWAR</v>
      </c>
      <c r="V561" s="12"/>
      <c r="W561" s="12" t="s">
        <v>75</v>
      </c>
      <c r="X561" s="58" t="s">
        <v>24</v>
      </c>
      <c r="Y561" s="12" t="s">
        <v>2574</v>
      </c>
      <c r="Z561" s="12">
        <f>INDEX('[2]Rented Branches'!$R$5:$R$1116,MATCH(H561,'[2]Rented Branches'!$I$5:$I$1116,0))</f>
        <v>1633.5</v>
      </c>
      <c r="AA561" s="12" t="s">
        <v>2706</v>
      </c>
      <c r="AB561" s="12" t="s">
        <v>4410</v>
      </c>
      <c r="AC561" s="12" t="s">
        <v>4411</v>
      </c>
      <c r="AD561" s="12" t="e">
        <v>#N/A</v>
      </c>
      <c r="AE561" s="12" t="s">
        <v>4349</v>
      </c>
      <c r="AF561" s="12" t="e">
        <v>#N/A</v>
      </c>
    </row>
    <row r="562" spans="1:32" s="46" customFormat="1" ht="15" hidden="1" customHeight="1" x14ac:dyDescent="0.25">
      <c r="A562" s="10">
        <f t="shared" ref="A562" si="571">+A561+1</f>
        <v>539</v>
      </c>
      <c r="B562" s="10" t="e">
        <f t="shared" si="568"/>
        <v>#REF!</v>
      </c>
      <c r="C562" s="12" t="s">
        <v>15</v>
      </c>
      <c r="D562" s="10" t="s">
        <v>34</v>
      </c>
      <c r="E562" s="10" t="s">
        <v>1828</v>
      </c>
      <c r="F562" s="84">
        <v>42794</v>
      </c>
      <c r="G562" s="19" t="s">
        <v>1829</v>
      </c>
      <c r="H562" s="143" t="s">
        <v>1830</v>
      </c>
      <c r="I562" s="12" t="s">
        <v>1831</v>
      </c>
      <c r="J562" s="12" t="s">
        <v>1832</v>
      </c>
      <c r="K562" s="12" t="s">
        <v>60</v>
      </c>
      <c r="L562" s="12" t="s">
        <v>60</v>
      </c>
      <c r="M562" s="12" t="s">
        <v>146</v>
      </c>
      <c r="N562" s="12" t="s">
        <v>87</v>
      </c>
      <c r="O562" s="12" t="s">
        <v>60</v>
      </c>
      <c r="P562" s="12" t="s">
        <v>60</v>
      </c>
      <c r="Q562" s="12" t="s">
        <v>3067</v>
      </c>
      <c r="R562" s="12" t="s">
        <v>3067</v>
      </c>
      <c r="S562" s="12" t="s">
        <v>233</v>
      </c>
      <c r="T562" s="12" t="s">
        <v>3736</v>
      </c>
      <c r="U562" s="12" t="str">
        <f>VLOOKUP(S562,[1]Sheet1!$D$3:$D$153,1,0)</f>
        <v>GHOTKI</v>
      </c>
      <c r="V562" s="12"/>
      <c r="W562" s="12" t="s">
        <v>61</v>
      </c>
      <c r="X562" s="58" t="s">
        <v>24</v>
      </c>
      <c r="Y562" s="12" t="s">
        <v>2573</v>
      </c>
      <c r="Z562" s="12">
        <f>INDEX('[2]Rented Branches'!$R$5:$R$1116,MATCH(H562,'[2]Rented Branches'!$I$5:$I$1116,0))</f>
        <v>1775</v>
      </c>
      <c r="AA562" s="12" t="s">
        <v>87</v>
      </c>
      <c r="AB562" s="12" t="s">
        <v>4316</v>
      </c>
      <c r="AC562" s="12" t="s">
        <v>4398</v>
      </c>
      <c r="AD562" s="12" t="e">
        <v>#N/A</v>
      </c>
      <c r="AE562" s="12" t="s">
        <v>4317</v>
      </c>
      <c r="AF562" s="12" t="e">
        <v>#N/A</v>
      </c>
    </row>
    <row r="563" spans="1:32" s="46" customFormat="1" ht="15" hidden="1" customHeight="1" x14ac:dyDescent="0.25">
      <c r="A563" s="10">
        <f t="shared" ref="A563" si="572">+A562+1</f>
        <v>540</v>
      </c>
      <c r="B563" s="10" t="e">
        <f t="shared" si="568"/>
        <v>#REF!</v>
      </c>
      <c r="C563" s="16" t="s">
        <v>15</v>
      </c>
      <c r="D563" s="15" t="s">
        <v>34</v>
      </c>
      <c r="E563" s="15">
        <v>2017</v>
      </c>
      <c r="F563" s="84">
        <v>43098</v>
      </c>
      <c r="G563" s="17" t="s">
        <v>1833</v>
      </c>
      <c r="H563" s="106" t="s">
        <v>1834</v>
      </c>
      <c r="I563" s="16" t="s">
        <v>1835</v>
      </c>
      <c r="J563" s="16" t="s">
        <v>33</v>
      </c>
      <c r="K563" s="12" t="s">
        <v>21</v>
      </c>
      <c r="L563" s="12" t="s">
        <v>2620</v>
      </c>
      <c r="M563" s="12" t="s">
        <v>2620</v>
      </c>
      <c r="N563" s="12" t="s">
        <v>33</v>
      </c>
      <c r="O563" s="12" t="s">
        <v>2620</v>
      </c>
      <c r="P563" s="12" t="s">
        <v>2620</v>
      </c>
      <c r="Q563" s="12" t="s">
        <v>3065</v>
      </c>
      <c r="R563" s="12" t="s">
        <v>3065</v>
      </c>
      <c r="S563" s="12" t="s">
        <v>33</v>
      </c>
      <c r="T563" s="12" t="s">
        <v>3706</v>
      </c>
      <c r="U563" s="12" t="str">
        <f>VLOOKUP(S563,[1]Sheet1!$D$3:$D$153,1,0)</f>
        <v>MULTAN</v>
      </c>
      <c r="V563" s="12"/>
      <c r="W563" s="12" t="s">
        <v>23</v>
      </c>
      <c r="X563" s="58" t="s">
        <v>24</v>
      </c>
      <c r="Y563" s="12" t="s">
        <v>2573</v>
      </c>
      <c r="Z563" s="12">
        <f>INDEX('[2]Rented Branches'!$R$5:$R$1116,MATCH(H563,'[2]Rented Branches'!$I$5:$I$1116,0))</f>
        <v>1874</v>
      </c>
      <c r="AA563" s="12" t="s">
        <v>33</v>
      </c>
      <c r="AB563" s="12" t="s">
        <v>4345</v>
      </c>
      <c r="AC563" s="12" t="s">
        <v>4400</v>
      </c>
      <c r="AD563" s="12" t="e">
        <v>#N/A</v>
      </c>
      <c r="AE563" s="12" t="s">
        <v>4304</v>
      </c>
      <c r="AF563" s="12" t="e">
        <v>#N/A</v>
      </c>
    </row>
    <row r="564" spans="1:32" s="46" customFormat="1" ht="15" hidden="1" customHeight="1" x14ac:dyDescent="0.25">
      <c r="A564" s="10">
        <f t="shared" ref="A564" si="573">+A563+1</f>
        <v>541</v>
      </c>
      <c r="B564" s="10" t="e">
        <f t="shared" si="568"/>
        <v>#REF!</v>
      </c>
      <c r="C564" s="16" t="s">
        <v>15</v>
      </c>
      <c r="D564" s="15" t="s">
        <v>34</v>
      </c>
      <c r="E564" s="15">
        <v>2017</v>
      </c>
      <c r="F564" s="84">
        <v>42969</v>
      </c>
      <c r="G564" s="17" t="s">
        <v>1837</v>
      </c>
      <c r="H564" s="106" t="s">
        <v>1838</v>
      </c>
      <c r="I564" s="16" t="s">
        <v>1839</v>
      </c>
      <c r="J564" s="16" t="s">
        <v>59</v>
      </c>
      <c r="K564" s="12" t="s">
        <v>60</v>
      </c>
      <c r="L564" s="12" t="s">
        <v>60</v>
      </c>
      <c r="M564" s="12" t="s">
        <v>2703</v>
      </c>
      <c r="N564" s="12" t="s">
        <v>2714</v>
      </c>
      <c r="O564" s="12" t="s">
        <v>60</v>
      </c>
      <c r="P564" s="12" t="s">
        <v>60</v>
      </c>
      <c r="Q564" s="12" t="s">
        <v>3067</v>
      </c>
      <c r="R564" s="12" t="s">
        <v>3067</v>
      </c>
      <c r="S564" s="12" t="s">
        <v>59</v>
      </c>
      <c r="T564" s="12" t="s">
        <v>3742</v>
      </c>
      <c r="U564" s="12" t="e">
        <f>VLOOKUP(S564,[1]Sheet1!$D$3:$D$153,1,0)</f>
        <v>#N/A</v>
      </c>
      <c r="V564" s="12" t="s">
        <v>3918</v>
      </c>
      <c r="W564" s="12" t="s">
        <v>61</v>
      </c>
      <c r="X564" s="58" t="s">
        <v>24</v>
      </c>
      <c r="Y564" s="12" t="s">
        <v>2573</v>
      </c>
      <c r="Z564" s="12">
        <f>INDEX('[2]Rented Branches'!$R$5:$R$1116,MATCH(H564,'[2]Rented Branches'!$I$5:$I$1116,0))</f>
        <v>1875</v>
      </c>
      <c r="AA564" s="12" t="s">
        <v>2705</v>
      </c>
      <c r="AB564" s="12" t="s">
        <v>4347</v>
      </c>
      <c r="AC564" s="12" t="s">
        <v>4405</v>
      </c>
      <c r="AD564" s="12" t="e">
        <v>#N/A</v>
      </c>
      <c r="AE564" s="12" t="s">
        <v>4325</v>
      </c>
      <c r="AF564" s="12" t="e">
        <v>#N/A</v>
      </c>
    </row>
    <row r="565" spans="1:32" s="46" customFormat="1" ht="15" hidden="1" customHeight="1" x14ac:dyDescent="0.25">
      <c r="A565" s="10">
        <f t="shared" ref="A565" si="574">+A564+1</f>
        <v>542</v>
      </c>
      <c r="B565" s="10" t="e">
        <f t="shared" si="568"/>
        <v>#REF!</v>
      </c>
      <c r="C565" s="16" t="s">
        <v>15</v>
      </c>
      <c r="D565" s="10" t="s">
        <v>34</v>
      </c>
      <c r="E565" s="15">
        <v>2017</v>
      </c>
      <c r="F565" s="84">
        <v>43026</v>
      </c>
      <c r="G565" s="17" t="s">
        <v>1840</v>
      </c>
      <c r="H565" s="106" t="s">
        <v>1841</v>
      </c>
      <c r="I565" s="16" t="s">
        <v>1842</v>
      </c>
      <c r="J565" s="16" t="s">
        <v>2994</v>
      </c>
      <c r="K565" s="12" t="s">
        <v>29</v>
      </c>
      <c r="L565" s="12" t="s">
        <v>29</v>
      </c>
      <c r="M565" s="12" t="s">
        <v>2722</v>
      </c>
      <c r="N565" s="12" t="s">
        <v>2723</v>
      </c>
      <c r="O565" s="12" t="s">
        <v>29</v>
      </c>
      <c r="P565" s="12" t="s">
        <v>29</v>
      </c>
      <c r="Q565" s="12" t="s">
        <v>3066</v>
      </c>
      <c r="R565" s="12" t="s">
        <v>3066</v>
      </c>
      <c r="S565" s="12" t="s">
        <v>1843</v>
      </c>
      <c r="T565" s="12" t="s">
        <v>1843</v>
      </c>
      <c r="U565" s="12" t="str">
        <f>VLOOKUP(S565,[1]Sheet1!$D$3:$D$153,1,0)</f>
        <v>KOHISTAN</v>
      </c>
      <c r="V565" s="12"/>
      <c r="W565" s="16" t="s">
        <v>75</v>
      </c>
      <c r="X565" s="58" t="s">
        <v>24</v>
      </c>
      <c r="Y565" s="12" t="s">
        <v>2574</v>
      </c>
      <c r="Z565" s="12">
        <f>INDEX('[2]Rented Branches'!$R$5:$R$1116,MATCH(H565,'[2]Rented Branches'!$I$5:$I$1116,0))</f>
        <v>2760</v>
      </c>
      <c r="AA565" s="12" t="s">
        <v>239</v>
      </c>
      <c r="AB565" s="12" t="s">
        <v>4384</v>
      </c>
      <c r="AC565" s="12" t="s">
        <v>4317</v>
      </c>
      <c r="AD565" s="12" t="e">
        <v>#N/A</v>
      </c>
      <c r="AE565" s="12" t="s">
        <v>4300</v>
      </c>
      <c r="AF565" s="12" t="e">
        <v>#N/A</v>
      </c>
    </row>
    <row r="566" spans="1:32" s="46" customFormat="1" ht="15" hidden="1" customHeight="1" x14ac:dyDescent="0.25">
      <c r="A566" s="10">
        <f t="shared" ref="A566" si="575">+A565+1</f>
        <v>543</v>
      </c>
      <c r="B566" s="10" t="e">
        <f t="shared" si="568"/>
        <v>#REF!</v>
      </c>
      <c r="C566" s="16" t="s">
        <v>15</v>
      </c>
      <c r="D566" s="10" t="s">
        <v>34</v>
      </c>
      <c r="E566" s="15">
        <v>2018</v>
      </c>
      <c r="F566" s="84">
        <v>43189</v>
      </c>
      <c r="G566" s="17" t="s">
        <v>1844</v>
      </c>
      <c r="H566" s="106" t="s">
        <v>1845</v>
      </c>
      <c r="I566" s="16" t="s">
        <v>1846</v>
      </c>
      <c r="J566" s="12" t="s">
        <v>1847</v>
      </c>
      <c r="K566" s="12" t="s">
        <v>60</v>
      </c>
      <c r="L566" s="12" t="s">
        <v>60</v>
      </c>
      <c r="M566" s="12" t="s">
        <v>146</v>
      </c>
      <c r="N566" s="12" t="s">
        <v>2712</v>
      </c>
      <c r="O566" s="12" t="s">
        <v>60</v>
      </c>
      <c r="P566" s="12" t="s">
        <v>60</v>
      </c>
      <c r="Q566" s="12" t="s">
        <v>3067</v>
      </c>
      <c r="R566" s="12" t="s">
        <v>3067</v>
      </c>
      <c r="S566" s="12" t="s">
        <v>3676</v>
      </c>
      <c r="T566" s="12" t="s">
        <v>3795</v>
      </c>
      <c r="U566" s="12" t="str">
        <f>VLOOKUP(S566,[1]Sheet1!$D$3:$D$153,1,0)</f>
        <v>PANJGUR</v>
      </c>
      <c r="V566" s="12"/>
      <c r="W566" s="16" t="s">
        <v>125</v>
      </c>
      <c r="X566" s="58" t="s">
        <v>24</v>
      </c>
      <c r="Y566" s="12" t="s">
        <v>2574</v>
      </c>
      <c r="Z566" s="12">
        <f>INDEX('[2]Rented Branches'!$R$5:$R$1116,MATCH(H566,'[2]Rented Branches'!$I$5:$I$1116,0))</f>
        <v>1575</v>
      </c>
      <c r="AA566" s="12" t="s">
        <v>2712</v>
      </c>
      <c r="AB566" s="12" t="s">
        <v>4335</v>
      </c>
      <c r="AC566" s="12" t="s">
        <v>4407</v>
      </c>
      <c r="AD566" s="12" t="e">
        <v>#N/A</v>
      </c>
      <c r="AE566" s="12" t="s">
        <v>4336</v>
      </c>
      <c r="AF566" s="12" t="e">
        <v>#N/A</v>
      </c>
    </row>
    <row r="567" spans="1:32" s="46" customFormat="1" ht="15" hidden="1" customHeight="1" x14ac:dyDescent="0.25">
      <c r="A567" s="10">
        <f t="shared" ref="A567" si="576">+A566+1</f>
        <v>544</v>
      </c>
      <c r="B567" s="10" t="e">
        <f>+#REF!+1</f>
        <v>#REF!</v>
      </c>
      <c r="C567" s="16" t="s">
        <v>15</v>
      </c>
      <c r="D567" s="10" t="s">
        <v>34</v>
      </c>
      <c r="E567" s="15">
        <v>2018</v>
      </c>
      <c r="F567" s="84">
        <v>43189</v>
      </c>
      <c r="G567" s="17" t="s">
        <v>1850</v>
      </c>
      <c r="H567" s="106" t="s">
        <v>1851</v>
      </c>
      <c r="I567" s="16" t="s">
        <v>1852</v>
      </c>
      <c r="J567" s="12" t="s">
        <v>178</v>
      </c>
      <c r="K567" s="12" t="s">
        <v>21</v>
      </c>
      <c r="L567" s="12" t="s">
        <v>2620</v>
      </c>
      <c r="M567" s="12" t="s">
        <v>2620</v>
      </c>
      <c r="N567" s="12" t="s">
        <v>2717</v>
      </c>
      <c r="O567" s="12" t="s">
        <v>2620</v>
      </c>
      <c r="P567" s="12" t="s">
        <v>2620</v>
      </c>
      <c r="Q567" s="12" t="s">
        <v>3065</v>
      </c>
      <c r="R567" s="12" t="s">
        <v>3065</v>
      </c>
      <c r="S567" s="12" t="s">
        <v>3701</v>
      </c>
      <c r="T567" s="12" t="s">
        <v>3729</v>
      </c>
      <c r="U567" s="12" t="str">
        <f>VLOOKUP(S567,[1]Sheet1!$D$3:$D$153,1,0)</f>
        <v>RAHIM YAR KHAN</v>
      </c>
      <c r="V567" s="12"/>
      <c r="W567" s="12" t="s">
        <v>23</v>
      </c>
      <c r="X567" s="58" t="s">
        <v>24</v>
      </c>
      <c r="Y567" s="12" t="s">
        <v>2573</v>
      </c>
      <c r="Z567" s="12">
        <f>INDEX('[2]Rented Branches'!$R$5:$R$1116,MATCH(H567,'[2]Rented Branches'!$I$5:$I$1116,0))</f>
        <v>2448</v>
      </c>
      <c r="AA567" s="12" t="s">
        <v>178</v>
      </c>
      <c r="AB567" s="12" t="s">
        <v>4374</v>
      </c>
      <c r="AC567" s="12" t="s">
        <v>4400</v>
      </c>
      <c r="AD567" s="12" t="e">
        <v>#N/A</v>
      </c>
      <c r="AE567" s="12" t="s">
        <v>4375</v>
      </c>
      <c r="AF567" s="12" t="e">
        <v>#N/A</v>
      </c>
    </row>
    <row r="568" spans="1:32" s="46" customFormat="1" ht="18.75" hidden="1" customHeight="1" x14ac:dyDescent="0.25">
      <c r="A568" s="10">
        <f t="shared" ref="A568" si="577">+A567+1</f>
        <v>545</v>
      </c>
      <c r="B568" s="10" t="e">
        <f t="shared" si="568"/>
        <v>#REF!</v>
      </c>
      <c r="C568" s="16" t="s">
        <v>15</v>
      </c>
      <c r="D568" s="10" t="s">
        <v>34</v>
      </c>
      <c r="E568" s="15">
        <v>2019</v>
      </c>
      <c r="F568" s="84">
        <v>43644</v>
      </c>
      <c r="G568" s="17" t="s">
        <v>1853</v>
      </c>
      <c r="H568" s="106" t="s">
        <v>1854</v>
      </c>
      <c r="I568" s="16" t="s">
        <v>1855</v>
      </c>
      <c r="J568" s="12" t="s">
        <v>146</v>
      </c>
      <c r="K568" s="12" t="s">
        <v>60</v>
      </c>
      <c r="L568" s="12" t="s">
        <v>60</v>
      </c>
      <c r="M568" s="12" t="s">
        <v>146</v>
      </c>
      <c r="N568" s="12" t="s">
        <v>2712</v>
      </c>
      <c r="O568" s="12" t="s">
        <v>60</v>
      </c>
      <c r="P568" s="12" t="s">
        <v>60</v>
      </c>
      <c r="Q568" s="12" t="s">
        <v>3067</v>
      </c>
      <c r="R568" s="12" t="s">
        <v>3067</v>
      </c>
      <c r="S568" s="12" t="s">
        <v>3675</v>
      </c>
      <c r="T568" s="12" t="s">
        <v>3796</v>
      </c>
      <c r="U568" s="12" t="str">
        <f>VLOOKUP(S568,[1]Sheet1!$D$3:$D$153,1,0)</f>
        <v>NUSHKI</v>
      </c>
      <c r="V568" s="12"/>
      <c r="W568" s="16" t="s">
        <v>125</v>
      </c>
      <c r="X568" s="58" t="s">
        <v>24</v>
      </c>
      <c r="Y568" s="12" t="s">
        <v>2574</v>
      </c>
      <c r="Z568" s="12">
        <f>INDEX('[2]Rented Branches'!$R$5:$R$1116,MATCH(H568,'[2]Rented Branches'!$I$5:$I$1116,0))</f>
        <v>965</v>
      </c>
      <c r="AA568" s="12" t="s">
        <v>2712</v>
      </c>
      <c r="AB568" s="12" t="s">
        <v>4335</v>
      </c>
      <c r="AC568" s="12" t="s">
        <v>4407</v>
      </c>
      <c r="AD568" s="12" t="e">
        <v>#N/A</v>
      </c>
      <c r="AE568" s="12" t="s">
        <v>4336</v>
      </c>
      <c r="AF568" s="12" t="e">
        <v>#N/A</v>
      </c>
    </row>
    <row r="569" spans="1:32" s="46" customFormat="1" ht="15" hidden="1" x14ac:dyDescent="0.25">
      <c r="A569" s="10">
        <f t="shared" ref="A569" si="578">+A568+1</f>
        <v>546</v>
      </c>
      <c r="B569" s="10" t="e">
        <f t="shared" si="568"/>
        <v>#REF!</v>
      </c>
      <c r="C569" s="16" t="s">
        <v>15</v>
      </c>
      <c r="D569" s="10" t="s">
        <v>34</v>
      </c>
      <c r="E569" s="15">
        <v>2022</v>
      </c>
      <c r="F569" s="84">
        <v>44712</v>
      </c>
      <c r="G569" s="17" t="s">
        <v>2787</v>
      </c>
      <c r="H569" s="106" t="s">
        <v>1858</v>
      </c>
      <c r="I569" s="16" t="s">
        <v>2788</v>
      </c>
      <c r="J569" s="12" t="s">
        <v>175</v>
      </c>
      <c r="K569" s="12" t="s">
        <v>21</v>
      </c>
      <c r="L569" s="12" t="s">
        <v>2620</v>
      </c>
      <c r="M569" s="12" t="s">
        <v>2620</v>
      </c>
      <c r="N569" s="12" t="s">
        <v>2717</v>
      </c>
      <c r="O569" s="12" t="s">
        <v>2620</v>
      </c>
      <c r="P569" s="12" t="s">
        <v>2620</v>
      </c>
      <c r="Q569" s="12" t="s">
        <v>3065</v>
      </c>
      <c r="R569" s="12" t="s">
        <v>3065</v>
      </c>
      <c r="S569" s="12" t="s">
        <v>3701</v>
      </c>
      <c r="T569" s="12" t="s">
        <v>3729</v>
      </c>
      <c r="U569" s="12" t="str">
        <f>VLOOKUP(S569,[1]Sheet1!$D$3:$D$153,1,0)</f>
        <v>RAHIM YAR KHAN</v>
      </c>
      <c r="V569" s="12"/>
      <c r="W569" s="12" t="s">
        <v>23</v>
      </c>
      <c r="X569" s="58" t="s">
        <v>24</v>
      </c>
      <c r="Y569" s="12" t="s">
        <v>2573</v>
      </c>
      <c r="Z569" s="12">
        <f>INDEX('[2]Rented Branches'!$R$5:$R$1116,MATCH(H569,'[2]Rented Branches'!$I$5:$I$1116,0))</f>
        <v>1400</v>
      </c>
      <c r="AA569" s="12" t="s">
        <v>178</v>
      </c>
      <c r="AB569" s="12" t="s">
        <v>4374</v>
      </c>
      <c r="AC569" s="12" t="s">
        <v>4400</v>
      </c>
      <c r="AD569" s="12" t="e">
        <v>#N/A</v>
      </c>
      <c r="AE569" s="12" t="s">
        <v>4375</v>
      </c>
      <c r="AF569" s="12" t="e">
        <v>#N/A</v>
      </c>
    </row>
    <row r="570" spans="1:32" s="46" customFormat="1" ht="25.5" hidden="1" x14ac:dyDescent="0.25">
      <c r="A570" s="10">
        <f t="shared" ref="A570" si="579">+A569+1</f>
        <v>547</v>
      </c>
      <c r="B570" s="10" t="e">
        <f t="shared" si="568"/>
        <v>#REF!</v>
      </c>
      <c r="C570" s="16" t="s">
        <v>15</v>
      </c>
      <c r="D570" s="10" t="s">
        <v>34</v>
      </c>
      <c r="E570" s="15">
        <v>2018</v>
      </c>
      <c r="F570" s="84">
        <v>43462</v>
      </c>
      <c r="G570" s="17" t="s">
        <v>1860</v>
      </c>
      <c r="H570" s="106" t="s">
        <v>1861</v>
      </c>
      <c r="I570" s="16" t="s">
        <v>1862</v>
      </c>
      <c r="J570" s="12" t="s">
        <v>83</v>
      </c>
      <c r="K570" s="12" t="s">
        <v>29</v>
      </c>
      <c r="L570" s="12" t="s">
        <v>29</v>
      </c>
      <c r="M570" s="12" t="s">
        <v>83</v>
      </c>
      <c r="N570" s="12" t="s">
        <v>2716</v>
      </c>
      <c r="O570" s="12" t="s">
        <v>29</v>
      </c>
      <c r="P570" s="12" t="s">
        <v>29</v>
      </c>
      <c r="Q570" s="12" t="s">
        <v>3066</v>
      </c>
      <c r="R570" s="12" t="s">
        <v>3066</v>
      </c>
      <c r="S570" s="12" t="s">
        <v>83</v>
      </c>
      <c r="T570" s="12" t="s">
        <v>979</v>
      </c>
      <c r="U570" s="12" t="str">
        <f>VLOOKUP(S570,[1]Sheet1!$D$3:$D$153,1,0)</f>
        <v>RAWALPINDI</v>
      </c>
      <c r="V570" s="12"/>
      <c r="W570" s="12" t="s">
        <v>23</v>
      </c>
      <c r="X570" s="58" t="s">
        <v>24</v>
      </c>
      <c r="Y570" s="12" t="s">
        <v>2573</v>
      </c>
      <c r="Z570" s="12">
        <f>INDEX('[2]Rented Branches'!$R$5:$R$1116,MATCH(H570,'[2]Rented Branches'!$I$5:$I$1116,0))</f>
        <v>3100</v>
      </c>
      <c r="AA570" s="12" t="s">
        <v>2707</v>
      </c>
      <c r="AB570" s="12" t="s">
        <v>4408</v>
      </c>
      <c r="AC570" s="12" t="s">
        <v>4406</v>
      </c>
      <c r="AD570" s="12" t="e">
        <v>#N/A</v>
      </c>
      <c r="AE570" s="12" t="s">
        <v>4370</v>
      </c>
      <c r="AF570" s="12" t="e">
        <v>#N/A</v>
      </c>
    </row>
    <row r="571" spans="1:32" s="46" customFormat="1" ht="25.5" hidden="1" x14ac:dyDescent="0.25">
      <c r="A571" s="10">
        <f t="shared" ref="A571" si="580">+A570+1</f>
        <v>548</v>
      </c>
      <c r="B571" s="10" t="e">
        <f t="shared" si="568"/>
        <v>#REF!</v>
      </c>
      <c r="C571" s="16" t="s">
        <v>15</v>
      </c>
      <c r="D571" s="10" t="s">
        <v>34</v>
      </c>
      <c r="E571" s="15">
        <v>2018</v>
      </c>
      <c r="F571" s="84">
        <v>43465</v>
      </c>
      <c r="G571" s="17" t="s">
        <v>1863</v>
      </c>
      <c r="H571" s="106" t="s">
        <v>1864</v>
      </c>
      <c r="I571" s="16" t="s">
        <v>1865</v>
      </c>
      <c r="J571" s="12" t="s">
        <v>33</v>
      </c>
      <c r="K571" s="12" t="s">
        <v>21</v>
      </c>
      <c r="L571" s="12" t="s">
        <v>2620</v>
      </c>
      <c r="M571" s="12" t="s">
        <v>2620</v>
      </c>
      <c r="N571" s="12" t="s">
        <v>33</v>
      </c>
      <c r="O571" s="12" t="s">
        <v>2620</v>
      </c>
      <c r="P571" s="12" t="s">
        <v>2620</v>
      </c>
      <c r="Q571" s="12" t="s">
        <v>3065</v>
      </c>
      <c r="R571" s="12" t="s">
        <v>3065</v>
      </c>
      <c r="S571" s="12" t="s">
        <v>33</v>
      </c>
      <c r="T571" s="12" t="s">
        <v>3706</v>
      </c>
      <c r="U571" s="12" t="str">
        <f>VLOOKUP(S571,[1]Sheet1!$D$3:$D$153,1,0)</f>
        <v>MULTAN</v>
      </c>
      <c r="V571" s="12"/>
      <c r="W571" s="12" t="s">
        <v>23</v>
      </c>
      <c r="X571" s="58" t="s">
        <v>24</v>
      </c>
      <c r="Y571" s="12" t="s">
        <v>2573</v>
      </c>
      <c r="Z571" s="12">
        <f>INDEX('[2]Rented Branches'!$R$5:$R$1116,MATCH(H571,'[2]Rented Branches'!$I$5:$I$1116,0))</f>
        <v>3300</v>
      </c>
      <c r="AA571" s="12" t="s">
        <v>33</v>
      </c>
      <c r="AB571" s="96" t="s">
        <v>4345</v>
      </c>
      <c r="AC571" s="12" t="s">
        <v>4400</v>
      </c>
      <c r="AD571" s="12" t="e">
        <v>#N/A</v>
      </c>
      <c r="AE571" s="12" t="s">
        <v>4304</v>
      </c>
      <c r="AF571" s="12" t="e">
        <v>#N/A</v>
      </c>
    </row>
    <row r="572" spans="1:32" s="46" customFormat="1" ht="25.5" hidden="1" x14ac:dyDescent="0.25">
      <c r="A572" s="10">
        <f t="shared" ref="A572" si="581">+A571+1</f>
        <v>549</v>
      </c>
      <c r="B572" s="10" t="e">
        <f t="shared" si="568"/>
        <v>#REF!</v>
      </c>
      <c r="C572" s="16" t="s">
        <v>15</v>
      </c>
      <c r="D572" s="10" t="s">
        <v>34</v>
      </c>
      <c r="E572" s="15">
        <v>2018</v>
      </c>
      <c r="F572" s="84">
        <v>43462</v>
      </c>
      <c r="G572" s="17" t="s">
        <v>1866</v>
      </c>
      <c r="H572" s="106" t="s">
        <v>1867</v>
      </c>
      <c r="I572" s="16" t="s">
        <v>1868</v>
      </c>
      <c r="J572" s="12" t="s">
        <v>1869</v>
      </c>
      <c r="K572" s="12" t="s">
        <v>29</v>
      </c>
      <c r="L572" s="12" t="s">
        <v>29</v>
      </c>
      <c r="M572" s="12" t="s">
        <v>75</v>
      </c>
      <c r="N572" s="12" t="s">
        <v>2713</v>
      </c>
      <c r="O572" s="12" t="s">
        <v>29</v>
      </c>
      <c r="P572" s="12" t="s">
        <v>29</v>
      </c>
      <c r="Q572" s="12" t="s">
        <v>3066</v>
      </c>
      <c r="R572" s="12" t="s">
        <v>3066</v>
      </c>
      <c r="S572" s="12" t="s">
        <v>161</v>
      </c>
      <c r="T572" s="12" t="s">
        <v>3727</v>
      </c>
      <c r="U572" s="12" t="str">
        <f>VLOOKUP(S572,[1]Sheet1!$D$3:$D$153,1,0)</f>
        <v>KOHAT</v>
      </c>
      <c r="V572" s="12"/>
      <c r="W572" s="12" t="s">
        <v>75</v>
      </c>
      <c r="X572" s="58" t="s">
        <v>24</v>
      </c>
      <c r="Y572" s="12" t="s">
        <v>2574</v>
      </c>
      <c r="Z572" s="12">
        <f>INDEX('[2]Rented Branches'!$R$5:$R$1116,MATCH(H572,'[2]Rented Branches'!$I$5:$I$1116,0))</f>
        <v>1080</v>
      </c>
      <c r="AA572" s="12" t="s">
        <v>2713</v>
      </c>
      <c r="AB572" s="12" t="s">
        <v>4414</v>
      </c>
      <c r="AC572" s="12" t="s">
        <v>4411</v>
      </c>
      <c r="AD572" s="12" t="e">
        <v>#N/A</v>
      </c>
      <c r="AE572" s="12" t="s">
        <v>4364</v>
      </c>
      <c r="AF572" s="12" t="e">
        <v>#N/A</v>
      </c>
    </row>
    <row r="573" spans="1:32" s="46" customFormat="1" ht="25.5" hidden="1" x14ac:dyDescent="0.25">
      <c r="A573" s="10">
        <f t="shared" ref="A573" si="582">+A572+1</f>
        <v>550</v>
      </c>
      <c r="B573" s="10" t="e">
        <f t="shared" si="568"/>
        <v>#REF!</v>
      </c>
      <c r="C573" s="16" t="s">
        <v>15</v>
      </c>
      <c r="D573" s="10" t="s">
        <v>34</v>
      </c>
      <c r="E573" s="15">
        <v>2018</v>
      </c>
      <c r="F573" s="84">
        <v>43462</v>
      </c>
      <c r="G573" s="17" t="s">
        <v>1870</v>
      </c>
      <c r="H573" s="106" t="s">
        <v>1871</v>
      </c>
      <c r="I573" s="17" t="s">
        <v>1872</v>
      </c>
      <c r="J573" s="12" t="s">
        <v>757</v>
      </c>
      <c r="K573" s="12" t="s">
        <v>21</v>
      </c>
      <c r="L573" s="12" t="s">
        <v>2618</v>
      </c>
      <c r="M573" s="12" t="s">
        <v>2702</v>
      </c>
      <c r="N573" s="12" t="s">
        <v>757</v>
      </c>
      <c r="O573" s="12" t="s">
        <v>2618</v>
      </c>
      <c r="P573" s="12" t="s">
        <v>2618</v>
      </c>
      <c r="Q573" s="12" t="s">
        <v>3064</v>
      </c>
      <c r="R573" s="12" t="s">
        <v>3064</v>
      </c>
      <c r="S573" s="12" t="s">
        <v>757</v>
      </c>
      <c r="T573" s="12" t="s">
        <v>1817</v>
      </c>
      <c r="U573" s="12" t="str">
        <f>VLOOKUP(S573,[1]Sheet1!$D$3:$D$153,1,0)</f>
        <v>SIALKOT</v>
      </c>
      <c r="V573" s="12"/>
      <c r="W573" s="12" t="s">
        <v>23</v>
      </c>
      <c r="X573" s="58" t="s">
        <v>24</v>
      </c>
      <c r="Y573" s="12" t="s">
        <v>2573</v>
      </c>
      <c r="Z573" s="12">
        <f>INDEX('[2]Rented Branches'!$R$5:$R$1116,MATCH(H573,'[2]Rented Branches'!$I$5:$I$1116,0))</f>
        <v>2800</v>
      </c>
      <c r="AA573" s="12" t="s">
        <v>55</v>
      </c>
      <c r="AB573" s="12" t="s">
        <v>4337</v>
      </c>
      <c r="AC573" s="12" t="s">
        <v>4403</v>
      </c>
      <c r="AD573" s="12" t="e">
        <v>#N/A</v>
      </c>
      <c r="AE573" s="12" t="s">
        <v>4338</v>
      </c>
      <c r="AF573" s="12" t="e">
        <v>#N/A</v>
      </c>
    </row>
    <row r="574" spans="1:32" s="46" customFormat="1" ht="15" hidden="1" x14ac:dyDescent="0.25">
      <c r="A574" s="10">
        <f t="shared" ref="A574" si="583">+A573+1</f>
        <v>551</v>
      </c>
      <c r="B574" s="10" t="e">
        <f t="shared" si="568"/>
        <v>#REF!</v>
      </c>
      <c r="C574" s="16" t="s">
        <v>15</v>
      </c>
      <c r="D574" s="10" t="s">
        <v>34</v>
      </c>
      <c r="E574" s="15">
        <v>2019</v>
      </c>
      <c r="F574" s="84">
        <v>43602</v>
      </c>
      <c r="G574" s="17" t="s">
        <v>1873</v>
      </c>
      <c r="H574" s="106" t="s">
        <v>1874</v>
      </c>
      <c r="I574" s="17" t="s">
        <v>1875</v>
      </c>
      <c r="J574" s="12" t="s">
        <v>28</v>
      </c>
      <c r="K574" s="12" t="s">
        <v>29</v>
      </c>
      <c r="L574" s="12" t="s">
        <v>29</v>
      </c>
      <c r="M574" s="12" t="s">
        <v>2701</v>
      </c>
      <c r="N574" s="12" t="s">
        <v>2698</v>
      </c>
      <c r="O574" s="12" t="s">
        <v>29</v>
      </c>
      <c r="P574" s="12" t="s">
        <v>29</v>
      </c>
      <c r="Q574" s="12" t="s">
        <v>3066</v>
      </c>
      <c r="R574" s="12" t="s">
        <v>3066</v>
      </c>
      <c r="S574" s="12" t="s">
        <v>28</v>
      </c>
      <c r="T574" s="12" t="s">
        <v>28</v>
      </c>
      <c r="U574" s="12" t="str">
        <f>VLOOKUP(S574,[1]Sheet1!$D$3:$D$153,1,0)</f>
        <v>Islamabad</v>
      </c>
      <c r="V574" s="12"/>
      <c r="W574" s="12" t="s">
        <v>3436</v>
      </c>
      <c r="X574" s="58" t="s">
        <v>24</v>
      </c>
      <c r="Y574" s="12" t="s">
        <v>2573</v>
      </c>
      <c r="Z574" s="12">
        <f>INDEX('[2]Rented Branches'!$R$5:$R$1116,MATCH(H574,'[2]Rented Branches'!$I$5:$I$1116,0))</f>
        <v>2000</v>
      </c>
      <c r="AA574" s="12" t="s">
        <v>2698</v>
      </c>
      <c r="AB574" s="12" t="s">
        <v>4346</v>
      </c>
      <c r="AC574" s="12" t="s">
        <v>4402</v>
      </c>
      <c r="AD574" s="12" t="e">
        <v>#N/A</v>
      </c>
      <c r="AE574" s="12" t="s">
        <v>4300</v>
      </c>
      <c r="AF574" s="12" t="e">
        <v>#N/A</v>
      </c>
    </row>
    <row r="575" spans="1:32" s="46" customFormat="1" ht="15" hidden="1" x14ac:dyDescent="0.25">
      <c r="A575" s="10">
        <f t="shared" ref="A575" si="584">+A574+1</f>
        <v>552</v>
      </c>
      <c r="B575" s="10" t="e">
        <f t="shared" ref="B575:B590" si="585">+B574+1</f>
        <v>#REF!</v>
      </c>
      <c r="C575" s="16" t="s">
        <v>15</v>
      </c>
      <c r="D575" s="10" t="s">
        <v>34</v>
      </c>
      <c r="E575" s="15">
        <v>2019</v>
      </c>
      <c r="F575" s="84">
        <v>43602</v>
      </c>
      <c r="G575" s="17" t="s">
        <v>1876</v>
      </c>
      <c r="H575" s="106" t="s">
        <v>1877</v>
      </c>
      <c r="I575" s="17" t="s">
        <v>1878</v>
      </c>
      <c r="J575" s="12" t="s">
        <v>175</v>
      </c>
      <c r="K575" s="12" t="s">
        <v>21</v>
      </c>
      <c r="L575" s="12" t="s">
        <v>2620</v>
      </c>
      <c r="M575" s="12" t="s">
        <v>2620</v>
      </c>
      <c r="N575" s="12" t="s">
        <v>2717</v>
      </c>
      <c r="O575" s="12" t="s">
        <v>2620</v>
      </c>
      <c r="P575" s="12" t="s">
        <v>2620</v>
      </c>
      <c r="Q575" s="12" t="s">
        <v>3065</v>
      </c>
      <c r="R575" s="12" t="s">
        <v>3065</v>
      </c>
      <c r="S575" s="12" t="s">
        <v>3701</v>
      </c>
      <c r="T575" s="12" t="s">
        <v>3729</v>
      </c>
      <c r="U575" s="12" t="str">
        <f>VLOOKUP(S575,[1]Sheet1!$D$3:$D$153,1,0)</f>
        <v>RAHIM YAR KHAN</v>
      </c>
      <c r="V575" s="12"/>
      <c r="W575" s="12" t="s">
        <v>23</v>
      </c>
      <c r="X575" s="58" t="s">
        <v>24</v>
      </c>
      <c r="Y575" s="12" t="s">
        <v>2573</v>
      </c>
      <c r="Z575" s="12">
        <f>INDEX('[2]Rented Branches'!$R$5:$R$1116,MATCH(H575,'[2]Rented Branches'!$I$5:$I$1116,0))</f>
        <v>1903</v>
      </c>
      <c r="AA575" s="12" t="s">
        <v>178</v>
      </c>
      <c r="AB575" s="12" t="s">
        <v>4374</v>
      </c>
      <c r="AC575" s="12" t="s">
        <v>4400</v>
      </c>
      <c r="AD575" s="12" t="e">
        <v>#N/A</v>
      </c>
      <c r="AE575" s="12" t="s">
        <v>4375</v>
      </c>
      <c r="AF575" s="12" t="e">
        <v>#N/A</v>
      </c>
    </row>
    <row r="576" spans="1:32" s="46" customFormat="1" ht="25.5" hidden="1" x14ac:dyDescent="0.25">
      <c r="A576" s="10">
        <f t="shared" ref="A576" si="586">+A575+1</f>
        <v>553</v>
      </c>
      <c r="B576" s="10" t="e">
        <f t="shared" si="585"/>
        <v>#REF!</v>
      </c>
      <c r="C576" s="16" t="s">
        <v>15</v>
      </c>
      <c r="D576" s="10" t="s">
        <v>34</v>
      </c>
      <c r="E576" s="15">
        <v>2019</v>
      </c>
      <c r="F576" s="84">
        <v>43626</v>
      </c>
      <c r="G576" s="17" t="s">
        <v>1879</v>
      </c>
      <c r="H576" s="106" t="s">
        <v>1880</v>
      </c>
      <c r="I576" s="17" t="s">
        <v>1881</v>
      </c>
      <c r="J576" s="12" t="s">
        <v>20</v>
      </c>
      <c r="K576" s="12" t="s">
        <v>21</v>
      </c>
      <c r="L576" s="12" t="s">
        <v>2618</v>
      </c>
      <c r="M576" s="12" t="s">
        <v>20</v>
      </c>
      <c r="N576" s="12" t="s">
        <v>2720</v>
      </c>
      <c r="O576" s="12" t="s">
        <v>2618</v>
      </c>
      <c r="P576" s="12" t="s">
        <v>2618</v>
      </c>
      <c r="Q576" s="12" t="s">
        <v>3064</v>
      </c>
      <c r="R576" s="12" t="s">
        <v>3064</v>
      </c>
      <c r="S576" s="12" t="s">
        <v>20</v>
      </c>
      <c r="T576" s="12" t="s">
        <v>3705</v>
      </c>
      <c r="U576" s="12" t="str">
        <f>VLOOKUP(S576,[1]Sheet1!$D$3:$D$153,1,0)</f>
        <v>LAHORE</v>
      </c>
      <c r="V576" s="12"/>
      <c r="W576" s="12" t="s">
        <v>23</v>
      </c>
      <c r="X576" s="58" t="s">
        <v>24</v>
      </c>
      <c r="Y576" s="12" t="s">
        <v>2573</v>
      </c>
      <c r="Z576" s="12">
        <f>INDEX('[2]Rented Branches'!$R$5:$R$1116,MATCH(H576,'[2]Rented Branches'!$I$5:$I$1116,0))</f>
        <v>4000</v>
      </c>
      <c r="AA576" s="12" t="s">
        <v>4341</v>
      </c>
      <c r="AB576" s="12" t="s">
        <v>4309</v>
      </c>
      <c r="AC576" s="12" t="s">
        <v>4397</v>
      </c>
      <c r="AD576" s="12" t="e">
        <v>#N/A</v>
      </c>
      <c r="AE576" s="12" t="s">
        <v>4310</v>
      </c>
      <c r="AF576" s="12" t="e">
        <v>#N/A</v>
      </c>
    </row>
    <row r="577" spans="1:32" s="46" customFormat="1" ht="15" hidden="1" x14ac:dyDescent="0.25">
      <c r="A577" s="10">
        <f t="shared" ref="A577" si="587">+A576+1</f>
        <v>554</v>
      </c>
      <c r="B577" s="10" t="e">
        <f t="shared" si="585"/>
        <v>#REF!</v>
      </c>
      <c r="C577" s="16" t="s">
        <v>15</v>
      </c>
      <c r="D577" s="10" t="s">
        <v>34</v>
      </c>
      <c r="E577" s="15">
        <v>2019</v>
      </c>
      <c r="F577" s="84">
        <v>43627</v>
      </c>
      <c r="G577" s="17" t="s">
        <v>1882</v>
      </c>
      <c r="H577" s="106" t="s">
        <v>1883</v>
      </c>
      <c r="I577" s="17" t="s">
        <v>1884</v>
      </c>
      <c r="J577" s="12" t="s">
        <v>48</v>
      </c>
      <c r="K577" s="12" t="s">
        <v>21</v>
      </c>
      <c r="L577" s="12" t="s">
        <v>2620</v>
      </c>
      <c r="M577" s="12" t="s">
        <v>2620</v>
      </c>
      <c r="N577" s="12" t="s">
        <v>2719</v>
      </c>
      <c r="O577" s="12" t="s">
        <v>2620</v>
      </c>
      <c r="P577" s="12" t="s">
        <v>2620</v>
      </c>
      <c r="Q577" s="12" t="s">
        <v>3065</v>
      </c>
      <c r="R577" s="12" t="s">
        <v>3065</v>
      </c>
      <c r="S577" s="12" t="s">
        <v>48</v>
      </c>
      <c r="T577" s="12" t="s">
        <v>3707</v>
      </c>
      <c r="U577" s="12" t="str">
        <f>VLOOKUP(S577,[1]Sheet1!$D$3:$D$153,1,0)</f>
        <v>FAISALABAD</v>
      </c>
      <c r="V577" s="12"/>
      <c r="W577" s="12" t="s">
        <v>23</v>
      </c>
      <c r="X577" s="58" t="s">
        <v>24</v>
      </c>
      <c r="Y577" s="12" t="s">
        <v>2573</v>
      </c>
      <c r="Z577" s="12">
        <f>INDEX('[2]Rented Branches'!$R$5:$R$1116,MATCH(H577,'[2]Rented Branches'!$I$5:$I$1116,0))</f>
        <v>1000</v>
      </c>
      <c r="AA577" s="12" t="s">
        <v>2719</v>
      </c>
      <c r="AB577" s="12" t="s">
        <v>4388</v>
      </c>
      <c r="AC577" s="12" t="s">
        <v>4395</v>
      </c>
      <c r="AD577" s="12" t="e">
        <v>#N/A</v>
      </c>
      <c r="AE577" s="12" t="s">
        <v>4389</v>
      </c>
      <c r="AF577" s="12" t="e">
        <v>#N/A</v>
      </c>
    </row>
    <row r="578" spans="1:32" s="46" customFormat="1" ht="15" hidden="1" x14ac:dyDescent="0.25">
      <c r="A578" s="10">
        <f t="shared" ref="A578" si="588">+A577+1</f>
        <v>555</v>
      </c>
      <c r="B578" s="10" t="e">
        <f t="shared" si="585"/>
        <v>#REF!</v>
      </c>
      <c r="C578" s="16" t="s">
        <v>15</v>
      </c>
      <c r="D578" s="10" t="s">
        <v>393</v>
      </c>
      <c r="E578" s="15">
        <v>2019</v>
      </c>
      <c r="F578" s="84">
        <v>43644</v>
      </c>
      <c r="G578" s="17" t="s">
        <v>1885</v>
      </c>
      <c r="H578" s="106" t="s">
        <v>1886</v>
      </c>
      <c r="I578" s="17" t="s">
        <v>1887</v>
      </c>
      <c r="J578" s="12" t="s">
        <v>72</v>
      </c>
      <c r="K578" s="12" t="s">
        <v>29</v>
      </c>
      <c r="L578" s="12" t="s">
        <v>2615</v>
      </c>
      <c r="M578" s="12" t="s">
        <v>2725</v>
      </c>
      <c r="N578" s="12" t="s">
        <v>2732</v>
      </c>
      <c r="O578" s="12" t="s">
        <v>29</v>
      </c>
      <c r="P578" s="12" t="s">
        <v>2615</v>
      </c>
      <c r="Q578" s="12" t="s">
        <v>2615</v>
      </c>
      <c r="R578" s="12" t="s">
        <v>3445</v>
      </c>
      <c r="S578" s="12" t="s">
        <v>72</v>
      </c>
      <c r="T578" s="12" t="s">
        <v>3713</v>
      </c>
      <c r="U578" s="12" t="str">
        <f>VLOOKUP(S578,[1]Sheet1!$D$3:$D$153,1,0)</f>
        <v>MARDAN</v>
      </c>
      <c r="V578" s="12"/>
      <c r="W578" s="12" t="s">
        <v>75</v>
      </c>
      <c r="X578" s="58" t="s">
        <v>24</v>
      </c>
      <c r="Y578" s="12" t="s">
        <v>2573</v>
      </c>
      <c r="Z578" s="12">
        <f>INDEX('[2]Rented Branches'!$R$5:$R$1116,MATCH(H578,'[2]Rented Branches'!$I$5:$I$1116,0))</f>
        <v>1800</v>
      </c>
      <c r="AA578" s="12" t="s">
        <v>4296</v>
      </c>
      <c r="AB578" s="12" t="s">
        <v>4297</v>
      </c>
      <c r="AC578" s="12" t="s">
        <v>4256</v>
      </c>
      <c r="AD578" s="12" t="s">
        <v>4237</v>
      </c>
      <c r="AE578" s="12" t="s">
        <v>4298</v>
      </c>
      <c r="AF578" s="12" t="s">
        <v>4239</v>
      </c>
    </row>
    <row r="579" spans="1:32" s="46" customFormat="1" ht="25.5" hidden="1" x14ac:dyDescent="0.25">
      <c r="A579" s="10">
        <f t="shared" ref="A579" si="589">+A578+1</f>
        <v>556</v>
      </c>
      <c r="B579" s="10" t="e">
        <f t="shared" si="585"/>
        <v>#REF!</v>
      </c>
      <c r="C579" s="16" t="s">
        <v>15</v>
      </c>
      <c r="D579" s="10" t="s">
        <v>34</v>
      </c>
      <c r="E579" s="15">
        <v>2019</v>
      </c>
      <c r="F579" s="84">
        <v>43627</v>
      </c>
      <c r="G579" s="17" t="s">
        <v>1888</v>
      </c>
      <c r="H579" s="106" t="s">
        <v>1889</v>
      </c>
      <c r="I579" s="17" t="s">
        <v>1890</v>
      </c>
      <c r="J579" s="12" t="s">
        <v>83</v>
      </c>
      <c r="K579" s="12" t="s">
        <v>29</v>
      </c>
      <c r="L579" s="12" t="s">
        <v>29</v>
      </c>
      <c r="M579" s="12" t="s">
        <v>2701</v>
      </c>
      <c r="N579" s="12" t="s">
        <v>2707</v>
      </c>
      <c r="O579" s="12" t="s">
        <v>29</v>
      </c>
      <c r="P579" s="12" t="s">
        <v>29</v>
      </c>
      <c r="Q579" s="12" t="s">
        <v>3066</v>
      </c>
      <c r="R579" s="12" t="s">
        <v>3066</v>
      </c>
      <c r="S579" s="12" t="s">
        <v>83</v>
      </c>
      <c r="T579" s="12" t="s">
        <v>979</v>
      </c>
      <c r="U579" s="12" t="str">
        <f>VLOOKUP(S579,[1]Sheet1!$D$3:$D$153,1,0)</f>
        <v>RAWALPINDI</v>
      </c>
      <c r="V579" s="12"/>
      <c r="W579" s="12" t="s">
        <v>23</v>
      </c>
      <c r="X579" s="58" t="s">
        <v>24</v>
      </c>
      <c r="Y579" s="12" t="s">
        <v>2573</v>
      </c>
      <c r="Z579" s="12">
        <f>INDEX('[2]Rented Branches'!$R$5:$R$1116,MATCH(H579,'[2]Rented Branches'!$I$5:$I$1116,0))</f>
        <v>2000</v>
      </c>
      <c r="AA579" s="12" t="s">
        <v>2707</v>
      </c>
      <c r="AB579" s="12" t="s">
        <v>4408</v>
      </c>
      <c r="AC579" s="12" t="s">
        <v>4406</v>
      </c>
      <c r="AD579" s="12" t="e">
        <v>#N/A</v>
      </c>
      <c r="AE579" s="12" t="s">
        <v>4370</v>
      </c>
      <c r="AF579" s="12" t="e">
        <v>#N/A</v>
      </c>
    </row>
    <row r="580" spans="1:32" s="46" customFormat="1" ht="25.5" hidden="1" x14ac:dyDescent="0.25">
      <c r="A580" s="10">
        <f t="shared" ref="A580" si="590">+A579+1</f>
        <v>557</v>
      </c>
      <c r="B580" s="10" t="e">
        <f t="shared" si="585"/>
        <v>#REF!</v>
      </c>
      <c r="C580" s="16" t="s">
        <v>15</v>
      </c>
      <c r="D580" s="10" t="s">
        <v>34</v>
      </c>
      <c r="E580" s="15">
        <v>2019</v>
      </c>
      <c r="F580" s="84">
        <v>43626</v>
      </c>
      <c r="G580" s="17" t="s">
        <v>1891</v>
      </c>
      <c r="H580" s="106" t="s">
        <v>1892</v>
      </c>
      <c r="I580" s="17" t="s">
        <v>1893</v>
      </c>
      <c r="J580" s="12" t="s">
        <v>87</v>
      </c>
      <c r="K580" s="12" t="s">
        <v>60</v>
      </c>
      <c r="L580" s="12" t="s">
        <v>60</v>
      </c>
      <c r="M580" s="12" t="s">
        <v>146</v>
      </c>
      <c r="N580" s="12" t="s">
        <v>87</v>
      </c>
      <c r="O580" s="12" t="s">
        <v>60</v>
      </c>
      <c r="P580" s="12" t="s">
        <v>60</v>
      </c>
      <c r="Q580" s="12" t="s">
        <v>3067</v>
      </c>
      <c r="R580" s="12" t="s">
        <v>3067</v>
      </c>
      <c r="S580" s="12" t="s">
        <v>87</v>
      </c>
      <c r="T580" s="12" t="s">
        <v>3715</v>
      </c>
      <c r="U580" s="12" t="str">
        <f>VLOOKUP(S580,[1]Sheet1!$D$3:$D$153,1,0)</f>
        <v>SUKKUR</v>
      </c>
      <c r="V580" s="12"/>
      <c r="W580" s="12" t="s">
        <v>61</v>
      </c>
      <c r="X580" s="58" t="s">
        <v>24</v>
      </c>
      <c r="Y580" s="12" t="s">
        <v>2573</v>
      </c>
      <c r="Z580" s="12">
        <f>INDEX('[2]Rented Branches'!$R$5:$R$1116,MATCH(H580,'[2]Rented Branches'!$I$5:$I$1116,0))</f>
        <v>1750</v>
      </c>
      <c r="AA580" s="12" t="s">
        <v>87</v>
      </c>
      <c r="AB580" s="12" t="s">
        <v>4316</v>
      </c>
      <c r="AC580" s="12" t="s">
        <v>4398</v>
      </c>
      <c r="AD580" s="12" t="e">
        <v>#N/A</v>
      </c>
      <c r="AE580" s="12" t="s">
        <v>4317</v>
      </c>
      <c r="AF580" s="12" t="e">
        <v>#N/A</v>
      </c>
    </row>
    <row r="581" spans="1:32" s="46" customFormat="1" ht="15" hidden="1" x14ac:dyDescent="0.25">
      <c r="A581" s="10">
        <f t="shared" ref="A581" si="591">+A580+1</f>
        <v>558</v>
      </c>
      <c r="B581" s="10" t="e">
        <f t="shared" si="585"/>
        <v>#REF!</v>
      </c>
      <c r="C581" s="16" t="s">
        <v>15</v>
      </c>
      <c r="D581" s="10" t="s">
        <v>34</v>
      </c>
      <c r="E581" s="15">
        <v>2019</v>
      </c>
      <c r="F581" s="84">
        <v>43605</v>
      </c>
      <c r="G581" s="17" t="s">
        <v>1894</v>
      </c>
      <c r="H581" s="106" t="s">
        <v>1895</v>
      </c>
      <c r="I581" s="17" t="s">
        <v>1896</v>
      </c>
      <c r="J581" s="12" t="s">
        <v>757</v>
      </c>
      <c r="K581" s="12" t="s">
        <v>21</v>
      </c>
      <c r="L581" s="12" t="s">
        <v>2618</v>
      </c>
      <c r="M581" s="12" t="s">
        <v>2702</v>
      </c>
      <c r="N581" s="12" t="s">
        <v>757</v>
      </c>
      <c r="O581" s="12" t="s">
        <v>2618</v>
      </c>
      <c r="P581" s="12" t="s">
        <v>2618</v>
      </c>
      <c r="Q581" s="12" t="s">
        <v>3064</v>
      </c>
      <c r="R581" s="12" t="s">
        <v>3064</v>
      </c>
      <c r="S581" s="12" t="s">
        <v>757</v>
      </c>
      <c r="T581" s="12" t="s">
        <v>1817</v>
      </c>
      <c r="U581" s="12" t="str">
        <f>VLOOKUP(S581,[1]Sheet1!$D$3:$D$153,1,0)</f>
        <v>SIALKOT</v>
      </c>
      <c r="V581" s="12"/>
      <c r="W581" s="12" t="s">
        <v>23</v>
      </c>
      <c r="X581" s="58" t="s">
        <v>24</v>
      </c>
      <c r="Y581" s="12" t="s">
        <v>2573</v>
      </c>
      <c r="Z581" s="12">
        <f>INDEX('[2]Rented Branches'!$R$5:$R$1116,MATCH(H581,'[2]Rented Branches'!$I$5:$I$1116,0))</f>
        <v>3727</v>
      </c>
      <c r="AA581" s="12" t="s">
        <v>757</v>
      </c>
      <c r="AB581" s="12" t="s">
        <v>4380</v>
      </c>
      <c r="AC581" s="12" t="s">
        <v>4403</v>
      </c>
      <c r="AD581" s="12" t="e">
        <v>#N/A</v>
      </c>
      <c r="AE581" s="12" t="s">
        <v>4381</v>
      </c>
      <c r="AF581" s="12" t="e">
        <v>#N/A</v>
      </c>
    </row>
    <row r="582" spans="1:32" s="46" customFormat="1" ht="25.5" hidden="1" x14ac:dyDescent="0.25">
      <c r="A582" s="10">
        <f t="shared" ref="A582" si="592">+A581+1</f>
        <v>559</v>
      </c>
      <c r="B582" s="10" t="e">
        <f t="shared" si="585"/>
        <v>#REF!</v>
      </c>
      <c r="C582" s="16" t="s">
        <v>15</v>
      </c>
      <c r="D582" s="10" t="s">
        <v>34</v>
      </c>
      <c r="E582" s="15">
        <v>2019</v>
      </c>
      <c r="F582" s="84">
        <v>43628</v>
      </c>
      <c r="G582" s="17" t="s">
        <v>1897</v>
      </c>
      <c r="H582" s="106" t="s">
        <v>1898</v>
      </c>
      <c r="I582" s="17" t="s">
        <v>1899</v>
      </c>
      <c r="J582" s="12" t="s">
        <v>743</v>
      </c>
      <c r="K582" s="12" t="s">
        <v>21</v>
      </c>
      <c r="L582" s="12" t="s">
        <v>2620</v>
      </c>
      <c r="M582" s="12" t="s">
        <v>2620</v>
      </c>
      <c r="N582" s="12" t="s">
        <v>79</v>
      </c>
      <c r="O582" s="12" t="s">
        <v>2620</v>
      </c>
      <c r="P582" s="12" t="s">
        <v>2620</v>
      </c>
      <c r="Q582" s="12" t="s">
        <v>3065</v>
      </c>
      <c r="R582" s="12" t="s">
        <v>3065</v>
      </c>
      <c r="S582" s="12" t="s">
        <v>743</v>
      </c>
      <c r="T582" s="12" t="s">
        <v>3773</v>
      </c>
      <c r="U582" s="12" t="str">
        <f>VLOOKUP(S582,[1]Sheet1!$D$3:$D$153,1,0)</f>
        <v>OKARA</v>
      </c>
      <c r="V582" s="12"/>
      <c r="W582" s="12" t="s">
        <v>23</v>
      </c>
      <c r="X582" s="58" t="s">
        <v>24</v>
      </c>
      <c r="Y582" s="12" t="s">
        <v>2573</v>
      </c>
      <c r="Z582" s="12">
        <f>INDEX('[2]Rented Branches'!$R$5:$R$1116,MATCH(H582,'[2]Rented Branches'!$I$5:$I$1116,0))</f>
        <v>2692</v>
      </c>
      <c r="AA582" s="12" t="s">
        <v>79</v>
      </c>
      <c r="AB582" s="12" t="s">
        <v>4321</v>
      </c>
      <c r="AC582" s="12" t="s">
        <v>4399</v>
      </c>
      <c r="AD582" s="12" t="e">
        <v>#N/A</v>
      </c>
      <c r="AE582" s="12" t="s">
        <v>4322</v>
      </c>
      <c r="AF582" s="12" t="e">
        <v>#N/A</v>
      </c>
    </row>
    <row r="583" spans="1:32" s="46" customFormat="1" ht="15" hidden="1" x14ac:dyDescent="0.25">
      <c r="A583" s="10">
        <f t="shared" ref="A583" si="593">+A582+1</f>
        <v>560</v>
      </c>
      <c r="B583" s="10" t="e">
        <f t="shared" si="585"/>
        <v>#REF!</v>
      </c>
      <c r="C583" s="16" t="s">
        <v>15</v>
      </c>
      <c r="D583" s="10" t="s">
        <v>34</v>
      </c>
      <c r="E583" s="15">
        <v>2019</v>
      </c>
      <c r="F583" s="84">
        <v>43787</v>
      </c>
      <c r="G583" s="17" t="s">
        <v>1900</v>
      </c>
      <c r="H583" s="106" t="s">
        <v>1901</v>
      </c>
      <c r="I583" s="17" t="s">
        <v>1902</v>
      </c>
      <c r="J583" s="12" t="s">
        <v>55</v>
      </c>
      <c r="K583" s="12" t="s">
        <v>21</v>
      </c>
      <c r="L583" s="12" t="s">
        <v>2618</v>
      </c>
      <c r="M583" s="12" t="s">
        <v>2702</v>
      </c>
      <c r="N583" s="12" t="s">
        <v>55</v>
      </c>
      <c r="O583" s="12" t="s">
        <v>2618</v>
      </c>
      <c r="P583" s="12" t="s">
        <v>2618</v>
      </c>
      <c r="Q583" s="12" t="s">
        <v>3064</v>
      </c>
      <c r="R583" s="12" t="s">
        <v>3064</v>
      </c>
      <c r="S583" s="12" t="s">
        <v>55</v>
      </c>
      <c r="T583" s="12" t="s">
        <v>3708</v>
      </c>
      <c r="U583" s="12" t="str">
        <f>VLOOKUP(S583,[1]Sheet1!$D$3:$D$153,1,0)</f>
        <v>GUJRANWALA</v>
      </c>
      <c r="V583" s="12"/>
      <c r="W583" s="12" t="s">
        <v>23</v>
      </c>
      <c r="X583" s="58" t="s">
        <v>24</v>
      </c>
      <c r="Y583" s="12" t="s">
        <v>2573</v>
      </c>
      <c r="Z583" s="12">
        <f>INDEX('[2]Rented Branches'!$R$5:$R$1116,MATCH(H583,'[2]Rented Branches'!$I$5:$I$1116,0))</f>
        <v>2500</v>
      </c>
      <c r="AA583" s="12" t="s">
        <v>179</v>
      </c>
      <c r="AB583" s="12" t="s">
        <v>4329</v>
      </c>
      <c r="AC583" s="12" t="s">
        <v>4396</v>
      </c>
      <c r="AD583" s="12" t="e">
        <v>#N/A</v>
      </c>
      <c r="AE583" s="12" t="s">
        <v>4330</v>
      </c>
      <c r="AF583" s="12" t="e">
        <v>#N/A</v>
      </c>
    </row>
    <row r="584" spans="1:32" s="46" customFormat="1" ht="23.25" hidden="1" customHeight="1" x14ac:dyDescent="0.25">
      <c r="A584" s="10">
        <f t="shared" ref="A584" si="594">+A583+1</f>
        <v>561</v>
      </c>
      <c r="B584" s="10" t="e">
        <f t="shared" si="585"/>
        <v>#REF!</v>
      </c>
      <c r="C584" s="16" t="s">
        <v>15</v>
      </c>
      <c r="D584" s="10" t="s">
        <v>34</v>
      </c>
      <c r="E584" s="15">
        <v>2019</v>
      </c>
      <c r="F584" s="84">
        <v>43796</v>
      </c>
      <c r="G584" s="17" t="s">
        <v>1904</v>
      </c>
      <c r="H584" s="106" t="s">
        <v>1905</v>
      </c>
      <c r="I584" s="17" t="s">
        <v>1906</v>
      </c>
      <c r="J584" s="12" t="s">
        <v>146</v>
      </c>
      <c r="K584" s="12" t="s">
        <v>60</v>
      </c>
      <c r="L584" s="12" t="s">
        <v>60</v>
      </c>
      <c r="M584" s="12" t="s">
        <v>146</v>
      </c>
      <c r="N584" s="12" t="s">
        <v>2718</v>
      </c>
      <c r="O584" s="12" t="s">
        <v>60</v>
      </c>
      <c r="P584" s="12" t="s">
        <v>60</v>
      </c>
      <c r="Q584" s="12" t="s">
        <v>3067</v>
      </c>
      <c r="R584" s="12" t="s">
        <v>3067</v>
      </c>
      <c r="S584" s="12" t="s">
        <v>3699</v>
      </c>
      <c r="T584" s="12" t="s">
        <v>3784</v>
      </c>
      <c r="U584" s="12" t="str">
        <f>VLOOKUP(S584,[1]Sheet1!$D$3:$D$153,1,0)</f>
        <v>KILLA SAIFULLAH</v>
      </c>
      <c r="V584" s="12"/>
      <c r="W584" s="12" t="s">
        <v>125</v>
      </c>
      <c r="X584" s="58" t="s">
        <v>24</v>
      </c>
      <c r="Y584" s="12" t="s">
        <v>2573</v>
      </c>
      <c r="Z584" s="12">
        <f>INDEX('[2]Rented Branches'!$R$5:$R$1116,MATCH(H584,'[2]Rented Branches'!$I$5:$I$1116,0))</f>
        <v>2500</v>
      </c>
      <c r="AA584" s="12" t="s">
        <v>2718</v>
      </c>
      <c r="AB584" s="12" t="s">
        <v>4378</v>
      </c>
      <c r="AC584" s="12" t="s">
        <v>4407</v>
      </c>
      <c r="AD584" s="12" t="e">
        <v>#N/A</v>
      </c>
      <c r="AE584" s="12" t="s">
        <v>4379</v>
      </c>
      <c r="AF584" s="12" t="e">
        <v>#N/A</v>
      </c>
    </row>
    <row r="585" spans="1:32" s="46" customFormat="1" ht="15" hidden="1" x14ac:dyDescent="0.25">
      <c r="A585" s="10">
        <f t="shared" ref="A585" si="595">+A584+1</f>
        <v>562</v>
      </c>
      <c r="B585" s="10" t="e">
        <f t="shared" si="585"/>
        <v>#REF!</v>
      </c>
      <c r="C585" s="16" t="s">
        <v>15</v>
      </c>
      <c r="D585" s="10" t="s">
        <v>34</v>
      </c>
      <c r="E585" s="15">
        <v>2019</v>
      </c>
      <c r="F585" s="84">
        <v>43643</v>
      </c>
      <c r="G585" s="17" t="s">
        <v>1907</v>
      </c>
      <c r="H585" s="106" t="s">
        <v>1908</v>
      </c>
      <c r="I585" s="17" t="s">
        <v>1909</v>
      </c>
      <c r="J585" s="19" t="s">
        <v>20</v>
      </c>
      <c r="K585" s="12" t="s">
        <v>21</v>
      </c>
      <c r="L585" s="12" t="s">
        <v>2618</v>
      </c>
      <c r="M585" s="12" t="s">
        <v>20</v>
      </c>
      <c r="N585" s="12" t="s">
        <v>2699</v>
      </c>
      <c r="O585" s="12" t="s">
        <v>2618</v>
      </c>
      <c r="P585" s="12" t="s">
        <v>2618</v>
      </c>
      <c r="Q585" s="12" t="s">
        <v>3064</v>
      </c>
      <c r="R585" s="12" t="s">
        <v>3064</v>
      </c>
      <c r="S585" s="12" t="s">
        <v>20</v>
      </c>
      <c r="T585" s="12" t="s">
        <v>3705</v>
      </c>
      <c r="U585" s="12" t="str">
        <f>VLOOKUP(S585,[1]Sheet1!$D$3:$D$153,1,0)</f>
        <v>LAHORE</v>
      </c>
      <c r="V585" s="12"/>
      <c r="W585" s="19" t="s">
        <v>23</v>
      </c>
      <c r="X585" s="58" t="s">
        <v>24</v>
      </c>
      <c r="Y585" s="12" t="s">
        <v>2573</v>
      </c>
      <c r="Z585" s="12">
        <f>INDEX('[2]Rented Branches'!$R$5:$R$1116,MATCH(H585,'[2]Rented Branches'!$I$5:$I$1116,0))</f>
        <v>1800</v>
      </c>
      <c r="AA585" s="12" t="s">
        <v>4361</v>
      </c>
      <c r="AB585" s="12" t="s">
        <v>4362</v>
      </c>
      <c r="AC585" s="12" t="s">
        <v>4396</v>
      </c>
      <c r="AD585" s="12" t="e">
        <v>#N/A</v>
      </c>
      <c r="AE585" s="12" t="s">
        <v>4363</v>
      </c>
      <c r="AF585" s="12" t="e">
        <v>#N/A</v>
      </c>
    </row>
    <row r="586" spans="1:32" s="46" customFormat="1" ht="15" hidden="1" x14ac:dyDescent="0.25">
      <c r="A586" s="10">
        <f t="shared" ref="A586" si="596">+A585+1</f>
        <v>563</v>
      </c>
      <c r="B586" s="10" t="e">
        <f t="shared" si="585"/>
        <v>#REF!</v>
      </c>
      <c r="C586" s="16" t="s">
        <v>15</v>
      </c>
      <c r="D586" s="10" t="s">
        <v>393</v>
      </c>
      <c r="E586" s="15">
        <v>2019</v>
      </c>
      <c r="F586" s="84">
        <v>43644</v>
      </c>
      <c r="G586" s="17" t="s">
        <v>1910</v>
      </c>
      <c r="H586" s="106" t="s">
        <v>1911</v>
      </c>
      <c r="I586" s="17" t="s">
        <v>1912</v>
      </c>
      <c r="J586" s="12" t="s">
        <v>882</v>
      </c>
      <c r="K586" s="12" t="s">
        <v>29</v>
      </c>
      <c r="L586" s="12" t="s">
        <v>2615</v>
      </c>
      <c r="M586" s="12" t="s">
        <v>2725</v>
      </c>
      <c r="N586" s="12" t="s">
        <v>2732</v>
      </c>
      <c r="O586" s="12" t="s">
        <v>29</v>
      </c>
      <c r="P586" s="12" t="s">
        <v>2615</v>
      </c>
      <c r="Q586" s="12" t="s">
        <v>2615</v>
      </c>
      <c r="R586" s="12" t="s">
        <v>3445</v>
      </c>
      <c r="S586" s="12" t="s">
        <v>882</v>
      </c>
      <c r="T586" s="12" t="s">
        <v>3778</v>
      </c>
      <c r="U586" s="12" t="str">
        <f>VLOOKUP(S586,[1]Sheet1!$D$3:$D$153,1,0)</f>
        <v>HARIPUR</v>
      </c>
      <c r="V586" s="12"/>
      <c r="W586" s="12" t="s">
        <v>75</v>
      </c>
      <c r="X586" s="58" t="s">
        <v>24</v>
      </c>
      <c r="Y586" s="12" t="s">
        <v>2573</v>
      </c>
      <c r="Z586" s="12">
        <f>INDEX('[2]Rented Branches'!$R$5:$R$1116,MATCH(H586,'[2]Rented Branches'!$I$5:$I$1116,0))</f>
        <v>2100</v>
      </c>
      <c r="AA586" s="12" t="s">
        <v>4234</v>
      </c>
      <c r="AB586" s="12" t="s">
        <v>4235</v>
      </c>
      <c r="AC586" s="12" t="s">
        <v>4236</v>
      </c>
      <c r="AD586" s="12" t="s">
        <v>4237</v>
      </c>
      <c r="AE586" s="12" t="s">
        <v>4238</v>
      </c>
      <c r="AF586" s="12" t="s">
        <v>4239</v>
      </c>
    </row>
    <row r="587" spans="1:32" s="46" customFormat="1" ht="15" hidden="1" x14ac:dyDescent="0.25">
      <c r="A587" s="10">
        <f t="shared" ref="A587" si="597">+A586+1</f>
        <v>564</v>
      </c>
      <c r="B587" s="10" t="e">
        <f t="shared" si="585"/>
        <v>#REF!</v>
      </c>
      <c r="C587" s="16" t="s">
        <v>15</v>
      </c>
      <c r="D587" s="10" t="s">
        <v>34</v>
      </c>
      <c r="E587" s="15">
        <v>2019</v>
      </c>
      <c r="F587" s="84">
        <v>43613</v>
      </c>
      <c r="G587" s="17" t="s">
        <v>1913</v>
      </c>
      <c r="H587" s="106" t="s">
        <v>1914</v>
      </c>
      <c r="I587" s="17" t="s">
        <v>1915</v>
      </c>
      <c r="J587" s="12" t="s">
        <v>370</v>
      </c>
      <c r="K587" s="12" t="s">
        <v>60</v>
      </c>
      <c r="L587" s="12" t="s">
        <v>60</v>
      </c>
      <c r="M587" s="12" t="s">
        <v>146</v>
      </c>
      <c r="N587" s="12" t="s">
        <v>87</v>
      </c>
      <c r="O587" s="12" t="s">
        <v>60</v>
      </c>
      <c r="P587" s="12" t="s">
        <v>60</v>
      </c>
      <c r="Q587" s="12" t="s">
        <v>3067</v>
      </c>
      <c r="R587" s="12" t="s">
        <v>3067</v>
      </c>
      <c r="S587" s="12" t="s">
        <v>370</v>
      </c>
      <c r="T587" s="12" t="s">
        <v>3747</v>
      </c>
      <c r="U587" s="12" t="str">
        <f>VLOOKUP(S587,[1]Sheet1!$D$3:$D$153,1,0)</f>
        <v>LARKANA</v>
      </c>
      <c r="V587" s="12"/>
      <c r="W587" s="12" t="s">
        <v>61</v>
      </c>
      <c r="X587" s="58" t="s">
        <v>24</v>
      </c>
      <c r="Y587" s="12" t="s">
        <v>2573</v>
      </c>
      <c r="Z587" s="12">
        <f>INDEX('[2]Rented Branches'!$R$5:$R$1116,MATCH(H587,'[2]Rented Branches'!$I$5:$I$1116,0))</f>
        <v>1400</v>
      </c>
      <c r="AA587" s="12" t="s">
        <v>87</v>
      </c>
      <c r="AB587" s="12" t="s">
        <v>4316</v>
      </c>
      <c r="AC587" s="12" t="s">
        <v>4398</v>
      </c>
      <c r="AD587" s="12" t="e">
        <v>#N/A</v>
      </c>
      <c r="AE587" s="12" t="s">
        <v>4317</v>
      </c>
      <c r="AF587" s="12" t="e">
        <v>#N/A</v>
      </c>
    </row>
    <row r="588" spans="1:32" s="46" customFormat="1" ht="15" hidden="1" x14ac:dyDescent="0.25">
      <c r="A588" s="10">
        <f t="shared" ref="A588" si="598">+A587+1</f>
        <v>565</v>
      </c>
      <c r="B588" s="10" t="e">
        <f t="shared" si="585"/>
        <v>#REF!</v>
      </c>
      <c r="C588" s="16" t="s">
        <v>15</v>
      </c>
      <c r="D588" s="10" t="s">
        <v>34</v>
      </c>
      <c r="E588" s="15">
        <v>2019</v>
      </c>
      <c r="F588" s="84">
        <v>43628</v>
      </c>
      <c r="G588" s="17" t="s">
        <v>1916</v>
      </c>
      <c r="H588" s="106" t="s">
        <v>1917</v>
      </c>
      <c r="I588" s="17" t="s">
        <v>1918</v>
      </c>
      <c r="J588" s="12" t="s">
        <v>87</v>
      </c>
      <c r="K588" s="12" t="s">
        <v>60</v>
      </c>
      <c r="L588" s="12" t="s">
        <v>60</v>
      </c>
      <c r="M588" s="12" t="s">
        <v>146</v>
      </c>
      <c r="N588" s="12" t="s">
        <v>87</v>
      </c>
      <c r="O588" s="12" t="s">
        <v>60</v>
      </c>
      <c r="P588" s="12" t="s">
        <v>60</v>
      </c>
      <c r="Q588" s="12" t="s">
        <v>3067</v>
      </c>
      <c r="R588" s="12" t="s">
        <v>3067</v>
      </c>
      <c r="S588" s="12" t="s">
        <v>87</v>
      </c>
      <c r="T588" s="12" t="s">
        <v>3715</v>
      </c>
      <c r="U588" s="12" t="str">
        <f>VLOOKUP(S588,[1]Sheet1!$D$3:$D$153,1,0)</f>
        <v>SUKKUR</v>
      </c>
      <c r="V588" s="12"/>
      <c r="W588" s="12" t="s">
        <v>61</v>
      </c>
      <c r="X588" s="58" t="s">
        <v>24</v>
      </c>
      <c r="Y588" s="12" t="s">
        <v>2573</v>
      </c>
      <c r="Z588" s="12">
        <f>INDEX('[2]Rented Branches'!$R$5:$R$1116,MATCH(H588,'[2]Rented Branches'!$I$5:$I$1116,0))</f>
        <v>2040</v>
      </c>
      <c r="AA588" s="12" t="s">
        <v>87</v>
      </c>
      <c r="AB588" s="12" t="s">
        <v>4316</v>
      </c>
      <c r="AC588" s="12" t="s">
        <v>4398</v>
      </c>
      <c r="AD588" s="12" t="e">
        <v>#N/A</v>
      </c>
      <c r="AE588" s="12" t="s">
        <v>4317</v>
      </c>
      <c r="AF588" s="12" t="e">
        <v>#N/A</v>
      </c>
    </row>
    <row r="589" spans="1:32" s="46" customFormat="1" ht="15" hidden="1" x14ac:dyDescent="0.25">
      <c r="A589" s="10">
        <f t="shared" ref="A589" si="599">+A588+1</f>
        <v>566</v>
      </c>
      <c r="B589" s="10" t="e">
        <f t="shared" si="585"/>
        <v>#REF!</v>
      </c>
      <c r="C589" s="16" t="s">
        <v>15</v>
      </c>
      <c r="D589" s="10" t="s">
        <v>34</v>
      </c>
      <c r="E589" s="20">
        <v>2019</v>
      </c>
      <c r="F589" s="84">
        <v>43594</v>
      </c>
      <c r="G589" s="17" t="s">
        <v>1919</v>
      </c>
      <c r="H589" s="106" t="s">
        <v>1920</v>
      </c>
      <c r="I589" s="17" t="s">
        <v>1921</v>
      </c>
      <c r="J589" s="12" t="s">
        <v>59</v>
      </c>
      <c r="K589" s="12" t="s">
        <v>60</v>
      </c>
      <c r="L589" s="12" t="s">
        <v>60</v>
      </c>
      <c r="M589" s="12" t="s">
        <v>2710</v>
      </c>
      <c r="N589" s="12" t="s">
        <v>2721</v>
      </c>
      <c r="O589" s="12" t="s">
        <v>60</v>
      </c>
      <c r="P589" s="12" t="s">
        <v>60</v>
      </c>
      <c r="Q589" s="12" t="s">
        <v>3067</v>
      </c>
      <c r="R589" s="12" t="s">
        <v>3067</v>
      </c>
      <c r="S589" s="12" t="s">
        <v>59</v>
      </c>
      <c r="T589" s="12" t="s">
        <v>3709</v>
      </c>
      <c r="U589" s="12" t="e">
        <f>VLOOKUP(S589,[1]Sheet1!$D$3:$D$153,1,0)</f>
        <v>#N/A</v>
      </c>
      <c r="V589" s="12"/>
      <c r="W589" s="12" t="s">
        <v>61</v>
      </c>
      <c r="X589" s="58" t="s">
        <v>24</v>
      </c>
      <c r="Y589" s="12" t="s">
        <v>2573</v>
      </c>
      <c r="Z589" s="12">
        <f>INDEX('[2]Rented Branches'!$R$5:$R$1116,MATCH(H589,'[2]Rented Branches'!$I$5:$I$1116,0))</f>
        <v>1700</v>
      </c>
      <c r="AA589" s="12" t="s">
        <v>2721</v>
      </c>
      <c r="AB589" s="12" t="s">
        <v>4326</v>
      </c>
      <c r="AC589" s="12" t="s">
        <v>4405</v>
      </c>
      <c r="AD589" s="12" t="e">
        <v>#N/A</v>
      </c>
      <c r="AE589" s="12" t="s">
        <v>4242</v>
      </c>
      <c r="AF589" s="12" t="e">
        <v>#N/A</v>
      </c>
    </row>
    <row r="590" spans="1:32" s="46" customFormat="1" ht="25.5" hidden="1" x14ac:dyDescent="0.25">
      <c r="A590" s="10">
        <f t="shared" ref="A590" si="600">+A589+1</f>
        <v>567</v>
      </c>
      <c r="B590" s="10" t="e">
        <f t="shared" si="585"/>
        <v>#REF!</v>
      </c>
      <c r="C590" s="16" t="s">
        <v>15</v>
      </c>
      <c r="D590" s="10" t="s">
        <v>34</v>
      </c>
      <c r="E590" s="20">
        <v>2019</v>
      </c>
      <c r="F590" s="84">
        <v>43635</v>
      </c>
      <c r="G590" s="17" t="s">
        <v>1922</v>
      </c>
      <c r="H590" s="106" t="s">
        <v>1923</v>
      </c>
      <c r="I590" s="17" t="s">
        <v>1924</v>
      </c>
      <c r="J590" s="12" t="s">
        <v>178</v>
      </c>
      <c r="K590" s="12" t="s">
        <v>21</v>
      </c>
      <c r="L590" s="12" t="s">
        <v>2620</v>
      </c>
      <c r="M590" s="12" t="s">
        <v>2620</v>
      </c>
      <c r="N590" s="12" t="s">
        <v>2717</v>
      </c>
      <c r="O590" s="12" t="s">
        <v>2620</v>
      </c>
      <c r="P590" s="12" t="s">
        <v>2620</v>
      </c>
      <c r="Q590" s="12" t="s">
        <v>3065</v>
      </c>
      <c r="R590" s="12" t="s">
        <v>3065</v>
      </c>
      <c r="S590" s="12" t="s">
        <v>178</v>
      </c>
      <c r="T590" s="12" t="s">
        <v>3729</v>
      </c>
      <c r="U590" s="12" t="str">
        <f>VLOOKUP(S590,[1]Sheet1!$D$3:$D$153,1,0)</f>
        <v>RAHIM YAR KHAN</v>
      </c>
      <c r="V590" s="12"/>
      <c r="W590" s="12" t="s">
        <v>23</v>
      </c>
      <c r="X590" s="58" t="s">
        <v>24</v>
      </c>
      <c r="Y590" s="12" t="s">
        <v>2574</v>
      </c>
      <c r="Z590" s="12">
        <f>INDEX('[2]Rented Branches'!$R$5:$R$1116,MATCH(H590,'[2]Rented Branches'!$I$5:$I$1116,0))</f>
        <v>1400</v>
      </c>
      <c r="AA590" s="12" t="s">
        <v>178</v>
      </c>
      <c r="AB590" s="12" t="s">
        <v>4374</v>
      </c>
      <c r="AC590" s="12" t="s">
        <v>4400</v>
      </c>
      <c r="AD590" s="12" t="e">
        <v>#N/A</v>
      </c>
      <c r="AE590" s="12" t="s">
        <v>4375</v>
      </c>
      <c r="AF590" s="12" t="e">
        <v>#N/A</v>
      </c>
    </row>
    <row r="591" spans="1:32" s="46" customFormat="1" ht="15" hidden="1" x14ac:dyDescent="0.25">
      <c r="A591" s="10">
        <f t="shared" ref="A591" si="601">+A590+1</f>
        <v>568</v>
      </c>
      <c r="B591" s="10" t="e">
        <f t="shared" ref="B591:B606" si="602">+B590+1</f>
        <v>#REF!</v>
      </c>
      <c r="C591" s="16" t="s">
        <v>15</v>
      </c>
      <c r="D591" s="10" t="s">
        <v>34</v>
      </c>
      <c r="E591" s="15">
        <v>2019</v>
      </c>
      <c r="F591" s="84">
        <v>43644</v>
      </c>
      <c r="G591" s="17" t="s">
        <v>1925</v>
      </c>
      <c r="H591" s="106" t="s">
        <v>1926</v>
      </c>
      <c r="I591" s="17" t="s">
        <v>1927</v>
      </c>
      <c r="J591" s="12" t="s">
        <v>431</v>
      </c>
      <c r="K591" s="12" t="s">
        <v>21</v>
      </c>
      <c r="L591" s="12" t="s">
        <v>29</v>
      </c>
      <c r="M591" s="12" t="s">
        <v>29</v>
      </c>
      <c r="N591" s="12" t="s">
        <v>199</v>
      </c>
      <c r="O591" s="12" t="s">
        <v>29</v>
      </c>
      <c r="P591" s="12" t="s">
        <v>29</v>
      </c>
      <c r="Q591" s="12" t="s">
        <v>3065</v>
      </c>
      <c r="R591" s="12" t="s">
        <v>3065</v>
      </c>
      <c r="S591" s="12" t="s">
        <v>431</v>
      </c>
      <c r="T591" s="12" t="s">
        <v>3751</v>
      </c>
      <c r="U591" s="12" t="str">
        <f>VLOOKUP(S591,[1]Sheet1!$D$3:$D$153,1,0)</f>
        <v>KHUSHAB</v>
      </c>
      <c r="V591" s="12"/>
      <c r="W591" s="12" t="s">
        <v>23</v>
      </c>
      <c r="X591" s="58" t="s">
        <v>24</v>
      </c>
      <c r="Y591" s="12" t="s">
        <v>2573</v>
      </c>
      <c r="Z591" s="12">
        <f>INDEX('[2]Rented Branches'!$R$5:$R$1116,MATCH(H591,'[2]Rented Branches'!$I$5:$I$1116,0))</f>
        <v>1800</v>
      </c>
      <c r="AA591" s="12" t="s">
        <v>199</v>
      </c>
      <c r="AB591" s="12" t="s">
        <v>4323</v>
      </c>
      <c r="AC591" s="12" t="s">
        <v>4395</v>
      </c>
      <c r="AD591" s="12" t="e">
        <v>#N/A</v>
      </c>
      <c r="AE591" s="12" t="s">
        <v>4324</v>
      </c>
      <c r="AF591" s="12" t="e">
        <v>#N/A</v>
      </c>
    </row>
    <row r="592" spans="1:32" s="46" customFormat="1" ht="25.5" hidden="1" x14ac:dyDescent="0.25">
      <c r="A592" s="10">
        <f t="shared" ref="A592" si="603">+A591+1</f>
        <v>569</v>
      </c>
      <c r="B592" s="10" t="e">
        <f t="shared" si="602"/>
        <v>#REF!</v>
      </c>
      <c r="C592" s="16" t="s">
        <v>15</v>
      </c>
      <c r="D592" s="10" t="s">
        <v>393</v>
      </c>
      <c r="E592" s="15">
        <v>2019</v>
      </c>
      <c r="F592" s="84">
        <v>43644</v>
      </c>
      <c r="G592" s="17" t="s">
        <v>1928</v>
      </c>
      <c r="H592" s="106" t="s">
        <v>1929</v>
      </c>
      <c r="I592" s="17" t="s">
        <v>1930</v>
      </c>
      <c r="J592" s="12" t="s">
        <v>59</v>
      </c>
      <c r="K592" s="12" t="s">
        <v>60</v>
      </c>
      <c r="L592" s="12" t="s">
        <v>2615</v>
      </c>
      <c r="M592" s="12" t="s">
        <v>2616</v>
      </c>
      <c r="N592" s="12" t="s">
        <v>2617</v>
      </c>
      <c r="O592" s="12" t="s">
        <v>60</v>
      </c>
      <c r="P592" s="12" t="s">
        <v>2615</v>
      </c>
      <c r="Q592" s="12" t="s">
        <v>2615</v>
      </c>
      <c r="R592" s="12" t="s">
        <v>3445</v>
      </c>
      <c r="S592" s="12" t="s">
        <v>59</v>
      </c>
      <c r="T592" s="12" t="s">
        <v>3761</v>
      </c>
      <c r="U592" s="12" t="e">
        <f>VLOOKUP(S592,[1]Sheet1!$D$3:$D$153,1,0)</f>
        <v>#N/A</v>
      </c>
      <c r="V592" s="12" t="s">
        <v>3917</v>
      </c>
      <c r="W592" s="12" t="s">
        <v>61</v>
      </c>
      <c r="X592" s="58" t="s">
        <v>24</v>
      </c>
      <c r="Y592" s="12" t="s">
        <v>2573</v>
      </c>
      <c r="Z592" s="12">
        <f>INDEX('[2]Rented Branches'!$R$5:$R$1116,MATCH(H592,'[2]Rented Branches'!$I$5:$I$1116,0))</f>
        <v>2000</v>
      </c>
      <c r="AA592" s="12" t="s">
        <v>4229</v>
      </c>
      <c r="AB592" s="12" t="s">
        <v>4286</v>
      </c>
      <c r="AC592" s="12" t="s">
        <v>4230</v>
      </c>
      <c r="AD592" s="12" t="s">
        <v>4231</v>
      </c>
      <c r="AE592" s="12" t="s">
        <v>4232</v>
      </c>
      <c r="AF592" s="12" t="s">
        <v>4233</v>
      </c>
    </row>
    <row r="593" spans="1:32" s="46" customFormat="1" ht="15" hidden="1" x14ac:dyDescent="0.25">
      <c r="A593" s="10">
        <f t="shared" ref="A593" si="604">+A592+1</f>
        <v>570</v>
      </c>
      <c r="B593" s="10" t="e">
        <f t="shared" si="602"/>
        <v>#REF!</v>
      </c>
      <c r="C593" s="16" t="s">
        <v>15</v>
      </c>
      <c r="D593" s="10" t="s">
        <v>393</v>
      </c>
      <c r="E593" s="20">
        <v>2019</v>
      </c>
      <c r="F593" s="84">
        <v>43644</v>
      </c>
      <c r="G593" s="17" t="s">
        <v>1931</v>
      </c>
      <c r="H593" s="106" t="s">
        <v>1932</v>
      </c>
      <c r="I593" s="17" t="s">
        <v>1933</v>
      </c>
      <c r="J593" s="12" t="s">
        <v>1293</v>
      </c>
      <c r="K593" s="12" t="s">
        <v>21</v>
      </c>
      <c r="L593" s="12" t="s">
        <v>2615</v>
      </c>
      <c r="M593" s="12" t="s">
        <v>2730</v>
      </c>
      <c r="N593" s="12" t="s">
        <v>2731</v>
      </c>
      <c r="O593" s="12" t="s">
        <v>2620</v>
      </c>
      <c r="P593" s="12" t="s">
        <v>2615</v>
      </c>
      <c r="Q593" s="12" t="s">
        <v>2615</v>
      </c>
      <c r="R593" s="12" t="s">
        <v>3445</v>
      </c>
      <c r="S593" s="12" t="s">
        <v>65</v>
      </c>
      <c r="T593" s="12" t="s">
        <v>3711</v>
      </c>
      <c r="U593" s="12" t="str">
        <f>VLOOKUP(S593,[1]Sheet1!$D$3:$D$153,1,0)</f>
        <v>GUJRAT</v>
      </c>
      <c r="V593" s="12"/>
      <c r="W593" s="12" t="s">
        <v>23</v>
      </c>
      <c r="X593" s="58" t="s">
        <v>24</v>
      </c>
      <c r="Y593" s="12" t="s">
        <v>2574</v>
      </c>
      <c r="Z593" s="12">
        <f>INDEX('[2]Rented Branches'!$R$5:$R$1116,MATCH(H593,'[2]Rented Branches'!$I$5:$I$1116,0))</f>
        <v>1200</v>
      </c>
      <c r="AA593" s="12" t="s">
        <v>4250</v>
      </c>
      <c r="AB593" s="12" t="s">
        <v>4251</v>
      </c>
      <c r="AC593" s="12" t="s">
        <v>4252</v>
      </c>
      <c r="AD593" s="12" t="s">
        <v>4243</v>
      </c>
      <c r="AE593" s="12" t="s">
        <v>4253</v>
      </c>
      <c r="AF593" s="12" t="s">
        <v>4245</v>
      </c>
    </row>
    <row r="594" spans="1:32" s="46" customFormat="1" ht="15" hidden="1" x14ac:dyDescent="0.25">
      <c r="A594" s="10">
        <f t="shared" ref="A594" si="605">+A593+1</f>
        <v>571</v>
      </c>
      <c r="B594" s="10" t="e">
        <f t="shared" si="602"/>
        <v>#REF!</v>
      </c>
      <c r="C594" s="16" t="s">
        <v>15</v>
      </c>
      <c r="D594" s="10" t="s">
        <v>34</v>
      </c>
      <c r="E594" s="15">
        <v>2019</v>
      </c>
      <c r="F594" s="84">
        <v>43644</v>
      </c>
      <c r="G594" s="17" t="s">
        <v>1934</v>
      </c>
      <c r="H594" s="106" t="s">
        <v>1935</v>
      </c>
      <c r="I594" s="17" t="s">
        <v>1936</v>
      </c>
      <c r="J594" s="12" t="s">
        <v>33</v>
      </c>
      <c r="K594" s="12" t="s">
        <v>21</v>
      </c>
      <c r="L594" s="12" t="s">
        <v>2620</v>
      </c>
      <c r="M594" s="12" t="s">
        <v>2620</v>
      </c>
      <c r="N594" s="12" t="s">
        <v>33</v>
      </c>
      <c r="O594" s="12" t="s">
        <v>2620</v>
      </c>
      <c r="P594" s="12" t="s">
        <v>2620</v>
      </c>
      <c r="Q594" s="12" t="s">
        <v>3065</v>
      </c>
      <c r="R594" s="12" t="s">
        <v>3065</v>
      </c>
      <c r="S594" s="12" t="s">
        <v>33</v>
      </c>
      <c r="T594" s="12" t="s">
        <v>3706</v>
      </c>
      <c r="U594" s="12" t="str">
        <f>VLOOKUP(S594,[1]Sheet1!$D$3:$D$153,1,0)</f>
        <v>MULTAN</v>
      </c>
      <c r="V594" s="12"/>
      <c r="W594" s="12" t="s">
        <v>23</v>
      </c>
      <c r="X594" s="58" t="s">
        <v>24</v>
      </c>
      <c r="Y594" s="12" t="s">
        <v>2573</v>
      </c>
      <c r="Z594" s="12">
        <f>INDEX('[2]Rented Branches'!$R$5:$R$1116,MATCH(H594,'[2]Rented Branches'!$I$5:$I$1116,0))</f>
        <v>2256</v>
      </c>
      <c r="AA594" s="12" t="s">
        <v>33</v>
      </c>
      <c r="AB594" s="12" t="s">
        <v>4345</v>
      </c>
      <c r="AC594" s="12" t="s">
        <v>4400</v>
      </c>
      <c r="AD594" s="12" t="e">
        <v>#N/A</v>
      </c>
      <c r="AE594" s="12" t="s">
        <v>4304</v>
      </c>
      <c r="AF594" s="12" t="e">
        <v>#N/A</v>
      </c>
    </row>
    <row r="595" spans="1:32" s="46" customFormat="1" ht="15" hidden="1" x14ac:dyDescent="0.25">
      <c r="A595" s="10">
        <f t="shared" ref="A595" si="606">+A594+1</f>
        <v>572</v>
      </c>
      <c r="B595" s="10" t="e">
        <f t="shared" si="602"/>
        <v>#REF!</v>
      </c>
      <c r="C595" s="12" t="s">
        <v>15</v>
      </c>
      <c r="D595" s="10" t="s">
        <v>34</v>
      </c>
      <c r="E595" s="10">
        <v>2019</v>
      </c>
      <c r="F595" s="84">
        <v>43775</v>
      </c>
      <c r="G595" s="12" t="s">
        <v>1937</v>
      </c>
      <c r="H595" s="106" t="s">
        <v>1938</v>
      </c>
      <c r="I595" s="17" t="s">
        <v>1939</v>
      </c>
      <c r="J595" s="12" t="s">
        <v>1513</v>
      </c>
      <c r="K595" s="12" t="s">
        <v>21</v>
      </c>
      <c r="L595" s="12" t="s">
        <v>2620</v>
      </c>
      <c r="M595" s="12" t="s">
        <v>2620</v>
      </c>
      <c r="N595" s="12" t="s">
        <v>2717</v>
      </c>
      <c r="O595" s="12" t="s">
        <v>2620</v>
      </c>
      <c r="P595" s="12" t="s">
        <v>2620</v>
      </c>
      <c r="Q595" s="12" t="s">
        <v>3065</v>
      </c>
      <c r="R595" s="12" t="s">
        <v>3065</v>
      </c>
      <c r="S595" s="12" t="s">
        <v>1514</v>
      </c>
      <c r="T595" s="12" t="s">
        <v>1514</v>
      </c>
      <c r="U595" s="12" t="s">
        <v>1514</v>
      </c>
      <c r="V595" s="12"/>
      <c r="W595" s="12" t="s">
        <v>23</v>
      </c>
      <c r="X595" s="58" t="s">
        <v>24</v>
      </c>
      <c r="Y595" s="12" t="s">
        <v>2574</v>
      </c>
      <c r="Z595" s="12">
        <f>INDEX('[2]Rented Branches'!$R$5:$R$1116,MATCH(H595,'[2]Rented Branches'!$I$5:$I$1116,0))</f>
        <v>3510</v>
      </c>
      <c r="AA595" s="12" t="s">
        <v>1514</v>
      </c>
      <c r="AB595" s="12" t="s">
        <v>4386</v>
      </c>
      <c r="AC595" s="12" t="s">
        <v>4400</v>
      </c>
      <c r="AD595" s="12" t="e">
        <v>#N/A</v>
      </c>
      <c r="AE595" s="12" t="s">
        <v>4387</v>
      </c>
      <c r="AF595" s="12" t="e">
        <v>#N/A</v>
      </c>
    </row>
    <row r="596" spans="1:32" s="46" customFormat="1" ht="15" hidden="1" x14ac:dyDescent="0.25">
      <c r="A596" s="10">
        <f t="shared" ref="A596" si="607">+A595+1</f>
        <v>573</v>
      </c>
      <c r="B596" s="10" t="e">
        <f t="shared" si="602"/>
        <v>#REF!</v>
      </c>
      <c r="C596" s="21" t="s">
        <v>15</v>
      </c>
      <c r="D596" s="22" t="s">
        <v>393</v>
      </c>
      <c r="E596" s="10">
        <v>2019</v>
      </c>
      <c r="F596" s="84">
        <v>43733</v>
      </c>
      <c r="G596" s="54" t="s">
        <v>1940</v>
      </c>
      <c r="H596" s="106" t="s">
        <v>1941</v>
      </c>
      <c r="I596" s="23" t="s">
        <v>1942</v>
      </c>
      <c r="J596" s="23" t="s">
        <v>824</v>
      </c>
      <c r="K596" s="12" t="s">
        <v>29</v>
      </c>
      <c r="L596" s="12" t="s">
        <v>2615</v>
      </c>
      <c r="M596" s="12" t="s">
        <v>2725</v>
      </c>
      <c r="N596" s="12" t="s">
        <v>2732</v>
      </c>
      <c r="O596" s="12" t="s">
        <v>29</v>
      </c>
      <c r="P596" s="12" t="s">
        <v>2615</v>
      </c>
      <c r="Q596" s="12" t="s">
        <v>2615</v>
      </c>
      <c r="R596" s="12" t="s">
        <v>3445</v>
      </c>
      <c r="S596" s="12" t="s">
        <v>827</v>
      </c>
      <c r="T596" s="12" t="s">
        <v>3776</v>
      </c>
      <c r="U596" s="12" t="str">
        <f>VLOOKUP(S596,[1]Sheet1!$D$3:$D$153,1,0)</f>
        <v>LOWER DIR</v>
      </c>
      <c r="V596" s="12"/>
      <c r="W596" s="12" t="s">
        <v>75</v>
      </c>
      <c r="X596" s="58" t="s">
        <v>24</v>
      </c>
      <c r="Y596" s="12" t="s">
        <v>2574</v>
      </c>
      <c r="Z596" s="12">
        <f>INDEX('[2]Rented Branches'!$R$5:$R$1116,MATCH(H596,'[2]Rented Branches'!$I$5:$I$1116,0))</f>
        <v>2000</v>
      </c>
      <c r="AA596" s="12" t="s">
        <v>4296</v>
      </c>
      <c r="AB596" s="12" t="s">
        <v>4297</v>
      </c>
      <c r="AC596" s="12" t="s">
        <v>4256</v>
      </c>
      <c r="AD596" s="12" t="s">
        <v>4237</v>
      </c>
      <c r="AE596" s="12" t="s">
        <v>4298</v>
      </c>
      <c r="AF596" s="12" t="s">
        <v>4239</v>
      </c>
    </row>
    <row r="597" spans="1:32" s="46" customFormat="1" ht="15" hidden="1" x14ac:dyDescent="0.25">
      <c r="A597" s="10">
        <f t="shared" ref="A597" si="608">+A596+1</f>
        <v>574</v>
      </c>
      <c r="B597" s="10" t="e">
        <f t="shared" si="602"/>
        <v>#REF!</v>
      </c>
      <c r="C597" s="21" t="s">
        <v>15</v>
      </c>
      <c r="D597" s="22" t="s">
        <v>393</v>
      </c>
      <c r="E597" s="10">
        <v>2019</v>
      </c>
      <c r="F597" s="84">
        <v>43739</v>
      </c>
      <c r="G597" s="16" t="s">
        <v>1943</v>
      </c>
      <c r="H597" s="106" t="s">
        <v>1944</v>
      </c>
      <c r="I597" s="17" t="s">
        <v>3183</v>
      </c>
      <c r="J597" s="12" t="s">
        <v>20</v>
      </c>
      <c r="K597" s="12" t="s">
        <v>21</v>
      </c>
      <c r="L597" s="12" t="s">
        <v>2615</v>
      </c>
      <c r="M597" s="12" t="s">
        <v>2730</v>
      </c>
      <c r="N597" s="12" t="s">
        <v>2734</v>
      </c>
      <c r="O597" s="12" t="s">
        <v>2618</v>
      </c>
      <c r="P597" s="12" t="s">
        <v>2615</v>
      </c>
      <c r="Q597" s="12" t="s">
        <v>2615</v>
      </c>
      <c r="R597" s="12" t="s">
        <v>3445</v>
      </c>
      <c r="S597" s="12" t="s">
        <v>20</v>
      </c>
      <c r="T597" s="12" t="s">
        <v>3705</v>
      </c>
      <c r="U597" s="12" t="str">
        <f>VLOOKUP(S597,[1]Sheet1!$D$3:$D$153,1,0)</f>
        <v>LAHORE</v>
      </c>
      <c r="V597" s="12"/>
      <c r="W597" s="12" t="s">
        <v>23</v>
      </c>
      <c r="X597" s="58" t="s">
        <v>24</v>
      </c>
      <c r="Y597" s="12" t="s">
        <v>2573</v>
      </c>
      <c r="Z597" s="12">
        <f>INDEX('[2]Rented Branches'!$R$5:$R$1116,MATCH(H597,'[2]Rented Branches'!$I$5:$I$1116,0))</f>
        <v>3000</v>
      </c>
      <c r="AA597" s="12" t="s">
        <v>4280</v>
      </c>
      <c r="AB597" s="12" t="s">
        <v>4393</v>
      </c>
      <c r="AC597" s="12" t="s">
        <v>4260</v>
      </c>
      <c r="AD597" s="12" t="s">
        <v>4243</v>
      </c>
      <c r="AE597" s="12" t="s">
        <v>4281</v>
      </c>
      <c r="AF597" s="12" t="s">
        <v>4245</v>
      </c>
    </row>
    <row r="598" spans="1:32" s="46" customFormat="1" ht="25.5" hidden="1" x14ac:dyDescent="0.25">
      <c r="A598" s="10">
        <f t="shared" ref="A598" si="609">+A597+1</f>
        <v>575</v>
      </c>
      <c r="B598" s="10" t="e">
        <f t="shared" si="602"/>
        <v>#REF!</v>
      </c>
      <c r="C598" s="21" t="s">
        <v>15</v>
      </c>
      <c r="D598" s="22" t="s">
        <v>393</v>
      </c>
      <c r="E598" s="10">
        <v>2019</v>
      </c>
      <c r="F598" s="84">
        <v>43775</v>
      </c>
      <c r="G598" s="16" t="s">
        <v>1946</v>
      </c>
      <c r="H598" s="106" t="s">
        <v>1947</v>
      </c>
      <c r="I598" s="17" t="s">
        <v>1948</v>
      </c>
      <c r="J598" s="12" t="s">
        <v>59</v>
      </c>
      <c r="K598" s="12" t="s">
        <v>60</v>
      </c>
      <c r="L598" s="12" t="s">
        <v>2615</v>
      </c>
      <c r="M598" s="12" t="s">
        <v>2616</v>
      </c>
      <c r="N598" s="12" t="s">
        <v>2735</v>
      </c>
      <c r="O598" s="12" t="s">
        <v>60</v>
      </c>
      <c r="P598" s="12" t="s">
        <v>2615</v>
      </c>
      <c r="Q598" s="12" t="s">
        <v>2615</v>
      </c>
      <c r="R598" s="12" t="s">
        <v>3445</v>
      </c>
      <c r="S598" s="12" t="s">
        <v>59</v>
      </c>
      <c r="T598" s="12" t="s">
        <v>3761</v>
      </c>
      <c r="U598" s="12" t="e">
        <f>VLOOKUP(S598,[1]Sheet1!$D$3:$D$153,1,0)</f>
        <v>#N/A</v>
      </c>
      <c r="V598" s="12"/>
      <c r="W598" s="12" t="s">
        <v>61</v>
      </c>
      <c r="X598" s="58" t="s">
        <v>24</v>
      </c>
      <c r="Y598" s="12" t="s">
        <v>2573</v>
      </c>
      <c r="Z598" s="12">
        <f>INDEX('[2]Rented Branches'!$R$5:$R$1116,MATCH(H598,'[2]Rented Branches'!$I$5:$I$1116,0))</f>
        <v>2500</v>
      </c>
      <c r="AA598" s="12" t="s">
        <v>4271</v>
      </c>
      <c r="AB598" s="12"/>
      <c r="AC598" s="12" t="s">
        <v>4230</v>
      </c>
      <c r="AD598" s="12" t="s">
        <v>4231</v>
      </c>
      <c r="AE598" s="12" t="s">
        <v>4272</v>
      </c>
      <c r="AF598" s="12" t="s">
        <v>4233</v>
      </c>
    </row>
    <row r="599" spans="1:32" s="46" customFormat="1" ht="25.5" hidden="1" x14ac:dyDescent="0.25">
      <c r="A599" s="10">
        <f t="shared" ref="A599" si="610">+A598+1</f>
        <v>576</v>
      </c>
      <c r="B599" s="10" t="e">
        <f t="shared" si="602"/>
        <v>#REF!</v>
      </c>
      <c r="C599" s="21" t="s">
        <v>15</v>
      </c>
      <c r="D599" s="22" t="s">
        <v>34</v>
      </c>
      <c r="E599" s="10">
        <v>2019</v>
      </c>
      <c r="F599" s="84">
        <v>43714</v>
      </c>
      <c r="G599" s="16" t="s">
        <v>1949</v>
      </c>
      <c r="H599" s="106" t="s">
        <v>1950</v>
      </c>
      <c r="I599" s="17" t="s">
        <v>1951</v>
      </c>
      <c r="J599" s="12" t="s">
        <v>59</v>
      </c>
      <c r="K599" s="12" t="s">
        <v>60</v>
      </c>
      <c r="L599" s="12" t="s">
        <v>60</v>
      </c>
      <c r="M599" s="12" t="s">
        <v>2703</v>
      </c>
      <c r="N599" s="12" t="s">
        <v>2709</v>
      </c>
      <c r="O599" s="12" t="s">
        <v>60</v>
      </c>
      <c r="P599" s="12" t="s">
        <v>60</v>
      </c>
      <c r="Q599" s="12" t="s">
        <v>3067</v>
      </c>
      <c r="R599" s="12" t="s">
        <v>3067</v>
      </c>
      <c r="S599" s="12" t="s">
        <v>59</v>
      </c>
      <c r="T599" s="12" t="s">
        <v>3761</v>
      </c>
      <c r="U599" s="12" t="e">
        <f>VLOOKUP(S599,[1]Sheet1!$D$3:$D$153,1,0)</f>
        <v>#N/A</v>
      </c>
      <c r="V599" s="12"/>
      <c r="W599" s="12" t="s">
        <v>61</v>
      </c>
      <c r="X599" s="58" t="s">
        <v>24</v>
      </c>
      <c r="Y599" s="12" t="s">
        <v>2573</v>
      </c>
      <c r="Z599" s="12">
        <f>INDEX('[2]Rented Branches'!$R$5:$R$1116,MATCH(H599,'[2]Rented Branches'!$I$5:$I$1116,0))</f>
        <v>1450</v>
      </c>
      <c r="AA599" s="12" t="s">
        <v>2709</v>
      </c>
      <c r="AB599" s="12" t="s">
        <v>4355</v>
      </c>
      <c r="AC599" s="12" t="s">
        <v>4401</v>
      </c>
      <c r="AD599" s="12" t="e">
        <v>#N/A</v>
      </c>
      <c r="AE599" s="12" t="s">
        <v>4356</v>
      </c>
      <c r="AF599" s="12" t="e">
        <v>#N/A</v>
      </c>
    </row>
    <row r="600" spans="1:32" s="46" customFormat="1" ht="25.5" hidden="1" x14ac:dyDescent="0.25">
      <c r="A600" s="10">
        <f t="shared" ref="A600" si="611">+A599+1</f>
        <v>577</v>
      </c>
      <c r="B600" s="10" t="e">
        <f t="shared" si="602"/>
        <v>#REF!</v>
      </c>
      <c r="C600" s="21" t="s">
        <v>15</v>
      </c>
      <c r="D600" s="22" t="s">
        <v>34</v>
      </c>
      <c r="E600" s="10">
        <v>2019</v>
      </c>
      <c r="F600" s="84">
        <v>43725</v>
      </c>
      <c r="G600" s="16" t="s">
        <v>1952</v>
      </c>
      <c r="H600" s="106" t="s">
        <v>1953</v>
      </c>
      <c r="I600" s="17" t="s">
        <v>1954</v>
      </c>
      <c r="J600" s="12" t="s">
        <v>59</v>
      </c>
      <c r="K600" s="12" t="s">
        <v>60</v>
      </c>
      <c r="L600" s="12" t="s">
        <v>60</v>
      </c>
      <c r="M600" s="12" t="s">
        <v>2703</v>
      </c>
      <c r="N600" s="12" t="s">
        <v>2724</v>
      </c>
      <c r="O600" s="12" t="s">
        <v>60</v>
      </c>
      <c r="P600" s="12" t="s">
        <v>60</v>
      </c>
      <c r="Q600" s="12" t="s">
        <v>3067</v>
      </c>
      <c r="R600" s="12" t="s">
        <v>3067</v>
      </c>
      <c r="S600" s="12" t="s">
        <v>59</v>
      </c>
      <c r="T600" s="12" t="s">
        <v>3717</v>
      </c>
      <c r="U600" s="12" t="e">
        <f>VLOOKUP(S600,[1]Sheet1!$D$3:$D$153,1,0)</f>
        <v>#N/A</v>
      </c>
      <c r="V600" s="12"/>
      <c r="W600" s="12" t="s">
        <v>61</v>
      </c>
      <c r="X600" s="58" t="s">
        <v>24</v>
      </c>
      <c r="Y600" s="12" t="s">
        <v>2573</v>
      </c>
      <c r="Z600" s="12">
        <f>INDEX('[2]Rented Branches'!$R$5:$R$1116,MATCH(H600,'[2]Rented Branches'!$I$5:$I$1116,0))</f>
        <v>2400</v>
      </c>
      <c r="AA600" s="12" t="s">
        <v>2724</v>
      </c>
      <c r="AB600" s="12" t="s">
        <v>4339</v>
      </c>
      <c r="AC600" s="12" t="s">
        <v>4401</v>
      </c>
      <c r="AD600" s="12" t="e">
        <v>#N/A</v>
      </c>
      <c r="AE600" s="12" t="s">
        <v>4340</v>
      </c>
      <c r="AF600" s="12" t="e">
        <v>#N/A</v>
      </c>
    </row>
    <row r="601" spans="1:32" s="46" customFormat="1" ht="15" hidden="1" x14ac:dyDescent="0.25">
      <c r="A601" s="10">
        <f t="shared" ref="A601" si="612">+A600+1</f>
        <v>578</v>
      </c>
      <c r="B601" s="10" t="e">
        <f t="shared" si="602"/>
        <v>#REF!</v>
      </c>
      <c r="C601" s="21" t="s">
        <v>15</v>
      </c>
      <c r="D601" s="22" t="s">
        <v>34</v>
      </c>
      <c r="E601" s="10">
        <v>2019</v>
      </c>
      <c r="F601" s="84">
        <v>43731</v>
      </c>
      <c r="G601" s="16" t="s">
        <v>1955</v>
      </c>
      <c r="H601" s="106" t="s">
        <v>1956</v>
      </c>
      <c r="I601" s="17" t="s">
        <v>1957</v>
      </c>
      <c r="J601" s="12" t="s">
        <v>59</v>
      </c>
      <c r="K601" s="12" t="s">
        <v>60</v>
      </c>
      <c r="L601" s="12" t="s">
        <v>60</v>
      </c>
      <c r="M601" s="12" t="s">
        <v>2703</v>
      </c>
      <c r="N601" s="12" t="s">
        <v>2724</v>
      </c>
      <c r="O601" s="12" t="s">
        <v>60</v>
      </c>
      <c r="P601" s="12" t="s">
        <v>60</v>
      </c>
      <c r="Q601" s="12" t="s">
        <v>3067</v>
      </c>
      <c r="R601" s="12" t="s">
        <v>3067</v>
      </c>
      <c r="S601" s="12" t="s">
        <v>59</v>
      </c>
      <c r="T601" s="12" t="s">
        <v>3717</v>
      </c>
      <c r="U601" s="12" t="e">
        <f>VLOOKUP(S601,[1]Sheet1!$D$3:$D$153,1,0)</f>
        <v>#N/A</v>
      </c>
      <c r="V601" s="12"/>
      <c r="W601" s="12" t="s">
        <v>61</v>
      </c>
      <c r="X601" s="58" t="s">
        <v>24</v>
      </c>
      <c r="Y601" s="12" t="s">
        <v>2573</v>
      </c>
      <c r="Z601" s="12">
        <f>INDEX('[2]Rented Branches'!$R$5:$R$1116,MATCH(H601,'[2]Rented Branches'!$I$5:$I$1116,0))</f>
        <v>3300</v>
      </c>
      <c r="AA601" s="12" t="s">
        <v>2724</v>
      </c>
      <c r="AB601" s="12" t="s">
        <v>4339</v>
      </c>
      <c r="AC601" s="12" t="s">
        <v>4401</v>
      </c>
      <c r="AD601" s="12" t="e">
        <v>#N/A</v>
      </c>
      <c r="AE601" s="12" t="s">
        <v>4340</v>
      </c>
      <c r="AF601" s="12" t="e">
        <v>#N/A</v>
      </c>
    </row>
    <row r="602" spans="1:32" s="46" customFormat="1" ht="15" hidden="1" x14ac:dyDescent="0.25">
      <c r="A602" s="10">
        <f t="shared" ref="A602" si="613">+A601+1</f>
        <v>579</v>
      </c>
      <c r="B602" s="10" t="e">
        <f t="shared" si="602"/>
        <v>#REF!</v>
      </c>
      <c r="C602" s="21" t="s">
        <v>15</v>
      </c>
      <c r="D602" s="22" t="s">
        <v>34</v>
      </c>
      <c r="E602" s="10">
        <v>2019</v>
      </c>
      <c r="F602" s="84">
        <v>43775</v>
      </c>
      <c r="G602" s="16" t="s">
        <v>1958</v>
      </c>
      <c r="H602" s="106" t="s">
        <v>1959</v>
      </c>
      <c r="I602" s="17" t="s">
        <v>1960</v>
      </c>
      <c r="J602" s="12" t="s">
        <v>1961</v>
      </c>
      <c r="K602" s="12" t="s">
        <v>29</v>
      </c>
      <c r="L602" s="12" t="s">
        <v>29</v>
      </c>
      <c r="M602" s="12" t="s">
        <v>75</v>
      </c>
      <c r="N602" s="12" t="s">
        <v>2706</v>
      </c>
      <c r="O602" s="12" t="s">
        <v>29</v>
      </c>
      <c r="P602" s="12" t="s">
        <v>29</v>
      </c>
      <c r="Q602" s="12" t="s">
        <v>3066</v>
      </c>
      <c r="R602" s="12" t="s">
        <v>3066</v>
      </c>
      <c r="S602" s="12" t="s">
        <v>841</v>
      </c>
      <c r="T602" s="12" t="s">
        <v>3777</v>
      </c>
      <c r="U602" s="12" t="str">
        <f>VLOOKUP(S602,[1]Sheet1!$D$3:$D$153,1,0)</f>
        <v>MALAKAND</v>
      </c>
      <c r="V602" s="12"/>
      <c r="W602" s="12" t="s">
        <v>75</v>
      </c>
      <c r="X602" s="58" t="s">
        <v>24</v>
      </c>
      <c r="Y602" s="12" t="s">
        <v>2574</v>
      </c>
      <c r="Z602" s="12">
        <f>INDEX('[2]Rented Branches'!$R$5:$R$1116,MATCH(H602,'[2]Rented Branches'!$I$5:$I$1116,0))</f>
        <v>1800</v>
      </c>
      <c r="AA602" s="12" t="s">
        <v>2706</v>
      </c>
      <c r="AB602" s="12" t="s">
        <v>4410</v>
      </c>
      <c r="AC602" s="12" t="s">
        <v>4411</v>
      </c>
      <c r="AD602" s="12" t="e">
        <v>#N/A</v>
      </c>
      <c r="AE602" s="12" t="s">
        <v>4349</v>
      </c>
      <c r="AF602" s="12" t="e">
        <v>#N/A</v>
      </c>
    </row>
    <row r="603" spans="1:32" s="46" customFormat="1" ht="25.5" hidden="1" x14ac:dyDescent="0.25">
      <c r="A603" s="10">
        <f t="shared" ref="A603" si="614">+A602+1</f>
        <v>580</v>
      </c>
      <c r="B603" s="10" t="e">
        <f t="shared" si="602"/>
        <v>#REF!</v>
      </c>
      <c r="C603" s="21" t="s">
        <v>15</v>
      </c>
      <c r="D603" s="22" t="s">
        <v>393</v>
      </c>
      <c r="E603" s="10">
        <v>2019</v>
      </c>
      <c r="F603" s="84">
        <v>43815</v>
      </c>
      <c r="G603" s="16" t="s">
        <v>1962</v>
      </c>
      <c r="H603" s="106" t="s">
        <v>1963</v>
      </c>
      <c r="I603" s="17" t="s">
        <v>1964</v>
      </c>
      <c r="J603" s="12" t="s">
        <v>28</v>
      </c>
      <c r="K603" s="12" t="s">
        <v>29</v>
      </c>
      <c r="L603" s="12" t="s">
        <v>2615</v>
      </c>
      <c r="M603" s="12" t="s">
        <v>2725</v>
      </c>
      <c r="N603" s="12" t="s">
        <v>2726</v>
      </c>
      <c r="O603" s="12" t="s">
        <v>29</v>
      </c>
      <c r="P603" s="12" t="s">
        <v>2615</v>
      </c>
      <c r="Q603" s="12" t="s">
        <v>2615</v>
      </c>
      <c r="R603" s="12" t="s">
        <v>3445</v>
      </c>
      <c r="S603" s="12" t="s">
        <v>28</v>
      </c>
      <c r="T603" s="12" t="s">
        <v>28</v>
      </c>
      <c r="U603" s="12" t="str">
        <f>VLOOKUP(S603,[1]Sheet1!$D$3:$D$153,1,0)</f>
        <v>Islamabad</v>
      </c>
      <c r="V603" s="12"/>
      <c r="W603" s="12" t="s">
        <v>3436</v>
      </c>
      <c r="X603" s="58" t="s">
        <v>24</v>
      </c>
      <c r="Y603" s="12" t="s">
        <v>2573</v>
      </c>
      <c r="Z603" s="12">
        <f>INDEX('[2]Rented Branches'!$R$5:$R$1116,MATCH(H603,'[2]Rented Branches'!$I$5:$I$1116,0))</f>
        <v>1611</v>
      </c>
      <c r="AA603" s="12" t="s">
        <v>4288</v>
      </c>
      <c r="AB603" s="12"/>
      <c r="AC603" s="12" t="s">
        <v>4236</v>
      </c>
      <c r="AD603" s="12" t="s">
        <v>4237</v>
      </c>
      <c r="AE603" s="12" t="s">
        <v>4289</v>
      </c>
      <c r="AF603" s="12" t="s">
        <v>4239</v>
      </c>
    </row>
    <row r="604" spans="1:32" s="46" customFormat="1" ht="15" hidden="1" x14ac:dyDescent="0.25">
      <c r="A604" s="10">
        <f t="shared" ref="A604" si="615">+A603+1</f>
        <v>581</v>
      </c>
      <c r="B604" s="10" t="e">
        <f t="shared" si="602"/>
        <v>#REF!</v>
      </c>
      <c r="C604" s="21" t="s">
        <v>15</v>
      </c>
      <c r="D604" s="22" t="s">
        <v>393</v>
      </c>
      <c r="E604" s="10">
        <v>2019</v>
      </c>
      <c r="F604" s="84">
        <v>43822</v>
      </c>
      <c r="G604" s="16" t="s">
        <v>1965</v>
      </c>
      <c r="H604" s="106" t="s">
        <v>1966</v>
      </c>
      <c r="I604" s="17" t="s">
        <v>1967</v>
      </c>
      <c r="J604" s="12" t="s">
        <v>28</v>
      </c>
      <c r="K604" s="12" t="s">
        <v>29</v>
      </c>
      <c r="L604" s="12" t="s">
        <v>2615</v>
      </c>
      <c r="M604" s="12" t="s">
        <v>2725</v>
      </c>
      <c r="N604" s="12" t="s">
        <v>2726</v>
      </c>
      <c r="O604" s="12" t="s">
        <v>29</v>
      </c>
      <c r="P604" s="12" t="s">
        <v>2615</v>
      </c>
      <c r="Q604" s="12" t="s">
        <v>2615</v>
      </c>
      <c r="R604" s="12" t="s">
        <v>3445</v>
      </c>
      <c r="S604" s="12" t="s">
        <v>28</v>
      </c>
      <c r="T604" s="12" t="s">
        <v>28</v>
      </c>
      <c r="U604" s="12" t="str">
        <f>VLOOKUP(S604,[1]Sheet1!$D$3:$D$153,1,0)</f>
        <v>Islamabad</v>
      </c>
      <c r="V604" s="12"/>
      <c r="W604" s="12" t="s">
        <v>3436</v>
      </c>
      <c r="X604" s="58" t="s">
        <v>24</v>
      </c>
      <c r="Y604" s="12" t="s">
        <v>2573</v>
      </c>
      <c r="Z604" s="12">
        <f>INDEX('[2]Rented Branches'!$R$5:$R$1116,MATCH(H604,'[2]Rented Branches'!$I$5:$I$1116,0))</f>
        <v>2300</v>
      </c>
      <c r="AA604" s="12" t="s">
        <v>4288</v>
      </c>
      <c r="AB604" s="12"/>
      <c r="AC604" s="12" t="s">
        <v>4236</v>
      </c>
      <c r="AD604" s="12" t="s">
        <v>4237</v>
      </c>
      <c r="AE604" s="12" t="s">
        <v>4289</v>
      </c>
      <c r="AF604" s="12" t="s">
        <v>4239</v>
      </c>
    </row>
    <row r="605" spans="1:32" s="46" customFormat="1" ht="25.5" hidden="1" x14ac:dyDescent="0.25">
      <c r="A605" s="10">
        <f t="shared" ref="A605" si="616">+A604+1</f>
        <v>582</v>
      </c>
      <c r="B605" s="10" t="e">
        <f>+B604+1</f>
        <v>#REF!</v>
      </c>
      <c r="C605" s="12" t="s">
        <v>15</v>
      </c>
      <c r="D605" s="10" t="s">
        <v>34</v>
      </c>
      <c r="E605" s="15">
        <v>2019</v>
      </c>
      <c r="F605" s="84">
        <v>43775</v>
      </c>
      <c r="G605" s="12" t="s">
        <v>1968</v>
      </c>
      <c r="H605" s="106" t="s">
        <v>1969</v>
      </c>
      <c r="I605" s="17" t="s">
        <v>1970</v>
      </c>
      <c r="J605" s="12" t="s">
        <v>236</v>
      </c>
      <c r="K605" s="12" t="s">
        <v>29</v>
      </c>
      <c r="L605" s="12" t="s">
        <v>29</v>
      </c>
      <c r="M605" s="12" t="s">
        <v>75</v>
      </c>
      <c r="N605" s="12" t="s">
        <v>239</v>
      </c>
      <c r="O605" s="12" t="s">
        <v>29</v>
      </c>
      <c r="P605" s="12" t="s">
        <v>29</v>
      </c>
      <c r="Q605" s="12" t="s">
        <v>3066</v>
      </c>
      <c r="R605" s="12" t="s">
        <v>3066</v>
      </c>
      <c r="S605" s="12" t="s">
        <v>236</v>
      </c>
      <c r="T605" s="12" t="s">
        <v>3737</v>
      </c>
      <c r="U605" s="12" t="str">
        <f>VLOOKUP(S605,[1]Sheet1!$D$3:$D$153,1,0)</f>
        <v>GILGIT</v>
      </c>
      <c r="V605" s="12"/>
      <c r="W605" s="12" t="s">
        <v>239</v>
      </c>
      <c r="X605" s="58" t="s">
        <v>24</v>
      </c>
      <c r="Y605" s="12" t="s">
        <v>2573</v>
      </c>
      <c r="Z605" s="12">
        <f>INDEX('[2]Rented Branches'!$R$5:$R$1116,MATCH(H605,'[2]Rented Branches'!$I$5:$I$1116,0))</f>
        <v>2000</v>
      </c>
      <c r="AA605" s="12" t="s">
        <v>239</v>
      </c>
      <c r="AB605" s="12" t="s">
        <v>4384</v>
      </c>
      <c r="AC605" s="12" t="s">
        <v>4317</v>
      </c>
      <c r="AD605" s="12" t="e">
        <v>#N/A</v>
      </c>
      <c r="AE605" s="12" t="s">
        <v>4385</v>
      </c>
      <c r="AF605" s="12" t="e">
        <v>#N/A</v>
      </c>
    </row>
    <row r="606" spans="1:32" s="46" customFormat="1" ht="25.5" hidden="1" x14ac:dyDescent="0.25">
      <c r="A606" s="10">
        <f t="shared" ref="A606" si="617">+A605+1</f>
        <v>583</v>
      </c>
      <c r="B606" s="10" t="e">
        <f t="shared" si="602"/>
        <v>#REF!</v>
      </c>
      <c r="C606" s="12" t="s">
        <v>15</v>
      </c>
      <c r="D606" s="10" t="s">
        <v>34</v>
      </c>
      <c r="E606" s="15">
        <v>2019</v>
      </c>
      <c r="F606" s="84">
        <v>43801</v>
      </c>
      <c r="G606" s="12" t="s">
        <v>1971</v>
      </c>
      <c r="H606" s="106" t="s">
        <v>1972</v>
      </c>
      <c r="I606" s="17" t="s">
        <v>1973</v>
      </c>
      <c r="J606" s="12" t="s">
        <v>132</v>
      </c>
      <c r="K606" s="12" t="s">
        <v>29</v>
      </c>
      <c r="L606" s="12" t="s">
        <v>29</v>
      </c>
      <c r="M606" s="12" t="s">
        <v>2701</v>
      </c>
      <c r="N606" s="12" t="s">
        <v>2707</v>
      </c>
      <c r="O606" s="12" t="s">
        <v>29</v>
      </c>
      <c r="P606" s="12" t="s">
        <v>29</v>
      </c>
      <c r="Q606" s="12" t="s">
        <v>3066</v>
      </c>
      <c r="R606" s="12" t="s">
        <v>3066</v>
      </c>
      <c r="S606" s="12" t="s">
        <v>83</v>
      </c>
      <c r="T606" s="12" t="s">
        <v>979</v>
      </c>
      <c r="U606" s="12" t="str">
        <f>VLOOKUP(S606,[1]Sheet1!$D$3:$D$153,1,0)</f>
        <v>RAWALPINDI</v>
      </c>
      <c r="V606" s="12"/>
      <c r="W606" s="12" t="s">
        <v>23</v>
      </c>
      <c r="X606" s="58" t="s">
        <v>24</v>
      </c>
      <c r="Y606" s="12" t="s">
        <v>2573</v>
      </c>
      <c r="Z606" s="12">
        <f>INDEX('[2]Rented Branches'!$R$5:$R$1116,MATCH(H606,'[2]Rented Branches'!$I$5:$I$1116,0))</f>
        <v>2600</v>
      </c>
      <c r="AA606" s="12" t="s">
        <v>4313</v>
      </c>
      <c r="AB606" s="12" t="s">
        <v>4314</v>
      </c>
      <c r="AC606" s="12" t="s">
        <v>4406</v>
      </c>
      <c r="AD606" s="12" t="e">
        <v>#N/A</v>
      </c>
      <c r="AE606" s="12" t="s">
        <v>4315</v>
      </c>
      <c r="AF606" s="12" t="e">
        <v>#N/A</v>
      </c>
    </row>
    <row r="607" spans="1:32" s="46" customFormat="1" ht="25.5" hidden="1" x14ac:dyDescent="0.25">
      <c r="A607" s="10">
        <f t="shared" ref="A607" si="618">+A606+1</f>
        <v>584</v>
      </c>
      <c r="B607" s="10" t="e">
        <f t="shared" ref="B607:B622" si="619">+B606+1</f>
        <v>#REF!</v>
      </c>
      <c r="C607" s="12" t="s">
        <v>15</v>
      </c>
      <c r="D607" s="10" t="s">
        <v>34</v>
      </c>
      <c r="E607" s="15">
        <v>2019</v>
      </c>
      <c r="F607" s="84">
        <v>43804</v>
      </c>
      <c r="G607" s="12" t="s">
        <v>1974</v>
      </c>
      <c r="H607" s="106" t="s">
        <v>1975</v>
      </c>
      <c r="I607" s="17" t="s">
        <v>1976</v>
      </c>
      <c r="J607" s="12" t="s">
        <v>59</v>
      </c>
      <c r="K607" s="12" t="s">
        <v>60</v>
      </c>
      <c r="L607" s="12" t="s">
        <v>60</v>
      </c>
      <c r="M607" s="12" t="s">
        <v>2703</v>
      </c>
      <c r="N607" s="12" t="s">
        <v>2714</v>
      </c>
      <c r="O607" s="12" t="s">
        <v>60</v>
      </c>
      <c r="P607" s="12" t="s">
        <v>60</v>
      </c>
      <c r="Q607" s="12" t="s">
        <v>3067</v>
      </c>
      <c r="R607" s="12" t="s">
        <v>3067</v>
      </c>
      <c r="S607" s="12" t="s">
        <v>59</v>
      </c>
      <c r="T607" s="12" t="s">
        <v>3725</v>
      </c>
      <c r="U607" s="12" t="e">
        <f>VLOOKUP(S607,[1]Sheet1!$D$3:$D$153,1,0)</f>
        <v>#N/A</v>
      </c>
      <c r="V607" s="12" t="s">
        <v>3915</v>
      </c>
      <c r="W607" s="12" t="s">
        <v>61</v>
      </c>
      <c r="X607" s="58" t="s">
        <v>24</v>
      </c>
      <c r="Y607" s="12" t="s">
        <v>2573</v>
      </c>
      <c r="Z607" s="12">
        <f>INDEX('[2]Rented Branches'!$R$5:$R$1116,MATCH(H607,'[2]Rented Branches'!$I$5:$I$1116,0))</f>
        <v>1700</v>
      </c>
      <c r="AA607" s="12" t="s">
        <v>4365</v>
      </c>
      <c r="AB607" s="12" t="s">
        <v>4366</v>
      </c>
      <c r="AC607" s="12" t="s">
        <v>4401</v>
      </c>
      <c r="AD607" s="12" t="e">
        <v>#N/A</v>
      </c>
      <c r="AE607" s="12" t="s">
        <v>4347</v>
      </c>
      <c r="AF607" s="12" t="e">
        <v>#N/A</v>
      </c>
    </row>
    <row r="608" spans="1:32" s="46" customFormat="1" ht="25.5" hidden="1" x14ac:dyDescent="0.25">
      <c r="A608" s="10">
        <f t="shared" ref="A608" si="620">+A607+1</f>
        <v>585</v>
      </c>
      <c r="B608" s="10" t="e">
        <f t="shared" si="619"/>
        <v>#REF!</v>
      </c>
      <c r="C608" s="12" t="s">
        <v>15</v>
      </c>
      <c r="D608" s="10" t="s">
        <v>34</v>
      </c>
      <c r="E608" s="15">
        <v>2019</v>
      </c>
      <c r="F608" s="84">
        <v>43794</v>
      </c>
      <c r="G608" s="12" t="s">
        <v>1977</v>
      </c>
      <c r="H608" s="106" t="s">
        <v>1978</v>
      </c>
      <c r="I608" s="17" t="s">
        <v>1979</v>
      </c>
      <c r="J608" s="12" t="s">
        <v>1980</v>
      </c>
      <c r="K608" s="12" t="s">
        <v>60</v>
      </c>
      <c r="L608" s="12" t="s">
        <v>60</v>
      </c>
      <c r="M608" s="12" t="s">
        <v>146</v>
      </c>
      <c r="N608" s="12" t="s">
        <v>2718</v>
      </c>
      <c r="O608" s="12" t="s">
        <v>60</v>
      </c>
      <c r="P608" s="12" t="s">
        <v>60</v>
      </c>
      <c r="Q608" s="12" t="s">
        <v>3067</v>
      </c>
      <c r="R608" s="12" t="s">
        <v>3067</v>
      </c>
      <c r="S608" s="12" t="s">
        <v>619</v>
      </c>
      <c r="T608" s="12" t="s">
        <v>3764</v>
      </c>
      <c r="U608" s="12" t="str">
        <f>VLOOKUP(S608,[1]Sheet1!$D$3:$D$153,1,0)</f>
        <v>PISHIN</v>
      </c>
      <c r="V608" s="12"/>
      <c r="W608" s="12" t="s">
        <v>125</v>
      </c>
      <c r="X608" s="58" t="s">
        <v>24</v>
      </c>
      <c r="Y608" s="12" t="s">
        <v>2574</v>
      </c>
      <c r="Z608" s="12">
        <f>INDEX('[2]Rented Branches'!$R$5:$R$1116,MATCH(H608,'[2]Rented Branches'!$I$5:$I$1116,0))</f>
        <v>850</v>
      </c>
      <c r="AA608" s="12" t="s">
        <v>2718</v>
      </c>
      <c r="AB608" s="12" t="s">
        <v>4378</v>
      </c>
      <c r="AC608" s="12" t="s">
        <v>4407</v>
      </c>
      <c r="AD608" s="12" t="e">
        <v>#N/A</v>
      </c>
      <c r="AE608" s="12" t="s">
        <v>4379</v>
      </c>
      <c r="AF608" s="12" t="e">
        <v>#N/A</v>
      </c>
    </row>
    <row r="609" spans="1:32" s="46" customFormat="1" ht="25.5" hidden="1" x14ac:dyDescent="0.25">
      <c r="A609" s="10">
        <f t="shared" ref="A609" si="621">+A608+1</f>
        <v>586</v>
      </c>
      <c r="B609" s="10" t="e">
        <f t="shared" si="619"/>
        <v>#REF!</v>
      </c>
      <c r="C609" s="12" t="s">
        <v>15</v>
      </c>
      <c r="D609" s="10" t="s">
        <v>34</v>
      </c>
      <c r="E609" s="15">
        <v>2019</v>
      </c>
      <c r="F609" s="84">
        <v>43794</v>
      </c>
      <c r="G609" s="12" t="s">
        <v>1981</v>
      </c>
      <c r="H609" s="106" t="s">
        <v>1982</v>
      </c>
      <c r="I609" s="17" t="s">
        <v>1983</v>
      </c>
      <c r="J609" s="12" t="s">
        <v>48</v>
      </c>
      <c r="K609" s="12" t="s">
        <v>21</v>
      </c>
      <c r="L609" s="12" t="s">
        <v>2620</v>
      </c>
      <c r="M609" s="12" t="s">
        <v>2620</v>
      </c>
      <c r="N609" s="12" t="s">
        <v>2700</v>
      </c>
      <c r="O609" s="12" t="s">
        <v>2620</v>
      </c>
      <c r="P609" s="12" t="s">
        <v>2620</v>
      </c>
      <c r="Q609" s="12" t="s">
        <v>3065</v>
      </c>
      <c r="R609" s="12" t="s">
        <v>3065</v>
      </c>
      <c r="S609" s="12" t="s">
        <v>48</v>
      </c>
      <c r="T609" s="12" t="s">
        <v>3707</v>
      </c>
      <c r="U609" s="12" t="str">
        <f>VLOOKUP(S609,[1]Sheet1!$D$3:$D$153,1,0)</f>
        <v>FAISALABAD</v>
      </c>
      <c r="V609" s="12"/>
      <c r="W609" s="12" t="s">
        <v>23</v>
      </c>
      <c r="X609" s="58" t="s">
        <v>24</v>
      </c>
      <c r="Y609" s="12" t="s">
        <v>2573</v>
      </c>
      <c r="Z609" s="12">
        <f>INDEX('[2]Rented Branches'!$R$5:$R$1116,MATCH(H609,'[2]Rented Branches'!$I$5:$I$1116,0))</f>
        <v>2000</v>
      </c>
      <c r="AA609" s="12" t="s">
        <v>2700</v>
      </c>
      <c r="AB609" s="12" t="s">
        <v>4320</v>
      </c>
      <c r="AC609" s="12" t="s">
        <v>4395</v>
      </c>
      <c r="AD609" s="12" t="e">
        <v>#N/A</v>
      </c>
      <c r="AE609" s="12" t="s">
        <v>4303</v>
      </c>
      <c r="AF609" s="12" t="e">
        <v>#N/A</v>
      </c>
    </row>
    <row r="610" spans="1:32" s="46" customFormat="1" ht="15" hidden="1" x14ac:dyDescent="0.25">
      <c r="A610" s="10">
        <f t="shared" ref="A610" si="622">+A609+1</f>
        <v>587</v>
      </c>
      <c r="B610" s="10" t="e">
        <f t="shared" si="619"/>
        <v>#REF!</v>
      </c>
      <c r="C610" s="12" t="s">
        <v>15</v>
      </c>
      <c r="D610" s="10" t="s">
        <v>34</v>
      </c>
      <c r="E610" s="15">
        <v>2019</v>
      </c>
      <c r="F610" s="84">
        <v>43818</v>
      </c>
      <c r="G610" s="12" t="s">
        <v>1984</v>
      </c>
      <c r="H610" s="106" t="s">
        <v>1985</v>
      </c>
      <c r="I610" s="17" t="s">
        <v>1986</v>
      </c>
      <c r="J610" s="12" t="s">
        <v>59</v>
      </c>
      <c r="K610" s="12" t="s">
        <v>60</v>
      </c>
      <c r="L610" s="12" t="s">
        <v>60</v>
      </c>
      <c r="M610" s="12" t="s">
        <v>2710</v>
      </c>
      <c r="N610" s="12" t="s">
        <v>2721</v>
      </c>
      <c r="O610" s="12" t="s">
        <v>60</v>
      </c>
      <c r="P610" s="12" t="s">
        <v>60</v>
      </c>
      <c r="Q610" s="12" t="s">
        <v>3067</v>
      </c>
      <c r="R610" s="12" t="s">
        <v>3067</v>
      </c>
      <c r="S610" s="12" t="s">
        <v>59</v>
      </c>
      <c r="T610" s="12" t="s">
        <v>3709</v>
      </c>
      <c r="U610" s="12" t="e">
        <f>VLOOKUP(S610,[1]Sheet1!$D$3:$D$153,1,0)</f>
        <v>#N/A</v>
      </c>
      <c r="V610" s="12"/>
      <c r="W610" s="12" t="s">
        <v>61</v>
      </c>
      <c r="X610" s="58" t="s">
        <v>24</v>
      </c>
      <c r="Y610" s="12" t="s">
        <v>2573</v>
      </c>
      <c r="Z610" s="12">
        <f>INDEX('[2]Rented Branches'!$R$5:$R$1116,MATCH(H610,'[2]Rented Branches'!$I$5:$I$1116,0))</f>
        <v>4800</v>
      </c>
      <c r="AA610" s="12" t="s">
        <v>2705</v>
      </c>
      <c r="AB610" s="12" t="s">
        <v>4347</v>
      </c>
      <c r="AC610" s="12" t="s">
        <v>4405</v>
      </c>
      <c r="AD610" s="12" t="e">
        <v>#N/A</v>
      </c>
      <c r="AE610" s="12" t="s">
        <v>4325</v>
      </c>
      <c r="AF610" s="12" t="e">
        <v>#N/A</v>
      </c>
    </row>
    <row r="611" spans="1:32" s="46" customFormat="1" ht="15" hidden="1" x14ac:dyDescent="0.25">
      <c r="A611" s="10">
        <f t="shared" ref="A611" si="623">+A610+1</f>
        <v>588</v>
      </c>
      <c r="B611" s="10" t="e">
        <f t="shared" si="619"/>
        <v>#REF!</v>
      </c>
      <c r="C611" s="12" t="s">
        <v>15</v>
      </c>
      <c r="D611" s="10" t="s">
        <v>34</v>
      </c>
      <c r="E611" s="15">
        <v>2019</v>
      </c>
      <c r="F611" s="84">
        <v>43819</v>
      </c>
      <c r="G611" s="12" t="s">
        <v>1987</v>
      </c>
      <c r="H611" s="106" t="s">
        <v>1988</v>
      </c>
      <c r="I611" s="17" t="s">
        <v>1989</v>
      </c>
      <c r="J611" s="12" t="s">
        <v>20</v>
      </c>
      <c r="K611" s="12" t="s">
        <v>21</v>
      </c>
      <c r="L611" s="12" t="s">
        <v>2618</v>
      </c>
      <c r="M611" s="12" t="s">
        <v>20</v>
      </c>
      <c r="N611" s="12" t="s">
        <v>2720</v>
      </c>
      <c r="O611" s="12" t="s">
        <v>2618</v>
      </c>
      <c r="P611" s="12" t="s">
        <v>2618</v>
      </c>
      <c r="Q611" s="12" t="s">
        <v>3064</v>
      </c>
      <c r="R611" s="12" t="s">
        <v>3064</v>
      </c>
      <c r="S611" s="12" t="s">
        <v>20</v>
      </c>
      <c r="T611" s="12" t="s">
        <v>3705</v>
      </c>
      <c r="U611" s="12" t="str">
        <f>VLOOKUP(S611,[1]Sheet1!$D$3:$D$153,1,0)</f>
        <v>LAHORE</v>
      </c>
      <c r="V611" s="12"/>
      <c r="W611" s="12" t="s">
        <v>23</v>
      </c>
      <c r="X611" s="58" t="s">
        <v>24</v>
      </c>
      <c r="Y611" s="12" t="s">
        <v>2573</v>
      </c>
      <c r="Z611" s="12">
        <f>INDEX('[2]Rented Branches'!$R$5:$R$1116,MATCH(H611,'[2]Rented Branches'!$I$5:$I$1116,0))</f>
        <v>4000</v>
      </c>
      <c r="AA611" s="12" t="s">
        <v>4341</v>
      </c>
      <c r="AB611" s="12" t="s">
        <v>4309</v>
      </c>
      <c r="AC611" s="12" t="s">
        <v>4397</v>
      </c>
      <c r="AD611" s="12" t="e">
        <v>#N/A</v>
      </c>
      <c r="AE611" s="12" t="s">
        <v>4310</v>
      </c>
      <c r="AF611" s="12" t="e">
        <v>#N/A</v>
      </c>
    </row>
    <row r="612" spans="1:32" s="46" customFormat="1" ht="25.5" hidden="1" x14ac:dyDescent="0.25">
      <c r="A612" s="10">
        <f t="shared" ref="A612" si="624">+A611+1</f>
        <v>589</v>
      </c>
      <c r="B612" s="10" t="e">
        <f t="shared" si="619"/>
        <v>#REF!</v>
      </c>
      <c r="C612" s="12" t="s">
        <v>15</v>
      </c>
      <c r="D612" s="10" t="s">
        <v>34</v>
      </c>
      <c r="E612" s="15">
        <v>2019</v>
      </c>
      <c r="F612" s="84">
        <v>43798</v>
      </c>
      <c r="G612" s="12" t="s">
        <v>1990</v>
      </c>
      <c r="H612" s="106" t="s">
        <v>1991</v>
      </c>
      <c r="I612" s="17" t="s">
        <v>1992</v>
      </c>
      <c r="J612" s="12" t="s">
        <v>601</v>
      </c>
      <c r="K612" s="12" t="s">
        <v>29</v>
      </c>
      <c r="L612" s="12" t="s">
        <v>29</v>
      </c>
      <c r="M612" s="12" t="s">
        <v>2722</v>
      </c>
      <c r="N612" s="12" t="s">
        <v>2723</v>
      </c>
      <c r="O612" s="12" t="s">
        <v>29</v>
      </c>
      <c r="P612" s="12" t="s">
        <v>29</v>
      </c>
      <c r="Q612" s="12" t="s">
        <v>3066</v>
      </c>
      <c r="R612" s="12" t="s">
        <v>3066</v>
      </c>
      <c r="S612" s="12" t="s">
        <v>619</v>
      </c>
      <c r="T612" s="12" t="s">
        <v>3764</v>
      </c>
      <c r="U612" s="12" t="str">
        <f>VLOOKUP(S612,[1]Sheet1!$D$3:$D$153,1,0)</f>
        <v>PISHIN</v>
      </c>
      <c r="V612" s="12"/>
      <c r="W612" s="12" t="s">
        <v>75</v>
      </c>
      <c r="X612" s="58" t="s">
        <v>24</v>
      </c>
      <c r="Y612" s="12" t="s">
        <v>2573</v>
      </c>
      <c r="Z612" s="12">
        <f>INDEX('[2]Rented Branches'!$R$5:$R$1116,MATCH(H612,'[2]Rented Branches'!$I$5:$I$1116,0))</f>
        <v>1776</v>
      </c>
      <c r="AA612" s="12" t="s">
        <v>2723</v>
      </c>
      <c r="AB612" s="12" t="s">
        <v>4312</v>
      </c>
      <c r="AC612" s="12" t="s">
        <v>4308</v>
      </c>
      <c r="AD612" s="12" t="e">
        <v>#N/A</v>
      </c>
      <c r="AE612" s="12" t="s">
        <v>4300</v>
      </c>
      <c r="AF612" s="12" t="e">
        <v>#N/A</v>
      </c>
    </row>
    <row r="613" spans="1:32" s="46" customFormat="1" ht="15" hidden="1" x14ac:dyDescent="0.25">
      <c r="A613" s="10">
        <f t="shared" ref="A613" si="625">+A612+1</f>
        <v>590</v>
      </c>
      <c r="B613" s="10" t="e">
        <f t="shared" si="619"/>
        <v>#REF!</v>
      </c>
      <c r="C613" s="12" t="s">
        <v>15</v>
      </c>
      <c r="D613" s="10" t="s">
        <v>34</v>
      </c>
      <c r="E613" s="15">
        <v>2019</v>
      </c>
      <c r="F613" s="84">
        <v>43803</v>
      </c>
      <c r="G613" s="12" t="s">
        <v>1993</v>
      </c>
      <c r="H613" s="106" t="s">
        <v>1994</v>
      </c>
      <c r="I613" s="17" t="s">
        <v>1995</v>
      </c>
      <c r="J613" s="12" t="s">
        <v>59</v>
      </c>
      <c r="K613" s="12" t="s">
        <v>60</v>
      </c>
      <c r="L613" s="12" t="s">
        <v>60</v>
      </c>
      <c r="M613" s="12" t="s">
        <v>2703</v>
      </c>
      <c r="N613" s="12" t="s">
        <v>2714</v>
      </c>
      <c r="O613" s="12" t="s">
        <v>60</v>
      </c>
      <c r="P613" s="12" t="s">
        <v>60</v>
      </c>
      <c r="Q613" s="12" t="s">
        <v>3067</v>
      </c>
      <c r="R613" s="12" t="s">
        <v>3067</v>
      </c>
      <c r="S613" s="12" t="s">
        <v>59</v>
      </c>
      <c r="T613" s="12" t="s">
        <v>3761</v>
      </c>
      <c r="U613" s="12" t="e">
        <f>VLOOKUP(S613,[1]Sheet1!$D$3:$D$153,1,0)</f>
        <v>#N/A</v>
      </c>
      <c r="V613" s="12" t="s">
        <v>3917</v>
      </c>
      <c r="W613" s="12" t="s">
        <v>61</v>
      </c>
      <c r="X613" s="58" t="s">
        <v>24</v>
      </c>
      <c r="Y613" s="12" t="s">
        <v>2573</v>
      </c>
      <c r="Z613" s="12">
        <f>INDEX('[2]Rented Branches'!$R$5:$R$1116,MATCH(H613,'[2]Rented Branches'!$I$5:$I$1116,0))</f>
        <v>1400</v>
      </c>
      <c r="AA613" s="12" t="s">
        <v>4365</v>
      </c>
      <c r="AB613" s="12" t="s">
        <v>4366</v>
      </c>
      <c r="AC613" s="12" t="s">
        <v>4401</v>
      </c>
      <c r="AD613" s="12" t="e">
        <v>#N/A</v>
      </c>
      <c r="AE613" s="12" t="s">
        <v>4347</v>
      </c>
      <c r="AF613" s="12" t="e">
        <v>#N/A</v>
      </c>
    </row>
    <row r="614" spans="1:32" s="46" customFormat="1" ht="25.5" hidden="1" x14ac:dyDescent="0.25">
      <c r="A614" s="10">
        <f t="shared" ref="A614" si="626">+A613+1</f>
        <v>591</v>
      </c>
      <c r="B614" s="10" t="e">
        <f t="shared" si="619"/>
        <v>#REF!</v>
      </c>
      <c r="C614" s="12" t="s">
        <v>15</v>
      </c>
      <c r="D614" s="10" t="s">
        <v>34</v>
      </c>
      <c r="E614" s="15">
        <v>2019</v>
      </c>
      <c r="F614" s="84">
        <v>43809</v>
      </c>
      <c r="G614" s="19" t="s">
        <v>1996</v>
      </c>
      <c r="H614" s="106" t="s">
        <v>1997</v>
      </c>
      <c r="I614" s="17" t="s">
        <v>1998</v>
      </c>
      <c r="J614" s="12" t="s">
        <v>59</v>
      </c>
      <c r="K614" s="12" t="s">
        <v>60</v>
      </c>
      <c r="L614" s="12" t="s">
        <v>60</v>
      </c>
      <c r="M614" s="12" t="s">
        <v>2703</v>
      </c>
      <c r="N614" s="12" t="s">
        <v>2714</v>
      </c>
      <c r="O614" s="12" t="s">
        <v>60</v>
      </c>
      <c r="P614" s="12" t="s">
        <v>60</v>
      </c>
      <c r="Q614" s="12" t="s">
        <v>3067</v>
      </c>
      <c r="R614" s="12" t="s">
        <v>3067</v>
      </c>
      <c r="S614" s="12" t="s">
        <v>59</v>
      </c>
      <c r="T614" s="12" t="s">
        <v>3725</v>
      </c>
      <c r="U614" s="12" t="e">
        <f>VLOOKUP(S614,[1]Sheet1!$D$3:$D$153,1,0)</f>
        <v>#N/A</v>
      </c>
      <c r="V614" s="12" t="s">
        <v>3915</v>
      </c>
      <c r="W614" s="12" t="s">
        <v>61</v>
      </c>
      <c r="X614" s="58" t="s">
        <v>24</v>
      </c>
      <c r="Y614" s="12" t="s">
        <v>2573</v>
      </c>
      <c r="Z614" s="12">
        <f>INDEX('[2]Rented Branches'!$R$5:$R$1116,MATCH(H614,'[2]Rented Branches'!$I$5:$I$1116,0))</f>
        <v>1577</v>
      </c>
      <c r="AA614" s="12" t="s">
        <v>4365</v>
      </c>
      <c r="AB614" s="12" t="s">
        <v>4366</v>
      </c>
      <c r="AC614" s="12" t="s">
        <v>4401</v>
      </c>
      <c r="AD614" s="12" t="e">
        <v>#N/A</v>
      </c>
      <c r="AE614" s="12" t="s">
        <v>4347</v>
      </c>
      <c r="AF614" s="12" t="e">
        <v>#N/A</v>
      </c>
    </row>
    <row r="615" spans="1:32" s="46" customFormat="1" ht="25.5" hidden="1" x14ac:dyDescent="0.25">
      <c r="A615" s="10">
        <f t="shared" ref="A615" si="627">+A614+1</f>
        <v>592</v>
      </c>
      <c r="B615" s="10" t="e">
        <f t="shared" si="619"/>
        <v>#REF!</v>
      </c>
      <c r="C615" s="12" t="s">
        <v>15</v>
      </c>
      <c r="D615" s="10" t="s">
        <v>34</v>
      </c>
      <c r="E615" s="15">
        <v>2019</v>
      </c>
      <c r="F615" s="84">
        <v>43819</v>
      </c>
      <c r="G615" s="12" t="s">
        <v>1999</v>
      </c>
      <c r="H615" s="106" t="s">
        <v>2000</v>
      </c>
      <c r="I615" s="17" t="s">
        <v>2961</v>
      </c>
      <c r="J615" s="12" t="s">
        <v>757</v>
      </c>
      <c r="K615" s="12" t="s">
        <v>21</v>
      </c>
      <c r="L615" s="12" t="s">
        <v>2618</v>
      </c>
      <c r="M615" s="12" t="s">
        <v>2702</v>
      </c>
      <c r="N615" s="12" t="s">
        <v>757</v>
      </c>
      <c r="O615" s="12" t="s">
        <v>2618</v>
      </c>
      <c r="P615" s="12" t="s">
        <v>2618</v>
      </c>
      <c r="Q615" s="12" t="s">
        <v>3064</v>
      </c>
      <c r="R615" s="12" t="s">
        <v>3064</v>
      </c>
      <c r="S615" s="12" t="s">
        <v>757</v>
      </c>
      <c r="T615" s="12" t="s">
        <v>1817</v>
      </c>
      <c r="U615" s="12" t="str">
        <f>VLOOKUP(S615,[1]Sheet1!$D$3:$D$153,1,0)</f>
        <v>SIALKOT</v>
      </c>
      <c r="V615" s="12"/>
      <c r="W615" s="12" t="s">
        <v>23</v>
      </c>
      <c r="X615" s="58" t="s">
        <v>24</v>
      </c>
      <c r="Y615" s="12" t="s">
        <v>2573</v>
      </c>
      <c r="Z615" s="12">
        <f>INDEX('[2]Rented Branches'!$R$5:$R$1116,MATCH(H615,'[2]Rented Branches'!$I$5:$I$1116,0))</f>
        <v>3000</v>
      </c>
      <c r="AA615" s="12" t="s">
        <v>757</v>
      </c>
      <c r="AB615" s="12" t="s">
        <v>4380</v>
      </c>
      <c r="AC615" s="12" t="s">
        <v>4403</v>
      </c>
      <c r="AD615" s="12" t="e">
        <v>#N/A</v>
      </c>
      <c r="AE615" s="12" t="s">
        <v>4381</v>
      </c>
      <c r="AF615" s="12" t="e">
        <v>#N/A</v>
      </c>
    </row>
    <row r="616" spans="1:32" s="46" customFormat="1" ht="15" hidden="1" x14ac:dyDescent="0.25">
      <c r="A616" s="10">
        <f t="shared" ref="A616" si="628">+A615+1</f>
        <v>593</v>
      </c>
      <c r="B616" s="10" t="e">
        <f t="shared" si="619"/>
        <v>#REF!</v>
      </c>
      <c r="C616" s="12" t="s">
        <v>15</v>
      </c>
      <c r="D616" s="10" t="s">
        <v>34</v>
      </c>
      <c r="E616" s="15">
        <v>2019</v>
      </c>
      <c r="F616" s="84">
        <v>43823</v>
      </c>
      <c r="G616" s="12" t="s">
        <v>2002</v>
      </c>
      <c r="H616" s="106" t="s">
        <v>2003</v>
      </c>
      <c r="I616" s="17" t="s">
        <v>2004</v>
      </c>
      <c r="J616" s="12" t="s">
        <v>71</v>
      </c>
      <c r="K616" s="12" t="s">
        <v>60</v>
      </c>
      <c r="L616" s="12" t="s">
        <v>60</v>
      </c>
      <c r="M616" s="12" t="s">
        <v>71</v>
      </c>
      <c r="N616" s="12" t="s">
        <v>71</v>
      </c>
      <c r="O616" s="12" t="s">
        <v>60</v>
      </c>
      <c r="P616" s="12" t="s">
        <v>60</v>
      </c>
      <c r="Q616" s="12" t="s">
        <v>3067</v>
      </c>
      <c r="R616" s="12" t="s">
        <v>3067</v>
      </c>
      <c r="S616" s="12" t="s">
        <v>71</v>
      </c>
      <c r="T616" s="12" t="s">
        <v>3712</v>
      </c>
      <c r="U616" s="12" t="str">
        <f>VLOOKUP(S616,[1]Sheet1!$D$3:$D$153,1,0)</f>
        <v>HYDERABAD</v>
      </c>
      <c r="V616" s="12"/>
      <c r="W616" s="12" t="s">
        <v>61</v>
      </c>
      <c r="X616" s="58" t="s">
        <v>24</v>
      </c>
      <c r="Y616" s="12" t="s">
        <v>2573</v>
      </c>
      <c r="Z616" s="12">
        <f>INDEX('[2]Rented Branches'!$R$5:$R$1116,MATCH(H616,'[2]Rented Branches'!$I$5:$I$1116,0))</f>
        <v>1800</v>
      </c>
      <c r="AA616" s="12" t="s">
        <v>71</v>
      </c>
      <c r="AB616" s="12" t="s">
        <v>4331</v>
      </c>
      <c r="AC616" s="12" t="s">
        <v>4398</v>
      </c>
      <c r="AD616" s="12" t="e">
        <v>#N/A</v>
      </c>
      <c r="AE616" s="12" t="s">
        <v>4332</v>
      </c>
      <c r="AF616" s="12" t="e">
        <v>#N/A</v>
      </c>
    </row>
    <row r="617" spans="1:32" s="46" customFormat="1" ht="25.5" hidden="1" x14ac:dyDescent="0.25">
      <c r="A617" s="10">
        <f t="shared" ref="A617" si="629">+A616+1</f>
        <v>594</v>
      </c>
      <c r="B617" s="10" t="e">
        <f t="shared" si="619"/>
        <v>#REF!</v>
      </c>
      <c r="C617" s="12" t="s">
        <v>15</v>
      </c>
      <c r="D617" s="10" t="s">
        <v>34</v>
      </c>
      <c r="E617" s="15">
        <v>2019</v>
      </c>
      <c r="F617" s="84">
        <v>43825</v>
      </c>
      <c r="G617" s="19" t="s">
        <v>2005</v>
      </c>
      <c r="H617" s="106" t="s">
        <v>2006</v>
      </c>
      <c r="I617" s="17" t="s">
        <v>2007</v>
      </c>
      <c r="J617" s="12" t="s">
        <v>136</v>
      </c>
      <c r="K617" s="12" t="s">
        <v>21</v>
      </c>
      <c r="L617" s="12" t="s">
        <v>2620</v>
      </c>
      <c r="M617" s="12" t="s">
        <v>2620</v>
      </c>
      <c r="N617" s="12" t="s">
        <v>94</v>
      </c>
      <c r="O617" s="12" t="s">
        <v>2620</v>
      </c>
      <c r="P617" s="12" t="s">
        <v>2620</v>
      </c>
      <c r="Q617" s="12" t="s">
        <v>3065</v>
      </c>
      <c r="R617" s="12" t="s">
        <v>3065</v>
      </c>
      <c r="S617" s="12" t="s">
        <v>136</v>
      </c>
      <c r="T617" s="12" t="s">
        <v>3722</v>
      </c>
      <c r="U617" s="12" t="str">
        <f>VLOOKUP(S617,[1]Sheet1!$D$3:$D$153,1,0)</f>
        <v>VEHARI</v>
      </c>
      <c r="V617" s="12"/>
      <c r="W617" s="12" t="s">
        <v>23</v>
      </c>
      <c r="X617" s="58" t="s">
        <v>24</v>
      </c>
      <c r="Y617" s="12" t="s">
        <v>2573</v>
      </c>
      <c r="Z617" s="12">
        <f>INDEX('[2]Rented Branches'!$R$5:$R$1116,MATCH(H617,'[2]Rented Branches'!$I$5:$I$1116,0))</f>
        <v>2400</v>
      </c>
      <c r="AA617" s="12" t="s">
        <v>2130</v>
      </c>
      <c r="AB617" s="12" t="s">
        <v>4333</v>
      </c>
      <c r="AC617" s="12" t="s">
        <v>4399</v>
      </c>
      <c r="AD617" s="12" t="e">
        <v>#N/A</v>
      </c>
      <c r="AE617" s="12" t="s">
        <v>4334</v>
      </c>
      <c r="AF617" s="12" t="e">
        <v>#N/A</v>
      </c>
    </row>
    <row r="618" spans="1:32" s="46" customFormat="1" ht="15" hidden="1" x14ac:dyDescent="0.25">
      <c r="A618" s="10">
        <f t="shared" ref="A618" si="630">+A617+1</f>
        <v>595</v>
      </c>
      <c r="B618" s="10" t="e">
        <f t="shared" si="619"/>
        <v>#REF!</v>
      </c>
      <c r="C618" s="12" t="s">
        <v>15</v>
      </c>
      <c r="D618" s="10" t="s">
        <v>34</v>
      </c>
      <c r="E618" s="15">
        <v>2019</v>
      </c>
      <c r="F618" s="84">
        <v>43823</v>
      </c>
      <c r="G618" s="12" t="s">
        <v>2008</v>
      </c>
      <c r="H618" s="106" t="s">
        <v>2009</v>
      </c>
      <c r="I618" s="17" t="s">
        <v>2010</v>
      </c>
      <c r="J618" s="12" t="s">
        <v>2011</v>
      </c>
      <c r="K618" s="12" t="s">
        <v>21</v>
      </c>
      <c r="L618" s="12" t="s">
        <v>2620</v>
      </c>
      <c r="M618" s="12" t="s">
        <v>2620</v>
      </c>
      <c r="N618" s="12" t="s">
        <v>94</v>
      </c>
      <c r="O618" s="12" t="s">
        <v>2620</v>
      </c>
      <c r="P618" s="12" t="s">
        <v>2620</v>
      </c>
      <c r="Q618" s="12" t="s">
        <v>3065</v>
      </c>
      <c r="R618" s="12" t="s">
        <v>3065</v>
      </c>
      <c r="S618" s="12" t="s">
        <v>524</v>
      </c>
      <c r="T618" s="12" t="s">
        <v>3757</v>
      </c>
      <c r="U618" s="12" t="str">
        <f>VLOOKUP(S618,[1]Sheet1!$D$3:$D$153,1,0)</f>
        <v>LODHRAN</v>
      </c>
      <c r="V618" s="12"/>
      <c r="W618" s="12" t="s">
        <v>23</v>
      </c>
      <c r="X618" s="58" t="s">
        <v>24</v>
      </c>
      <c r="Y618" s="12" t="s">
        <v>2574</v>
      </c>
      <c r="Z618" s="12">
        <f>INDEX('[2]Rented Branches'!$R$5:$R$1116,MATCH(H618,'[2]Rented Branches'!$I$5:$I$1116,0))</f>
        <v>2450</v>
      </c>
      <c r="AA618" s="12" t="s">
        <v>94</v>
      </c>
      <c r="AB618" s="12" t="s">
        <v>4353</v>
      </c>
      <c r="AC618" s="12" t="s">
        <v>4399</v>
      </c>
      <c r="AD618" s="12" t="e">
        <v>#N/A</v>
      </c>
      <c r="AE618" s="12" t="s">
        <v>4354</v>
      </c>
      <c r="AF618" s="12" t="e">
        <v>#N/A</v>
      </c>
    </row>
    <row r="619" spans="1:32" s="46" customFormat="1" ht="25.5" hidden="1" x14ac:dyDescent="0.25">
      <c r="A619" s="10">
        <f t="shared" ref="A619" si="631">+A618+1</f>
        <v>596</v>
      </c>
      <c r="B619" s="10" t="e">
        <f t="shared" si="619"/>
        <v>#REF!</v>
      </c>
      <c r="C619" s="12" t="s">
        <v>15</v>
      </c>
      <c r="D619" s="10" t="s">
        <v>34</v>
      </c>
      <c r="E619" s="15">
        <v>2019</v>
      </c>
      <c r="F619" s="84">
        <v>43811</v>
      </c>
      <c r="G619" s="12" t="s">
        <v>2012</v>
      </c>
      <c r="H619" s="106" t="s">
        <v>2013</v>
      </c>
      <c r="I619" s="17" t="s">
        <v>2014</v>
      </c>
      <c r="J619" s="12" t="s">
        <v>94</v>
      </c>
      <c r="K619" s="12" t="s">
        <v>21</v>
      </c>
      <c r="L619" s="12" t="s">
        <v>2620</v>
      </c>
      <c r="M619" s="12" t="s">
        <v>2620</v>
      </c>
      <c r="N619" s="12" t="s">
        <v>94</v>
      </c>
      <c r="O619" s="12" t="s">
        <v>2620</v>
      </c>
      <c r="P619" s="12" t="s">
        <v>2620</v>
      </c>
      <c r="Q619" s="12" t="s">
        <v>3065</v>
      </c>
      <c r="R619" s="12" t="s">
        <v>3065</v>
      </c>
      <c r="S619" s="12" t="s">
        <v>94</v>
      </c>
      <c r="T619" s="12" t="s">
        <v>3716</v>
      </c>
      <c r="U619" s="12" t="str">
        <f>VLOOKUP(S619,[1]Sheet1!$D$3:$D$153,1,0)</f>
        <v>BAHAWALPUR</v>
      </c>
      <c r="V619" s="12"/>
      <c r="W619" s="12" t="s">
        <v>23</v>
      </c>
      <c r="X619" s="58" t="s">
        <v>24</v>
      </c>
      <c r="Y619" s="12" t="s">
        <v>2573</v>
      </c>
      <c r="Z619" s="12">
        <f>INDEX('[2]Rented Branches'!$R$5:$R$1116,MATCH(H619,'[2]Rented Branches'!$I$5:$I$1116,0))</f>
        <v>1800</v>
      </c>
      <c r="AA619" s="12" t="s">
        <v>94</v>
      </c>
      <c r="AB619" s="12" t="s">
        <v>4353</v>
      </c>
      <c r="AC619" s="12" t="s">
        <v>4399</v>
      </c>
      <c r="AD619" s="12" t="e">
        <v>#N/A</v>
      </c>
      <c r="AE619" s="12" t="s">
        <v>4354</v>
      </c>
      <c r="AF619" s="12" t="e">
        <v>#N/A</v>
      </c>
    </row>
    <row r="620" spans="1:32" s="46" customFormat="1" ht="15" hidden="1" x14ac:dyDescent="0.25">
      <c r="A620" s="10">
        <f t="shared" ref="A620" si="632">+A619+1</f>
        <v>597</v>
      </c>
      <c r="B620" s="10" t="e">
        <f t="shared" si="619"/>
        <v>#REF!</v>
      </c>
      <c r="C620" s="12" t="s">
        <v>15</v>
      </c>
      <c r="D620" s="10" t="s">
        <v>34</v>
      </c>
      <c r="E620" s="15">
        <v>2019</v>
      </c>
      <c r="F620" s="84">
        <v>43809</v>
      </c>
      <c r="G620" s="12" t="s">
        <v>2015</v>
      </c>
      <c r="H620" s="106" t="s">
        <v>2016</v>
      </c>
      <c r="I620" s="17" t="s">
        <v>2017</v>
      </c>
      <c r="J620" s="12" t="s">
        <v>33</v>
      </c>
      <c r="K620" s="12" t="s">
        <v>21</v>
      </c>
      <c r="L620" s="12" t="s">
        <v>2620</v>
      </c>
      <c r="M620" s="12" t="s">
        <v>2620</v>
      </c>
      <c r="N620" s="12" t="s">
        <v>33</v>
      </c>
      <c r="O620" s="12" t="s">
        <v>2620</v>
      </c>
      <c r="P620" s="12" t="s">
        <v>2620</v>
      </c>
      <c r="Q620" s="12" t="s">
        <v>3065</v>
      </c>
      <c r="R620" s="12" t="s">
        <v>3065</v>
      </c>
      <c r="S620" s="12" t="s">
        <v>33</v>
      </c>
      <c r="T620" s="12" t="s">
        <v>3706</v>
      </c>
      <c r="U620" s="12" t="str">
        <f>VLOOKUP(S620,[1]Sheet1!$D$3:$D$153,1,0)</f>
        <v>MULTAN</v>
      </c>
      <c r="V620" s="12"/>
      <c r="W620" s="12" t="s">
        <v>23</v>
      </c>
      <c r="X620" s="58" t="s">
        <v>24</v>
      </c>
      <c r="Y620" s="12" t="s">
        <v>2573</v>
      </c>
      <c r="Z620" s="12">
        <f>INDEX('[2]Rented Branches'!$R$5:$R$1116,MATCH(H620,'[2]Rented Branches'!$I$5:$I$1116,0))</f>
        <v>3000</v>
      </c>
      <c r="AA620" s="12" t="s">
        <v>33</v>
      </c>
      <c r="AB620" s="12" t="s">
        <v>4345</v>
      </c>
      <c r="AC620" s="12" t="s">
        <v>4400</v>
      </c>
      <c r="AD620" s="12" t="e">
        <v>#N/A</v>
      </c>
      <c r="AE620" s="12" t="s">
        <v>4304</v>
      </c>
      <c r="AF620" s="12" t="e">
        <v>#N/A</v>
      </c>
    </row>
    <row r="621" spans="1:32" s="46" customFormat="1" ht="25.5" hidden="1" x14ac:dyDescent="0.25">
      <c r="A621" s="10">
        <f t="shared" ref="A621" si="633">+A620+1</f>
        <v>598</v>
      </c>
      <c r="B621" s="10" t="e">
        <f t="shared" si="619"/>
        <v>#REF!</v>
      </c>
      <c r="C621" s="12" t="s">
        <v>15</v>
      </c>
      <c r="D621" s="10" t="s">
        <v>34</v>
      </c>
      <c r="E621" s="15">
        <v>2019</v>
      </c>
      <c r="F621" s="84">
        <v>43823</v>
      </c>
      <c r="G621" s="12" t="s">
        <v>2018</v>
      </c>
      <c r="H621" s="106" t="s">
        <v>2019</v>
      </c>
      <c r="I621" s="17" t="s">
        <v>2020</v>
      </c>
      <c r="J621" s="12" t="s">
        <v>79</v>
      </c>
      <c r="K621" s="12" t="s">
        <v>21</v>
      </c>
      <c r="L621" s="12" t="s">
        <v>2620</v>
      </c>
      <c r="M621" s="12" t="s">
        <v>2620</v>
      </c>
      <c r="N621" s="12" t="s">
        <v>79</v>
      </c>
      <c r="O621" s="12" t="s">
        <v>2620</v>
      </c>
      <c r="P621" s="12" t="s">
        <v>2620</v>
      </c>
      <c r="Q621" s="12" t="s">
        <v>3065</v>
      </c>
      <c r="R621" s="12" t="s">
        <v>3065</v>
      </c>
      <c r="S621" s="12" t="s">
        <v>79</v>
      </c>
      <c r="T621" s="12" t="s">
        <v>3714</v>
      </c>
      <c r="U621" s="12" t="str">
        <f>VLOOKUP(S621,[1]Sheet1!$D$3:$D$153,1,0)</f>
        <v>SAHIWAL</v>
      </c>
      <c r="V621" s="12"/>
      <c r="W621" s="12" t="s">
        <v>23</v>
      </c>
      <c r="X621" s="58" t="s">
        <v>24</v>
      </c>
      <c r="Y621" s="12" t="s">
        <v>2573</v>
      </c>
      <c r="Z621" s="12">
        <f>INDEX('[2]Rented Branches'!$R$5:$R$1116,MATCH(H621,'[2]Rented Branches'!$I$5:$I$1116,0))</f>
        <v>4400</v>
      </c>
      <c r="AA621" s="12" t="s">
        <v>79</v>
      </c>
      <c r="AB621" s="12" t="s">
        <v>4321</v>
      </c>
      <c r="AC621" s="12" t="s">
        <v>4399</v>
      </c>
      <c r="AD621" s="12" t="e">
        <v>#N/A</v>
      </c>
      <c r="AE621" s="12" t="s">
        <v>4322</v>
      </c>
      <c r="AF621" s="12" t="e">
        <v>#N/A</v>
      </c>
    </row>
    <row r="622" spans="1:32" s="46" customFormat="1" ht="25.5" hidden="1" x14ac:dyDescent="0.25">
      <c r="A622" s="10">
        <f t="shared" ref="A622" si="634">+A621+1</f>
        <v>599</v>
      </c>
      <c r="B622" s="10" t="e">
        <f t="shared" si="619"/>
        <v>#REF!</v>
      </c>
      <c r="C622" s="50" t="s">
        <v>15</v>
      </c>
      <c r="D622" s="24" t="s">
        <v>393</v>
      </c>
      <c r="E622" s="15">
        <v>2020</v>
      </c>
      <c r="F622" s="84">
        <v>44012</v>
      </c>
      <c r="G622" s="16" t="s">
        <v>2021</v>
      </c>
      <c r="H622" s="106" t="s">
        <v>2022</v>
      </c>
      <c r="I622" s="17" t="s">
        <v>2023</v>
      </c>
      <c r="J622" s="16" t="s">
        <v>133</v>
      </c>
      <c r="K622" s="12" t="s">
        <v>21</v>
      </c>
      <c r="L622" s="12" t="s">
        <v>2615</v>
      </c>
      <c r="M622" s="12" t="s">
        <v>2727</v>
      </c>
      <c r="N622" s="12" t="s">
        <v>2737</v>
      </c>
      <c r="O622" s="12" t="s">
        <v>2620</v>
      </c>
      <c r="P622" s="12" t="s">
        <v>2615</v>
      </c>
      <c r="Q622" s="12" t="s">
        <v>2615</v>
      </c>
      <c r="R622" s="12" t="s">
        <v>3445</v>
      </c>
      <c r="S622" s="12" t="s">
        <v>136</v>
      </c>
      <c r="T622" s="12" t="s">
        <v>3722</v>
      </c>
      <c r="U622" s="12" t="str">
        <f>VLOOKUP(S622,[1]Sheet1!$D$3:$D$153,1,0)</f>
        <v>VEHARI</v>
      </c>
      <c r="V622" s="12"/>
      <c r="W622" s="12" t="s">
        <v>23</v>
      </c>
      <c r="X622" s="58" t="s">
        <v>24</v>
      </c>
      <c r="Y622" s="12" t="s">
        <v>2573</v>
      </c>
      <c r="Z622" s="12">
        <f>INDEX('[2]Rented Branches'!$R$5:$R$1116,MATCH(H622,'[2]Rented Branches'!$I$5:$I$1116,0))</f>
        <v>1925</v>
      </c>
      <c r="AA622" s="12" t="s">
        <v>4276</v>
      </c>
      <c r="AB622" s="12" t="s">
        <v>4277</v>
      </c>
      <c r="AC622" s="12" t="s">
        <v>4278</v>
      </c>
      <c r="AD622" s="12" t="s">
        <v>4231</v>
      </c>
      <c r="AE622" s="12" t="s">
        <v>4279</v>
      </c>
      <c r="AF622" s="12" t="s">
        <v>4233</v>
      </c>
    </row>
    <row r="623" spans="1:32" s="46" customFormat="1" ht="25.5" hidden="1" x14ac:dyDescent="0.25">
      <c r="A623" s="10">
        <f t="shared" ref="A623" si="635">+A622+1</f>
        <v>600</v>
      </c>
      <c r="B623" s="10" t="e">
        <f t="shared" ref="B623:B638" si="636">+B622+1</f>
        <v>#REF!</v>
      </c>
      <c r="C623" s="50" t="s">
        <v>15</v>
      </c>
      <c r="D623" s="24" t="s">
        <v>393</v>
      </c>
      <c r="E623" s="15">
        <v>2020</v>
      </c>
      <c r="F623" s="84">
        <v>44040</v>
      </c>
      <c r="G623" s="16" t="s">
        <v>2024</v>
      </c>
      <c r="H623" s="106" t="s">
        <v>2025</v>
      </c>
      <c r="I623" s="17" t="s">
        <v>2026</v>
      </c>
      <c r="J623" s="16" t="s">
        <v>115</v>
      </c>
      <c r="K623" s="12" t="s">
        <v>29</v>
      </c>
      <c r="L623" s="12" t="s">
        <v>2615</v>
      </c>
      <c r="M623" s="12" t="s">
        <v>2725</v>
      </c>
      <c r="N623" s="12" t="s">
        <v>2732</v>
      </c>
      <c r="O623" s="12" t="s">
        <v>29</v>
      </c>
      <c r="P623" s="12" t="s">
        <v>2615</v>
      </c>
      <c r="Q623" s="12" t="s">
        <v>2615</v>
      </c>
      <c r="R623" s="12" t="s">
        <v>3445</v>
      </c>
      <c r="S623" s="12" t="s">
        <v>115</v>
      </c>
      <c r="T623" s="12" t="s">
        <v>3720</v>
      </c>
      <c r="U623" s="12" t="str">
        <f>VLOOKUP(S623,[1]Sheet1!$D$3:$D$153,1,0)</f>
        <v>PESHAWAR</v>
      </c>
      <c r="V623" s="12"/>
      <c r="W623" s="12" t="s">
        <v>75</v>
      </c>
      <c r="X623" s="58" t="s">
        <v>24</v>
      </c>
      <c r="Y623" s="12" t="s">
        <v>2573</v>
      </c>
      <c r="Z623" s="12">
        <f>INDEX('[2]Rented Branches'!$R$5:$R$1116,MATCH(H623,'[2]Rented Branches'!$I$5:$I$1116,0))</f>
        <v>2400</v>
      </c>
      <c r="AA623" s="12" t="s">
        <v>4254</v>
      </c>
      <c r="AB623" s="12" t="s">
        <v>4255</v>
      </c>
      <c r="AC623" s="12" t="s">
        <v>4256</v>
      </c>
      <c r="AD623" s="12" t="s">
        <v>4237</v>
      </c>
      <c r="AE623" s="12" t="s">
        <v>4257</v>
      </c>
      <c r="AF623" s="12" t="s">
        <v>4239</v>
      </c>
    </row>
    <row r="624" spans="1:32" s="46" customFormat="1" ht="15" hidden="1" x14ac:dyDescent="0.25">
      <c r="A624" s="10">
        <f t="shared" ref="A624" si="637">+A623+1</f>
        <v>601</v>
      </c>
      <c r="B624" s="10" t="e">
        <f t="shared" si="636"/>
        <v>#REF!</v>
      </c>
      <c r="C624" s="50" t="s">
        <v>15</v>
      </c>
      <c r="D624" s="24" t="s">
        <v>393</v>
      </c>
      <c r="E624" s="15">
        <v>2020</v>
      </c>
      <c r="F624" s="84">
        <v>44000</v>
      </c>
      <c r="G624" s="16" t="s">
        <v>2027</v>
      </c>
      <c r="H624" s="106" t="s">
        <v>2028</v>
      </c>
      <c r="I624" s="17" t="s">
        <v>2029</v>
      </c>
      <c r="J624" s="16" t="s">
        <v>33</v>
      </c>
      <c r="K624" s="12" t="s">
        <v>21</v>
      </c>
      <c r="L624" s="12" t="s">
        <v>2621</v>
      </c>
      <c r="M624" s="12" t="s">
        <v>2727</v>
      </c>
      <c r="N624" s="12" t="s">
        <v>2737</v>
      </c>
      <c r="O624" s="12" t="s">
        <v>2620</v>
      </c>
      <c r="P624" s="12" t="s">
        <v>2621</v>
      </c>
      <c r="Q624" s="12" t="s">
        <v>2615</v>
      </c>
      <c r="R624" s="12" t="s">
        <v>3445</v>
      </c>
      <c r="S624" s="12" t="s">
        <v>33</v>
      </c>
      <c r="T624" s="12" t="s">
        <v>3706</v>
      </c>
      <c r="U624" s="12" t="str">
        <f>VLOOKUP(S624,[1]Sheet1!$D$3:$D$153,1,0)</f>
        <v>MULTAN</v>
      </c>
      <c r="V624" s="12"/>
      <c r="W624" s="12" t="s">
        <v>23</v>
      </c>
      <c r="X624" s="58" t="s">
        <v>24</v>
      </c>
      <c r="Y624" s="12" t="s">
        <v>2573</v>
      </c>
      <c r="Z624" s="12">
        <f>INDEX('[2]Rented Branches'!$R$5:$R$1116,MATCH(H624,'[2]Rented Branches'!$I$5:$I$1116,0))</f>
        <v>3700</v>
      </c>
      <c r="AA624" s="12" t="s">
        <v>4293</v>
      </c>
      <c r="AB624" s="12" t="s">
        <v>4294</v>
      </c>
      <c r="AC624" s="12" t="s">
        <v>4278</v>
      </c>
      <c r="AD624" s="12" t="s">
        <v>4231</v>
      </c>
      <c r="AE624" s="12" t="s">
        <v>4295</v>
      </c>
      <c r="AF624" s="12" t="s">
        <v>4233</v>
      </c>
    </row>
    <row r="625" spans="1:32" s="46" customFormat="1" ht="15" hidden="1" x14ac:dyDescent="0.25">
      <c r="A625" s="10">
        <f t="shared" ref="A625" si="638">+A624+1</f>
        <v>602</v>
      </c>
      <c r="B625" s="10" t="e">
        <f t="shared" si="636"/>
        <v>#REF!</v>
      </c>
      <c r="C625" s="50" t="s">
        <v>15</v>
      </c>
      <c r="D625" s="24" t="s">
        <v>393</v>
      </c>
      <c r="E625" s="15">
        <v>2020</v>
      </c>
      <c r="F625" s="84">
        <v>44050</v>
      </c>
      <c r="G625" s="16" t="s">
        <v>2030</v>
      </c>
      <c r="H625" s="106" t="s">
        <v>2031</v>
      </c>
      <c r="I625" s="17" t="s">
        <v>2032</v>
      </c>
      <c r="J625" s="12" t="s">
        <v>840</v>
      </c>
      <c r="K625" s="12" t="s">
        <v>29</v>
      </c>
      <c r="L625" s="12" t="s">
        <v>2615</v>
      </c>
      <c r="M625" s="12" t="s">
        <v>2725</v>
      </c>
      <c r="N625" s="12" t="s">
        <v>2732</v>
      </c>
      <c r="O625" s="12" t="s">
        <v>29</v>
      </c>
      <c r="P625" s="12" t="s">
        <v>2615</v>
      </c>
      <c r="Q625" s="12" t="s">
        <v>2615</v>
      </c>
      <c r="R625" s="12" t="s">
        <v>3445</v>
      </c>
      <c r="S625" s="12" t="s">
        <v>841</v>
      </c>
      <c r="T625" s="12" t="s">
        <v>3777</v>
      </c>
      <c r="U625" s="12" t="str">
        <f>VLOOKUP(S625,[1]Sheet1!$D$3:$D$153,1,0)</f>
        <v>MALAKAND</v>
      </c>
      <c r="V625" s="12"/>
      <c r="W625" s="12" t="s">
        <v>75</v>
      </c>
      <c r="X625" s="58" t="s">
        <v>24</v>
      </c>
      <c r="Y625" s="12" t="s">
        <v>2574</v>
      </c>
      <c r="Z625" s="12">
        <f>INDEX('[2]Rented Branches'!$R$5:$R$1116,MATCH(H625,'[2]Rented Branches'!$I$5:$I$1116,0))</f>
        <v>2800</v>
      </c>
      <c r="AA625" s="12" t="s">
        <v>4296</v>
      </c>
      <c r="AB625" s="12" t="s">
        <v>4297</v>
      </c>
      <c r="AC625" s="12" t="s">
        <v>4256</v>
      </c>
      <c r="AD625" s="12" t="s">
        <v>4237</v>
      </c>
      <c r="AE625" s="12" t="s">
        <v>4298</v>
      </c>
      <c r="AF625" s="12" t="s">
        <v>4239</v>
      </c>
    </row>
    <row r="626" spans="1:32" s="46" customFormat="1" ht="25.5" hidden="1" x14ac:dyDescent="0.25">
      <c r="A626" s="10">
        <f t="shared" ref="A626" si="639">+A625+1</f>
        <v>603</v>
      </c>
      <c r="B626" s="10" t="e">
        <f t="shared" si="636"/>
        <v>#REF!</v>
      </c>
      <c r="C626" s="50" t="s">
        <v>15</v>
      </c>
      <c r="D626" s="24" t="s">
        <v>393</v>
      </c>
      <c r="E626" s="15">
        <v>2020</v>
      </c>
      <c r="F626" s="84">
        <v>44060</v>
      </c>
      <c r="G626" s="12" t="s">
        <v>2033</v>
      </c>
      <c r="H626" s="106" t="s">
        <v>2034</v>
      </c>
      <c r="I626" s="17" t="s">
        <v>2035</v>
      </c>
      <c r="J626" s="12" t="s">
        <v>33</v>
      </c>
      <c r="K626" s="12" t="s">
        <v>21</v>
      </c>
      <c r="L626" s="12" t="s">
        <v>2621</v>
      </c>
      <c r="M626" s="12" t="s">
        <v>2727</v>
      </c>
      <c r="N626" s="12" t="s">
        <v>2737</v>
      </c>
      <c r="O626" s="12" t="s">
        <v>2620</v>
      </c>
      <c r="P626" s="12" t="s">
        <v>2621</v>
      </c>
      <c r="Q626" s="12" t="s">
        <v>2615</v>
      </c>
      <c r="R626" s="12" t="s">
        <v>3445</v>
      </c>
      <c r="S626" s="12" t="s">
        <v>33</v>
      </c>
      <c r="T626" s="12" t="s">
        <v>3706</v>
      </c>
      <c r="U626" s="12" t="str">
        <f>VLOOKUP(S626,[1]Sheet1!$D$3:$D$153,1,0)</f>
        <v>MULTAN</v>
      </c>
      <c r="V626" s="12"/>
      <c r="W626" s="12" t="s">
        <v>23</v>
      </c>
      <c r="X626" s="58" t="s">
        <v>24</v>
      </c>
      <c r="Y626" s="12" t="s">
        <v>2573</v>
      </c>
      <c r="Z626" s="12">
        <f>INDEX('[2]Rented Branches'!$R$5:$R$1116,MATCH(H626,'[2]Rented Branches'!$I$5:$I$1116,0))</f>
        <v>1711</v>
      </c>
      <c r="AA626" s="12" t="s">
        <v>4293</v>
      </c>
      <c r="AB626" s="12" t="s">
        <v>4294</v>
      </c>
      <c r="AC626" s="12" t="s">
        <v>4278</v>
      </c>
      <c r="AD626" s="12" t="s">
        <v>4231</v>
      </c>
      <c r="AE626" s="12" t="s">
        <v>4295</v>
      </c>
      <c r="AF626" s="12" t="s">
        <v>4233</v>
      </c>
    </row>
    <row r="627" spans="1:32" s="46" customFormat="1" ht="15" hidden="1" x14ac:dyDescent="0.25">
      <c r="A627" s="10">
        <f t="shared" ref="A627" si="640">+A626+1</f>
        <v>604</v>
      </c>
      <c r="B627" s="10" t="e">
        <f t="shared" si="636"/>
        <v>#REF!</v>
      </c>
      <c r="C627" s="12" t="s">
        <v>1856</v>
      </c>
      <c r="D627" s="24" t="s">
        <v>34</v>
      </c>
      <c r="E627" s="15">
        <v>2020</v>
      </c>
      <c r="F627" s="84">
        <v>44069</v>
      </c>
      <c r="G627" s="12" t="s">
        <v>2036</v>
      </c>
      <c r="H627" s="106" t="s">
        <v>2037</v>
      </c>
      <c r="I627" s="17" t="s">
        <v>2038</v>
      </c>
      <c r="J627" s="12" t="s">
        <v>554</v>
      </c>
      <c r="K627" s="12" t="s">
        <v>29</v>
      </c>
      <c r="L627" s="12" t="s">
        <v>29</v>
      </c>
      <c r="M627" s="12" t="s">
        <v>2701</v>
      </c>
      <c r="N627" s="12" t="s">
        <v>2707</v>
      </c>
      <c r="O627" s="12" t="s">
        <v>29</v>
      </c>
      <c r="P627" s="12" t="s">
        <v>29</v>
      </c>
      <c r="Q627" s="12" t="s">
        <v>3066</v>
      </c>
      <c r="R627" s="12" t="s">
        <v>3066</v>
      </c>
      <c r="S627" s="12" t="s">
        <v>83</v>
      </c>
      <c r="T627" s="12" t="s">
        <v>979</v>
      </c>
      <c r="U627" s="12" t="str">
        <f>VLOOKUP(S627,[1]Sheet1!$D$3:$D$153,1,0)</f>
        <v>RAWALPINDI</v>
      </c>
      <c r="V627" s="12"/>
      <c r="W627" s="12" t="s">
        <v>23</v>
      </c>
      <c r="X627" s="58" t="s">
        <v>24</v>
      </c>
      <c r="Y627" s="12" t="s">
        <v>2573</v>
      </c>
      <c r="Z627" s="12">
        <f>INDEX('[2]Rented Branches'!$R$5:$R$1116,MATCH(H627,'[2]Rented Branches'!$I$5:$I$1116,0))</f>
        <v>1200</v>
      </c>
      <c r="AA627" s="12" t="s">
        <v>4313</v>
      </c>
      <c r="AB627" s="12" t="s">
        <v>4314</v>
      </c>
      <c r="AC627" s="12" t="s">
        <v>4406</v>
      </c>
      <c r="AD627" s="12" t="e">
        <v>#N/A</v>
      </c>
      <c r="AE627" s="12" t="s">
        <v>4315</v>
      </c>
      <c r="AF627" s="12" t="e">
        <v>#N/A</v>
      </c>
    </row>
    <row r="628" spans="1:32" s="46" customFormat="1" ht="15" hidden="1" x14ac:dyDescent="0.25">
      <c r="A628" s="10">
        <f t="shared" ref="A628" si="641">+A627+1</f>
        <v>605</v>
      </c>
      <c r="B628" s="10" t="e">
        <f t="shared" si="636"/>
        <v>#REF!</v>
      </c>
      <c r="C628" s="50" t="s">
        <v>15</v>
      </c>
      <c r="D628" s="24" t="s">
        <v>34</v>
      </c>
      <c r="E628" s="15">
        <v>2020</v>
      </c>
      <c r="F628" s="84">
        <v>44088</v>
      </c>
      <c r="G628" s="12" t="s">
        <v>2039</v>
      </c>
      <c r="H628" s="106" t="s">
        <v>2040</v>
      </c>
      <c r="I628" s="17" t="s">
        <v>2041</v>
      </c>
      <c r="J628" s="12" t="s">
        <v>20</v>
      </c>
      <c r="K628" s="12" t="s">
        <v>21</v>
      </c>
      <c r="L628" s="12" t="s">
        <v>2618</v>
      </c>
      <c r="M628" s="12" t="s">
        <v>20</v>
      </c>
      <c r="N628" s="12" t="s">
        <v>2708</v>
      </c>
      <c r="O628" s="12" t="s">
        <v>2618</v>
      </c>
      <c r="P628" s="12" t="s">
        <v>2618</v>
      </c>
      <c r="Q628" s="12" t="s">
        <v>3064</v>
      </c>
      <c r="R628" s="12" t="s">
        <v>3064</v>
      </c>
      <c r="S628" s="12" t="s">
        <v>20</v>
      </c>
      <c r="T628" s="12" t="s">
        <v>3705</v>
      </c>
      <c r="U628" s="12" t="str">
        <f>VLOOKUP(S628,[1]Sheet1!$D$3:$D$153,1,0)</f>
        <v>LAHORE</v>
      </c>
      <c r="V628" s="12"/>
      <c r="W628" s="12" t="s">
        <v>23</v>
      </c>
      <c r="X628" s="58" t="s">
        <v>24</v>
      </c>
      <c r="Y628" s="12" t="s">
        <v>2573</v>
      </c>
      <c r="Z628" s="12">
        <f>INDEX('[2]Rented Branches'!$R$5:$R$1116,MATCH(H628,'[2]Rented Branches'!$I$5:$I$1116,0))</f>
        <v>2700</v>
      </c>
      <c r="AA628" s="12" t="s">
        <v>4350</v>
      </c>
      <c r="AB628" s="12" t="s">
        <v>4351</v>
      </c>
      <c r="AC628" s="12" t="s">
        <v>4397</v>
      </c>
      <c r="AD628" s="12" t="e">
        <v>#N/A</v>
      </c>
      <c r="AE628" s="12" t="s">
        <v>4352</v>
      </c>
      <c r="AF628" s="12" t="e">
        <v>#N/A</v>
      </c>
    </row>
    <row r="629" spans="1:32" s="46" customFormat="1" ht="15" hidden="1" x14ac:dyDescent="0.25">
      <c r="A629" s="10">
        <f t="shared" ref="A629" si="642">+A628+1</f>
        <v>606</v>
      </c>
      <c r="B629" s="10" t="e">
        <f t="shared" si="636"/>
        <v>#REF!</v>
      </c>
      <c r="C629" s="50" t="s">
        <v>15</v>
      </c>
      <c r="D629" s="24" t="s">
        <v>393</v>
      </c>
      <c r="E629" s="15">
        <v>2020</v>
      </c>
      <c r="F629" s="84">
        <v>44096</v>
      </c>
      <c r="G629" s="12" t="s">
        <v>2042</v>
      </c>
      <c r="H629" s="106" t="s">
        <v>2043</v>
      </c>
      <c r="I629" s="17" t="s">
        <v>2044</v>
      </c>
      <c r="J629" s="12" t="s">
        <v>65</v>
      </c>
      <c r="K629" s="12" t="s">
        <v>29</v>
      </c>
      <c r="L629" s="12" t="s">
        <v>2615</v>
      </c>
      <c r="M629" s="12" t="s">
        <v>2725</v>
      </c>
      <c r="N629" s="12" t="s">
        <v>2729</v>
      </c>
      <c r="O629" s="12" t="s">
        <v>29</v>
      </c>
      <c r="P629" s="12" t="s">
        <v>2615</v>
      </c>
      <c r="Q629" s="12" t="s">
        <v>2615</v>
      </c>
      <c r="R629" s="12" t="s">
        <v>3445</v>
      </c>
      <c r="S629" s="12" t="s">
        <v>65</v>
      </c>
      <c r="T629" s="12" t="s">
        <v>3711</v>
      </c>
      <c r="U629" s="12" t="str">
        <f>VLOOKUP(S629,[1]Sheet1!$D$3:$D$153,1,0)</f>
        <v>GUJRAT</v>
      </c>
      <c r="V629" s="12"/>
      <c r="W629" s="12" t="s">
        <v>23</v>
      </c>
      <c r="X629" s="58" t="s">
        <v>24</v>
      </c>
      <c r="Y629" s="12" t="s">
        <v>2574</v>
      </c>
      <c r="Z629" s="12">
        <f>INDEX('[2]Rented Branches'!$R$5:$R$1116,MATCH(H629,'[2]Rented Branches'!$I$5:$I$1116,0))</f>
        <v>2000</v>
      </c>
      <c r="AA629" s="12" t="s">
        <v>4282</v>
      </c>
      <c r="AB629" s="12" t="s">
        <v>4283</v>
      </c>
      <c r="AC629" s="12" t="s">
        <v>4248</v>
      </c>
      <c r="AD629" s="12" t="s">
        <v>4237</v>
      </c>
      <c r="AE629" s="12" t="s">
        <v>4284</v>
      </c>
      <c r="AF629" s="12" t="s">
        <v>4239</v>
      </c>
    </row>
    <row r="630" spans="1:32" s="46" customFormat="1" ht="15" hidden="1" x14ac:dyDescent="0.25">
      <c r="A630" s="10">
        <f t="shared" ref="A630" si="643">+A629+1</f>
        <v>607</v>
      </c>
      <c r="B630" s="10" t="e">
        <f t="shared" si="636"/>
        <v>#REF!</v>
      </c>
      <c r="C630" s="50" t="s">
        <v>15</v>
      </c>
      <c r="D630" s="24" t="s">
        <v>393</v>
      </c>
      <c r="E630" s="15">
        <v>2020</v>
      </c>
      <c r="F630" s="84">
        <v>44096</v>
      </c>
      <c r="G630" s="12" t="s">
        <v>2045</v>
      </c>
      <c r="H630" s="106" t="s">
        <v>2046</v>
      </c>
      <c r="I630" s="17" t="s">
        <v>2047</v>
      </c>
      <c r="J630" s="12" t="s">
        <v>190</v>
      </c>
      <c r="K630" s="12" t="s">
        <v>29</v>
      </c>
      <c r="L630" s="12" t="s">
        <v>2615</v>
      </c>
      <c r="M630" s="12" t="s">
        <v>2725</v>
      </c>
      <c r="N630" s="12" t="s">
        <v>2726</v>
      </c>
      <c r="O630" s="12" t="s">
        <v>29</v>
      </c>
      <c r="P630" s="12" t="s">
        <v>2615</v>
      </c>
      <c r="Q630" s="12" t="s">
        <v>2615</v>
      </c>
      <c r="R630" s="12" t="s">
        <v>3445</v>
      </c>
      <c r="S630" s="12" t="s">
        <v>190</v>
      </c>
      <c r="T630" s="12" t="s">
        <v>3732</v>
      </c>
      <c r="U630" s="12" t="str">
        <f>VLOOKUP(S630,[1]Sheet1!$D$3:$D$153,1,0)</f>
        <v>ATTOCK</v>
      </c>
      <c r="V630" s="12"/>
      <c r="W630" s="12" t="s">
        <v>23</v>
      </c>
      <c r="X630" s="58" t="s">
        <v>24</v>
      </c>
      <c r="Y630" s="12" t="s">
        <v>2573</v>
      </c>
      <c r="Z630" s="12">
        <f>INDEX('[2]Rented Branches'!$R$5:$R$1116,MATCH(H630,'[2]Rented Branches'!$I$5:$I$1116,0))</f>
        <v>1750</v>
      </c>
      <c r="AA630" s="12" t="s">
        <v>4234</v>
      </c>
      <c r="AB630" s="12" t="s">
        <v>4235</v>
      </c>
      <c r="AC630" s="12" t="s">
        <v>4236</v>
      </c>
      <c r="AD630" s="12" t="s">
        <v>4237</v>
      </c>
      <c r="AE630" s="12" t="s">
        <v>4238</v>
      </c>
      <c r="AF630" s="12" t="s">
        <v>4239</v>
      </c>
    </row>
    <row r="631" spans="1:32" s="46" customFormat="1" ht="25.5" hidden="1" x14ac:dyDescent="0.25">
      <c r="A631" s="10">
        <f t="shared" ref="A631" si="644">+A630+1</f>
        <v>608</v>
      </c>
      <c r="B631" s="10" t="e">
        <f t="shared" si="636"/>
        <v>#REF!</v>
      </c>
      <c r="C631" s="50" t="s">
        <v>15</v>
      </c>
      <c r="D631" s="24" t="s">
        <v>393</v>
      </c>
      <c r="E631" s="15">
        <v>2020</v>
      </c>
      <c r="F631" s="84">
        <v>44097</v>
      </c>
      <c r="G631" s="12" t="s">
        <v>2048</v>
      </c>
      <c r="H631" s="106" t="s">
        <v>2049</v>
      </c>
      <c r="I631" s="17" t="s">
        <v>2050</v>
      </c>
      <c r="J631" s="12" t="s">
        <v>824</v>
      </c>
      <c r="K631" s="12" t="s">
        <v>29</v>
      </c>
      <c r="L631" s="12" t="s">
        <v>2615</v>
      </c>
      <c r="M631" s="12" t="s">
        <v>2725</v>
      </c>
      <c r="N631" s="12" t="s">
        <v>2732</v>
      </c>
      <c r="O631" s="12" t="s">
        <v>29</v>
      </c>
      <c r="P631" s="12" t="s">
        <v>2615</v>
      </c>
      <c r="Q631" s="12" t="s">
        <v>2615</v>
      </c>
      <c r="R631" s="12" t="s">
        <v>3445</v>
      </c>
      <c r="S631" s="12" t="s">
        <v>827</v>
      </c>
      <c r="T631" s="12" t="s">
        <v>3776</v>
      </c>
      <c r="U631" s="12" t="str">
        <f>VLOOKUP(S631,[1]Sheet1!$D$3:$D$153,1,0)</f>
        <v>LOWER DIR</v>
      </c>
      <c r="V631" s="12"/>
      <c r="W631" s="12" t="s">
        <v>75</v>
      </c>
      <c r="X631" s="58" t="s">
        <v>24</v>
      </c>
      <c r="Y631" s="12" t="s">
        <v>2574</v>
      </c>
      <c r="Z631" s="12">
        <f>INDEX('[2]Rented Branches'!$R$5:$R$1116,MATCH(H631,'[2]Rented Branches'!$I$5:$I$1116,0))</f>
        <v>1647</v>
      </c>
      <c r="AA631" s="12" t="s">
        <v>4296</v>
      </c>
      <c r="AB631" s="12" t="s">
        <v>4297</v>
      </c>
      <c r="AC631" s="12" t="s">
        <v>4256</v>
      </c>
      <c r="AD631" s="12" t="s">
        <v>4237</v>
      </c>
      <c r="AE631" s="12" t="s">
        <v>4298</v>
      </c>
      <c r="AF631" s="12" t="s">
        <v>4239</v>
      </c>
    </row>
    <row r="632" spans="1:32" s="46" customFormat="1" ht="25.5" hidden="1" x14ac:dyDescent="0.25">
      <c r="A632" s="10">
        <f t="shared" ref="A632" si="645">+A631+1</f>
        <v>609</v>
      </c>
      <c r="B632" s="10" t="e">
        <f t="shared" si="636"/>
        <v>#REF!</v>
      </c>
      <c r="C632" s="50" t="s">
        <v>15</v>
      </c>
      <c r="D632" s="24" t="s">
        <v>34</v>
      </c>
      <c r="E632" s="15">
        <v>2020</v>
      </c>
      <c r="F632" s="84">
        <v>44106</v>
      </c>
      <c r="G632" s="12" t="s">
        <v>2051</v>
      </c>
      <c r="H632" s="106" t="s">
        <v>2052</v>
      </c>
      <c r="I632" s="17" t="s">
        <v>2053</v>
      </c>
      <c r="J632" s="12" t="s">
        <v>48</v>
      </c>
      <c r="K632" s="12" t="s">
        <v>21</v>
      </c>
      <c r="L632" s="12" t="s">
        <v>2620</v>
      </c>
      <c r="M632" s="12" t="s">
        <v>2620</v>
      </c>
      <c r="N632" s="12" t="s">
        <v>2700</v>
      </c>
      <c r="O632" s="12" t="s">
        <v>2620</v>
      </c>
      <c r="P632" s="12" t="s">
        <v>2620</v>
      </c>
      <c r="Q632" s="12" t="s">
        <v>3065</v>
      </c>
      <c r="R632" s="12" t="s">
        <v>3065</v>
      </c>
      <c r="S632" s="12" t="s">
        <v>48</v>
      </c>
      <c r="T632" s="12" t="s">
        <v>3707</v>
      </c>
      <c r="U632" s="12" t="str">
        <f>VLOOKUP(S632,[1]Sheet1!$D$3:$D$153,1,0)</f>
        <v>FAISALABAD</v>
      </c>
      <c r="V632" s="12"/>
      <c r="W632" s="12" t="s">
        <v>23</v>
      </c>
      <c r="X632" s="58" t="s">
        <v>24</v>
      </c>
      <c r="Y632" s="12" t="s">
        <v>2573</v>
      </c>
      <c r="Z632" s="12">
        <f>INDEX('[2]Rented Branches'!$R$5:$R$1116,MATCH(H632,'[2]Rented Branches'!$I$5:$I$1116,0))</f>
        <v>2000</v>
      </c>
      <c r="AA632" s="12" t="s">
        <v>2700</v>
      </c>
      <c r="AB632" s="12" t="s">
        <v>4320</v>
      </c>
      <c r="AC632" s="12" t="s">
        <v>4395</v>
      </c>
      <c r="AD632" s="12" t="e">
        <v>#N/A</v>
      </c>
      <c r="AE632" s="12" t="s">
        <v>4303</v>
      </c>
      <c r="AF632" s="12" t="e">
        <v>#N/A</v>
      </c>
    </row>
    <row r="633" spans="1:32" s="46" customFormat="1" ht="15" hidden="1" x14ac:dyDescent="0.25">
      <c r="A633" s="10">
        <f t="shared" ref="A633" si="646">+A632+1</f>
        <v>610</v>
      </c>
      <c r="B633" s="10" t="e">
        <f t="shared" si="636"/>
        <v>#REF!</v>
      </c>
      <c r="C633" s="50" t="s">
        <v>15</v>
      </c>
      <c r="D633" s="24" t="s">
        <v>34</v>
      </c>
      <c r="E633" s="15">
        <v>2020</v>
      </c>
      <c r="F633" s="84">
        <v>44106</v>
      </c>
      <c r="G633" s="12" t="s">
        <v>2054</v>
      </c>
      <c r="H633" s="106" t="s">
        <v>2055</v>
      </c>
      <c r="I633" s="17" t="s">
        <v>2056</v>
      </c>
      <c r="J633" s="12" t="s">
        <v>389</v>
      </c>
      <c r="K633" s="12" t="s">
        <v>21</v>
      </c>
      <c r="L633" s="12" t="s">
        <v>2620</v>
      </c>
      <c r="M633" s="12" t="s">
        <v>2620</v>
      </c>
      <c r="N633" s="12" t="s">
        <v>2717</v>
      </c>
      <c r="O633" s="12" t="s">
        <v>2620</v>
      </c>
      <c r="P633" s="12" t="s">
        <v>2620</v>
      </c>
      <c r="Q633" s="12" t="s">
        <v>3065</v>
      </c>
      <c r="R633" s="12" t="s">
        <v>3065</v>
      </c>
      <c r="S633" s="12" t="s">
        <v>389</v>
      </c>
      <c r="T633" s="12" t="s">
        <v>3750</v>
      </c>
      <c r="U633" s="12" t="str">
        <f>VLOOKUP(S633,[1]Sheet1!$D$3:$D$153,1,0)</f>
        <v>MUZAFFARGARH</v>
      </c>
      <c r="V633" s="12"/>
      <c r="W633" s="12" t="s">
        <v>23</v>
      </c>
      <c r="X633" s="58" t="s">
        <v>24</v>
      </c>
      <c r="Y633" s="12" t="s">
        <v>2574</v>
      </c>
      <c r="Z633" s="12">
        <f>INDEX('[2]Rented Branches'!$R$5:$R$1116,MATCH(H633,'[2]Rented Branches'!$I$5:$I$1116,0))</f>
        <v>1800</v>
      </c>
      <c r="AA633" s="12" t="s">
        <v>1514</v>
      </c>
      <c r="AB633" s="12" t="s">
        <v>4386</v>
      </c>
      <c r="AC633" s="12" t="s">
        <v>4400</v>
      </c>
      <c r="AD633" s="12" t="e">
        <v>#N/A</v>
      </c>
      <c r="AE633" s="12" t="s">
        <v>4387</v>
      </c>
      <c r="AF633" s="12" t="e">
        <v>#N/A</v>
      </c>
    </row>
    <row r="634" spans="1:32" s="46" customFormat="1" ht="15" hidden="1" x14ac:dyDescent="0.25">
      <c r="A634" s="10">
        <f t="shared" ref="A634" si="647">+A633+1</f>
        <v>611</v>
      </c>
      <c r="B634" s="10" t="e">
        <f t="shared" si="636"/>
        <v>#REF!</v>
      </c>
      <c r="C634" s="50" t="s">
        <v>15</v>
      </c>
      <c r="D634" s="24" t="s">
        <v>34</v>
      </c>
      <c r="E634" s="15">
        <v>2020</v>
      </c>
      <c r="F634" s="84">
        <v>44117</v>
      </c>
      <c r="G634" s="12" t="s">
        <v>2057</v>
      </c>
      <c r="H634" s="106" t="s">
        <v>2058</v>
      </c>
      <c r="I634" s="17" t="s">
        <v>2059</v>
      </c>
      <c r="J634" s="12" t="s">
        <v>631</v>
      </c>
      <c r="K634" s="12" t="s">
        <v>21</v>
      </c>
      <c r="L634" s="12" t="s">
        <v>2618</v>
      </c>
      <c r="M634" s="12" t="s">
        <v>2702</v>
      </c>
      <c r="N634" s="12" t="s">
        <v>757</v>
      </c>
      <c r="O634" s="12" t="s">
        <v>2618</v>
      </c>
      <c r="P634" s="12" t="s">
        <v>2618</v>
      </c>
      <c r="Q634" s="12" t="s">
        <v>3064</v>
      </c>
      <c r="R634" s="12" t="s">
        <v>3064</v>
      </c>
      <c r="S634" s="12" t="s">
        <v>539</v>
      </c>
      <c r="T634" s="12" t="s">
        <v>3759</v>
      </c>
      <c r="U634" s="12" t="str">
        <f>VLOOKUP(S634,[1]Sheet1!$D$3:$D$153,1,0)</f>
        <v>NAROWAL</v>
      </c>
      <c r="V634" s="12"/>
      <c r="W634" s="12" t="s">
        <v>23</v>
      </c>
      <c r="X634" s="58" t="s">
        <v>24</v>
      </c>
      <c r="Y634" s="12" t="s">
        <v>2574</v>
      </c>
      <c r="Z634" s="12">
        <f>INDEX('[2]Rented Branches'!$R$5:$R$1116,MATCH(H634,'[2]Rented Branches'!$I$5:$I$1116,0))</f>
        <v>2200</v>
      </c>
      <c r="AA634" s="12" t="s">
        <v>757</v>
      </c>
      <c r="AB634" s="12" t="s">
        <v>4380</v>
      </c>
      <c r="AC634" s="12" t="s">
        <v>4403</v>
      </c>
      <c r="AD634" s="12" t="e">
        <v>#N/A</v>
      </c>
      <c r="AE634" s="12" t="s">
        <v>4381</v>
      </c>
      <c r="AF634" s="12" t="e">
        <v>#N/A</v>
      </c>
    </row>
    <row r="635" spans="1:32" s="46" customFormat="1" ht="15" hidden="1" x14ac:dyDescent="0.25">
      <c r="A635" s="10">
        <f t="shared" ref="A635" si="648">+A634+1</f>
        <v>612</v>
      </c>
      <c r="B635" s="10" t="e">
        <f t="shared" si="636"/>
        <v>#REF!</v>
      </c>
      <c r="C635" s="50" t="s">
        <v>15</v>
      </c>
      <c r="D635" s="24" t="s">
        <v>393</v>
      </c>
      <c r="E635" s="15">
        <v>2020</v>
      </c>
      <c r="F635" s="84">
        <v>44116</v>
      </c>
      <c r="G635" s="12" t="s">
        <v>2060</v>
      </c>
      <c r="H635" s="106" t="s">
        <v>2061</v>
      </c>
      <c r="I635" s="17" t="s">
        <v>2062</v>
      </c>
      <c r="J635" s="12" t="s">
        <v>2063</v>
      </c>
      <c r="K635" s="12" t="s">
        <v>21</v>
      </c>
      <c r="L635" s="12" t="s">
        <v>2621</v>
      </c>
      <c r="M635" s="12" t="s">
        <v>2727</v>
      </c>
      <c r="N635" s="12" t="s">
        <v>2737</v>
      </c>
      <c r="O635" s="12" t="s">
        <v>2620</v>
      </c>
      <c r="P635" s="12" t="s">
        <v>2621</v>
      </c>
      <c r="Q635" s="12" t="s">
        <v>2615</v>
      </c>
      <c r="R635" s="12" t="s">
        <v>3445</v>
      </c>
      <c r="S635" s="12" t="s">
        <v>687</v>
      </c>
      <c r="T635" s="12" t="s">
        <v>3768</v>
      </c>
      <c r="U635" s="12" t="str">
        <f>VLOOKUP(S635,[1]Sheet1!$D$3:$D$153,1,0)</f>
        <v>RAJANPUR</v>
      </c>
      <c r="V635" s="12"/>
      <c r="W635" s="12" t="s">
        <v>23</v>
      </c>
      <c r="X635" s="58" t="s">
        <v>24</v>
      </c>
      <c r="Y635" s="12" t="s">
        <v>2573</v>
      </c>
      <c r="Z635" s="12">
        <f>INDEX('[2]Rented Branches'!$R$5:$R$1116,MATCH(H635,'[2]Rented Branches'!$I$5:$I$1116,0))</f>
        <v>1925</v>
      </c>
      <c r="AA635" s="12" t="s">
        <v>4276</v>
      </c>
      <c r="AB635" s="12" t="s">
        <v>4277</v>
      </c>
      <c r="AC635" s="12" t="s">
        <v>4278</v>
      </c>
      <c r="AD635" s="12" t="s">
        <v>4231</v>
      </c>
      <c r="AE635" s="12" t="s">
        <v>4279</v>
      </c>
      <c r="AF635" s="12" t="s">
        <v>4233</v>
      </c>
    </row>
    <row r="636" spans="1:32" s="46" customFormat="1" ht="15" hidden="1" x14ac:dyDescent="0.25">
      <c r="A636" s="10">
        <f t="shared" ref="A636" si="649">+A635+1</f>
        <v>613</v>
      </c>
      <c r="B636" s="10" t="e">
        <f t="shared" si="636"/>
        <v>#REF!</v>
      </c>
      <c r="C636" s="50" t="s">
        <v>15</v>
      </c>
      <c r="D636" s="24" t="s">
        <v>34</v>
      </c>
      <c r="E636" s="15">
        <v>2020</v>
      </c>
      <c r="F636" s="84">
        <v>44131</v>
      </c>
      <c r="G636" s="12" t="s">
        <v>2064</v>
      </c>
      <c r="H636" s="106" t="s">
        <v>2065</v>
      </c>
      <c r="I636" s="17" t="s">
        <v>2066</v>
      </c>
      <c r="J636" s="12" t="s">
        <v>2067</v>
      </c>
      <c r="K636" s="12" t="s">
        <v>60</v>
      </c>
      <c r="L636" s="12" t="s">
        <v>60</v>
      </c>
      <c r="M636" s="12" t="s">
        <v>71</v>
      </c>
      <c r="N636" s="12" t="s">
        <v>71</v>
      </c>
      <c r="O636" s="12" t="s">
        <v>60</v>
      </c>
      <c r="P636" s="12" t="s">
        <v>60</v>
      </c>
      <c r="Q636" s="12" t="s">
        <v>3067</v>
      </c>
      <c r="R636" s="12" t="s">
        <v>3067</v>
      </c>
      <c r="S636" s="12" t="s">
        <v>2068</v>
      </c>
      <c r="T636" s="12" t="s">
        <v>3797</v>
      </c>
      <c r="U636" s="12" t="str">
        <f>VLOOKUP(S636,[1]Sheet1!$D$3:$D$153,1,0)</f>
        <v>MATIARI</v>
      </c>
      <c r="V636" s="12"/>
      <c r="W636" s="12" t="s">
        <v>61</v>
      </c>
      <c r="X636" s="58" t="s">
        <v>24</v>
      </c>
      <c r="Y636" s="12" t="s">
        <v>2574</v>
      </c>
      <c r="Z636" s="12">
        <f>INDEX('[2]Rented Branches'!$R$5:$R$1116,MATCH(H636,'[2]Rented Branches'!$I$5:$I$1116,0))</f>
        <v>1704</v>
      </c>
      <c r="AA636" s="12" t="s">
        <v>281</v>
      </c>
      <c r="AB636" s="12" t="s">
        <v>4318</v>
      </c>
      <c r="AC636" s="12" t="s">
        <v>4398</v>
      </c>
      <c r="AD636" s="12" t="e">
        <v>#N/A</v>
      </c>
      <c r="AE636" s="12" t="s">
        <v>4319</v>
      </c>
      <c r="AF636" s="12" t="e">
        <v>#N/A</v>
      </c>
    </row>
    <row r="637" spans="1:32" s="46" customFormat="1" ht="15" hidden="1" x14ac:dyDescent="0.25">
      <c r="A637" s="10">
        <f t="shared" ref="A637" si="650">+A636+1</f>
        <v>614</v>
      </c>
      <c r="B637" s="10" t="e">
        <f t="shared" si="636"/>
        <v>#REF!</v>
      </c>
      <c r="C637" s="50" t="s">
        <v>15</v>
      </c>
      <c r="D637" s="24" t="s">
        <v>393</v>
      </c>
      <c r="E637" s="15">
        <v>2020</v>
      </c>
      <c r="F637" s="84">
        <v>44130</v>
      </c>
      <c r="G637" s="12" t="s">
        <v>2069</v>
      </c>
      <c r="H637" s="106" t="s">
        <v>2070</v>
      </c>
      <c r="I637" s="17" t="s">
        <v>2071</v>
      </c>
      <c r="J637" s="12" t="s">
        <v>48</v>
      </c>
      <c r="K637" s="12" t="s">
        <v>21</v>
      </c>
      <c r="L637" s="12" t="s">
        <v>2615</v>
      </c>
      <c r="M637" s="12" t="s">
        <v>2727</v>
      </c>
      <c r="N637" s="12" t="s">
        <v>2728</v>
      </c>
      <c r="O637" s="12" t="s">
        <v>2620</v>
      </c>
      <c r="P637" s="12" t="s">
        <v>2615</v>
      </c>
      <c r="Q637" s="12" t="s">
        <v>2615</v>
      </c>
      <c r="R637" s="12" t="s">
        <v>3445</v>
      </c>
      <c r="S637" s="12" t="s">
        <v>48</v>
      </c>
      <c r="T637" s="12" t="s">
        <v>3707</v>
      </c>
      <c r="U637" s="12" t="str">
        <f>VLOOKUP(S637,[1]Sheet1!$D$3:$D$153,1,0)</f>
        <v>FAISALABAD</v>
      </c>
      <c r="V637" s="12"/>
      <c r="W637" s="12" t="s">
        <v>23</v>
      </c>
      <c r="X637" s="58" t="s">
        <v>24</v>
      </c>
      <c r="Y637" s="12" t="s">
        <v>2573</v>
      </c>
      <c r="Z637" s="12">
        <f>INDEX('[2]Rented Branches'!$R$5:$R$1116,MATCH(H637,'[2]Rented Branches'!$I$5:$I$1116,0))</f>
        <v>5500</v>
      </c>
      <c r="AA637" s="12" t="s">
        <v>4268</v>
      </c>
      <c r="AB637" s="12" t="s">
        <v>4269</v>
      </c>
      <c r="AC637" s="12" t="s">
        <v>4242</v>
      </c>
      <c r="AD637" s="12" t="s">
        <v>4243</v>
      </c>
      <c r="AE637" s="12" t="s">
        <v>4270</v>
      </c>
      <c r="AF637" s="12" t="s">
        <v>4245</v>
      </c>
    </row>
    <row r="638" spans="1:32" s="46" customFormat="1" ht="15" hidden="1" x14ac:dyDescent="0.25">
      <c r="A638" s="10">
        <f t="shared" ref="A638" si="651">+A637+1</f>
        <v>615</v>
      </c>
      <c r="B638" s="10" t="e">
        <f t="shared" si="636"/>
        <v>#REF!</v>
      </c>
      <c r="C638" s="50" t="s">
        <v>15</v>
      </c>
      <c r="D638" s="24" t="s">
        <v>34</v>
      </c>
      <c r="E638" s="15">
        <v>2020</v>
      </c>
      <c r="F638" s="84">
        <v>44126</v>
      </c>
      <c r="G638" s="12" t="s">
        <v>2072</v>
      </c>
      <c r="H638" s="106" t="s">
        <v>2073</v>
      </c>
      <c r="I638" s="17" t="s">
        <v>2074</v>
      </c>
      <c r="J638" s="12" t="s">
        <v>55</v>
      </c>
      <c r="K638" s="12" t="s">
        <v>21</v>
      </c>
      <c r="L638" s="12" t="s">
        <v>2618</v>
      </c>
      <c r="M638" s="12" t="s">
        <v>2702</v>
      </c>
      <c r="N638" s="12" t="s">
        <v>55</v>
      </c>
      <c r="O638" s="12" t="s">
        <v>2618</v>
      </c>
      <c r="P638" s="12" t="s">
        <v>2618</v>
      </c>
      <c r="Q638" s="12" t="s">
        <v>3064</v>
      </c>
      <c r="R638" s="12" t="s">
        <v>3064</v>
      </c>
      <c r="S638" s="12" t="s">
        <v>55</v>
      </c>
      <c r="T638" s="12" t="s">
        <v>3708</v>
      </c>
      <c r="U638" s="12" t="str">
        <f>VLOOKUP(S638,[1]Sheet1!$D$3:$D$153,1,0)</f>
        <v>GUJRANWALA</v>
      </c>
      <c r="V638" s="12"/>
      <c r="W638" s="12" t="s">
        <v>23</v>
      </c>
      <c r="X638" s="58" t="s">
        <v>24</v>
      </c>
      <c r="Y638" s="12" t="s">
        <v>2574</v>
      </c>
      <c r="Z638" s="12">
        <f>INDEX('[2]Rented Branches'!$R$5:$R$1116,MATCH(H638,'[2]Rented Branches'!$I$5:$I$1116,0))</f>
        <v>2000</v>
      </c>
      <c r="AA638" s="12" t="s">
        <v>55</v>
      </c>
      <c r="AB638" s="12" t="s">
        <v>4337</v>
      </c>
      <c r="AC638" s="12" t="s">
        <v>4403</v>
      </c>
      <c r="AD638" s="12" t="e">
        <v>#N/A</v>
      </c>
      <c r="AE638" s="12" t="s">
        <v>4338</v>
      </c>
      <c r="AF638" s="12" t="e">
        <v>#N/A</v>
      </c>
    </row>
    <row r="639" spans="1:32" s="46" customFormat="1" ht="15" hidden="1" x14ac:dyDescent="0.25">
      <c r="A639" s="10">
        <f t="shared" ref="A639" si="652">+A638+1</f>
        <v>616</v>
      </c>
      <c r="B639" s="10" t="e">
        <f t="shared" ref="B639:B654" si="653">+B638+1</f>
        <v>#REF!</v>
      </c>
      <c r="C639" s="50" t="s">
        <v>15</v>
      </c>
      <c r="D639" s="24" t="s">
        <v>34</v>
      </c>
      <c r="E639" s="15">
        <v>2020</v>
      </c>
      <c r="F639" s="84">
        <v>44148</v>
      </c>
      <c r="G639" s="12" t="s">
        <v>2873</v>
      </c>
      <c r="H639" s="106" t="s">
        <v>2076</v>
      </c>
      <c r="I639" s="17" t="s">
        <v>2077</v>
      </c>
      <c r="J639" s="12" t="s">
        <v>961</v>
      </c>
      <c r="K639" s="12" t="s">
        <v>60</v>
      </c>
      <c r="L639" s="12" t="s">
        <v>60</v>
      </c>
      <c r="M639" s="12" t="s">
        <v>146</v>
      </c>
      <c r="N639" s="12" t="s">
        <v>87</v>
      </c>
      <c r="O639" s="12" t="s">
        <v>60</v>
      </c>
      <c r="P639" s="12" t="s">
        <v>60</v>
      </c>
      <c r="Q639" s="12" t="s">
        <v>3067</v>
      </c>
      <c r="R639" s="12" t="s">
        <v>3067</v>
      </c>
      <c r="S639" s="12" t="s">
        <v>961</v>
      </c>
      <c r="T639" s="12" t="s">
        <v>3782</v>
      </c>
      <c r="U639" s="12" t="str">
        <f>VLOOKUP(S639,[1]Sheet1!$D$3:$D$153,1,0)</f>
        <v>KHAIRPUR</v>
      </c>
      <c r="V639" s="12"/>
      <c r="W639" s="12" t="s">
        <v>61</v>
      </c>
      <c r="X639" s="58" t="s">
        <v>24</v>
      </c>
      <c r="Y639" s="12" t="s">
        <v>2574</v>
      </c>
      <c r="Z639" s="12">
        <f>INDEX('[2]Rented Branches'!$R$5:$R$1116,MATCH(H639,'[2]Rented Branches'!$I$5:$I$1116,0))</f>
        <v>1600</v>
      </c>
      <c r="AA639" s="12" t="s">
        <v>281</v>
      </c>
      <c r="AB639" s="12" t="s">
        <v>4318</v>
      </c>
      <c r="AC639" s="12" t="s">
        <v>4398</v>
      </c>
      <c r="AD639" s="12" t="e">
        <v>#N/A</v>
      </c>
      <c r="AE639" s="12" t="s">
        <v>4319</v>
      </c>
      <c r="AF639" s="12" t="e">
        <v>#N/A</v>
      </c>
    </row>
    <row r="640" spans="1:32" s="46" customFormat="1" ht="25.5" hidden="1" x14ac:dyDescent="0.25">
      <c r="A640" s="10">
        <f t="shared" ref="A640" si="654">+A639+1</f>
        <v>617</v>
      </c>
      <c r="B640" s="10" t="e">
        <f t="shared" si="653"/>
        <v>#REF!</v>
      </c>
      <c r="C640" s="50" t="s">
        <v>15</v>
      </c>
      <c r="D640" s="24" t="s">
        <v>393</v>
      </c>
      <c r="E640" s="15">
        <v>2020</v>
      </c>
      <c r="F640" s="84">
        <v>44151</v>
      </c>
      <c r="G640" s="12" t="s">
        <v>2078</v>
      </c>
      <c r="H640" s="106" t="s">
        <v>2079</v>
      </c>
      <c r="I640" s="17" t="s">
        <v>2080</v>
      </c>
      <c r="J640" s="12" t="s">
        <v>247</v>
      </c>
      <c r="K640" s="12" t="s">
        <v>21</v>
      </c>
      <c r="L640" s="12" t="s">
        <v>2615</v>
      </c>
      <c r="M640" s="12" t="s">
        <v>2727</v>
      </c>
      <c r="N640" s="12" t="s">
        <v>2737</v>
      </c>
      <c r="O640" s="12" t="s">
        <v>2620</v>
      </c>
      <c r="P640" s="12" t="s">
        <v>2615</v>
      </c>
      <c r="Q640" s="12" t="s">
        <v>2615</v>
      </c>
      <c r="R640" s="12" t="s">
        <v>3445</v>
      </c>
      <c r="S640" s="12" t="s">
        <v>3696</v>
      </c>
      <c r="T640" s="12" t="s">
        <v>3740</v>
      </c>
      <c r="U640" s="12" t="str">
        <f>VLOOKUP(S640,[1]Sheet1!$D$3:$D$153,1,0)</f>
        <v>BAHWALNAGAR</v>
      </c>
      <c r="V640" s="12"/>
      <c r="W640" s="12" t="s">
        <v>23</v>
      </c>
      <c r="X640" s="58" t="s">
        <v>24</v>
      </c>
      <c r="Y640" s="12" t="s">
        <v>2574</v>
      </c>
      <c r="Z640" s="12">
        <f>INDEX('[2]Rented Branches'!$R$5:$R$1116,MATCH(H640,'[2]Rented Branches'!$I$5:$I$1116,0))</f>
        <v>2400</v>
      </c>
      <c r="AA640" s="12" t="s">
        <v>4276</v>
      </c>
      <c r="AB640" s="12" t="s">
        <v>4277</v>
      </c>
      <c r="AC640" s="12" t="s">
        <v>4278</v>
      </c>
      <c r="AD640" s="12" t="s">
        <v>4231</v>
      </c>
      <c r="AE640" s="12" t="s">
        <v>4279</v>
      </c>
      <c r="AF640" s="12" t="s">
        <v>4233</v>
      </c>
    </row>
    <row r="641" spans="1:32" s="46" customFormat="1" ht="15" hidden="1" x14ac:dyDescent="0.25">
      <c r="A641" s="10">
        <f t="shared" ref="A641" si="655">+A640+1</f>
        <v>618</v>
      </c>
      <c r="B641" s="10" t="e">
        <f t="shared" si="653"/>
        <v>#REF!</v>
      </c>
      <c r="C641" s="50" t="s">
        <v>15</v>
      </c>
      <c r="D641" s="24" t="s">
        <v>34</v>
      </c>
      <c r="E641" s="15">
        <v>2020</v>
      </c>
      <c r="F641" s="84">
        <v>44158</v>
      </c>
      <c r="G641" s="12" t="s">
        <v>2081</v>
      </c>
      <c r="H641" s="106" t="s">
        <v>2082</v>
      </c>
      <c r="I641" s="17" t="s">
        <v>2083</v>
      </c>
      <c r="J641" s="12" t="s">
        <v>55</v>
      </c>
      <c r="K641" s="12" t="s">
        <v>21</v>
      </c>
      <c r="L641" s="12" t="s">
        <v>2618</v>
      </c>
      <c r="M641" s="12" t="s">
        <v>2702</v>
      </c>
      <c r="N641" s="12" t="s">
        <v>55</v>
      </c>
      <c r="O641" s="12" t="s">
        <v>2618</v>
      </c>
      <c r="P641" s="12" t="s">
        <v>2618</v>
      </c>
      <c r="Q641" s="12" t="s">
        <v>3064</v>
      </c>
      <c r="R641" s="12" t="s">
        <v>3064</v>
      </c>
      <c r="S641" s="12" t="s">
        <v>55</v>
      </c>
      <c r="T641" s="12" t="s">
        <v>3708</v>
      </c>
      <c r="U641" s="12" t="str">
        <f>VLOOKUP(S641,[1]Sheet1!$D$3:$D$153,1,0)</f>
        <v>GUJRANWALA</v>
      </c>
      <c r="V641" s="12"/>
      <c r="W641" s="12" t="s">
        <v>23</v>
      </c>
      <c r="X641" s="58" t="s">
        <v>24</v>
      </c>
      <c r="Y641" s="12" t="s">
        <v>2574</v>
      </c>
      <c r="Z641" s="12">
        <f>INDEX('[2]Rented Branches'!$R$5:$R$1116,MATCH(H641,'[2]Rented Branches'!$I$5:$I$1116,0))</f>
        <v>2280</v>
      </c>
      <c r="AA641" s="12" t="s">
        <v>55</v>
      </c>
      <c r="AB641" s="12" t="s">
        <v>4337</v>
      </c>
      <c r="AC641" s="12" t="s">
        <v>4403</v>
      </c>
      <c r="AD641" s="12" t="e">
        <v>#N/A</v>
      </c>
      <c r="AE641" s="12" t="s">
        <v>4338</v>
      </c>
      <c r="AF641" s="12" t="e">
        <v>#N/A</v>
      </c>
    </row>
    <row r="642" spans="1:32" s="46" customFormat="1" ht="25.5" hidden="1" x14ac:dyDescent="0.25">
      <c r="A642" s="10">
        <f t="shared" ref="A642" si="656">+A641+1</f>
        <v>619</v>
      </c>
      <c r="B642" s="10" t="e">
        <f t="shared" si="653"/>
        <v>#REF!</v>
      </c>
      <c r="C642" s="50" t="s">
        <v>15</v>
      </c>
      <c r="D642" s="24" t="s">
        <v>393</v>
      </c>
      <c r="E642" s="15">
        <v>2020</v>
      </c>
      <c r="F642" s="84">
        <v>44158</v>
      </c>
      <c r="G642" s="12" t="s">
        <v>2084</v>
      </c>
      <c r="H642" s="106" t="s">
        <v>2085</v>
      </c>
      <c r="I642" s="17" t="s">
        <v>2086</v>
      </c>
      <c r="J642" s="12" t="s">
        <v>2087</v>
      </c>
      <c r="K642" s="12" t="s">
        <v>21</v>
      </c>
      <c r="L642" s="12" t="s">
        <v>2615</v>
      </c>
      <c r="M642" s="12" t="s">
        <v>2727</v>
      </c>
      <c r="N642" s="12" t="s">
        <v>2737</v>
      </c>
      <c r="O642" s="12" t="s">
        <v>2618</v>
      </c>
      <c r="P642" s="12" t="s">
        <v>2615</v>
      </c>
      <c r="Q642" s="12" t="s">
        <v>2615</v>
      </c>
      <c r="R642" s="12" t="s">
        <v>3445</v>
      </c>
      <c r="S642" s="12" t="s">
        <v>263</v>
      </c>
      <c r="T642" s="12" t="s">
        <v>3741</v>
      </c>
      <c r="U642" s="12" t="str">
        <f>VLOOKUP(S642,[1]Sheet1!$D$3:$D$153,1,0)</f>
        <v>KASUR</v>
      </c>
      <c r="V642" s="12"/>
      <c r="W642" s="12" t="s">
        <v>23</v>
      </c>
      <c r="X642" s="58" t="s">
        <v>24</v>
      </c>
      <c r="Y642" s="12" t="s">
        <v>2574</v>
      </c>
      <c r="Z642" s="12">
        <f>INDEX('[2]Rented Branches'!$R$5:$R$1116,MATCH(H642,'[2]Rented Branches'!$I$5:$I$1116,0))</f>
        <v>1750</v>
      </c>
      <c r="AA642" s="12" t="s">
        <v>4262</v>
      </c>
      <c r="AB642" s="12" t="s">
        <v>4263</v>
      </c>
      <c r="AC642" s="12" t="s">
        <v>4260</v>
      </c>
      <c r="AD642" s="12" t="s">
        <v>4243</v>
      </c>
      <c r="AE642" s="12" t="s">
        <v>4264</v>
      </c>
      <c r="AF642" s="12" t="s">
        <v>4245</v>
      </c>
    </row>
    <row r="643" spans="1:32" s="46" customFormat="1" ht="15" hidden="1" x14ac:dyDescent="0.25">
      <c r="A643" s="10">
        <f t="shared" ref="A643" si="657">+A642+1</f>
        <v>620</v>
      </c>
      <c r="B643" s="10" t="e">
        <f t="shared" si="653"/>
        <v>#REF!</v>
      </c>
      <c r="C643" s="50" t="s">
        <v>15</v>
      </c>
      <c r="D643" s="24" t="s">
        <v>393</v>
      </c>
      <c r="E643" s="15">
        <v>2020</v>
      </c>
      <c r="F643" s="84">
        <v>44183</v>
      </c>
      <c r="G643" s="12" t="s">
        <v>2874</v>
      </c>
      <c r="H643" s="106" t="s">
        <v>2089</v>
      </c>
      <c r="I643" s="17" t="s">
        <v>2575</v>
      </c>
      <c r="J643" s="12" t="s">
        <v>94</v>
      </c>
      <c r="K643" s="12" t="s">
        <v>21</v>
      </c>
      <c r="L643" s="12" t="s">
        <v>2615</v>
      </c>
      <c r="M643" s="12" t="s">
        <v>2727</v>
      </c>
      <c r="N643" s="12" t="s">
        <v>2737</v>
      </c>
      <c r="O643" s="12" t="s">
        <v>2620</v>
      </c>
      <c r="P643" s="12" t="s">
        <v>2615</v>
      </c>
      <c r="Q643" s="12" t="s">
        <v>2615</v>
      </c>
      <c r="R643" s="12" t="s">
        <v>3445</v>
      </c>
      <c r="S643" s="12" t="s">
        <v>94</v>
      </c>
      <c r="T643" s="12" t="s">
        <v>3716</v>
      </c>
      <c r="U643" s="12" t="str">
        <f>VLOOKUP(S643,[1]Sheet1!$D$3:$D$153,1,0)</f>
        <v>BAHAWALPUR</v>
      </c>
      <c r="V643" s="12"/>
      <c r="W643" s="12" t="s">
        <v>23</v>
      </c>
      <c r="X643" s="58" t="s">
        <v>24</v>
      </c>
      <c r="Y643" s="12" t="s">
        <v>2573</v>
      </c>
      <c r="Z643" s="12">
        <f>INDEX('[2]Rented Branches'!$R$5:$R$1116,MATCH(H643,'[2]Rented Branches'!$I$5:$I$1116,0))</f>
        <v>2400</v>
      </c>
      <c r="AA643" s="12" t="s">
        <v>4276</v>
      </c>
      <c r="AB643" s="12" t="s">
        <v>4277</v>
      </c>
      <c r="AC643" s="12" t="s">
        <v>4278</v>
      </c>
      <c r="AD643" s="12" t="s">
        <v>4231</v>
      </c>
      <c r="AE643" s="12" t="s">
        <v>4279</v>
      </c>
      <c r="AF643" s="12" t="s">
        <v>4233</v>
      </c>
    </row>
    <row r="644" spans="1:32" s="46" customFormat="1" ht="15" hidden="1" x14ac:dyDescent="0.25">
      <c r="A644" s="10">
        <f t="shared" ref="A644" si="658">+A643+1</f>
        <v>621</v>
      </c>
      <c r="B644" s="10" t="e">
        <f t="shared" si="653"/>
        <v>#REF!</v>
      </c>
      <c r="C644" s="50" t="s">
        <v>15</v>
      </c>
      <c r="D644" s="24" t="s">
        <v>393</v>
      </c>
      <c r="E644" s="15">
        <v>2020</v>
      </c>
      <c r="F644" s="84">
        <v>44189</v>
      </c>
      <c r="G644" s="12" t="s">
        <v>2875</v>
      </c>
      <c r="H644" s="106" t="s">
        <v>2091</v>
      </c>
      <c r="I644" s="17" t="s">
        <v>2092</v>
      </c>
      <c r="J644" s="12" t="s">
        <v>389</v>
      </c>
      <c r="K644" s="12" t="s">
        <v>21</v>
      </c>
      <c r="L644" s="12" t="s">
        <v>2615</v>
      </c>
      <c r="M644" s="12" t="s">
        <v>2727</v>
      </c>
      <c r="N644" s="12" t="s">
        <v>2737</v>
      </c>
      <c r="O644" s="12" t="s">
        <v>2620</v>
      </c>
      <c r="P644" s="12" t="s">
        <v>2615</v>
      </c>
      <c r="Q644" s="12" t="s">
        <v>2615</v>
      </c>
      <c r="R644" s="12" t="s">
        <v>3445</v>
      </c>
      <c r="S644" s="12" t="s">
        <v>389</v>
      </c>
      <c r="T644" s="12" t="s">
        <v>3750</v>
      </c>
      <c r="U644" s="12" t="str">
        <f>VLOOKUP(S644,[1]Sheet1!$D$3:$D$153,1,0)</f>
        <v>MUZAFFARGARH</v>
      </c>
      <c r="V644" s="12"/>
      <c r="W644" s="12" t="s">
        <v>23</v>
      </c>
      <c r="X644" s="58" t="s">
        <v>24</v>
      </c>
      <c r="Y644" s="12" t="s">
        <v>2573</v>
      </c>
      <c r="Z644" s="12">
        <f>INDEX('[2]Rented Branches'!$R$5:$R$1116,MATCH(H644,'[2]Rented Branches'!$I$5:$I$1116,0))</f>
        <v>1800</v>
      </c>
      <c r="AA644" s="12" t="s">
        <v>4293</v>
      </c>
      <c r="AB644" s="12" t="s">
        <v>4294</v>
      </c>
      <c r="AC644" s="12" t="s">
        <v>4278</v>
      </c>
      <c r="AD644" s="12" t="s">
        <v>4231</v>
      </c>
      <c r="AE644" s="12" t="s">
        <v>4295</v>
      </c>
      <c r="AF644" s="12" t="s">
        <v>4233</v>
      </c>
    </row>
    <row r="645" spans="1:32" s="46" customFormat="1" ht="15" hidden="1" x14ac:dyDescent="0.25">
      <c r="A645" s="10">
        <f t="shared" ref="A645" si="659">+A644+1</f>
        <v>622</v>
      </c>
      <c r="B645" s="10" t="e">
        <f t="shared" si="653"/>
        <v>#REF!</v>
      </c>
      <c r="C645" s="50" t="s">
        <v>15</v>
      </c>
      <c r="D645" s="24" t="s">
        <v>393</v>
      </c>
      <c r="E645" s="15">
        <v>2020</v>
      </c>
      <c r="F645" s="84">
        <v>44193</v>
      </c>
      <c r="G645" s="12" t="s">
        <v>2876</v>
      </c>
      <c r="H645" s="106" t="s">
        <v>2094</v>
      </c>
      <c r="I645" s="17" t="s">
        <v>2095</v>
      </c>
      <c r="J645" s="12" t="s">
        <v>20</v>
      </c>
      <c r="K645" s="12" t="s">
        <v>21</v>
      </c>
      <c r="L645" s="12" t="s">
        <v>2615</v>
      </c>
      <c r="M645" s="12" t="s">
        <v>2730</v>
      </c>
      <c r="N645" s="12" t="s">
        <v>2734</v>
      </c>
      <c r="O645" s="12" t="s">
        <v>2618</v>
      </c>
      <c r="P645" s="12" t="s">
        <v>2615</v>
      </c>
      <c r="Q645" s="12" t="s">
        <v>2615</v>
      </c>
      <c r="R645" s="12" t="s">
        <v>3445</v>
      </c>
      <c r="S645" s="12" t="s">
        <v>20</v>
      </c>
      <c r="T645" s="12" t="s">
        <v>3705</v>
      </c>
      <c r="U645" s="12" t="str">
        <f>VLOOKUP(S645,[1]Sheet1!$D$3:$D$153,1,0)</f>
        <v>LAHORE</v>
      </c>
      <c r="V645" s="12"/>
      <c r="W645" s="12" t="s">
        <v>23</v>
      </c>
      <c r="X645" s="58" t="s">
        <v>24</v>
      </c>
      <c r="Y645" s="12" t="s">
        <v>2573</v>
      </c>
      <c r="Z645" s="12">
        <f>INDEX('[2]Rented Branches'!$R$5:$R$1116,MATCH(H645,'[2]Rented Branches'!$I$5:$I$1116,0))</f>
        <v>4800</v>
      </c>
      <c r="AA645" s="12" t="s">
        <v>4262</v>
      </c>
      <c r="AB645" s="12" t="s">
        <v>4263</v>
      </c>
      <c r="AC645" s="12" t="s">
        <v>4260</v>
      </c>
      <c r="AD645" s="12" t="s">
        <v>4243</v>
      </c>
      <c r="AE645" s="12" t="s">
        <v>4264</v>
      </c>
      <c r="AF645" s="12" t="s">
        <v>4245</v>
      </c>
    </row>
    <row r="646" spans="1:32" s="46" customFormat="1" ht="15" hidden="1" x14ac:dyDescent="0.25">
      <c r="A646" s="10">
        <f t="shared" ref="A646" si="660">+A645+1</f>
        <v>623</v>
      </c>
      <c r="B646" s="10" t="e">
        <f t="shared" si="653"/>
        <v>#REF!</v>
      </c>
      <c r="C646" s="50" t="s">
        <v>15</v>
      </c>
      <c r="D646" s="24" t="s">
        <v>393</v>
      </c>
      <c r="E646" s="15">
        <v>2020</v>
      </c>
      <c r="F646" s="84">
        <v>44188</v>
      </c>
      <c r="G646" s="12" t="s">
        <v>2877</v>
      </c>
      <c r="H646" s="106" t="s">
        <v>2097</v>
      </c>
      <c r="I646" s="17" t="s">
        <v>2098</v>
      </c>
      <c r="J646" s="12" t="s">
        <v>2099</v>
      </c>
      <c r="K646" s="12" t="s">
        <v>29</v>
      </c>
      <c r="L646" s="12" t="s">
        <v>2615</v>
      </c>
      <c r="M646" s="12" t="s">
        <v>2725</v>
      </c>
      <c r="N646" s="12" t="s">
        <v>2732</v>
      </c>
      <c r="O646" s="12" t="s">
        <v>29</v>
      </c>
      <c r="P646" s="12" t="s">
        <v>2615</v>
      </c>
      <c r="Q646" s="12" t="s">
        <v>2615</v>
      </c>
      <c r="R646" s="12" t="s">
        <v>3445</v>
      </c>
      <c r="S646" s="12" t="s">
        <v>2100</v>
      </c>
      <c r="T646" s="12" t="s">
        <v>3798</v>
      </c>
      <c r="U646" s="12" t="str">
        <f>VLOOKUP(S646,[1]Sheet1!$D$3:$D$153,1,0)</f>
        <v>UPPER DIR</v>
      </c>
      <c r="V646" s="12"/>
      <c r="W646" s="12" t="s">
        <v>75</v>
      </c>
      <c r="X646" s="58" t="s">
        <v>24</v>
      </c>
      <c r="Y646" s="12" t="s">
        <v>2574</v>
      </c>
      <c r="Z646" s="12">
        <f>INDEX('[2]Rented Branches'!$R$5:$R$1116,MATCH(H646,'[2]Rented Branches'!$I$5:$I$1116,0))</f>
        <v>2600</v>
      </c>
      <c r="AA646" s="12" t="s">
        <v>4296</v>
      </c>
      <c r="AB646" s="12" t="s">
        <v>4297</v>
      </c>
      <c r="AC646" s="12" t="s">
        <v>4256</v>
      </c>
      <c r="AD646" s="12" t="s">
        <v>4237</v>
      </c>
      <c r="AE646" s="12" t="s">
        <v>4298</v>
      </c>
      <c r="AF646" s="12" t="s">
        <v>4239</v>
      </c>
    </row>
    <row r="647" spans="1:32" s="46" customFormat="1" ht="15" x14ac:dyDescent="0.25">
      <c r="A647" s="10">
        <f t="shared" ref="A647" si="661">+A646+1</f>
        <v>624</v>
      </c>
      <c r="B647" s="10" t="e">
        <f t="shared" si="653"/>
        <v>#REF!</v>
      </c>
      <c r="C647" s="50" t="s">
        <v>15</v>
      </c>
      <c r="D647" s="24" t="s">
        <v>393</v>
      </c>
      <c r="E647" s="15">
        <v>2020</v>
      </c>
      <c r="F647" s="84">
        <v>44189</v>
      </c>
      <c r="G647" s="12" t="s">
        <v>2878</v>
      </c>
      <c r="H647" s="106" t="s">
        <v>2102</v>
      </c>
      <c r="I647" s="17" t="s">
        <v>2103</v>
      </c>
      <c r="J647" s="12" t="s">
        <v>171</v>
      </c>
      <c r="K647" s="12" t="s">
        <v>21</v>
      </c>
      <c r="L647" s="12" t="s">
        <v>2615</v>
      </c>
      <c r="M647" s="12" t="s">
        <v>2727</v>
      </c>
      <c r="N647" s="12" t="s">
        <v>2737</v>
      </c>
      <c r="O647" s="12" t="s">
        <v>2620</v>
      </c>
      <c r="P647" s="12" t="s">
        <v>2615</v>
      </c>
      <c r="Q647" s="12" t="s">
        <v>2615</v>
      </c>
      <c r="R647" s="12" t="s">
        <v>3445</v>
      </c>
      <c r="S647" s="12" t="s">
        <v>171</v>
      </c>
      <c r="T647" s="12" t="s">
        <v>3728</v>
      </c>
      <c r="U647" s="12" t="str">
        <f>VLOOKUP(S647,[1]Sheet1!$D$3:$D$153,1,0)</f>
        <v>KHANEWAL</v>
      </c>
      <c r="V647" s="12"/>
      <c r="W647" s="12" t="s">
        <v>23</v>
      </c>
      <c r="X647" s="58" t="s">
        <v>24</v>
      </c>
      <c r="Y647" s="12" t="s">
        <v>2573</v>
      </c>
      <c r="Z647" s="12">
        <f>INDEX('[2]Rented Branches'!$R$5:$R$1116,MATCH(H647,'[2]Rented Branches'!$I$5:$I$1116,0))</f>
        <v>2100</v>
      </c>
      <c r="AA647" s="12" t="s">
        <v>4293</v>
      </c>
      <c r="AB647" s="12" t="s">
        <v>4294</v>
      </c>
      <c r="AC647" s="12" t="s">
        <v>4278</v>
      </c>
      <c r="AD647" s="12" t="s">
        <v>4231</v>
      </c>
      <c r="AE647" s="12" t="s">
        <v>4295</v>
      </c>
      <c r="AF647" s="12" t="s">
        <v>4233</v>
      </c>
    </row>
    <row r="648" spans="1:32" s="46" customFormat="1" ht="15" hidden="1" x14ac:dyDescent="0.25">
      <c r="A648" s="10">
        <f t="shared" ref="A648" si="662">+A647+1</f>
        <v>625</v>
      </c>
      <c r="B648" s="10" t="e">
        <f t="shared" si="653"/>
        <v>#REF!</v>
      </c>
      <c r="C648" s="50" t="s">
        <v>15</v>
      </c>
      <c r="D648" s="24" t="s">
        <v>393</v>
      </c>
      <c r="E648" s="15">
        <v>2020</v>
      </c>
      <c r="F648" s="84">
        <v>44195</v>
      </c>
      <c r="G648" s="12" t="s">
        <v>2879</v>
      </c>
      <c r="H648" s="106" t="s">
        <v>2105</v>
      </c>
      <c r="I648" s="17" t="s">
        <v>2106</v>
      </c>
      <c r="J648" s="12" t="s">
        <v>28</v>
      </c>
      <c r="K648" s="12" t="s">
        <v>29</v>
      </c>
      <c r="L648" s="12" t="s">
        <v>2615</v>
      </c>
      <c r="M648" s="12" t="s">
        <v>2725</v>
      </c>
      <c r="N648" s="12" t="s">
        <v>2726</v>
      </c>
      <c r="O648" s="12" t="s">
        <v>29</v>
      </c>
      <c r="P648" s="12" t="s">
        <v>2615</v>
      </c>
      <c r="Q648" s="12" t="s">
        <v>2615</v>
      </c>
      <c r="R648" s="12" t="s">
        <v>3445</v>
      </c>
      <c r="S648" s="12" t="s">
        <v>28</v>
      </c>
      <c r="T648" s="12" t="s">
        <v>28</v>
      </c>
      <c r="U648" s="12" t="str">
        <f>VLOOKUP(S648,[1]Sheet1!$D$3:$D$153,1,0)</f>
        <v>Islamabad</v>
      </c>
      <c r="V648" s="12"/>
      <c r="W648" s="12" t="s">
        <v>3436</v>
      </c>
      <c r="X648" s="58" t="s">
        <v>24</v>
      </c>
      <c r="Y648" s="12" t="s">
        <v>2573</v>
      </c>
      <c r="Z648" s="12">
        <f>INDEX('[2]Rented Branches'!$R$5:$R$1116,MATCH(H648,'[2]Rented Branches'!$I$5:$I$1116,0))</f>
        <v>2100</v>
      </c>
      <c r="AA648" s="12" t="s">
        <v>4288</v>
      </c>
      <c r="AB648" s="12"/>
      <c r="AC648" s="12" t="s">
        <v>4236</v>
      </c>
      <c r="AD648" s="12" t="s">
        <v>4237</v>
      </c>
      <c r="AE648" s="12" t="s">
        <v>4289</v>
      </c>
      <c r="AF648" s="12" t="s">
        <v>4239</v>
      </c>
    </row>
    <row r="649" spans="1:32" s="46" customFormat="1" ht="25.5" hidden="1" x14ac:dyDescent="0.25">
      <c r="A649" s="10">
        <f t="shared" ref="A649" si="663">+A648+1</f>
        <v>626</v>
      </c>
      <c r="B649" s="10" t="e">
        <f t="shared" si="653"/>
        <v>#REF!</v>
      </c>
      <c r="C649" s="50" t="s">
        <v>15</v>
      </c>
      <c r="D649" s="24" t="s">
        <v>393</v>
      </c>
      <c r="E649" s="15">
        <v>2020</v>
      </c>
      <c r="F649" s="84">
        <v>44194</v>
      </c>
      <c r="G649" s="12" t="s">
        <v>2107</v>
      </c>
      <c r="H649" s="106" t="s">
        <v>2108</v>
      </c>
      <c r="I649" s="17" t="s">
        <v>2109</v>
      </c>
      <c r="J649" s="12" t="s">
        <v>346</v>
      </c>
      <c r="K649" s="12" t="s">
        <v>21</v>
      </c>
      <c r="L649" s="12" t="s">
        <v>2615</v>
      </c>
      <c r="M649" s="12" t="s">
        <v>2727</v>
      </c>
      <c r="N649" s="12" t="s">
        <v>2728</v>
      </c>
      <c r="O649" s="12" t="s">
        <v>2620</v>
      </c>
      <c r="P649" s="12" t="s">
        <v>2615</v>
      </c>
      <c r="Q649" s="12" t="s">
        <v>2615</v>
      </c>
      <c r="R649" s="12" t="s">
        <v>3445</v>
      </c>
      <c r="S649" s="12" t="s">
        <v>183</v>
      </c>
      <c r="T649" s="12" t="s">
        <v>3731</v>
      </c>
      <c r="U649" s="12" t="str">
        <f>VLOOKUP(S649,[1]Sheet1!$D$3:$D$153,1,0)</f>
        <v>TOBA TEK SINGH</v>
      </c>
      <c r="V649" s="12"/>
      <c r="W649" s="12" t="s">
        <v>23</v>
      </c>
      <c r="X649" s="58" t="s">
        <v>24</v>
      </c>
      <c r="Y649" s="12" t="s">
        <v>2574</v>
      </c>
      <c r="Z649" s="12">
        <f>INDEX('[2]Rented Branches'!$R$5:$R$1116,MATCH(H649,'[2]Rented Branches'!$I$5:$I$1116,0))</f>
        <v>2000</v>
      </c>
      <c r="AA649" s="12" t="s">
        <v>4240</v>
      </c>
      <c r="AB649" s="12" t="s">
        <v>4241</v>
      </c>
      <c r="AC649" s="12" t="s">
        <v>4242</v>
      </c>
      <c r="AD649" s="12" t="s">
        <v>4243</v>
      </c>
      <c r="AE649" s="12" t="s">
        <v>4244</v>
      </c>
      <c r="AF649" s="12" t="s">
        <v>4245</v>
      </c>
    </row>
    <row r="650" spans="1:32" s="46" customFormat="1" ht="15" hidden="1" x14ac:dyDescent="0.25">
      <c r="A650" s="10">
        <f t="shared" ref="A650" si="664">+A649+1</f>
        <v>627</v>
      </c>
      <c r="B650" s="10" t="e">
        <f t="shared" si="653"/>
        <v>#REF!</v>
      </c>
      <c r="C650" s="50" t="s">
        <v>15</v>
      </c>
      <c r="D650" s="24" t="s">
        <v>393</v>
      </c>
      <c r="E650" s="15">
        <v>2020</v>
      </c>
      <c r="F650" s="84">
        <v>44194</v>
      </c>
      <c r="G650" s="12" t="s">
        <v>2110</v>
      </c>
      <c r="H650" s="106" t="s">
        <v>2111</v>
      </c>
      <c r="I650" s="17" t="s">
        <v>2112</v>
      </c>
      <c r="J650" s="12" t="s">
        <v>307</v>
      </c>
      <c r="K650" s="12" t="s">
        <v>29</v>
      </c>
      <c r="L650" s="12" t="s">
        <v>2615</v>
      </c>
      <c r="M650" s="12" t="s">
        <v>2725</v>
      </c>
      <c r="N650" s="12" t="s">
        <v>2732</v>
      </c>
      <c r="O650" s="12" t="s">
        <v>29</v>
      </c>
      <c r="P650" s="12" t="s">
        <v>2615</v>
      </c>
      <c r="Q650" s="12" t="s">
        <v>2615</v>
      </c>
      <c r="R650" s="12" t="s">
        <v>3445</v>
      </c>
      <c r="S650" s="12" t="s">
        <v>307</v>
      </c>
      <c r="T650" s="12" t="s">
        <v>3745</v>
      </c>
      <c r="U650" s="12" t="str">
        <f>VLOOKUP(S650,[1]Sheet1!$D$3:$D$153,1,0)</f>
        <v>BANNU</v>
      </c>
      <c r="V650" s="12"/>
      <c r="W650" s="12" t="s">
        <v>75</v>
      </c>
      <c r="X650" s="58" t="s">
        <v>24</v>
      </c>
      <c r="Y650" s="12" t="s">
        <v>2573</v>
      </c>
      <c r="Z650" s="12">
        <f>INDEX('[2]Rented Branches'!$R$5:$R$1116,MATCH(H650,'[2]Rented Branches'!$I$5:$I$1116,0))</f>
        <v>2500</v>
      </c>
      <c r="AA650" s="12" t="s">
        <v>4254</v>
      </c>
      <c r="AB650" s="12" t="s">
        <v>4255</v>
      </c>
      <c r="AC650" s="12" t="s">
        <v>4256</v>
      </c>
      <c r="AD650" s="12" t="s">
        <v>4237</v>
      </c>
      <c r="AE650" s="12" t="s">
        <v>4257</v>
      </c>
      <c r="AF650" s="12" t="s">
        <v>4239</v>
      </c>
    </row>
    <row r="651" spans="1:32" s="46" customFormat="1" ht="25.5" hidden="1" x14ac:dyDescent="0.25">
      <c r="A651" s="10">
        <f t="shared" ref="A651" si="665">+A650+1</f>
        <v>628</v>
      </c>
      <c r="B651" s="10" t="e">
        <f t="shared" si="653"/>
        <v>#REF!</v>
      </c>
      <c r="C651" s="50" t="s">
        <v>15</v>
      </c>
      <c r="D651" s="24" t="s">
        <v>393</v>
      </c>
      <c r="E651" s="15">
        <v>2020</v>
      </c>
      <c r="F651" s="84">
        <v>44194</v>
      </c>
      <c r="G651" s="12" t="s">
        <v>2113</v>
      </c>
      <c r="H651" s="106" t="s">
        <v>2114</v>
      </c>
      <c r="I651" s="17" t="s">
        <v>2115</v>
      </c>
      <c r="J651" s="12" t="s">
        <v>2116</v>
      </c>
      <c r="K651" s="12" t="s">
        <v>29</v>
      </c>
      <c r="L651" s="12" t="s">
        <v>2615</v>
      </c>
      <c r="M651" s="12" t="s">
        <v>2725</v>
      </c>
      <c r="N651" s="12" t="s">
        <v>2732</v>
      </c>
      <c r="O651" s="12" t="s">
        <v>29</v>
      </c>
      <c r="P651" s="12" t="s">
        <v>2615</v>
      </c>
      <c r="Q651" s="12" t="s">
        <v>2615</v>
      </c>
      <c r="R651" s="12" t="s">
        <v>3445</v>
      </c>
      <c r="S651" s="12" t="s">
        <v>720</v>
      </c>
      <c r="T651" s="12" t="s">
        <v>3698</v>
      </c>
      <c r="U651" s="12" t="str">
        <f>VLOOKUP(S651,[1]Sheet1!$D$3:$D$153,1,0)</f>
        <v>NOWSHERA</v>
      </c>
      <c r="V651" s="12"/>
      <c r="W651" s="12" t="s">
        <v>75</v>
      </c>
      <c r="X651" s="58" t="s">
        <v>24</v>
      </c>
      <c r="Y651" s="12" t="s">
        <v>2573</v>
      </c>
      <c r="Z651" s="12">
        <f>INDEX('[2]Rented Branches'!$R$5:$R$1116,MATCH(H651,'[2]Rented Branches'!$I$5:$I$1116,0))</f>
        <v>1430</v>
      </c>
      <c r="AA651" s="12" t="s">
        <v>4254</v>
      </c>
      <c r="AB651" s="12" t="s">
        <v>4255</v>
      </c>
      <c r="AC651" s="12" t="s">
        <v>4256</v>
      </c>
      <c r="AD651" s="12" t="s">
        <v>4237</v>
      </c>
      <c r="AE651" s="12" t="s">
        <v>4257</v>
      </c>
      <c r="AF651" s="12" t="s">
        <v>4239</v>
      </c>
    </row>
    <row r="652" spans="1:32" s="46" customFormat="1" ht="15" hidden="1" x14ac:dyDescent="0.25">
      <c r="A652" s="10">
        <f t="shared" ref="A652" si="666">+A651+1</f>
        <v>629</v>
      </c>
      <c r="B652" s="10" t="e">
        <f t="shared" si="653"/>
        <v>#REF!</v>
      </c>
      <c r="C652" s="50" t="s">
        <v>15</v>
      </c>
      <c r="D652" s="24" t="s">
        <v>393</v>
      </c>
      <c r="E652" s="15">
        <v>2020</v>
      </c>
      <c r="F652" s="84">
        <v>44195</v>
      </c>
      <c r="G652" s="12" t="s">
        <v>2118</v>
      </c>
      <c r="H652" s="106" t="s">
        <v>2119</v>
      </c>
      <c r="I652" s="17" t="s">
        <v>2120</v>
      </c>
      <c r="J652" s="12" t="s">
        <v>83</v>
      </c>
      <c r="K652" s="12" t="s">
        <v>29</v>
      </c>
      <c r="L652" s="12" t="s">
        <v>2615</v>
      </c>
      <c r="M652" s="12" t="s">
        <v>2725</v>
      </c>
      <c r="N652" s="12" t="s">
        <v>2729</v>
      </c>
      <c r="O652" s="12" t="s">
        <v>29</v>
      </c>
      <c r="P652" s="12" t="s">
        <v>2615</v>
      </c>
      <c r="Q652" s="12" t="s">
        <v>2615</v>
      </c>
      <c r="R652" s="12" t="s">
        <v>3445</v>
      </c>
      <c r="S652" s="12" t="s">
        <v>83</v>
      </c>
      <c r="T652" s="12" t="s">
        <v>979</v>
      </c>
      <c r="U652" s="12" t="str">
        <f>VLOOKUP(S652,[1]Sheet1!$D$3:$D$153,1,0)</f>
        <v>RAWALPINDI</v>
      </c>
      <c r="V652" s="12"/>
      <c r="W652" s="12" t="s">
        <v>23</v>
      </c>
      <c r="X652" s="58" t="s">
        <v>24</v>
      </c>
      <c r="Y652" s="12" t="s">
        <v>2573</v>
      </c>
      <c r="Z652" s="12">
        <f>INDEX('[2]Rented Branches'!$R$5:$R$1116,MATCH(H652,'[2]Rented Branches'!$I$5:$I$1116,0))</f>
        <v>4642</v>
      </c>
      <c r="AA652" s="12" t="s">
        <v>4246</v>
      </c>
      <c r="AB652" s="12" t="s">
        <v>4247</v>
      </c>
      <c r="AC652" s="12" t="s">
        <v>4248</v>
      </c>
      <c r="AD652" s="12" t="s">
        <v>4237</v>
      </c>
      <c r="AE652" s="12" t="s">
        <v>4249</v>
      </c>
      <c r="AF652" s="12" t="s">
        <v>4239</v>
      </c>
    </row>
    <row r="653" spans="1:32" s="46" customFormat="1" ht="15" hidden="1" x14ac:dyDescent="0.25">
      <c r="A653" s="10">
        <f t="shared" ref="A653" si="667">+A652+1</f>
        <v>630</v>
      </c>
      <c r="B653" s="10" t="e">
        <f t="shared" si="653"/>
        <v>#REF!</v>
      </c>
      <c r="C653" s="50" t="s">
        <v>15</v>
      </c>
      <c r="D653" s="24" t="s">
        <v>393</v>
      </c>
      <c r="E653" s="15">
        <v>2020</v>
      </c>
      <c r="F653" s="84">
        <v>44194</v>
      </c>
      <c r="G653" s="12" t="s">
        <v>2121</v>
      </c>
      <c r="H653" s="106" t="s">
        <v>2122</v>
      </c>
      <c r="I653" s="17" t="s">
        <v>2123</v>
      </c>
      <c r="J653" s="12" t="s">
        <v>59</v>
      </c>
      <c r="K653" s="12" t="s">
        <v>60</v>
      </c>
      <c r="L653" s="12" t="s">
        <v>2615</v>
      </c>
      <c r="M653" s="12" t="s">
        <v>2616</v>
      </c>
      <c r="N653" s="12" t="s">
        <v>2736</v>
      </c>
      <c r="O653" s="12" t="s">
        <v>60</v>
      </c>
      <c r="P653" s="12" t="s">
        <v>2615</v>
      </c>
      <c r="Q653" s="12" t="s">
        <v>2615</v>
      </c>
      <c r="R653" s="12" t="s">
        <v>3445</v>
      </c>
      <c r="S653" s="12" t="s">
        <v>59</v>
      </c>
      <c r="T653" s="12" t="s">
        <v>3717</v>
      </c>
      <c r="U653" s="12" t="e">
        <f>VLOOKUP(S653,[1]Sheet1!$D$3:$D$153,1,0)</f>
        <v>#N/A</v>
      </c>
      <c r="V653" s="12"/>
      <c r="W653" s="12" t="s">
        <v>61</v>
      </c>
      <c r="X653" s="58" t="s">
        <v>24</v>
      </c>
      <c r="Y653" s="12" t="s">
        <v>2573</v>
      </c>
      <c r="Z653" s="12">
        <f>INDEX('[2]Rented Branches'!$R$5:$R$1116,MATCH(H653,'[2]Rented Branches'!$I$5:$I$1116,0))</f>
        <v>3000</v>
      </c>
      <c r="AA653" s="12" t="s">
        <v>4285</v>
      </c>
      <c r="AB653" s="12" t="s">
        <v>4286</v>
      </c>
      <c r="AC653" s="12" t="s">
        <v>4230</v>
      </c>
      <c r="AD653" s="12" t="s">
        <v>4231</v>
      </c>
      <c r="AE653" s="12" t="s">
        <v>4287</v>
      </c>
      <c r="AF653" s="12" t="s">
        <v>4233</v>
      </c>
    </row>
    <row r="654" spans="1:32" s="46" customFormat="1" ht="25.5" hidden="1" x14ac:dyDescent="0.25">
      <c r="A654" s="10">
        <f t="shared" ref="A654" si="668">+A653+1</f>
        <v>631</v>
      </c>
      <c r="B654" s="10" t="e">
        <f t="shared" si="653"/>
        <v>#REF!</v>
      </c>
      <c r="C654" s="12" t="s">
        <v>15</v>
      </c>
      <c r="D654" s="24" t="s">
        <v>393</v>
      </c>
      <c r="E654" s="15">
        <v>2021</v>
      </c>
      <c r="F654" s="84">
        <v>44270</v>
      </c>
      <c r="G654" s="12" t="s">
        <v>2124</v>
      </c>
      <c r="H654" s="106" t="s">
        <v>2125</v>
      </c>
      <c r="I654" s="17" t="s">
        <v>2126</v>
      </c>
      <c r="J654" s="12" t="s">
        <v>59</v>
      </c>
      <c r="K654" s="12" t="s">
        <v>60</v>
      </c>
      <c r="L654" s="12" t="s">
        <v>2615</v>
      </c>
      <c r="M654" s="12" t="s">
        <v>2616</v>
      </c>
      <c r="N654" s="12" t="s">
        <v>2735</v>
      </c>
      <c r="O654" s="12" t="s">
        <v>60</v>
      </c>
      <c r="P654" s="12" t="s">
        <v>2615</v>
      </c>
      <c r="Q654" s="12" t="s">
        <v>2615</v>
      </c>
      <c r="R654" s="12" t="s">
        <v>3445</v>
      </c>
      <c r="S654" s="12" t="s">
        <v>59</v>
      </c>
      <c r="T654" s="12" t="s">
        <v>3709</v>
      </c>
      <c r="U654" s="12" t="e">
        <f>VLOOKUP(S654,[1]Sheet1!$D$3:$D$153,1,0)</f>
        <v>#N/A</v>
      </c>
      <c r="V654" s="12"/>
      <c r="W654" s="12" t="s">
        <v>61</v>
      </c>
      <c r="X654" s="58" t="s">
        <v>24</v>
      </c>
      <c r="Y654" s="12" t="s">
        <v>2573</v>
      </c>
      <c r="Z654" s="12">
        <f>INDEX('[2]Rented Branches'!$R$5:$R$1116,MATCH(H654,'[2]Rented Branches'!$I$5:$I$1116,0))</f>
        <v>1436</v>
      </c>
      <c r="AA654" s="12" t="s">
        <v>4273</v>
      </c>
      <c r="AB654" s="12" t="s">
        <v>4274</v>
      </c>
      <c r="AC654" s="12" t="s">
        <v>4230</v>
      </c>
      <c r="AD654" s="12" t="s">
        <v>4231</v>
      </c>
      <c r="AE654" s="12" t="s">
        <v>4275</v>
      </c>
      <c r="AF654" s="12" t="s">
        <v>4233</v>
      </c>
    </row>
    <row r="655" spans="1:32" s="46" customFormat="1" ht="15" hidden="1" x14ac:dyDescent="0.25">
      <c r="A655" s="10">
        <f t="shared" ref="A655" si="669">+A654+1</f>
        <v>632</v>
      </c>
      <c r="B655" s="10" t="e">
        <f t="shared" ref="B655:B670" si="670">+B654+1</f>
        <v>#REF!</v>
      </c>
      <c r="C655" s="12" t="s">
        <v>15</v>
      </c>
      <c r="D655" s="24" t="s">
        <v>393</v>
      </c>
      <c r="E655" s="15">
        <v>2021</v>
      </c>
      <c r="F655" s="84">
        <v>44279</v>
      </c>
      <c r="G655" s="12" t="s">
        <v>2127</v>
      </c>
      <c r="H655" s="106" t="s">
        <v>2128</v>
      </c>
      <c r="I655" s="17" t="s">
        <v>2129</v>
      </c>
      <c r="J655" s="12" t="s">
        <v>2130</v>
      </c>
      <c r="K655" s="12" t="s">
        <v>21</v>
      </c>
      <c r="L655" s="12" t="s">
        <v>2615</v>
      </c>
      <c r="M655" s="12" t="s">
        <v>2727</v>
      </c>
      <c r="N655" s="12" t="s">
        <v>2737</v>
      </c>
      <c r="O655" s="12" t="s">
        <v>2620</v>
      </c>
      <c r="P655" s="12" t="s">
        <v>2615</v>
      </c>
      <c r="Q655" s="12" t="s">
        <v>2615</v>
      </c>
      <c r="R655" s="12" t="s">
        <v>3445</v>
      </c>
      <c r="S655" s="12" t="s">
        <v>284</v>
      </c>
      <c r="T655" s="12" t="s">
        <v>284</v>
      </c>
      <c r="U655" s="12" t="s">
        <v>284</v>
      </c>
      <c r="V655" s="12"/>
      <c r="W655" s="12" t="s">
        <v>23</v>
      </c>
      <c r="X655" s="58" t="s">
        <v>24</v>
      </c>
      <c r="Y655" s="12" t="s">
        <v>2574</v>
      </c>
      <c r="Z655" s="12">
        <f>INDEX('[2]Rented Branches'!$R$5:$R$1116,MATCH(H655,'[2]Rented Branches'!$I$5:$I$1116,0))</f>
        <v>2100</v>
      </c>
      <c r="AA655" s="12" t="s">
        <v>4276</v>
      </c>
      <c r="AB655" s="12" t="s">
        <v>4277</v>
      </c>
      <c r="AC655" s="12" t="s">
        <v>4278</v>
      </c>
      <c r="AD655" s="12" t="s">
        <v>4231</v>
      </c>
      <c r="AE655" s="12" t="s">
        <v>4279</v>
      </c>
      <c r="AF655" s="12" t="s">
        <v>4233</v>
      </c>
    </row>
    <row r="656" spans="1:32" s="46" customFormat="1" ht="25.5" hidden="1" x14ac:dyDescent="0.25">
      <c r="A656" s="10">
        <f t="shared" ref="A656" si="671">+A655+1</f>
        <v>633</v>
      </c>
      <c r="B656" s="10" t="e">
        <f t="shared" si="670"/>
        <v>#REF!</v>
      </c>
      <c r="C656" s="12" t="s">
        <v>15</v>
      </c>
      <c r="D656" s="24" t="s">
        <v>393</v>
      </c>
      <c r="E656" s="15">
        <v>2021</v>
      </c>
      <c r="F656" s="84">
        <v>44337</v>
      </c>
      <c r="G656" s="12" t="s">
        <v>2131</v>
      </c>
      <c r="H656" s="106" t="s">
        <v>2132</v>
      </c>
      <c r="I656" s="17" t="s">
        <v>2133</v>
      </c>
      <c r="J656" s="12" t="s">
        <v>146</v>
      </c>
      <c r="K656" s="12" t="s">
        <v>60</v>
      </c>
      <c r="L656" s="12" t="s">
        <v>2615</v>
      </c>
      <c r="M656" s="12" t="s">
        <v>2616</v>
      </c>
      <c r="N656" s="12" t="s">
        <v>2738</v>
      </c>
      <c r="O656" s="12" t="s">
        <v>60</v>
      </c>
      <c r="P656" s="12" t="s">
        <v>2615</v>
      </c>
      <c r="Q656" s="12" t="s">
        <v>2615</v>
      </c>
      <c r="R656" s="12" t="s">
        <v>3445</v>
      </c>
      <c r="S656" s="12" t="s">
        <v>146</v>
      </c>
      <c r="T656" s="12" t="s">
        <v>3724</v>
      </c>
      <c r="U656" s="12" t="str">
        <f>VLOOKUP(S656,[1]Sheet1!$D$3:$D$153,1,0)</f>
        <v>QUETTA</v>
      </c>
      <c r="V656" s="12"/>
      <c r="W656" s="12" t="s">
        <v>125</v>
      </c>
      <c r="X656" s="58" t="s">
        <v>24</v>
      </c>
      <c r="Y656" s="12" t="s">
        <v>2573</v>
      </c>
      <c r="Z656" s="12">
        <f>INDEX('[2]Rented Branches'!$R$5:$R$1116,MATCH(H656,'[2]Rented Branches'!$I$5:$I$1116,0))</f>
        <v>3000</v>
      </c>
      <c r="AA656" s="12" t="s">
        <v>4290</v>
      </c>
      <c r="AB656" s="12" t="s">
        <v>4291</v>
      </c>
      <c r="AC656" s="12" t="s">
        <v>4230</v>
      </c>
      <c r="AD656" s="12" t="s">
        <v>4231</v>
      </c>
      <c r="AE656" s="12" t="s">
        <v>4292</v>
      </c>
      <c r="AF656" s="12" t="s">
        <v>4233</v>
      </c>
    </row>
    <row r="657" spans="1:32" s="46" customFormat="1" ht="15" hidden="1" x14ac:dyDescent="0.25">
      <c r="A657" s="10">
        <f t="shared" ref="A657" si="672">+A656+1</f>
        <v>634</v>
      </c>
      <c r="B657" s="10" t="e">
        <f t="shared" si="670"/>
        <v>#REF!</v>
      </c>
      <c r="C657" s="12" t="s">
        <v>15</v>
      </c>
      <c r="D657" s="24" t="s">
        <v>393</v>
      </c>
      <c r="E657" s="15">
        <v>2021</v>
      </c>
      <c r="F657" s="84">
        <v>44358</v>
      </c>
      <c r="G657" s="12" t="s">
        <v>2134</v>
      </c>
      <c r="H657" s="106" t="s">
        <v>2135</v>
      </c>
      <c r="I657" s="17" t="s">
        <v>2136</v>
      </c>
      <c r="J657" s="12" t="s">
        <v>33</v>
      </c>
      <c r="K657" s="12" t="s">
        <v>21</v>
      </c>
      <c r="L657" s="12" t="s">
        <v>2615</v>
      </c>
      <c r="M657" s="12" t="s">
        <v>2727</v>
      </c>
      <c r="N657" s="12" t="s">
        <v>2737</v>
      </c>
      <c r="O657" s="12" t="s">
        <v>2620</v>
      </c>
      <c r="P657" s="12" t="s">
        <v>2615</v>
      </c>
      <c r="Q657" s="12" t="s">
        <v>2615</v>
      </c>
      <c r="R657" s="12" t="s">
        <v>3445</v>
      </c>
      <c r="S657" s="12" t="s">
        <v>33</v>
      </c>
      <c r="T657" s="12" t="s">
        <v>3706</v>
      </c>
      <c r="U657" s="12" t="str">
        <f>VLOOKUP(S657,[1]Sheet1!$D$3:$D$153,1,0)</f>
        <v>MULTAN</v>
      </c>
      <c r="V657" s="12"/>
      <c r="W657" s="12" t="s">
        <v>23</v>
      </c>
      <c r="X657" s="58" t="s">
        <v>24</v>
      </c>
      <c r="Y657" s="12" t="s">
        <v>2573</v>
      </c>
      <c r="Z657" s="12">
        <f>INDEX('[2]Rented Branches'!$R$5:$R$1116,MATCH(H657,'[2]Rented Branches'!$I$5:$I$1116,0))</f>
        <v>4760</v>
      </c>
      <c r="AA657" s="12" t="s">
        <v>4293</v>
      </c>
      <c r="AB657" s="12" t="s">
        <v>4294</v>
      </c>
      <c r="AC657" s="12" t="s">
        <v>4278</v>
      </c>
      <c r="AD657" s="12" t="s">
        <v>4231</v>
      </c>
      <c r="AE657" s="12" t="s">
        <v>4295</v>
      </c>
      <c r="AF657" s="12" t="s">
        <v>4233</v>
      </c>
    </row>
    <row r="658" spans="1:32" s="46" customFormat="1" ht="15" hidden="1" x14ac:dyDescent="0.25">
      <c r="A658" s="10">
        <f t="shared" ref="A658" si="673">+A657+1</f>
        <v>635</v>
      </c>
      <c r="B658" s="10" t="e">
        <f t="shared" si="670"/>
        <v>#REF!</v>
      </c>
      <c r="C658" s="12" t="s">
        <v>15</v>
      </c>
      <c r="D658" s="10" t="s">
        <v>34</v>
      </c>
      <c r="E658" s="15">
        <v>2021</v>
      </c>
      <c r="F658" s="84">
        <v>44371</v>
      </c>
      <c r="G658" s="12" t="s">
        <v>2137</v>
      </c>
      <c r="H658" s="106" t="s">
        <v>2138</v>
      </c>
      <c r="I658" s="17" t="s">
        <v>2139</v>
      </c>
      <c r="J658" s="12" t="s">
        <v>33</v>
      </c>
      <c r="K658" s="12" t="s">
        <v>21</v>
      </c>
      <c r="L658" s="12" t="s">
        <v>2620</v>
      </c>
      <c r="M658" s="12" t="s">
        <v>2620</v>
      </c>
      <c r="N658" s="12" t="s">
        <v>33</v>
      </c>
      <c r="O658" s="12" t="s">
        <v>2620</v>
      </c>
      <c r="P658" s="12" t="s">
        <v>2620</v>
      </c>
      <c r="Q658" s="12" t="s">
        <v>3065</v>
      </c>
      <c r="R658" s="12" t="s">
        <v>3065</v>
      </c>
      <c r="S658" s="12" t="s">
        <v>33</v>
      </c>
      <c r="T658" s="12" t="s">
        <v>3706</v>
      </c>
      <c r="U658" s="12" t="str">
        <f>VLOOKUP(S658,[1]Sheet1!$D$3:$D$153,1,0)</f>
        <v>MULTAN</v>
      </c>
      <c r="V658" s="12"/>
      <c r="W658" s="12" t="s">
        <v>23</v>
      </c>
      <c r="X658" s="58" t="s">
        <v>24</v>
      </c>
      <c r="Y658" s="12" t="s">
        <v>2573</v>
      </c>
      <c r="Z658" s="12">
        <f>INDEX('[2]Rented Branches'!$R$5:$R$1116,MATCH(H658,'[2]Rented Branches'!$I$5:$I$1116,0))</f>
        <v>1540</v>
      </c>
      <c r="AA658" s="12" t="s">
        <v>33</v>
      </c>
      <c r="AB658" s="12" t="s">
        <v>4345</v>
      </c>
      <c r="AC658" s="12" t="s">
        <v>4400</v>
      </c>
      <c r="AD658" s="12" t="e">
        <v>#N/A</v>
      </c>
      <c r="AE658" s="12" t="s">
        <v>4304</v>
      </c>
      <c r="AF658" s="12" t="e">
        <v>#N/A</v>
      </c>
    </row>
    <row r="659" spans="1:32" s="46" customFormat="1" ht="15" hidden="1" x14ac:dyDescent="0.25">
      <c r="A659" s="10">
        <f t="shared" ref="A659" si="674">+A658+1</f>
        <v>636</v>
      </c>
      <c r="B659" s="10" t="e">
        <f t="shared" si="670"/>
        <v>#REF!</v>
      </c>
      <c r="C659" s="12" t="s">
        <v>15</v>
      </c>
      <c r="D659" s="24" t="s">
        <v>393</v>
      </c>
      <c r="E659" s="15">
        <v>2021</v>
      </c>
      <c r="F659" s="84">
        <v>44385</v>
      </c>
      <c r="G659" s="12" t="s">
        <v>2140</v>
      </c>
      <c r="H659" s="106" t="s">
        <v>2141</v>
      </c>
      <c r="I659" s="17" t="s">
        <v>2142</v>
      </c>
      <c r="J659" s="12" t="s">
        <v>2143</v>
      </c>
      <c r="K659" s="12" t="s">
        <v>29</v>
      </c>
      <c r="L659" s="12" t="s">
        <v>2615</v>
      </c>
      <c r="M659" s="12" t="s">
        <v>2725</v>
      </c>
      <c r="N659" s="12" t="s">
        <v>2732</v>
      </c>
      <c r="O659" s="12" t="s">
        <v>29</v>
      </c>
      <c r="P659" s="12" t="s">
        <v>2615</v>
      </c>
      <c r="Q659" s="12" t="s">
        <v>2615</v>
      </c>
      <c r="R659" s="12" t="s">
        <v>3445</v>
      </c>
      <c r="S659" s="12" t="s">
        <v>2100</v>
      </c>
      <c r="T659" s="12" t="s">
        <v>3798</v>
      </c>
      <c r="U659" s="12" t="str">
        <f>VLOOKUP(S659,[1]Sheet1!$D$3:$D$153,1,0)</f>
        <v>UPPER DIR</v>
      </c>
      <c r="V659" s="12"/>
      <c r="W659" s="12" t="s">
        <v>75</v>
      </c>
      <c r="X659" s="58" t="s">
        <v>24</v>
      </c>
      <c r="Y659" s="12" t="s">
        <v>2574</v>
      </c>
      <c r="Z659" s="12">
        <f>INDEX('[2]Rented Branches'!$R$5:$R$1116,MATCH(H659,'[2]Rented Branches'!$I$5:$I$1116,0))</f>
        <v>3600</v>
      </c>
      <c r="AA659" s="12" t="s">
        <v>4296</v>
      </c>
      <c r="AB659" s="12" t="s">
        <v>4297</v>
      </c>
      <c r="AC659" s="12" t="s">
        <v>4256</v>
      </c>
      <c r="AD659" s="12" t="s">
        <v>4237</v>
      </c>
      <c r="AE659" s="12" t="s">
        <v>4298</v>
      </c>
      <c r="AF659" s="12" t="s">
        <v>4239</v>
      </c>
    </row>
    <row r="660" spans="1:32" s="46" customFormat="1" ht="15" hidden="1" x14ac:dyDescent="0.25">
      <c r="A660" s="10">
        <f t="shared" ref="A660" si="675">+A659+1</f>
        <v>637</v>
      </c>
      <c r="B660" s="10" t="e">
        <f t="shared" si="670"/>
        <v>#REF!</v>
      </c>
      <c r="C660" s="12" t="s">
        <v>15</v>
      </c>
      <c r="D660" s="24" t="s">
        <v>393</v>
      </c>
      <c r="E660" s="15">
        <v>2021</v>
      </c>
      <c r="F660" s="84">
        <v>44385</v>
      </c>
      <c r="G660" s="12" t="s">
        <v>2144</v>
      </c>
      <c r="H660" s="106" t="s">
        <v>2145</v>
      </c>
      <c r="I660" s="17" t="s">
        <v>2146</v>
      </c>
      <c r="J660" s="12" t="s">
        <v>2147</v>
      </c>
      <c r="K660" s="12" t="s">
        <v>29</v>
      </c>
      <c r="L660" s="12" t="s">
        <v>2615</v>
      </c>
      <c r="M660" s="12" t="s">
        <v>2725</v>
      </c>
      <c r="N660" s="12" t="s">
        <v>2732</v>
      </c>
      <c r="O660" s="12" t="s">
        <v>29</v>
      </c>
      <c r="P660" s="12" t="s">
        <v>2615</v>
      </c>
      <c r="Q660" s="12" t="s">
        <v>2615</v>
      </c>
      <c r="R660" s="12" t="s">
        <v>3445</v>
      </c>
      <c r="S660" s="12" t="s">
        <v>720</v>
      </c>
      <c r="T660" s="12" t="s">
        <v>3698</v>
      </c>
      <c r="U660" s="12" t="str">
        <f>VLOOKUP(S660,[1]Sheet1!$D$3:$D$153,1,0)</f>
        <v>NOWSHERA</v>
      </c>
      <c r="V660" s="12"/>
      <c r="W660" s="12" t="s">
        <v>75</v>
      </c>
      <c r="X660" s="58" t="s">
        <v>24</v>
      </c>
      <c r="Y660" s="12" t="s">
        <v>2574</v>
      </c>
      <c r="Z660" s="12">
        <f>INDEX('[2]Rented Branches'!$R$5:$R$1116,MATCH(H660,'[2]Rented Branches'!$I$5:$I$1116,0))</f>
        <v>1800</v>
      </c>
      <c r="AA660" s="12" t="s">
        <v>4254</v>
      </c>
      <c r="AB660" s="12" t="s">
        <v>4255</v>
      </c>
      <c r="AC660" s="12" t="s">
        <v>4256</v>
      </c>
      <c r="AD660" s="12" t="s">
        <v>4237</v>
      </c>
      <c r="AE660" s="12" t="s">
        <v>4257</v>
      </c>
      <c r="AF660" s="12" t="s">
        <v>4239</v>
      </c>
    </row>
    <row r="661" spans="1:32" s="46" customFormat="1" ht="15" hidden="1" x14ac:dyDescent="0.25">
      <c r="A661" s="10">
        <f t="shared" ref="A661" si="676">+A660+1</f>
        <v>638</v>
      </c>
      <c r="B661" s="10" t="e">
        <f t="shared" si="670"/>
        <v>#REF!</v>
      </c>
      <c r="C661" s="12" t="s">
        <v>15</v>
      </c>
      <c r="D661" s="24" t="s">
        <v>34</v>
      </c>
      <c r="E661" s="15">
        <v>2021</v>
      </c>
      <c r="F661" s="84">
        <v>44396</v>
      </c>
      <c r="G661" s="12" t="s">
        <v>2148</v>
      </c>
      <c r="H661" s="106" t="s">
        <v>2149</v>
      </c>
      <c r="I661" s="17" t="s">
        <v>2150</v>
      </c>
      <c r="J661" s="12" t="s">
        <v>71</v>
      </c>
      <c r="K661" s="12" t="s">
        <v>60</v>
      </c>
      <c r="L661" s="12" t="s">
        <v>60</v>
      </c>
      <c r="M661" s="12" t="s">
        <v>71</v>
      </c>
      <c r="N661" s="12" t="s">
        <v>71</v>
      </c>
      <c r="O661" s="12" t="s">
        <v>60</v>
      </c>
      <c r="P661" s="12" t="s">
        <v>60</v>
      </c>
      <c r="Q661" s="12" t="s">
        <v>3067</v>
      </c>
      <c r="R661" s="12" t="s">
        <v>3067</v>
      </c>
      <c r="S661" s="12" t="s">
        <v>71</v>
      </c>
      <c r="T661" s="12" t="s">
        <v>3712</v>
      </c>
      <c r="U661" s="12" t="str">
        <f>VLOOKUP(S661,[1]Sheet1!$D$3:$D$153,1,0)</f>
        <v>HYDERABAD</v>
      </c>
      <c r="V661" s="12"/>
      <c r="W661" s="12" t="s">
        <v>61</v>
      </c>
      <c r="X661" s="58" t="s">
        <v>24</v>
      </c>
      <c r="Y661" s="12" t="s">
        <v>2573</v>
      </c>
      <c r="Z661" s="12">
        <f>INDEX('[2]Rented Branches'!$R$5:$R$1116,MATCH(H661,'[2]Rented Branches'!$I$5:$I$1116,0))</f>
        <v>2450</v>
      </c>
      <c r="AA661" s="12" t="s">
        <v>71</v>
      </c>
      <c r="AB661" s="12" t="s">
        <v>4331</v>
      </c>
      <c r="AC661" s="12" t="s">
        <v>4398</v>
      </c>
      <c r="AD661" s="12" t="e">
        <v>#N/A</v>
      </c>
      <c r="AE661" s="12" t="s">
        <v>4332</v>
      </c>
      <c r="AF661" s="12" t="e">
        <v>#N/A</v>
      </c>
    </row>
    <row r="662" spans="1:32" s="46" customFormat="1" ht="15" hidden="1" x14ac:dyDescent="0.25">
      <c r="A662" s="10">
        <f t="shared" ref="A662" si="677">+A661+1</f>
        <v>639</v>
      </c>
      <c r="B662" s="10" t="e">
        <f t="shared" si="670"/>
        <v>#REF!</v>
      </c>
      <c r="C662" s="12" t="s">
        <v>15</v>
      </c>
      <c r="D662" s="24" t="s">
        <v>393</v>
      </c>
      <c r="E662" s="15">
        <v>2021</v>
      </c>
      <c r="F662" s="84">
        <v>44474</v>
      </c>
      <c r="G662" s="12" t="s">
        <v>2151</v>
      </c>
      <c r="H662" s="106" t="s">
        <v>2152</v>
      </c>
      <c r="I662" s="17" t="s">
        <v>2153</v>
      </c>
      <c r="J662" s="12" t="s">
        <v>59</v>
      </c>
      <c r="K662" s="12" t="s">
        <v>60</v>
      </c>
      <c r="L662" s="12" t="s">
        <v>2615</v>
      </c>
      <c r="M662" s="12" t="s">
        <v>2616</v>
      </c>
      <c r="N662" s="12" t="s">
        <v>2736</v>
      </c>
      <c r="O662" s="12" t="s">
        <v>60</v>
      </c>
      <c r="P662" s="12" t="s">
        <v>2615</v>
      </c>
      <c r="Q662" s="12" t="s">
        <v>2615</v>
      </c>
      <c r="R662" s="12" t="s">
        <v>3445</v>
      </c>
      <c r="S662" s="12" t="s">
        <v>59</v>
      </c>
      <c r="T662" s="12" t="s">
        <v>3742</v>
      </c>
      <c r="U662" s="12" t="e">
        <f>VLOOKUP(S662,[1]Sheet1!$D$3:$D$153,1,0)</f>
        <v>#N/A</v>
      </c>
      <c r="V662" s="12" t="s">
        <v>3918</v>
      </c>
      <c r="W662" s="12" t="s">
        <v>61</v>
      </c>
      <c r="X662" s="58" t="s">
        <v>24</v>
      </c>
      <c r="Y662" s="12" t="s">
        <v>2573</v>
      </c>
      <c r="Z662" s="12">
        <f>INDEX('[2]Rented Branches'!$R$5:$R$1116,MATCH(H662,'[2]Rented Branches'!$I$5:$I$1116,0))</f>
        <v>2689</v>
      </c>
      <c r="AA662" s="12" t="s">
        <v>4271</v>
      </c>
      <c r="AB662" s="12"/>
      <c r="AC662" s="12" t="s">
        <v>4230</v>
      </c>
      <c r="AD662" s="12" t="s">
        <v>4231</v>
      </c>
      <c r="AE662" s="12" t="s">
        <v>4272</v>
      </c>
      <c r="AF662" s="12" t="s">
        <v>4233</v>
      </c>
    </row>
    <row r="663" spans="1:32" s="46" customFormat="1" ht="15" hidden="1" x14ac:dyDescent="0.25">
      <c r="A663" s="10">
        <f t="shared" ref="A663" si="678">+A662+1</f>
        <v>640</v>
      </c>
      <c r="B663" s="10" t="e">
        <f t="shared" si="670"/>
        <v>#REF!</v>
      </c>
      <c r="C663" s="50" t="s">
        <v>15</v>
      </c>
      <c r="D663" s="24" t="s">
        <v>393</v>
      </c>
      <c r="E663" s="15">
        <v>2021</v>
      </c>
      <c r="F663" s="84">
        <v>44551</v>
      </c>
      <c r="G663" s="12" t="s">
        <v>2154</v>
      </c>
      <c r="H663" s="106" t="s">
        <v>2155</v>
      </c>
      <c r="I663" s="17" t="s">
        <v>2156</v>
      </c>
      <c r="J663" s="12" t="s">
        <v>59</v>
      </c>
      <c r="K663" s="12" t="s">
        <v>60</v>
      </c>
      <c r="L663" s="12" t="s">
        <v>2615</v>
      </c>
      <c r="M663" s="12" t="e">
        <v>#N/A</v>
      </c>
      <c r="N663" s="12" t="e">
        <v>#N/A</v>
      </c>
      <c r="O663" s="12" t="s">
        <v>60</v>
      </c>
      <c r="P663" s="12" t="s">
        <v>2615</v>
      </c>
      <c r="Q663" s="12" t="s">
        <v>2615</v>
      </c>
      <c r="R663" s="12" t="s">
        <v>3445</v>
      </c>
      <c r="S663" s="12" t="s">
        <v>59</v>
      </c>
      <c r="T663" s="12" t="s">
        <v>3709</v>
      </c>
      <c r="U663" s="12" t="e">
        <f>VLOOKUP(S663,[1]Sheet1!$D$3:$D$153,1,0)</f>
        <v>#N/A</v>
      </c>
      <c r="V663" s="12"/>
      <c r="W663" s="12" t="s">
        <v>61</v>
      </c>
      <c r="X663" s="58" t="s">
        <v>24</v>
      </c>
      <c r="Y663" s="12" t="s">
        <v>2573</v>
      </c>
      <c r="Z663" s="12">
        <f>INDEX('[2]Rented Branches'!$R$5:$R$1116,MATCH(H663,'[2]Rented Branches'!$I$5:$I$1116,0))</f>
        <v>2500</v>
      </c>
      <c r="AA663" s="12" t="s">
        <v>4273</v>
      </c>
      <c r="AB663" s="12" t="s">
        <v>4274</v>
      </c>
      <c r="AC663" s="12" t="s">
        <v>4230</v>
      </c>
      <c r="AD663" s="12" t="s">
        <v>4231</v>
      </c>
      <c r="AE663" s="12" t="s">
        <v>4275</v>
      </c>
      <c r="AF663" s="12" t="s">
        <v>4233</v>
      </c>
    </row>
    <row r="664" spans="1:32" s="46" customFormat="1" ht="15" hidden="1" x14ac:dyDescent="0.25">
      <c r="A664" s="10">
        <f t="shared" ref="A664" si="679">+A663+1</f>
        <v>641</v>
      </c>
      <c r="B664" s="10" t="e">
        <f t="shared" si="670"/>
        <v>#REF!</v>
      </c>
      <c r="C664" s="12" t="s">
        <v>15</v>
      </c>
      <c r="D664" s="24" t="s">
        <v>393</v>
      </c>
      <c r="E664" s="15">
        <v>2021</v>
      </c>
      <c r="F664" s="84">
        <v>44498</v>
      </c>
      <c r="G664" s="12" t="s">
        <v>2157</v>
      </c>
      <c r="H664" s="106" t="s">
        <v>2158</v>
      </c>
      <c r="I664" s="17" t="s">
        <v>2159</v>
      </c>
      <c r="J664" s="12" t="s">
        <v>59</v>
      </c>
      <c r="K664" s="12" t="s">
        <v>60</v>
      </c>
      <c r="L664" s="12" t="s">
        <v>2615</v>
      </c>
      <c r="M664" s="12" t="e">
        <v>#N/A</v>
      </c>
      <c r="N664" s="12" t="e">
        <v>#N/A</v>
      </c>
      <c r="O664" s="12" t="s">
        <v>60</v>
      </c>
      <c r="P664" s="12" t="s">
        <v>2615</v>
      </c>
      <c r="Q664" s="12" t="s">
        <v>2615</v>
      </c>
      <c r="R664" s="12" t="s">
        <v>3445</v>
      </c>
      <c r="S664" s="12" t="s">
        <v>59</v>
      </c>
      <c r="T664" s="12" t="s">
        <v>3761</v>
      </c>
      <c r="U664" s="12" t="e">
        <f>VLOOKUP(S664,[1]Sheet1!$D$3:$D$153,1,0)</f>
        <v>#N/A</v>
      </c>
      <c r="V664" s="12"/>
      <c r="W664" s="12" t="s">
        <v>61</v>
      </c>
      <c r="X664" s="58" t="s">
        <v>24</v>
      </c>
      <c r="Y664" s="12" t="s">
        <v>2573</v>
      </c>
      <c r="Z664" s="12">
        <f>INDEX('[2]Rented Branches'!$R$5:$R$1116,MATCH(H664,'[2]Rented Branches'!$I$5:$I$1116,0))</f>
        <v>1500</v>
      </c>
      <c r="AA664" s="12" t="s">
        <v>4271</v>
      </c>
      <c r="AB664" s="12"/>
      <c r="AC664" s="12" t="s">
        <v>4230</v>
      </c>
      <c r="AD664" s="12" t="s">
        <v>4231</v>
      </c>
      <c r="AE664" s="12" t="s">
        <v>4272</v>
      </c>
      <c r="AF664" s="12" t="s">
        <v>4233</v>
      </c>
    </row>
    <row r="665" spans="1:32" s="46" customFormat="1" ht="15" hidden="1" x14ac:dyDescent="0.25">
      <c r="A665" s="10">
        <f t="shared" ref="A665" si="680">+A664+1</f>
        <v>642</v>
      </c>
      <c r="B665" s="10" t="e">
        <f t="shared" si="670"/>
        <v>#REF!</v>
      </c>
      <c r="C665" s="50" t="s">
        <v>15</v>
      </c>
      <c r="D665" s="24" t="s">
        <v>393</v>
      </c>
      <c r="E665" s="15">
        <v>2021</v>
      </c>
      <c r="F665" s="84">
        <v>44544</v>
      </c>
      <c r="G665" s="12" t="s">
        <v>2160</v>
      </c>
      <c r="H665" s="106" t="s">
        <v>2161</v>
      </c>
      <c r="I665" s="17" t="s">
        <v>2162</v>
      </c>
      <c r="J665" s="12" t="s">
        <v>59</v>
      </c>
      <c r="K665" s="12" t="s">
        <v>60</v>
      </c>
      <c r="L665" s="12" t="s">
        <v>2615</v>
      </c>
      <c r="M665" s="12" t="e">
        <v>#N/A</v>
      </c>
      <c r="N665" s="12" t="e">
        <v>#N/A</v>
      </c>
      <c r="O665" s="12" t="s">
        <v>60</v>
      </c>
      <c r="P665" s="12" t="s">
        <v>2615</v>
      </c>
      <c r="Q665" s="12" t="s">
        <v>2615</v>
      </c>
      <c r="R665" s="12" t="s">
        <v>3445</v>
      </c>
      <c r="S665" s="12" t="s">
        <v>59</v>
      </c>
      <c r="T665" s="12" t="s">
        <v>3709</v>
      </c>
      <c r="U665" s="12" t="e">
        <f>VLOOKUP(S665,[1]Sheet1!$D$3:$D$153,1,0)</f>
        <v>#N/A</v>
      </c>
      <c r="V665" s="12"/>
      <c r="W665" s="12" t="s">
        <v>61</v>
      </c>
      <c r="X665" s="58" t="s">
        <v>24</v>
      </c>
      <c r="Y665" s="12" t="s">
        <v>2573</v>
      </c>
      <c r="Z665" s="12">
        <f>INDEX('[2]Rented Branches'!$R$5:$R$1116,MATCH(H665,'[2]Rented Branches'!$I$5:$I$1116,0))</f>
        <v>1120</v>
      </c>
      <c r="AA665" s="12" t="s">
        <v>4229</v>
      </c>
      <c r="AB665" s="12" t="s">
        <v>4286</v>
      </c>
      <c r="AC665" s="12" t="s">
        <v>4230</v>
      </c>
      <c r="AD665" s="12" t="s">
        <v>4231</v>
      </c>
      <c r="AE665" s="12" t="s">
        <v>4232</v>
      </c>
      <c r="AF665" s="12" t="s">
        <v>4233</v>
      </c>
    </row>
    <row r="666" spans="1:32" s="46" customFormat="1" ht="25.5" hidden="1" x14ac:dyDescent="0.25">
      <c r="A666" s="10">
        <f t="shared" ref="A666" si="681">+A665+1</f>
        <v>643</v>
      </c>
      <c r="B666" s="10" t="e">
        <f t="shared" si="670"/>
        <v>#REF!</v>
      </c>
      <c r="C666" s="50" t="s">
        <v>15</v>
      </c>
      <c r="D666" s="24" t="s">
        <v>393</v>
      </c>
      <c r="E666" s="15">
        <v>2021</v>
      </c>
      <c r="F666" s="84">
        <v>44545</v>
      </c>
      <c r="G666" s="12" t="s">
        <v>2163</v>
      </c>
      <c r="H666" s="106" t="s">
        <v>2164</v>
      </c>
      <c r="I666" s="17" t="s">
        <v>2165</v>
      </c>
      <c r="J666" s="12" t="s">
        <v>59</v>
      </c>
      <c r="K666" s="12" t="s">
        <v>60</v>
      </c>
      <c r="L666" s="12" t="s">
        <v>2615</v>
      </c>
      <c r="M666" s="12" t="e">
        <v>#N/A</v>
      </c>
      <c r="N666" s="12" t="e">
        <v>#N/A</v>
      </c>
      <c r="O666" s="12" t="s">
        <v>60</v>
      </c>
      <c r="P666" s="12" t="s">
        <v>2615</v>
      </c>
      <c r="Q666" s="12" t="s">
        <v>2615</v>
      </c>
      <c r="R666" s="12" t="s">
        <v>3445</v>
      </c>
      <c r="S666" s="12" t="s">
        <v>59</v>
      </c>
      <c r="T666" s="12" t="s">
        <v>3709</v>
      </c>
      <c r="U666" s="12" t="e">
        <f>VLOOKUP(S666,[1]Sheet1!$D$3:$D$153,1,0)</f>
        <v>#N/A</v>
      </c>
      <c r="V666" s="12"/>
      <c r="W666" s="12" t="s">
        <v>61</v>
      </c>
      <c r="X666" s="58" t="s">
        <v>24</v>
      </c>
      <c r="Y666" s="12" t="s">
        <v>2573</v>
      </c>
      <c r="Z666" s="12">
        <f>INDEX('[2]Rented Branches'!$R$5:$R$1116,MATCH(H666,'[2]Rented Branches'!$I$5:$I$1116,0))</f>
        <v>3300</v>
      </c>
      <c r="AA666" s="12" t="s">
        <v>4273</v>
      </c>
      <c r="AB666" s="12" t="s">
        <v>4274</v>
      </c>
      <c r="AC666" s="12" t="s">
        <v>4230</v>
      </c>
      <c r="AD666" s="12" t="s">
        <v>4231</v>
      </c>
      <c r="AE666" s="12" t="s">
        <v>4275</v>
      </c>
      <c r="AF666" s="12" t="s">
        <v>4233</v>
      </c>
    </row>
    <row r="667" spans="1:32" s="46" customFormat="1" ht="25.5" hidden="1" x14ac:dyDescent="0.25">
      <c r="A667" s="10">
        <f t="shared" ref="A667" si="682">+A666+1</f>
        <v>644</v>
      </c>
      <c r="B667" s="10" t="e">
        <f t="shared" si="670"/>
        <v>#REF!</v>
      </c>
      <c r="C667" s="12" t="s">
        <v>15</v>
      </c>
      <c r="D667" s="24" t="s">
        <v>393</v>
      </c>
      <c r="E667" s="15">
        <v>2021</v>
      </c>
      <c r="F667" s="84">
        <v>44482</v>
      </c>
      <c r="G667" s="12" t="s">
        <v>2166</v>
      </c>
      <c r="H667" s="106" t="s">
        <v>2167</v>
      </c>
      <c r="I667" s="17" t="s">
        <v>2168</v>
      </c>
      <c r="J667" s="12" t="s">
        <v>28</v>
      </c>
      <c r="K667" s="12" t="s">
        <v>29</v>
      </c>
      <c r="L667" s="12" t="s">
        <v>2615</v>
      </c>
      <c r="M667" s="12" t="s">
        <v>2725</v>
      </c>
      <c r="N667" s="12" t="s">
        <v>2726</v>
      </c>
      <c r="O667" s="12" t="s">
        <v>29</v>
      </c>
      <c r="P667" s="12" t="s">
        <v>2615</v>
      </c>
      <c r="Q667" s="12" t="s">
        <v>2615</v>
      </c>
      <c r="R667" s="12" t="s">
        <v>3445</v>
      </c>
      <c r="S667" s="12" t="s">
        <v>28</v>
      </c>
      <c r="T667" s="12" t="s">
        <v>28</v>
      </c>
      <c r="U667" s="12" t="str">
        <f>VLOOKUP(S667,[1]Sheet1!$D$3:$D$153,1,0)</f>
        <v>Islamabad</v>
      </c>
      <c r="V667" s="12"/>
      <c r="W667" s="12" t="s">
        <v>3436</v>
      </c>
      <c r="X667" s="58" t="s">
        <v>24</v>
      </c>
      <c r="Y667" s="12" t="s">
        <v>2573</v>
      </c>
      <c r="Z667" s="12">
        <f>INDEX('[2]Rented Branches'!$R$5:$R$1116,MATCH(H667,'[2]Rented Branches'!$I$5:$I$1116,0))</f>
        <v>1650</v>
      </c>
      <c r="AA667" s="12" t="s">
        <v>4288</v>
      </c>
      <c r="AB667" s="12"/>
      <c r="AC667" s="12" t="s">
        <v>4236</v>
      </c>
      <c r="AD667" s="12" t="s">
        <v>4237</v>
      </c>
      <c r="AE667" s="12" t="s">
        <v>4289</v>
      </c>
      <c r="AF667" s="12" t="s">
        <v>4239</v>
      </c>
    </row>
    <row r="668" spans="1:32" s="46" customFormat="1" ht="25.5" hidden="1" x14ac:dyDescent="0.25">
      <c r="A668" s="10">
        <f t="shared" ref="A668" si="683">+A667+1</f>
        <v>645</v>
      </c>
      <c r="B668" s="10" t="e">
        <f t="shared" si="670"/>
        <v>#REF!</v>
      </c>
      <c r="C668" s="12" t="s">
        <v>15</v>
      </c>
      <c r="D668" s="24" t="s">
        <v>393</v>
      </c>
      <c r="E668" s="15">
        <v>2021</v>
      </c>
      <c r="F668" s="84">
        <v>44449</v>
      </c>
      <c r="G668" s="12" t="s">
        <v>2169</v>
      </c>
      <c r="H668" s="106" t="s">
        <v>2170</v>
      </c>
      <c r="I668" s="17" t="s">
        <v>2171</v>
      </c>
      <c r="J668" s="12" t="s">
        <v>554</v>
      </c>
      <c r="K668" s="12" t="s">
        <v>29</v>
      </c>
      <c r="L668" s="12" t="s">
        <v>2615</v>
      </c>
      <c r="M668" s="12" t="s">
        <v>2725</v>
      </c>
      <c r="N668" s="12" t="s">
        <v>2726</v>
      </c>
      <c r="O668" s="12" t="s">
        <v>29</v>
      </c>
      <c r="P668" s="12" t="s">
        <v>2615</v>
      </c>
      <c r="Q668" s="12" t="s">
        <v>2615</v>
      </c>
      <c r="R668" s="12" t="s">
        <v>3445</v>
      </c>
      <c r="S668" s="12" t="s">
        <v>83</v>
      </c>
      <c r="T668" s="12" t="s">
        <v>979</v>
      </c>
      <c r="U668" s="12" t="str">
        <f>VLOOKUP(S668,[1]Sheet1!$D$3:$D$153,1,0)</f>
        <v>RAWALPINDI</v>
      </c>
      <c r="V668" s="12"/>
      <c r="W668" s="12" t="s">
        <v>23</v>
      </c>
      <c r="X668" s="58" t="s">
        <v>24</v>
      </c>
      <c r="Y668" s="12" t="s">
        <v>2573</v>
      </c>
      <c r="Z668" s="12">
        <f>INDEX('[2]Rented Branches'!$R$5:$R$1116,MATCH(H668,'[2]Rented Branches'!$I$5:$I$1116,0))</f>
        <v>1800</v>
      </c>
      <c r="AA668" s="12" t="s">
        <v>4234</v>
      </c>
      <c r="AB668" s="12" t="s">
        <v>4235</v>
      </c>
      <c r="AC668" s="12" t="s">
        <v>4236</v>
      </c>
      <c r="AD668" s="12" t="s">
        <v>4237</v>
      </c>
      <c r="AE668" s="12" t="s">
        <v>4238</v>
      </c>
      <c r="AF668" s="12" t="s">
        <v>4239</v>
      </c>
    </row>
    <row r="669" spans="1:32" s="46" customFormat="1" ht="15" hidden="1" x14ac:dyDescent="0.25">
      <c r="A669" s="10">
        <f t="shared" ref="A669" si="684">+A668+1</f>
        <v>646</v>
      </c>
      <c r="B669" s="10" t="e">
        <f t="shared" si="670"/>
        <v>#REF!</v>
      </c>
      <c r="C669" s="12" t="s">
        <v>15</v>
      </c>
      <c r="D669" s="24" t="s">
        <v>393</v>
      </c>
      <c r="E669" s="15">
        <v>2021</v>
      </c>
      <c r="F669" s="84">
        <v>44467</v>
      </c>
      <c r="G669" s="12" t="s">
        <v>2172</v>
      </c>
      <c r="H669" s="106" t="s">
        <v>2173</v>
      </c>
      <c r="I669" s="17" t="s">
        <v>2174</v>
      </c>
      <c r="J669" s="12" t="s">
        <v>2175</v>
      </c>
      <c r="K669" s="12" t="s">
        <v>29</v>
      </c>
      <c r="L669" s="12" t="s">
        <v>2615</v>
      </c>
      <c r="M669" s="12" t="s">
        <v>2725</v>
      </c>
      <c r="N669" s="12" t="s">
        <v>2732</v>
      </c>
      <c r="O669" s="12" t="s">
        <v>29</v>
      </c>
      <c r="P669" s="12" t="s">
        <v>2615</v>
      </c>
      <c r="Q669" s="12" t="s">
        <v>2615</v>
      </c>
      <c r="R669" s="12" t="s">
        <v>3445</v>
      </c>
      <c r="S669" s="12" t="s">
        <v>827</v>
      </c>
      <c r="T669" s="12" t="s">
        <v>3776</v>
      </c>
      <c r="U669" s="12" t="str">
        <f>VLOOKUP(S669,[1]Sheet1!$D$3:$D$153,1,0)</f>
        <v>LOWER DIR</v>
      </c>
      <c r="V669" s="12"/>
      <c r="W669" s="12" t="s">
        <v>75</v>
      </c>
      <c r="X669" s="58" t="s">
        <v>24</v>
      </c>
      <c r="Y669" s="12" t="s">
        <v>2574</v>
      </c>
      <c r="Z669" s="12">
        <f>INDEX('[2]Rented Branches'!$R$5:$R$1116,MATCH(H669,'[2]Rented Branches'!$I$5:$I$1116,0))</f>
        <v>2025</v>
      </c>
      <c r="AA669" s="12" t="s">
        <v>4296</v>
      </c>
      <c r="AB669" s="12" t="s">
        <v>4297</v>
      </c>
      <c r="AC669" s="12" t="s">
        <v>4256</v>
      </c>
      <c r="AD669" s="12" t="s">
        <v>4237</v>
      </c>
      <c r="AE669" s="12" t="s">
        <v>4298</v>
      </c>
      <c r="AF669" s="12" t="s">
        <v>4239</v>
      </c>
    </row>
    <row r="670" spans="1:32" s="46" customFormat="1" ht="15" hidden="1" x14ac:dyDescent="0.25">
      <c r="A670" s="10">
        <f t="shared" ref="A670" si="685">+A669+1</f>
        <v>647</v>
      </c>
      <c r="B670" s="10" t="e">
        <f t="shared" si="670"/>
        <v>#REF!</v>
      </c>
      <c r="C670" s="12" t="s">
        <v>15</v>
      </c>
      <c r="D670" s="24" t="s">
        <v>393</v>
      </c>
      <c r="E670" s="15">
        <v>2021</v>
      </c>
      <c r="F670" s="84">
        <v>44463</v>
      </c>
      <c r="G670" s="12" t="s">
        <v>2176</v>
      </c>
      <c r="H670" s="106" t="s">
        <v>2177</v>
      </c>
      <c r="I670" s="17" t="s">
        <v>2178</v>
      </c>
      <c r="J670" s="12" t="s">
        <v>2179</v>
      </c>
      <c r="K670" s="12" t="s">
        <v>29</v>
      </c>
      <c r="L670" s="12" t="s">
        <v>2615</v>
      </c>
      <c r="M670" s="12" t="s">
        <v>2725</v>
      </c>
      <c r="N670" s="12" t="s">
        <v>2732</v>
      </c>
      <c r="O670" s="12" t="s">
        <v>29</v>
      </c>
      <c r="P670" s="12" t="s">
        <v>2615</v>
      </c>
      <c r="Q670" s="12" t="s">
        <v>2615</v>
      </c>
      <c r="R670" s="12" t="s">
        <v>3445</v>
      </c>
      <c r="S670" s="12" t="s">
        <v>1078</v>
      </c>
      <c r="T670" s="12" t="s">
        <v>3719</v>
      </c>
      <c r="U670" s="12" t="str">
        <f>VLOOKUP(S670,[1]Sheet1!$D$3:$D$153,1,0)</f>
        <v>SWAT</v>
      </c>
      <c r="V670" s="12"/>
      <c r="W670" s="12" t="s">
        <v>75</v>
      </c>
      <c r="X670" s="58" t="s">
        <v>24</v>
      </c>
      <c r="Y670" s="12" t="s">
        <v>2573</v>
      </c>
      <c r="Z670" s="12">
        <f>INDEX('[2]Rented Branches'!$R$5:$R$1116,MATCH(H670,'[2]Rented Branches'!$I$5:$I$1116,0))</f>
        <v>3040</v>
      </c>
      <c r="AA670" s="12" t="s">
        <v>4296</v>
      </c>
      <c r="AB670" s="12" t="s">
        <v>4297</v>
      </c>
      <c r="AC670" s="12" t="s">
        <v>4256</v>
      </c>
      <c r="AD670" s="12" t="s">
        <v>4237</v>
      </c>
      <c r="AE670" s="12" t="s">
        <v>4298</v>
      </c>
      <c r="AF670" s="12" t="s">
        <v>4239</v>
      </c>
    </row>
    <row r="671" spans="1:32" s="46" customFormat="1" ht="15" hidden="1" x14ac:dyDescent="0.25">
      <c r="A671" s="10">
        <f t="shared" ref="A671" si="686">+A670+1</f>
        <v>648</v>
      </c>
      <c r="B671" s="10" t="e">
        <f t="shared" ref="B671:B686" si="687">+B670+1</f>
        <v>#REF!</v>
      </c>
      <c r="C671" s="12" t="s">
        <v>15</v>
      </c>
      <c r="D671" s="24" t="s">
        <v>393</v>
      </c>
      <c r="E671" s="15">
        <v>2021</v>
      </c>
      <c r="F671" s="84">
        <v>44487</v>
      </c>
      <c r="G671" s="12" t="s">
        <v>2180</v>
      </c>
      <c r="H671" s="106" t="s">
        <v>2181</v>
      </c>
      <c r="I671" s="17" t="s">
        <v>2182</v>
      </c>
      <c r="J671" s="12" t="s">
        <v>476</v>
      </c>
      <c r="K671" s="12" t="s">
        <v>21</v>
      </c>
      <c r="L671" s="12" t="s">
        <v>2615</v>
      </c>
      <c r="M671" s="12" t="s">
        <v>2725</v>
      </c>
      <c r="N671" s="12" t="s">
        <v>2729</v>
      </c>
      <c r="O671" s="12" t="s">
        <v>2620</v>
      </c>
      <c r="P671" s="12" t="s">
        <v>2615</v>
      </c>
      <c r="Q671" s="12" t="s">
        <v>2615</v>
      </c>
      <c r="R671" s="12" t="s">
        <v>3445</v>
      </c>
      <c r="S671" s="12" t="s">
        <v>476</v>
      </c>
      <c r="T671" s="12" t="s">
        <v>3754</v>
      </c>
      <c r="U671" s="12" t="str">
        <f>VLOOKUP(S671,[1]Sheet1!$D$3:$D$153,1,0)</f>
        <v>CHAKWAL</v>
      </c>
      <c r="V671" s="12"/>
      <c r="W671" s="12" t="s">
        <v>23</v>
      </c>
      <c r="X671" s="58" t="s">
        <v>24</v>
      </c>
      <c r="Y671" s="12" t="s">
        <v>2573</v>
      </c>
      <c r="Z671" s="12">
        <f>INDEX('[2]Rented Branches'!$R$5:$R$1116,MATCH(H671,'[2]Rented Branches'!$I$5:$I$1116,0))</f>
        <v>2500</v>
      </c>
      <c r="AA671" s="12" t="s">
        <v>4246</v>
      </c>
      <c r="AB671" s="12" t="s">
        <v>4247</v>
      </c>
      <c r="AC671" s="12" t="s">
        <v>4248</v>
      </c>
      <c r="AD671" s="12" t="s">
        <v>4237</v>
      </c>
      <c r="AE671" s="12" t="s">
        <v>4249</v>
      </c>
      <c r="AF671" s="12" t="s">
        <v>4239</v>
      </c>
    </row>
    <row r="672" spans="1:32" s="46" customFormat="1" ht="15" hidden="1" x14ac:dyDescent="0.25">
      <c r="A672" s="10">
        <f t="shared" ref="A672" si="688">+A671+1</f>
        <v>649</v>
      </c>
      <c r="B672" s="10" t="e">
        <f t="shared" si="687"/>
        <v>#REF!</v>
      </c>
      <c r="C672" s="12" t="s">
        <v>15</v>
      </c>
      <c r="D672" s="24" t="s">
        <v>393</v>
      </c>
      <c r="E672" s="15">
        <v>2021</v>
      </c>
      <c r="F672" s="84">
        <v>44518</v>
      </c>
      <c r="G672" s="12" t="s">
        <v>2183</v>
      </c>
      <c r="H672" s="106" t="s">
        <v>2184</v>
      </c>
      <c r="I672" s="17" t="s">
        <v>2185</v>
      </c>
      <c r="J672" s="12" t="s">
        <v>473</v>
      </c>
      <c r="K672" s="12" t="s">
        <v>21</v>
      </c>
      <c r="L672" s="12" t="s">
        <v>2615</v>
      </c>
      <c r="M672" s="12" t="s">
        <v>2725</v>
      </c>
      <c r="N672" s="12" t="s">
        <v>2729</v>
      </c>
      <c r="O672" s="12" t="s">
        <v>2620</v>
      </c>
      <c r="P672" s="12" t="s">
        <v>2615</v>
      </c>
      <c r="Q672" s="12" t="s">
        <v>2615</v>
      </c>
      <c r="R672" s="12" t="s">
        <v>3445</v>
      </c>
      <c r="S672" s="12" t="s">
        <v>476</v>
      </c>
      <c r="T672" s="12" t="s">
        <v>3754</v>
      </c>
      <c r="U672" s="12" t="str">
        <f>VLOOKUP(S672,[1]Sheet1!$D$3:$D$153,1,0)</f>
        <v>CHAKWAL</v>
      </c>
      <c r="V672" s="12"/>
      <c r="W672" s="12" t="s">
        <v>23</v>
      </c>
      <c r="X672" s="58" t="s">
        <v>24</v>
      </c>
      <c r="Y672" s="12" t="s">
        <v>2574</v>
      </c>
      <c r="Z672" s="12">
        <f>INDEX('[2]Rented Branches'!$R$5:$R$1116,MATCH(H672,'[2]Rented Branches'!$I$5:$I$1116,0))</f>
        <v>2000</v>
      </c>
      <c r="AA672" s="12" t="s">
        <v>4246</v>
      </c>
      <c r="AB672" s="12" t="s">
        <v>4247</v>
      </c>
      <c r="AC672" s="12" t="s">
        <v>4248</v>
      </c>
      <c r="AD672" s="12" t="s">
        <v>4237</v>
      </c>
      <c r="AE672" s="12" t="s">
        <v>4249</v>
      </c>
      <c r="AF672" s="12" t="s">
        <v>4239</v>
      </c>
    </row>
    <row r="673" spans="1:32" s="46" customFormat="1" ht="25.5" hidden="1" x14ac:dyDescent="0.25">
      <c r="A673" s="10">
        <f t="shared" ref="A673" si="689">+A672+1</f>
        <v>650</v>
      </c>
      <c r="B673" s="10" t="e">
        <f t="shared" si="687"/>
        <v>#REF!</v>
      </c>
      <c r="C673" s="12" t="s">
        <v>15</v>
      </c>
      <c r="D673" s="24" t="s">
        <v>393</v>
      </c>
      <c r="E673" s="15">
        <v>2021</v>
      </c>
      <c r="F673" s="84">
        <v>44454</v>
      </c>
      <c r="G673" s="12" t="s">
        <v>2186</v>
      </c>
      <c r="H673" s="106" t="s">
        <v>2187</v>
      </c>
      <c r="I673" s="17" t="s">
        <v>2789</v>
      </c>
      <c r="J673" s="12" t="s">
        <v>48</v>
      </c>
      <c r="K673" s="12" t="s">
        <v>21</v>
      </c>
      <c r="L673" s="12" t="s">
        <v>2615</v>
      </c>
      <c r="M673" s="12" t="s">
        <v>2727</v>
      </c>
      <c r="N673" s="12" t="s">
        <v>2728</v>
      </c>
      <c r="O673" s="12" t="s">
        <v>2620</v>
      </c>
      <c r="P673" s="12" t="s">
        <v>2615</v>
      </c>
      <c r="Q673" s="12" t="s">
        <v>2615</v>
      </c>
      <c r="R673" s="12" t="s">
        <v>3445</v>
      </c>
      <c r="S673" s="12" t="s">
        <v>48</v>
      </c>
      <c r="T673" s="12" t="s">
        <v>3707</v>
      </c>
      <c r="U673" s="12" t="str">
        <f>VLOOKUP(S673,[1]Sheet1!$D$3:$D$153,1,0)</f>
        <v>FAISALABAD</v>
      </c>
      <c r="V673" s="12"/>
      <c r="W673" s="12" t="s">
        <v>23</v>
      </c>
      <c r="X673" s="58" t="s">
        <v>24</v>
      </c>
      <c r="Y673" s="12" t="s">
        <v>2573</v>
      </c>
      <c r="Z673" s="12">
        <f>INDEX('[2]Rented Branches'!$R$5:$R$1116,MATCH(H673,'[2]Rented Branches'!$I$5:$I$1116,0))</f>
        <v>1680</v>
      </c>
      <c r="AA673" s="12" t="s">
        <v>4240</v>
      </c>
      <c r="AB673" s="12" t="s">
        <v>4241</v>
      </c>
      <c r="AC673" s="12" t="s">
        <v>4242</v>
      </c>
      <c r="AD673" s="12" t="s">
        <v>4243</v>
      </c>
      <c r="AE673" s="12" t="s">
        <v>4244</v>
      </c>
      <c r="AF673" s="12" t="s">
        <v>4245</v>
      </c>
    </row>
    <row r="674" spans="1:32" s="46" customFormat="1" ht="15" hidden="1" x14ac:dyDescent="0.25">
      <c r="A674" s="10">
        <f t="shared" ref="A674" si="690">+A673+1</f>
        <v>651</v>
      </c>
      <c r="B674" s="10" t="e">
        <f t="shared" si="687"/>
        <v>#REF!</v>
      </c>
      <c r="C674" s="50" t="s">
        <v>15</v>
      </c>
      <c r="D674" s="24" t="s">
        <v>393</v>
      </c>
      <c r="E674" s="15">
        <v>2021</v>
      </c>
      <c r="F674" s="84">
        <v>44543</v>
      </c>
      <c r="G674" s="12" t="s">
        <v>2189</v>
      </c>
      <c r="H674" s="106" t="s">
        <v>2190</v>
      </c>
      <c r="I674" s="17" t="s">
        <v>2191</v>
      </c>
      <c r="J674" s="12" t="s">
        <v>48</v>
      </c>
      <c r="K674" s="12" t="s">
        <v>21</v>
      </c>
      <c r="L674" s="12" t="s">
        <v>2615</v>
      </c>
      <c r="M674" s="12" t="s">
        <v>2727</v>
      </c>
      <c r="N674" s="12" t="s">
        <v>2728</v>
      </c>
      <c r="O674" s="12" t="s">
        <v>2620</v>
      </c>
      <c r="P674" s="12" t="s">
        <v>2615</v>
      </c>
      <c r="Q674" s="12" t="s">
        <v>2615</v>
      </c>
      <c r="R674" s="12" t="s">
        <v>3445</v>
      </c>
      <c r="S674" s="12" t="s">
        <v>48</v>
      </c>
      <c r="T674" s="12" t="s">
        <v>3707</v>
      </c>
      <c r="U674" s="12" t="str">
        <f>VLOOKUP(S674,[1]Sheet1!$D$3:$D$153,1,0)</f>
        <v>FAISALABAD</v>
      </c>
      <c r="V674" s="12"/>
      <c r="W674" s="12" t="s">
        <v>23</v>
      </c>
      <c r="X674" s="58" t="s">
        <v>24</v>
      </c>
      <c r="Y674" s="12" t="s">
        <v>2573</v>
      </c>
      <c r="Z674" s="12">
        <f>INDEX('[2]Rented Branches'!$R$5:$R$1116,MATCH(H674,'[2]Rented Branches'!$I$5:$I$1116,0))</f>
        <v>8000</v>
      </c>
      <c r="AA674" s="12" t="s">
        <v>4268</v>
      </c>
      <c r="AB674" s="96" t="s">
        <v>4269</v>
      </c>
      <c r="AC674" s="96" t="s">
        <v>4242</v>
      </c>
      <c r="AD674" s="12" t="s">
        <v>4243</v>
      </c>
      <c r="AE674" s="12" t="s">
        <v>4270</v>
      </c>
      <c r="AF674" s="12" t="s">
        <v>4245</v>
      </c>
    </row>
    <row r="675" spans="1:32" s="46" customFormat="1" ht="15" hidden="1" x14ac:dyDescent="0.25">
      <c r="A675" s="10">
        <f t="shared" ref="A675" si="691">+A674+1</f>
        <v>652</v>
      </c>
      <c r="B675" s="10" t="e">
        <f t="shared" si="687"/>
        <v>#REF!</v>
      </c>
      <c r="C675" s="50" t="s">
        <v>15</v>
      </c>
      <c r="D675" s="24" t="s">
        <v>393</v>
      </c>
      <c r="E675" s="15">
        <v>2021</v>
      </c>
      <c r="F675" s="84">
        <v>44502</v>
      </c>
      <c r="G675" s="12" t="s">
        <v>2192</v>
      </c>
      <c r="H675" s="106" t="s">
        <v>2193</v>
      </c>
      <c r="I675" s="17" t="s">
        <v>2194</v>
      </c>
      <c r="J675" s="12" t="s">
        <v>48</v>
      </c>
      <c r="K675" s="12" t="s">
        <v>21</v>
      </c>
      <c r="L675" s="12" t="s">
        <v>2615</v>
      </c>
      <c r="M675" s="12" t="e">
        <v>#N/A</v>
      </c>
      <c r="N675" s="12" t="e">
        <v>#N/A</v>
      </c>
      <c r="O675" s="12" t="s">
        <v>2620</v>
      </c>
      <c r="P675" s="12" t="s">
        <v>2615</v>
      </c>
      <c r="Q675" s="12" t="s">
        <v>2615</v>
      </c>
      <c r="R675" s="12" t="s">
        <v>3445</v>
      </c>
      <c r="S675" s="12" t="s">
        <v>48</v>
      </c>
      <c r="T675" s="12" t="s">
        <v>3707</v>
      </c>
      <c r="U675" s="12" t="str">
        <f>VLOOKUP(S675,[1]Sheet1!$D$3:$D$153,1,0)</f>
        <v>FAISALABAD</v>
      </c>
      <c r="V675" s="12"/>
      <c r="W675" s="12" t="s">
        <v>23</v>
      </c>
      <c r="X675" s="58" t="s">
        <v>24</v>
      </c>
      <c r="Y675" s="12" t="s">
        <v>2573</v>
      </c>
      <c r="Z675" s="12">
        <f>INDEX('[2]Rented Branches'!$R$5:$R$1116,MATCH(H675,'[2]Rented Branches'!$I$5:$I$1116,0))</f>
        <v>2516</v>
      </c>
      <c r="AA675" s="12" t="s">
        <v>4240</v>
      </c>
      <c r="AB675" s="12" t="s">
        <v>4241</v>
      </c>
      <c r="AC675" s="12" t="s">
        <v>4242</v>
      </c>
      <c r="AD675" s="12" t="s">
        <v>4243</v>
      </c>
      <c r="AE675" s="12" t="s">
        <v>4244</v>
      </c>
      <c r="AF675" s="12" t="s">
        <v>4245</v>
      </c>
    </row>
    <row r="676" spans="1:32" s="46" customFormat="1" ht="25.5" hidden="1" x14ac:dyDescent="0.25">
      <c r="A676" s="10">
        <f t="shared" ref="A676" si="692">+A675+1</f>
        <v>653</v>
      </c>
      <c r="B676" s="10" t="e">
        <f t="shared" si="687"/>
        <v>#REF!</v>
      </c>
      <c r="C676" s="50" t="s">
        <v>15</v>
      </c>
      <c r="D676" s="24" t="s">
        <v>393</v>
      </c>
      <c r="E676" s="15">
        <v>2021</v>
      </c>
      <c r="F676" s="84">
        <v>44544</v>
      </c>
      <c r="G676" s="12" t="s">
        <v>2195</v>
      </c>
      <c r="H676" s="106" t="s">
        <v>2196</v>
      </c>
      <c r="I676" s="17" t="s">
        <v>2197</v>
      </c>
      <c r="J676" s="12" t="s">
        <v>48</v>
      </c>
      <c r="K676" s="12" t="s">
        <v>21</v>
      </c>
      <c r="L676" s="12" t="s">
        <v>2615</v>
      </c>
      <c r="M676" s="12" t="e">
        <v>#N/A</v>
      </c>
      <c r="N676" s="12" t="e">
        <v>#N/A</v>
      </c>
      <c r="O676" s="12" t="s">
        <v>2620</v>
      </c>
      <c r="P676" s="12" t="s">
        <v>2615</v>
      </c>
      <c r="Q676" s="12" t="s">
        <v>2615</v>
      </c>
      <c r="R676" s="12" t="s">
        <v>3445</v>
      </c>
      <c r="S676" s="12" t="s">
        <v>48</v>
      </c>
      <c r="T676" s="12" t="s">
        <v>3707</v>
      </c>
      <c r="U676" s="12" t="str">
        <f>VLOOKUP(S676,[1]Sheet1!$D$3:$D$153,1,0)</f>
        <v>FAISALABAD</v>
      </c>
      <c r="V676" s="12"/>
      <c r="W676" s="12" t="s">
        <v>23</v>
      </c>
      <c r="X676" s="58" t="s">
        <v>24</v>
      </c>
      <c r="Y676" s="12" t="s">
        <v>2573</v>
      </c>
      <c r="Z676" s="12">
        <f>INDEX('[2]Rented Branches'!$R$5:$R$1116,MATCH(H676,'[2]Rented Branches'!$I$5:$I$1116,0))</f>
        <v>2200</v>
      </c>
      <c r="AA676" s="12" t="s">
        <v>4240</v>
      </c>
      <c r="AB676" s="12" t="s">
        <v>4241</v>
      </c>
      <c r="AC676" s="12" t="s">
        <v>4242</v>
      </c>
      <c r="AD676" s="12" t="s">
        <v>4243</v>
      </c>
      <c r="AE676" s="12" t="s">
        <v>4244</v>
      </c>
      <c r="AF676" s="12" t="s">
        <v>4245</v>
      </c>
    </row>
    <row r="677" spans="1:32" s="46" customFormat="1" ht="15" hidden="1" x14ac:dyDescent="0.25">
      <c r="A677" s="10">
        <f t="shared" ref="A677" si="693">+A676+1</f>
        <v>654</v>
      </c>
      <c r="B677" s="10" t="e">
        <f t="shared" si="687"/>
        <v>#REF!</v>
      </c>
      <c r="C677" s="50" t="s">
        <v>15</v>
      </c>
      <c r="D677" s="24" t="s">
        <v>393</v>
      </c>
      <c r="E677" s="15">
        <v>2021</v>
      </c>
      <c r="F677" s="84">
        <v>44547</v>
      </c>
      <c r="G677" s="12" t="s">
        <v>2198</v>
      </c>
      <c r="H677" s="106" t="s">
        <v>2199</v>
      </c>
      <c r="I677" s="17" t="s">
        <v>2200</v>
      </c>
      <c r="J677" s="12" t="s">
        <v>33</v>
      </c>
      <c r="K677" s="12" t="s">
        <v>21</v>
      </c>
      <c r="L677" s="12" t="s">
        <v>2615</v>
      </c>
      <c r="M677" s="12" t="e">
        <v>#N/A</v>
      </c>
      <c r="N677" s="12" t="e">
        <v>#N/A</v>
      </c>
      <c r="O677" s="12" t="s">
        <v>2620</v>
      </c>
      <c r="P677" s="12" t="s">
        <v>2615</v>
      </c>
      <c r="Q677" s="12" t="s">
        <v>2615</v>
      </c>
      <c r="R677" s="12" t="s">
        <v>3445</v>
      </c>
      <c r="S677" s="12" t="s">
        <v>33</v>
      </c>
      <c r="T677" s="12" t="s">
        <v>3706</v>
      </c>
      <c r="U677" s="12" t="str">
        <f>VLOOKUP(S677,[1]Sheet1!$D$3:$D$153,1,0)</f>
        <v>MULTAN</v>
      </c>
      <c r="V677" s="12"/>
      <c r="W677" s="12" t="s">
        <v>23</v>
      </c>
      <c r="X677" s="58" t="s">
        <v>24</v>
      </c>
      <c r="Y677" s="12" t="s">
        <v>2573</v>
      </c>
      <c r="Z677" s="12">
        <f>INDEX('[2]Rented Branches'!$R$5:$R$1116,MATCH(H677,'[2]Rented Branches'!$I$5:$I$1116,0))</f>
        <v>2000</v>
      </c>
      <c r="AA677" s="12" t="s">
        <v>4293</v>
      </c>
      <c r="AB677" s="12" t="s">
        <v>4294</v>
      </c>
      <c r="AC677" s="12" t="s">
        <v>4278</v>
      </c>
      <c r="AD677" s="12" t="s">
        <v>4231</v>
      </c>
      <c r="AE677" s="12" t="s">
        <v>4295</v>
      </c>
      <c r="AF677" s="12" t="s">
        <v>4233</v>
      </c>
    </row>
    <row r="678" spans="1:32" s="46" customFormat="1" ht="25.5" hidden="1" x14ac:dyDescent="0.25">
      <c r="A678" s="10">
        <f t="shared" ref="A678" si="694">+A677+1</f>
        <v>655</v>
      </c>
      <c r="B678" s="10" t="e">
        <f t="shared" si="687"/>
        <v>#REF!</v>
      </c>
      <c r="C678" s="50" t="s">
        <v>15</v>
      </c>
      <c r="D678" s="24" t="s">
        <v>393</v>
      </c>
      <c r="E678" s="15">
        <v>2021</v>
      </c>
      <c r="F678" s="84">
        <v>44519</v>
      </c>
      <c r="G678" s="12" t="s">
        <v>2201</v>
      </c>
      <c r="H678" s="106" t="s">
        <v>2202</v>
      </c>
      <c r="I678" s="17" t="s">
        <v>2203</v>
      </c>
      <c r="J678" s="12" t="s">
        <v>33</v>
      </c>
      <c r="K678" s="12" t="s">
        <v>21</v>
      </c>
      <c r="L678" s="12" t="s">
        <v>2615</v>
      </c>
      <c r="M678" s="12" t="e">
        <v>#N/A</v>
      </c>
      <c r="N678" s="12" t="e">
        <v>#N/A</v>
      </c>
      <c r="O678" s="12" t="s">
        <v>2620</v>
      </c>
      <c r="P678" s="12" t="s">
        <v>2615</v>
      </c>
      <c r="Q678" s="12" t="s">
        <v>2615</v>
      </c>
      <c r="R678" s="12" t="s">
        <v>3445</v>
      </c>
      <c r="S678" s="12" t="s">
        <v>33</v>
      </c>
      <c r="T678" s="12" t="s">
        <v>3706</v>
      </c>
      <c r="U678" s="12" t="str">
        <f>VLOOKUP(S678,[1]Sheet1!$D$3:$D$153,1,0)</f>
        <v>MULTAN</v>
      </c>
      <c r="V678" s="12"/>
      <c r="W678" s="12" t="s">
        <v>23</v>
      </c>
      <c r="X678" s="58" t="s">
        <v>24</v>
      </c>
      <c r="Y678" s="12" t="s">
        <v>2573</v>
      </c>
      <c r="Z678" s="12">
        <f>INDEX('[2]Rented Branches'!$R$5:$R$1116,MATCH(H678,'[2]Rented Branches'!$I$5:$I$1116,0))</f>
        <v>2030</v>
      </c>
      <c r="AA678" s="12" t="s">
        <v>4293</v>
      </c>
      <c r="AB678" s="12" t="s">
        <v>4294</v>
      </c>
      <c r="AC678" s="12" t="s">
        <v>4278</v>
      </c>
      <c r="AD678" s="12" t="s">
        <v>4231</v>
      </c>
      <c r="AE678" s="12" t="s">
        <v>4295</v>
      </c>
      <c r="AF678" s="12" t="s">
        <v>4233</v>
      </c>
    </row>
    <row r="679" spans="1:32" s="46" customFormat="1" ht="25.5" hidden="1" x14ac:dyDescent="0.25">
      <c r="A679" s="10">
        <f t="shared" ref="A679" si="695">+A678+1</f>
        <v>656</v>
      </c>
      <c r="B679" s="10" t="e">
        <f t="shared" si="687"/>
        <v>#REF!</v>
      </c>
      <c r="C679" s="50" t="s">
        <v>15</v>
      </c>
      <c r="D679" s="24" t="s">
        <v>393</v>
      </c>
      <c r="E679" s="15">
        <v>2021</v>
      </c>
      <c r="F679" s="84">
        <v>44540</v>
      </c>
      <c r="G679" s="12" t="s">
        <v>2204</v>
      </c>
      <c r="H679" s="106" t="s">
        <v>2205</v>
      </c>
      <c r="I679" s="17" t="s">
        <v>2206</v>
      </c>
      <c r="J679" s="12" t="s">
        <v>170</v>
      </c>
      <c r="K679" s="12" t="s">
        <v>21</v>
      </c>
      <c r="L679" s="12" t="s">
        <v>2615</v>
      </c>
      <c r="M679" s="12" t="s">
        <v>2727</v>
      </c>
      <c r="N679" s="12" t="s">
        <v>2737</v>
      </c>
      <c r="O679" s="12" t="s">
        <v>2620</v>
      </c>
      <c r="P679" s="12" t="s">
        <v>2615</v>
      </c>
      <c r="Q679" s="12" t="s">
        <v>2615</v>
      </c>
      <c r="R679" s="12" t="s">
        <v>3445</v>
      </c>
      <c r="S679" s="12" t="s">
        <v>171</v>
      </c>
      <c r="T679" s="12" t="s">
        <v>3728</v>
      </c>
      <c r="U679" s="12" t="str">
        <f>VLOOKUP(S679,[1]Sheet1!$D$3:$D$153,1,0)</f>
        <v>KHANEWAL</v>
      </c>
      <c r="V679" s="12"/>
      <c r="W679" s="12" t="s">
        <v>23</v>
      </c>
      <c r="X679" s="58" t="s">
        <v>24</v>
      </c>
      <c r="Y679" s="12" t="s">
        <v>2573</v>
      </c>
      <c r="Z679" s="12">
        <f>INDEX('[2]Rented Branches'!$R$5:$R$1116,MATCH(H679,'[2]Rented Branches'!$I$5:$I$1116,0))</f>
        <v>1800</v>
      </c>
      <c r="AA679" s="12" t="s">
        <v>4293</v>
      </c>
      <c r="AB679" s="12" t="s">
        <v>4294</v>
      </c>
      <c r="AC679" s="12" t="s">
        <v>4278</v>
      </c>
      <c r="AD679" s="12" t="s">
        <v>4231</v>
      </c>
      <c r="AE679" s="12" t="s">
        <v>4295</v>
      </c>
      <c r="AF679" s="12" t="s">
        <v>4233</v>
      </c>
    </row>
    <row r="680" spans="1:32" s="46" customFormat="1" ht="15" hidden="1" x14ac:dyDescent="0.25">
      <c r="A680" s="10">
        <f t="shared" ref="A680" si="696">+A679+1</f>
        <v>657</v>
      </c>
      <c r="B680" s="10" t="e">
        <f t="shared" si="687"/>
        <v>#REF!</v>
      </c>
      <c r="C680" s="12" t="s">
        <v>15</v>
      </c>
      <c r="D680" s="24" t="s">
        <v>393</v>
      </c>
      <c r="E680" s="15">
        <v>2021</v>
      </c>
      <c r="F680" s="84">
        <v>44477</v>
      </c>
      <c r="G680" s="12" t="s">
        <v>2207</v>
      </c>
      <c r="H680" s="106" t="s">
        <v>2208</v>
      </c>
      <c r="I680" s="17" t="s">
        <v>2209</v>
      </c>
      <c r="J680" s="12" t="s">
        <v>361</v>
      </c>
      <c r="K680" s="12" t="s">
        <v>21</v>
      </c>
      <c r="L680" s="12" t="s">
        <v>2615</v>
      </c>
      <c r="M680" s="12" t="e">
        <v>#N/A</v>
      </c>
      <c r="N680" s="12" t="e">
        <v>#N/A</v>
      </c>
      <c r="O680" s="12" t="s">
        <v>2620</v>
      </c>
      <c r="P680" s="12" t="s">
        <v>2615</v>
      </c>
      <c r="Q680" s="12" t="s">
        <v>2615</v>
      </c>
      <c r="R680" s="12" t="s">
        <v>3445</v>
      </c>
      <c r="S680" s="12" t="s">
        <v>178</v>
      </c>
      <c r="T680" s="12" t="s">
        <v>3729</v>
      </c>
      <c r="U680" s="12" t="str">
        <f>VLOOKUP(S680,[1]Sheet1!$D$3:$D$153,1,0)</f>
        <v>RAHIM YAR KHAN</v>
      </c>
      <c r="V680" s="12"/>
      <c r="W680" s="12" t="s">
        <v>23</v>
      </c>
      <c r="X680" s="58" t="s">
        <v>24</v>
      </c>
      <c r="Y680" s="12" t="s">
        <v>2574</v>
      </c>
      <c r="Z680" s="12">
        <f>INDEX('[2]Rented Branches'!$R$5:$R$1116,MATCH(H680,'[2]Rented Branches'!$I$5:$I$1116,0))</f>
        <v>2600</v>
      </c>
      <c r="AA680" s="12" t="s">
        <v>4276</v>
      </c>
      <c r="AB680" s="12" t="s">
        <v>4277</v>
      </c>
      <c r="AC680" s="12" t="s">
        <v>4278</v>
      </c>
      <c r="AD680" s="12" t="s">
        <v>4231</v>
      </c>
      <c r="AE680" s="12" t="s">
        <v>4279</v>
      </c>
      <c r="AF680" s="12" t="s">
        <v>4233</v>
      </c>
    </row>
    <row r="681" spans="1:32" s="46" customFormat="1" ht="25.5" hidden="1" x14ac:dyDescent="0.25">
      <c r="A681" s="10">
        <f t="shared" ref="A681" si="697">+A680+1</f>
        <v>658</v>
      </c>
      <c r="B681" s="10" t="e">
        <f t="shared" si="687"/>
        <v>#REF!</v>
      </c>
      <c r="C681" s="50" t="s">
        <v>15</v>
      </c>
      <c r="D681" s="24" t="s">
        <v>393</v>
      </c>
      <c r="E681" s="15">
        <v>2021</v>
      </c>
      <c r="F681" s="84">
        <v>44536</v>
      </c>
      <c r="G681" s="12" t="s">
        <v>2210</v>
      </c>
      <c r="H681" s="106" t="s">
        <v>2211</v>
      </c>
      <c r="I681" s="17" t="s">
        <v>2212</v>
      </c>
      <c r="J681" s="12" t="s">
        <v>146</v>
      </c>
      <c r="K681" s="12" t="s">
        <v>60</v>
      </c>
      <c r="L681" s="12" t="s">
        <v>2615</v>
      </c>
      <c r="M681" s="12" t="e">
        <v>#N/A</v>
      </c>
      <c r="N681" s="12" t="e">
        <v>#N/A</v>
      </c>
      <c r="O681" s="12" t="s">
        <v>60</v>
      </c>
      <c r="P681" s="12" t="s">
        <v>3063</v>
      </c>
      <c r="Q681" s="12" t="s">
        <v>2615</v>
      </c>
      <c r="R681" s="12" t="s">
        <v>3445</v>
      </c>
      <c r="S681" s="12" t="s">
        <v>146</v>
      </c>
      <c r="T681" s="12" t="s">
        <v>3724</v>
      </c>
      <c r="U681" s="12" t="str">
        <f>VLOOKUP(S681,[1]Sheet1!$D$3:$D$153,1,0)</f>
        <v>QUETTA</v>
      </c>
      <c r="V681" s="12"/>
      <c r="W681" s="12" t="s">
        <v>125</v>
      </c>
      <c r="X681" s="58" t="s">
        <v>24</v>
      </c>
      <c r="Y681" s="12" t="s">
        <v>2573</v>
      </c>
      <c r="Z681" s="12">
        <f>INDEX('[2]Rented Branches'!$R$5:$R$1116,MATCH(H681,'[2]Rented Branches'!$I$5:$I$1116,0))</f>
        <v>4000</v>
      </c>
      <c r="AA681" s="12" t="s">
        <v>4290</v>
      </c>
      <c r="AB681" s="12" t="s">
        <v>4291</v>
      </c>
      <c r="AC681" s="12" t="s">
        <v>4230</v>
      </c>
      <c r="AD681" s="12" t="s">
        <v>4231</v>
      </c>
      <c r="AE681" s="12" t="s">
        <v>4292</v>
      </c>
      <c r="AF681" s="12" t="s">
        <v>4233</v>
      </c>
    </row>
    <row r="682" spans="1:32" s="46" customFormat="1" ht="15" hidden="1" x14ac:dyDescent="0.25">
      <c r="A682" s="10">
        <f t="shared" ref="A682" si="698">+A681+1</f>
        <v>659</v>
      </c>
      <c r="B682" s="10" t="e">
        <f t="shared" si="687"/>
        <v>#REF!</v>
      </c>
      <c r="C682" s="50" t="s">
        <v>15</v>
      </c>
      <c r="D682" s="24" t="s">
        <v>393</v>
      </c>
      <c r="E682" s="15">
        <v>2021</v>
      </c>
      <c r="F682" s="84">
        <v>44540</v>
      </c>
      <c r="G682" s="12" t="s">
        <v>2213</v>
      </c>
      <c r="H682" s="106" t="s">
        <v>2214</v>
      </c>
      <c r="I682" s="17" t="s">
        <v>2215</v>
      </c>
      <c r="J682" s="12" t="s">
        <v>20</v>
      </c>
      <c r="K682" s="12" t="s">
        <v>21</v>
      </c>
      <c r="L682" s="12" t="s">
        <v>2615</v>
      </c>
      <c r="M682" s="12" t="s">
        <v>2730</v>
      </c>
      <c r="N682" s="12" t="s">
        <v>2733</v>
      </c>
      <c r="O682" s="12" t="s">
        <v>2618</v>
      </c>
      <c r="P682" s="12" t="s">
        <v>2615</v>
      </c>
      <c r="Q682" s="12" t="s">
        <v>2615</v>
      </c>
      <c r="R682" s="12" t="s">
        <v>3445</v>
      </c>
      <c r="S682" s="12" t="s">
        <v>20</v>
      </c>
      <c r="T682" s="12" t="s">
        <v>3705</v>
      </c>
      <c r="U682" s="12" t="str">
        <f>VLOOKUP(S682,[1]Sheet1!$D$3:$D$153,1,0)</f>
        <v>LAHORE</v>
      </c>
      <c r="V682" s="12"/>
      <c r="W682" s="12" t="s">
        <v>23</v>
      </c>
      <c r="X682" s="58" t="s">
        <v>24</v>
      </c>
      <c r="Y682" s="12" t="s">
        <v>2573</v>
      </c>
      <c r="Z682" s="12">
        <f>INDEX('[2]Rented Branches'!$R$5:$R$1116,MATCH(H682,'[2]Rented Branches'!$I$5:$I$1116,0))</f>
        <v>2400</v>
      </c>
      <c r="AA682" s="12" t="s">
        <v>4280</v>
      </c>
      <c r="AB682" s="12" t="s">
        <v>4393</v>
      </c>
      <c r="AC682" s="12" t="s">
        <v>4260</v>
      </c>
      <c r="AD682" s="12" t="s">
        <v>4243</v>
      </c>
      <c r="AE682" s="12" t="s">
        <v>4281</v>
      </c>
      <c r="AF682" s="12" t="s">
        <v>4245</v>
      </c>
    </row>
    <row r="683" spans="1:32" s="46" customFormat="1" ht="15" hidden="1" x14ac:dyDescent="0.25">
      <c r="A683" s="10">
        <f t="shared" ref="A683" si="699">+A682+1</f>
        <v>660</v>
      </c>
      <c r="B683" s="10" t="e">
        <f t="shared" si="687"/>
        <v>#REF!</v>
      </c>
      <c r="C683" s="12" t="s">
        <v>15</v>
      </c>
      <c r="D683" s="24" t="s">
        <v>393</v>
      </c>
      <c r="E683" s="15">
        <v>2021</v>
      </c>
      <c r="F683" s="146">
        <v>44519</v>
      </c>
      <c r="G683" s="12" t="s">
        <v>2216</v>
      </c>
      <c r="H683" s="106" t="s">
        <v>2217</v>
      </c>
      <c r="I683" s="17" t="s">
        <v>2218</v>
      </c>
      <c r="J683" s="12" t="s">
        <v>2219</v>
      </c>
      <c r="K683" s="12" t="s">
        <v>21</v>
      </c>
      <c r="L683" s="12" t="s">
        <v>2615</v>
      </c>
      <c r="M683" s="12" t="s">
        <v>2730</v>
      </c>
      <c r="N683" s="12" t="s">
        <v>2734</v>
      </c>
      <c r="O683" s="12" t="s">
        <v>2618</v>
      </c>
      <c r="P683" s="12" t="s">
        <v>2615</v>
      </c>
      <c r="Q683" s="12" t="s">
        <v>2615</v>
      </c>
      <c r="R683" s="12" t="s">
        <v>3445</v>
      </c>
      <c r="S683" s="12" t="s">
        <v>179</v>
      </c>
      <c r="T683" s="12" t="s">
        <v>3730</v>
      </c>
      <c r="U683" s="12" t="str">
        <f>VLOOKUP(S683,[1]Sheet1!$D$3:$D$153,1,0)</f>
        <v>SHEIKHUPURA</v>
      </c>
      <c r="V683" s="12"/>
      <c r="W683" s="12" t="s">
        <v>23</v>
      </c>
      <c r="X683" s="58" t="s">
        <v>24</v>
      </c>
      <c r="Y683" s="12" t="s">
        <v>2573</v>
      </c>
      <c r="Z683" s="12">
        <f>INDEX('[2]Rented Branches'!$R$5:$R$1116,MATCH(H683,'[2]Rented Branches'!$I$5:$I$1116,0))</f>
        <v>3600</v>
      </c>
      <c r="AA683" s="12" t="s">
        <v>4250</v>
      </c>
      <c r="AB683" s="12" t="s">
        <v>4251</v>
      </c>
      <c r="AC683" s="12" t="s">
        <v>4252</v>
      </c>
      <c r="AD683" s="12" t="s">
        <v>4243</v>
      </c>
      <c r="AE683" s="12" t="s">
        <v>4253</v>
      </c>
      <c r="AF683" s="12" t="s">
        <v>4245</v>
      </c>
    </row>
    <row r="684" spans="1:32" s="46" customFormat="1" ht="25.5" hidden="1" x14ac:dyDescent="0.25">
      <c r="A684" s="10">
        <f t="shared" ref="A684" si="700">+A683+1</f>
        <v>661</v>
      </c>
      <c r="B684" s="10" t="e">
        <f t="shared" si="687"/>
        <v>#REF!</v>
      </c>
      <c r="C684" s="50" t="s">
        <v>15</v>
      </c>
      <c r="D684" s="24" t="s">
        <v>393</v>
      </c>
      <c r="E684" s="15">
        <v>2021</v>
      </c>
      <c r="F684" s="84">
        <v>44459</v>
      </c>
      <c r="G684" s="12" t="s">
        <v>2220</v>
      </c>
      <c r="H684" s="106" t="s">
        <v>2221</v>
      </c>
      <c r="I684" s="17" t="s">
        <v>2222</v>
      </c>
      <c r="J684" s="12" t="s">
        <v>65</v>
      </c>
      <c r="K684" s="12" t="s">
        <v>21</v>
      </c>
      <c r="L684" s="12" t="s">
        <v>2615</v>
      </c>
      <c r="M684" s="12" t="s">
        <v>2730</v>
      </c>
      <c r="N684" s="12" t="s">
        <v>2731</v>
      </c>
      <c r="O684" s="12" t="s">
        <v>2620</v>
      </c>
      <c r="P684" s="12" t="s">
        <v>2615</v>
      </c>
      <c r="Q684" s="12" t="s">
        <v>2615</v>
      </c>
      <c r="R684" s="12" t="s">
        <v>3445</v>
      </c>
      <c r="S684" s="12" t="s">
        <v>65</v>
      </c>
      <c r="T684" s="12" t="s">
        <v>3711</v>
      </c>
      <c r="U684" s="12" t="str">
        <f>VLOOKUP(S684,[1]Sheet1!$D$3:$D$153,1,0)</f>
        <v>GUJRAT</v>
      </c>
      <c r="V684" s="12"/>
      <c r="W684" s="12" t="s">
        <v>23</v>
      </c>
      <c r="X684" s="58" t="s">
        <v>24</v>
      </c>
      <c r="Y684" s="12" t="s">
        <v>2574</v>
      </c>
      <c r="Z684" s="12">
        <f>INDEX('[2]Rented Branches'!$R$5:$R$1116,MATCH(H684,'[2]Rented Branches'!$I$5:$I$1116,0))</f>
        <v>2200</v>
      </c>
      <c r="AA684" s="12" t="s">
        <v>4282</v>
      </c>
      <c r="AB684" s="12" t="s">
        <v>4283</v>
      </c>
      <c r="AC684" s="12" t="s">
        <v>4248</v>
      </c>
      <c r="AD684" s="12" t="s">
        <v>4237</v>
      </c>
      <c r="AE684" s="12" t="s">
        <v>4284</v>
      </c>
      <c r="AF684" s="12" t="s">
        <v>4239</v>
      </c>
    </row>
    <row r="685" spans="1:32" s="46" customFormat="1" ht="25.5" hidden="1" x14ac:dyDescent="0.25">
      <c r="A685" s="10">
        <f t="shared" ref="A685" si="701">+A684+1</f>
        <v>662</v>
      </c>
      <c r="B685" s="10" t="e">
        <f t="shared" si="687"/>
        <v>#REF!</v>
      </c>
      <c r="C685" s="12" t="s">
        <v>15</v>
      </c>
      <c r="D685" s="24" t="s">
        <v>34</v>
      </c>
      <c r="E685" s="15">
        <v>2021</v>
      </c>
      <c r="F685" s="84">
        <v>44505</v>
      </c>
      <c r="G685" s="12" t="s">
        <v>2223</v>
      </c>
      <c r="H685" s="106" t="s">
        <v>2224</v>
      </c>
      <c r="I685" s="17" t="s">
        <v>2225</v>
      </c>
      <c r="J685" s="12" t="s">
        <v>2226</v>
      </c>
      <c r="K685" s="12" t="s">
        <v>60</v>
      </c>
      <c r="L685" s="12" t="s">
        <v>60</v>
      </c>
      <c r="M685" s="12" t="s">
        <v>71</v>
      </c>
      <c r="N685" s="12" t="s">
        <v>71</v>
      </c>
      <c r="O685" s="12" t="s">
        <v>60</v>
      </c>
      <c r="P685" s="12" t="s">
        <v>60</v>
      </c>
      <c r="Q685" s="12" t="s">
        <v>3067</v>
      </c>
      <c r="R685" s="12" t="s">
        <v>3067</v>
      </c>
      <c r="S685" s="12" t="s">
        <v>3692</v>
      </c>
      <c r="T685" s="12" t="s">
        <v>3788</v>
      </c>
      <c r="U685" s="12" t="str">
        <f>VLOOKUP(S685,[1]Sheet1!$D$3:$D$153,1,0)</f>
        <v>UMER KOT</v>
      </c>
      <c r="V685" s="12"/>
      <c r="W685" s="12" t="s">
        <v>61</v>
      </c>
      <c r="X685" s="58" t="s">
        <v>24</v>
      </c>
      <c r="Y685" s="12" t="s">
        <v>2574</v>
      </c>
      <c r="Z685" s="12">
        <f>INDEX('[2]Rented Branches'!$R$5:$R$1116,MATCH(H685,'[2]Rented Branches'!$I$5:$I$1116,0))</f>
        <v>1500</v>
      </c>
      <c r="AA685" s="12" t="s">
        <v>281</v>
      </c>
      <c r="AB685" s="12" t="s">
        <v>4318</v>
      </c>
      <c r="AC685" s="12" t="s">
        <v>4398</v>
      </c>
      <c r="AD685" s="12" t="e">
        <v>#N/A</v>
      </c>
      <c r="AE685" s="12" t="s">
        <v>4319</v>
      </c>
      <c r="AF685" s="12" t="e">
        <v>#N/A</v>
      </c>
    </row>
    <row r="686" spans="1:32" s="46" customFormat="1" ht="25.5" hidden="1" x14ac:dyDescent="0.25">
      <c r="A686" s="10">
        <f t="shared" ref="A686" si="702">+A685+1</f>
        <v>663</v>
      </c>
      <c r="B686" s="10" t="e">
        <f t="shared" si="687"/>
        <v>#REF!</v>
      </c>
      <c r="C686" s="50" t="s">
        <v>15</v>
      </c>
      <c r="D686" s="24" t="s">
        <v>393</v>
      </c>
      <c r="E686" s="15">
        <v>2021</v>
      </c>
      <c r="F686" s="84">
        <v>44546</v>
      </c>
      <c r="G686" s="12" t="s">
        <v>2227</v>
      </c>
      <c r="H686" s="106" t="s">
        <v>2228</v>
      </c>
      <c r="I686" s="17" t="s">
        <v>2229</v>
      </c>
      <c r="J686" s="12" t="s">
        <v>349</v>
      </c>
      <c r="K686" s="12" t="s">
        <v>29</v>
      </c>
      <c r="L686" s="12" t="s">
        <v>2615</v>
      </c>
      <c r="M686" s="12" t="s">
        <v>2725</v>
      </c>
      <c r="N686" s="12" t="s">
        <v>2729</v>
      </c>
      <c r="O686" s="12" t="s">
        <v>29</v>
      </c>
      <c r="P686" s="12" t="s">
        <v>2615</v>
      </c>
      <c r="Q686" s="12" t="s">
        <v>2615</v>
      </c>
      <c r="R686" s="12" t="s">
        <v>3445</v>
      </c>
      <c r="S686" s="12" t="s">
        <v>83</v>
      </c>
      <c r="T686" s="12" t="s">
        <v>979</v>
      </c>
      <c r="U686" s="12" t="str">
        <f>VLOOKUP(S686,[1]Sheet1!$D$3:$D$153,1,0)</f>
        <v>RAWALPINDI</v>
      </c>
      <c r="V686" s="12"/>
      <c r="W686" s="12" t="s">
        <v>23</v>
      </c>
      <c r="X686" s="58" t="s">
        <v>24</v>
      </c>
      <c r="Y686" s="12" t="s">
        <v>2573</v>
      </c>
      <c r="Z686" s="12">
        <f>INDEX('[2]Rented Branches'!$R$5:$R$1116,MATCH(H686,'[2]Rented Branches'!$I$5:$I$1116,0))</f>
        <v>2400</v>
      </c>
      <c r="AA686" s="12" t="s">
        <v>4282</v>
      </c>
      <c r="AB686" s="12" t="s">
        <v>4283</v>
      </c>
      <c r="AC686" s="12" t="s">
        <v>4248</v>
      </c>
      <c r="AD686" s="12" t="s">
        <v>4237</v>
      </c>
      <c r="AE686" s="12" t="s">
        <v>4284</v>
      </c>
      <c r="AF686" s="12" t="s">
        <v>4239</v>
      </c>
    </row>
    <row r="687" spans="1:32" s="46" customFormat="1" ht="15" hidden="1" x14ac:dyDescent="0.25">
      <c r="A687" s="10">
        <f t="shared" ref="A687" si="703">+A686+1</f>
        <v>664</v>
      </c>
      <c r="B687" s="10" t="e">
        <f t="shared" ref="B687:B702" si="704">+B686+1</f>
        <v>#REF!</v>
      </c>
      <c r="C687" s="50" t="s">
        <v>15</v>
      </c>
      <c r="D687" s="24" t="s">
        <v>393</v>
      </c>
      <c r="E687" s="15">
        <v>2021</v>
      </c>
      <c r="F687" s="84">
        <v>44529</v>
      </c>
      <c r="G687" s="12" t="s">
        <v>2230</v>
      </c>
      <c r="H687" s="106" t="s">
        <v>2231</v>
      </c>
      <c r="I687" s="17" t="s">
        <v>2232</v>
      </c>
      <c r="J687" s="12" t="s">
        <v>2233</v>
      </c>
      <c r="K687" s="12" t="s">
        <v>29</v>
      </c>
      <c r="L687" s="12" t="s">
        <v>2615</v>
      </c>
      <c r="M687" s="12" t="e">
        <v>#N/A</v>
      </c>
      <c r="N687" s="12" t="e">
        <v>#N/A</v>
      </c>
      <c r="O687" s="12" t="s">
        <v>29</v>
      </c>
      <c r="P687" s="12" t="s">
        <v>2615</v>
      </c>
      <c r="Q687" s="12" t="s">
        <v>2615</v>
      </c>
      <c r="R687" s="12" t="s">
        <v>3445</v>
      </c>
      <c r="S687" s="12" t="s">
        <v>2233</v>
      </c>
      <c r="T687" s="12" t="s">
        <v>3799</v>
      </c>
      <c r="U687" s="12" t="str">
        <f>VLOOKUP(S687,[1]Sheet1!$D$3:$D$153,1,0)</f>
        <v>KARAK</v>
      </c>
      <c r="V687" s="12"/>
      <c r="W687" s="12" t="s">
        <v>75</v>
      </c>
      <c r="X687" s="58" t="s">
        <v>24</v>
      </c>
      <c r="Y687" s="12" t="s">
        <v>2574</v>
      </c>
      <c r="Z687" s="12">
        <f>INDEX('[2]Rented Branches'!$R$5:$R$1116,MATCH(H687,'[2]Rented Branches'!$I$5:$I$1116,0))</f>
        <v>1980</v>
      </c>
      <c r="AA687" s="12" t="s">
        <v>4254</v>
      </c>
      <c r="AB687" s="12" t="s">
        <v>4255</v>
      </c>
      <c r="AC687" s="12" t="s">
        <v>4256</v>
      </c>
      <c r="AD687" s="12" t="s">
        <v>4237</v>
      </c>
      <c r="AE687" s="12" t="s">
        <v>4257</v>
      </c>
      <c r="AF687" s="12" t="s">
        <v>4239</v>
      </c>
    </row>
    <row r="688" spans="1:32" s="46" customFormat="1" ht="15" hidden="1" x14ac:dyDescent="0.25">
      <c r="A688" s="10">
        <f t="shared" ref="A688" si="705">+A687+1</f>
        <v>665</v>
      </c>
      <c r="B688" s="10" t="e">
        <f t="shared" si="704"/>
        <v>#REF!</v>
      </c>
      <c r="C688" s="12" t="s">
        <v>15</v>
      </c>
      <c r="D688" s="24" t="s">
        <v>393</v>
      </c>
      <c r="E688" s="15">
        <v>2021</v>
      </c>
      <c r="F688" s="84">
        <v>44522</v>
      </c>
      <c r="G688" s="12" t="s">
        <v>2234</v>
      </c>
      <c r="H688" s="106" t="s">
        <v>2235</v>
      </c>
      <c r="I688" s="17" t="s">
        <v>2236</v>
      </c>
      <c r="J688" s="12" t="s">
        <v>20</v>
      </c>
      <c r="K688" s="12" t="s">
        <v>21</v>
      </c>
      <c r="L688" s="12" t="s">
        <v>2615</v>
      </c>
      <c r="M688" s="12" t="s">
        <v>2730</v>
      </c>
      <c r="N688" s="12" t="s">
        <v>2733</v>
      </c>
      <c r="O688" s="12" t="s">
        <v>2618</v>
      </c>
      <c r="P688" s="12" t="s">
        <v>2615</v>
      </c>
      <c r="Q688" s="12" t="s">
        <v>2615</v>
      </c>
      <c r="R688" s="12" t="s">
        <v>3445</v>
      </c>
      <c r="S688" s="12" t="s">
        <v>20</v>
      </c>
      <c r="T688" s="12" t="s">
        <v>3705</v>
      </c>
      <c r="U688" s="12" t="str">
        <f>VLOOKUP(S688,[1]Sheet1!$D$3:$D$153,1,0)</f>
        <v>LAHORE</v>
      </c>
      <c r="V688" s="12"/>
      <c r="W688" s="12" t="s">
        <v>23</v>
      </c>
      <c r="X688" s="58" t="s">
        <v>24</v>
      </c>
      <c r="Y688" s="12" t="s">
        <v>2573</v>
      </c>
      <c r="Z688" s="12">
        <f>INDEX('[2]Rented Branches'!$R$5:$R$1116,MATCH(H688,'[2]Rented Branches'!$I$5:$I$1116,0))</f>
        <v>3380</v>
      </c>
      <c r="AA688" s="12" t="s">
        <v>4258</v>
      </c>
      <c r="AB688" s="12" t="s">
        <v>4259</v>
      </c>
      <c r="AC688" s="12" t="s">
        <v>4260</v>
      </c>
      <c r="AD688" s="12" t="s">
        <v>4243</v>
      </c>
      <c r="AE688" s="12" t="s">
        <v>4261</v>
      </c>
      <c r="AF688" s="12" t="s">
        <v>4245</v>
      </c>
    </row>
    <row r="689" spans="1:32" s="46" customFormat="1" ht="15" hidden="1" x14ac:dyDescent="0.25">
      <c r="A689" s="10">
        <f t="shared" ref="A689" si="706">+A688+1</f>
        <v>666</v>
      </c>
      <c r="B689" s="10" t="e">
        <f t="shared" si="704"/>
        <v>#REF!</v>
      </c>
      <c r="C689" s="50" t="s">
        <v>15</v>
      </c>
      <c r="D689" s="24" t="s">
        <v>393</v>
      </c>
      <c r="E689" s="15">
        <v>2021</v>
      </c>
      <c r="F689" s="84">
        <v>44544</v>
      </c>
      <c r="G689" s="12" t="s">
        <v>2237</v>
      </c>
      <c r="H689" s="106" t="s">
        <v>2238</v>
      </c>
      <c r="I689" s="17" t="s">
        <v>2239</v>
      </c>
      <c r="J689" s="12" t="s">
        <v>757</v>
      </c>
      <c r="K689" s="12" t="s">
        <v>21</v>
      </c>
      <c r="L689" s="12" t="s">
        <v>2615</v>
      </c>
      <c r="M689" s="12" t="e">
        <v>#N/A</v>
      </c>
      <c r="N689" s="12" t="e">
        <v>#N/A</v>
      </c>
      <c r="O689" s="12" t="s">
        <v>2620</v>
      </c>
      <c r="P689" s="12" t="s">
        <v>2615</v>
      </c>
      <c r="Q689" s="12" t="s">
        <v>2615</v>
      </c>
      <c r="R689" s="12" t="s">
        <v>3445</v>
      </c>
      <c r="S689" s="12" t="s">
        <v>757</v>
      </c>
      <c r="T689" s="12" t="s">
        <v>1817</v>
      </c>
      <c r="U689" s="12" t="str">
        <f>VLOOKUP(S689,[1]Sheet1!$D$3:$D$153,1,0)</f>
        <v>SIALKOT</v>
      </c>
      <c r="V689" s="12"/>
      <c r="W689" s="12" t="s">
        <v>23</v>
      </c>
      <c r="X689" s="58" t="s">
        <v>24</v>
      </c>
      <c r="Y689" s="12" t="s">
        <v>2573</v>
      </c>
      <c r="Z689" s="12">
        <f>INDEX('[2]Rented Branches'!$R$5:$R$1116,MATCH(H689,'[2]Rented Branches'!$I$5:$I$1116,0))</f>
        <v>3264</v>
      </c>
      <c r="AA689" s="12" t="s">
        <v>4265</v>
      </c>
      <c r="AB689" s="12" t="s">
        <v>4266</v>
      </c>
      <c r="AC689" s="12" t="s">
        <v>4252</v>
      </c>
      <c r="AD689" s="12" t="s">
        <v>4243</v>
      </c>
      <c r="AE689" s="12" t="s">
        <v>4267</v>
      </c>
      <c r="AF689" s="12" t="s">
        <v>4245</v>
      </c>
    </row>
    <row r="690" spans="1:32" s="46" customFormat="1" ht="15" hidden="1" x14ac:dyDescent="0.25">
      <c r="A690" s="10">
        <f t="shared" ref="A690" si="707">+A689+1</f>
        <v>667</v>
      </c>
      <c r="B690" s="10" t="e">
        <f t="shared" si="704"/>
        <v>#REF!</v>
      </c>
      <c r="C690" s="12" t="s">
        <v>15</v>
      </c>
      <c r="D690" s="24" t="s">
        <v>393</v>
      </c>
      <c r="E690" s="15">
        <v>2021</v>
      </c>
      <c r="F690" s="84">
        <v>44522</v>
      </c>
      <c r="G690" s="12" t="s">
        <v>2240</v>
      </c>
      <c r="H690" s="106" t="s">
        <v>2241</v>
      </c>
      <c r="I690" s="17" t="s">
        <v>2242</v>
      </c>
      <c r="J690" s="12" t="s">
        <v>217</v>
      </c>
      <c r="K690" s="12" t="s">
        <v>21</v>
      </c>
      <c r="L690" s="12" t="s">
        <v>2615</v>
      </c>
      <c r="M690" s="12" t="s">
        <v>2730</v>
      </c>
      <c r="N690" s="12" t="s">
        <v>2731</v>
      </c>
      <c r="O690" s="12" t="s">
        <v>2620</v>
      </c>
      <c r="P690" s="12" t="s">
        <v>2615</v>
      </c>
      <c r="Q690" s="12" t="s">
        <v>2615</v>
      </c>
      <c r="R690" s="12" t="s">
        <v>3445</v>
      </c>
      <c r="S690" s="12" t="s">
        <v>757</v>
      </c>
      <c r="T690" s="12" t="s">
        <v>1817</v>
      </c>
      <c r="U690" s="12" t="str">
        <f>VLOOKUP(S690,[1]Sheet1!$D$3:$D$153,1,0)</f>
        <v>SIALKOT</v>
      </c>
      <c r="V690" s="12"/>
      <c r="W690" s="12" t="s">
        <v>23</v>
      </c>
      <c r="X690" s="58" t="s">
        <v>24</v>
      </c>
      <c r="Y690" s="12" t="s">
        <v>2574</v>
      </c>
      <c r="Z690" s="12">
        <f>INDEX('[2]Rented Branches'!$R$5:$R$1116,MATCH(H690,'[2]Rented Branches'!$I$5:$I$1116,0))</f>
        <v>3264</v>
      </c>
      <c r="AA690" s="12" t="s">
        <v>4265</v>
      </c>
      <c r="AB690" s="12" t="s">
        <v>4266</v>
      </c>
      <c r="AC690" s="12" t="s">
        <v>4252</v>
      </c>
      <c r="AD690" s="12" t="s">
        <v>4243</v>
      </c>
      <c r="AE690" s="12" t="s">
        <v>4267</v>
      </c>
      <c r="AF690" s="12" t="s">
        <v>4245</v>
      </c>
    </row>
    <row r="691" spans="1:32" s="46" customFormat="1" ht="15" hidden="1" x14ac:dyDescent="0.25">
      <c r="A691" s="10">
        <f t="shared" ref="A691" si="708">+A690+1</f>
        <v>668</v>
      </c>
      <c r="B691" s="10" t="e">
        <f t="shared" si="704"/>
        <v>#REF!</v>
      </c>
      <c r="C691" s="12" t="s">
        <v>15</v>
      </c>
      <c r="D691" s="24" t="s">
        <v>34</v>
      </c>
      <c r="E691" s="15">
        <v>2021</v>
      </c>
      <c r="F691" s="84">
        <v>44425</v>
      </c>
      <c r="G691" s="12" t="s">
        <v>2243</v>
      </c>
      <c r="H691" s="146" t="s">
        <v>2244</v>
      </c>
      <c r="I691" s="17" t="s">
        <v>2245</v>
      </c>
      <c r="J691" s="12" t="s">
        <v>20</v>
      </c>
      <c r="K691" s="12" t="s">
        <v>21</v>
      </c>
      <c r="L691" s="12" t="s">
        <v>2618</v>
      </c>
      <c r="M691" s="12" t="s">
        <v>20</v>
      </c>
      <c r="N691" s="12" t="s">
        <v>2708</v>
      </c>
      <c r="O691" s="12" t="s">
        <v>2618</v>
      </c>
      <c r="P691" s="12" t="s">
        <v>2618</v>
      </c>
      <c r="Q691" s="12" t="s">
        <v>3064</v>
      </c>
      <c r="R691" s="12" t="s">
        <v>3064</v>
      </c>
      <c r="S691" s="12" t="s">
        <v>20</v>
      </c>
      <c r="T691" s="12" t="s">
        <v>3705</v>
      </c>
      <c r="U691" s="12" t="str">
        <f>VLOOKUP(S691,[1]Sheet1!$D$3:$D$153,1,0)</f>
        <v>LAHORE</v>
      </c>
      <c r="V691" s="12"/>
      <c r="W691" s="12" t="s">
        <v>23</v>
      </c>
      <c r="X691" s="58" t="s">
        <v>24</v>
      </c>
      <c r="Y691" s="12" t="s">
        <v>2573</v>
      </c>
      <c r="Z691" s="12">
        <f>INDEX('[2]Rented Branches'!$R$5:$R$1116,MATCH(H691,'[2]Rented Branches'!$I$5:$I$1116,0))</f>
        <v>3000</v>
      </c>
      <c r="AA691" s="12" t="s">
        <v>4371</v>
      </c>
      <c r="AB691" s="12" t="s">
        <v>4372</v>
      </c>
      <c r="AC691" s="12" t="s">
        <v>4397</v>
      </c>
      <c r="AD691" s="12" t="e">
        <v>#N/A</v>
      </c>
      <c r="AE691" s="12" t="s">
        <v>4373</v>
      </c>
      <c r="AF691" s="12" t="e">
        <v>#N/A</v>
      </c>
    </row>
    <row r="692" spans="1:32" s="46" customFormat="1" ht="15" hidden="1" x14ac:dyDescent="0.25">
      <c r="A692" s="10">
        <f t="shared" ref="A692" si="709">+A691+1</f>
        <v>669</v>
      </c>
      <c r="B692" s="10" t="e">
        <f t="shared" si="704"/>
        <v>#REF!</v>
      </c>
      <c r="C692" s="50" t="s">
        <v>15</v>
      </c>
      <c r="D692" s="24" t="s">
        <v>34</v>
      </c>
      <c r="E692" s="15">
        <v>2021</v>
      </c>
      <c r="F692" s="84">
        <v>44459</v>
      </c>
      <c r="G692" s="12" t="s">
        <v>2246</v>
      </c>
      <c r="H692" s="106" t="s">
        <v>2247</v>
      </c>
      <c r="I692" s="17" t="s">
        <v>2248</v>
      </c>
      <c r="J692" s="12" t="s">
        <v>20</v>
      </c>
      <c r="K692" s="12" t="s">
        <v>21</v>
      </c>
      <c r="L692" s="12" t="s">
        <v>2618</v>
      </c>
      <c r="M692" s="12" t="s">
        <v>20</v>
      </c>
      <c r="N692" s="12" t="s">
        <v>2708</v>
      </c>
      <c r="O692" s="12" t="s">
        <v>2618</v>
      </c>
      <c r="P692" s="12" t="s">
        <v>2618</v>
      </c>
      <c r="Q692" s="12" t="s">
        <v>3064</v>
      </c>
      <c r="R692" s="12" t="s">
        <v>3064</v>
      </c>
      <c r="S692" s="12" t="s">
        <v>20</v>
      </c>
      <c r="T692" s="12" t="s">
        <v>3705</v>
      </c>
      <c r="U692" s="12" t="str">
        <f>VLOOKUP(S692,[1]Sheet1!$D$3:$D$153,1,0)</f>
        <v>LAHORE</v>
      </c>
      <c r="V692" s="12"/>
      <c r="W692" s="12" t="s">
        <v>23</v>
      </c>
      <c r="X692" s="58" t="s">
        <v>24</v>
      </c>
      <c r="Y692" s="12" t="s">
        <v>2573</v>
      </c>
      <c r="Z692" s="12">
        <f>INDEX('[2]Rented Branches'!$R$5:$R$1116,MATCH(H692,'[2]Rented Branches'!$I$5:$I$1116,0))</f>
        <v>3200</v>
      </c>
      <c r="AA692" s="12" t="s">
        <v>4350</v>
      </c>
      <c r="AB692" s="12" t="s">
        <v>4351</v>
      </c>
      <c r="AC692" s="12" t="s">
        <v>4397</v>
      </c>
      <c r="AD692" s="12" t="e">
        <v>#N/A</v>
      </c>
      <c r="AE692" s="12" t="s">
        <v>4352</v>
      </c>
      <c r="AF692" s="12" t="e">
        <v>#N/A</v>
      </c>
    </row>
    <row r="693" spans="1:32" s="46" customFormat="1" ht="15" hidden="1" x14ac:dyDescent="0.25">
      <c r="A693" s="10">
        <f t="shared" ref="A693" si="710">+A692+1</f>
        <v>670</v>
      </c>
      <c r="B693" s="10" t="e">
        <f t="shared" si="704"/>
        <v>#REF!</v>
      </c>
      <c r="C693" s="50" t="s">
        <v>15</v>
      </c>
      <c r="D693" s="24" t="s">
        <v>34</v>
      </c>
      <c r="E693" s="15">
        <v>2021</v>
      </c>
      <c r="F693" s="84">
        <v>44547</v>
      </c>
      <c r="G693" s="12" t="s">
        <v>2249</v>
      </c>
      <c r="H693" s="106" t="s">
        <v>2250</v>
      </c>
      <c r="I693" s="17" t="s">
        <v>2251</v>
      </c>
      <c r="J693" s="12" t="s">
        <v>20</v>
      </c>
      <c r="K693" s="12" t="s">
        <v>21</v>
      </c>
      <c r="L693" s="12" t="s">
        <v>2618</v>
      </c>
      <c r="M693" s="12" t="s">
        <v>20</v>
      </c>
      <c r="N693" s="12" t="s">
        <v>2708</v>
      </c>
      <c r="O693" s="12" t="s">
        <v>2618</v>
      </c>
      <c r="P693" s="12" t="s">
        <v>2618</v>
      </c>
      <c r="Q693" s="12" t="s">
        <v>3064</v>
      </c>
      <c r="R693" s="12" t="s">
        <v>3064</v>
      </c>
      <c r="S693" s="12" t="s">
        <v>20</v>
      </c>
      <c r="T693" s="12" t="s">
        <v>3705</v>
      </c>
      <c r="U693" s="12" t="str">
        <f>VLOOKUP(S693,[1]Sheet1!$D$3:$D$153,1,0)</f>
        <v>LAHORE</v>
      </c>
      <c r="V693" s="12"/>
      <c r="W693" s="12" t="s">
        <v>23</v>
      </c>
      <c r="X693" s="58" t="s">
        <v>24</v>
      </c>
      <c r="Y693" s="12" t="s">
        <v>2573</v>
      </c>
      <c r="Z693" s="12">
        <f>INDEX('[2]Rented Branches'!$R$5:$R$1116,MATCH(H693,'[2]Rented Branches'!$I$5:$I$1116,0))</f>
        <v>2200</v>
      </c>
      <c r="AA693" s="12" t="s">
        <v>4382</v>
      </c>
      <c r="AB693" s="12" t="s">
        <v>4383</v>
      </c>
      <c r="AC693" s="12" t="s">
        <v>4397</v>
      </c>
      <c r="AD693" s="12" t="e">
        <v>#N/A</v>
      </c>
      <c r="AE693" s="12" t="s">
        <v>4301</v>
      </c>
      <c r="AF693" s="12" t="e">
        <v>#N/A</v>
      </c>
    </row>
    <row r="694" spans="1:32" s="46" customFormat="1" ht="25.5" hidden="1" x14ac:dyDescent="0.25">
      <c r="A694" s="10">
        <f t="shared" ref="A694" si="711">+A693+1</f>
        <v>671</v>
      </c>
      <c r="B694" s="10" t="e">
        <f t="shared" si="704"/>
        <v>#REF!</v>
      </c>
      <c r="C694" s="12" t="s">
        <v>15</v>
      </c>
      <c r="D694" s="24" t="s">
        <v>34</v>
      </c>
      <c r="E694" s="15">
        <v>2021</v>
      </c>
      <c r="F694" s="84">
        <v>44435</v>
      </c>
      <c r="G694" s="12" t="s">
        <v>2252</v>
      </c>
      <c r="H694" s="106" t="s">
        <v>2253</v>
      </c>
      <c r="I694" s="17" t="s">
        <v>2254</v>
      </c>
      <c r="J694" s="12" t="s">
        <v>2219</v>
      </c>
      <c r="K694" s="12" t="s">
        <v>21</v>
      </c>
      <c r="L694" s="12" t="s">
        <v>2618</v>
      </c>
      <c r="M694" s="12" t="s">
        <v>2702</v>
      </c>
      <c r="N694" s="12" t="s">
        <v>55</v>
      </c>
      <c r="O694" s="12" t="s">
        <v>2618</v>
      </c>
      <c r="P694" s="12" t="s">
        <v>2618</v>
      </c>
      <c r="Q694" s="12" t="s">
        <v>3064</v>
      </c>
      <c r="R694" s="12" t="s">
        <v>3064</v>
      </c>
      <c r="S694" s="12" t="s">
        <v>179</v>
      </c>
      <c r="T694" s="12" t="s">
        <v>3730</v>
      </c>
      <c r="U694" s="12" t="str">
        <f>VLOOKUP(S694,[1]Sheet1!$D$3:$D$153,1,0)</f>
        <v>SHEIKHUPURA</v>
      </c>
      <c r="V694" s="12"/>
      <c r="W694" s="12" t="s">
        <v>23</v>
      </c>
      <c r="X694" s="58" t="s">
        <v>24</v>
      </c>
      <c r="Y694" s="12" t="s">
        <v>2573</v>
      </c>
      <c r="Z694" s="12">
        <f>INDEX('[2]Rented Branches'!$R$5:$R$1116,MATCH(H694,'[2]Rented Branches'!$I$5:$I$1116,0))</f>
        <v>2236</v>
      </c>
      <c r="AA694" s="12" t="s">
        <v>179</v>
      </c>
      <c r="AB694" s="12" t="s">
        <v>4329</v>
      </c>
      <c r="AC694" s="12" t="s">
        <v>4396</v>
      </c>
      <c r="AD694" s="12" t="e">
        <v>#N/A</v>
      </c>
      <c r="AE694" s="12" t="s">
        <v>4330</v>
      </c>
      <c r="AF694" s="12" t="e">
        <v>#N/A</v>
      </c>
    </row>
    <row r="695" spans="1:32" s="46" customFormat="1" ht="15" hidden="1" x14ac:dyDescent="0.25">
      <c r="A695" s="10">
        <f t="shared" ref="A695" si="712">+A694+1</f>
        <v>672</v>
      </c>
      <c r="B695" s="10" t="e">
        <f t="shared" si="704"/>
        <v>#REF!</v>
      </c>
      <c r="C695" s="12" t="s">
        <v>15</v>
      </c>
      <c r="D695" s="24" t="s">
        <v>34</v>
      </c>
      <c r="E695" s="15">
        <v>2021</v>
      </c>
      <c r="F695" s="84">
        <v>44442</v>
      </c>
      <c r="G695" s="12" t="s">
        <v>2255</v>
      </c>
      <c r="H695" s="106" t="s">
        <v>2256</v>
      </c>
      <c r="I695" s="17" t="s">
        <v>2257</v>
      </c>
      <c r="J695" s="12" t="s">
        <v>757</v>
      </c>
      <c r="K695" s="12" t="s">
        <v>21</v>
      </c>
      <c r="L695" s="12" t="s">
        <v>2618</v>
      </c>
      <c r="M695" s="12" t="s">
        <v>2702</v>
      </c>
      <c r="N695" s="12" t="s">
        <v>757</v>
      </c>
      <c r="O695" s="12" t="s">
        <v>2618</v>
      </c>
      <c r="P695" s="12" t="s">
        <v>2618</v>
      </c>
      <c r="Q695" s="12" t="s">
        <v>3064</v>
      </c>
      <c r="R695" s="12" t="s">
        <v>3064</v>
      </c>
      <c r="S695" s="12" t="s">
        <v>757</v>
      </c>
      <c r="T695" s="12" t="s">
        <v>1817</v>
      </c>
      <c r="U695" s="12" t="str">
        <f>VLOOKUP(S695,[1]Sheet1!$D$3:$D$153,1,0)</f>
        <v>SIALKOT</v>
      </c>
      <c r="V695" s="12"/>
      <c r="W695" s="12" t="s">
        <v>23</v>
      </c>
      <c r="X695" s="58" t="s">
        <v>24</v>
      </c>
      <c r="Y695" s="12" t="s">
        <v>2573</v>
      </c>
      <c r="Z695" s="12">
        <f>INDEX('[2]Rented Branches'!$R$5:$R$1116,MATCH(H695,'[2]Rented Branches'!$I$5:$I$1116,0))</f>
        <v>9344</v>
      </c>
      <c r="AA695" s="12" t="s">
        <v>757</v>
      </c>
      <c r="AB695" s="12" t="s">
        <v>4380</v>
      </c>
      <c r="AC695" s="12" t="s">
        <v>4403</v>
      </c>
      <c r="AD695" s="12" t="e">
        <v>#N/A</v>
      </c>
      <c r="AE695" s="12" t="s">
        <v>4381</v>
      </c>
      <c r="AF695" s="12" t="e">
        <v>#N/A</v>
      </c>
    </row>
    <row r="696" spans="1:32" s="46" customFormat="1" ht="25.5" hidden="1" x14ac:dyDescent="0.25">
      <c r="A696" s="10">
        <f t="shared" ref="A696" si="713">+A695+1</f>
        <v>673</v>
      </c>
      <c r="B696" s="10" t="e">
        <f t="shared" si="704"/>
        <v>#REF!</v>
      </c>
      <c r="C696" s="12" t="s">
        <v>15</v>
      </c>
      <c r="D696" s="24" t="s">
        <v>34</v>
      </c>
      <c r="E696" s="15">
        <v>2021</v>
      </c>
      <c r="F696" s="84">
        <v>44411</v>
      </c>
      <c r="G696" s="12" t="s">
        <v>2258</v>
      </c>
      <c r="H696" s="106" t="s">
        <v>2259</v>
      </c>
      <c r="I696" s="17" t="s">
        <v>2260</v>
      </c>
      <c r="J696" s="12" t="s">
        <v>250</v>
      </c>
      <c r="K696" s="12" t="s">
        <v>21</v>
      </c>
      <c r="L696" s="12" t="s">
        <v>2620</v>
      </c>
      <c r="M696" s="12" t="s">
        <v>2620</v>
      </c>
      <c r="N696" s="12" t="s">
        <v>94</v>
      </c>
      <c r="O696" s="12" t="s">
        <v>2620</v>
      </c>
      <c r="P696" s="12" t="s">
        <v>2620</v>
      </c>
      <c r="Q696" s="12" t="s">
        <v>3065</v>
      </c>
      <c r="R696" s="12" t="s">
        <v>3065</v>
      </c>
      <c r="S696" s="12" t="s">
        <v>3696</v>
      </c>
      <c r="T696" s="12" t="s">
        <v>3740</v>
      </c>
      <c r="U696" s="12" t="str">
        <f>VLOOKUP(S696,[1]Sheet1!$D$3:$D$153,1,0)</f>
        <v>BAHWALNAGAR</v>
      </c>
      <c r="V696" s="12"/>
      <c r="W696" s="12" t="s">
        <v>23</v>
      </c>
      <c r="X696" s="58" t="s">
        <v>24</v>
      </c>
      <c r="Y696" s="12" t="s">
        <v>2573</v>
      </c>
      <c r="Z696" s="12">
        <f>INDEX('[2]Rented Branches'!$R$5:$R$1116,MATCH(H696,'[2]Rented Branches'!$I$5:$I$1116,0))</f>
        <v>1680</v>
      </c>
      <c r="AA696" s="12" t="s">
        <v>2130</v>
      </c>
      <c r="AB696" s="12" t="s">
        <v>4333</v>
      </c>
      <c r="AC696" s="12" t="s">
        <v>4399</v>
      </c>
      <c r="AD696" s="12" t="e">
        <v>#N/A</v>
      </c>
      <c r="AE696" s="12" t="s">
        <v>4334</v>
      </c>
      <c r="AF696" s="12" t="e">
        <v>#N/A</v>
      </c>
    </row>
    <row r="697" spans="1:32" s="46" customFormat="1" ht="15" hidden="1" x14ac:dyDescent="0.25">
      <c r="A697" s="10">
        <f t="shared" ref="A697" si="714">+A696+1</f>
        <v>674</v>
      </c>
      <c r="B697" s="10" t="e">
        <f t="shared" si="704"/>
        <v>#REF!</v>
      </c>
      <c r="C697" s="50" t="s">
        <v>15</v>
      </c>
      <c r="D697" s="24" t="s">
        <v>34</v>
      </c>
      <c r="E697" s="15">
        <v>2021</v>
      </c>
      <c r="F697" s="84">
        <v>44459</v>
      </c>
      <c r="G697" s="12" t="s">
        <v>2261</v>
      </c>
      <c r="H697" s="106" t="s">
        <v>2262</v>
      </c>
      <c r="I697" s="17" t="s">
        <v>2263</v>
      </c>
      <c r="J697" s="12" t="s">
        <v>2264</v>
      </c>
      <c r="K697" s="12" t="s">
        <v>21</v>
      </c>
      <c r="L697" s="12" t="s">
        <v>2620</v>
      </c>
      <c r="M697" s="12" t="s">
        <v>2620</v>
      </c>
      <c r="N697" s="12" t="s">
        <v>79</v>
      </c>
      <c r="O697" s="12" t="s">
        <v>2620</v>
      </c>
      <c r="P697" s="12" t="s">
        <v>2620</v>
      </c>
      <c r="Q697" s="12" t="s">
        <v>3065</v>
      </c>
      <c r="R697" s="12" t="s">
        <v>3065</v>
      </c>
      <c r="S697" s="12" t="s">
        <v>743</v>
      </c>
      <c r="T697" s="12" t="s">
        <v>3773</v>
      </c>
      <c r="U697" s="12" t="str">
        <f>VLOOKUP(S697,[1]Sheet1!$D$3:$D$153,1,0)</f>
        <v>OKARA</v>
      </c>
      <c r="V697" s="12"/>
      <c r="W697" s="12" t="s">
        <v>23</v>
      </c>
      <c r="X697" s="58" t="s">
        <v>24</v>
      </c>
      <c r="Y697" s="12" t="s">
        <v>2573</v>
      </c>
      <c r="Z697" s="12">
        <f>INDEX('[2]Rented Branches'!$R$5:$R$1116,MATCH(H697,'[2]Rented Branches'!$I$5:$I$1116,0))</f>
        <v>2150</v>
      </c>
      <c r="AA697" s="12" t="s">
        <v>79</v>
      </c>
      <c r="AB697" s="12" t="s">
        <v>4321</v>
      </c>
      <c r="AC697" s="12" t="s">
        <v>4399</v>
      </c>
      <c r="AD697" s="12" t="e">
        <v>#N/A</v>
      </c>
      <c r="AE697" s="12" t="s">
        <v>4322</v>
      </c>
      <c r="AF697" s="12" t="e">
        <v>#N/A</v>
      </c>
    </row>
    <row r="698" spans="1:32" s="46" customFormat="1" ht="15" hidden="1" x14ac:dyDescent="0.25">
      <c r="A698" s="10">
        <f t="shared" ref="A698" si="715">+A697+1</f>
        <v>675</v>
      </c>
      <c r="B698" s="10" t="e">
        <f t="shared" si="704"/>
        <v>#REF!</v>
      </c>
      <c r="C698" s="12" t="s">
        <v>15</v>
      </c>
      <c r="D698" s="24" t="s">
        <v>34</v>
      </c>
      <c r="E698" s="15">
        <v>2021</v>
      </c>
      <c r="F698" s="84">
        <v>44518</v>
      </c>
      <c r="G698" s="12" t="s">
        <v>2265</v>
      </c>
      <c r="H698" s="106" t="s">
        <v>2266</v>
      </c>
      <c r="I698" s="17" t="s">
        <v>2267</v>
      </c>
      <c r="J698" s="12" t="s">
        <v>804</v>
      </c>
      <c r="K698" s="12" t="s">
        <v>21</v>
      </c>
      <c r="L698" s="12" t="s">
        <v>2620</v>
      </c>
      <c r="M698" s="12" t="s">
        <v>2620</v>
      </c>
      <c r="N698" s="12" t="s">
        <v>2700</v>
      </c>
      <c r="O698" s="12" t="s">
        <v>2620</v>
      </c>
      <c r="P698" s="12" t="s">
        <v>2620</v>
      </c>
      <c r="Q698" s="12" t="s">
        <v>3065</v>
      </c>
      <c r="R698" s="12" t="s">
        <v>3065</v>
      </c>
      <c r="S698" s="12" t="s">
        <v>154</v>
      </c>
      <c r="T698" s="12" t="s">
        <v>3726</v>
      </c>
      <c r="U698" s="12" t="str">
        <f>VLOOKUP(S698,[1]Sheet1!$D$3:$D$153,1,0)</f>
        <v>JHANG</v>
      </c>
      <c r="V698" s="12"/>
      <c r="W698" s="12" t="s">
        <v>23</v>
      </c>
      <c r="X698" s="58" t="s">
        <v>24</v>
      </c>
      <c r="Y698" s="12" t="s">
        <v>2574</v>
      </c>
      <c r="Z698" s="12">
        <f>INDEX('[2]Rented Branches'!$R$5:$R$1116,MATCH(H698,'[2]Rented Branches'!$I$5:$I$1116,0))</f>
        <v>1728</v>
      </c>
      <c r="AA698" s="12" t="s">
        <v>2700</v>
      </c>
      <c r="AB698" s="12" t="s">
        <v>4320</v>
      </c>
      <c r="AC698" s="12" t="s">
        <v>4395</v>
      </c>
      <c r="AD698" s="12" t="e">
        <v>#N/A</v>
      </c>
      <c r="AE698" s="12" t="s">
        <v>4303</v>
      </c>
      <c r="AF698" s="12" t="e">
        <v>#N/A</v>
      </c>
    </row>
    <row r="699" spans="1:32" s="46" customFormat="1" ht="15" hidden="1" x14ac:dyDescent="0.25">
      <c r="A699" s="10">
        <f t="shared" ref="A699" si="716">+A698+1</f>
        <v>676</v>
      </c>
      <c r="B699" s="10" t="e">
        <f t="shared" si="704"/>
        <v>#REF!</v>
      </c>
      <c r="C699" s="12" t="s">
        <v>15</v>
      </c>
      <c r="D699" s="24" t="s">
        <v>393</v>
      </c>
      <c r="E699" s="15">
        <v>2021</v>
      </c>
      <c r="F699" s="84">
        <v>44524</v>
      </c>
      <c r="G699" s="12" t="s">
        <v>2268</v>
      </c>
      <c r="H699" s="106" t="s">
        <v>2269</v>
      </c>
      <c r="I699" s="17" t="s">
        <v>2270</v>
      </c>
      <c r="J699" s="12" t="s">
        <v>28</v>
      </c>
      <c r="K699" s="12" t="s">
        <v>29</v>
      </c>
      <c r="L699" s="12" t="s">
        <v>2615</v>
      </c>
      <c r="M699" s="12" t="s">
        <v>2725</v>
      </c>
      <c r="N699" s="12" t="s">
        <v>2726</v>
      </c>
      <c r="O699" s="12" t="s">
        <v>29</v>
      </c>
      <c r="P699" s="12" t="s">
        <v>2615</v>
      </c>
      <c r="Q699" s="12" t="s">
        <v>2615</v>
      </c>
      <c r="R699" s="12" t="s">
        <v>3445</v>
      </c>
      <c r="S699" s="12" t="s">
        <v>28</v>
      </c>
      <c r="T699" s="12" t="s">
        <v>28</v>
      </c>
      <c r="U699" s="12" t="str">
        <f>VLOOKUP(S699,[1]Sheet1!$D$3:$D$153,1,0)</f>
        <v>Islamabad</v>
      </c>
      <c r="V699" s="12"/>
      <c r="W699" s="12" t="s">
        <v>3436</v>
      </c>
      <c r="X699" s="58" t="s">
        <v>24</v>
      </c>
      <c r="Y699" s="12" t="s">
        <v>2573</v>
      </c>
      <c r="Z699" s="12">
        <f>INDEX('[2]Rented Branches'!$R$5:$R$1116,MATCH(H699,'[2]Rented Branches'!$I$5:$I$1116,0))</f>
        <v>1750</v>
      </c>
      <c r="AA699" s="12" t="s">
        <v>4234</v>
      </c>
      <c r="AB699" s="12" t="s">
        <v>4235</v>
      </c>
      <c r="AC699" s="12" t="s">
        <v>4236</v>
      </c>
      <c r="AD699" s="12" t="s">
        <v>4237</v>
      </c>
      <c r="AE699" s="12" t="s">
        <v>4238</v>
      </c>
      <c r="AF699" s="12" t="s">
        <v>4239</v>
      </c>
    </row>
    <row r="700" spans="1:32" s="46" customFormat="1" ht="15" hidden="1" x14ac:dyDescent="0.25">
      <c r="A700" s="10">
        <f t="shared" ref="A700" si="717">+A699+1</f>
        <v>677</v>
      </c>
      <c r="B700" s="10" t="e">
        <f t="shared" si="704"/>
        <v>#REF!</v>
      </c>
      <c r="C700" s="50" t="s">
        <v>15</v>
      </c>
      <c r="D700" s="24" t="s">
        <v>393</v>
      </c>
      <c r="E700" s="15">
        <v>2021</v>
      </c>
      <c r="F700" s="84">
        <v>44550</v>
      </c>
      <c r="G700" s="12" t="s">
        <v>2271</v>
      </c>
      <c r="H700" s="106" t="s">
        <v>2272</v>
      </c>
      <c r="I700" s="17" t="s">
        <v>2273</v>
      </c>
      <c r="J700" s="12" t="s">
        <v>840</v>
      </c>
      <c r="K700" s="12" t="s">
        <v>29</v>
      </c>
      <c r="L700" s="12" t="s">
        <v>2615</v>
      </c>
      <c r="M700" s="12" t="e">
        <v>#N/A</v>
      </c>
      <c r="N700" s="12" t="e">
        <v>#N/A</v>
      </c>
      <c r="O700" s="12" t="s">
        <v>29</v>
      </c>
      <c r="P700" s="12" t="s">
        <v>2615</v>
      </c>
      <c r="Q700" s="12" t="s">
        <v>2615</v>
      </c>
      <c r="R700" s="12" t="s">
        <v>3445</v>
      </c>
      <c r="S700" s="12" t="s">
        <v>841</v>
      </c>
      <c r="T700" s="12" t="s">
        <v>3777</v>
      </c>
      <c r="U700" s="12" t="str">
        <f>VLOOKUP(S700,[1]Sheet1!$D$3:$D$153,1,0)</f>
        <v>MALAKAND</v>
      </c>
      <c r="V700" s="12"/>
      <c r="W700" s="12" t="s">
        <v>75</v>
      </c>
      <c r="X700" s="58" t="s">
        <v>24</v>
      </c>
      <c r="Y700" s="12" t="s">
        <v>2574</v>
      </c>
      <c r="Z700" s="12">
        <f>INDEX('[2]Rented Branches'!$R$5:$R$1116,MATCH(H700,'[2]Rented Branches'!$I$5:$I$1116,0))</f>
        <v>1800</v>
      </c>
      <c r="AA700" s="12" t="s">
        <v>4296</v>
      </c>
      <c r="AB700" s="12" t="s">
        <v>4297</v>
      </c>
      <c r="AC700" s="12" t="s">
        <v>4256</v>
      </c>
      <c r="AD700" s="12" t="s">
        <v>4237</v>
      </c>
      <c r="AE700" s="12" t="s">
        <v>4298</v>
      </c>
      <c r="AF700" s="12" t="s">
        <v>4239</v>
      </c>
    </row>
    <row r="701" spans="1:32" s="46" customFormat="1" ht="15" hidden="1" x14ac:dyDescent="0.25">
      <c r="A701" s="10">
        <f t="shared" ref="A701" si="718">+A700+1</f>
        <v>678</v>
      </c>
      <c r="B701" s="10" t="e">
        <f t="shared" si="704"/>
        <v>#REF!</v>
      </c>
      <c r="C701" s="50" t="s">
        <v>15</v>
      </c>
      <c r="D701" s="24" t="s">
        <v>393</v>
      </c>
      <c r="E701" s="15">
        <v>2021</v>
      </c>
      <c r="F701" s="84">
        <v>44540</v>
      </c>
      <c r="G701" s="12" t="s">
        <v>2274</v>
      </c>
      <c r="H701" s="106" t="s">
        <v>2275</v>
      </c>
      <c r="I701" s="17" t="s">
        <v>2276</v>
      </c>
      <c r="J701" s="12" t="s">
        <v>183</v>
      </c>
      <c r="K701" s="12" t="s">
        <v>21</v>
      </c>
      <c r="L701" s="12" t="s">
        <v>2615</v>
      </c>
      <c r="M701" s="12" t="s">
        <v>2727</v>
      </c>
      <c r="N701" s="12" t="s">
        <v>2728</v>
      </c>
      <c r="O701" s="12" t="s">
        <v>2620</v>
      </c>
      <c r="P701" s="12" t="s">
        <v>2615</v>
      </c>
      <c r="Q701" s="12" t="s">
        <v>2615</v>
      </c>
      <c r="R701" s="12" t="s">
        <v>3445</v>
      </c>
      <c r="S701" s="12" t="s">
        <v>183</v>
      </c>
      <c r="T701" s="12" t="s">
        <v>3731</v>
      </c>
      <c r="U701" s="12" t="str">
        <f>VLOOKUP(S701,[1]Sheet1!$D$3:$D$153,1,0)</f>
        <v>TOBA TEK SINGH</v>
      </c>
      <c r="V701" s="12"/>
      <c r="W701" s="12" t="s">
        <v>23</v>
      </c>
      <c r="X701" s="58" t="s">
        <v>24</v>
      </c>
      <c r="Y701" s="12" t="s">
        <v>2573</v>
      </c>
      <c r="Z701" s="12">
        <f>INDEX('[2]Rented Branches'!$R$5:$R$1116,MATCH(H701,'[2]Rented Branches'!$I$5:$I$1116,0))</f>
        <v>3900</v>
      </c>
      <c r="AA701" s="12" t="s">
        <v>4240</v>
      </c>
      <c r="AB701" s="12" t="s">
        <v>4241</v>
      </c>
      <c r="AC701" s="12" t="s">
        <v>4242</v>
      </c>
      <c r="AD701" s="12" t="s">
        <v>4243</v>
      </c>
      <c r="AE701" s="12" t="s">
        <v>4244</v>
      </c>
      <c r="AF701" s="12" t="s">
        <v>4245</v>
      </c>
    </row>
    <row r="702" spans="1:32" s="46" customFormat="1" ht="15" hidden="1" x14ac:dyDescent="0.25">
      <c r="A702" s="10">
        <f t="shared" ref="A702" si="719">+A701+1</f>
        <v>679</v>
      </c>
      <c r="B702" s="10" t="e">
        <f t="shared" si="704"/>
        <v>#REF!</v>
      </c>
      <c r="C702" s="50" t="s">
        <v>15</v>
      </c>
      <c r="D702" s="24" t="s">
        <v>393</v>
      </c>
      <c r="E702" s="15">
        <v>2021</v>
      </c>
      <c r="F702" s="84">
        <v>44550</v>
      </c>
      <c r="G702" s="12" t="s">
        <v>2277</v>
      </c>
      <c r="H702" s="106" t="s">
        <v>2278</v>
      </c>
      <c r="I702" s="17" t="s">
        <v>2279</v>
      </c>
      <c r="J702" s="12" t="s">
        <v>428</v>
      </c>
      <c r="K702" s="12" t="s">
        <v>21</v>
      </c>
      <c r="L702" s="12" t="s">
        <v>2615</v>
      </c>
      <c r="M702" s="12" t="s">
        <v>2727</v>
      </c>
      <c r="N702" s="12" t="s">
        <v>2728</v>
      </c>
      <c r="O702" s="12" t="s">
        <v>2620</v>
      </c>
      <c r="P702" s="12" t="s">
        <v>2615</v>
      </c>
      <c r="Q702" s="12" t="s">
        <v>2615</v>
      </c>
      <c r="R702" s="12" t="s">
        <v>3445</v>
      </c>
      <c r="S702" s="12" t="s">
        <v>431</v>
      </c>
      <c r="T702" s="12" t="s">
        <v>3751</v>
      </c>
      <c r="U702" s="12" t="str">
        <f>VLOOKUP(S702,[1]Sheet1!$D$3:$D$153,1,0)</f>
        <v>KHUSHAB</v>
      </c>
      <c r="V702" s="12"/>
      <c r="W702" s="12" t="s">
        <v>23</v>
      </c>
      <c r="X702" s="58" t="s">
        <v>24</v>
      </c>
      <c r="Y702" s="12" t="s">
        <v>2573</v>
      </c>
      <c r="Z702" s="12">
        <f>INDEX('[2]Rented Branches'!$R$5:$R$1116,MATCH(H702,'[2]Rented Branches'!$I$5:$I$1116,0))</f>
        <v>2430</v>
      </c>
      <c r="AA702" s="12" t="s">
        <v>4268</v>
      </c>
      <c r="AB702" s="12" t="s">
        <v>4269</v>
      </c>
      <c r="AC702" s="12" t="s">
        <v>4242</v>
      </c>
      <c r="AD702" s="12" t="s">
        <v>4243</v>
      </c>
      <c r="AE702" s="12" t="s">
        <v>4270</v>
      </c>
      <c r="AF702" s="12" t="s">
        <v>4245</v>
      </c>
    </row>
    <row r="703" spans="1:32" s="46" customFormat="1" ht="15" hidden="1" x14ac:dyDescent="0.25">
      <c r="A703" s="10">
        <f t="shared" ref="A703" si="720">+A702+1</f>
        <v>680</v>
      </c>
      <c r="B703" s="10" t="e">
        <f t="shared" ref="B703:B718" si="721">+B702+1</f>
        <v>#REF!</v>
      </c>
      <c r="C703" s="50" t="s">
        <v>15</v>
      </c>
      <c r="D703" s="24" t="s">
        <v>393</v>
      </c>
      <c r="E703" s="15">
        <v>2021</v>
      </c>
      <c r="F703" s="84">
        <v>44554</v>
      </c>
      <c r="G703" s="12" t="s">
        <v>2280</v>
      </c>
      <c r="H703" s="106" t="s">
        <v>2281</v>
      </c>
      <c r="I703" s="17" t="s">
        <v>2282</v>
      </c>
      <c r="J703" s="12" t="s">
        <v>757</v>
      </c>
      <c r="K703" s="12" t="s">
        <v>21</v>
      </c>
      <c r="L703" s="12" t="s">
        <v>2615</v>
      </c>
      <c r="M703" s="12" t="e">
        <v>#N/A</v>
      </c>
      <c r="N703" s="12" t="e">
        <v>#N/A</v>
      </c>
      <c r="O703" s="12" t="s">
        <v>2620</v>
      </c>
      <c r="P703" s="12" t="s">
        <v>2615</v>
      </c>
      <c r="Q703" s="12" t="s">
        <v>2615</v>
      </c>
      <c r="R703" s="12" t="s">
        <v>3445</v>
      </c>
      <c r="S703" s="12" t="s">
        <v>757</v>
      </c>
      <c r="T703" s="12" t="s">
        <v>1817</v>
      </c>
      <c r="U703" s="12" t="str">
        <f>VLOOKUP(S703,[1]Sheet1!$D$3:$D$153,1,0)</f>
        <v>SIALKOT</v>
      </c>
      <c r="V703" s="12"/>
      <c r="W703" s="12" t="s">
        <v>23</v>
      </c>
      <c r="X703" s="58" t="s">
        <v>24</v>
      </c>
      <c r="Y703" s="12" t="s">
        <v>2574</v>
      </c>
      <c r="Z703" s="12">
        <f>INDEX('[2]Rented Branches'!$R$5:$R$1116,MATCH(H703,'[2]Rented Branches'!$I$5:$I$1116,0))</f>
        <v>3264</v>
      </c>
      <c r="AA703" s="12" t="s">
        <v>4265</v>
      </c>
      <c r="AB703" s="12" t="s">
        <v>4266</v>
      </c>
      <c r="AC703" s="12" t="s">
        <v>4252</v>
      </c>
      <c r="AD703" s="12" t="s">
        <v>4243</v>
      </c>
      <c r="AE703" s="12" t="s">
        <v>4267</v>
      </c>
      <c r="AF703" s="12" t="s">
        <v>4245</v>
      </c>
    </row>
    <row r="704" spans="1:32" s="46" customFormat="1" ht="25.5" hidden="1" x14ac:dyDescent="0.25">
      <c r="A704" s="10">
        <f t="shared" ref="A704" si="722">+A703+1</f>
        <v>681</v>
      </c>
      <c r="B704" s="10" t="e">
        <f t="shared" si="721"/>
        <v>#REF!</v>
      </c>
      <c r="C704" s="50" t="s">
        <v>15</v>
      </c>
      <c r="D704" s="24" t="s">
        <v>393</v>
      </c>
      <c r="E704" s="15">
        <v>2021</v>
      </c>
      <c r="F704" s="84">
        <v>44553</v>
      </c>
      <c r="G704" s="12" t="s">
        <v>2283</v>
      </c>
      <c r="H704" s="106" t="s">
        <v>2284</v>
      </c>
      <c r="I704" s="17" t="s">
        <v>2285</v>
      </c>
      <c r="J704" s="12" t="s">
        <v>65</v>
      </c>
      <c r="K704" s="12" t="s">
        <v>21</v>
      </c>
      <c r="L704" s="12" t="s">
        <v>2615</v>
      </c>
      <c r="M704" s="12" t="e">
        <v>#N/A</v>
      </c>
      <c r="N704" s="12" t="e">
        <v>#N/A</v>
      </c>
      <c r="O704" s="12" t="s">
        <v>2620</v>
      </c>
      <c r="P704" s="12" t="s">
        <v>2615</v>
      </c>
      <c r="Q704" s="12" t="s">
        <v>2615</v>
      </c>
      <c r="R704" s="12" t="s">
        <v>3445</v>
      </c>
      <c r="S704" s="12" t="s">
        <v>65</v>
      </c>
      <c r="T704" s="12" t="s">
        <v>3711</v>
      </c>
      <c r="U704" s="12" t="str">
        <f>VLOOKUP(S704,[1]Sheet1!$D$3:$D$153,1,0)</f>
        <v>GUJRAT</v>
      </c>
      <c r="V704" s="12"/>
      <c r="W704" s="12" t="s">
        <v>23</v>
      </c>
      <c r="X704" s="58" t="s">
        <v>24</v>
      </c>
      <c r="Y704" s="12" t="s">
        <v>2574</v>
      </c>
      <c r="Z704" s="12">
        <f>INDEX('[2]Rented Branches'!$R$5:$R$1116,MATCH(H704,'[2]Rented Branches'!$I$5:$I$1116,0))</f>
        <v>2200</v>
      </c>
      <c r="AA704" s="12" t="s">
        <v>4282</v>
      </c>
      <c r="AB704" s="12" t="s">
        <v>4283</v>
      </c>
      <c r="AC704" s="12" t="s">
        <v>4248</v>
      </c>
      <c r="AD704" s="12" t="s">
        <v>4237</v>
      </c>
      <c r="AE704" s="12" t="s">
        <v>4284</v>
      </c>
      <c r="AF704" s="12" t="s">
        <v>4239</v>
      </c>
    </row>
    <row r="705" spans="1:32" s="46" customFormat="1" ht="25.5" hidden="1" x14ac:dyDescent="0.25">
      <c r="A705" s="10">
        <f t="shared" ref="A705" si="723">+A704+1</f>
        <v>682</v>
      </c>
      <c r="B705" s="10" t="e">
        <f t="shared" si="721"/>
        <v>#REF!</v>
      </c>
      <c r="C705" s="12" t="s">
        <v>15</v>
      </c>
      <c r="D705" s="24" t="s">
        <v>34</v>
      </c>
      <c r="E705" s="15">
        <v>2021</v>
      </c>
      <c r="F705" s="84">
        <v>44523</v>
      </c>
      <c r="G705" s="12" t="s">
        <v>2286</v>
      </c>
      <c r="H705" s="106" t="s">
        <v>2287</v>
      </c>
      <c r="I705" s="17" t="s">
        <v>2288</v>
      </c>
      <c r="J705" s="12" t="s">
        <v>20</v>
      </c>
      <c r="K705" s="12" t="s">
        <v>21</v>
      </c>
      <c r="L705" s="12" t="s">
        <v>2618</v>
      </c>
      <c r="M705" s="12" t="s">
        <v>2619</v>
      </c>
      <c r="N705" s="12" t="e">
        <v>#N/A</v>
      </c>
      <c r="O705" s="12" t="s">
        <v>2618</v>
      </c>
      <c r="P705" s="12" t="s">
        <v>2618</v>
      </c>
      <c r="Q705" s="12" t="s">
        <v>3064</v>
      </c>
      <c r="R705" s="12" t="s">
        <v>3064</v>
      </c>
      <c r="S705" s="12" t="s">
        <v>20</v>
      </c>
      <c r="T705" s="12" t="s">
        <v>3705</v>
      </c>
      <c r="U705" s="12" t="str">
        <f>VLOOKUP(S705,[1]Sheet1!$D$3:$D$153,1,0)</f>
        <v>LAHORE</v>
      </c>
      <c r="V705" s="12"/>
      <c r="W705" s="12" t="s">
        <v>23</v>
      </c>
      <c r="X705" s="58" t="s">
        <v>24</v>
      </c>
      <c r="Y705" s="12" t="s">
        <v>2573</v>
      </c>
      <c r="Z705" s="12">
        <f>INDEX('[2]Rented Branches'!$R$5:$R$1116,MATCH(H705,'[2]Rented Branches'!$I$5:$I$1116,0))</f>
        <v>4200</v>
      </c>
      <c r="AA705" s="12" t="s">
        <v>4341</v>
      </c>
      <c r="AB705" s="12" t="s">
        <v>4309</v>
      </c>
      <c r="AC705" s="12" t="s">
        <v>4397</v>
      </c>
      <c r="AD705" s="12" t="e">
        <v>#N/A</v>
      </c>
      <c r="AE705" s="12" t="s">
        <v>4310</v>
      </c>
      <c r="AF705" s="12" t="e">
        <v>#N/A</v>
      </c>
    </row>
    <row r="706" spans="1:32" s="46" customFormat="1" ht="15" hidden="1" x14ac:dyDescent="0.25">
      <c r="A706" s="10">
        <f t="shared" ref="A706" si="724">+A705+1</f>
        <v>683</v>
      </c>
      <c r="B706" s="10" t="e">
        <f t="shared" si="721"/>
        <v>#REF!</v>
      </c>
      <c r="C706" s="12" t="s">
        <v>15</v>
      </c>
      <c r="D706" s="24" t="s">
        <v>34</v>
      </c>
      <c r="E706" s="15">
        <v>2021</v>
      </c>
      <c r="F706" s="84">
        <v>44516</v>
      </c>
      <c r="G706" s="12" t="s">
        <v>2289</v>
      </c>
      <c r="H706" s="106" t="s">
        <v>2290</v>
      </c>
      <c r="I706" s="17" t="s">
        <v>2291</v>
      </c>
      <c r="J706" s="12" t="s">
        <v>554</v>
      </c>
      <c r="K706" s="12" t="s">
        <v>29</v>
      </c>
      <c r="L706" s="12" t="s">
        <v>29</v>
      </c>
      <c r="M706" s="12" t="s">
        <v>2701</v>
      </c>
      <c r="N706" s="12" t="s">
        <v>2707</v>
      </c>
      <c r="O706" s="12" t="s">
        <v>29</v>
      </c>
      <c r="P706" s="12" t="s">
        <v>29</v>
      </c>
      <c r="Q706" s="12" t="s">
        <v>3066</v>
      </c>
      <c r="R706" s="12" t="s">
        <v>3066</v>
      </c>
      <c r="S706" s="12" t="s">
        <v>757</v>
      </c>
      <c r="T706" s="12" t="s">
        <v>979</v>
      </c>
      <c r="U706" s="12" t="str">
        <f>VLOOKUP(S706,[1]Sheet1!$D$3:$D$153,1,0)</f>
        <v>SIALKOT</v>
      </c>
      <c r="V706" s="12"/>
      <c r="W706" s="12" t="s">
        <v>23</v>
      </c>
      <c r="X706" s="58" t="s">
        <v>24</v>
      </c>
      <c r="Y706" s="12" t="s">
        <v>2573</v>
      </c>
      <c r="Z706" s="12">
        <f>INDEX('[2]Rented Branches'!$R$5:$R$1116,MATCH(H706,'[2]Rented Branches'!$I$5:$I$1116,0))</f>
        <v>3057</v>
      </c>
      <c r="AA706" s="12" t="s">
        <v>4313</v>
      </c>
      <c r="AB706" s="12" t="s">
        <v>4314</v>
      </c>
      <c r="AC706" s="12" t="s">
        <v>4406</v>
      </c>
      <c r="AD706" s="12" t="e">
        <v>#N/A</v>
      </c>
      <c r="AE706" s="12" t="s">
        <v>4315</v>
      </c>
      <c r="AF706" s="12" t="e">
        <v>#N/A</v>
      </c>
    </row>
    <row r="707" spans="1:32" s="46" customFormat="1" ht="15" hidden="1" x14ac:dyDescent="0.25">
      <c r="A707" s="10">
        <f t="shared" ref="A707" si="725">+A706+1</f>
        <v>684</v>
      </c>
      <c r="B707" s="10" t="e">
        <f t="shared" si="721"/>
        <v>#REF!</v>
      </c>
      <c r="C707" s="50" t="s">
        <v>15</v>
      </c>
      <c r="D707" s="24" t="s">
        <v>34</v>
      </c>
      <c r="E707" s="15">
        <v>2021</v>
      </c>
      <c r="F707" s="84">
        <v>44550</v>
      </c>
      <c r="G707" s="12" t="s">
        <v>2292</v>
      </c>
      <c r="H707" s="106" t="s">
        <v>2293</v>
      </c>
      <c r="I707" s="17" t="s">
        <v>2294</v>
      </c>
      <c r="J707" s="12" t="s">
        <v>757</v>
      </c>
      <c r="K707" s="12" t="s">
        <v>21</v>
      </c>
      <c r="L707" s="12" t="s">
        <v>2618</v>
      </c>
      <c r="M707" s="12" t="s">
        <v>757</v>
      </c>
      <c r="N707" s="12" t="e">
        <v>#N/A</v>
      </c>
      <c r="O707" s="12" t="s">
        <v>2618</v>
      </c>
      <c r="P707" s="12" t="s">
        <v>2618</v>
      </c>
      <c r="Q707" s="12" t="s">
        <v>3064</v>
      </c>
      <c r="R707" s="12" t="s">
        <v>3064</v>
      </c>
      <c r="S707" s="12" t="s">
        <v>757</v>
      </c>
      <c r="T707" s="12" t="s">
        <v>1817</v>
      </c>
      <c r="U707" s="12" t="str">
        <f>VLOOKUP(S707,[1]Sheet1!$D$3:$D$153,1,0)</f>
        <v>SIALKOT</v>
      </c>
      <c r="V707" s="12"/>
      <c r="W707" s="12" t="s">
        <v>23</v>
      </c>
      <c r="X707" s="58" t="s">
        <v>24</v>
      </c>
      <c r="Y707" s="12" t="s">
        <v>2574</v>
      </c>
      <c r="Z707" s="12">
        <f>INDEX('[2]Rented Branches'!$R$5:$R$1116,MATCH(H707,'[2]Rented Branches'!$I$5:$I$1116,0))</f>
        <v>2400</v>
      </c>
      <c r="AA707" s="12" t="s">
        <v>757</v>
      </c>
      <c r="AB707" s="12" t="s">
        <v>4380</v>
      </c>
      <c r="AC707" s="12" t="s">
        <v>4403</v>
      </c>
      <c r="AD707" s="12" t="e">
        <v>#N/A</v>
      </c>
      <c r="AE707" s="12" t="s">
        <v>4381</v>
      </c>
      <c r="AF707" s="12" t="e">
        <v>#N/A</v>
      </c>
    </row>
    <row r="708" spans="1:32" s="46" customFormat="1" ht="25.5" hidden="1" x14ac:dyDescent="0.25">
      <c r="A708" s="10">
        <f t="shared" ref="A708" si="726">+A707+1</f>
        <v>685</v>
      </c>
      <c r="B708" s="10" t="e">
        <f>+B707+1</f>
        <v>#REF!</v>
      </c>
      <c r="C708" s="50" t="s">
        <v>15</v>
      </c>
      <c r="D708" s="24" t="s">
        <v>34</v>
      </c>
      <c r="E708" s="15">
        <v>2021</v>
      </c>
      <c r="F708" s="84">
        <v>44551</v>
      </c>
      <c r="G708" s="12" t="s">
        <v>2295</v>
      </c>
      <c r="H708" s="106" t="s">
        <v>2296</v>
      </c>
      <c r="I708" s="17" t="s">
        <v>3703</v>
      </c>
      <c r="J708" s="12" t="s">
        <v>551</v>
      </c>
      <c r="K708" s="12" t="s">
        <v>29</v>
      </c>
      <c r="L708" s="12" t="s">
        <v>29</v>
      </c>
      <c r="M708" s="12" t="s">
        <v>75</v>
      </c>
      <c r="N708" s="12" t="s">
        <v>2713</v>
      </c>
      <c r="O708" s="12" t="s">
        <v>29</v>
      </c>
      <c r="P708" s="12" t="s">
        <v>29</v>
      </c>
      <c r="Q708" s="12" t="s">
        <v>3066</v>
      </c>
      <c r="R708" s="12" t="s">
        <v>3066</v>
      </c>
      <c r="S708" s="12" t="s">
        <v>3704</v>
      </c>
      <c r="T708" s="12" t="s">
        <v>3760</v>
      </c>
      <c r="U708" s="12" t="str">
        <f>VLOOKUP(S708,[1]Sheet1!$D$3:$D$153,1,0)</f>
        <v>NORTH WAZIRISTAN</v>
      </c>
      <c r="V708" s="12"/>
      <c r="W708" s="12" t="s">
        <v>75</v>
      </c>
      <c r="X708" s="58" t="s">
        <v>24</v>
      </c>
      <c r="Y708" s="12" t="s">
        <v>2574</v>
      </c>
      <c r="Z708" s="12">
        <f>INDEX('[2]Rented Branches'!$R$5:$R$1116,MATCH(H708,'[2]Rented Branches'!$I$5:$I$1116,0))</f>
        <v>1920</v>
      </c>
      <c r="AA708" s="12" t="s">
        <v>2713</v>
      </c>
      <c r="AB708" s="12" t="s">
        <v>4414</v>
      </c>
      <c r="AC708" s="12" t="s">
        <v>4411</v>
      </c>
      <c r="AD708" s="12" t="e">
        <v>#N/A</v>
      </c>
      <c r="AE708" s="12" t="s">
        <v>4364</v>
      </c>
      <c r="AF708" s="12" t="e">
        <v>#N/A</v>
      </c>
    </row>
    <row r="709" spans="1:32" s="46" customFormat="1" ht="15" hidden="1" x14ac:dyDescent="0.25">
      <c r="A709" s="10">
        <f t="shared" ref="A709" si="727">+A708+1</f>
        <v>686</v>
      </c>
      <c r="B709" s="10" t="e">
        <f t="shared" si="721"/>
        <v>#REF!</v>
      </c>
      <c r="C709" s="12" t="s">
        <v>15</v>
      </c>
      <c r="D709" s="24" t="s">
        <v>393</v>
      </c>
      <c r="E709" s="15">
        <v>2021</v>
      </c>
      <c r="F709" s="84">
        <v>44377</v>
      </c>
      <c r="G709" s="12" t="s">
        <v>2298</v>
      </c>
      <c r="H709" s="106" t="s">
        <v>2299</v>
      </c>
      <c r="I709" s="17" t="s">
        <v>2300</v>
      </c>
      <c r="J709" s="12" t="s">
        <v>59</v>
      </c>
      <c r="K709" s="12" t="s">
        <v>60</v>
      </c>
      <c r="L709" s="12" t="s">
        <v>2615</v>
      </c>
      <c r="M709" s="12" t="s">
        <v>2616</v>
      </c>
      <c r="N709" s="12" t="s">
        <v>2736</v>
      </c>
      <c r="O709" s="12" t="s">
        <v>60</v>
      </c>
      <c r="P709" s="12" t="s">
        <v>2615</v>
      </c>
      <c r="Q709" s="12" t="s">
        <v>2615</v>
      </c>
      <c r="R709" s="12" t="s">
        <v>3445</v>
      </c>
      <c r="S709" s="12" t="s">
        <v>59</v>
      </c>
      <c r="T709" s="12" t="s">
        <v>3761</v>
      </c>
      <c r="U709" s="12" t="e">
        <f>VLOOKUP(S709,[1]Sheet1!$D$3:$D$153,1,0)</f>
        <v>#N/A</v>
      </c>
      <c r="V709" s="12"/>
      <c r="W709" s="12" t="s">
        <v>61</v>
      </c>
      <c r="X709" s="58" t="s">
        <v>24</v>
      </c>
      <c r="Y709" s="12" t="s">
        <v>2573</v>
      </c>
      <c r="Z709" s="12">
        <f>INDEX('[2]Rented Branches'!$R$5:$R$1116,MATCH(H709,'[2]Rented Branches'!$I$5:$I$1116,0))</f>
        <v>1740</v>
      </c>
      <c r="AA709" s="12" t="s">
        <v>4285</v>
      </c>
      <c r="AB709" s="12" t="s">
        <v>4286</v>
      </c>
      <c r="AC709" s="12" t="s">
        <v>4230</v>
      </c>
      <c r="AD709" s="12" t="s">
        <v>4231</v>
      </c>
      <c r="AE709" s="12" t="s">
        <v>4287</v>
      </c>
      <c r="AF709" s="12" t="s">
        <v>4233</v>
      </c>
    </row>
    <row r="710" spans="1:32" s="46" customFormat="1" ht="15" hidden="1" x14ac:dyDescent="0.25">
      <c r="A710" s="10">
        <f t="shared" ref="A710" si="728">+A709+1</f>
        <v>687</v>
      </c>
      <c r="B710" s="10" t="e">
        <f t="shared" si="721"/>
        <v>#REF!</v>
      </c>
      <c r="C710" s="50" t="s">
        <v>15</v>
      </c>
      <c r="D710" s="24" t="s">
        <v>393</v>
      </c>
      <c r="E710" s="15">
        <v>2021</v>
      </c>
      <c r="F710" s="84">
        <v>44557</v>
      </c>
      <c r="G710" s="12" t="s">
        <v>2568</v>
      </c>
      <c r="H710" s="106" t="s">
        <v>2301</v>
      </c>
      <c r="I710" s="17" t="s">
        <v>2302</v>
      </c>
      <c r="J710" s="12" t="s">
        <v>20</v>
      </c>
      <c r="K710" s="12" t="s">
        <v>21</v>
      </c>
      <c r="L710" s="12" t="s">
        <v>2615</v>
      </c>
      <c r="M710" s="12" t="e">
        <v>#N/A</v>
      </c>
      <c r="N710" s="12" t="e">
        <v>#N/A</v>
      </c>
      <c r="O710" s="12" t="s">
        <v>2618</v>
      </c>
      <c r="P710" s="12" t="s">
        <v>2615</v>
      </c>
      <c r="Q710" s="12" t="s">
        <v>2615</v>
      </c>
      <c r="R710" s="12" t="s">
        <v>3445</v>
      </c>
      <c r="S710" s="12" t="s">
        <v>20</v>
      </c>
      <c r="T710" s="12" t="s">
        <v>3705</v>
      </c>
      <c r="U710" s="12" t="str">
        <f>VLOOKUP(S710,[1]Sheet1!$D$3:$D$153,1,0)</f>
        <v>LAHORE</v>
      </c>
      <c r="V710" s="12"/>
      <c r="W710" s="12" t="s">
        <v>23</v>
      </c>
      <c r="X710" s="58" t="s">
        <v>24</v>
      </c>
      <c r="Y710" s="12" t="s">
        <v>2573</v>
      </c>
      <c r="Z710" s="12">
        <f>INDEX('[2]Rented Branches'!$R$5:$R$1116,MATCH(H710,'[2]Rented Branches'!$I$5:$I$1116,0))</f>
        <v>5568</v>
      </c>
      <c r="AA710" s="12" t="s">
        <v>4258</v>
      </c>
      <c r="AB710" s="12" t="s">
        <v>4259</v>
      </c>
      <c r="AC710" s="96" t="s">
        <v>4260</v>
      </c>
      <c r="AD710" s="12" t="s">
        <v>4243</v>
      </c>
      <c r="AE710" s="12" t="s">
        <v>4261</v>
      </c>
      <c r="AF710" s="12" t="s">
        <v>4245</v>
      </c>
    </row>
    <row r="711" spans="1:32" s="46" customFormat="1" ht="15" hidden="1" x14ac:dyDescent="0.25">
      <c r="A711" s="10">
        <f t="shared" ref="A711" si="729">+A710+1</f>
        <v>688</v>
      </c>
      <c r="B711" s="10" t="e">
        <f t="shared" si="721"/>
        <v>#REF!</v>
      </c>
      <c r="C711" s="50" t="s">
        <v>15</v>
      </c>
      <c r="D711" s="24" t="s">
        <v>34</v>
      </c>
      <c r="E711" s="15">
        <v>2021</v>
      </c>
      <c r="F711" s="84">
        <v>44554</v>
      </c>
      <c r="G711" s="12" t="s">
        <v>2303</v>
      </c>
      <c r="H711" s="106" t="s">
        <v>2304</v>
      </c>
      <c r="I711" s="17" t="s">
        <v>2305</v>
      </c>
      <c r="J711" s="12" t="s">
        <v>59</v>
      </c>
      <c r="K711" s="12" t="s">
        <v>60</v>
      </c>
      <c r="L711" s="12" t="s">
        <v>60</v>
      </c>
      <c r="M711" s="12" t="s">
        <v>2703</v>
      </c>
      <c r="N711" s="12" t="s">
        <v>2714</v>
      </c>
      <c r="O711" s="12" t="s">
        <v>60</v>
      </c>
      <c r="P711" s="12" t="s">
        <v>60</v>
      </c>
      <c r="Q711" s="12" t="s">
        <v>3067</v>
      </c>
      <c r="R711" s="12" t="s">
        <v>3067</v>
      </c>
      <c r="S711" s="12" t="s">
        <v>59</v>
      </c>
      <c r="T711" s="12" t="s">
        <v>3717</v>
      </c>
      <c r="U711" s="12" t="e">
        <f>VLOOKUP(S711,[1]Sheet1!$D$3:$D$153,1,0)</f>
        <v>#N/A</v>
      </c>
      <c r="V711" s="12"/>
      <c r="W711" s="12" t="s">
        <v>61</v>
      </c>
      <c r="X711" s="58" t="s">
        <v>24</v>
      </c>
      <c r="Y711" s="12" t="s">
        <v>2573</v>
      </c>
      <c r="Z711" s="12">
        <f>INDEX('[2]Rented Branches'!$R$5:$R$1116,MATCH(H711,'[2]Rented Branches'!$I$5:$I$1116,0))</f>
        <v>3600</v>
      </c>
      <c r="AA711" s="12" t="s">
        <v>4365</v>
      </c>
      <c r="AB711" s="12" t="s">
        <v>4366</v>
      </c>
      <c r="AC711" s="12" t="s">
        <v>4401</v>
      </c>
      <c r="AD711" s="12" t="e">
        <v>#N/A</v>
      </c>
      <c r="AE711" s="12" t="s">
        <v>4347</v>
      </c>
      <c r="AF711" s="12" t="e">
        <v>#N/A</v>
      </c>
    </row>
    <row r="712" spans="1:32" s="46" customFormat="1" ht="25.5" hidden="1" x14ac:dyDescent="0.25">
      <c r="A712" s="10">
        <f t="shared" ref="A712" si="730">+A711+1</f>
        <v>689</v>
      </c>
      <c r="B712" s="10" t="e">
        <f t="shared" si="721"/>
        <v>#REF!</v>
      </c>
      <c r="C712" s="50" t="s">
        <v>15</v>
      </c>
      <c r="D712" s="24" t="s">
        <v>393</v>
      </c>
      <c r="E712" s="15">
        <v>2021</v>
      </c>
      <c r="F712" s="84">
        <v>44558</v>
      </c>
      <c r="G712" s="12" t="s">
        <v>2562</v>
      </c>
      <c r="H712" s="106" t="s">
        <v>2563</v>
      </c>
      <c r="I712" s="17" t="s">
        <v>2564</v>
      </c>
      <c r="J712" s="12" t="s">
        <v>115</v>
      </c>
      <c r="K712" s="12" t="s">
        <v>29</v>
      </c>
      <c r="L712" s="12" t="s">
        <v>2615</v>
      </c>
      <c r="M712" s="12" t="e">
        <v>#N/A</v>
      </c>
      <c r="N712" s="12" t="e">
        <v>#N/A</v>
      </c>
      <c r="O712" s="12" t="s">
        <v>29</v>
      </c>
      <c r="P712" s="12" t="s">
        <v>2615</v>
      </c>
      <c r="Q712" s="12" t="s">
        <v>2615</v>
      </c>
      <c r="R712" s="12" t="s">
        <v>3445</v>
      </c>
      <c r="S712" s="12" t="s">
        <v>115</v>
      </c>
      <c r="T712" s="12" t="s">
        <v>3720</v>
      </c>
      <c r="U712" s="12" t="str">
        <f>VLOOKUP(S712,[1]Sheet1!$D$3:$D$153,1,0)</f>
        <v>PESHAWAR</v>
      </c>
      <c r="V712" s="12"/>
      <c r="W712" s="12" t="s">
        <v>75</v>
      </c>
      <c r="X712" s="58" t="s">
        <v>24</v>
      </c>
      <c r="Y712" s="12" t="s">
        <v>2573</v>
      </c>
      <c r="Z712" s="12">
        <f>INDEX('[2]Rented Branches'!$R$5:$R$1116,MATCH(H712,'[2]Rented Branches'!$I$5:$I$1116,0))</f>
        <v>1700</v>
      </c>
      <c r="AA712" s="12" t="s">
        <v>4254</v>
      </c>
      <c r="AB712" s="12" t="s">
        <v>4255</v>
      </c>
      <c r="AC712" s="12" t="s">
        <v>4256</v>
      </c>
      <c r="AD712" s="12" t="s">
        <v>4237</v>
      </c>
      <c r="AE712" s="12" t="s">
        <v>4257</v>
      </c>
      <c r="AF712" s="12" t="s">
        <v>4239</v>
      </c>
    </row>
    <row r="713" spans="1:32" s="46" customFormat="1" ht="15" hidden="1" x14ac:dyDescent="0.25">
      <c r="A713" s="10">
        <f t="shared" ref="A713" si="731">+A712+1</f>
        <v>690</v>
      </c>
      <c r="B713" s="10" t="e">
        <f t="shared" si="721"/>
        <v>#REF!</v>
      </c>
      <c r="C713" s="50" t="s">
        <v>15</v>
      </c>
      <c r="D713" s="24" t="s">
        <v>393</v>
      </c>
      <c r="E713" s="15">
        <v>2021</v>
      </c>
      <c r="F713" s="84">
        <v>44558</v>
      </c>
      <c r="G713" s="12" t="s">
        <v>2570</v>
      </c>
      <c r="H713" s="106" t="s">
        <v>2569</v>
      </c>
      <c r="I713" s="17" t="s">
        <v>2571</v>
      </c>
      <c r="J713" s="12" t="s">
        <v>1078</v>
      </c>
      <c r="K713" s="12" t="s">
        <v>29</v>
      </c>
      <c r="L713" s="12" t="s">
        <v>2615</v>
      </c>
      <c r="M713" s="12" t="e">
        <v>#N/A</v>
      </c>
      <c r="N713" s="12" t="e">
        <v>#N/A</v>
      </c>
      <c r="O713" s="12" t="s">
        <v>29</v>
      </c>
      <c r="P713" s="12" t="s">
        <v>2615</v>
      </c>
      <c r="Q713" s="12" t="s">
        <v>2615</v>
      </c>
      <c r="R713" s="12" t="s">
        <v>3445</v>
      </c>
      <c r="S713" s="12" t="s">
        <v>1078</v>
      </c>
      <c r="T713" s="12" t="s">
        <v>3719</v>
      </c>
      <c r="U713" s="12" t="str">
        <f>VLOOKUP(S713,[1]Sheet1!$D$3:$D$153,1,0)</f>
        <v>SWAT</v>
      </c>
      <c r="V713" s="12"/>
      <c r="W713" s="12" t="s">
        <v>75</v>
      </c>
      <c r="X713" s="58" t="s">
        <v>24</v>
      </c>
      <c r="Y713" s="12" t="s">
        <v>2574</v>
      </c>
      <c r="Z713" s="12">
        <f>INDEX('[2]Rented Branches'!$R$5:$R$1116,MATCH(H713,'[2]Rented Branches'!$I$5:$I$1116,0))</f>
        <v>1870</v>
      </c>
      <c r="AA713" s="12" t="s">
        <v>4296</v>
      </c>
      <c r="AB713" s="12" t="s">
        <v>4297</v>
      </c>
      <c r="AC713" s="12" t="s">
        <v>4256</v>
      </c>
      <c r="AD713" s="12" t="s">
        <v>4237</v>
      </c>
      <c r="AE713" s="12" t="s">
        <v>4298</v>
      </c>
      <c r="AF713" s="12" t="s">
        <v>4239</v>
      </c>
    </row>
    <row r="714" spans="1:32" s="46" customFormat="1" ht="25.5" hidden="1" x14ac:dyDescent="0.25">
      <c r="A714" s="10">
        <f t="shared" ref="A714" si="732">+A713+1</f>
        <v>691</v>
      </c>
      <c r="B714" s="10" t="e">
        <f t="shared" si="721"/>
        <v>#REF!</v>
      </c>
      <c r="C714" s="50" t="s">
        <v>15</v>
      </c>
      <c r="D714" s="24" t="s">
        <v>393</v>
      </c>
      <c r="E714" s="15">
        <v>2021</v>
      </c>
      <c r="F714" s="84">
        <v>44648</v>
      </c>
      <c r="G714" s="12" t="s">
        <v>2810</v>
      </c>
      <c r="H714" s="106" t="s">
        <v>2627</v>
      </c>
      <c r="I714" s="17" t="s">
        <v>2628</v>
      </c>
      <c r="J714" s="12" t="s">
        <v>2629</v>
      </c>
      <c r="K714" s="12" t="s">
        <v>29</v>
      </c>
      <c r="L714" s="12" t="s">
        <v>2615</v>
      </c>
      <c r="M714" s="12"/>
      <c r="N714" s="12"/>
      <c r="O714" s="12" t="s">
        <v>29</v>
      </c>
      <c r="P714" s="12" t="s">
        <v>2615</v>
      </c>
      <c r="Q714" s="12" t="s">
        <v>2615</v>
      </c>
      <c r="R714" s="12" t="s">
        <v>3445</v>
      </c>
      <c r="S714" s="12" t="s">
        <v>1078</v>
      </c>
      <c r="T714" s="12" t="s">
        <v>3719</v>
      </c>
      <c r="U714" s="12" t="str">
        <f>VLOOKUP(S714,[1]Sheet1!$D$3:$D$153,1,0)</f>
        <v>SWAT</v>
      </c>
      <c r="V714" s="12"/>
      <c r="W714" s="12" t="s">
        <v>75</v>
      </c>
      <c r="X714" s="58" t="s">
        <v>24</v>
      </c>
      <c r="Y714" s="12" t="s">
        <v>2574</v>
      </c>
      <c r="Z714" s="12">
        <f>INDEX('[2]Rented Branches'!$R$5:$R$1116,MATCH(H714,'[2]Rented Branches'!$I$5:$I$1116,0))</f>
        <v>3480</v>
      </c>
      <c r="AA714" s="12" t="s">
        <v>4296</v>
      </c>
      <c r="AB714" s="12" t="s">
        <v>4297</v>
      </c>
      <c r="AC714" s="12" t="s">
        <v>4256</v>
      </c>
      <c r="AD714" s="12" t="s">
        <v>4237</v>
      </c>
      <c r="AE714" s="12" t="s">
        <v>4298</v>
      </c>
      <c r="AF714" s="12" t="s">
        <v>4239</v>
      </c>
    </row>
    <row r="715" spans="1:32" s="46" customFormat="1" ht="15" hidden="1" x14ac:dyDescent="0.25">
      <c r="A715" s="10">
        <f t="shared" ref="A715" si="733">+A714+1</f>
        <v>692</v>
      </c>
      <c r="B715" s="10" t="e">
        <f t="shared" si="721"/>
        <v>#REF!</v>
      </c>
      <c r="C715" s="50" t="s">
        <v>15</v>
      </c>
      <c r="D715" s="24" t="s">
        <v>34</v>
      </c>
      <c r="E715" s="15">
        <v>2021</v>
      </c>
      <c r="F715" s="84">
        <v>44649</v>
      </c>
      <c r="G715" s="12" t="s">
        <v>2811</v>
      </c>
      <c r="H715" s="106" t="s">
        <v>2630</v>
      </c>
      <c r="I715" s="17" t="s">
        <v>2631</v>
      </c>
      <c r="J715" s="12" t="s">
        <v>33</v>
      </c>
      <c r="K715" s="12" t="s">
        <v>21</v>
      </c>
      <c r="L715" s="12"/>
      <c r="M715" s="12"/>
      <c r="N715" s="12"/>
      <c r="O715" s="12" t="s">
        <v>2620</v>
      </c>
      <c r="P715" s="12" t="s">
        <v>2620</v>
      </c>
      <c r="Q715" s="12" t="s">
        <v>3065</v>
      </c>
      <c r="R715" s="12" t="s">
        <v>3065</v>
      </c>
      <c r="S715" s="12" t="s">
        <v>33</v>
      </c>
      <c r="T715" s="12" t="s">
        <v>3706</v>
      </c>
      <c r="U715" s="12" t="str">
        <f>VLOOKUP(S715,[1]Sheet1!$D$3:$D$153,1,0)</f>
        <v>MULTAN</v>
      </c>
      <c r="V715" s="12"/>
      <c r="W715" s="12" t="s">
        <v>23</v>
      </c>
      <c r="X715" s="58" t="s">
        <v>24</v>
      </c>
      <c r="Y715" s="12" t="s">
        <v>2573</v>
      </c>
      <c r="Z715" s="12">
        <f>INDEX('[2]Rented Branches'!$R$5:$R$1116,MATCH(H715,'[2]Rented Branches'!$I$5:$I$1116,0))</f>
        <v>3700</v>
      </c>
      <c r="AA715" s="12" t="s">
        <v>33</v>
      </c>
      <c r="AB715" s="12" t="s">
        <v>4345</v>
      </c>
      <c r="AC715" s="12" t="s">
        <v>4400</v>
      </c>
      <c r="AD715" s="12" t="e">
        <v>#N/A</v>
      </c>
      <c r="AE715" s="12" t="s">
        <v>4304</v>
      </c>
      <c r="AF715" s="12" t="e">
        <v>#N/A</v>
      </c>
    </row>
    <row r="716" spans="1:32" s="46" customFormat="1" ht="15" hidden="1" x14ac:dyDescent="0.25">
      <c r="A716" s="10">
        <f t="shared" ref="A716" si="734">+A715+1</f>
        <v>693</v>
      </c>
      <c r="B716" s="10" t="e">
        <f t="shared" si="721"/>
        <v>#REF!</v>
      </c>
      <c r="C716" s="50" t="s">
        <v>15</v>
      </c>
      <c r="D716" s="24" t="s">
        <v>393</v>
      </c>
      <c r="E716" s="15">
        <v>2021</v>
      </c>
      <c r="F716" s="84">
        <v>44651</v>
      </c>
      <c r="G716" s="12" t="s">
        <v>2812</v>
      </c>
      <c r="H716" s="106" t="s">
        <v>2982</v>
      </c>
      <c r="I716" s="17" t="s">
        <v>2847</v>
      </c>
      <c r="J716" s="12" t="s">
        <v>28</v>
      </c>
      <c r="K716" s="12" t="s">
        <v>29</v>
      </c>
      <c r="L716" s="12" t="s">
        <v>2615</v>
      </c>
      <c r="M716" s="12"/>
      <c r="N716" s="12"/>
      <c r="O716" s="12" t="s">
        <v>29</v>
      </c>
      <c r="P716" s="12" t="s">
        <v>2615</v>
      </c>
      <c r="Q716" s="12" t="s">
        <v>2615</v>
      </c>
      <c r="R716" s="12" t="s">
        <v>3445</v>
      </c>
      <c r="S716" s="12" t="s">
        <v>28</v>
      </c>
      <c r="T716" s="12" t="s">
        <v>28</v>
      </c>
      <c r="U716" s="12" t="str">
        <f>VLOOKUP(S716,[1]Sheet1!$D$3:$D$153,1,0)</f>
        <v>Islamabad</v>
      </c>
      <c r="V716" s="12"/>
      <c r="W716" s="12" t="s">
        <v>3436</v>
      </c>
      <c r="X716" s="58" t="s">
        <v>24</v>
      </c>
      <c r="Y716" s="12" t="s">
        <v>2573</v>
      </c>
      <c r="Z716" s="12">
        <f>INDEX('[2]Rented Branches'!$R$5:$R$1116,MATCH(H716,'[2]Rented Branches'!$I$5:$I$1116,0))</f>
        <v>3012</v>
      </c>
      <c r="AA716" s="12" t="s">
        <v>4288</v>
      </c>
      <c r="AB716" s="12"/>
      <c r="AC716" s="12" t="s">
        <v>4236</v>
      </c>
      <c r="AD716" s="12" t="s">
        <v>4237</v>
      </c>
      <c r="AE716" s="12" t="s">
        <v>4289</v>
      </c>
      <c r="AF716" s="12" t="s">
        <v>4239</v>
      </c>
    </row>
    <row r="717" spans="1:32" s="46" customFormat="1" ht="25.5" hidden="1" x14ac:dyDescent="0.25">
      <c r="A717" s="10">
        <f t="shared" ref="A717" si="735">+A716+1</f>
        <v>694</v>
      </c>
      <c r="B717" s="10" t="e">
        <f t="shared" si="721"/>
        <v>#REF!</v>
      </c>
      <c r="C717" s="50" t="s">
        <v>15</v>
      </c>
      <c r="D717" s="24" t="s">
        <v>393</v>
      </c>
      <c r="E717" s="15">
        <v>2021</v>
      </c>
      <c r="F717" s="84">
        <v>44650</v>
      </c>
      <c r="G717" s="12" t="s">
        <v>2813</v>
      </c>
      <c r="H717" s="106" t="s">
        <v>2632</v>
      </c>
      <c r="I717" s="17" t="s">
        <v>2633</v>
      </c>
      <c r="J717" s="12" t="s">
        <v>59</v>
      </c>
      <c r="K717" s="12" t="s">
        <v>60</v>
      </c>
      <c r="L717" s="12" t="s">
        <v>2615</v>
      </c>
      <c r="M717" s="12"/>
      <c r="N717" s="12"/>
      <c r="O717" s="12" t="s">
        <v>60</v>
      </c>
      <c r="P717" s="12" t="s">
        <v>2615</v>
      </c>
      <c r="Q717" s="12" t="s">
        <v>2615</v>
      </c>
      <c r="R717" s="12" t="s">
        <v>3445</v>
      </c>
      <c r="S717" s="12" t="s">
        <v>59</v>
      </c>
      <c r="T717" s="12" t="s">
        <v>3725</v>
      </c>
      <c r="U717" s="12" t="e">
        <f>VLOOKUP(S717,[1]Sheet1!$D$3:$D$153,1,0)</f>
        <v>#N/A</v>
      </c>
      <c r="V717" s="12" t="s">
        <v>3915</v>
      </c>
      <c r="W717" s="12" t="s">
        <v>61</v>
      </c>
      <c r="X717" s="58" t="s">
        <v>24</v>
      </c>
      <c r="Y717" s="12" t="s">
        <v>2573</v>
      </c>
      <c r="Z717" s="12">
        <f>INDEX('[2]Rented Branches'!$R$5:$R$1116,MATCH(H717,'[2]Rented Branches'!$I$5:$I$1116,0))</f>
        <v>1200</v>
      </c>
      <c r="AA717" s="12" t="s">
        <v>4229</v>
      </c>
      <c r="AB717" s="12" t="s">
        <v>4286</v>
      </c>
      <c r="AC717" s="12" t="s">
        <v>4230</v>
      </c>
      <c r="AD717" s="12" t="s">
        <v>4231</v>
      </c>
      <c r="AE717" s="12" t="s">
        <v>4232</v>
      </c>
      <c r="AF717" s="12" t="s">
        <v>4233</v>
      </c>
    </row>
    <row r="718" spans="1:32" s="46" customFormat="1" ht="25.5" hidden="1" x14ac:dyDescent="0.25">
      <c r="A718" s="10">
        <f t="shared" ref="A718" si="736">+A717+1</f>
        <v>695</v>
      </c>
      <c r="B718" s="10" t="e">
        <f t="shared" si="721"/>
        <v>#REF!</v>
      </c>
      <c r="C718" s="50" t="s">
        <v>15</v>
      </c>
      <c r="D718" s="24" t="s">
        <v>393</v>
      </c>
      <c r="E718" s="15">
        <v>2021</v>
      </c>
      <c r="F718" s="84">
        <v>44650</v>
      </c>
      <c r="G718" s="12" t="s">
        <v>2814</v>
      </c>
      <c r="H718" s="106" t="s">
        <v>2634</v>
      </c>
      <c r="I718" s="17" t="s">
        <v>2635</v>
      </c>
      <c r="J718" s="12" t="s">
        <v>59</v>
      </c>
      <c r="K718" s="12" t="s">
        <v>60</v>
      </c>
      <c r="L718" s="12" t="s">
        <v>2615</v>
      </c>
      <c r="M718" s="12"/>
      <c r="N718" s="12"/>
      <c r="O718" s="12" t="s">
        <v>60</v>
      </c>
      <c r="P718" s="12" t="s">
        <v>2615</v>
      </c>
      <c r="Q718" s="12" t="s">
        <v>2615</v>
      </c>
      <c r="R718" s="12" t="s">
        <v>3445</v>
      </c>
      <c r="S718" s="12" t="s">
        <v>59</v>
      </c>
      <c r="T718" s="12" t="s">
        <v>3717</v>
      </c>
      <c r="U718" s="12" t="e">
        <f>VLOOKUP(S718,[1]Sheet1!$D$3:$D$153,1,0)</f>
        <v>#N/A</v>
      </c>
      <c r="V718" s="12"/>
      <c r="W718" s="12" t="s">
        <v>61</v>
      </c>
      <c r="X718" s="58" t="s">
        <v>24</v>
      </c>
      <c r="Y718" s="12" t="s">
        <v>2573</v>
      </c>
      <c r="Z718" s="12">
        <f>INDEX('[2]Rented Branches'!$R$5:$R$1116,MATCH(H718,'[2]Rented Branches'!$I$5:$I$1116,0))</f>
        <v>3000</v>
      </c>
      <c r="AA718" s="12" t="s">
        <v>4271</v>
      </c>
      <c r="AB718" s="12"/>
      <c r="AC718" s="12" t="s">
        <v>4230</v>
      </c>
      <c r="AD718" s="12" t="s">
        <v>4231</v>
      </c>
      <c r="AE718" s="12" t="s">
        <v>4272</v>
      </c>
      <c r="AF718" s="12" t="s">
        <v>4233</v>
      </c>
    </row>
    <row r="719" spans="1:32" s="46" customFormat="1" ht="25.5" hidden="1" x14ac:dyDescent="0.25">
      <c r="A719" s="10">
        <f t="shared" ref="A719" si="737">+A718+1</f>
        <v>696</v>
      </c>
      <c r="B719" s="10" t="e">
        <f t="shared" ref="B719:B734" si="738">+B718+1</f>
        <v>#REF!</v>
      </c>
      <c r="C719" s="50" t="s">
        <v>15</v>
      </c>
      <c r="D719" s="24" t="s">
        <v>34</v>
      </c>
      <c r="E719" s="15">
        <v>2021</v>
      </c>
      <c r="F719" s="84">
        <v>44651</v>
      </c>
      <c r="G719" s="12" t="s">
        <v>2815</v>
      </c>
      <c r="H719" s="106" t="s">
        <v>2636</v>
      </c>
      <c r="I719" s="17" t="s">
        <v>2637</v>
      </c>
      <c r="J719" s="12" t="s">
        <v>2581</v>
      </c>
      <c r="K719" s="12" t="s">
        <v>29</v>
      </c>
      <c r="L719" s="12"/>
      <c r="M719" s="12"/>
      <c r="N719" s="12"/>
      <c r="O719" s="12" t="s">
        <v>29</v>
      </c>
      <c r="P719" s="12" t="s">
        <v>29</v>
      </c>
      <c r="Q719" s="12" t="s">
        <v>3066</v>
      </c>
      <c r="R719" s="12" t="s">
        <v>3066</v>
      </c>
      <c r="S719" s="12" t="s">
        <v>65</v>
      </c>
      <c r="T719" s="12" t="s">
        <v>3711</v>
      </c>
      <c r="U719" s="12" t="str">
        <f>VLOOKUP(S719,[1]Sheet1!$D$3:$D$153,1,0)</f>
        <v>GUJRAT</v>
      </c>
      <c r="V719" s="12"/>
      <c r="W719" s="12" t="s">
        <v>23</v>
      </c>
      <c r="X719" s="58" t="s">
        <v>24</v>
      </c>
      <c r="Y719" s="12" t="s">
        <v>2573</v>
      </c>
      <c r="Z719" s="12">
        <f>INDEX('[2]Rented Branches'!$R$5:$R$1116,MATCH(H719,'[2]Rented Branches'!$I$5:$I$1116,0))</f>
        <v>3200</v>
      </c>
      <c r="AA719" s="12" t="s">
        <v>4357</v>
      </c>
      <c r="AB719" s="12" t="s">
        <v>4392</v>
      </c>
      <c r="AC719" s="12" t="s">
        <v>4404</v>
      </c>
      <c r="AD719" s="12" t="e">
        <v>#N/A</v>
      </c>
      <c r="AE719" s="12" t="s">
        <v>4358</v>
      </c>
      <c r="AF719" s="12" t="e">
        <v>#N/A</v>
      </c>
    </row>
    <row r="720" spans="1:32" s="46" customFormat="1" ht="25.5" hidden="1" x14ac:dyDescent="0.25">
      <c r="A720" s="10">
        <f t="shared" ref="A720" si="739">+A719+1</f>
        <v>697</v>
      </c>
      <c r="B720" s="10" t="e">
        <f t="shared" si="738"/>
        <v>#REF!</v>
      </c>
      <c r="C720" s="50" t="s">
        <v>15</v>
      </c>
      <c r="D720" s="24" t="s">
        <v>34</v>
      </c>
      <c r="E720" s="15">
        <v>2022</v>
      </c>
      <c r="F720" s="84">
        <v>44664</v>
      </c>
      <c r="G720" s="12" t="s">
        <v>2639</v>
      </c>
      <c r="H720" s="106" t="s">
        <v>2641</v>
      </c>
      <c r="I720" s="17" t="s">
        <v>2640</v>
      </c>
      <c r="J720" s="12" t="s">
        <v>390</v>
      </c>
      <c r="K720" s="12" t="s">
        <v>21</v>
      </c>
      <c r="L720" s="12"/>
      <c r="M720" s="12"/>
      <c r="N720" s="12"/>
      <c r="O720" s="12" t="s">
        <v>2618</v>
      </c>
      <c r="P720" s="12" t="s">
        <v>2618</v>
      </c>
      <c r="Q720" s="12" t="s">
        <v>3064</v>
      </c>
      <c r="R720" s="12" t="s">
        <v>3064</v>
      </c>
      <c r="S720" s="12" t="s">
        <v>179</v>
      </c>
      <c r="T720" s="12" t="s">
        <v>3730</v>
      </c>
      <c r="U720" s="12" t="str">
        <f>VLOOKUP(S720,[1]Sheet1!$D$3:$D$153,1,0)</f>
        <v>SHEIKHUPURA</v>
      </c>
      <c r="V720" s="12"/>
      <c r="W720" s="12" t="s">
        <v>23</v>
      </c>
      <c r="X720" s="58" t="s">
        <v>24</v>
      </c>
      <c r="Y720" s="12" t="s">
        <v>2573</v>
      </c>
      <c r="Z720" s="12">
        <f>INDEX('[2]Rented Branches'!$R$5:$R$1116,MATCH(H720,'[2]Rented Branches'!$I$5:$I$1116,0))</f>
        <v>2200</v>
      </c>
      <c r="AA720" s="12" t="s">
        <v>179</v>
      </c>
      <c r="AB720" s="12" t="s">
        <v>4329</v>
      </c>
      <c r="AC720" s="12" t="s">
        <v>4396</v>
      </c>
      <c r="AD720" s="12" t="e">
        <v>#N/A</v>
      </c>
      <c r="AE720" s="12" t="s">
        <v>4330</v>
      </c>
      <c r="AF720" s="12" t="e">
        <v>#N/A</v>
      </c>
    </row>
    <row r="721" spans="1:32" s="46" customFormat="1" ht="25.5" hidden="1" x14ac:dyDescent="0.25">
      <c r="A721" s="10">
        <f t="shared" ref="A721" si="740">+A720+1</f>
        <v>698</v>
      </c>
      <c r="B721" s="10" t="e">
        <f t="shared" si="738"/>
        <v>#REF!</v>
      </c>
      <c r="C721" s="50" t="s">
        <v>15</v>
      </c>
      <c r="D721" s="24" t="s">
        <v>34</v>
      </c>
      <c r="E721" s="15">
        <v>2022</v>
      </c>
      <c r="F721" s="84">
        <v>44669</v>
      </c>
      <c r="G721" s="12" t="s">
        <v>2642</v>
      </c>
      <c r="H721" s="106" t="s">
        <v>2643</v>
      </c>
      <c r="I721" s="17" t="s">
        <v>2644</v>
      </c>
      <c r="J721" s="12" t="s">
        <v>33</v>
      </c>
      <c r="K721" s="12" t="s">
        <v>21</v>
      </c>
      <c r="L721" s="12"/>
      <c r="M721" s="12"/>
      <c r="N721" s="12"/>
      <c r="O721" s="12" t="s">
        <v>2620</v>
      </c>
      <c r="P721" s="12" t="s">
        <v>2620</v>
      </c>
      <c r="Q721" s="12" t="s">
        <v>3065</v>
      </c>
      <c r="R721" s="12" t="s">
        <v>3065</v>
      </c>
      <c r="S721" s="12" t="s">
        <v>33</v>
      </c>
      <c r="T721" s="12" t="s">
        <v>3706</v>
      </c>
      <c r="U721" s="12" t="str">
        <f>VLOOKUP(S721,[1]Sheet1!$D$3:$D$153,1,0)</f>
        <v>MULTAN</v>
      </c>
      <c r="V721" s="12"/>
      <c r="W721" s="12" t="s">
        <v>23</v>
      </c>
      <c r="X721" s="58" t="s">
        <v>24</v>
      </c>
      <c r="Y721" s="12" t="s">
        <v>2574</v>
      </c>
      <c r="Z721" s="12">
        <f>INDEX('[2]Rented Branches'!$R$5:$R$1116,MATCH(H721,'[2]Rented Branches'!$I$5:$I$1116,0))</f>
        <v>2000</v>
      </c>
      <c r="AA721" s="12" t="s">
        <v>94</v>
      </c>
      <c r="AB721" s="12" t="s">
        <v>4353</v>
      </c>
      <c r="AC721" s="12" t="s">
        <v>4399</v>
      </c>
      <c r="AD721" s="12" t="e">
        <v>#N/A</v>
      </c>
      <c r="AE721" s="12" t="s">
        <v>4354</v>
      </c>
      <c r="AF721" s="12" t="e">
        <v>#N/A</v>
      </c>
    </row>
    <row r="722" spans="1:32" s="46" customFormat="1" ht="15" hidden="1" x14ac:dyDescent="0.25">
      <c r="A722" s="10">
        <f t="shared" ref="A722" si="741">+A721+1</f>
        <v>699</v>
      </c>
      <c r="B722" s="10" t="e">
        <f t="shared" si="738"/>
        <v>#REF!</v>
      </c>
      <c r="C722" s="50" t="s">
        <v>15</v>
      </c>
      <c r="D722" s="24" t="s">
        <v>34</v>
      </c>
      <c r="E722" s="15">
        <v>2022</v>
      </c>
      <c r="F722" s="84">
        <v>44669</v>
      </c>
      <c r="G722" s="12" t="s">
        <v>2645</v>
      </c>
      <c r="H722" s="106" t="s">
        <v>2646</v>
      </c>
      <c r="I722" s="17" t="s">
        <v>2647</v>
      </c>
      <c r="J722" s="12" t="s">
        <v>20</v>
      </c>
      <c r="K722" s="12" t="s">
        <v>21</v>
      </c>
      <c r="L722" s="12"/>
      <c r="M722" s="12"/>
      <c r="N722" s="12"/>
      <c r="O722" s="12" t="s">
        <v>2618</v>
      </c>
      <c r="P722" s="12" t="s">
        <v>2618</v>
      </c>
      <c r="Q722" s="12" t="s">
        <v>3064</v>
      </c>
      <c r="R722" s="12" t="s">
        <v>3064</v>
      </c>
      <c r="S722" s="12" t="s">
        <v>20</v>
      </c>
      <c r="T722" s="12" t="s">
        <v>3705</v>
      </c>
      <c r="U722" s="12" t="str">
        <f>VLOOKUP(S722,[1]Sheet1!$D$3:$D$153,1,0)</f>
        <v>LAHORE</v>
      </c>
      <c r="V722" s="12"/>
      <c r="W722" s="12" t="s">
        <v>23</v>
      </c>
      <c r="X722" s="58" t="s">
        <v>24</v>
      </c>
      <c r="Y722" s="12" t="s">
        <v>2573</v>
      </c>
      <c r="Z722" s="12">
        <f>INDEX('[2]Rented Branches'!$R$5:$R$1116,MATCH(H722,'[2]Rented Branches'!$I$5:$I$1116,0))</f>
        <v>5500</v>
      </c>
      <c r="AA722" s="12" t="s">
        <v>4342</v>
      </c>
      <c r="AB722" s="12" t="s">
        <v>4343</v>
      </c>
      <c r="AC722" s="12" t="s">
        <v>4396</v>
      </c>
      <c r="AD722" s="12" t="e">
        <v>#N/A</v>
      </c>
      <c r="AE722" s="12" t="s">
        <v>4344</v>
      </c>
      <c r="AF722" s="12" t="e">
        <v>#N/A</v>
      </c>
    </row>
    <row r="723" spans="1:32" s="46" customFormat="1" ht="15" hidden="1" x14ac:dyDescent="0.25">
      <c r="A723" s="10">
        <f t="shared" ref="A723" si="742">+A722+1</f>
        <v>700</v>
      </c>
      <c r="B723" s="10" t="e">
        <f t="shared" si="738"/>
        <v>#REF!</v>
      </c>
      <c r="C723" s="50" t="s">
        <v>15</v>
      </c>
      <c r="D723" s="24" t="s">
        <v>34</v>
      </c>
      <c r="E723" s="15">
        <v>2022</v>
      </c>
      <c r="F723" s="84">
        <v>44674</v>
      </c>
      <c r="G723" s="12" t="s">
        <v>2638</v>
      </c>
      <c r="H723" s="106" t="s">
        <v>2648</v>
      </c>
      <c r="I723" s="17" t="s">
        <v>2649</v>
      </c>
      <c r="J723" s="12" t="s">
        <v>601</v>
      </c>
      <c r="K723" s="12" t="s">
        <v>29</v>
      </c>
      <c r="L723" s="12"/>
      <c r="M723" s="12"/>
      <c r="N723" s="12"/>
      <c r="O723" s="12" t="s">
        <v>29</v>
      </c>
      <c r="P723" s="12" t="s">
        <v>29</v>
      </c>
      <c r="Q723" s="12" t="s">
        <v>3066</v>
      </c>
      <c r="R723" s="12" t="s">
        <v>3066</v>
      </c>
      <c r="S723" s="12" t="s">
        <v>601</v>
      </c>
      <c r="T723" s="12" t="s">
        <v>3762</v>
      </c>
      <c r="U723" s="12" t="str">
        <f>VLOOKUP(S723,[1]Sheet1!$D$3:$D$153,1,0)</f>
        <v>ABBOTTABAD</v>
      </c>
      <c r="V723" s="12"/>
      <c r="W723" s="12" t="s">
        <v>75</v>
      </c>
      <c r="X723" s="58" t="s">
        <v>24</v>
      </c>
      <c r="Y723" s="12" t="s">
        <v>2573</v>
      </c>
      <c r="Z723" s="12">
        <f>INDEX('[2]Rented Branches'!$R$5:$R$1116,MATCH(H723,'[2]Rented Branches'!$I$5:$I$1116,0))</f>
        <v>2770</v>
      </c>
      <c r="AA723" s="12" t="s">
        <v>2723</v>
      </c>
      <c r="AB723" s="12" t="s">
        <v>4312</v>
      </c>
      <c r="AC723" s="12" t="s">
        <v>4308</v>
      </c>
      <c r="AD723" s="12" t="e">
        <v>#N/A</v>
      </c>
      <c r="AE723" s="12" t="s">
        <v>4300</v>
      </c>
      <c r="AF723" s="12" t="e">
        <v>#N/A</v>
      </c>
    </row>
    <row r="724" spans="1:32" s="46" customFormat="1" ht="15" hidden="1" x14ac:dyDescent="0.2">
      <c r="A724" s="10">
        <f t="shared" ref="A724" si="743">+A723+1</f>
        <v>701</v>
      </c>
      <c r="B724" s="10" t="e">
        <f t="shared" si="738"/>
        <v>#REF!</v>
      </c>
      <c r="C724" s="50" t="s">
        <v>15</v>
      </c>
      <c r="D724" s="24" t="s">
        <v>34</v>
      </c>
      <c r="E724" s="15">
        <v>2022</v>
      </c>
      <c r="F724" s="84">
        <v>44674</v>
      </c>
      <c r="G724" s="12" t="s">
        <v>2650</v>
      </c>
      <c r="H724" s="106" t="s">
        <v>2666</v>
      </c>
      <c r="I724" s="109" t="s">
        <v>2651</v>
      </c>
      <c r="J724" s="12" t="s">
        <v>2667</v>
      </c>
      <c r="K724" s="12" t="s">
        <v>29</v>
      </c>
      <c r="L724" s="12"/>
      <c r="M724" s="12"/>
      <c r="N724" s="12"/>
      <c r="O724" s="12" t="s">
        <v>29</v>
      </c>
      <c r="P724" s="12" t="s">
        <v>29</v>
      </c>
      <c r="Q724" s="12" t="s">
        <v>3066</v>
      </c>
      <c r="R724" s="12" t="s">
        <v>3066</v>
      </c>
      <c r="S724" s="12" t="s">
        <v>374</v>
      </c>
      <c r="T724" s="12" t="s">
        <v>3748</v>
      </c>
      <c r="U724" s="12" t="str">
        <f>VLOOKUP(S724,[1]Sheet1!$D$3:$D$153,1,0)</f>
        <v>MANSEHRA</v>
      </c>
      <c r="V724" s="12"/>
      <c r="W724" s="12" t="s">
        <v>75</v>
      </c>
      <c r="X724" s="58" t="s">
        <v>24</v>
      </c>
      <c r="Y724" s="12" t="s">
        <v>2574</v>
      </c>
      <c r="Z724" s="12">
        <f>INDEX('[2]Rented Branches'!$R$5:$R$1116,MATCH(H724,'[2]Rented Branches'!$I$5:$I$1116,0))</f>
        <v>1800</v>
      </c>
      <c r="AA724" s="12" t="s">
        <v>2723</v>
      </c>
      <c r="AB724" s="12" t="s">
        <v>4312</v>
      </c>
      <c r="AC724" s="12" t="s">
        <v>4308</v>
      </c>
      <c r="AD724" s="12" t="e">
        <v>#N/A</v>
      </c>
      <c r="AE724" s="12" t="s">
        <v>4390</v>
      </c>
      <c r="AF724" s="12" t="e">
        <v>#N/A</v>
      </c>
    </row>
    <row r="725" spans="1:32" s="46" customFormat="1" ht="15" hidden="1" x14ac:dyDescent="0.25">
      <c r="A725" s="10">
        <f t="shared" ref="A725" si="744">+A724+1</f>
        <v>702</v>
      </c>
      <c r="B725" s="10" t="e">
        <f t="shared" si="738"/>
        <v>#REF!</v>
      </c>
      <c r="C725" s="50" t="s">
        <v>15</v>
      </c>
      <c r="D725" s="24" t="s">
        <v>34</v>
      </c>
      <c r="E725" s="15">
        <v>2022</v>
      </c>
      <c r="F725" s="84">
        <v>44676</v>
      </c>
      <c r="G725" s="12" t="s">
        <v>2652</v>
      </c>
      <c r="H725" s="106" t="s">
        <v>2669</v>
      </c>
      <c r="I725" s="17" t="s">
        <v>2670</v>
      </c>
      <c r="J725" s="12" t="s">
        <v>28</v>
      </c>
      <c r="K725" s="12" t="s">
        <v>29</v>
      </c>
      <c r="L725" s="12"/>
      <c r="M725" s="12"/>
      <c r="N725" s="12"/>
      <c r="O725" s="12" t="s">
        <v>29</v>
      </c>
      <c r="P725" s="12" t="s">
        <v>29</v>
      </c>
      <c r="Q725" s="12" t="s">
        <v>3066</v>
      </c>
      <c r="R725" s="12" t="s">
        <v>3066</v>
      </c>
      <c r="S725" s="12" t="s">
        <v>28</v>
      </c>
      <c r="T725" s="12" t="s">
        <v>28</v>
      </c>
      <c r="U725" s="12" t="str">
        <f>VLOOKUP(S725,[1]Sheet1!$D$3:$D$153,1,0)</f>
        <v>Islamabad</v>
      </c>
      <c r="V725" s="12"/>
      <c r="W725" s="12" t="s">
        <v>3436</v>
      </c>
      <c r="X725" s="58" t="s">
        <v>24</v>
      </c>
      <c r="Y725" s="12" t="s">
        <v>2573</v>
      </c>
      <c r="Z725" s="12">
        <f>INDEX('[2]Rented Branches'!$R$5:$R$1116,MATCH(H725,'[2]Rented Branches'!$I$5:$I$1116,0))</f>
        <v>1800</v>
      </c>
      <c r="AA725" s="12" t="s">
        <v>2698</v>
      </c>
      <c r="AB725" s="12" t="s">
        <v>4346</v>
      </c>
      <c r="AC725" s="12" t="s">
        <v>4402</v>
      </c>
      <c r="AD725" s="12" t="e">
        <v>#N/A</v>
      </c>
      <c r="AE725" s="12" t="s">
        <v>4300</v>
      </c>
      <c r="AF725" s="12" t="e">
        <v>#N/A</v>
      </c>
    </row>
    <row r="726" spans="1:32" s="46" customFormat="1" ht="15" hidden="1" x14ac:dyDescent="0.25">
      <c r="A726" s="10">
        <f t="shared" ref="A726" si="745">+A725+1</f>
        <v>703</v>
      </c>
      <c r="B726" s="10" t="e">
        <f t="shared" si="738"/>
        <v>#REF!</v>
      </c>
      <c r="C726" s="50" t="s">
        <v>15</v>
      </c>
      <c r="D726" s="24" t="s">
        <v>34</v>
      </c>
      <c r="E726" s="15">
        <v>2022</v>
      </c>
      <c r="F726" s="84">
        <v>44676</v>
      </c>
      <c r="G726" s="12" t="s">
        <v>2653</v>
      </c>
      <c r="H726" s="106" t="s">
        <v>2671</v>
      </c>
      <c r="I726" s="17" t="s">
        <v>2654</v>
      </c>
      <c r="J726" s="12" t="s">
        <v>59</v>
      </c>
      <c r="K726" s="12" t="s">
        <v>60</v>
      </c>
      <c r="L726" s="12"/>
      <c r="M726" s="12"/>
      <c r="N726" s="12"/>
      <c r="O726" s="12" t="s">
        <v>60</v>
      </c>
      <c r="P726" s="12" t="s">
        <v>60</v>
      </c>
      <c r="Q726" s="12" t="s">
        <v>3067</v>
      </c>
      <c r="R726" s="12" t="s">
        <v>3067</v>
      </c>
      <c r="S726" s="12" t="s">
        <v>59</v>
      </c>
      <c r="T726" s="12" t="s">
        <v>3761</v>
      </c>
      <c r="U726" s="12" t="e">
        <f>VLOOKUP(S726,[1]Sheet1!$D$3:$D$153,1,0)</f>
        <v>#N/A</v>
      </c>
      <c r="V726" s="12" t="s">
        <v>3917</v>
      </c>
      <c r="W726" s="12" t="s">
        <v>61</v>
      </c>
      <c r="X726" s="58" t="s">
        <v>24</v>
      </c>
      <c r="Y726" s="12" t="s">
        <v>2573</v>
      </c>
      <c r="Z726" s="12">
        <f>INDEX('[2]Rented Branches'!$R$5:$R$1116,MATCH(H726,'[2]Rented Branches'!$I$5:$I$1116,0))</f>
        <v>1500</v>
      </c>
      <c r="AA726" s="12" t="s">
        <v>2704</v>
      </c>
      <c r="AB726" s="12" t="s">
        <v>4347</v>
      </c>
      <c r="AC726" s="12" t="s">
        <v>4405</v>
      </c>
      <c r="AD726" s="12" t="e">
        <v>#N/A</v>
      </c>
      <c r="AE726" s="12" t="s">
        <v>4348</v>
      </c>
      <c r="AF726" s="12" t="e">
        <v>#N/A</v>
      </c>
    </row>
    <row r="727" spans="1:32" s="46" customFormat="1" ht="15" hidden="1" x14ac:dyDescent="0.25">
      <c r="A727" s="10">
        <f t="shared" ref="A727" si="746">+A726+1</f>
        <v>704</v>
      </c>
      <c r="B727" s="10" t="e">
        <f t="shared" si="738"/>
        <v>#REF!</v>
      </c>
      <c r="C727" s="50" t="s">
        <v>15</v>
      </c>
      <c r="D727" s="24" t="s">
        <v>34</v>
      </c>
      <c r="E727" s="15">
        <v>2022</v>
      </c>
      <c r="F727" s="84">
        <v>44676</v>
      </c>
      <c r="G727" s="12" t="s">
        <v>2655</v>
      </c>
      <c r="H727" s="106" t="s">
        <v>2672</v>
      </c>
      <c r="I727" s="17" t="s">
        <v>2656</v>
      </c>
      <c r="J727" s="12" t="s">
        <v>59</v>
      </c>
      <c r="K727" s="12" t="s">
        <v>60</v>
      </c>
      <c r="L727" s="12"/>
      <c r="M727" s="12"/>
      <c r="N727" s="12"/>
      <c r="O727" s="12" t="s">
        <v>60</v>
      </c>
      <c r="P727" s="12" t="s">
        <v>60</v>
      </c>
      <c r="Q727" s="12" t="s">
        <v>3067</v>
      </c>
      <c r="R727" s="12" t="s">
        <v>3067</v>
      </c>
      <c r="S727" s="12" t="s">
        <v>59</v>
      </c>
      <c r="T727" s="12" t="s">
        <v>3761</v>
      </c>
      <c r="U727" s="12" t="e">
        <f>VLOOKUP(S727,[1]Sheet1!$D$3:$D$153,1,0)</f>
        <v>#N/A</v>
      </c>
      <c r="V727" s="12" t="s">
        <v>3917</v>
      </c>
      <c r="W727" s="12" t="s">
        <v>61</v>
      </c>
      <c r="X727" s="58" t="s">
        <v>24</v>
      </c>
      <c r="Y727" s="12" t="s">
        <v>2573</v>
      </c>
      <c r="Z727" s="12">
        <f>INDEX('[2]Rented Branches'!$R$5:$R$1116,MATCH(H727,'[2]Rented Branches'!$I$5:$I$1116,0))</f>
        <v>2000</v>
      </c>
      <c r="AA727" s="12" t="s">
        <v>2704</v>
      </c>
      <c r="AB727" s="12" t="s">
        <v>4347</v>
      </c>
      <c r="AC727" s="12" t="s">
        <v>4405</v>
      </c>
      <c r="AD727" s="12" t="e">
        <v>#N/A</v>
      </c>
      <c r="AE727" s="12" t="s">
        <v>4348</v>
      </c>
      <c r="AF727" s="12" t="e">
        <v>#N/A</v>
      </c>
    </row>
    <row r="728" spans="1:32" s="46" customFormat="1" ht="15" hidden="1" x14ac:dyDescent="0.25">
      <c r="A728" s="10">
        <f t="shared" ref="A728" si="747">+A727+1</f>
        <v>705</v>
      </c>
      <c r="B728" s="10" t="e">
        <f t="shared" si="738"/>
        <v>#REF!</v>
      </c>
      <c r="C728" s="50" t="s">
        <v>15</v>
      </c>
      <c r="D728" s="24" t="s">
        <v>34</v>
      </c>
      <c r="E728" s="15">
        <v>2022</v>
      </c>
      <c r="F728" s="84">
        <v>44676</v>
      </c>
      <c r="G728" s="12" t="s">
        <v>2658</v>
      </c>
      <c r="H728" s="106" t="s">
        <v>2675</v>
      </c>
      <c r="I728" s="17" t="s">
        <v>2659</v>
      </c>
      <c r="J728" s="12" t="s">
        <v>103</v>
      </c>
      <c r="K728" s="12" t="s">
        <v>29</v>
      </c>
      <c r="L728" s="12"/>
      <c r="M728" s="12"/>
      <c r="N728" s="12"/>
      <c r="O728" s="12" t="s">
        <v>29</v>
      </c>
      <c r="P728" s="12" t="s">
        <v>29</v>
      </c>
      <c r="Q728" s="12" t="s">
        <v>3066</v>
      </c>
      <c r="R728" s="12" t="s">
        <v>3066</v>
      </c>
      <c r="S728" s="12" t="s">
        <v>103</v>
      </c>
      <c r="T728" s="12" t="s">
        <v>3718</v>
      </c>
      <c r="U728" s="12" t="str">
        <f>VLOOKUP(S728,[1]Sheet1!$D$3:$D$153,1,0)</f>
        <v>JHELUM</v>
      </c>
      <c r="V728" s="12"/>
      <c r="W728" s="12" t="s">
        <v>23</v>
      </c>
      <c r="X728" s="58" t="s">
        <v>24</v>
      </c>
      <c r="Y728" s="12" t="s">
        <v>2573</v>
      </c>
      <c r="Z728" s="12">
        <f>INDEX('[2]Rented Branches'!$R$5:$R$1116,MATCH(H728,'[2]Rented Branches'!$I$5:$I$1116,0))</f>
        <v>2200</v>
      </c>
      <c r="AA728" s="12" t="s">
        <v>4357</v>
      </c>
      <c r="AB728" s="12" t="s">
        <v>4392</v>
      </c>
      <c r="AC728" s="12" t="s">
        <v>4404</v>
      </c>
      <c r="AD728" s="12" t="e">
        <v>#N/A</v>
      </c>
      <c r="AE728" s="12" t="s">
        <v>4391</v>
      </c>
      <c r="AF728" s="12" t="e">
        <v>#N/A</v>
      </c>
    </row>
    <row r="729" spans="1:32" s="46" customFormat="1" ht="15" hidden="1" x14ac:dyDescent="0.25">
      <c r="A729" s="10">
        <f t="shared" ref="A729" si="748">+A728+1</f>
        <v>706</v>
      </c>
      <c r="B729" s="10" t="e">
        <f t="shared" si="738"/>
        <v>#REF!</v>
      </c>
      <c r="C729" s="50" t="s">
        <v>15</v>
      </c>
      <c r="D729" s="24" t="s">
        <v>34</v>
      </c>
      <c r="E729" s="15">
        <v>2022</v>
      </c>
      <c r="F729" s="84">
        <v>44676</v>
      </c>
      <c r="G729" s="12" t="s">
        <v>2660</v>
      </c>
      <c r="H729" s="106" t="s">
        <v>2676</v>
      </c>
      <c r="I729" s="17" t="s">
        <v>2661</v>
      </c>
      <c r="J729" s="12" t="s">
        <v>389</v>
      </c>
      <c r="K729" s="12" t="s">
        <v>21</v>
      </c>
      <c r="L729" s="12"/>
      <c r="M729" s="12"/>
      <c r="N729" s="12"/>
      <c r="O729" s="12" t="s">
        <v>2620</v>
      </c>
      <c r="P729" s="12" t="s">
        <v>2620</v>
      </c>
      <c r="Q729" s="12" t="s">
        <v>3065</v>
      </c>
      <c r="R729" s="12" t="s">
        <v>3065</v>
      </c>
      <c r="S729" s="12" t="s">
        <v>389</v>
      </c>
      <c r="T729" s="12" t="s">
        <v>3750</v>
      </c>
      <c r="U729" s="12" t="str">
        <f>VLOOKUP(S729,[1]Sheet1!$D$3:$D$153,1,0)</f>
        <v>MUZAFFARGARH</v>
      </c>
      <c r="V729" s="12"/>
      <c r="W729" s="12" t="s">
        <v>23</v>
      </c>
      <c r="X729" s="58" t="s">
        <v>24</v>
      </c>
      <c r="Y729" s="12" t="s">
        <v>2574</v>
      </c>
      <c r="Z729" s="12">
        <f>INDEX('[2]Rented Branches'!$R$5:$R$1116,MATCH(H729,'[2]Rented Branches'!$I$5:$I$1116,0))</f>
        <v>1800</v>
      </c>
      <c r="AA729" s="12" t="s">
        <v>1514</v>
      </c>
      <c r="AB729" s="12" t="s">
        <v>4386</v>
      </c>
      <c r="AC729" s="12" t="s">
        <v>4400</v>
      </c>
      <c r="AD729" s="12" t="e">
        <v>#N/A</v>
      </c>
      <c r="AE729" s="12" t="s">
        <v>4387</v>
      </c>
      <c r="AF729" s="12" t="e">
        <v>#N/A</v>
      </c>
    </row>
    <row r="730" spans="1:32" s="46" customFormat="1" ht="25.5" hidden="1" x14ac:dyDescent="0.25">
      <c r="A730" s="10">
        <f t="shared" ref="A730" si="749">+A729+1</f>
        <v>707</v>
      </c>
      <c r="B730" s="10" t="e">
        <f t="shared" si="738"/>
        <v>#REF!</v>
      </c>
      <c r="C730" s="50" t="s">
        <v>15</v>
      </c>
      <c r="D730" s="24" t="s">
        <v>393</v>
      </c>
      <c r="E730" s="15">
        <v>2022</v>
      </c>
      <c r="F730" s="84">
        <v>44676</v>
      </c>
      <c r="G730" s="12" t="s">
        <v>2662</v>
      </c>
      <c r="H730" s="106" t="s">
        <v>2677</v>
      </c>
      <c r="I730" s="17" t="s">
        <v>2663</v>
      </c>
      <c r="J730" s="12" t="s">
        <v>115</v>
      </c>
      <c r="K730" s="12" t="s">
        <v>29</v>
      </c>
      <c r="L730" s="12" t="s">
        <v>2615</v>
      </c>
      <c r="M730" s="12"/>
      <c r="N730" s="12"/>
      <c r="O730" s="12" t="s">
        <v>29</v>
      </c>
      <c r="P730" s="12" t="s">
        <v>2615</v>
      </c>
      <c r="Q730" s="12" t="s">
        <v>2615</v>
      </c>
      <c r="R730" s="12" t="s">
        <v>3445</v>
      </c>
      <c r="S730" s="12" t="s">
        <v>115</v>
      </c>
      <c r="T730" s="12" t="s">
        <v>3720</v>
      </c>
      <c r="U730" s="12" t="str">
        <f>VLOOKUP(S730,[1]Sheet1!$D$3:$D$153,1,0)</f>
        <v>PESHAWAR</v>
      </c>
      <c r="V730" s="12"/>
      <c r="W730" s="12" t="s">
        <v>75</v>
      </c>
      <c r="X730" s="58" t="s">
        <v>24</v>
      </c>
      <c r="Y730" s="12" t="s">
        <v>2573</v>
      </c>
      <c r="Z730" s="12">
        <f>INDEX('[2]Rented Branches'!$R$5:$R$1116,MATCH(H730,'[2]Rented Branches'!$I$5:$I$1116,0))</f>
        <v>2150</v>
      </c>
      <c r="AA730" s="12" t="s">
        <v>4254</v>
      </c>
      <c r="AB730" s="12" t="s">
        <v>4255</v>
      </c>
      <c r="AC730" s="12" t="s">
        <v>4256</v>
      </c>
      <c r="AD730" s="12" t="s">
        <v>4237</v>
      </c>
      <c r="AE730" s="12" t="s">
        <v>4257</v>
      </c>
      <c r="AF730" s="12" t="s">
        <v>4239</v>
      </c>
    </row>
    <row r="731" spans="1:32" s="46" customFormat="1" ht="25.5" hidden="1" x14ac:dyDescent="0.25">
      <c r="A731" s="10">
        <f t="shared" ref="A731" si="750">+A730+1</f>
        <v>708</v>
      </c>
      <c r="B731" s="10" t="e">
        <f t="shared" si="738"/>
        <v>#REF!</v>
      </c>
      <c r="C731" s="50" t="s">
        <v>15</v>
      </c>
      <c r="D731" s="24" t="s">
        <v>393</v>
      </c>
      <c r="E731" s="15">
        <v>2022</v>
      </c>
      <c r="F731" s="84">
        <v>44676</v>
      </c>
      <c r="G731" s="12" t="s">
        <v>2664</v>
      </c>
      <c r="H731" s="106" t="s">
        <v>2679</v>
      </c>
      <c r="I731" s="17" t="s">
        <v>2665</v>
      </c>
      <c r="J731" s="12" t="s">
        <v>115</v>
      </c>
      <c r="K731" s="12" t="s">
        <v>29</v>
      </c>
      <c r="L731" s="12" t="s">
        <v>2615</v>
      </c>
      <c r="M731" s="12"/>
      <c r="N731" s="12"/>
      <c r="O731" s="12" t="s">
        <v>29</v>
      </c>
      <c r="P731" s="12" t="s">
        <v>2615</v>
      </c>
      <c r="Q731" s="12" t="s">
        <v>2615</v>
      </c>
      <c r="R731" s="12" t="s">
        <v>3445</v>
      </c>
      <c r="S731" s="12" t="s">
        <v>115</v>
      </c>
      <c r="T731" s="12" t="s">
        <v>3720</v>
      </c>
      <c r="U731" s="12" t="str">
        <f>VLOOKUP(S731,[1]Sheet1!$D$3:$D$153,1,0)</f>
        <v>PESHAWAR</v>
      </c>
      <c r="V731" s="12"/>
      <c r="W731" s="12" t="s">
        <v>75</v>
      </c>
      <c r="X731" s="58" t="s">
        <v>24</v>
      </c>
      <c r="Y731" s="12" t="s">
        <v>2573</v>
      </c>
      <c r="Z731" s="12">
        <f>INDEX('[2]Rented Branches'!$R$5:$R$1116,MATCH(H731,'[2]Rented Branches'!$I$5:$I$1116,0))</f>
        <v>2600</v>
      </c>
      <c r="AA731" s="12" t="s">
        <v>4254</v>
      </c>
      <c r="AB731" s="12" t="s">
        <v>4255</v>
      </c>
      <c r="AC731" s="12" t="s">
        <v>4256</v>
      </c>
      <c r="AD731" s="12" t="s">
        <v>4237</v>
      </c>
      <c r="AE731" s="12" t="s">
        <v>4257</v>
      </c>
      <c r="AF731" s="12" t="s">
        <v>4239</v>
      </c>
    </row>
    <row r="732" spans="1:32" s="46" customFormat="1" ht="15" hidden="1" x14ac:dyDescent="0.25">
      <c r="A732" s="10">
        <f t="shared" ref="A732" si="751">+A731+1</f>
        <v>709</v>
      </c>
      <c r="B732" s="10" t="e">
        <f t="shared" si="738"/>
        <v>#REF!</v>
      </c>
      <c r="C732" s="50" t="s">
        <v>15</v>
      </c>
      <c r="D732" s="24" t="s">
        <v>393</v>
      </c>
      <c r="E732" s="15">
        <v>2022</v>
      </c>
      <c r="F732" s="84">
        <v>44676</v>
      </c>
      <c r="G732" s="12" t="s">
        <v>2678</v>
      </c>
      <c r="H732" s="106" t="s">
        <v>2680</v>
      </c>
      <c r="I732" s="17" t="s">
        <v>2681</v>
      </c>
      <c r="J732" s="12" t="s">
        <v>48</v>
      </c>
      <c r="K732" s="12" t="s">
        <v>21</v>
      </c>
      <c r="L732" s="12" t="s">
        <v>2615</v>
      </c>
      <c r="M732" s="12"/>
      <c r="N732" s="12"/>
      <c r="O732" s="12" t="s">
        <v>2620</v>
      </c>
      <c r="P732" s="12" t="s">
        <v>2615</v>
      </c>
      <c r="Q732" s="12" t="s">
        <v>2615</v>
      </c>
      <c r="R732" s="12" t="s">
        <v>3445</v>
      </c>
      <c r="S732" s="12" t="s">
        <v>48</v>
      </c>
      <c r="T732" s="12" t="s">
        <v>3707</v>
      </c>
      <c r="U732" s="12" t="str">
        <f>VLOOKUP(S732,[1]Sheet1!$D$3:$D$153,1,0)</f>
        <v>FAISALABAD</v>
      </c>
      <c r="V732" s="12"/>
      <c r="W732" s="12" t="s">
        <v>23</v>
      </c>
      <c r="X732" s="58" t="s">
        <v>24</v>
      </c>
      <c r="Y732" s="12" t="s">
        <v>2573</v>
      </c>
      <c r="Z732" s="12">
        <f>INDEX('[2]Rented Branches'!$R$5:$R$1116,MATCH(H732,'[2]Rented Branches'!$I$5:$I$1116,0))</f>
        <v>3000</v>
      </c>
      <c r="AA732" s="12" t="s">
        <v>4268</v>
      </c>
      <c r="AB732" s="12" t="s">
        <v>4269</v>
      </c>
      <c r="AC732" s="12" t="s">
        <v>4242</v>
      </c>
      <c r="AD732" s="12" t="s">
        <v>4243</v>
      </c>
      <c r="AE732" s="12" t="s">
        <v>4270</v>
      </c>
      <c r="AF732" s="12" t="s">
        <v>4245</v>
      </c>
    </row>
    <row r="733" spans="1:32" s="46" customFormat="1" ht="15" hidden="1" x14ac:dyDescent="0.25">
      <c r="A733" s="10">
        <f t="shared" ref="A733" si="752">+A732+1</f>
        <v>710</v>
      </c>
      <c r="B733" s="10" t="e">
        <f t="shared" si="738"/>
        <v>#REF!</v>
      </c>
      <c r="C733" s="50" t="s">
        <v>15</v>
      </c>
      <c r="D733" s="24" t="s">
        <v>393</v>
      </c>
      <c r="E733" s="15">
        <v>2022</v>
      </c>
      <c r="F733" s="84">
        <v>44676</v>
      </c>
      <c r="G733" s="12" t="s">
        <v>2682</v>
      </c>
      <c r="H733" s="106" t="s">
        <v>2683</v>
      </c>
      <c r="I733" s="17" t="s">
        <v>2684</v>
      </c>
      <c r="J733" s="12" t="s">
        <v>196</v>
      </c>
      <c r="K733" s="12" t="s">
        <v>21</v>
      </c>
      <c r="L733" s="12" t="s">
        <v>2615</v>
      </c>
      <c r="M733" s="12"/>
      <c r="N733" s="12"/>
      <c r="O733" s="12" t="s">
        <v>2620</v>
      </c>
      <c r="P733" s="12" t="s">
        <v>2615</v>
      </c>
      <c r="Q733" s="12" t="s">
        <v>2615</v>
      </c>
      <c r="R733" s="12" t="s">
        <v>3445</v>
      </c>
      <c r="S733" s="12" t="s">
        <v>199</v>
      </c>
      <c r="T733" s="12" t="s">
        <v>3733</v>
      </c>
      <c r="U733" s="12" t="str">
        <f>VLOOKUP(S733,[1]Sheet1!$D$3:$D$153,1,0)</f>
        <v>SARGODHA</v>
      </c>
      <c r="V733" s="12"/>
      <c r="W733" s="12" t="s">
        <v>23</v>
      </c>
      <c r="X733" s="58" t="s">
        <v>24</v>
      </c>
      <c r="Y733" s="12" t="s">
        <v>2574</v>
      </c>
      <c r="Z733" s="12">
        <f>INDEX('[2]Rented Branches'!$R$5:$R$1116,MATCH(H733,'[2]Rented Branches'!$I$5:$I$1116,0))</f>
        <v>2600</v>
      </c>
      <c r="AA733" s="12" t="s">
        <v>4268</v>
      </c>
      <c r="AB733" s="12" t="s">
        <v>4269</v>
      </c>
      <c r="AC733" s="12" t="s">
        <v>4242</v>
      </c>
      <c r="AD733" s="12" t="s">
        <v>4243</v>
      </c>
      <c r="AE733" s="12" t="s">
        <v>4270</v>
      </c>
      <c r="AF733" s="12" t="s">
        <v>4245</v>
      </c>
    </row>
    <row r="734" spans="1:32" s="46" customFormat="1" ht="25.5" hidden="1" x14ac:dyDescent="0.25">
      <c r="A734" s="10">
        <f t="shared" ref="A734" si="753">+A733+1</f>
        <v>711</v>
      </c>
      <c r="B734" s="10" t="e">
        <f t="shared" si="738"/>
        <v>#REF!</v>
      </c>
      <c r="C734" s="50" t="s">
        <v>15</v>
      </c>
      <c r="D734" s="24" t="s">
        <v>393</v>
      </c>
      <c r="E734" s="15">
        <v>2022</v>
      </c>
      <c r="F734" s="84">
        <v>44677</v>
      </c>
      <c r="G734" s="12" t="s">
        <v>2685</v>
      </c>
      <c r="H734" s="106" t="s">
        <v>2687</v>
      </c>
      <c r="I734" s="17" t="s">
        <v>2686</v>
      </c>
      <c r="J734" s="12" t="s">
        <v>59</v>
      </c>
      <c r="K734" s="12" t="s">
        <v>60</v>
      </c>
      <c r="L734" s="12" t="s">
        <v>2615</v>
      </c>
      <c r="M734" s="12"/>
      <c r="N734" s="12"/>
      <c r="O734" s="12" t="s">
        <v>60</v>
      </c>
      <c r="P734" s="12" t="s">
        <v>2615</v>
      </c>
      <c r="Q734" s="12" t="s">
        <v>2615</v>
      </c>
      <c r="R734" s="12" t="s">
        <v>3445</v>
      </c>
      <c r="S734" s="12" t="s">
        <v>59</v>
      </c>
      <c r="T734" s="12" t="s">
        <v>3742</v>
      </c>
      <c r="U734" s="12" t="e">
        <f>VLOOKUP(S734,[1]Sheet1!$D$3:$D$153,1,0)</f>
        <v>#N/A</v>
      </c>
      <c r="V734" s="12" t="s">
        <v>3918</v>
      </c>
      <c r="W734" s="12" t="s">
        <v>61</v>
      </c>
      <c r="X734" s="58" t="s">
        <v>24</v>
      </c>
      <c r="Y734" s="12" t="s">
        <v>2573</v>
      </c>
      <c r="Z734" s="12">
        <f>INDEX('[2]Rented Branches'!$R$5:$R$1116,MATCH(H734,'[2]Rented Branches'!$I$5:$I$1116,0))</f>
        <v>2700</v>
      </c>
      <c r="AA734" s="12" t="s">
        <v>4271</v>
      </c>
      <c r="AB734" s="12"/>
      <c r="AC734" s="12" t="s">
        <v>4230</v>
      </c>
      <c r="AD734" s="12" t="s">
        <v>4231</v>
      </c>
      <c r="AE734" s="12" t="s">
        <v>4272</v>
      </c>
      <c r="AF734" s="12" t="s">
        <v>4233</v>
      </c>
    </row>
    <row r="735" spans="1:32" s="46" customFormat="1" ht="15" hidden="1" x14ac:dyDescent="0.25">
      <c r="A735" s="10">
        <f t="shared" ref="A735" si="754">+A734+1</f>
        <v>712</v>
      </c>
      <c r="B735" s="10" t="e">
        <f t="shared" ref="B735:B743" si="755">+B734+1</f>
        <v>#REF!</v>
      </c>
      <c r="C735" s="50" t="s">
        <v>15</v>
      </c>
      <c r="D735" s="24" t="s">
        <v>393</v>
      </c>
      <c r="E735" s="15">
        <v>2022</v>
      </c>
      <c r="F735" s="84">
        <v>44678</v>
      </c>
      <c r="G735" s="12" t="s">
        <v>2688</v>
      </c>
      <c r="H735" s="106" t="s">
        <v>2693</v>
      </c>
      <c r="I735" s="17" t="s">
        <v>2690</v>
      </c>
      <c r="J735" s="12" t="s">
        <v>2691</v>
      </c>
      <c r="K735" s="12" t="s">
        <v>21</v>
      </c>
      <c r="L735" s="12" t="s">
        <v>2615</v>
      </c>
      <c r="M735" s="12"/>
      <c r="N735" s="12"/>
      <c r="O735" s="12" t="s">
        <v>2620</v>
      </c>
      <c r="P735" s="12" t="s">
        <v>2615</v>
      </c>
      <c r="Q735" s="12" t="s">
        <v>2615</v>
      </c>
      <c r="R735" s="12" t="s">
        <v>3445</v>
      </c>
      <c r="S735" s="12" t="s">
        <v>707</v>
      </c>
      <c r="T735" s="12" t="s">
        <v>3770</v>
      </c>
      <c r="U735" s="12" t="str">
        <f>VLOOKUP(S735,[1]Sheet1!$D$3:$D$153,1,0)</f>
        <v>LAYYAH</v>
      </c>
      <c r="V735" s="12"/>
      <c r="W735" s="12" t="s">
        <v>23</v>
      </c>
      <c r="X735" s="58" t="s">
        <v>24</v>
      </c>
      <c r="Y735" s="12" t="s">
        <v>2574</v>
      </c>
      <c r="Z735" s="12">
        <f>INDEX('[2]Rented Branches'!$R$5:$R$1116,MATCH(H735,'[2]Rented Branches'!$I$5:$I$1116,0))</f>
        <v>2000</v>
      </c>
      <c r="AA735" s="12" t="s">
        <v>4293</v>
      </c>
      <c r="AB735" s="12" t="s">
        <v>4294</v>
      </c>
      <c r="AC735" s="12" t="s">
        <v>4278</v>
      </c>
      <c r="AD735" s="12" t="s">
        <v>4231</v>
      </c>
      <c r="AE735" s="12" t="s">
        <v>4295</v>
      </c>
      <c r="AF735" s="12" t="s">
        <v>4233</v>
      </c>
    </row>
    <row r="736" spans="1:32" s="46" customFormat="1" ht="15" hidden="1" x14ac:dyDescent="0.25">
      <c r="A736" s="10">
        <f t="shared" ref="A736" si="756">+A735+1</f>
        <v>713</v>
      </c>
      <c r="B736" s="10" t="e">
        <f t="shared" si="755"/>
        <v>#REF!</v>
      </c>
      <c r="C736" s="50" t="s">
        <v>15</v>
      </c>
      <c r="D736" s="24" t="s">
        <v>393</v>
      </c>
      <c r="E736" s="15">
        <v>2022</v>
      </c>
      <c r="F736" s="84">
        <v>44678</v>
      </c>
      <c r="G736" s="12" t="s">
        <v>2692</v>
      </c>
      <c r="H736" s="106" t="s">
        <v>2689</v>
      </c>
      <c r="I736" s="17" t="s">
        <v>2694</v>
      </c>
      <c r="J736" s="12" t="s">
        <v>2691</v>
      </c>
      <c r="K736" s="12" t="s">
        <v>21</v>
      </c>
      <c r="L736" s="12" t="s">
        <v>2615</v>
      </c>
      <c r="M736" s="12"/>
      <c r="N736" s="12"/>
      <c r="O736" s="12" t="s">
        <v>2620</v>
      </c>
      <c r="P736" s="12" t="s">
        <v>2615</v>
      </c>
      <c r="Q736" s="12" t="s">
        <v>2615</v>
      </c>
      <c r="R736" s="12" t="s">
        <v>3445</v>
      </c>
      <c r="S736" s="12" t="s">
        <v>707</v>
      </c>
      <c r="T736" s="12" t="s">
        <v>3770</v>
      </c>
      <c r="U736" s="12" t="str">
        <f>VLOOKUP(S736,[1]Sheet1!$D$3:$D$153,1,0)</f>
        <v>LAYYAH</v>
      </c>
      <c r="V736" s="12"/>
      <c r="W736" s="12" t="s">
        <v>23</v>
      </c>
      <c r="X736" s="58" t="s">
        <v>24</v>
      </c>
      <c r="Y736" s="12" t="s">
        <v>2574</v>
      </c>
      <c r="Z736" s="12">
        <f>INDEX('[2]Rented Branches'!$R$5:$R$1116,MATCH(H736,'[2]Rented Branches'!$I$5:$I$1116,0))</f>
        <v>1900</v>
      </c>
      <c r="AA736" s="12" t="s">
        <v>4293</v>
      </c>
      <c r="AB736" s="12" t="s">
        <v>4294</v>
      </c>
      <c r="AC736" s="12" t="s">
        <v>4278</v>
      </c>
      <c r="AD736" s="12" t="s">
        <v>4231</v>
      </c>
      <c r="AE736" s="12" t="s">
        <v>4295</v>
      </c>
      <c r="AF736" s="12" t="s">
        <v>4233</v>
      </c>
    </row>
    <row r="737" spans="1:32" s="46" customFormat="1" ht="15" hidden="1" x14ac:dyDescent="0.25">
      <c r="A737" s="10">
        <f t="shared" ref="A737" si="757">+A736+1</f>
        <v>714</v>
      </c>
      <c r="B737" s="10" t="e">
        <f t="shared" si="755"/>
        <v>#REF!</v>
      </c>
      <c r="C737" s="50" t="s">
        <v>15</v>
      </c>
      <c r="D737" s="24" t="s">
        <v>34</v>
      </c>
      <c r="E737" s="15">
        <v>2022</v>
      </c>
      <c r="F737" s="84">
        <v>44678</v>
      </c>
      <c r="G737" s="12" t="s">
        <v>2695</v>
      </c>
      <c r="H737" s="106" t="s">
        <v>2696</v>
      </c>
      <c r="I737" s="17" t="s">
        <v>2697</v>
      </c>
      <c r="J737" s="12" t="s">
        <v>33</v>
      </c>
      <c r="K737" s="12" t="s">
        <v>21</v>
      </c>
      <c r="L737" s="12"/>
      <c r="M737" s="12"/>
      <c r="N737" s="12"/>
      <c r="O737" s="12" t="s">
        <v>2620</v>
      </c>
      <c r="P737" s="12" t="s">
        <v>2620</v>
      </c>
      <c r="Q737" s="12" t="s">
        <v>3065</v>
      </c>
      <c r="R737" s="12" t="s">
        <v>3065</v>
      </c>
      <c r="S737" s="12" t="s">
        <v>33</v>
      </c>
      <c r="T737" s="12" t="s">
        <v>3706</v>
      </c>
      <c r="U737" s="12" t="str">
        <f>VLOOKUP(S737,[1]Sheet1!$D$3:$D$153,1,0)</f>
        <v>MULTAN</v>
      </c>
      <c r="V737" s="12"/>
      <c r="W737" s="12" t="s">
        <v>23</v>
      </c>
      <c r="X737" s="58" t="s">
        <v>24</v>
      </c>
      <c r="Y737" s="12" t="s">
        <v>2573</v>
      </c>
      <c r="Z737" s="12">
        <f>INDEX('[2]Rented Branches'!$R$5:$R$1116,MATCH(H737,'[2]Rented Branches'!$I$5:$I$1116,0))</f>
        <v>3200</v>
      </c>
      <c r="AA737" s="12" t="s">
        <v>33</v>
      </c>
      <c r="AB737" s="12" t="s">
        <v>4345</v>
      </c>
      <c r="AC737" s="12" t="s">
        <v>4400</v>
      </c>
      <c r="AD737" s="12" t="e">
        <v>#N/A</v>
      </c>
      <c r="AE737" s="12" t="s">
        <v>4304</v>
      </c>
      <c r="AF737" s="12" t="e">
        <v>#N/A</v>
      </c>
    </row>
    <row r="738" spans="1:32" s="46" customFormat="1" ht="25.5" hidden="1" x14ac:dyDescent="0.25">
      <c r="A738" s="10">
        <f t="shared" ref="A738" si="758">+A737+1</f>
        <v>715</v>
      </c>
      <c r="B738" s="10" t="e">
        <f t="shared" si="755"/>
        <v>#REF!</v>
      </c>
      <c r="C738" s="50" t="s">
        <v>15</v>
      </c>
      <c r="D738" s="24" t="s">
        <v>34</v>
      </c>
      <c r="E738" s="15">
        <v>2022</v>
      </c>
      <c r="F738" s="84">
        <v>44681</v>
      </c>
      <c r="G738" s="12" t="s">
        <v>2753</v>
      </c>
      <c r="H738" s="106" t="s">
        <v>2754</v>
      </c>
      <c r="I738" s="17" t="s">
        <v>2755</v>
      </c>
      <c r="J738" s="12" t="s">
        <v>2219</v>
      </c>
      <c r="K738" s="12" t="s">
        <v>21</v>
      </c>
      <c r="L738" s="12"/>
      <c r="M738" s="12"/>
      <c r="N738" s="12"/>
      <c r="O738" s="12" t="s">
        <v>2618</v>
      </c>
      <c r="P738" s="12" t="s">
        <v>2618</v>
      </c>
      <c r="Q738" s="12" t="s">
        <v>3064</v>
      </c>
      <c r="R738" s="12" t="s">
        <v>3064</v>
      </c>
      <c r="S738" s="12" t="s">
        <v>179</v>
      </c>
      <c r="T738" s="12" t="s">
        <v>3730</v>
      </c>
      <c r="U738" s="12" t="str">
        <f>VLOOKUP(S738,[1]Sheet1!$D$3:$D$153,1,0)</f>
        <v>SHEIKHUPURA</v>
      </c>
      <c r="V738" s="12"/>
      <c r="W738" s="12" t="s">
        <v>23</v>
      </c>
      <c r="X738" s="58" t="s">
        <v>24</v>
      </c>
      <c r="Y738" s="12" t="s">
        <v>2573</v>
      </c>
      <c r="Z738" s="12">
        <f>INDEX('[2]Rented Branches'!$R$5:$R$1116,MATCH(H738,'[2]Rented Branches'!$I$5:$I$1116,0))</f>
        <v>2100</v>
      </c>
      <c r="AA738" s="12" t="s">
        <v>179</v>
      </c>
      <c r="AB738" s="12" t="s">
        <v>4329</v>
      </c>
      <c r="AC738" s="12" t="s">
        <v>4396</v>
      </c>
      <c r="AD738" s="12" t="e">
        <v>#N/A</v>
      </c>
      <c r="AE738" s="12" t="s">
        <v>4330</v>
      </c>
      <c r="AF738" s="12" t="e">
        <v>#N/A</v>
      </c>
    </row>
    <row r="739" spans="1:32" s="46" customFormat="1" ht="25.5" hidden="1" x14ac:dyDescent="0.25">
      <c r="A739" s="10">
        <f t="shared" ref="A739" si="759">+A738+1</f>
        <v>716</v>
      </c>
      <c r="B739" s="10" t="e">
        <f t="shared" si="755"/>
        <v>#REF!</v>
      </c>
      <c r="C739" s="50" t="s">
        <v>15</v>
      </c>
      <c r="D739" s="24" t="s">
        <v>34</v>
      </c>
      <c r="E739" s="15">
        <v>2022</v>
      </c>
      <c r="F739" s="84">
        <v>44681</v>
      </c>
      <c r="G739" s="12" t="s">
        <v>2756</v>
      </c>
      <c r="H739" s="106" t="s">
        <v>2757</v>
      </c>
      <c r="I739" s="17" t="s">
        <v>2758</v>
      </c>
      <c r="J739" s="12" t="s">
        <v>55</v>
      </c>
      <c r="K739" s="12" t="s">
        <v>21</v>
      </c>
      <c r="L739" s="12"/>
      <c r="M739" s="12"/>
      <c r="N739" s="12"/>
      <c r="O739" s="12" t="s">
        <v>2618</v>
      </c>
      <c r="P739" s="12" t="s">
        <v>2618</v>
      </c>
      <c r="Q739" s="12" t="s">
        <v>3064</v>
      </c>
      <c r="R739" s="12" t="s">
        <v>3064</v>
      </c>
      <c r="S739" s="12" t="s">
        <v>55</v>
      </c>
      <c r="T739" s="12" t="s">
        <v>3708</v>
      </c>
      <c r="U739" s="12" t="str">
        <f>VLOOKUP(S739,[1]Sheet1!$D$3:$D$153,1,0)</f>
        <v>GUJRANWALA</v>
      </c>
      <c r="V739" s="12"/>
      <c r="W739" s="12" t="s">
        <v>23</v>
      </c>
      <c r="X739" s="58" t="s">
        <v>24</v>
      </c>
      <c r="Y739" s="12" t="s">
        <v>2573</v>
      </c>
      <c r="Z739" s="12">
        <f>INDEX('[2]Rented Branches'!$R$5:$R$1116,MATCH(H739,'[2]Rented Branches'!$I$5:$I$1116,0))</f>
        <v>2500</v>
      </c>
      <c r="AA739" s="12" t="s">
        <v>55</v>
      </c>
      <c r="AB739" s="12" t="s">
        <v>4337</v>
      </c>
      <c r="AC739" s="12" t="s">
        <v>4403</v>
      </c>
      <c r="AD739" s="12" t="e">
        <v>#N/A</v>
      </c>
      <c r="AE739" s="12" t="s">
        <v>4338</v>
      </c>
      <c r="AF739" s="12" t="e">
        <v>#N/A</v>
      </c>
    </row>
    <row r="740" spans="1:32" s="46" customFormat="1" ht="25.5" hidden="1" x14ac:dyDescent="0.25">
      <c r="A740" s="10">
        <f t="shared" ref="A740" si="760">+A739+1</f>
        <v>717</v>
      </c>
      <c r="B740" s="10" t="e">
        <f t="shared" si="755"/>
        <v>#REF!</v>
      </c>
      <c r="C740" s="50" t="s">
        <v>15</v>
      </c>
      <c r="D740" s="24" t="s">
        <v>34</v>
      </c>
      <c r="E740" s="15">
        <v>2022</v>
      </c>
      <c r="F740" s="84">
        <v>44692</v>
      </c>
      <c r="G740" s="12" t="s">
        <v>2761</v>
      </c>
      <c r="H740" s="106" t="s">
        <v>2762</v>
      </c>
      <c r="I740" s="17" t="s">
        <v>2763</v>
      </c>
      <c r="J740" s="12" t="s">
        <v>20</v>
      </c>
      <c r="K740" s="12" t="s">
        <v>21</v>
      </c>
      <c r="L740" s="12"/>
      <c r="M740" s="12"/>
      <c r="N740" s="12"/>
      <c r="O740" s="12" t="s">
        <v>2618</v>
      </c>
      <c r="P740" s="12" t="s">
        <v>2618</v>
      </c>
      <c r="Q740" s="12" t="s">
        <v>3064</v>
      </c>
      <c r="R740" s="12" t="s">
        <v>3064</v>
      </c>
      <c r="S740" s="12" t="s">
        <v>20</v>
      </c>
      <c r="T740" s="12" t="s">
        <v>3705</v>
      </c>
      <c r="U740" s="12" t="str">
        <f>VLOOKUP(S740,[1]Sheet1!$D$3:$D$153,1,0)</f>
        <v>LAHORE</v>
      </c>
      <c r="V740" s="12"/>
      <c r="W740" s="12" t="s">
        <v>23</v>
      </c>
      <c r="X740" s="58" t="s">
        <v>24</v>
      </c>
      <c r="Y740" s="12" t="s">
        <v>2573</v>
      </c>
      <c r="Z740" s="12">
        <f>INDEX('[2]Rented Branches'!$R$5:$R$1116,MATCH(H740,'[2]Rented Branches'!$I$5:$I$1116,0))</f>
        <v>1619</v>
      </c>
      <c r="AA740" s="12" t="s">
        <v>4371</v>
      </c>
      <c r="AB740" s="12" t="s">
        <v>4372</v>
      </c>
      <c r="AC740" s="12" t="s">
        <v>4397</v>
      </c>
      <c r="AD740" s="12" t="e">
        <v>#N/A</v>
      </c>
      <c r="AE740" s="12" t="s">
        <v>4373</v>
      </c>
      <c r="AF740" s="12" t="e">
        <v>#N/A</v>
      </c>
    </row>
    <row r="741" spans="1:32" s="46" customFormat="1" ht="25.5" hidden="1" x14ac:dyDescent="0.25">
      <c r="A741" s="10">
        <f t="shared" ref="A741" si="761">+A740+1</f>
        <v>718</v>
      </c>
      <c r="B741" s="10" t="e">
        <f t="shared" si="755"/>
        <v>#REF!</v>
      </c>
      <c r="C741" s="50" t="s">
        <v>15</v>
      </c>
      <c r="D741" s="24" t="s">
        <v>393</v>
      </c>
      <c r="E741" s="15">
        <v>2022</v>
      </c>
      <c r="F741" s="84">
        <v>44694</v>
      </c>
      <c r="G741" s="12" t="s">
        <v>2768</v>
      </c>
      <c r="H741" s="106" t="s">
        <v>2770</v>
      </c>
      <c r="I741" s="17" t="s">
        <v>2769</v>
      </c>
      <c r="J741" s="12" t="s">
        <v>72</v>
      </c>
      <c r="K741" s="12" t="s">
        <v>29</v>
      </c>
      <c r="L741" s="12"/>
      <c r="M741" s="12"/>
      <c r="N741" s="12"/>
      <c r="O741" s="12" t="s">
        <v>29</v>
      </c>
      <c r="P741" s="12" t="s">
        <v>2615</v>
      </c>
      <c r="Q741" s="12" t="s">
        <v>2615</v>
      </c>
      <c r="R741" s="12" t="s">
        <v>3445</v>
      </c>
      <c r="S741" s="12" t="s">
        <v>72</v>
      </c>
      <c r="T741" s="12" t="s">
        <v>3713</v>
      </c>
      <c r="U741" s="12" t="str">
        <f>VLOOKUP(S741,[1]Sheet1!$D$3:$D$153,1,0)</f>
        <v>MARDAN</v>
      </c>
      <c r="V741" s="12"/>
      <c r="W741" s="12" t="s">
        <v>75</v>
      </c>
      <c r="X741" s="58" t="s">
        <v>24</v>
      </c>
      <c r="Y741" s="12" t="s">
        <v>2574</v>
      </c>
      <c r="Z741" s="12">
        <f>INDEX('[2]Rented Branches'!$R$5:$R$1116,MATCH(H741,'[2]Rented Branches'!$I$5:$I$1116,0))</f>
        <v>1510</v>
      </c>
      <c r="AA741" s="12" t="s">
        <v>4296</v>
      </c>
      <c r="AB741" s="12" t="s">
        <v>4297</v>
      </c>
      <c r="AC741" s="12" t="s">
        <v>4256</v>
      </c>
      <c r="AD741" s="12" t="s">
        <v>4237</v>
      </c>
      <c r="AE741" s="12" t="s">
        <v>4298</v>
      </c>
      <c r="AF741" s="12" t="s">
        <v>4239</v>
      </c>
    </row>
    <row r="742" spans="1:32" s="46" customFormat="1" ht="25.5" hidden="1" x14ac:dyDescent="0.25">
      <c r="A742" s="10">
        <f t="shared" ref="A742" si="762">+A741+1</f>
        <v>719</v>
      </c>
      <c r="B742" s="10" t="e">
        <f t="shared" si="755"/>
        <v>#REF!</v>
      </c>
      <c r="C742" s="50" t="s">
        <v>15</v>
      </c>
      <c r="D742" s="24" t="s">
        <v>393</v>
      </c>
      <c r="E742" s="15">
        <v>2021</v>
      </c>
      <c r="F742" s="84">
        <v>44694</v>
      </c>
      <c r="G742" s="12" t="s">
        <v>2816</v>
      </c>
      <c r="H742" s="106" t="s">
        <v>2771</v>
      </c>
      <c r="I742" s="17" t="s">
        <v>2772</v>
      </c>
      <c r="J742" s="12" t="s">
        <v>48</v>
      </c>
      <c r="K742" s="12" t="s">
        <v>21</v>
      </c>
      <c r="L742" s="12"/>
      <c r="M742" s="12"/>
      <c r="N742" s="12"/>
      <c r="O742" s="12" t="s">
        <v>2620</v>
      </c>
      <c r="P742" s="12" t="s">
        <v>2615</v>
      </c>
      <c r="Q742" s="12" t="s">
        <v>2615</v>
      </c>
      <c r="R742" s="12" t="s">
        <v>3445</v>
      </c>
      <c r="S742" s="12" t="s">
        <v>48</v>
      </c>
      <c r="T742" s="12" t="s">
        <v>3707</v>
      </c>
      <c r="U742" s="12" t="str">
        <f>VLOOKUP(S742,[1]Sheet1!$D$3:$D$153,1,0)</f>
        <v>FAISALABAD</v>
      </c>
      <c r="V742" s="12"/>
      <c r="W742" s="12" t="s">
        <v>23</v>
      </c>
      <c r="X742" s="58" t="s">
        <v>24</v>
      </c>
      <c r="Y742" s="12" t="s">
        <v>2573</v>
      </c>
      <c r="Z742" s="12">
        <f>INDEX('[2]Rented Branches'!$R$5:$R$1116,MATCH(H742,'[2]Rented Branches'!$I$5:$I$1116,0))</f>
        <v>3200</v>
      </c>
      <c r="AA742" s="12" t="s">
        <v>4268</v>
      </c>
      <c r="AB742" s="12" t="s">
        <v>4269</v>
      </c>
      <c r="AC742" s="12" t="s">
        <v>4242</v>
      </c>
      <c r="AD742" s="12" t="s">
        <v>4243</v>
      </c>
      <c r="AE742" s="12" t="s">
        <v>4270</v>
      </c>
      <c r="AF742" s="12" t="s">
        <v>4245</v>
      </c>
    </row>
    <row r="743" spans="1:32" s="46" customFormat="1" ht="25.5" hidden="1" x14ac:dyDescent="0.25">
      <c r="A743" s="10">
        <f t="shared" ref="A743" si="763">+A742+1</f>
        <v>720</v>
      </c>
      <c r="B743" s="10" t="e">
        <f t="shared" si="755"/>
        <v>#REF!</v>
      </c>
      <c r="C743" s="50" t="s">
        <v>15</v>
      </c>
      <c r="D743" s="24" t="s">
        <v>393</v>
      </c>
      <c r="E743" s="15">
        <v>2022</v>
      </c>
      <c r="F743" s="84">
        <v>44698</v>
      </c>
      <c r="G743" s="12" t="s">
        <v>2773</v>
      </c>
      <c r="H743" s="106" t="s">
        <v>2777</v>
      </c>
      <c r="I743" s="17" t="s">
        <v>2774</v>
      </c>
      <c r="J743" s="12" t="s">
        <v>59</v>
      </c>
      <c r="K743" s="12" t="s">
        <v>60</v>
      </c>
      <c r="L743" s="12"/>
      <c r="M743" s="12"/>
      <c r="N743" s="12"/>
      <c r="O743" s="12" t="s">
        <v>60</v>
      </c>
      <c r="P743" s="12" t="s">
        <v>2615</v>
      </c>
      <c r="Q743" s="12" t="s">
        <v>2615</v>
      </c>
      <c r="R743" s="12" t="s">
        <v>3445</v>
      </c>
      <c r="S743" s="12" t="s">
        <v>59</v>
      </c>
      <c r="T743" s="12" t="s">
        <v>3710</v>
      </c>
      <c r="U743" s="12" t="e">
        <f>VLOOKUP(S743,[1]Sheet1!$D$3:$D$153,1,0)</f>
        <v>#N/A</v>
      </c>
      <c r="V743" s="12"/>
      <c r="W743" s="12" t="s">
        <v>61</v>
      </c>
      <c r="X743" s="58" t="s">
        <v>24</v>
      </c>
      <c r="Y743" s="12" t="s">
        <v>2573</v>
      </c>
      <c r="Z743" s="12">
        <f>INDEX('[2]Rented Branches'!$R$5:$R$1116,MATCH(H743,'[2]Rented Branches'!$I$5:$I$1116,0))</f>
        <v>3000</v>
      </c>
      <c r="AA743" s="12" t="s">
        <v>4271</v>
      </c>
      <c r="AB743" s="12"/>
      <c r="AC743" s="12" t="s">
        <v>4230</v>
      </c>
      <c r="AD743" s="12" t="s">
        <v>4231</v>
      </c>
      <c r="AE743" s="12" t="s">
        <v>4272</v>
      </c>
      <c r="AF743" s="12" t="s">
        <v>4233</v>
      </c>
    </row>
    <row r="744" spans="1:32" s="46" customFormat="1" ht="25.5" hidden="1" x14ac:dyDescent="0.25">
      <c r="A744" s="10">
        <f t="shared" ref="A744" si="764">+A743+1</f>
        <v>721</v>
      </c>
      <c r="B744" s="10"/>
      <c r="C744" s="50" t="s">
        <v>15</v>
      </c>
      <c r="D744" s="24" t="s">
        <v>34</v>
      </c>
      <c r="E744" s="15">
        <v>2022</v>
      </c>
      <c r="F744" s="84">
        <v>44701</v>
      </c>
      <c r="G744" s="12" t="s">
        <v>2781</v>
      </c>
      <c r="H744" s="106" t="s">
        <v>2776</v>
      </c>
      <c r="I744" s="17" t="s">
        <v>2775</v>
      </c>
      <c r="J744" s="12" t="s">
        <v>59</v>
      </c>
      <c r="K744" s="12" t="s">
        <v>60</v>
      </c>
      <c r="L744" s="12"/>
      <c r="M744" s="12"/>
      <c r="N744" s="12"/>
      <c r="O744" s="12" t="s">
        <v>60</v>
      </c>
      <c r="P744" s="12" t="s">
        <v>60</v>
      </c>
      <c r="Q744" s="12" t="s">
        <v>3067</v>
      </c>
      <c r="R744" s="12" t="s">
        <v>3067</v>
      </c>
      <c r="S744" s="12" t="s">
        <v>59</v>
      </c>
      <c r="T744" s="12" t="s">
        <v>3709</v>
      </c>
      <c r="U744" s="12" t="e">
        <f>VLOOKUP(S744,[1]Sheet1!$D$3:$D$153,1,0)</f>
        <v>#N/A</v>
      </c>
      <c r="V744" s="12"/>
      <c r="W744" s="12" t="s">
        <v>61</v>
      </c>
      <c r="X744" s="58" t="s">
        <v>24</v>
      </c>
      <c r="Y744" s="12" t="s">
        <v>2573</v>
      </c>
      <c r="Z744" s="12">
        <f>INDEX('[2]Rented Branches'!$R$5:$R$1116,MATCH(H744,'[2]Rented Branches'!$I$5:$I$1116,0))</f>
        <v>1439</v>
      </c>
      <c r="AA744" s="12" t="s">
        <v>2705</v>
      </c>
      <c r="AB744" s="96" t="s">
        <v>4347</v>
      </c>
      <c r="AC744" s="96" t="s">
        <v>4405</v>
      </c>
      <c r="AD744" s="12" t="e">
        <v>#N/A</v>
      </c>
      <c r="AE744" s="12" t="s">
        <v>4325</v>
      </c>
      <c r="AF744" s="12" t="e">
        <v>#N/A</v>
      </c>
    </row>
    <row r="745" spans="1:32" s="46" customFormat="1" ht="25.5" hidden="1" x14ac:dyDescent="0.25">
      <c r="A745" s="10">
        <f t="shared" ref="A745" si="765">+A744+1</f>
        <v>722</v>
      </c>
      <c r="B745" s="10"/>
      <c r="C745" s="50" t="s">
        <v>15</v>
      </c>
      <c r="D745" s="24" t="s">
        <v>34</v>
      </c>
      <c r="E745" s="15">
        <v>2022</v>
      </c>
      <c r="F745" s="84">
        <v>44705</v>
      </c>
      <c r="G745" s="12" t="s">
        <v>2778</v>
      </c>
      <c r="H745" s="106" t="s">
        <v>2779</v>
      </c>
      <c r="I745" s="17" t="s">
        <v>2780</v>
      </c>
      <c r="J745" s="12" t="s">
        <v>59</v>
      </c>
      <c r="K745" s="12" t="s">
        <v>60</v>
      </c>
      <c r="L745" s="12"/>
      <c r="M745" s="12"/>
      <c r="N745" s="12"/>
      <c r="O745" s="12" t="s">
        <v>60</v>
      </c>
      <c r="P745" s="12" t="s">
        <v>60</v>
      </c>
      <c r="Q745" s="12" t="s">
        <v>3067</v>
      </c>
      <c r="R745" s="12" t="s">
        <v>3067</v>
      </c>
      <c r="S745" s="12" t="s">
        <v>59</v>
      </c>
      <c r="T745" s="12" t="s">
        <v>3717</v>
      </c>
      <c r="U745" s="12" t="e">
        <f>VLOOKUP(S745,[1]Sheet1!$D$3:$D$153,1,0)</f>
        <v>#N/A</v>
      </c>
      <c r="V745" s="12"/>
      <c r="W745" s="12" t="s">
        <v>61</v>
      </c>
      <c r="X745" s="58" t="s">
        <v>24</v>
      </c>
      <c r="Y745" s="12" t="s">
        <v>2573</v>
      </c>
      <c r="Z745" s="12">
        <f>INDEX('[2]Rented Branches'!$R$5:$R$1116,MATCH(H745,'[2]Rented Branches'!$I$5:$I$1116,0))</f>
        <v>2506</v>
      </c>
      <c r="AA745" s="12" t="s">
        <v>2724</v>
      </c>
      <c r="AB745" s="12" t="s">
        <v>4339</v>
      </c>
      <c r="AC745" s="12" t="s">
        <v>4401</v>
      </c>
      <c r="AD745" s="12" t="e">
        <v>#N/A</v>
      </c>
      <c r="AE745" s="12" t="s">
        <v>4340</v>
      </c>
      <c r="AF745" s="12" t="e">
        <v>#N/A</v>
      </c>
    </row>
    <row r="746" spans="1:32" s="46" customFormat="1" ht="25.5" hidden="1" x14ac:dyDescent="0.25">
      <c r="A746" s="10">
        <f t="shared" ref="A746" si="766">+A745+1</f>
        <v>723</v>
      </c>
      <c r="B746" s="10"/>
      <c r="C746" s="50" t="s">
        <v>15</v>
      </c>
      <c r="D746" s="24" t="s">
        <v>393</v>
      </c>
      <c r="E746" s="15">
        <v>2022</v>
      </c>
      <c r="F746" s="84">
        <v>44708</v>
      </c>
      <c r="G746" s="12" t="s">
        <v>2782</v>
      </c>
      <c r="H746" s="106" t="s">
        <v>2783</v>
      </c>
      <c r="I746" s="17" t="s">
        <v>2784</v>
      </c>
      <c r="J746" s="12" t="s">
        <v>349</v>
      </c>
      <c r="K746" s="12" t="s">
        <v>29</v>
      </c>
      <c r="L746" s="12" t="s">
        <v>29</v>
      </c>
      <c r="M746" s="12" t="s">
        <v>29</v>
      </c>
      <c r="N746" s="12" t="s">
        <v>103</v>
      </c>
      <c r="O746" s="12" t="s">
        <v>29</v>
      </c>
      <c r="P746" s="12" t="s">
        <v>2615</v>
      </c>
      <c r="Q746" s="12" t="s">
        <v>2615</v>
      </c>
      <c r="R746" s="12" t="s">
        <v>3445</v>
      </c>
      <c r="S746" s="12" t="s">
        <v>83</v>
      </c>
      <c r="T746" s="12" t="s">
        <v>979</v>
      </c>
      <c r="U746" s="12" t="str">
        <f>VLOOKUP(S746,[1]Sheet1!$D$3:$D$153,1,0)</f>
        <v>RAWALPINDI</v>
      </c>
      <c r="V746" s="12"/>
      <c r="W746" s="12" t="s">
        <v>23</v>
      </c>
      <c r="X746" s="58" t="s">
        <v>24</v>
      </c>
      <c r="Y746" s="12" t="s">
        <v>2573</v>
      </c>
      <c r="Z746" s="12">
        <f>INDEX('[2]Rented Branches'!$R$5:$R$1116,MATCH(H746,'[2]Rented Branches'!$I$5:$I$1116,0))</f>
        <v>2040</v>
      </c>
      <c r="AA746" s="12" t="s">
        <v>4282</v>
      </c>
      <c r="AB746" s="12" t="s">
        <v>4283</v>
      </c>
      <c r="AC746" s="12" t="s">
        <v>4248</v>
      </c>
      <c r="AD746" s="12" t="s">
        <v>4237</v>
      </c>
      <c r="AE746" s="12" t="s">
        <v>4284</v>
      </c>
      <c r="AF746" s="12" t="s">
        <v>4239</v>
      </c>
    </row>
    <row r="747" spans="1:32" s="46" customFormat="1" ht="25.5" hidden="1" x14ac:dyDescent="0.25">
      <c r="A747" s="10">
        <f t="shared" ref="A747" si="767">+A746+1</f>
        <v>724</v>
      </c>
      <c r="B747" s="10"/>
      <c r="C747" s="50" t="s">
        <v>15</v>
      </c>
      <c r="D747" s="24" t="s">
        <v>34</v>
      </c>
      <c r="E747" s="15">
        <v>2022</v>
      </c>
      <c r="F747" s="84">
        <v>44713</v>
      </c>
      <c r="G747" s="12" t="s">
        <v>2790</v>
      </c>
      <c r="H747" s="106" t="s">
        <v>2791</v>
      </c>
      <c r="I747" s="17" t="s">
        <v>2792</v>
      </c>
      <c r="J747" s="12" t="s">
        <v>757</v>
      </c>
      <c r="K747" s="12" t="s">
        <v>21</v>
      </c>
      <c r="L747" s="12"/>
      <c r="M747" s="12"/>
      <c r="N747" s="12"/>
      <c r="O747" s="12" t="s">
        <v>2618</v>
      </c>
      <c r="P747" s="12" t="s">
        <v>2618</v>
      </c>
      <c r="Q747" s="12" t="s">
        <v>3064</v>
      </c>
      <c r="R747" s="12" t="s">
        <v>3064</v>
      </c>
      <c r="S747" s="12" t="s">
        <v>757</v>
      </c>
      <c r="T747" s="12" t="s">
        <v>1817</v>
      </c>
      <c r="U747" s="12" t="str">
        <f>VLOOKUP(S747,[1]Sheet1!$D$3:$D$153,1,0)</f>
        <v>SIALKOT</v>
      </c>
      <c r="V747" s="12"/>
      <c r="W747" s="12" t="s">
        <v>23</v>
      </c>
      <c r="X747" s="58" t="s">
        <v>24</v>
      </c>
      <c r="Y747" s="12" t="s">
        <v>2573</v>
      </c>
      <c r="Z747" s="12">
        <f>INDEX('[2]Rented Branches'!$R$5:$R$1116,MATCH(H747,'[2]Rented Branches'!$I$5:$I$1116,0))</f>
        <v>4855</v>
      </c>
      <c r="AA747" s="12" t="s">
        <v>757</v>
      </c>
      <c r="AB747" s="12" t="s">
        <v>4380</v>
      </c>
      <c r="AC747" s="12" t="s">
        <v>4403</v>
      </c>
      <c r="AD747" s="12" t="e">
        <v>#N/A</v>
      </c>
      <c r="AE747" s="12" t="s">
        <v>4381</v>
      </c>
      <c r="AF747" s="12" t="e">
        <v>#N/A</v>
      </c>
    </row>
    <row r="748" spans="1:32" s="46" customFormat="1" ht="25.5" hidden="1" x14ac:dyDescent="0.25">
      <c r="A748" s="10">
        <f t="shared" ref="A748" si="768">+A747+1</f>
        <v>725</v>
      </c>
      <c r="B748" s="10"/>
      <c r="C748" s="50" t="s">
        <v>15</v>
      </c>
      <c r="D748" s="24" t="s">
        <v>34</v>
      </c>
      <c r="E748" s="15">
        <v>2021</v>
      </c>
      <c r="F748" s="84">
        <v>44719</v>
      </c>
      <c r="G748" s="12" t="s">
        <v>2800</v>
      </c>
      <c r="H748" s="106" t="s">
        <v>2793</v>
      </c>
      <c r="I748" s="17" t="s">
        <v>2794</v>
      </c>
      <c r="J748" s="12" t="s">
        <v>2219</v>
      </c>
      <c r="K748" s="12" t="s">
        <v>21</v>
      </c>
      <c r="L748" s="12"/>
      <c r="M748" s="12"/>
      <c r="N748" s="12"/>
      <c r="O748" s="12" t="s">
        <v>2618</v>
      </c>
      <c r="P748" s="12" t="s">
        <v>2618</v>
      </c>
      <c r="Q748" s="12" t="s">
        <v>3064</v>
      </c>
      <c r="R748" s="12" t="s">
        <v>3064</v>
      </c>
      <c r="S748" s="12" t="s">
        <v>179</v>
      </c>
      <c r="T748" s="12" t="s">
        <v>3730</v>
      </c>
      <c r="U748" s="12" t="str">
        <f>VLOOKUP(S748,[1]Sheet1!$D$3:$D$153,1,0)</f>
        <v>SHEIKHUPURA</v>
      </c>
      <c r="V748" s="12"/>
      <c r="W748" s="12" t="s">
        <v>23</v>
      </c>
      <c r="X748" s="58" t="s">
        <v>24</v>
      </c>
      <c r="Y748" s="12" t="s">
        <v>2573</v>
      </c>
      <c r="Z748" s="12">
        <f>INDEX('[2]Rented Branches'!$R$5:$R$1116,MATCH(H748,'[2]Rented Branches'!$I$5:$I$1116,0))</f>
        <v>6300</v>
      </c>
      <c r="AA748" s="12" t="s">
        <v>179</v>
      </c>
      <c r="AB748" s="96" t="s">
        <v>4329</v>
      </c>
      <c r="AC748" s="12" t="s">
        <v>4396</v>
      </c>
      <c r="AD748" s="12" t="e">
        <v>#N/A</v>
      </c>
      <c r="AE748" s="12" t="s">
        <v>4330</v>
      </c>
      <c r="AF748" s="12" t="e">
        <v>#N/A</v>
      </c>
    </row>
    <row r="749" spans="1:32" s="46" customFormat="1" ht="15" hidden="1" x14ac:dyDescent="0.25">
      <c r="A749" s="10">
        <f t="shared" ref="A749" si="769">+A748+1</f>
        <v>726</v>
      </c>
      <c r="B749" s="10"/>
      <c r="C749" s="50" t="s">
        <v>15</v>
      </c>
      <c r="D749" s="24" t="s">
        <v>34</v>
      </c>
      <c r="E749" s="15">
        <v>2022</v>
      </c>
      <c r="F749" s="84">
        <v>44727</v>
      </c>
      <c r="G749" s="12" t="s">
        <v>2799</v>
      </c>
      <c r="H749" s="106" t="s">
        <v>2801</v>
      </c>
      <c r="I749" s="17" t="s">
        <v>2802</v>
      </c>
      <c r="J749" s="12" t="s">
        <v>2803</v>
      </c>
      <c r="K749" s="12" t="s">
        <v>21</v>
      </c>
      <c r="L749" s="12"/>
      <c r="M749" s="12"/>
      <c r="N749" s="12"/>
      <c r="O749" s="12" t="s">
        <v>2620</v>
      </c>
      <c r="P749" s="12" t="s">
        <v>2620</v>
      </c>
      <c r="Q749" s="12" t="s">
        <v>3065</v>
      </c>
      <c r="R749" s="12" t="s">
        <v>3065</v>
      </c>
      <c r="S749" s="12" t="s">
        <v>178</v>
      </c>
      <c r="T749" s="12" t="s">
        <v>3729</v>
      </c>
      <c r="U749" s="12" t="str">
        <f>VLOOKUP(S749,[1]Sheet1!$D$3:$D$153,1,0)</f>
        <v>RAHIM YAR KHAN</v>
      </c>
      <c r="V749" s="12"/>
      <c r="W749" s="12" t="s">
        <v>23</v>
      </c>
      <c r="X749" s="58" t="s">
        <v>24</v>
      </c>
      <c r="Y749" s="12" t="s">
        <v>2574</v>
      </c>
      <c r="Z749" s="12">
        <f>INDEX('[2]Rented Branches'!$R$5:$R$1116,MATCH(H749,'[2]Rented Branches'!$I$5:$I$1116,0))</f>
        <v>2178</v>
      </c>
      <c r="AA749" s="12" t="s">
        <v>178</v>
      </c>
      <c r="AB749" s="12" t="s">
        <v>4374</v>
      </c>
      <c r="AC749" s="12" t="s">
        <v>4400</v>
      </c>
      <c r="AD749" s="12" t="e">
        <v>#N/A</v>
      </c>
      <c r="AE749" s="12" t="s">
        <v>4375</v>
      </c>
      <c r="AF749" s="12" t="e">
        <v>#N/A</v>
      </c>
    </row>
    <row r="750" spans="1:32" s="46" customFormat="1" ht="25.5" hidden="1" x14ac:dyDescent="0.25">
      <c r="A750" s="10">
        <f t="shared" ref="A750" si="770">+A749+1</f>
        <v>727</v>
      </c>
      <c r="B750" s="10"/>
      <c r="C750" s="50" t="s">
        <v>15</v>
      </c>
      <c r="D750" s="24" t="s">
        <v>34</v>
      </c>
      <c r="E750" s="15">
        <v>2022</v>
      </c>
      <c r="F750" s="84">
        <v>44734</v>
      </c>
      <c r="G750" s="12" t="s">
        <v>2804</v>
      </c>
      <c r="H750" s="106" t="s">
        <v>2805</v>
      </c>
      <c r="I750" s="17" t="s">
        <v>2806</v>
      </c>
      <c r="J750" s="12" t="s">
        <v>28</v>
      </c>
      <c r="K750" s="12" t="s">
        <v>29</v>
      </c>
      <c r="L750" s="12"/>
      <c r="M750" s="12"/>
      <c r="N750" s="12"/>
      <c r="O750" s="12" t="s">
        <v>29</v>
      </c>
      <c r="P750" s="12" t="s">
        <v>29</v>
      </c>
      <c r="Q750" s="12" t="s">
        <v>3066</v>
      </c>
      <c r="R750" s="12" t="s">
        <v>3066</v>
      </c>
      <c r="S750" s="12" t="s">
        <v>28</v>
      </c>
      <c r="T750" s="12" t="s">
        <v>28</v>
      </c>
      <c r="U750" s="12" t="str">
        <f>VLOOKUP(S750,[1]Sheet1!$D$3:$D$153,1,0)</f>
        <v>Islamabad</v>
      </c>
      <c r="V750" s="12"/>
      <c r="W750" s="12" t="s">
        <v>3436</v>
      </c>
      <c r="X750" s="58" t="s">
        <v>24</v>
      </c>
      <c r="Y750" s="12" t="s">
        <v>2573</v>
      </c>
      <c r="Z750" s="12">
        <f>INDEX('[2]Rented Branches'!$R$5:$R$1116,MATCH(H750,'[2]Rented Branches'!$I$5:$I$1116,0))</f>
        <v>1180</v>
      </c>
      <c r="AA750" s="12" t="s">
        <v>2698</v>
      </c>
      <c r="AB750" s="12" t="s">
        <v>4409</v>
      </c>
      <c r="AC750" s="12" t="s">
        <v>4402</v>
      </c>
      <c r="AD750" s="12" t="e">
        <v>#N/A</v>
      </c>
      <c r="AE750" s="12" t="s">
        <v>4311</v>
      </c>
      <c r="AF750" s="12" t="e">
        <v>#N/A</v>
      </c>
    </row>
    <row r="751" spans="1:32" s="46" customFormat="1" ht="38.25" hidden="1" x14ac:dyDescent="0.25">
      <c r="A751" s="10">
        <f t="shared" ref="A751" si="771">+A750+1</f>
        <v>728</v>
      </c>
      <c r="B751" s="10"/>
      <c r="C751" s="50" t="s">
        <v>15</v>
      </c>
      <c r="D751" s="24" t="s">
        <v>393</v>
      </c>
      <c r="E751" s="15">
        <v>2022</v>
      </c>
      <c r="F751" s="84">
        <v>44736</v>
      </c>
      <c r="G751" s="19" t="s">
        <v>2807</v>
      </c>
      <c r="H751" s="106" t="s">
        <v>2808</v>
      </c>
      <c r="I751" s="17" t="s">
        <v>2809</v>
      </c>
      <c r="J751" s="12" t="s">
        <v>33</v>
      </c>
      <c r="K751" s="12" t="s">
        <v>21</v>
      </c>
      <c r="L751" s="12"/>
      <c r="M751" s="12"/>
      <c r="N751" s="12"/>
      <c r="O751" s="12" t="s">
        <v>2620</v>
      </c>
      <c r="P751" s="12" t="s">
        <v>2615</v>
      </c>
      <c r="Q751" s="12" t="s">
        <v>2615</v>
      </c>
      <c r="R751" s="12" t="s">
        <v>3445</v>
      </c>
      <c r="S751" s="12" t="s">
        <v>33</v>
      </c>
      <c r="T751" s="12" t="s">
        <v>3706</v>
      </c>
      <c r="U751" s="12" t="str">
        <f>VLOOKUP(S751,[1]Sheet1!$D$3:$D$153,1,0)</f>
        <v>MULTAN</v>
      </c>
      <c r="V751" s="12"/>
      <c r="W751" s="12" t="s">
        <v>23</v>
      </c>
      <c r="X751" s="58" t="s">
        <v>24</v>
      </c>
      <c r="Y751" s="12" t="s">
        <v>2573</v>
      </c>
      <c r="Z751" s="12">
        <f>INDEX('[2]Rented Branches'!$R$5:$R$1116,MATCH(H751,'[2]Rented Branches'!$I$5:$I$1116,0))</f>
        <v>3300</v>
      </c>
      <c r="AA751" s="12" t="s">
        <v>4293</v>
      </c>
      <c r="AB751" s="12" t="s">
        <v>4294</v>
      </c>
      <c r="AC751" s="12" t="s">
        <v>4278</v>
      </c>
      <c r="AD751" s="12" t="s">
        <v>4231</v>
      </c>
      <c r="AE751" s="12" t="s">
        <v>4295</v>
      </c>
      <c r="AF751" s="12" t="s">
        <v>4233</v>
      </c>
    </row>
    <row r="752" spans="1:32" s="46" customFormat="1" ht="25.5" hidden="1" x14ac:dyDescent="0.25">
      <c r="A752" s="10">
        <f t="shared" ref="A752" si="772">+A751+1</f>
        <v>729</v>
      </c>
      <c r="B752" s="10"/>
      <c r="C752" s="50" t="s">
        <v>15</v>
      </c>
      <c r="D752" s="24" t="s">
        <v>393</v>
      </c>
      <c r="E752" s="15">
        <v>2022</v>
      </c>
      <c r="F752" s="84">
        <v>44740</v>
      </c>
      <c r="G752" s="19" t="s">
        <v>2818</v>
      </c>
      <c r="H752" s="106" t="s">
        <v>2819</v>
      </c>
      <c r="I752" s="17" t="s">
        <v>2820</v>
      </c>
      <c r="J752" s="12" t="s">
        <v>83</v>
      </c>
      <c r="K752" s="12" t="s">
        <v>29</v>
      </c>
      <c r="L752" s="12"/>
      <c r="M752" s="12"/>
      <c r="N752" s="12"/>
      <c r="O752" s="12" t="s">
        <v>29</v>
      </c>
      <c r="P752" s="12" t="s">
        <v>2615</v>
      </c>
      <c r="Q752" s="12" t="s">
        <v>2615</v>
      </c>
      <c r="R752" s="12" t="s">
        <v>3445</v>
      </c>
      <c r="S752" s="12" t="s">
        <v>83</v>
      </c>
      <c r="T752" s="12" t="s">
        <v>979</v>
      </c>
      <c r="U752" s="12" t="str">
        <f>VLOOKUP(S752,[1]Sheet1!$D$3:$D$153,1,0)</f>
        <v>RAWALPINDI</v>
      </c>
      <c r="V752" s="12"/>
      <c r="W752" s="12" t="s">
        <v>23</v>
      </c>
      <c r="X752" s="58" t="s">
        <v>24</v>
      </c>
      <c r="Y752" s="12" t="s">
        <v>2573</v>
      </c>
      <c r="Z752" s="12">
        <f>INDEX('[2]Rented Branches'!$R$5:$R$1116,MATCH(H752,'[2]Rented Branches'!$I$5:$I$1116,0))</f>
        <v>2000</v>
      </c>
      <c r="AA752" s="12" t="s">
        <v>4246</v>
      </c>
      <c r="AB752" s="12" t="s">
        <v>4247</v>
      </c>
      <c r="AC752" s="12" t="s">
        <v>4248</v>
      </c>
      <c r="AD752" s="12" t="s">
        <v>4237</v>
      </c>
      <c r="AE752" s="12" t="s">
        <v>4249</v>
      </c>
      <c r="AF752" s="12" t="s">
        <v>4239</v>
      </c>
    </row>
    <row r="753" spans="1:32" s="46" customFormat="1" ht="25.5" hidden="1" x14ac:dyDescent="0.25">
      <c r="A753" s="10">
        <f t="shared" ref="A753" si="773">+A752+1</f>
        <v>730</v>
      </c>
      <c r="B753" s="10"/>
      <c r="C753" s="50" t="s">
        <v>15</v>
      </c>
      <c r="D753" s="24" t="s">
        <v>393</v>
      </c>
      <c r="E753" s="15">
        <v>2022</v>
      </c>
      <c r="F753" s="84">
        <v>44739</v>
      </c>
      <c r="G753" s="19" t="s">
        <v>2821</v>
      </c>
      <c r="H753" s="106" t="s">
        <v>2822</v>
      </c>
      <c r="I753" s="17" t="s">
        <v>2823</v>
      </c>
      <c r="J753" s="12" t="s">
        <v>266</v>
      </c>
      <c r="K753" s="12" t="s">
        <v>21</v>
      </c>
      <c r="L753" s="12"/>
      <c r="M753" s="12"/>
      <c r="N753" s="12"/>
      <c r="O753" s="12" t="s">
        <v>2620</v>
      </c>
      <c r="P753" s="12" t="s">
        <v>2615</v>
      </c>
      <c r="Q753" s="12" t="s">
        <v>2615</v>
      </c>
      <c r="R753" s="12" t="s">
        <v>3445</v>
      </c>
      <c r="S753" s="12" t="s">
        <v>65</v>
      </c>
      <c r="T753" s="12" t="s">
        <v>3711</v>
      </c>
      <c r="U753" s="12" t="str">
        <f>VLOOKUP(S753,[1]Sheet1!$D$3:$D$153,1,0)</f>
        <v>GUJRAT</v>
      </c>
      <c r="V753" s="12"/>
      <c r="W753" s="12" t="s">
        <v>23</v>
      </c>
      <c r="X753" s="58" t="s">
        <v>24</v>
      </c>
      <c r="Y753" s="12" t="s">
        <v>2573</v>
      </c>
      <c r="Z753" s="12">
        <f>INDEX('[2]Rented Branches'!$R$5:$R$1116,MATCH(H753,'[2]Rented Branches'!$I$5:$I$1116,0))</f>
        <v>2700</v>
      </c>
      <c r="AA753" s="12" t="s">
        <v>4282</v>
      </c>
      <c r="AB753" s="12" t="s">
        <v>4283</v>
      </c>
      <c r="AC753" s="12" t="s">
        <v>4248</v>
      </c>
      <c r="AD753" s="12" t="s">
        <v>4237</v>
      </c>
      <c r="AE753" s="12" t="s">
        <v>4284</v>
      </c>
      <c r="AF753" s="12" t="s">
        <v>4239</v>
      </c>
    </row>
    <row r="754" spans="1:32" s="46" customFormat="1" ht="25.5" hidden="1" x14ac:dyDescent="0.25">
      <c r="A754" s="10">
        <f t="shared" ref="A754" si="774">+A753+1</f>
        <v>731</v>
      </c>
      <c r="B754" s="10"/>
      <c r="C754" s="50" t="s">
        <v>15</v>
      </c>
      <c r="D754" s="24" t="s">
        <v>34</v>
      </c>
      <c r="E754" s="15">
        <v>2021</v>
      </c>
      <c r="F754" s="84">
        <v>44740</v>
      </c>
      <c r="G754" s="19" t="s">
        <v>2912</v>
      </c>
      <c r="H754" s="106" t="s">
        <v>2824</v>
      </c>
      <c r="I754" s="17" t="s">
        <v>2825</v>
      </c>
      <c r="J754" s="12" t="s">
        <v>1514</v>
      </c>
      <c r="K754" s="12" t="s">
        <v>21</v>
      </c>
      <c r="L754" s="12"/>
      <c r="M754" s="12"/>
      <c r="N754" s="12"/>
      <c r="O754" s="12" t="s">
        <v>2620</v>
      </c>
      <c r="P754" s="12" t="s">
        <v>2620</v>
      </c>
      <c r="Q754" s="12" t="s">
        <v>3065</v>
      </c>
      <c r="R754" s="12" t="s">
        <v>3065</v>
      </c>
      <c r="S754" s="12" t="s">
        <v>1514</v>
      </c>
      <c r="T754" s="12" t="s">
        <v>1514</v>
      </c>
      <c r="U754" s="12" t="s">
        <v>1514</v>
      </c>
      <c r="V754" s="12"/>
      <c r="W754" s="12" t="s">
        <v>23</v>
      </c>
      <c r="X754" s="58" t="s">
        <v>24</v>
      </c>
      <c r="Y754" s="12" t="s">
        <v>2574</v>
      </c>
      <c r="Z754" s="12">
        <f>INDEX('[2]Rented Branches'!$R$5:$R$1116,MATCH(H754,'[2]Rented Branches'!$I$5:$I$1116,0))</f>
        <v>2361</v>
      </c>
      <c r="AA754" s="12" t="s">
        <v>1514</v>
      </c>
      <c r="AB754" s="12" t="s">
        <v>4386</v>
      </c>
      <c r="AC754" s="12" t="s">
        <v>4400</v>
      </c>
      <c r="AD754" s="12" t="e">
        <v>#N/A</v>
      </c>
      <c r="AE754" s="12" t="s">
        <v>4387</v>
      </c>
      <c r="AF754" s="12" t="e">
        <v>#N/A</v>
      </c>
    </row>
    <row r="755" spans="1:32" s="46" customFormat="1" ht="15" hidden="1" x14ac:dyDescent="0.25">
      <c r="A755" s="10">
        <f t="shared" ref="A755" si="775">+A754+1</f>
        <v>732</v>
      </c>
      <c r="B755" s="10"/>
      <c r="C755" s="50" t="s">
        <v>15</v>
      </c>
      <c r="D755" s="24" t="s">
        <v>34</v>
      </c>
      <c r="E755" s="15">
        <v>2022</v>
      </c>
      <c r="F755" s="84">
        <v>44741</v>
      </c>
      <c r="G755" s="19" t="s">
        <v>2827</v>
      </c>
      <c r="H755" s="106" t="s">
        <v>2828</v>
      </c>
      <c r="I755" s="17" t="s">
        <v>2829</v>
      </c>
      <c r="J755" s="12" t="s">
        <v>59</v>
      </c>
      <c r="K755" s="12" t="s">
        <v>60</v>
      </c>
      <c r="L755" s="12"/>
      <c r="M755" s="12"/>
      <c r="N755" s="12"/>
      <c r="O755" s="12" t="s">
        <v>60</v>
      </c>
      <c r="P755" s="12" t="s">
        <v>60</v>
      </c>
      <c r="Q755" s="12" t="s">
        <v>3067</v>
      </c>
      <c r="R755" s="12" t="s">
        <v>3067</v>
      </c>
      <c r="S755" s="12" t="s">
        <v>59</v>
      </c>
      <c r="T755" s="12" t="s">
        <v>3709</v>
      </c>
      <c r="U755" s="12" t="e">
        <f>VLOOKUP(S755,[1]Sheet1!$D$3:$D$153,1,0)</f>
        <v>#N/A</v>
      </c>
      <c r="V755" s="12"/>
      <c r="W755" s="12" t="s">
        <v>61</v>
      </c>
      <c r="X755" s="58" t="s">
        <v>24</v>
      </c>
      <c r="Y755" s="12" t="s">
        <v>2573</v>
      </c>
      <c r="Z755" s="12">
        <f>INDEX('[2]Rented Branches'!$R$5:$R$1116,MATCH(H755,'[2]Rented Branches'!$I$5:$I$1116,0))</f>
        <v>4800</v>
      </c>
      <c r="AA755" s="12" t="s">
        <v>2721</v>
      </c>
      <c r="AB755" s="12" t="s">
        <v>4326</v>
      </c>
      <c r="AC755" s="12" t="s">
        <v>4405</v>
      </c>
      <c r="AD755" s="12" t="e">
        <v>#N/A</v>
      </c>
      <c r="AE755" s="12" t="s">
        <v>4242</v>
      </c>
      <c r="AF755" s="12" t="e">
        <v>#N/A</v>
      </c>
    </row>
    <row r="756" spans="1:32" s="46" customFormat="1" ht="25.5" hidden="1" x14ac:dyDescent="0.25">
      <c r="A756" s="10">
        <f t="shared" ref="A756" si="776">+A755+1</f>
        <v>733</v>
      </c>
      <c r="B756" s="10"/>
      <c r="C756" s="50" t="s">
        <v>15</v>
      </c>
      <c r="D756" s="24" t="s">
        <v>393</v>
      </c>
      <c r="E756" s="15">
        <v>2022</v>
      </c>
      <c r="F756" s="84">
        <v>44741</v>
      </c>
      <c r="G756" s="19" t="s">
        <v>2830</v>
      </c>
      <c r="H756" s="106" t="s">
        <v>2831</v>
      </c>
      <c r="I756" s="17" t="s">
        <v>2832</v>
      </c>
      <c r="J756" s="12" t="s">
        <v>389</v>
      </c>
      <c r="K756" s="12" t="s">
        <v>29</v>
      </c>
      <c r="L756" s="12"/>
      <c r="M756" s="12"/>
      <c r="N756" s="12"/>
      <c r="O756" s="12" t="s">
        <v>29</v>
      </c>
      <c r="P756" s="12" t="s">
        <v>2615</v>
      </c>
      <c r="Q756" s="12" t="s">
        <v>2615</v>
      </c>
      <c r="R756" s="12" t="s">
        <v>3445</v>
      </c>
      <c r="S756" s="12" t="s">
        <v>389</v>
      </c>
      <c r="T756" s="12" t="s">
        <v>3750</v>
      </c>
      <c r="U756" s="12" t="str">
        <f>VLOOKUP(S756,[1]Sheet1!$D$3:$D$153,1,0)</f>
        <v>MUZAFFARGARH</v>
      </c>
      <c r="V756" s="12"/>
      <c r="W756" s="12" t="s">
        <v>23</v>
      </c>
      <c r="X756" s="58" t="s">
        <v>24</v>
      </c>
      <c r="Y756" s="12" t="s">
        <v>2574</v>
      </c>
      <c r="Z756" s="12">
        <f>INDEX('[2]Rented Branches'!$R$5:$R$1116,MATCH(H756,'[2]Rented Branches'!$I$5:$I$1116,0))</f>
        <v>2100</v>
      </c>
      <c r="AA756" s="12" t="s">
        <v>4293</v>
      </c>
      <c r="AB756" s="12" t="s">
        <v>4294</v>
      </c>
      <c r="AC756" s="12" t="s">
        <v>4278</v>
      </c>
      <c r="AD756" s="12" t="s">
        <v>4231</v>
      </c>
      <c r="AE756" s="12" t="s">
        <v>4295</v>
      </c>
      <c r="AF756" s="12" t="s">
        <v>4233</v>
      </c>
    </row>
    <row r="757" spans="1:32" s="46" customFormat="1" ht="25.5" hidden="1" x14ac:dyDescent="0.25">
      <c r="A757" s="10">
        <f t="shared" ref="A757" si="777">+A756+1</f>
        <v>734</v>
      </c>
      <c r="B757" s="10"/>
      <c r="C757" s="50" t="s">
        <v>15</v>
      </c>
      <c r="D757" s="24" t="s">
        <v>393</v>
      </c>
      <c r="E757" s="15">
        <v>2022</v>
      </c>
      <c r="F757" s="84">
        <v>44741</v>
      </c>
      <c r="G757" s="19" t="s">
        <v>2833</v>
      </c>
      <c r="H757" s="106" t="s">
        <v>2834</v>
      </c>
      <c r="I757" s="17" t="s">
        <v>2835</v>
      </c>
      <c r="J757" s="12" t="s">
        <v>178</v>
      </c>
      <c r="K757" s="12" t="s">
        <v>21</v>
      </c>
      <c r="L757" s="12"/>
      <c r="M757" s="12"/>
      <c r="N757" s="12"/>
      <c r="O757" s="12" t="s">
        <v>2620</v>
      </c>
      <c r="P757" s="12" t="s">
        <v>2615</v>
      </c>
      <c r="Q757" s="12" t="s">
        <v>2615</v>
      </c>
      <c r="R757" s="12" t="s">
        <v>3445</v>
      </c>
      <c r="S757" s="12" t="s">
        <v>178</v>
      </c>
      <c r="T757" s="12" t="s">
        <v>3729</v>
      </c>
      <c r="U757" s="12" t="str">
        <f>VLOOKUP(S757,[1]Sheet1!$D$3:$D$153,1,0)</f>
        <v>RAHIM YAR KHAN</v>
      </c>
      <c r="V757" s="12"/>
      <c r="W757" s="12" t="s">
        <v>23</v>
      </c>
      <c r="X757" s="58" t="s">
        <v>24</v>
      </c>
      <c r="Y757" s="12" t="s">
        <v>2573</v>
      </c>
      <c r="Z757" s="12">
        <f>INDEX('[2]Rented Branches'!$R$5:$R$1116,MATCH(H757,'[2]Rented Branches'!$I$5:$I$1116,0))</f>
        <v>2777</v>
      </c>
      <c r="AA757" s="12" t="s">
        <v>4276</v>
      </c>
      <c r="AB757" s="12" t="s">
        <v>4277</v>
      </c>
      <c r="AC757" s="12" t="s">
        <v>4278</v>
      </c>
      <c r="AD757" s="12" t="s">
        <v>4231</v>
      </c>
      <c r="AE757" s="12" t="s">
        <v>4279</v>
      </c>
      <c r="AF757" s="12" t="s">
        <v>4233</v>
      </c>
    </row>
    <row r="758" spans="1:32" s="46" customFormat="1" ht="25.5" hidden="1" x14ac:dyDescent="0.25">
      <c r="A758" s="10">
        <f t="shared" ref="A758" si="778">+A757+1</f>
        <v>735</v>
      </c>
      <c r="B758" s="10"/>
      <c r="C758" s="50" t="s">
        <v>15</v>
      </c>
      <c r="D758" s="24" t="s">
        <v>34</v>
      </c>
      <c r="E758" s="15">
        <v>2022</v>
      </c>
      <c r="F758" s="84">
        <v>44742</v>
      </c>
      <c r="G758" s="19" t="s">
        <v>2836</v>
      </c>
      <c r="H758" s="106" t="s">
        <v>2837</v>
      </c>
      <c r="I758" s="17" t="s">
        <v>2913</v>
      </c>
      <c r="J758" s="12" t="s">
        <v>20</v>
      </c>
      <c r="K758" s="12" t="s">
        <v>21</v>
      </c>
      <c r="L758" s="12"/>
      <c r="M758" s="12"/>
      <c r="N758" s="12"/>
      <c r="O758" s="12" t="s">
        <v>2618</v>
      </c>
      <c r="P758" s="12" t="s">
        <v>2618</v>
      </c>
      <c r="Q758" s="12" t="s">
        <v>3064</v>
      </c>
      <c r="R758" s="12" t="s">
        <v>3064</v>
      </c>
      <c r="S758" s="12" t="s">
        <v>20</v>
      </c>
      <c r="T758" s="12" t="s">
        <v>3705</v>
      </c>
      <c r="U758" s="12" t="str">
        <f>VLOOKUP(S758,[1]Sheet1!$D$3:$D$153,1,0)</f>
        <v>LAHORE</v>
      </c>
      <c r="V758" s="12"/>
      <c r="W758" s="12" t="s">
        <v>23</v>
      </c>
      <c r="X758" s="58" t="s">
        <v>24</v>
      </c>
      <c r="Y758" s="12" t="s">
        <v>2573</v>
      </c>
      <c r="Z758" s="12">
        <f>INDEX('[2]Rented Branches'!$R$5:$R$1116,MATCH(H758,'[2]Rented Branches'!$I$5:$I$1116,0))</f>
        <v>5500</v>
      </c>
      <c r="AA758" s="12" t="s">
        <v>4382</v>
      </c>
      <c r="AB758" s="12" t="s">
        <v>4383</v>
      </c>
      <c r="AC758" s="12" t="s">
        <v>4397</v>
      </c>
      <c r="AD758" s="12" t="e">
        <v>#N/A</v>
      </c>
      <c r="AE758" s="12" t="s">
        <v>4301</v>
      </c>
      <c r="AF758" s="12" t="e">
        <v>#N/A</v>
      </c>
    </row>
    <row r="759" spans="1:32" s="46" customFormat="1" ht="25.5" hidden="1" x14ac:dyDescent="0.25">
      <c r="A759" s="10">
        <f t="shared" ref="A759" si="779">+A758+1</f>
        <v>736</v>
      </c>
      <c r="B759" s="10"/>
      <c r="C759" s="50" t="s">
        <v>15</v>
      </c>
      <c r="D759" s="24" t="s">
        <v>393</v>
      </c>
      <c r="E759" s="15">
        <v>2022</v>
      </c>
      <c r="F759" s="84">
        <v>44741</v>
      </c>
      <c r="G759" s="19" t="s">
        <v>2838</v>
      </c>
      <c r="H759" s="106" t="s">
        <v>2839</v>
      </c>
      <c r="I759" s="17" t="s">
        <v>2840</v>
      </c>
      <c r="J759" s="12" t="s">
        <v>79</v>
      </c>
      <c r="K759" s="12" t="s">
        <v>21</v>
      </c>
      <c r="L759" s="12"/>
      <c r="M759" s="12"/>
      <c r="N759" s="12"/>
      <c r="O759" s="12" t="s">
        <v>2620</v>
      </c>
      <c r="P759" s="12" t="s">
        <v>2615</v>
      </c>
      <c r="Q759" s="12" t="s">
        <v>2615</v>
      </c>
      <c r="R759" s="12" t="s">
        <v>3445</v>
      </c>
      <c r="S759" s="12" t="s">
        <v>79</v>
      </c>
      <c r="T759" s="12" t="s">
        <v>3714</v>
      </c>
      <c r="U759" s="12" t="str">
        <f>VLOOKUP(S759,[1]Sheet1!$D$3:$D$153,1,0)</f>
        <v>SAHIWAL</v>
      </c>
      <c r="V759" s="12"/>
      <c r="W759" s="12" t="s">
        <v>23</v>
      </c>
      <c r="X759" s="58" t="s">
        <v>24</v>
      </c>
      <c r="Y759" s="12" t="s">
        <v>2574</v>
      </c>
      <c r="Z759" s="12">
        <f>INDEX('[2]Rented Branches'!$R$5:$R$1116,MATCH(H759,'[2]Rented Branches'!$I$5:$I$1116,0))</f>
        <v>1923</v>
      </c>
      <c r="AA759" s="12" t="s">
        <v>4276</v>
      </c>
      <c r="AB759" s="12" t="s">
        <v>4277</v>
      </c>
      <c r="AC759" s="12" t="s">
        <v>4278</v>
      </c>
      <c r="AD759" s="12" t="s">
        <v>4231</v>
      </c>
      <c r="AE759" s="12" t="s">
        <v>4279</v>
      </c>
      <c r="AF759" s="12" t="s">
        <v>4233</v>
      </c>
    </row>
    <row r="760" spans="1:32" s="46" customFormat="1" ht="25.5" hidden="1" x14ac:dyDescent="0.25">
      <c r="A760" s="10">
        <f t="shared" ref="A760" si="780">+A759+1</f>
        <v>737</v>
      </c>
      <c r="B760" s="10"/>
      <c r="C760" s="50" t="s">
        <v>15</v>
      </c>
      <c r="D760" s="24" t="s">
        <v>34</v>
      </c>
      <c r="E760" s="15">
        <v>2022</v>
      </c>
      <c r="F760" s="84">
        <v>44742</v>
      </c>
      <c r="G760" s="19" t="s">
        <v>2841</v>
      </c>
      <c r="H760" s="106" t="s">
        <v>2842</v>
      </c>
      <c r="I760" s="17" t="s">
        <v>2843</v>
      </c>
      <c r="J760" s="12" t="s">
        <v>730</v>
      </c>
      <c r="K760" s="12" t="s">
        <v>29</v>
      </c>
      <c r="L760" s="12" t="s">
        <v>29</v>
      </c>
      <c r="M760" s="12" t="s">
        <v>29</v>
      </c>
      <c r="N760" s="12" t="s">
        <v>199</v>
      </c>
      <c r="O760" s="12" t="s">
        <v>29</v>
      </c>
      <c r="P760" s="12" t="s">
        <v>29</v>
      </c>
      <c r="Q760" s="12" t="s">
        <v>3066</v>
      </c>
      <c r="R760" s="12" t="s">
        <v>3066</v>
      </c>
      <c r="S760" s="12" t="s">
        <v>730</v>
      </c>
      <c r="T760" s="12" t="s">
        <v>3772</v>
      </c>
      <c r="U760" s="12" t="str">
        <f>VLOOKUP(S760,[1]Sheet1!$D$3:$D$153,1,0)</f>
        <v>MANDI BAHAUDDIN</v>
      </c>
      <c r="V760" s="12"/>
      <c r="W760" s="12" t="s">
        <v>23</v>
      </c>
      <c r="X760" s="58" t="s">
        <v>24</v>
      </c>
      <c r="Y760" s="12" t="s">
        <v>2573</v>
      </c>
      <c r="Z760" s="12">
        <f>INDEX('[2]Rented Branches'!$R$5:$R$1116,MATCH(H760,'[2]Rented Branches'!$I$5:$I$1116,0))</f>
        <v>2400</v>
      </c>
      <c r="AA760" s="12" t="s">
        <v>65</v>
      </c>
      <c r="AB760" s="12" t="s">
        <v>4327</v>
      </c>
      <c r="AC760" s="12" t="s">
        <v>4404</v>
      </c>
      <c r="AD760" s="12" t="e">
        <v>#N/A</v>
      </c>
      <c r="AE760" s="12" t="s">
        <v>4328</v>
      </c>
      <c r="AF760" s="12" t="e">
        <v>#N/A</v>
      </c>
    </row>
    <row r="761" spans="1:32" s="46" customFormat="1" ht="15" hidden="1" x14ac:dyDescent="0.25">
      <c r="A761" s="10">
        <f t="shared" ref="A761" si="781">+A760+1</f>
        <v>738</v>
      </c>
      <c r="B761" s="10"/>
      <c r="C761" s="50" t="s">
        <v>15</v>
      </c>
      <c r="D761" s="24" t="s">
        <v>393</v>
      </c>
      <c r="E761" s="15">
        <v>2022</v>
      </c>
      <c r="F761" s="84">
        <v>44742</v>
      </c>
      <c r="G761" s="19" t="s">
        <v>2844</v>
      </c>
      <c r="H761" s="106" t="s">
        <v>2846</v>
      </c>
      <c r="I761" s="17" t="s">
        <v>2845</v>
      </c>
      <c r="J761" s="12" t="s">
        <v>757</v>
      </c>
      <c r="K761" s="12" t="s">
        <v>21</v>
      </c>
      <c r="L761" s="12"/>
      <c r="M761" s="12"/>
      <c r="N761" s="12"/>
      <c r="O761" s="12" t="s">
        <v>2620</v>
      </c>
      <c r="P761" s="12" t="s">
        <v>2615</v>
      </c>
      <c r="Q761" s="12" t="s">
        <v>2615</v>
      </c>
      <c r="R761" s="12" t="s">
        <v>3445</v>
      </c>
      <c r="S761" s="12" t="s">
        <v>757</v>
      </c>
      <c r="T761" s="12" t="s">
        <v>1817</v>
      </c>
      <c r="U761" s="12" t="str">
        <f>VLOOKUP(S761,[1]Sheet1!$D$3:$D$153,1,0)</f>
        <v>SIALKOT</v>
      </c>
      <c r="V761" s="12"/>
      <c r="W761" s="12" t="s">
        <v>23</v>
      </c>
      <c r="X761" s="58" t="s">
        <v>24</v>
      </c>
      <c r="Y761" s="12" t="s">
        <v>2573</v>
      </c>
      <c r="Z761" s="12">
        <f>INDEX('[2]Rented Branches'!$R$5:$R$1116,MATCH(H761,'[2]Rented Branches'!$I$5:$I$1116,0))</f>
        <v>2230</v>
      </c>
      <c r="AA761" s="12" t="s">
        <v>4265</v>
      </c>
      <c r="AB761" s="12" t="s">
        <v>4266</v>
      </c>
      <c r="AC761" s="12" t="s">
        <v>4252</v>
      </c>
      <c r="AD761" s="12" t="s">
        <v>4243</v>
      </c>
      <c r="AE761" s="12" t="s">
        <v>4267</v>
      </c>
      <c r="AF761" s="12" t="s">
        <v>4245</v>
      </c>
    </row>
    <row r="762" spans="1:32" s="46" customFormat="1" ht="15" hidden="1" x14ac:dyDescent="0.25">
      <c r="A762" s="10">
        <f t="shared" ref="A762" si="782">+A761+1</f>
        <v>739</v>
      </c>
      <c r="B762" s="10"/>
      <c r="C762" s="50" t="s">
        <v>15</v>
      </c>
      <c r="D762" s="24" t="s">
        <v>34</v>
      </c>
      <c r="E762" s="15">
        <v>2022</v>
      </c>
      <c r="F762" s="84">
        <v>44746</v>
      </c>
      <c r="G762" s="19" t="s">
        <v>2849</v>
      </c>
      <c r="H762" s="106" t="s">
        <v>2850</v>
      </c>
      <c r="I762" s="17" t="s">
        <v>2851</v>
      </c>
      <c r="J762" s="12" t="s">
        <v>2852</v>
      </c>
      <c r="K762" s="12" t="s">
        <v>60</v>
      </c>
      <c r="L762" s="12"/>
      <c r="M762" s="12"/>
      <c r="N762" s="12"/>
      <c r="O762" s="12" t="s">
        <v>60</v>
      </c>
      <c r="P762" s="12" t="s">
        <v>60</v>
      </c>
      <c r="Q762" s="12" t="s">
        <v>3067</v>
      </c>
      <c r="R762" s="12" t="s">
        <v>3067</v>
      </c>
      <c r="S762" s="12" t="s">
        <v>87</v>
      </c>
      <c r="T762" s="12" t="s">
        <v>3715</v>
      </c>
      <c r="U762" s="12" t="str">
        <f>VLOOKUP(S762,[1]Sheet1!$D$3:$D$153,1,0)</f>
        <v>SUKKUR</v>
      </c>
      <c r="V762" s="12"/>
      <c r="W762" s="12" t="s">
        <v>61</v>
      </c>
      <c r="X762" s="58" t="s">
        <v>24</v>
      </c>
      <c r="Y762" s="12" t="s">
        <v>2574</v>
      </c>
      <c r="Z762" s="12">
        <f>INDEX('[2]Rented Branches'!$R$5:$R$1116,MATCH(H762,'[2]Rented Branches'!$I$5:$I$1116,0))</f>
        <v>1800</v>
      </c>
      <c r="AA762" s="12" t="s">
        <v>87</v>
      </c>
      <c r="AB762" s="12" t="s">
        <v>4316</v>
      </c>
      <c r="AC762" s="12" t="s">
        <v>4398</v>
      </c>
      <c r="AD762" s="12" t="e">
        <v>#N/A</v>
      </c>
      <c r="AE762" s="12" t="s">
        <v>4317</v>
      </c>
      <c r="AF762" s="12" t="e">
        <v>#N/A</v>
      </c>
    </row>
    <row r="763" spans="1:32" s="46" customFormat="1" ht="25.5" hidden="1" x14ac:dyDescent="0.25">
      <c r="A763" s="10">
        <f t="shared" ref="A763" si="783">+A762+1</f>
        <v>740</v>
      </c>
      <c r="B763" s="10"/>
      <c r="C763" s="50" t="s">
        <v>15</v>
      </c>
      <c r="D763" s="24" t="s">
        <v>393</v>
      </c>
      <c r="E763" s="15">
        <v>2022</v>
      </c>
      <c r="F763" s="84">
        <v>44746</v>
      </c>
      <c r="G763" s="19" t="s">
        <v>2856</v>
      </c>
      <c r="H763" s="106" t="s">
        <v>2857</v>
      </c>
      <c r="I763" s="17" t="s">
        <v>2858</v>
      </c>
      <c r="J763" s="12" t="s">
        <v>59</v>
      </c>
      <c r="K763" s="12" t="s">
        <v>60</v>
      </c>
      <c r="L763" s="12"/>
      <c r="M763" s="12"/>
      <c r="N763" s="12"/>
      <c r="O763" s="12" t="s">
        <v>60</v>
      </c>
      <c r="P763" s="12" t="s">
        <v>2615</v>
      </c>
      <c r="Q763" s="12" t="s">
        <v>2615</v>
      </c>
      <c r="R763" s="12" t="s">
        <v>3445</v>
      </c>
      <c r="S763" s="12" t="s">
        <v>59</v>
      </c>
      <c r="T763" s="12" t="s">
        <v>3709</v>
      </c>
      <c r="U763" s="12" t="e">
        <f>VLOOKUP(S763,[1]Sheet1!$D$3:$D$153,1,0)</f>
        <v>#N/A</v>
      </c>
      <c r="V763" s="12"/>
      <c r="W763" s="12" t="s">
        <v>61</v>
      </c>
      <c r="X763" s="58" t="s">
        <v>24</v>
      </c>
      <c r="Y763" s="12" t="s">
        <v>2573</v>
      </c>
      <c r="Z763" s="12">
        <f>INDEX('[2]Rented Branches'!$R$5:$R$1116,MATCH(H763,'[2]Rented Branches'!$I$5:$I$1116,0))</f>
        <v>4500</v>
      </c>
      <c r="AA763" s="12" t="s">
        <v>4273</v>
      </c>
      <c r="AB763" s="12" t="s">
        <v>4274</v>
      </c>
      <c r="AC763" s="12" t="s">
        <v>4230</v>
      </c>
      <c r="AD763" s="12" t="s">
        <v>4231</v>
      </c>
      <c r="AE763" s="12" t="s">
        <v>4275</v>
      </c>
      <c r="AF763" s="12" t="s">
        <v>4233</v>
      </c>
    </row>
    <row r="764" spans="1:32" s="46" customFormat="1" ht="15" hidden="1" x14ac:dyDescent="0.25">
      <c r="A764" s="10">
        <f t="shared" ref="A764" si="784">+A763+1</f>
        <v>741</v>
      </c>
      <c r="B764" s="10"/>
      <c r="C764" s="50" t="s">
        <v>15</v>
      </c>
      <c r="D764" s="24" t="s">
        <v>393</v>
      </c>
      <c r="E764" s="15">
        <v>2022</v>
      </c>
      <c r="F764" s="84">
        <v>44756</v>
      </c>
      <c r="G764" s="19" t="s">
        <v>2853</v>
      </c>
      <c r="H764" s="106" t="s">
        <v>2854</v>
      </c>
      <c r="I764" s="17" t="s">
        <v>2855</v>
      </c>
      <c r="J764" s="12" t="s">
        <v>1128</v>
      </c>
      <c r="K764" s="12" t="s">
        <v>29</v>
      </c>
      <c r="L764" s="12"/>
      <c r="M764" s="12"/>
      <c r="N764" s="12"/>
      <c r="O764" s="12" t="s">
        <v>29</v>
      </c>
      <c r="P764" s="12" t="s">
        <v>2615</v>
      </c>
      <c r="Q764" s="12" t="s">
        <v>2615</v>
      </c>
      <c r="R764" s="12" t="s">
        <v>3445</v>
      </c>
      <c r="S764" s="12" t="s">
        <v>1128</v>
      </c>
      <c r="T764" s="12" t="s">
        <v>3790</v>
      </c>
      <c r="U764" s="12" t="str">
        <f>VLOOKUP(S764,[1]Sheet1!$D$3:$D$153,1,0)</f>
        <v>BUNER</v>
      </c>
      <c r="V764" s="12"/>
      <c r="W764" s="12" t="s">
        <v>75</v>
      </c>
      <c r="X764" s="58" t="s">
        <v>24</v>
      </c>
      <c r="Y764" s="12" t="s">
        <v>2574</v>
      </c>
      <c r="Z764" s="12">
        <f>INDEX('[2]Rented Branches'!$R$5:$R$1116,MATCH(H764,'[2]Rented Branches'!$I$5:$I$1116,0))</f>
        <v>2900</v>
      </c>
      <c r="AA764" s="12" t="s">
        <v>4296</v>
      </c>
      <c r="AB764" s="12" t="s">
        <v>4297</v>
      </c>
      <c r="AC764" s="12" t="s">
        <v>4256</v>
      </c>
      <c r="AD764" s="12" t="s">
        <v>4237</v>
      </c>
      <c r="AE764" s="12" t="s">
        <v>4298</v>
      </c>
      <c r="AF764" s="12" t="s">
        <v>4239</v>
      </c>
    </row>
    <row r="765" spans="1:32" s="46" customFormat="1" ht="25.5" hidden="1" x14ac:dyDescent="0.25">
      <c r="A765" s="10">
        <f t="shared" ref="A765" si="785">+A764+1</f>
        <v>742</v>
      </c>
      <c r="B765" s="10"/>
      <c r="C765" s="50" t="s">
        <v>15</v>
      </c>
      <c r="D765" s="24" t="s">
        <v>393</v>
      </c>
      <c r="E765" s="15">
        <v>2022</v>
      </c>
      <c r="F765" s="84">
        <v>44761</v>
      </c>
      <c r="G765" s="19" t="s">
        <v>2861</v>
      </c>
      <c r="H765" s="106" t="s">
        <v>2862</v>
      </c>
      <c r="I765" s="17" t="s">
        <v>2863</v>
      </c>
      <c r="J765" s="12" t="s">
        <v>2100</v>
      </c>
      <c r="K765" s="12" t="s">
        <v>29</v>
      </c>
      <c r="L765" s="12"/>
      <c r="M765" s="12"/>
      <c r="N765" s="12"/>
      <c r="O765" s="12" t="s">
        <v>29</v>
      </c>
      <c r="P765" s="12" t="s">
        <v>2615</v>
      </c>
      <c r="Q765" s="12" t="s">
        <v>2615</v>
      </c>
      <c r="R765" s="12" t="s">
        <v>3445</v>
      </c>
      <c r="S765" s="12" t="s">
        <v>2100</v>
      </c>
      <c r="T765" s="12" t="s">
        <v>3798</v>
      </c>
      <c r="U765" s="12" t="str">
        <f>VLOOKUP(S765,[1]Sheet1!$D$3:$D$153,1,0)</f>
        <v>UPPER DIR</v>
      </c>
      <c r="V765" s="12"/>
      <c r="W765" s="12" t="s">
        <v>75</v>
      </c>
      <c r="X765" s="58" t="s">
        <v>24</v>
      </c>
      <c r="Y765" s="12" t="s">
        <v>2574</v>
      </c>
      <c r="Z765" s="12">
        <f>INDEX('[2]Rented Branches'!$R$5:$R$1116,MATCH(H765,'[2]Rented Branches'!$I$5:$I$1116,0))</f>
        <v>2200</v>
      </c>
      <c r="AA765" s="12" t="s">
        <v>4296</v>
      </c>
      <c r="AB765" s="12" t="s">
        <v>4297</v>
      </c>
      <c r="AC765" s="12" t="s">
        <v>4256</v>
      </c>
      <c r="AD765" s="12" t="s">
        <v>4237</v>
      </c>
      <c r="AE765" s="12" t="s">
        <v>4298</v>
      </c>
      <c r="AF765" s="12" t="s">
        <v>4239</v>
      </c>
    </row>
    <row r="766" spans="1:32" s="46" customFormat="1" ht="25.5" hidden="1" x14ac:dyDescent="0.25">
      <c r="A766" s="10">
        <f t="shared" ref="A766" si="786">+A765+1</f>
        <v>743</v>
      </c>
      <c r="B766" s="10"/>
      <c r="C766" s="50" t="s">
        <v>15</v>
      </c>
      <c r="D766" s="24" t="s">
        <v>393</v>
      </c>
      <c r="E766" s="15">
        <v>2022</v>
      </c>
      <c r="F766" s="84">
        <v>44762</v>
      </c>
      <c r="G766" s="19" t="s">
        <v>2864</v>
      </c>
      <c r="H766" s="106" t="s">
        <v>2865</v>
      </c>
      <c r="I766" s="17" t="s">
        <v>2866</v>
      </c>
      <c r="J766" s="12" t="s">
        <v>115</v>
      </c>
      <c r="K766" s="12" t="s">
        <v>29</v>
      </c>
      <c r="L766" s="12"/>
      <c r="M766" s="12"/>
      <c r="N766" s="12"/>
      <c r="O766" s="12" t="s">
        <v>29</v>
      </c>
      <c r="P766" s="12" t="s">
        <v>2615</v>
      </c>
      <c r="Q766" s="12" t="s">
        <v>2615</v>
      </c>
      <c r="R766" s="12" t="s">
        <v>3445</v>
      </c>
      <c r="S766" s="12" t="s">
        <v>115</v>
      </c>
      <c r="T766" s="12" t="s">
        <v>3720</v>
      </c>
      <c r="U766" s="12" t="str">
        <f>VLOOKUP(S766,[1]Sheet1!$D$3:$D$153,1,0)</f>
        <v>PESHAWAR</v>
      </c>
      <c r="V766" s="12"/>
      <c r="W766" s="12" t="s">
        <v>75</v>
      </c>
      <c r="X766" s="58" t="s">
        <v>24</v>
      </c>
      <c r="Y766" s="12" t="s">
        <v>2573</v>
      </c>
      <c r="Z766" s="12">
        <f>INDEX('[2]Rented Branches'!$R$5:$R$1116,MATCH(H766,'[2]Rented Branches'!$I$5:$I$1116,0))</f>
        <v>2000</v>
      </c>
      <c r="AA766" s="12" t="s">
        <v>4254</v>
      </c>
      <c r="AB766" s="12" t="s">
        <v>4255</v>
      </c>
      <c r="AC766" s="12" t="s">
        <v>4256</v>
      </c>
      <c r="AD766" s="12" t="s">
        <v>4237</v>
      </c>
      <c r="AE766" s="12" t="s">
        <v>4257</v>
      </c>
      <c r="AF766" s="12" t="s">
        <v>4239</v>
      </c>
    </row>
    <row r="767" spans="1:32" s="46" customFormat="1" ht="25.5" hidden="1" x14ac:dyDescent="0.25">
      <c r="A767" s="10">
        <f t="shared" ref="A767" si="787">+A766+1</f>
        <v>744</v>
      </c>
      <c r="B767" s="10"/>
      <c r="C767" s="50" t="s">
        <v>15</v>
      </c>
      <c r="D767" s="24" t="s">
        <v>34</v>
      </c>
      <c r="E767" s="15">
        <v>2022</v>
      </c>
      <c r="F767" s="84">
        <v>44769</v>
      </c>
      <c r="G767" s="19" t="s">
        <v>2868</v>
      </c>
      <c r="H767" s="106" t="s">
        <v>2869</v>
      </c>
      <c r="I767" s="17" t="s">
        <v>2870</v>
      </c>
      <c r="J767" s="12" t="s">
        <v>1371</v>
      </c>
      <c r="K767" s="12" t="s">
        <v>21</v>
      </c>
      <c r="L767" s="12"/>
      <c r="M767" s="12"/>
      <c r="N767" s="12"/>
      <c r="O767" s="12" t="s">
        <v>2620</v>
      </c>
      <c r="P767" s="12" t="s">
        <v>2620</v>
      </c>
      <c r="Q767" s="12" t="s">
        <v>3065</v>
      </c>
      <c r="R767" s="12" t="s">
        <v>3065</v>
      </c>
      <c r="S767" s="12" t="s">
        <v>389</v>
      </c>
      <c r="T767" s="12" t="s">
        <v>3750</v>
      </c>
      <c r="U767" s="12" t="str">
        <f>VLOOKUP(S767,[1]Sheet1!$D$3:$D$153,1,0)</f>
        <v>MUZAFFARGARH</v>
      </c>
      <c r="V767" s="12"/>
      <c r="W767" s="12" t="s">
        <v>23</v>
      </c>
      <c r="X767" s="58" t="s">
        <v>24</v>
      </c>
      <c r="Y767" s="12" t="s">
        <v>2574</v>
      </c>
      <c r="Z767" s="12">
        <f>INDEX('[2]Rented Branches'!$R$5:$R$1116,MATCH(H767,'[2]Rented Branches'!$I$5:$I$1116,0))</f>
        <v>2178</v>
      </c>
      <c r="AA767" s="12" t="s">
        <v>1514</v>
      </c>
      <c r="AB767" s="12" t="s">
        <v>4386</v>
      </c>
      <c r="AC767" s="12" t="s">
        <v>4400</v>
      </c>
      <c r="AD767" s="12" t="e">
        <v>#N/A</v>
      </c>
      <c r="AE767" s="12" t="s">
        <v>4387</v>
      </c>
      <c r="AF767" s="12" t="e">
        <v>#N/A</v>
      </c>
    </row>
    <row r="768" spans="1:32" s="46" customFormat="1" ht="25.5" hidden="1" x14ac:dyDescent="0.25">
      <c r="A768" s="10">
        <f t="shared" ref="A768" si="788">+A767+1</f>
        <v>745</v>
      </c>
      <c r="B768" s="10"/>
      <c r="C768" s="50" t="s">
        <v>15</v>
      </c>
      <c r="D768" s="24" t="s">
        <v>34</v>
      </c>
      <c r="E768" s="15">
        <v>2022</v>
      </c>
      <c r="F768" s="84">
        <v>44790</v>
      </c>
      <c r="G768" s="19" t="s">
        <v>2880</v>
      </c>
      <c r="H768" s="106" t="s">
        <v>2881</v>
      </c>
      <c r="I768" s="17" t="s">
        <v>2882</v>
      </c>
      <c r="J768" s="12" t="s">
        <v>132</v>
      </c>
      <c r="K768" s="12" t="s">
        <v>29</v>
      </c>
      <c r="L768" s="12" t="s">
        <v>29</v>
      </c>
      <c r="M768" s="12" t="s">
        <v>2701</v>
      </c>
      <c r="N768" s="12" t="s">
        <v>2707</v>
      </c>
      <c r="O768" s="12" t="s">
        <v>29</v>
      </c>
      <c r="P768" s="12" t="s">
        <v>29</v>
      </c>
      <c r="Q768" s="12" t="s">
        <v>3066</v>
      </c>
      <c r="R768" s="12" t="s">
        <v>3066</v>
      </c>
      <c r="S768" s="12" t="s">
        <v>83</v>
      </c>
      <c r="T768" s="12" t="s">
        <v>979</v>
      </c>
      <c r="U768" s="12" t="str">
        <f>VLOOKUP(S768,[1]Sheet1!$D$3:$D$153,1,0)</f>
        <v>RAWALPINDI</v>
      </c>
      <c r="V768" s="12"/>
      <c r="W768" s="12" t="s">
        <v>23</v>
      </c>
      <c r="X768" s="58" t="s">
        <v>24</v>
      </c>
      <c r="Y768" s="12" t="s">
        <v>2573</v>
      </c>
      <c r="Z768" s="12">
        <f>INDEX('[2]Rented Branches'!$R$5:$R$1116,MATCH(H768,'[2]Rented Branches'!$I$5:$I$1116,0))</f>
        <v>2000</v>
      </c>
      <c r="AA768" s="12" t="s">
        <v>4313</v>
      </c>
      <c r="AB768" s="12" t="s">
        <v>4314</v>
      </c>
      <c r="AC768" s="12" t="s">
        <v>4406</v>
      </c>
      <c r="AD768" s="12" t="e">
        <v>#N/A</v>
      </c>
      <c r="AE768" s="12" t="s">
        <v>4315</v>
      </c>
      <c r="AF768" s="12" t="e">
        <v>#N/A</v>
      </c>
    </row>
    <row r="769" spans="1:32" s="46" customFormat="1" ht="25.5" hidden="1" x14ac:dyDescent="0.25">
      <c r="A769" s="10">
        <f t="shared" ref="A769" si="789">+A768+1</f>
        <v>746</v>
      </c>
      <c r="B769" s="10"/>
      <c r="C769" s="50" t="s">
        <v>15</v>
      </c>
      <c r="D769" s="24" t="s">
        <v>393</v>
      </c>
      <c r="E769" s="15">
        <v>2022</v>
      </c>
      <c r="F769" s="84">
        <v>44798</v>
      </c>
      <c r="G769" s="19" t="s">
        <v>2883</v>
      </c>
      <c r="H769" s="106" t="s">
        <v>2884</v>
      </c>
      <c r="I769" s="17" t="s">
        <v>2886</v>
      </c>
      <c r="J769" s="12" t="s">
        <v>2885</v>
      </c>
      <c r="K769" s="12" t="s">
        <v>29</v>
      </c>
      <c r="L769" s="12"/>
      <c r="M769" s="12"/>
      <c r="N769" s="12"/>
      <c r="O769" s="12" t="s">
        <v>29</v>
      </c>
      <c r="P769" s="12" t="s">
        <v>2615</v>
      </c>
      <c r="Q769" s="12" t="s">
        <v>2615</v>
      </c>
      <c r="R769" s="12" t="s">
        <v>3445</v>
      </c>
      <c r="S769" s="12" t="s">
        <v>72</v>
      </c>
      <c r="T769" s="12" t="s">
        <v>3713</v>
      </c>
      <c r="U769" s="12" t="str">
        <f>VLOOKUP(S769,[1]Sheet1!$D$3:$D$153,1,0)</f>
        <v>MARDAN</v>
      </c>
      <c r="V769" s="12"/>
      <c r="W769" s="12" t="s">
        <v>75</v>
      </c>
      <c r="X769" s="58" t="s">
        <v>24</v>
      </c>
      <c r="Y769" s="12" t="s">
        <v>2574</v>
      </c>
      <c r="Z769" s="12">
        <f>INDEX('[2]Rented Branches'!$R$5:$R$1116,MATCH(H769,'[2]Rented Branches'!$I$5:$I$1116,0))</f>
        <v>1159</v>
      </c>
      <c r="AA769" s="12" t="s">
        <v>4296</v>
      </c>
      <c r="AB769" s="12" t="s">
        <v>4297</v>
      </c>
      <c r="AC769" s="12" t="s">
        <v>4256</v>
      </c>
      <c r="AD769" s="12" t="s">
        <v>4237</v>
      </c>
      <c r="AE769" s="12" t="s">
        <v>4298</v>
      </c>
      <c r="AF769" s="12" t="s">
        <v>4239</v>
      </c>
    </row>
    <row r="770" spans="1:32" s="46" customFormat="1" ht="25.5" hidden="1" x14ac:dyDescent="0.25">
      <c r="A770" s="10">
        <f t="shared" ref="A770" si="790">+A769+1</f>
        <v>747</v>
      </c>
      <c r="B770" s="10"/>
      <c r="C770" s="50" t="s">
        <v>15</v>
      </c>
      <c r="D770" s="24" t="s">
        <v>393</v>
      </c>
      <c r="E770" s="15">
        <v>2022</v>
      </c>
      <c r="F770" s="84">
        <v>44798</v>
      </c>
      <c r="G770" s="19" t="s">
        <v>2887</v>
      </c>
      <c r="H770" s="106" t="s">
        <v>2888</v>
      </c>
      <c r="I770" s="17" t="s">
        <v>2889</v>
      </c>
      <c r="J770" s="12" t="s">
        <v>28</v>
      </c>
      <c r="K770" s="12" t="s">
        <v>29</v>
      </c>
      <c r="L770" s="12"/>
      <c r="M770" s="12"/>
      <c r="N770" s="12"/>
      <c r="O770" s="12" t="s">
        <v>29</v>
      </c>
      <c r="P770" s="12" t="s">
        <v>2615</v>
      </c>
      <c r="Q770" s="12" t="s">
        <v>2615</v>
      </c>
      <c r="R770" s="12" t="s">
        <v>3445</v>
      </c>
      <c r="S770" s="12" t="s">
        <v>28</v>
      </c>
      <c r="T770" s="12" t="s">
        <v>28</v>
      </c>
      <c r="U770" s="12" t="str">
        <f>VLOOKUP(S770,[1]Sheet1!$D$3:$D$153,1,0)</f>
        <v>Islamabad</v>
      </c>
      <c r="V770" s="12"/>
      <c r="W770" s="12" t="s">
        <v>3436</v>
      </c>
      <c r="X770" s="58" t="s">
        <v>24</v>
      </c>
      <c r="Y770" s="12" t="s">
        <v>2573</v>
      </c>
      <c r="Z770" s="12">
        <f>INDEX('[2]Rented Branches'!$R$5:$R$1116,MATCH(H770,'[2]Rented Branches'!$I$5:$I$1116,0))</f>
        <v>1212</v>
      </c>
      <c r="AA770" s="12" t="s">
        <v>4234</v>
      </c>
      <c r="AB770" s="12" t="s">
        <v>4235</v>
      </c>
      <c r="AC770" s="12" t="s">
        <v>4236</v>
      </c>
      <c r="AD770" s="12" t="s">
        <v>4237</v>
      </c>
      <c r="AE770" s="12" t="s">
        <v>4238</v>
      </c>
      <c r="AF770" s="12" t="s">
        <v>4239</v>
      </c>
    </row>
    <row r="771" spans="1:32" s="46" customFormat="1" ht="25.5" hidden="1" x14ac:dyDescent="0.25">
      <c r="A771" s="10">
        <f t="shared" ref="A771" si="791">+A770+1</f>
        <v>748</v>
      </c>
      <c r="B771" s="10"/>
      <c r="C771" s="50" t="s">
        <v>15</v>
      </c>
      <c r="D771" s="24" t="s">
        <v>393</v>
      </c>
      <c r="E771" s="15">
        <v>2022</v>
      </c>
      <c r="F771" s="84">
        <v>44799</v>
      </c>
      <c r="G771" s="19" t="s">
        <v>2890</v>
      </c>
      <c r="H771" s="106" t="s">
        <v>2891</v>
      </c>
      <c r="I771" s="17" t="s">
        <v>2892</v>
      </c>
      <c r="J771" s="12" t="s">
        <v>757</v>
      </c>
      <c r="K771" s="12" t="s">
        <v>21</v>
      </c>
      <c r="L771" s="12"/>
      <c r="M771" s="12"/>
      <c r="N771" s="12"/>
      <c r="O771" s="12" t="s">
        <v>2620</v>
      </c>
      <c r="P771" s="12" t="s">
        <v>2615</v>
      </c>
      <c r="Q771" s="12" t="s">
        <v>2615</v>
      </c>
      <c r="R771" s="12" t="s">
        <v>3445</v>
      </c>
      <c r="S771" s="12" t="s">
        <v>757</v>
      </c>
      <c r="T771" s="12" t="s">
        <v>1817</v>
      </c>
      <c r="U771" s="12" t="str">
        <f>VLOOKUP(S771,[1]Sheet1!$D$3:$D$153,1,0)</f>
        <v>SIALKOT</v>
      </c>
      <c r="V771" s="12"/>
      <c r="W771" s="12" t="s">
        <v>23</v>
      </c>
      <c r="X771" s="58" t="s">
        <v>24</v>
      </c>
      <c r="Y771" s="12" t="s">
        <v>2573</v>
      </c>
      <c r="Z771" s="12">
        <f>INDEX('[2]Rented Branches'!$R$5:$R$1116,MATCH(H771,'[2]Rented Branches'!$I$5:$I$1116,0))</f>
        <v>2600</v>
      </c>
      <c r="AA771" s="12" t="s">
        <v>4265</v>
      </c>
      <c r="AB771" s="12" t="s">
        <v>4266</v>
      </c>
      <c r="AC771" s="12" t="s">
        <v>4252</v>
      </c>
      <c r="AD771" s="12" t="s">
        <v>4243</v>
      </c>
      <c r="AE771" s="12" t="s">
        <v>4267</v>
      </c>
      <c r="AF771" s="12" t="s">
        <v>4245</v>
      </c>
    </row>
    <row r="772" spans="1:32" s="46" customFormat="1" ht="15" hidden="1" x14ac:dyDescent="0.25">
      <c r="A772" s="10">
        <f t="shared" ref="A772" si="792">+A771+1</f>
        <v>749</v>
      </c>
      <c r="B772" s="10"/>
      <c r="C772" s="50" t="s">
        <v>15</v>
      </c>
      <c r="D772" s="24" t="s">
        <v>393</v>
      </c>
      <c r="E772" s="15">
        <v>2022</v>
      </c>
      <c r="F772" s="84">
        <v>44799</v>
      </c>
      <c r="G772" s="19" t="s">
        <v>2893</v>
      </c>
      <c r="H772" s="106" t="s">
        <v>2894</v>
      </c>
      <c r="I772" s="17" t="s">
        <v>2895</v>
      </c>
      <c r="J772" s="12" t="s">
        <v>20</v>
      </c>
      <c r="K772" s="12" t="s">
        <v>21</v>
      </c>
      <c r="L772" s="12"/>
      <c r="M772" s="12"/>
      <c r="N772" s="12"/>
      <c r="O772" s="12" t="s">
        <v>2618</v>
      </c>
      <c r="P772" s="12" t="s">
        <v>2615</v>
      </c>
      <c r="Q772" s="12" t="s">
        <v>2615</v>
      </c>
      <c r="R772" s="12" t="s">
        <v>3445</v>
      </c>
      <c r="S772" s="12" t="s">
        <v>20</v>
      </c>
      <c r="T772" s="12" t="s">
        <v>3705</v>
      </c>
      <c r="U772" s="12" t="str">
        <f>VLOOKUP(S772,[1]Sheet1!$D$3:$D$153,1,0)</f>
        <v>LAHORE</v>
      </c>
      <c r="V772" s="12"/>
      <c r="W772" s="12" t="s">
        <v>23</v>
      </c>
      <c r="X772" s="58" t="s">
        <v>24</v>
      </c>
      <c r="Y772" s="12" t="s">
        <v>2573</v>
      </c>
      <c r="Z772" s="12">
        <f>INDEX('[2]Rented Branches'!$R$5:$R$1116,MATCH(H772,'[2]Rented Branches'!$I$5:$I$1116,0))</f>
        <v>1710</v>
      </c>
      <c r="AA772" s="12" t="s">
        <v>4280</v>
      </c>
      <c r="AB772" s="12" t="s">
        <v>4393</v>
      </c>
      <c r="AC772" s="12" t="s">
        <v>4260</v>
      </c>
      <c r="AD772" s="12" t="s">
        <v>4243</v>
      </c>
      <c r="AE772" s="12" t="s">
        <v>4281</v>
      </c>
      <c r="AF772" s="12" t="s">
        <v>4245</v>
      </c>
    </row>
    <row r="773" spans="1:32" s="46" customFormat="1" ht="15" hidden="1" x14ac:dyDescent="0.25">
      <c r="A773" s="10">
        <f t="shared" ref="A773" si="793">+A772+1</f>
        <v>750</v>
      </c>
      <c r="B773" s="10"/>
      <c r="C773" s="50" t="s">
        <v>15</v>
      </c>
      <c r="D773" s="24" t="s">
        <v>34</v>
      </c>
      <c r="E773" s="15">
        <v>2022</v>
      </c>
      <c r="F773" s="84">
        <v>44802</v>
      </c>
      <c r="G773" s="19" t="s">
        <v>2896</v>
      </c>
      <c r="H773" s="106" t="s">
        <v>2897</v>
      </c>
      <c r="I773" s="17" t="s">
        <v>2898</v>
      </c>
      <c r="J773" s="12" t="s">
        <v>1371</v>
      </c>
      <c r="K773" s="12" t="s">
        <v>21</v>
      </c>
      <c r="L773" s="12"/>
      <c r="M773" s="12"/>
      <c r="N773" s="12"/>
      <c r="O773" s="12" t="s">
        <v>2620</v>
      </c>
      <c r="P773" s="12" t="s">
        <v>2620</v>
      </c>
      <c r="Q773" s="12" t="s">
        <v>3065</v>
      </c>
      <c r="R773" s="12" t="s">
        <v>3065</v>
      </c>
      <c r="S773" s="12" t="s">
        <v>389</v>
      </c>
      <c r="T773" s="12" t="s">
        <v>3750</v>
      </c>
      <c r="U773" s="12" t="str">
        <f>VLOOKUP(S773,[1]Sheet1!$D$3:$D$153,1,0)</f>
        <v>MUZAFFARGARH</v>
      </c>
      <c r="V773" s="12"/>
      <c r="W773" s="12" t="s">
        <v>23</v>
      </c>
      <c r="X773" s="58" t="s">
        <v>24</v>
      </c>
      <c r="Y773" s="12" t="s">
        <v>2573</v>
      </c>
      <c r="Z773" s="12">
        <f>INDEX('[2]Rented Branches'!$R$5:$R$1116,MATCH(H773,'[2]Rented Branches'!$I$5:$I$1116,0))</f>
        <v>2160</v>
      </c>
      <c r="AA773" s="12" t="s">
        <v>1514</v>
      </c>
      <c r="AB773" s="12" t="s">
        <v>4386</v>
      </c>
      <c r="AC773" s="12" t="s">
        <v>4400</v>
      </c>
      <c r="AD773" s="12" t="e">
        <v>#N/A</v>
      </c>
      <c r="AE773" s="12" t="s">
        <v>4387</v>
      </c>
      <c r="AF773" s="12" t="e">
        <v>#N/A</v>
      </c>
    </row>
    <row r="774" spans="1:32" s="46" customFormat="1" ht="25.5" hidden="1" x14ac:dyDescent="0.25">
      <c r="A774" s="10">
        <f t="shared" ref="A774" si="794">+A773+1</f>
        <v>751</v>
      </c>
      <c r="B774" s="10"/>
      <c r="C774" s="50" t="s">
        <v>15</v>
      </c>
      <c r="D774" s="24" t="s">
        <v>393</v>
      </c>
      <c r="E774" s="15">
        <v>2022</v>
      </c>
      <c r="F774" s="84">
        <v>44816</v>
      </c>
      <c r="G774" s="19" t="s">
        <v>2902</v>
      </c>
      <c r="H774" s="106" t="s">
        <v>2903</v>
      </c>
      <c r="I774" s="17" t="s">
        <v>2960</v>
      </c>
      <c r="J774" s="12" t="s">
        <v>179</v>
      </c>
      <c r="K774" s="12" t="s">
        <v>21</v>
      </c>
      <c r="L774" s="12"/>
      <c r="M774" s="12"/>
      <c r="N774" s="12"/>
      <c r="O774" s="12" t="s">
        <v>2618</v>
      </c>
      <c r="P774" s="12" t="s">
        <v>2615</v>
      </c>
      <c r="Q774" s="12" t="s">
        <v>2615</v>
      </c>
      <c r="R774" s="12" t="s">
        <v>3445</v>
      </c>
      <c r="S774" s="12" t="s">
        <v>179</v>
      </c>
      <c r="T774" s="12" t="s">
        <v>3730</v>
      </c>
      <c r="U774" s="12" t="str">
        <f>VLOOKUP(S774,[1]Sheet1!$D$3:$D$153,1,0)</f>
        <v>SHEIKHUPURA</v>
      </c>
      <c r="V774" s="12"/>
      <c r="W774" s="12" t="s">
        <v>23</v>
      </c>
      <c r="X774" s="58" t="s">
        <v>24</v>
      </c>
      <c r="Y774" s="12" t="s">
        <v>2574</v>
      </c>
      <c r="Z774" s="12">
        <f>INDEX('[2]Rented Branches'!$R$5:$R$1116,MATCH(H774,'[2]Rented Branches'!$I$5:$I$1116,0))</f>
        <v>1800</v>
      </c>
      <c r="AA774" s="12" t="s">
        <v>4250</v>
      </c>
      <c r="AB774" s="12" t="s">
        <v>4251</v>
      </c>
      <c r="AC774" s="12" t="s">
        <v>4252</v>
      </c>
      <c r="AD774" s="12" t="s">
        <v>4243</v>
      </c>
      <c r="AE774" s="12" t="s">
        <v>4253</v>
      </c>
      <c r="AF774" s="12" t="s">
        <v>4245</v>
      </c>
    </row>
    <row r="775" spans="1:32" s="46" customFormat="1" ht="25.5" hidden="1" x14ac:dyDescent="0.25">
      <c r="A775" s="10">
        <f t="shared" ref="A775" si="795">+A774+1</f>
        <v>752</v>
      </c>
      <c r="B775" s="10"/>
      <c r="C775" s="50" t="s">
        <v>15</v>
      </c>
      <c r="D775" s="24" t="s">
        <v>393</v>
      </c>
      <c r="E775" s="15">
        <v>2022</v>
      </c>
      <c r="F775" s="84">
        <v>44816</v>
      </c>
      <c r="G775" s="19" t="s">
        <v>2904</v>
      </c>
      <c r="H775" s="106" t="s">
        <v>2907</v>
      </c>
      <c r="I775" s="17" t="s">
        <v>2905</v>
      </c>
      <c r="J775" s="12" t="s">
        <v>2906</v>
      </c>
      <c r="K775" s="12" t="s">
        <v>29</v>
      </c>
      <c r="L775" s="12"/>
      <c r="M775" s="12"/>
      <c r="N775" s="12"/>
      <c r="O775" s="12" t="s">
        <v>29</v>
      </c>
      <c r="P775" s="12" t="s">
        <v>2615</v>
      </c>
      <c r="Q775" s="12" t="s">
        <v>2615</v>
      </c>
      <c r="R775" s="12" t="s">
        <v>3445</v>
      </c>
      <c r="S775" s="12" t="s">
        <v>1078</v>
      </c>
      <c r="T775" s="12" t="s">
        <v>3719</v>
      </c>
      <c r="U775" s="12" t="str">
        <f>VLOOKUP(S775,[1]Sheet1!$D$3:$D$153,1,0)</f>
        <v>SWAT</v>
      </c>
      <c r="V775" s="12"/>
      <c r="W775" s="12" t="s">
        <v>75</v>
      </c>
      <c r="X775" s="58" t="s">
        <v>24</v>
      </c>
      <c r="Y775" s="12" t="s">
        <v>2574</v>
      </c>
      <c r="Z775" s="12">
        <f>INDEX('[2]Rented Branches'!$R$5:$R$1116,MATCH(H775,'[2]Rented Branches'!$I$5:$I$1116,0))</f>
        <v>2000</v>
      </c>
      <c r="AA775" s="12" t="s">
        <v>4296</v>
      </c>
      <c r="AB775" s="12" t="s">
        <v>4297</v>
      </c>
      <c r="AC775" s="12" t="s">
        <v>4256</v>
      </c>
      <c r="AD775" s="12" t="s">
        <v>4237</v>
      </c>
      <c r="AE775" s="12" t="s">
        <v>4298</v>
      </c>
      <c r="AF775" s="12" t="s">
        <v>4239</v>
      </c>
    </row>
    <row r="776" spans="1:32" s="46" customFormat="1" ht="25.5" hidden="1" x14ac:dyDescent="0.25">
      <c r="A776" s="10">
        <f t="shared" ref="A776" si="796">+A775+1</f>
        <v>753</v>
      </c>
      <c r="B776" s="10"/>
      <c r="C776" s="50" t="s">
        <v>15</v>
      </c>
      <c r="D776" s="24" t="s">
        <v>34</v>
      </c>
      <c r="E776" s="15">
        <v>2022</v>
      </c>
      <c r="F776" s="84">
        <v>44816</v>
      </c>
      <c r="G776" s="19" t="s">
        <v>2908</v>
      </c>
      <c r="H776" s="106" t="s">
        <v>2909</v>
      </c>
      <c r="I776" s="17" t="s">
        <v>2910</v>
      </c>
      <c r="J776" s="12" t="s">
        <v>2911</v>
      </c>
      <c r="K776" s="12" t="s">
        <v>21</v>
      </c>
      <c r="L776" s="12"/>
      <c r="M776" s="12"/>
      <c r="N776" s="12"/>
      <c r="O776" s="12" t="s">
        <v>2620</v>
      </c>
      <c r="P776" s="12" t="s">
        <v>2620</v>
      </c>
      <c r="Q776" s="12" t="s">
        <v>3065</v>
      </c>
      <c r="R776" s="12" t="s">
        <v>3065</v>
      </c>
      <c r="S776" s="12" t="s">
        <v>3696</v>
      </c>
      <c r="T776" s="12" t="s">
        <v>3740</v>
      </c>
      <c r="U776" s="12" t="str">
        <f>VLOOKUP(S776,[1]Sheet1!$D$3:$D$153,1,0)</f>
        <v>BAHWALNAGAR</v>
      </c>
      <c r="V776" s="12"/>
      <c r="W776" s="12" t="s">
        <v>23</v>
      </c>
      <c r="X776" s="58" t="s">
        <v>24</v>
      </c>
      <c r="Y776" s="12" t="s">
        <v>2574</v>
      </c>
      <c r="Z776" s="12">
        <f>INDEX('[2]Rented Branches'!$R$5:$R$1116,MATCH(H776,'[2]Rented Branches'!$I$5:$I$1116,0))</f>
        <v>3200</v>
      </c>
      <c r="AA776" s="12" t="s">
        <v>2130</v>
      </c>
      <c r="AB776" s="12" t="s">
        <v>4333</v>
      </c>
      <c r="AC776" s="12" t="s">
        <v>4399</v>
      </c>
      <c r="AD776" s="12" t="e">
        <v>#N/A</v>
      </c>
      <c r="AE776" s="12" t="s">
        <v>4334</v>
      </c>
      <c r="AF776" s="12" t="e">
        <v>#N/A</v>
      </c>
    </row>
    <row r="777" spans="1:32" s="46" customFormat="1" ht="25.5" hidden="1" x14ac:dyDescent="0.25">
      <c r="A777" s="10">
        <f t="shared" ref="A777" si="797">+A776+1</f>
        <v>754</v>
      </c>
      <c r="B777" s="10"/>
      <c r="C777" s="50" t="s">
        <v>15</v>
      </c>
      <c r="D777" s="24" t="s">
        <v>34</v>
      </c>
      <c r="E777" s="15">
        <v>2022</v>
      </c>
      <c r="F777" s="84">
        <v>44820</v>
      </c>
      <c r="G777" s="19" t="s">
        <v>2914</v>
      </c>
      <c r="H777" s="106" t="s">
        <v>2915</v>
      </c>
      <c r="I777" s="17" t="s">
        <v>2916</v>
      </c>
      <c r="J777" s="12" t="s">
        <v>48</v>
      </c>
      <c r="K777" s="12" t="s">
        <v>21</v>
      </c>
      <c r="L777" s="12"/>
      <c r="M777" s="12"/>
      <c r="N777" s="12"/>
      <c r="O777" s="12" t="s">
        <v>2620</v>
      </c>
      <c r="P777" s="12" t="s">
        <v>2620</v>
      </c>
      <c r="Q777" s="12" t="s">
        <v>3065</v>
      </c>
      <c r="R777" s="12" t="s">
        <v>3065</v>
      </c>
      <c r="S777" s="12" t="s">
        <v>48</v>
      </c>
      <c r="T777" s="12" t="s">
        <v>3707</v>
      </c>
      <c r="U777" s="12" t="str">
        <f>VLOOKUP(S777,[1]Sheet1!$D$3:$D$153,1,0)</f>
        <v>FAISALABAD</v>
      </c>
      <c r="V777" s="12"/>
      <c r="W777" s="12" t="s">
        <v>23</v>
      </c>
      <c r="X777" s="58" t="s">
        <v>24</v>
      </c>
      <c r="Y777" s="12" t="s">
        <v>2573</v>
      </c>
      <c r="Z777" s="12">
        <f>INDEX('[2]Rented Branches'!$R$5:$R$1116,MATCH(H777,'[2]Rented Branches'!$I$5:$I$1116,0))</f>
        <v>2710</v>
      </c>
      <c r="AA777" s="12" t="s">
        <v>2719</v>
      </c>
      <c r="AB777" s="12" t="s">
        <v>4388</v>
      </c>
      <c r="AC777" s="12" t="s">
        <v>4395</v>
      </c>
      <c r="AD777" s="12" t="e">
        <v>#N/A</v>
      </c>
      <c r="AE777" s="12" t="s">
        <v>4389</v>
      </c>
      <c r="AF777" s="12" t="e">
        <v>#N/A</v>
      </c>
    </row>
    <row r="778" spans="1:32" s="46" customFormat="1" ht="15" hidden="1" x14ac:dyDescent="0.25">
      <c r="A778" s="10">
        <f t="shared" ref="A778" si="798">+A777+1</f>
        <v>755</v>
      </c>
      <c r="B778" s="10"/>
      <c r="C778" s="50" t="s">
        <v>15</v>
      </c>
      <c r="D778" s="24" t="s">
        <v>393</v>
      </c>
      <c r="E778" s="15">
        <v>2022</v>
      </c>
      <c r="F778" s="84">
        <v>44824</v>
      </c>
      <c r="G778" s="19" t="s">
        <v>3054</v>
      </c>
      <c r="H778" s="106" t="s">
        <v>2922</v>
      </c>
      <c r="I778" s="17" t="s">
        <v>2917</v>
      </c>
      <c r="J778" s="12" t="s">
        <v>199</v>
      </c>
      <c r="K778" s="12" t="s">
        <v>21</v>
      </c>
      <c r="L778" s="12"/>
      <c r="M778" s="12"/>
      <c r="N778" s="12"/>
      <c r="O778" s="12" t="s">
        <v>2620</v>
      </c>
      <c r="P778" s="12" t="s">
        <v>2615</v>
      </c>
      <c r="Q778" s="12" t="s">
        <v>2615</v>
      </c>
      <c r="R778" s="12" t="s">
        <v>3445</v>
      </c>
      <c r="S778" s="12" t="s">
        <v>199</v>
      </c>
      <c r="T778" s="12" t="s">
        <v>3733</v>
      </c>
      <c r="U778" s="12" t="str">
        <f>VLOOKUP(S778,[1]Sheet1!$D$3:$D$153,1,0)</f>
        <v>SARGODHA</v>
      </c>
      <c r="V778" s="12"/>
      <c r="W778" s="12" t="s">
        <v>23</v>
      </c>
      <c r="X778" s="58" t="s">
        <v>24</v>
      </c>
      <c r="Y778" s="12" t="s">
        <v>2573</v>
      </c>
      <c r="Z778" s="12">
        <f>INDEX('[2]Rented Branches'!$R$5:$R$1116,MATCH(H778,'[2]Rented Branches'!$I$5:$I$1116,0))</f>
        <v>2400</v>
      </c>
      <c r="AA778" s="12" t="s">
        <v>4268</v>
      </c>
      <c r="AB778" s="12" t="s">
        <v>4269</v>
      </c>
      <c r="AC778" s="12" t="s">
        <v>4242</v>
      </c>
      <c r="AD778" s="12" t="s">
        <v>4243</v>
      </c>
      <c r="AE778" s="12" t="s">
        <v>4270</v>
      </c>
      <c r="AF778" s="12" t="s">
        <v>4245</v>
      </c>
    </row>
    <row r="779" spans="1:32" s="46" customFormat="1" ht="15" hidden="1" x14ac:dyDescent="0.25">
      <c r="A779" s="10">
        <f t="shared" ref="A779" si="799">+A778+1</f>
        <v>756</v>
      </c>
      <c r="B779" s="10"/>
      <c r="C779" s="50" t="s">
        <v>15</v>
      </c>
      <c r="D779" s="24" t="s">
        <v>34</v>
      </c>
      <c r="E779" s="15">
        <v>2022</v>
      </c>
      <c r="F779" s="84">
        <v>44832</v>
      </c>
      <c r="G779" s="19" t="s">
        <v>2918</v>
      </c>
      <c r="H779" s="106" t="s">
        <v>2921</v>
      </c>
      <c r="I779" s="17" t="s">
        <v>2919</v>
      </c>
      <c r="J779" s="12" t="s">
        <v>263</v>
      </c>
      <c r="K779" s="12" t="s">
        <v>21</v>
      </c>
      <c r="L779" s="12"/>
      <c r="M779" s="12"/>
      <c r="N779" s="12"/>
      <c r="O779" s="12" t="s">
        <v>2618</v>
      </c>
      <c r="P779" s="12" t="s">
        <v>2618</v>
      </c>
      <c r="Q779" s="12" t="s">
        <v>3064</v>
      </c>
      <c r="R779" s="12" t="s">
        <v>3064</v>
      </c>
      <c r="S779" s="12" t="s">
        <v>263</v>
      </c>
      <c r="T779" s="12" t="s">
        <v>3741</v>
      </c>
      <c r="U779" s="12" t="str">
        <f>VLOOKUP(S779,[1]Sheet1!$D$3:$D$153,1,0)</f>
        <v>KASUR</v>
      </c>
      <c r="V779" s="12"/>
      <c r="W779" s="12" t="s">
        <v>23</v>
      </c>
      <c r="X779" s="58" t="s">
        <v>24</v>
      </c>
      <c r="Y779" s="12" t="s">
        <v>2574</v>
      </c>
      <c r="Z779" s="12">
        <f>INDEX('[2]Rented Branches'!$R$5:$R$1116,MATCH(H779,'[2]Rented Branches'!$I$5:$I$1116,0))</f>
        <v>1912</v>
      </c>
      <c r="AA779" s="12" t="s">
        <v>4371</v>
      </c>
      <c r="AB779" s="12" t="s">
        <v>4372</v>
      </c>
      <c r="AC779" s="12" t="s">
        <v>4397</v>
      </c>
      <c r="AD779" s="12" t="e">
        <v>#N/A</v>
      </c>
      <c r="AE779" s="12" t="s">
        <v>4373</v>
      </c>
      <c r="AF779" s="12" t="e">
        <v>#N/A</v>
      </c>
    </row>
    <row r="780" spans="1:32" s="46" customFormat="1" ht="15" hidden="1" x14ac:dyDescent="0.25">
      <c r="A780" s="10">
        <f t="shared" ref="A780" si="800">+A779+1</f>
        <v>757</v>
      </c>
      <c r="B780" s="10"/>
      <c r="C780" s="50" t="s">
        <v>15</v>
      </c>
      <c r="D780" s="24" t="s">
        <v>393</v>
      </c>
      <c r="E780" s="15">
        <v>2022</v>
      </c>
      <c r="F780" s="84">
        <v>44839</v>
      </c>
      <c r="G780" s="19" t="s">
        <v>2920</v>
      </c>
      <c r="H780" s="106" t="s">
        <v>2924</v>
      </c>
      <c r="I780" s="17" t="s">
        <v>2923</v>
      </c>
      <c r="J780" s="12" t="s">
        <v>33</v>
      </c>
      <c r="K780" s="12" t="s">
        <v>21</v>
      </c>
      <c r="L780" s="12"/>
      <c r="M780" s="12"/>
      <c r="N780" s="12"/>
      <c r="O780" s="12" t="s">
        <v>2620</v>
      </c>
      <c r="P780" s="12" t="s">
        <v>2615</v>
      </c>
      <c r="Q780" s="12" t="s">
        <v>2615</v>
      </c>
      <c r="R780" s="12" t="s">
        <v>3445</v>
      </c>
      <c r="S780" s="12" t="s">
        <v>33</v>
      </c>
      <c r="T780" s="12" t="s">
        <v>3706</v>
      </c>
      <c r="U780" s="12" t="str">
        <f>VLOOKUP(S780,[1]Sheet1!$D$3:$D$153,1,0)</f>
        <v>MULTAN</v>
      </c>
      <c r="V780" s="12"/>
      <c r="W780" s="12" t="s">
        <v>23</v>
      </c>
      <c r="X780" s="58" t="s">
        <v>24</v>
      </c>
      <c r="Y780" s="12" t="s">
        <v>2574</v>
      </c>
      <c r="Z780" s="12">
        <f>INDEX('[2]Rented Branches'!$R$5:$R$1116,MATCH(H780,'[2]Rented Branches'!$I$5:$I$1116,0))</f>
        <v>2000</v>
      </c>
      <c r="AA780" s="12" t="s">
        <v>4293</v>
      </c>
      <c r="AB780" s="12" t="s">
        <v>4294</v>
      </c>
      <c r="AC780" s="12" t="s">
        <v>4278</v>
      </c>
      <c r="AD780" s="12" t="s">
        <v>4231</v>
      </c>
      <c r="AE780" s="12" t="s">
        <v>4295</v>
      </c>
      <c r="AF780" s="12" t="s">
        <v>4233</v>
      </c>
    </row>
    <row r="781" spans="1:32" s="46" customFormat="1" ht="25.5" hidden="1" x14ac:dyDescent="0.25">
      <c r="A781" s="10">
        <f t="shared" ref="A781" si="801">+A780+1</f>
        <v>758</v>
      </c>
      <c r="B781" s="10"/>
      <c r="C781" s="50" t="s">
        <v>15</v>
      </c>
      <c r="D781" s="24" t="s">
        <v>34</v>
      </c>
      <c r="E781" s="15">
        <v>2022</v>
      </c>
      <c r="F781" s="84">
        <v>44839</v>
      </c>
      <c r="G781" s="19" t="s">
        <v>2925</v>
      </c>
      <c r="H781" s="106" t="s">
        <v>2927</v>
      </c>
      <c r="I781" s="17" t="s">
        <v>2926</v>
      </c>
      <c r="J781" s="12" t="s">
        <v>94</v>
      </c>
      <c r="K781" s="12" t="s">
        <v>21</v>
      </c>
      <c r="L781" s="12"/>
      <c r="M781" s="12"/>
      <c r="N781" s="12"/>
      <c r="O781" s="12" t="s">
        <v>2620</v>
      </c>
      <c r="P781" s="12" t="s">
        <v>2620</v>
      </c>
      <c r="Q781" s="12" t="s">
        <v>3065</v>
      </c>
      <c r="R781" s="12" t="s">
        <v>3065</v>
      </c>
      <c r="S781" s="12" t="s">
        <v>94</v>
      </c>
      <c r="T781" s="12" t="s">
        <v>3716</v>
      </c>
      <c r="U781" s="12" t="str">
        <f>VLOOKUP(S781,[1]Sheet1!$D$3:$D$153,1,0)</f>
        <v>BAHAWALPUR</v>
      </c>
      <c r="V781" s="12"/>
      <c r="W781" s="12" t="s">
        <v>23</v>
      </c>
      <c r="X781" s="58" t="s">
        <v>24</v>
      </c>
      <c r="Y781" s="12" t="s">
        <v>2573</v>
      </c>
      <c r="Z781" s="12">
        <f>INDEX('[2]Rented Branches'!$R$5:$R$1116,MATCH(H781,'[2]Rented Branches'!$I$5:$I$1116,0))</f>
        <v>1920</v>
      </c>
      <c r="AA781" s="12" t="s">
        <v>94</v>
      </c>
      <c r="AB781" s="12" t="s">
        <v>4353</v>
      </c>
      <c r="AC781" s="12" t="s">
        <v>4399</v>
      </c>
      <c r="AD781" s="12" t="e">
        <v>#N/A</v>
      </c>
      <c r="AE781" s="12" t="s">
        <v>4354</v>
      </c>
      <c r="AF781" s="12" t="e">
        <v>#N/A</v>
      </c>
    </row>
    <row r="782" spans="1:32" s="46" customFormat="1" ht="25.5" hidden="1" x14ac:dyDescent="0.25">
      <c r="A782" s="10">
        <f t="shared" ref="A782" si="802">+A781+1</f>
        <v>759</v>
      </c>
      <c r="B782" s="10"/>
      <c r="C782" s="50" t="s">
        <v>15</v>
      </c>
      <c r="D782" s="24" t="s">
        <v>393</v>
      </c>
      <c r="E782" s="15">
        <v>2022</v>
      </c>
      <c r="F782" s="84">
        <v>44846</v>
      </c>
      <c r="G782" s="19" t="s">
        <v>2928</v>
      </c>
      <c r="H782" s="106" t="s">
        <v>2929</v>
      </c>
      <c r="I782" s="17" t="s">
        <v>2930</v>
      </c>
      <c r="J782" s="12" t="s">
        <v>586</v>
      </c>
      <c r="K782" s="12" t="s">
        <v>21</v>
      </c>
      <c r="L782" s="12"/>
      <c r="M782" s="12"/>
      <c r="N782" s="12"/>
      <c r="O782" s="12" t="s">
        <v>2620</v>
      </c>
      <c r="P782" s="12" t="s">
        <v>2615</v>
      </c>
      <c r="Q782" s="12" t="s">
        <v>2615</v>
      </c>
      <c r="R782" s="12" t="s">
        <v>3445</v>
      </c>
      <c r="S782" s="12" t="s">
        <v>3696</v>
      </c>
      <c r="T782" s="12" t="s">
        <v>3740</v>
      </c>
      <c r="U782" s="12" t="str">
        <f>VLOOKUP(S782,[1]Sheet1!$D$3:$D$153,1,0)</f>
        <v>BAHWALNAGAR</v>
      </c>
      <c r="V782" s="12"/>
      <c r="W782" s="12" t="s">
        <v>23</v>
      </c>
      <c r="X782" s="58" t="s">
        <v>24</v>
      </c>
      <c r="Y782" s="12" t="s">
        <v>2574</v>
      </c>
      <c r="Z782" s="12">
        <f>INDEX('[2]Rented Branches'!$R$5:$R$1116,MATCH(H782,'[2]Rented Branches'!$I$5:$I$1116,0))</f>
        <v>2280</v>
      </c>
      <c r="AA782" s="12" t="s">
        <v>4276</v>
      </c>
      <c r="AB782" s="12" t="s">
        <v>4277</v>
      </c>
      <c r="AC782" s="12" t="s">
        <v>4278</v>
      </c>
      <c r="AD782" s="12" t="s">
        <v>4231</v>
      </c>
      <c r="AE782" s="12" t="s">
        <v>4279</v>
      </c>
      <c r="AF782" s="12" t="s">
        <v>4233</v>
      </c>
    </row>
    <row r="783" spans="1:32" s="46" customFormat="1" ht="15" hidden="1" x14ac:dyDescent="0.25">
      <c r="A783" s="10">
        <f t="shared" ref="A783" si="803">+A782+1</f>
        <v>760</v>
      </c>
      <c r="B783" s="10"/>
      <c r="C783" s="50" t="s">
        <v>15</v>
      </c>
      <c r="D783" s="24" t="s">
        <v>34</v>
      </c>
      <c r="E783" s="15">
        <v>2022</v>
      </c>
      <c r="F783" s="84">
        <v>44851</v>
      </c>
      <c r="G783" s="19" t="s">
        <v>2931</v>
      </c>
      <c r="H783" s="106" t="s">
        <v>2932</v>
      </c>
      <c r="I783" s="17" t="s">
        <v>2933</v>
      </c>
      <c r="J783" s="12" t="s">
        <v>133</v>
      </c>
      <c r="K783" s="12" t="s">
        <v>21</v>
      </c>
      <c r="L783" s="12"/>
      <c r="M783" s="12"/>
      <c r="N783" s="12"/>
      <c r="O783" s="12" t="s">
        <v>2620</v>
      </c>
      <c r="P783" s="12" t="s">
        <v>2620</v>
      </c>
      <c r="Q783" s="12" t="s">
        <v>3065</v>
      </c>
      <c r="R783" s="12" t="s">
        <v>3065</v>
      </c>
      <c r="S783" s="12" t="s">
        <v>136</v>
      </c>
      <c r="T783" s="12" t="s">
        <v>3722</v>
      </c>
      <c r="U783" s="12" t="str">
        <f>VLOOKUP(S783,[1]Sheet1!$D$3:$D$153,1,0)</f>
        <v>VEHARI</v>
      </c>
      <c r="V783" s="12"/>
      <c r="W783" s="12" t="s">
        <v>23</v>
      </c>
      <c r="X783" s="58" t="s">
        <v>24</v>
      </c>
      <c r="Y783" s="12" t="s">
        <v>2573</v>
      </c>
      <c r="Z783" s="12">
        <f>INDEX('[2]Rented Branches'!$R$5:$R$1116,MATCH(H783,'[2]Rented Branches'!$I$5:$I$1116,0))</f>
        <v>1950</v>
      </c>
      <c r="AA783" s="12" t="s">
        <v>2130</v>
      </c>
      <c r="AB783" s="12" t="s">
        <v>4333</v>
      </c>
      <c r="AC783" s="12" t="s">
        <v>4399</v>
      </c>
      <c r="AD783" s="12" t="e">
        <v>#N/A</v>
      </c>
      <c r="AE783" s="12" t="s">
        <v>4334</v>
      </c>
      <c r="AF783" s="12" t="e">
        <v>#N/A</v>
      </c>
    </row>
    <row r="784" spans="1:32" s="46" customFormat="1" ht="15" hidden="1" x14ac:dyDescent="0.25">
      <c r="A784" s="10">
        <f t="shared" ref="A784" si="804">+A783+1</f>
        <v>761</v>
      </c>
      <c r="B784" s="10"/>
      <c r="C784" s="50" t="s">
        <v>15</v>
      </c>
      <c r="D784" s="24" t="s">
        <v>34</v>
      </c>
      <c r="E784" s="15">
        <v>2022</v>
      </c>
      <c r="F784" s="84">
        <v>44854</v>
      </c>
      <c r="G784" s="19" t="s">
        <v>2934</v>
      </c>
      <c r="H784" s="106" t="s">
        <v>2935</v>
      </c>
      <c r="I784" s="17" t="s">
        <v>2936</v>
      </c>
      <c r="J784" s="12" t="s">
        <v>1078</v>
      </c>
      <c r="K784" s="12" t="s">
        <v>29</v>
      </c>
      <c r="L784" s="12"/>
      <c r="M784" s="12"/>
      <c r="N784" s="12"/>
      <c r="O784" s="12" t="s">
        <v>29</v>
      </c>
      <c r="P784" s="12" t="s">
        <v>29</v>
      </c>
      <c r="Q784" s="12" t="s">
        <v>3066</v>
      </c>
      <c r="R784" s="12" t="s">
        <v>3066</v>
      </c>
      <c r="S784" s="12" t="s">
        <v>1078</v>
      </c>
      <c r="T784" s="12" t="s">
        <v>3719</v>
      </c>
      <c r="U784" s="12" t="str">
        <f>VLOOKUP(S784,[1]Sheet1!$D$3:$D$153,1,0)</f>
        <v>SWAT</v>
      </c>
      <c r="V784" s="12"/>
      <c r="W784" s="12" t="s">
        <v>75</v>
      </c>
      <c r="X784" s="58" t="s">
        <v>24</v>
      </c>
      <c r="Y784" s="12" t="s">
        <v>2574</v>
      </c>
      <c r="Z784" s="12">
        <f>INDEX('[2]Rented Branches'!$R$5:$R$1116,MATCH(H784,'[2]Rented Branches'!$I$5:$I$1116,0))</f>
        <v>2340</v>
      </c>
      <c r="AA784" s="12" t="s">
        <v>2706</v>
      </c>
      <c r="AB784" s="12" t="s">
        <v>4410</v>
      </c>
      <c r="AC784" s="12" t="s">
        <v>4411</v>
      </c>
      <c r="AD784" s="12" t="e">
        <v>#N/A</v>
      </c>
      <c r="AE784" s="12" t="s">
        <v>4349</v>
      </c>
      <c r="AF784" s="12" t="e">
        <v>#N/A</v>
      </c>
    </row>
    <row r="785" spans="1:32" s="46" customFormat="1" ht="15" hidden="1" x14ac:dyDescent="0.25">
      <c r="A785" s="10">
        <f t="shared" ref="A785" si="805">+A784+1</f>
        <v>762</v>
      </c>
      <c r="B785" s="10"/>
      <c r="C785" s="50" t="s">
        <v>15</v>
      </c>
      <c r="D785" s="24" t="s">
        <v>34</v>
      </c>
      <c r="E785" s="15">
        <v>2022</v>
      </c>
      <c r="F785" s="84">
        <v>44861</v>
      </c>
      <c r="G785" s="19" t="s">
        <v>2942</v>
      </c>
      <c r="H785" s="106" t="s">
        <v>2937</v>
      </c>
      <c r="I785" s="17" t="s">
        <v>2938</v>
      </c>
      <c r="J785" s="12" t="s">
        <v>20</v>
      </c>
      <c r="K785" s="12" t="s">
        <v>21</v>
      </c>
      <c r="L785" s="12"/>
      <c r="M785" s="12"/>
      <c r="N785" s="12"/>
      <c r="O785" s="12" t="s">
        <v>2618</v>
      </c>
      <c r="P785" s="12" t="s">
        <v>2618</v>
      </c>
      <c r="Q785" s="12" t="s">
        <v>3064</v>
      </c>
      <c r="R785" s="12" t="s">
        <v>3064</v>
      </c>
      <c r="S785" s="12" t="s">
        <v>20</v>
      </c>
      <c r="T785" s="12" t="s">
        <v>3705</v>
      </c>
      <c r="U785" s="12" t="str">
        <f>VLOOKUP(S785,[1]Sheet1!$D$3:$D$153,1,0)</f>
        <v>LAHORE</v>
      </c>
      <c r="V785" s="12"/>
      <c r="W785" s="12" t="s">
        <v>23</v>
      </c>
      <c r="X785" s="58" t="s">
        <v>24</v>
      </c>
      <c r="Y785" s="12" t="s">
        <v>2573</v>
      </c>
      <c r="Z785" s="12">
        <f>INDEX('[2]Rented Branches'!$R$5:$R$1116,MATCH(H785,'[2]Rented Branches'!$I$5:$I$1116,0))</f>
        <v>2800</v>
      </c>
      <c r="AA785" s="12" t="s">
        <v>4350</v>
      </c>
      <c r="AB785" s="12" t="s">
        <v>4351</v>
      </c>
      <c r="AC785" s="12" t="s">
        <v>4397</v>
      </c>
      <c r="AD785" s="12" t="e">
        <v>#N/A</v>
      </c>
      <c r="AE785" s="12" t="s">
        <v>4352</v>
      </c>
      <c r="AF785" s="12" t="e">
        <v>#N/A</v>
      </c>
    </row>
    <row r="786" spans="1:32" s="46" customFormat="1" ht="25.5" hidden="1" x14ac:dyDescent="0.25">
      <c r="A786" s="10">
        <f t="shared" ref="A786" si="806">+A785+1</f>
        <v>763</v>
      </c>
      <c r="B786" s="10"/>
      <c r="C786" s="50" t="s">
        <v>15</v>
      </c>
      <c r="D786" s="24" t="s">
        <v>393</v>
      </c>
      <c r="E786" s="15">
        <v>2022</v>
      </c>
      <c r="F786" s="84">
        <v>44865</v>
      </c>
      <c r="G786" s="19" t="s">
        <v>2939</v>
      </c>
      <c r="H786" s="106" t="s">
        <v>2940</v>
      </c>
      <c r="I786" s="17" t="s">
        <v>2941</v>
      </c>
      <c r="J786" s="12" t="s">
        <v>447</v>
      </c>
      <c r="K786" s="12" t="s">
        <v>21</v>
      </c>
      <c r="L786" s="12" t="s">
        <v>2620</v>
      </c>
      <c r="M786" s="12" t="s">
        <v>2620</v>
      </c>
      <c r="N786" s="12" t="s">
        <v>2700</v>
      </c>
      <c r="O786" s="12" t="s">
        <v>2620</v>
      </c>
      <c r="P786" s="12" t="s">
        <v>2615</v>
      </c>
      <c r="Q786" s="12" t="s">
        <v>2615</v>
      </c>
      <c r="R786" s="12" t="s">
        <v>3445</v>
      </c>
      <c r="S786" s="12" t="s">
        <v>447</v>
      </c>
      <c r="T786" s="12" t="s">
        <v>3752</v>
      </c>
      <c r="U786" s="12" t="str">
        <f>VLOOKUP(S786,[1]Sheet1!$D$3:$D$153,1,0)</f>
        <v>NANKANA SAHIB</v>
      </c>
      <c r="V786" s="12"/>
      <c r="W786" s="12" t="s">
        <v>23</v>
      </c>
      <c r="X786" s="58" t="s">
        <v>24</v>
      </c>
      <c r="Y786" s="12" t="s">
        <v>2574</v>
      </c>
      <c r="Z786" s="12">
        <f>INDEX('[2]Rented Branches'!$R$5:$R$1116,MATCH(H786,'[2]Rented Branches'!$I$5:$I$1116,0))</f>
        <v>2200</v>
      </c>
      <c r="AA786" s="12" t="s">
        <v>4240</v>
      </c>
      <c r="AB786" s="12" t="s">
        <v>4241</v>
      </c>
      <c r="AC786" s="12" t="s">
        <v>4242</v>
      </c>
      <c r="AD786" s="12" t="s">
        <v>4243</v>
      </c>
      <c r="AE786" s="12" t="s">
        <v>4244</v>
      </c>
      <c r="AF786" s="12" t="s">
        <v>4245</v>
      </c>
    </row>
    <row r="787" spans="1:32" s="46" customFormat="1" ht="25.5" hidden="1" x14ac:dyDescent="0.25">
      <c r="A787" s="10">
        <f t="shared" ref="A787" si="807">+A786+1</f>
        <v>764</v>
      </c>
      <c r="B787" s="10"/>
      <c r="C787" s="50" t="s">
        <v>15</v>
      </c>
      <c r="D787" s="24" t="s">
        <v>393</v>
      </c>
      <c r="E787" s="15">
        <v>2022</v>
      </c>
      <c r="F787" s="84">
        <v>44865</v>
      </c>
      <c r="G787" s="19" t="s">
        <v>2943</v>
      </c>
      <c r="H787" s="106" t="s">
        <v>2944</v>
      </c>
      <c r="I787" s="17" t="s">
        <v>2945</v>
      </c>
      <c r="J787" s="12" t="s">
        <v>183</v>
      </c>
      <c r="K787" s="12" t="s">
        <v>21</v>
      </c>
      <c r="L787" s="12"/>
      <c r="M787" s="12"/>
      <c r="N787" s="12"/>
      <c r="O787" s="12" t="s">
        <v>2620</v>
      </c>
      <c r="P787" s="12" t="s">
        <v>2615</v>
      </c>
      <c r="Q787" s="12" t="s">
        <v>2615</v>
      </c>
      <c r="R787" s="12" t="s">
        <v>3445</v>
      </c>
      <c r="S787" s="12" t="s">
        <v>183</v>
      </c>
      <c r="T787" s="12" t="s">
        <v>3731</v>
      </c>
      <c r="U787" s="12" t="str">
        <f>VLOOKUP(S787,[1]Sheet1!$D$3:$D$153,1,0)</f>
        <v>TOBA TEK SINGH</v>
      </c>
      <c r="V787" s="12"/>
      <c r="W787" s="12" t="s">
        <v>23</v>
      </c>
      <c r="X787" s="58" t="s">
        <v>24</v>
      </c>
      <c r="Y787" s="12" t="s">
        <v>2574</v>
      </c>
      <c r="Z787" s="12">
        <f>INDEX('[2]Rented Branches'!$R$5:$R$1116,MATCH(H787,'[2]Rented Branches'!$I$5:$I$1116,0))</f>
        <v>1485</v>
      </c>
      <c r="AA787" s="12" t="s">
        <v>4240</v>
      </c>
      <c r="AB787" s="12" t="s">
        <v>4241</v>
      </c>
      <c r="AC787" s="12" t="s">
        <v>4242</v>
      </c>
      <c r="AD787" s="12" t="s">
        <v>4243</v>
      </c>
      <c r="AE787" s="12" t="s">
        <v>4244</v>
      </c>
      <c r="AF787" s="12" t="s">
        <v>4245</v>
      </c>
    </row>
    <row r="788" spans="1:32" s="46" customFormat="1" ht="25.5" hidden="1" x14ac:dyDescent="0.25">
      <c r="A788" s="10">
        <f t="shared" ref="A788" si="808">+A787+1</f>
        <v>765</v>
      </c>
      <c r="B788" s="10"/>
      <c r="C788" s="50" t="s">
        <v>15</v>
      </c>
      <c r="D788" s="24" t="s">
        <v>393</v>
      </c>
      <c r="E788" s="15">
        <v>2022</v>
      </c>
      <c r="F788" s="84">
        <v>44866</v>
      </c>
      <c r="G788" s="19" t="s">
        <v>2946</v>
      </c>
      <c r="H788" s="106" t="s">
        <v>2947</v>
      </c>
      <c r="I788" s="17" t="s">
        <v>2957</v>
      </c>
      <c r="J788" s="12" t="s">
        <v>28</v>
      </c>
      <c r="K788" s="12" t="s">
        <v>29</v>
      </c>
      <c r="L788" s="12"/>
      <c r="M788" s="12"/>
      <c r="N788" s="12"/>
      <c r="O788" s="12" t="s">
        <v>29</v>
      </c>
      <c r="P788" s="12" t="s">
        <v>2615</v>
      </c>
      <c r="Q788" s="12" t="s">
        <v>2615</v>
      </c>
      <c r="R788" s="12" t="s">
        <v>3445</v>
      </c>
      <c r="S788" s="12" t="s">
        <v>28</v>
      </c>
      <c r="T788" s="12" t="s">
        <v>28</v>
      </c>
      <c r="U788" s="12" t="str">
        <f>VLOOKUP(S788,[1]Sheet1!$D$3:$D$153,1,0)</f>
        <v>Islamabad</v>
      </c>
      <c r="V788" s="12"/>
      <c r="W788" s="12" t="s">
        <v>3436</v>
      </c>
      <c r="X788" s="58" t="s">
        <v>24</v>
      </c>
      <c r="Y788" s="12" t="s">
        <v>2573</v>
      </c>
      <c r="Z788" s="12">
        <f>INDEX('[2]Rented Branches'!$R$5:$R$1116,MATCH(H788,'[2]Rented Branches'!$I$5:$I$1116,0))</f>
        <v>4200</v>
      </c>
      <c r="AA788" s="12" t="s">
        <v>4234</v>
      </c>
      <c r="AB788" s="12" t="s">
        <v>4235</v>
      </c>
      <c r="AC788" s="12" t="s">
        <v>4236</v>
      </c>
      <c r="AD788" s="12" t="s">
        <v>4237</v>
      </c>
      <c r="AE788" s="12" t="s">
        <v>4238</v>
      </c>
      <c r="AF788" s="12" t="s">
        <v>4239</v>
      </c>
    </row>
    <row r="789" spans="1:32" s="46" customFormat="1" ht="25.5" hidden="1" x14ac:dyDescent="0.25">
      <c r="A789" s="10">
        <f t="shared" ref="A789" si="809">+A788+1</f>
        <v>766</v>
      </c>
      <c r="B789" s="10"/>
      <c r="C789" s="50" t="s">
        <v>15</v>
      </c>
      <c r="D789" s="24" t="s">
        <v>393</v>
      </c>
      <c r="E789" s="15">
        <v>2022</v>
      </c>
      <c r="F789" s="84">
        <v>44866</v>
      </c>
      <c r="G789" s="19" t="s">
        <v>2950</v>
      </c>
      <c r="H789" s="106" t="s">
        <v>2948</v>
      </c>
      <c r="I789" s="17" t="s">
        <v>2949</v>
      </c>
      <c r="J789" s="12" t="s">
        <v>554</v>
      </c>
      <c r="K789" s="12" t="s">
        <v>29</v>
      </c>
      <c r="L789" s="12"/>
      <c r="M789" s="12"/>
      <c r="N789" s="12"/>
      <c r="O789" s="12" t="s">
        <v>29</v>
      </c>
      <c r="P789" s="12" t="s">
        <v>2615</v>
      </c>
      <c r="Q789" s="12" t="s">
        <v>2615</v>
      </c>
      <c r="R789" s="12" t="s">
        <v>3445</v>
      </c>
      <c r="S789" s="12" t="s">
        <v>83</v>
      </c>
      <c r="T789" s="12" t="s">
        <v>979</v>
      </c>
      <c r="U789" s="12" t="str">
        <f>VLOOKUP(S789,[1]Sheet1!$D$3:$D$153,1,0)</f>
        <v>RAWALPINDI</v>
      </c>
      <c r="V789" s="12"/>
      <c r="W789" s="12" t="s">
        <v>23</v>
      </c>
      <c r="X789" s="58" t="s">
        <v>24</v>
      </c>
      <c r="Y789" s="12" t="s">
        <v>2573</v>
      </c>
      <c r="Z789" s="12">
        <f>INDEX('[2]Rented Branches'!$R$5:$R$1116,MATCH(H789,'[2]Rented Branches'!$I$5:$I$1116,0))</f>
        <v>2000</v>
      </c>
      <c r="AA789" s="12" t="s">
        <v>4234</v>
      </c>
      <c r="AB789" s="12" t="s">
        <v>4235</v>
      </c>
      <c r="AC789" s="12" t="s">
        <v>4236</v>
      </c>
      <c r="AD789" s="12" t="s">
        <v>4237</v>
      </c>
      <c r="AE789" s="12" t="s">
        <v>4238</v>
      </c>
      <c r="AF789" s="12" t="s">
        <v>4239</v>
      </c>
    </row>
    <row r="790" spans="1:32" s="46" customFormat="1" ht="25.5" hidden="1" x14ac:dyDescent="0.25">
      <c r="A790" s="10">
        <f t="shared" ref="A790" si="810">+A789+1</f>
        <v>767</v>
      </c>
      <c r="B790" s="10"/>
      <c r="C790" s="50" t="s">
        <v>15</v>
      </c>
      <c r="D790" s="24" t="s">
        <v>393</v>
      </c>
      <c r="E790" s="15">
        <v>2022</v>
      </c>
      <c r="F790" s="84">
        <v>44869</v>
      </c>
      <c r="G790" s="19" t="s">
        <v>2951</v>
      </c>
      <c r="H790" s="106" t="s">
        <v>2952</v>
      </c>
      <c r="I790" s="17" t="s">
        <v>2953</v>
      </c>
      <c r="J790" s="12" t="s">
        <v>601</v>
      </c>
      <c r="K790" s="12" t="s">
        <v>29</v>
      </c>
      <c r="L790" s="12"/>
      <c r="M790" s="12"/>
      <c r="N790" s="12"/>
      <c r="O790" s="12" t="s">
        <v>29</v>
      </c>
      <c r="P790" s="12" t="s">
        <v>2615</v>
      </c>
      <c r="Q790" s="12" t="s">
        <v>2615</v>
      </c>
      <c r="R790" s="12" t="s">
        <v>3445</v>
      </c>
      <c r="S790" s="12" t="s">
        <v>601</v>
      </c>
      <c r="T790" s="12" t="s">
        <v>3762</v>
      </c>
      <c r="U790" s="12" t="str">
        <f>VLOOKUP(S790,[1]Sheet1!$D$3:$D$153,1,0)</f>
        <v>ABBOTTABAD</v>
      </c>
      <c r="V790" s="12"/>
      <c r="W790" s="12" t="s">
        <v>75</v>
      </c>
      <c r="X790" s="58" t="s">
        <v>24</v>
      </c>
      <c r="Y790" s="12" t="s">
        <v>2574</v>
      </c>
      <c r="Z790" s="12">
        <f>INDEX('[2]Rented Branches'!$R$5:$R$1116,MATCH(H790,'[2]Rented Branches'!$I$5:$I$1116,0))</f>
        <v>2100</v>
      </c>
      <c r="AA790" s="12" t="s">
        <v>4234</v>
      </c>
      <c r="AB790" s="12" t="s">
        <v>4235</v>
      </c>
      <c r="AC790" s="12" t="s">
        <v>4236</v>
      </c>
      <c r="AD790" s="12" t="s">
        <v>4237</v>
      </c>
      <c r="AE790" s="12" t="s">
        <v>4238</v>
      </c>
      <c r="AF790" s="12" t="s">
        <v>4239</v>
      </c>
    </row>
    <row r="791" spans="1:32" s="46" customFormat="1" ht="25.5" hidden="1" x14ac:dyDescent="0.25">
      <c r="A791" s="10">
        <f t="shared" ref="A791" si="811">+A790+1</f>
        <v>768</v>
      </c>
      <c r="B791" s="10"/>
      <c r="C791" s="50" t="s">
        <v>15</v>
      </c>
      <c r="D791" s="24" t="s">
        <v>393</v>
      </c>
      <c r="E791" s="15">
        <v>2022</v>
      </c>
      <c r="F791" s="84">
        <v>44872</v>
      </c>
      <c r="G791" s="19" t="s">
        <v>2954</v>
      </c>
      <c r="H791" s="106" t="s">
        <v>2955</v>
      </c>
      <c r="I791" s="17" t="s">
        <v>2956</v>
      </c>
      <c r="J791" s="12" t="s">
        <v>28</v>
      </c>
      <c r="K791" s="12" t="s">
        <v>29</v>
      </c>
      <c r="L791" s="12"/>
      <c r="M791" s="12"/>
      <c r="N791" s="12"/>
      <c r="O791" s="12" t="s">
        <v>29</v>
      </c>
      <c r="P791" s="12" t="s">
        <v>2615</v>
      </c>
      <c r="Q791" s="12" t="s">
        <v>2615</v>
      </c>
      <c r="R791" s="12" t="s">
        <v>3445</v>
      </c>
      <c r="S791" s="12" t="s">
        <v>28</v>
      </c>
      <c r="T791" s="12" t="s">
        <v>28</v>
      </c>
      <c r="U791" s="12" t="str">
        <f>VLOOKUP(S791,[1]Sheet1!$D$3:$D$153,1,0)</f>
        <v>Islamabad</v>
      </c>
      <c r="V791" s="12"/>
      <c r="W791" s="12" t="s">
        <v>3436</v>
      </c>
      <c r="X791" s="58" t="s">
        <v>24</v>
      </c>
      <c r="Y791" s="12" t="s">
        <v>2573</v>
      </c>
      <c r="Z791" s="12">
        <f>INDEX('[2]Rented Branches'!$R$5:$R$1116,MATCH(H791,'[2]Rented Branches'!$I$5:$I$1116,0))</f>
        <v>1000</v>
      </c>
      <c r="AA791" s="12" t="s">
        <v>4234</v>
      </c>
      <c r="AB791" s="12" t="s">
        <v>4235</v>
      </c>
      <c r="AC791" s="12" t="s">
        <v>4236</v>
      </c>
      <c r="AD791" s="12" t="s">
        <v>4237</v>
      </c>
      <c r="AE791" s="12" t="s">
        <v>4238</v>
      </c>
      <c r="AF791" s="12" t="s">
        <v>4239</v>
      </c>
    </row>
    <row r="792" spans="1:32" s="46" customFormat="1" ht="25.5" hidden="1" x14ac:dyDescent="0.25">
      <c r="A792" s="10">
        <f t="shared" ref="A792" si="812">+A791+1</f>
        <v>769</v>
      </c>
      <c r="B792" s="10"/>
      <c r="C792" s="50" t="s">
        <v>15</v>
      </c>
      <c r="D792" s="24" t="s">
        <v>393</v>
      </c>
      <c r="E792" s="15">
        <v>2022</v>
      </c>
      <c r="F792" s="84">
        <v>44876</v>
      </c>
      <c r="G792" s="19" t="s">
        <v>2966</v>
      </c>
      <c r="H792" s="106" t="s">
        <v>2958</v>
      </c>
      <c r="I792" s="17" t="s">
        <v>2959</v>
      </c>
      <c r="J792" s="12" t="s">
        <v>59</v>
      </c>
      <c r="K792" s="12" t="s">
        <v>60</v>
      </c>
      <c r="L792" s="12"/>
      <c r="M792" s="12"/>
      <c r="N792" s="12"/>
      <c r="O792" s="12" t="s">
        <v>60</v>
      </c>
      <c r="P792" s="12" t="s">
        <v>2615</v>
      </c>
      <c r="Q792" s="12" t="s">
        <v>2615</v>
      </c>
      <c r="R792" s="12" t="s">
        <v>3445</v>
      </c>
      <c r="S792" s="12" t="s">
        <v>59</v>
      </c>
      <c r="T792" s="12" t="s">
        <v>3742</v>
      </c>
      <c r="U792" s="12" t="e">
        <f>VLOOKUP(S792,[1]Sheet1!$D$3:$D$153,1,0)</f>
        <v>#N/A</v>
      </c>
      <c r="V792" s="12" t="s">
        <v>3918</v>
      </c>
      <c r="W792" s="12" t="s">
        <v>61</v>
      </c>
      <c r="X792" s="58" t="s">
        <v>24</v>
      </c>
      <c r="Y792" s="12" t="s">
        <v>2573</v>
      </c>
      <c r="Z792" s="12">
        <f>INDEX('[2]Rented Branches'!$R$5:$R$1116,MATCH(H792,'[2]Rented Branches'!$I$5:$I$1116,0))</f>
        <v>2300</v>
      </c>
      <c r="AA792" s="12" t="s">
        <v>4285</v>
      </c>
      <c r="AB792" s="12" t="s">
        <v>4286</v>
      </c>
      <c r="AC792" s="12" t="s">
        <v>4230</v>
      </c>
      <c r="AD792" s="12" t="s">
        <v>4231</v>
      </c>
      <c r="AE792" s="12" t="s">
        <v>4287</v>
      </c>
      <c r="AF792" s="12" t="s">
        <v>4233</v>
      </c>
    </row>
    <row r="793" spans="1:32" s="46" customFormat="1" ht="25.5" hidden="1" x14ac:dyDescent="0.25">
      <c r="A793" s="10">
        <f t="shared" ref="A793" si="813">+A792+1</f>
        <v>770</v>
      </c>
      <c r="B793" s="10"/>
      <c r="C793" s="50" t="s">
        <v>15</v>
      </c>
      <c r="D793" s="24" t="s">
        <v>34</v>
      </c>
      <c r="E793" s="15">
        <v>2022</v>
      </c>
      <c r="F793" s="84">
        <v>44881</v>
      </c>
      <c r="G793" s="19" t="s">
        <v>2963</v>
      </c>
      <c r="H793" s="106" t="s">
        <v>2964</v>
      </c>
      <c r="I793" s="17" t="s">
        <v>2965</v>
      </c>
      <c r="J793" s="12" t="s">
        <v>757</v>
      </c>
      <c r="K793" s="12" t="s">
        <v>21</v>
      </c>
      <c r="L793" s="12"/>
      <c r="M793" s="12"/>
      <c r="N793" s="12"/>
      <c r="O793" s="12" t="s">
        <v>2620</v>
      </c>
      <c r="P793" s="12" t="s">
        <v>2618</v>
      </c>
      <c r="Q793" s="12" t="s">
        <v>3064</v>
      </c>
      <c r="R793" s="12" t="s">
        <v>3064</v>
      </c>
      <c r="S793" s="12" t="s">
        <v>757</v>
      </c>
      <c r="T793" s="12" t="s">
        <v>1817</v>
      </c>
      <c r="U793" s="12" t="str">
        <f>VLOOKUP(S793,[1]Sheet1!$D$3:$D$153,1,0)</f>
        <v>SIALKOT</v>
      </c>
      <c r="V793" s="12"/>
      <c r="W793" s="12" t="s">
        <v>23</v>
      </c>
      <c r="X793" s="58" t="s">
        <v>24</v>
      </c>
      <c r="Y793" s="12" t="s">
        <v>2573</v>
      </c>
      <c r="Z793" s="12">
        <f>INDEX('[2]Rented Branches'!$R$5:$R$1116,MATCH(H793,'[2]Rented Branches'!$I$5:$I$1116,0))</f>
        <v>2600</v>
      </c>
      <c r="AA793" s="12" t="s">
        <v>757</v>
      </c>
      <c r="AB793" s="12" t="s">
        <v>4380</v>
      </c>
      <c r="AC793" s="12" t="s">
        <v>4403</v>
      </c>
      <c r="AD793" s="12" t="e">
        <v>#N/A</v>
      </c>
      <c r="AE793" s="12" t="s">
        <v>4381</v>
      </c>
      <c r="AF793" s="12" t="e">
        <v>#N/A</v>
      </c>
    </row>
    <row r="794" spans="1:32" s="46" customFormat="1" ht="25.5" hidden="1" x14ac:dyDescent="0.25">
      <c r="A794" s="10">
        <f t="shared" ref="A794" si="814">+A793+1</f>
        <v>771</v>
      </c>
      <c r="B794" s="10"/>
      <c r="C794" s="50" t="s">
        <v>15</v>
      </c>
      <c r="D794" s="24" t="s">
        <v>34</v>
      </c>
      <c r="E794" s="15">
        <v>2022</v>
      </c>
      <c r="F794" s="84">
        <v>44883</v>
      </c>
      <c r="G794" s="19" t="s">
        <v>2970</v>
      </c>
      <c r="H794" s="149" t="s">
        <v>2971</v>
      </c>
      <c r="I794" s="17" t="s">
        <v>2981</v>
      </c>
      <c r="J794" s="12" t="s">
        <v>2972</v>
      </c>
      <c r="K794" s="12" t="s">
        <v>29</v>
      </c>
      <c r="L794" s="12"/>
      <c r="M794" s="12"/>
      <c r="N794" s="12"/>
      <c r="O794" s="12" t="s">
        <v>29</v>
      </c>
      <c r="P794" s="12" t="s">
        <v>29</v>
      </c>
      <c r="Q794" s="12" t="s">
        <v>3066</v>
      </c>
      <c r="R794" s="12" t="s">
        <v>3066</v>
      </c>
      <c r="S794" s="12" t="s">
        <v>2972</v>
      </c>
      <c r="T794" s="12" t="s">
        <v>3800</v>
      </c>
      <c r="U794" s="12" t="str">
        <f>VLOOKUP(S794,[1]Sheet1!$D$3:$D$153,1,0)</f>
        <v>ASTORE</v>
      </c>
      <c r="V794" s="12"/>
      <c r="W794" s="12" t="s">
        <v>239</v>
      </c>
      <c r="X794" s="58" t="s">
        <v>24</v>
      </c>
      <c r="Y794" s="12" t="s">
        <v>2574</v>
      </c>
      <c r="Z794" s="12">
        <f>INDEX('[2]Rented Branches'!$R$5:$R$1116,MATCH(H794,'[2]Rented Branches'!$I$5:$I$1116,0))</f>
        <v>2300</v>
      </c>
      <c r="AA794" s="12" t="s">
        <v>239</v>
      </c>
      <c r="AB794" s="12" t="s">
        <v>4384</v>
      </c>
      <c r="AC794" s="12" t="s">
        <v>4317</v>
      </c>
      <c r="AD794" s="12" t="e">
        <v>#N/A</v>
      </c>
      <c r="AE794" s="12" t="s">
        <v>4385</v>
      </c>
      <c r="AF794" s="12" t="e">
        <v>#N/A</v>
      </c>
    </row>
    <row r="795" spans="1:32" s="46" customFormat="1" ht="25.5" hidden="1" x14ac:dyDescent="0.25">
      <c r="A795" s="10">
        <f t="shared" ref="A795" si="815">+A794+1</f>
        <v>772</v>
      </c>
      <c r="B795" s="10"/>
      <c r="C795" s="50" t="s">
        <v>15</v>
      </c>
      <c r="D795" s="24" t="s">
        <v>393</v>
      </c>
      <c r="E795" s="15">
        <v>2022</v>
      </c>
      <c r="F795" s="84">
        <v>44895</v>
      </c>
      <c r="G795" s="19" t="s">
        <v>2974</v>
      </c>
      <c r="H795" s="106" t="s">
        <v>2976</v>
      </c>
      <c r="I795" s="17" t="s">
        <v>2975</v>
      </c>
      <c r="J795" s="12" t="s">
        <v>83</v>
      </c>
      <c r="K795" s="12" t="s">
        <v>29</v>
      </c>
      <c r="L795" s="12"/>
      <c r="M795" s="12"/>
      <c r="N795" s="12"/>
      <c r="O795" s="12" t="s">
        <v>29</v>
      </c>
      <c r="P795" s="12" t="s">
        <v>2615</v>
      </c>
      <c r="Q795" s="12" t="s">
        <v>2615</v>
      </c>
      <c r="R795" s="12" t="s">
        <v>3445</v>
      </c>
      <c r="S795" s="12" t="s">
        <v>83</v>
      </c>
      <c r="T795" s="12" t="s">
        <v>979</v>
      </c>
      <c r="U795" s="12" t="str">
        <f>VLOOKUP(S795,[1]Sheet1!$D$3:$D$153,1,0)</f>
        <v>RAWALPINDI</v>
      </c>
      <c r="V795" s="12"/>
      <c r="W795" s="12" t="s">
        <v>23</v>
      </c>
      <c r="X795" s="58" t="s">
        <v>24</v>
      </c>
      <c r="Y795" s="12" t="s">
        <v>2573</v>
      </c>
      <c r="Z795" s="12">
        <f>INDEX('[2]Rented Branches'!$R$5:$R$1116,MATCH(H795,'[2]Rented Branches'!$I$5:$I$1116,0))</f>
        <v>6000</v>
      </c>
      <c r="AA795" s="12" t="s">
        <v>4288</v>
      </c>
      <c r="AB795" s="12"/>
      <c r="AC795" s="12" t="s">
        <v>4236</v>
      </c>
      <c r="AD795" s="12" t="s">
        <v>4237</v>
      </c>
      <c r="AE795" s="12" t="s">
        <v>4289</v>
      </c>
      <c r="AF795" s="12" t="s">
        <v>4239</v>
      </c>
    </row>
    <row r="796" spans="1:32" s="46" customFormat="1" ht="25.5" hidden="1" x14ac:dyDescent="0.25">
      <c r="A796" s="10">
        <f t="shared" ref="A796" si="816">+A795+1</f>
        <v>773</v>
      </c>
      <c r="B796" s="10"/>
      <c r="C796" s="50" t="s">
        <v>15</v>
      </c>
      <c r="D796" s="24" t="s">
        <v>34</v>
      </c>
      <c r="E796" s="15">
        <v>2022</v>
      </c>
      <c r="F796" s="84">
        <v>44897</v>
      </c>
      <c r="G796" s="19" t="s">
        <v>2977</v>
      </c>
      <c r="H796" s="106" t="s">
        <v>2978</v>
      </c>
      <c r="I796" s="17" t="s">
        <v>2979</v>
      </c>
      <c r="J796" s="12" t="s">
        <v>263</v>
      </c>
      <c r="K796" s="12" t="s">
        <v>21</v>
      </c>
      <c r="L796" s="12"/>
      <c r="M796" s="12"/>
      <c r="N796" s="12"/>
      <c r="O796" s="12" t="s">
        <v>2618</v>
      </c>
      <c r="P796" s="12" t="s">
        <v>2618</v>
      </c>
      <c r="Q796" s="12" t="s">
        <v>3064</v>
      </c>
      <c r="R796" s="12" t="s">
        <v>3064</v>
      </c>
      <c r="S796" s="12" t="s">
        <v>263</v>
      </c>
      <c r="T796" s="12" t="s">
        <v>3741</v>
      </c>
      <c r="U796" s="12" t="str">
        <f>VLOOKUP(S796,[1]Sheet1!$D$3:$D$153,1,0)</f>
        <v>KASUR</v>
      </c>
      <c r="V796" s="12"/>
      <c r="W796" s="12" t="s">
        <v>23</v>
      </c>
      <c r="X796" s="58" t="s">
        <v>24</v>
      </c>
      <c r="Y796" s="12" t="s">
        <v>2574</v>
      </c>
      <c r="Z796" s="12">
        <f>INDEX('[2]Rented Branches'!$R$5:$R$1116,MATCH(H796,'[2]Rented Branches'!$I$5:$I$1116,0))</f>
        <v>2250</v>
      </c>
      <c r="AA796" s="12" t="s">
        <v>4371</v>
      </c>
      <c r="AB796" s="12" t="s">
        <v>4372</v>
      </c>
      <c r="AC796" s="12" t="s">
        <v>4397</v>
      </c>
      <c r="AD796" s="12" t="e">
        <v>#N/A</v>
      </c>
      <c r="AE796" s="12" t="s">
        <v>4373</v>
      </c>
      <c r="AF796" s="12" t="e">
        <v>#N/A</v>
      </c>
    </row>
    <row r="797" spans="1:32" s="46" customFormat="1" ht="15" hidden="1" x14ac:dyDescent="0.25">
      <c r="A797" s="10">
        <f t="shared" ref="A797" si="817">+A796+1</f>
        <v>774</v>
      </c>
      <c r="B797" s="10"/>
      <c r="C797" s="50" t="s">
        <v>15</v>
      </c>
      <c r="D797" s="24" t="s">
        <v>34</v>
      </c>
      <c r="E797" s="15">
        <v>2022</v>
      </c>
      <c r="F797" s="84">
        <v>44904</v>
      </c>
      <c r="G797" s="19" t="s">
        <v>2983</v>
      </c>
      <c r="H797" s="106" t="s">
        <v>2985</v>
      </c>
      <c r="I797" s="17" t="s">
        <v>2984</v>
      </c>
      <c r="J797" s="12" t="s">
        <v>2986</v>
      </c>
      <c r="K797" s="12" t="s">
        <v>21</v>
      </c>
      <c r="L797" s="12"/>
      <c r="M797" s="12"/>
      <c r="N797" s="12"/>
      <c r="O797" s="12" t="s">
        <v>2620</v>
      </c>
      <c r="P797" s="12" t="s">
        <v>2620</v>
      </c>
      <c r="Q797" s="12" t="s">
        <v>3065</v>
      </c>
      <c r="R797" s="12" t="s">
        <v>3065</v>
      </c>
      <c r="S797" s="12" t="s">
        <v>154</v>
      </c>
      <c r="T797" s="12" t="s">
        <v>3726</v>
      </c>
      <c r="U797" s="12" t="str">
        <f>VLOOKUP(S797,[1]Sheet1!$D$3:$D$153,1,0)</f>
        <v>JHANG</v>
      </c>
      <c r="V797" s="12"/>
      <c r="W797" s="12" t="s">
        <v>23</v>
      </c>
      <c r="X797" s="58" t="s">
        <v>24</v>
      </c>
      <c r="Y797" s="12" t="s">
        <v>2574</v>
      </c>
      <c r="Z797" s="12">
        <f>INDEX('[2]Rented Branches'!$R$5:$R$1116,MATCH(H797,'[2]Rented Branches'!$I$5:$I$1116,0))</f>
        <v>2400</v>
      </c>
      <c r="AA797" s="12" t="s">
        <v>2700</v>
      </c>
      <c r="AB797" s="12" t="s">
        <v>4320</v>
      </c>
      <c r="AC797" s="12" t="s">
        <v>4395</v>
      </c>
      <c r="AD797" s="12" t="e">
        <v>#N/A</v>
      </c>
      <c r="AE797" s="12" t="s">
        <v>4303</v>
      </c>
      <c r="AF797" s="12" t="e">
        <v>#N/A</v>
      </c>
    </row>
    <row r="798" spans="1:32" s="46" customFormat="1" ht="15" hidden="1" x14ac:dyDescent="0.25">
      <c r="A798" s="10">
        <f t="shared" ref="A798" si="818">+A797+1</f>
        <v>775</v>
      </c>
      <c r="B798" s="10"/>
      <c r="C798" s="50" t="s">
        <v>15</v>
      </c>
      <c r="D798" s="24" t="s">
        <v>34</v>
      </c>
      <c r="E798" s="15">
        <v>2022</v>
      </c>
      <c r="F798" s="84">
        <v>44917</v>
      </c>
      <c r="G798" s="19" t="s">
        <v>2989</v>
      </c>
      <c r="H798" s="106" t="s">
        <v>2990</v>
      </c>
      <c r="I798" s="17" t="s">
        <v>2991</v>
      </c>
      <c r="J798" s="12" t="s">
        <v>28</v>
      </c>
      <c r="K798" s="12" t="s">
        <v>29</v>
      </c>
      <c r="L798" s="12"/>
      <c r="M798" s="12"/>
      <c r="N798" s="12"/>
      <c r="O798" s="12" t="s">
        <v>29</v>
      </c>
      <c r="P798" s="12" t="s">
        <v>29</v>
      </c>
      <c r="Q798" s="12" t="s">
        <v>3066</v>
      </c>
      <c r="R798" s="12" t="s">
        <v>3066</v>
      </c>
      <c r="S798" s="12" t="s">
        <v>28</v>
      </c>
      <c r="T798" s="12" t="s">
        <v>28</v>
      </c>
      <c r="U798" s="12" t="str">
        <f>VLOOKUP(S798,[1]Sheet1!$D$3:$D$153,1,0)</f>
        <v>Islamabad</v>
      </c>
      <c r="V798" s="12"/>
      <c r="W798" s="12" t="s">
        <v>3436</v>
      </c>
      <c r="X798" s="58" t="s">
        <v>24</v>
      </c>
      <c r="Y798" s="12" t="s">
        <v>2573</v>
      </c>
      <c r="Z798" s="12">
        <f>INDEX('[2]Rented Branches'!$R$5:$R$1116,MATCH(H798,'[2]Rented Branches'!$I$5:$I$1116,0))</f>
        <v>2507</v>
      </c>
      <c r="AA798" s="12" t="s">
        <v>2715</v>
      </c>
      <c r="AB798" s="12" t="s">
        <v>4409</v>
      </c>
      <c r="AC798" s="12" t="s">
        <v>4402</v>
      </c>
      <c r="AD798" s="12" t="e">
        <v>#N/A</v>
      </c>
      <c r="AE798" s="12" t="s">
        <v>4311</v>
      </c>
      <c r="AF798" s="12" t="e">
        <v>#N/A</v>
      </c>
    </row>
    <row r="799" spans="1:32" s="46" customFormat="1" ht="25.5" hidden="1" x14ac:dyDescent="0.25">
      <c r="A799" s="10">
        <f t="shared" ref="A799" si="819">+A798+1</f>
        <v>776</v>
      </c>
      <c r="B799" s="10"/>
      <c r="C799" s="50" t="s">
        <v>15</v>
      </c>
      <c r="D799" s="24" t="s">
        <v>393</v>
      </c>
      <c r="E799" s="15">
        <v>2022</v>
      </c>
      <c r="F799" s="84">
        <v>44921</v>
      </c>
      <c r="G799" s="19" t="s">
        <v>3056</v>
      </c>
      <c r="H799" s="106" t="s">
        <v>2995</v>
      </c>
      <c r="I799" s="17" t="s">
        <v>2996</v>
      </c>
      <c r="J799" s="12" t="s">
        <v>20</v>
      </c>
      <c r="K799" s="12" t="s">
        <v>21</v>
      </c>
      <c r="L799" s="12"/>
      <c r="M799" s="12"/>
      <c r="N799" s="12"/>
      <c r="O799" s="12" t="s">
        <v>2618</v>
      </c>
      <c r="P799" s="12" t="s">
        <v>2615</v>
      </c>
      <c r="Q799" s="12" t="s">
        <v>2615</v>
      </c>
      <c r="R799" s="12" t="s">
        <v>3445</v>
      </c>
      <c r="S799" s="12" t="s">
        <v>20</v>
      </c>
      <c r="T799" s="12" t="s">
        <v>3705</v>
      </c>
      <c r="U799" s="12" t="str">
        <f>VLOOKUP(S799,[1]Sheet1!$D$3:$D$153,1,0)</f>
        <v>LAHORE</v>
      </c>
      <c r="V799" s="12"/>
      <c r="W799" s="12" t="s">
        <v>23</v>
      </c>
      <c r="X799" s="58" t="s">
        <v>24</v>
      </c>
      <c r="Y799" s="12" t="s">
        <v>2573</v>
      </c>
      <c r="Z799" s="12">
        <f>INDEX('[2]Rented Branches'!$R$5:$R$1116,MATCH(H799,'[2]Rented Branches'!$I$5:$I$1116,0))</f>
        <v>3900</v>
      </c>
      <c r="AA799" s="12" t="s">
        <v>4262</v>
      </c>
      <c r="AB799" s="12" t="s">
        <v>4263</v>
      </c>
      <c r="AC799" s="12" t="s">
        <v>4260</v>
      </c>
      <c r="AD799" s="12" t="s">
        <v>4243</v>
      </c>
      <c r="AE799" s="12" t="s">
        <v>4264</v>
      </c>
      <c r="AF799" s="12" t="s">
        <v>4245</v>
      </c>
    </row>
    <row r="800" spans="1:32" s="46" customFormat="1" ht="15" hidden="1" x14ac:dyDescent="0.25">
      <c r="A800" s="10">
        <f t="shared" ref="A800" si="820">+A799+1</f>
        <v>777</v>
      </c>
      <c r="B800" s="10"/>
      <c r="C800" s="50" t="s">
        <v>15</v>
      </c>
      <c r="D800" s="24" t="s">
        <v>393</v>
      </c>
      <c r="E800" s="15">
        <v>2022</v>
      </c>
      <c r="F800" s="84">
        <v>44921</v>
      </c>
      <c r="G800" s="19" t="s">
        <v>2997</v>
      </c>
      <c r="H800" s="106" t="s">
        <v>2998</v>
      </c>
      <c r="I800" s="17" t="s">
        <v>2999</v>
      </c>
      <c r="J800" s="12" t="s">
        <v>146</v>
      </c>
      <c r="K800" s="12" t="s">
        <v>60</v>
      </c>
      <c r="L800" s="12"/>
      <c r="M800" s="12"/>
      <c r="N800" s="12"/>
      <c r="O800" s="12" t="s">
        <v>60</v>
      </c>
      <c r="P800" s="12" t="s">
        <v>2615</v>
      </c>
      <c r="Q800" s="12" t="s">
        <v>2615</v>
      </c>
      <c r="R800" s="12" t="s">
        <v>3445</v>
      </c>
      <c r="S800" s="12" t="s">
        <v>146</v>
      </c>
      <c r="T800" s="12" t="s">
        <v>3724</v>
      </c>
      <c r="U800" s="12" t="str">
        <f>VLOOKUP(S800,[1]Sheet1!$D$3:$D$153,1,0)</f>
        <v>QUETTA</v>
      </c>
      <c r="V800" s="12"/>
      <c r="W800" s="12" t="s">
        <v>125</v>
      </c>
      <c r="X800" s="58" t="s">
        <v>24</v>
      </c>
      <c r="Y800" s="12" t="s">
        <v>2573</v>
      </c>
      <c r="Z800" s="12">
        <f>INDEX('[2]Rented Branches'!$R$5:$R$1116,MATCH(H800,'[2]Rented Branches'!$I$5:$I$1116,0))</f>
        <v>1800</v>
      </c>
      <c r="AA800" s="12" t="s">
        <v>4290</v>
      </c>
      <c r="AB800" s="12" t="s">
        <v>4291</v>
      </c>
      <c r="AC800" s="12" t="s">
        <v>4230</v>
      </c>
      <c r="AD800" s="12" t="s">
        <v>4231</v>
      </c>
      <c r="AE800" s="12" t="s">
        <v>4292</v>
      </c>
      <c r="AF800" s="12" t="s">
        <v>4233</v>
      </c>
    </row>
    <row r="801" spans="1:32" s="46" customFormat="1" ht="25.5" hidden="1" x14ac:dyDescent="0.25">
      <c r="A801" s="10">
        <f t="shared" ref="A801" si="821">+A800+1</f>
        <v>778</v>
      </c>
      <c r="B801" s="10"/>
      <c r="C801" s="50" t="s">
        <v>15</v>
      </c>
      <c r="D801" s="24" t="s">
        <v>393</v>
      </c>
      <c r="E801" s="15">
        <v>2022</v>
      </c>
      <c r="F801" s="84">
        <v>44922</v>
      </c>
      <c r="G801" s="19" t="s">
        <v>3000</v>
      </c>
      <c r="H801" s="106" t="s">
        <v>3001</v>
      </c>
      <c r="I801" s="17" t="s">
        <v>3002</v>
      </c>
      <c r="J801" s="12" t="s">
        <v>757</v>
      </c>
      <c r="K801" s="12" t="s">
        <v>21</v>
      </c>
      <c r="L801" s="12"/>
      <c r="M801" s="12"/>
      <c r="N801" s="12"/>
      <c r="O801" s="12" t="s">
        <v>2620</v>
      </c>
      <c r="P801" s="12" t="s">
        <v>2615</v>
      </c>
      <c r="Q801" s="12" t="s">
        <v>2615</v>
      </c>
      <c r="R801" s="12" t="s">
        <v>3445</v>
      </c>
      <c r="S801" s="12" t="s">
        <v>757</v>
      </c>
      <c r="T801" s="12" t="s">
        <v>1817</v>
      </c>
      <c r="U801" s="12" t="str">
        <f>VLOOKUP(S801,[1]Sheet1!$D$3:$D$153,1,0)</f>
        <v>SIALKOT</v>
      </c>
      <c r="V801" s="12"/>
      <c r="W801" s="12" t="s">
        <v>23</v>
      </c>
      <c r="X801" s="58" t="s">
        <v>24</v>
      </c>
      <c r="Y801" s="12" t="s">
        <v>2573</v>
      </c>
      <c r="Z801" s="12">
        <f>INDEX('[2]Rented Branches'!$R$5:$R$1116,MATCH(H801,'[2]Rented Branches'!$I$5:$I$1116,0))</f>
        <v>3000</v>
      </c>
      <c r="AA801" s="12" t="s">
        <v>4265</v>
      </c>
      <c r="AB801" s="12" t="s">
        <v>4266</v>
      </c>
      <c r="AC801" s="12" t="s">
        <v>4252</v>
      </c>
      <c r="AD801" s="12" t="s">
        <v>4243</v>
      </c>
      <c r="AE801" s="12" t="s">
        <v>4267</v>
      </c>
      <c r="AF801" s="12" t="s">
        <v>4245</v>
      </c>
    </row>
    <row r="802" spans="1:32" s="46" customFormat="1" ht="25.5" hidden="1" x14ac:dyDescent="0.25">
      <c r="A802" s="10">
        <f t="shared" ref="A802" si="822">+A801+1</f>
        <v>779</v>
      </c>
      <c r="B802" s="10"/>
      <c r="C802" s="50" t="s">
        <v>15</v>
      </c>
      <c r="D802" s="24" t="s">
        <v>393</v>
      </c>
      <c r="E802" s="15">
        <v>2022</v>
      </c>
      <c r="F802" s="84">
        <v>44922</v>
      </c>
      <c r="G802" s="19" t="s">
        <v>3003</v>
      </c>
      <c r="H802" s="106" t="s">
        <v>3004</v>
      </c>
      <c r="I802" s="17" t="s">
        <v>3005</v>
      </c>
      <c r="J802" s="12" t="s">
        <v>48</v>
      </c>
      <c r="K802" s="12" t="s">
        <v>21</v>
      </c>
      <c r="L802" s="12"/>
      <c r="M802" s="12"/>
      <c r="N802" s="12"/>
      <c r="O802" s="12" t="s">
        <v>2620</v>
      </c>
      <c r="P802" s="12" t="s">
        <v>2615</v>
      </c>
      <c r="Q802" s="12" t="s">
        <v>2615</v>
      </c>
      <c r="R802" s="12" t="s">
        <v>3445</v>
      </c>
      <c r="S802" s="12" t="s">
        <v>48</v>
      </c>
      <c r="T802" s="12" t="s">
        <v>3707</v>
      </c>
      <c r="U802" s="12" t="str">
        <f>VLOOKUP(S802,[1]Sheet1!$D$3:$D$153,1,0)</f>
        <v>FAISALABAD</v>
      </c>
      <c r="V802" s="12"/>
      <c r="W802" s="12" t="s">
        <v>23</v>
      </c>
      <c r="X802" s="58" t="s">
        <v>24</v>
      </c>
      <c r="Y802" s="12" t="s">
        <v>2574</v>
      </c>
      <c r="Z802" s="12">
        <f>INDEX('[2]Rented Branches'!$R$5:$R$1116,MATCH(H802,'[2]Rented Branches'!$I$5:$I$1116,0))</f>
        <v>2550</v>
      </c>
      <c r="AA802" s="12" t="s">
        <v>4240</v>
      </c>
      <c r="AB802" s="12" t="s">
        <v>4241</v>
      </c>
      <c r="AC802" s="12" t="s">
        <v>4242</v>
      </c>
      <c r="AD802" s="12" t="s">
        <v>4243</v>
      </c>
      <c r="AE802" s="12" t="s">
        <v>4244</v>
      </c>
      <c r="AF802" s="12" t="s">
        <v>4245</v>
      </c>
    </row>
    <row r="803" spans="1:32" s="46" customFormat="1" ht="25.5" hidden="1" x14ac:dyDescent="0.25">
      <c r="A803" s="10">
        <f t="shared" ref="A803" si="823">+A802+1</f>
        <v>780</v>
      </c>
      <c r="B803" s="10"/>
      <c r="C803" s="50" t="s">
        <v>15</v>
      </c>
      <c r="D803" s="24" t="s">
        <v>34</v>
      </c>
      <c r="E803" s="15">
        <v>2022</v>
      </c>
      <c r="F803" s="84">
        <v>44922</v>
      </c>
      <c r="G803" s="19" t="s">
        <v>3006</v>
      </c>
      <c r="H803" s="106" t="s">
        <v>3007</v>
      </c>
      <c r="I803" s="17" t="s">
        <v>3008</v>
      </c>
      <c r="J803" s="12" t="s">
        <v>20</v>
      </c>
      <c r="K803" s="12" t="s">
        <v>21</v>
      </c>
      <c r="L803" s="12"/>
      <c r="M803" s="12"/>
      <c r="N803" s="12"/>
      <c r="O803" s="12" t="s">
        <v>2618</v>
      </c>
      <c r="P803" s="12" t="s">
        <v>2618</v>
      </c>
      <c r="Q803" s="12" t="s">
        <v>3064</v>
      </c>
      <c r="R803" s="12" t="s">
        <v>3064</v>
      </c>
      <c r="S803" s="12" t="s">
        <v>20</v>
      </c>
      <c r="T803" s="12" t="s">
        <v>3705</v>
      </c>
      <c r="U803" s="12" t="str">
        <f>VLOOKUP(S803,[1]Sheet1!$D$3:$D$153,1,0)</f>
        <v>LAHORE</v>
      </c>
      <c r="V803" s="12"/>
      <c r="W803" s="12" t="s">
        <v>23</v>
      </c>
      <c r="X803" s="58" t="s">
        <v>24</v>
      </c>
      <c r="Y803" s="12" t="s">
        <v>2573</v>
      </c>
      <c r="Z803" s="12">
        <f>INDEX('[2]Rented Branches'!$R$5:$R$1116,MATCH(H803,'[2]Rented Branches'!$I$5:$I$1116,0))</f>
        <v>2300</v>
      </c>
      <c r="AA803" s="12" t="s">
        <v>4382</v>
      </c>
      <c r="AB803" s="12" t="s">
        <v>4383</v>
      </c>
      <c r="AC803" s="12" t="s">
        <v>4397</v>
      </c>
      <c r="AD803" s="12" t="e">
        <v>#N/A</v>
      </c>
      <c r="AE803" s="12" t="s">
        <v>4301</v>
      </c>
      <c r="AF803" s="12" t="e">
        <v>#N/A</v>
      </c>
    </row>
    <row r="804" spans="1:32" s="46" customFormat="1" ht="25.5" hidden="1" x14ac:dyDescent="0.25">
      <c r="A804" s="10">
        <f t="shared" ref="A804" si="824">+A803+1</f>
        <v>781</v>
      </c>
      <c r="B804" s="10"/>
      <c r="C804" s="50" t="s">
        <v>15</v>
      </c>
      <c r="D804" s="24" t="s">
        <v>34</v>
      </c>
      <c r="E804" s="15">
        <v>2022</v>
      </c>
      <c r="F804" s="84">
        <v>44922</v>
      </c>
      <c r="G804" s="19" t="s">
        <v>3012</v>
      </c>
      <c r="H804" s="106" t="s">
        <v>3013</v>
      </c>
      <c r="I804" s="17" t="s">
        <v>3014</v>
      </c>
      <c r="J804" s="12" t="s">
        <v>59</v>
      </c>
      <c r="K804" s="12" t="s">
        <v>60</v>
      </c>
      <c r="L804" s="12"/>
      <c r="M804" s="12"/>
      <c r="N804" s="12"/>
      <c r="O804" s="12" t="s">
        <v>60</v>
      </c>
      <c r="P804" s="12" t="s">
        <v>60</v>
      </c>
      <c r="Q804" s="12" t="s">
        <v>3067</v>
      </c>
      <c r="R804" s="12" t="s">
        <v>3067</v>
      </c>
      <c r="S804" s="12" t="s">
        <v>59</v>
      </c>
      <c r="T804" s="12" t="s">
        <v>3761</v>
      </c>
      <c r="U804" s="12" t="e">
        <f>VLOOKUP(S804,[1]Sheet1!$D$3:$D$153,1,0)</f>
        <v>#N/A</v>
      </c>
      <c r="V804" s="12" t="s">
        <v>3917</v>
      </c>
      <c r="W804" s="12" t="s">
        <v>61</v>
      </c>
      <c r="X804" s="58" t="s">
        <v>24</v>
      </c>
      <c r="Y804" s="12" t="s">
        <v>2573</v>
      </c>
      <c r="Z804" s="12">
        <f>INDEX('[2]Rented Branches'!$R$5:$R$1116,MATCH(H804,'[2]Rented Branches'!$I$5:$I$1116,0))</f>
        <v>1640</v>
      </c>
      <c r="AA804" s="12" t="s">
        <v>2704</v>
      </c>
      <c r="AB804" s="12" t="s">
        <v>4347</v>
      </c>
      <c r="AC804" s="12" t="s">
        <v>4405</v>
      </c>
      <c r="AD804" s="12" t="e">
        <v>#N/A</v>
      </c>
      <c r="AE804" s="12" t="s">
        <v>4348</v>
      </c>
      <c r="AF804" s="12" t="e">
        <v>#N/A</v>
      </c>
    </row>
    <row r="805" spans="1:32" s="46" customFormat="1" ht="15" hidden="1" x14ac:dyDescent="0.25">
      <c r="A805" s="10">
        <f t="shared" ref="A805" si="825">+A804+1</f>
        <v>782</v>
      </c>
      <c r="B805" s="10"/>
      <c r="C805" s="50" t="s">
        <v>15</v>
      </c>
      <c r="D805" s="24" t="s">
        <v>34</v>
      </c>
      <c r="E805" s="15">
        <v>2022</v>
      </c>
      <c r="F805" s="84">
        <v>44922</v>
      </c>
      <c r="G805" s="19" t="s">
        <v>3015</v>
      </c>
      <c r="H805" s="106" t="s">
        <v>3016</v>
      </c>
      <c r="I805" s="17" t="s">
        <v>3017</v>
      </c>
      <c r="J805" s="12" t="s">
        <v>284</v>
      </c>
      <c r="K805" s="12" t="s">
        <v>21</v>
      </c>
      <c r="L805" s="12" t="s">
        <v>2620</v>
      </c>
      <c r="M805" s="12" t="s">
        <v>2620</v>
      </c>
      <c r="N805" s="12" t="s">
        <v>79</v>
      </c>
      <c r="O805" s="12" t="s">
        <v>2620</v>
      </c>
      <c r="P805" s="12" t="s">
        <v>2620</v>
      </c>
      <c r="Q805" s="12" t="s">
        <v>3065</v>
      </c>
      <c r="R805" s="12" t="s">
        <v>3065</v>
      </c>
      <c r="S805" s="12" t="s">
        <v>284</v>
      </c>
      <c r="T805" s="12" t="s">
        <v>284</v>
      </c>
      <c r="U805" s="12" t="s">
        <v>284</v>
      </c>
      <c r="V805" s="12"/>
      <c r="W805" s="12" t="s">
        <v>23</v>
      </c>
      <c r="X805" s="58" t="s">
        <v>24</v>
      </c>
      <c r="Y805" s="12" t="s">
        <v>2573</v>
      </c>
      <c r="Z805" s="12">
        <f>INDEX('[2]Rented Branches'!$R$5:$R$1116,MATCH(H805,'[2]Rented Branches'!$I$5:$I$1116,0))</f>
        <v>2000</v>
      </c>
      <c r="AA805" s="12" t="s">
        <v>2130</v>
      </c>
      <c r="AB805" s="12" t="s">
        <v>4333</v>
      </c>
      <c r="AC805" s="12" t="s">
        <v>4399</v>
      </c>
      <c r="AD805" s="12" t="e">
        <v>#N/A</v>
      </c>
      <c r="AE805" s="12" t="s">
        <v>4334</v>
      </c>
      <c r="AF805" s="12" t="e">
        <v>#N/A</v>
      </c>
    </row>
    <row r="806" spans="1:32" s="46" customFormat="1" ht="15" hidden="1" x14ac:dyDescent="0.25">
      <c r="A806" s="10">
        <f t="shared" ref="A806" si="826">+A805+1</f>
        <v>783</v>
      </c>
      <c r="B806" s="10"/>
      <c r="C806" s="50" t="s">
        <v>15</v>
      </c>
      <c r="D806" s="24" t="s">
        <v>34</v>
      </c>
      <c r="E806" s="15">
        <v>2022</v>
      </c>
      <c r="F806" s="84">
        <v>44922</v>
      </c>
      <c r="G806" s="19" t="s">
        <v>3018</v>
      </c>
      <c r="H806" s="106" t="s">
        <v>3019</v>
      </c>
      <c r="I806" s="17" t="s">
        <v>3020</v>
      </c>
      <c r="J806" s="12" t="s">
        <v>757</v>
      </c>
      <c r="K806" s="12" t="s">
        <v>21</v>
      </c>
      <c r="L806" s="12"/>
      <c r="M806" s="12"/>
      <c r="N806" s="12"/>
      <c r="O806" s="12" t="s">
        <v>2620</v>
      </c>
      <c r="P806" s="12" t="s">
        <v>2618</v>
      </c>
      <c r="Q806" s="12" t="s">
        <v>3064</v>
      </c>
      <c r="R806" s="12" t="s">
        <v>3064</v>
      </c>
      <c r="S806" s="12" t="s">
        <v>757</v>
      </c>
      <c r="T806" s="12" t="s">
        <v>1817</v>
      </c>
      <c r="U806" s="12" t="str">
        <f>VLOOKUP(S806,[1]Sheet1!$D$3:$D$153,1,0)</f>
        <v>SIALKOT</v>
      </c>
      <c r="V806" s="12"/>
      <c r="W806" s="12" t="s">
        <v>23</v>
      </c>
      <c r="X806" s="58" t="s">
        <v>24</v>
      </c>
      <c r="Y806" s="12" t="s">
        <v>2573</v>
      </c>
      <c r="Z806" s="12">
        <f>INDEX('[2]Rented Branches'!$R$5:$R$1116,MATCH(H806,'[2]Rented Branches'!$I$5:$I$1116,0))</f>
        <v>2800</v>
      </c>
      <c r="AA806" s="12" t="s">
        <v>757</v>
      </c>
      <c r="AB806" s="12" t="s">
        <v>4380</v>
      </c>
      <c r="AC806" s="12" t="s">
        <v>4403</v>
      </c>
      <c r="AD806" s="12" t="e">
        <v>#N/A</v>
      </c>
      <c r="AE806" s="12" t="s">
        <v>4381</v>
      </c>
      <c r="AF806" s="12" t="e">
        <v>#N/A</v>
      </c>
    </row>
    <row r="807" spans="1:32" s="46" customFormat="1" ht="25.5" hidden="1" x14ac:dyDescent="0.25">
      <c r="A807" s="10">
        <f t="shared" ref="A807" si="827">+A806+1</f>
        <v>784</v>
      </c>
      <c r="B807" s="10"/>
      <c r="C807" s="50" t="s">
        <v>15</v>
      </c>
      <c r="D807" s="24" t="s">
        <v>34</v>
      </c>
      <c r="E807" s="15">
        <v>2022</v>
      </c>
      <c r="F807" s="84">
        <v>44922</v>
      </c>
      <c r="G807" s="19" t="s">
        <v>3021</v>
      </c>
      <c r="H807" s="106" t="s">
        <v>3022</v>
      </c>
      <c r="I807" s="17" t="s">
        <v>3023</v>
      </c>
      <c r="J807" s="12" t="s">
        <v>48</v>
      </c>
      <c r="K807" s="12" t="s">
        <v>21</v>
      </c>
      <c r="L807" s="12"/>
      <c r="M807" s="12"/>
      <c r="N807" s="12"/>
      <c r="O807" s="12" t="s">
        <v>2620</v>
      </c>
      <c r="P807" s="12" t="s">
        <v>2620</v>
      </c>
      <c r="Q807" s="12" t="s">
        <v>3065</v>
      </c>
      <c r="R807" s="12" t="s">
        <v>3065</v>
      </c>
      <c r="S807" s="12" t="s">
        <v>48</v>
      </c>
      <c r="T807" s="12" t="s">
        <v>3707</v>
      </c>
      <c r="U807" s="12" t="str">
        <f>VLOOKUP(S807,[1]Sheet1!$D$3:$D$153,1,0)</f>
        <v>FAISALABAD</v>
      </c>
      <c r="V807" s="12"/>
      <c r="W807" s="12" t="s">
        <v>23</v>
      </c>
      <c r="X807" s="58" t="s">
        <v>24</v>
      </c>
      <c r="Y807" s="12" t="s">
        <v>2574</v>
      </c>
      <c r="Z807" s="12">
        <f>INDEX('[2]Rented Branches'!$R$5:$R$1116,MATCH(H807,'[2]Rented Branches'!$I$5:$I$1116,0))</f>
        <v>2610</v>
      </c>
      <c r="AA807" s="12" t="s">
        <v>2719</v>
      </c>
      <c r="AB807" s="12" t="s">
        <v>4388</v>
      </c>
      <c r="AC807" s="12" t="s">
        <v>4395</v>
      </c>
      <c r="AD807" s="12" t="e">
        <v>#N/A</v>
      </c>
      <c r="AE807" s="12" t="s">
        <v>4389</v>
      </c>
      <c r="AF807" s="12" t="e">
        <v>#N/A</v>
      </c>
    </row>
    <row r="808" spans="1:32" s="46" customFormat="1" ht="25.5" hidden="1" x14ac:dyDescent="0.25">
      <c r="A808" s="10">
        <f t="shared" ref="A808" si="828">+A807+1</f>
        <v>785</v>
      </c>
      <c r="B808" s="10"/>
      <c r="C808" s="50" t="s">
        <v>15</v>
      </c>
      <c r="D808" s="24" t="s">
        <v>393</v>
      </c>
      <c r="E808" s="15">
        <v>2022</v>
      </c>
      <c r="F808" s="84">
        <v>44923</v>
      </c>
      <c r="G808" s="19" t="s">
        <v>3024</v>
      </c>
      <c r="H808" s="106" t="s">
        <v>3027</v>
      </c>
      <c r="I808" s="17" t="s">
        <v>3025</v>
      </c>
      <c r="J808" s="12" t="s">
        <v>59</v>
      </c>
      <c r="K808" s="12" t="s">
        <v>60</v>
      </c>
      <c r="L808" s="12"/>
      <c r="M808" s="12"/>
      <c r="N808" s="12"/>
      <c r="O808" s="12" t="s">
        <v>60</v>
      </c>
      <c r="P808" s="12" t="s">
        <v>2615</v>
      </c>
      <c r="Q808" s="12" t="s">
        <v>2615</v>
      </c>
      <c r="R808" s="12" t="s">
        <v>3445</v>
      </c>
      <c r="S808" s="12" t="s">
        <v>59</v>
      </c>
      <c r="T808" s="12" t="s">
        <v>3717</v>
      </c>
      <c r="U808" s="12" t="e">
        <f>VLOOKUP(S808,[1]Sheet1!$D$3:$D$153,1,0)</f>
        <v>#N/A</v>
      </c>
      <c r="V808" s="12"/>
      <c r="W808" s="12" t="s">
        <v>61</v>
      </c>
      <c r="X808" s="58" t="s">
        <v>24</v>
      </c>
      <c r="Y808" s="12" t="s">
        <v>2573</v>
      </c>
      <c r="Z808" s="12">
        <f>INDEX('[2]Rented Branches'!$R$5:$R$1116,MATCH(H808,'[2]Rented Branches'!$I$5:$I$1116,0))</f>
        <v>1757</v>
      </c>
      <c r="AA808" s="12" t="s">
        <v>4271</v>
      </c>
      <c r="AB808" s="12"/>
      <c r="AC808" s="12" t="s">
        <v>4230</v>
      </c>
      <c r="AD808" s="12" t="s">
        <v>4231</v>
      </c>
      <c r="AE808" s="12" t="s">
        <v>4272</v>
      </c>
      <c r="AF808" s="12" t="s">
        <v>4233</v>
      </c>
    </row>
    <row r="809" spans="1:32" s="46" customFormat="1" ht="25.5" hidden="1" x14ac:dyDescent="0.25">
      <c r="A809" s="10">
        <f t="shared" ref="A809" si="829">+A808+1</f>
        <v>786</v>
      </c>
      <c r="B809" s="10"/>
      <c r="C809" s="50" t="s">
        <v>15</v>
      </c>
      <c r="D809" s="24" t="s">
        <v>34</v>
      </c>
      <c r="E809" s="15">
        <v>2022</v>
      </c>
      <c r="F809" s="84">
        <v>44972</v>
      </c>
      <c r="G809" s="19" t="s">
        <v>3060</v>
      </c>
      <c r="H809" s="106" t="s">
        <v>3061</v>
      </c>
      <c r="I809" s="17" t="s">
        <v>3062</v>
      </c>
      <c r="J809" s="12" t="s">
        <v>2130</v>
      </c>
      <c r="K809" s="12" t="s">
        <v>21</v>
      </c>
      <c r="L809" s="12"/>
      <c r="M809" s="12"/>
      <c r="N809" s="12"/>
      <c r="O809" s="12" t="s">
        <v>2620</v>
      </c>
      <c r="P809" s="12" t="s">
        <v>2620</v>
      </c>
      <c r="Q809" s="12" t="s">
        <v>3065</v>
      </c>
      <c r="R809" s="12" t="s">
        <v>3065</v>
      </c>
      <c r="S809" s="12" t="s">
        <v>284</v>
      </c>
      <c r="T809" s="12" t="s">
        <v>284</v>
      </c>
      <c r="U809" s="12" t="s">
        <v>284</v>
      </c>
      <c r="V809" s="12"/>
      <c r="W809" s="12" t="s">
        <v>23</v>
      </c>
      <c r="X809" s="58" t="s">
        <v>24</v>
      </c>
      <c r="Y809" s="12" t="s">
        <v>2574</v>
      </c>
      <c r="Z809" s="12">
        <f>INDEX('[2]Rented Branches'!$R$5:$R$1116,MATCH(H809,'[2]Rented Branches'!$I$5:$I$1116,0))</f>
        <v>2750</v>
      </c>
      <c r="AA809" s="12" t="s">
        <v>2130</v>
      </c>
      <c r="AB809" s="12" t="s">
        <v>4333</v>
      </c>
      <c r="AC809" s="12" t="s">
        <v>4399</v>
      </c>
      <c r="AD809" s="12" t="e">
        <v>#N/A</v>
      </c>
      <c r="AE809" s="12" t="s">
        <v>4334</v>
      </c>
      <c r="AF809" s="12" t="e">
        <v>#N/A</v>
      </c>
    </row>
    <row r="810" spans="1:32" s="46" customFormat="1" ht="25.5" hidden="1" x14ac:dyDescent="0.25">
      <c r="A810" s="10">
        <f t="shared" ref="A810" si="830">+A809+1</f>
        <v>787</v>
      </c>
      <c r="B810" s="10"/>
      <c r="C810" s="50" t="s">
        <v>1856</v>
      </c>
      <c r="D810" s="24" t="s">
        <v>393</v>
      </c>
      <c r="E810" s="15">
        <v>2022</v>
      </c>
      <c r="F810" s="84">
        <v>44923</v>
      </c>
      <c r="G810" s="19" t="s">
        <v>3026</v>
      </c>
      <c r="H810" s="106" t="s">
        <v>3028</v>
      </c>
      <c r="I810" s="17" t="s">
        <v>3029</v>
      </c>
      <c r="J810" s="12" t="s">
        <v>59</v>
      </c>
      <c r="K810" s="12" t="s">
        <v>60</v>
      </c>
      <c r="L810" s="12"/>
      <c r="M810" s="12"/>
      <c r="N810" s="12"/>
      <c r="O810" s="12" t="s">
        <v>60</v>
      </c>
      <c r="P810" s="12" t="s">
        <v>2615</v>
      </c>
      <c r="Q810" s="12" t="s">
        <v>2615</v>
      </c>
      <c r="R810" s="12" t="s">
        <v>3445</v>
      </c>
      <c r="S810" s="12" t="s">
        <v>59</v>
      </c>
      <c r="T810" s="12" t="s">
        <v>3725</v>
      </c>
      <c r="U810" s="12" t="e">
        <f>VLOOKUP(S810,[1]Sheet1!$D$3:$D$153,1,0)</f>
        <v>#N/A</v>
      </c>
      <c r="V810" s="12" t="s">
        <v>3915</v>
      </c>
      <c r="W810" s="12" t="s">
        <v>61</v>
      </c>
      <c r="X810" s="58" t="s">
        <v>24</v>
      </c>
      <c r="Y810" s="12" t="s">
        <v>2573</v>
      </c>
      <c r="Z810" s="12">
        <f>INDEX('[2]Rented Branches'!$R$5:$R$1116,MATCH(H810,'[2]Rented Branches'!$I$5:$I$1116,0))</f>
        <v>1790</v>
      </c>
      <c r="AA810" s="12" t="s">
        <v>4229</v>
      </c>
      <c r="AB810" s="12" t="s">
        <v>4286</v>
      </c>
      <c r="AC810" s="12" t="s">
        <v>4230</v>
      </c>
      <c r="AD810" s="12" t="s">
        <v>4231</v>
      </c>
      <c r="AE810" s="12" t="s">
        <v>4232</v>
      </c>
      <c r="AF810" s="12" t="s">
        <v>4233</v>
      </c>
    </row>
    <row r="811" spans="1:32" s="46" customFormat="1" ht="25.5" hidden="1" x14ac:dyDescent="0.25">
      <c r="A811" s="10">
        <f t="shared" ref="A811" si="831">+A810+1</f>
        <v>788</v>
      </c>
      <c r="B811" s="10"/>
      <c r="C811" s="50" t="s">
        <v>15</v>
      </c>
      <c r="D811" s="24" t="s">
        <v>393</v>
      </c>
      <c r="E811" s="15">
        <v>2024</v>
      </c>
      <c r="F811" s="84">
        <v>45380</v>
      </c>
      <c r="G811" s="19" t="s">
        <v>3840</v>
      </c>
      <c r="H811" s="106" t="s">
        <v>3031</v>
      </c>
      <c r="I811" s="17" t="s">
        <v>3032</v>
      </c>
      <c r="J811" s="12" t="s">
        <v>33</v>
      </c>
      <c r="K811" s="12" t="s">
        <v>21</v>
      </c>
      <c r="L811" s="12"/>
      <c r="M811" s="12"/>
      <c r="N811" s="12"/>
      <c r="O811" s="12" t="s">
        <v>2620</v>
      </c>
      <c r="P811" s="12" t="s">
        <v>2615</v>
      </c>
      <c r="Q811" s="12" t="s">
        <v>2615</v>
      </c>
      <c r="R811" s="12" t="s">
        <v>3445</v>
      </c>
      <c r="S811" s="12" t="s">
        <v>33</v>
      </c>
      <c r="T811" s="12" t="s">
        <v>3706</v>
      </c>
      <c r="U811" s="12" t="str">
        <f>VLOOKUP(S811,[1]Sheet1!$D$3:$D$153,1,0)</f>
        <v>MULTAN</v>
      </c>
      <c r="V811" s="12"/>
      <c r="W811" s="12" t="s">
        <v>23</v>
      </c>
      <c r="X811" s="58" t="s">
        <v>24</v>
      </c>
      <c r="Y811" s="12" t="s">
        <v>2573</v>
      </c>
      <c r="Z811" s="12">
        <f>INDEX('[2]Rented Branches'!$R$5:$R$1116,MATCH(H811,'[2]Rented Branches'!$I$5:$I$1116,0))</f>
        <v>1500</v>
      </c>
      <c r="AA811" s="12" t="s">
        <v>4293</v>
      </c>
      <c r="AB811" s="12" t="s">
        <v>4294</v>
      </c>
      <c r="AC811" s="12" t="s">
        <v>4278</v>
      </c>
      <c r="AD811" s="12" t="s">
        <v>4231</v>
      </c>
      <c r="AE811" s="12" t="s">
        <v>4295</v>
      </c>
      <c r="AF811" s="12" t="s">
        <v>4233</v>
      </c>
    </row>
    <row r="812" spans="1:32" s="46" customFormat="1" ht="15" hidden="1" x14ac:dyDescent="0.25">
      <c r="A812" s="10">
        <f t="shared" ref="A812" si="832">+A811+1</f>
        <v>789</v>
      </c>
      <c r="B812" s="10"/>
      <c r="C812" s="50" t="s">
        <v>15</v>
      </c>
      <c r="D812" s="24" t="s">
        <v>393</v>
      </c>
      <c r="E812" s="15">
        <v>2022</v>
      </c>
      <c r="F812" s="84">
        <v>44923</v>
      </c>
      <c r="G812" s="19" t="s">
        <v>3033</v>
      </c>
      <c r="H812" s="106" t="s">
        <v>3034</v>
      </c>
      <c r="I812" s="17" t="s">
        <v>3035</v>
      </c>
      <c r="J812" s="12" t="s">
        <v>263</v>
      </c>
      <c r="K812" s="12" t="s">
        <v>21</v>
      </c>
      <c r="L812" s="12"/>
      <c r="M812" s="12"/>
      <c r="N812" s="12"/>
      <c r="O812" s="12" t="s">
        <v>2620</v>
      </c>
      <c r="P812" s="12" t="s">
        <v>2615</v>
      </c>
      <c r="Q812" s="12" t="s">
        <v>2615</v>
      </c>
      <c r="R812" s="12" t="s">
        <v>3445</v>
      </c>
      <c r="S812" s="12" t="s">
        <v>263</v>
      </c>
      <c r="T812" s="12" t="s">
        <v>3741</v>
      </c>
      <c r="U812" s="12" t="str">
        <f>VLOOKUP(S812,[1]Sheet1!$D$3:$D$153,1,0)</f>
        <v>KASUR</v>
      </c>
      <c r="V812" s="12"/>
      <c r="W812" s="12" t="s">
        <v>23</v>
      </c>
      <c r="X812" s="58" t="s">
        <v>24</v>
      </c>
      <c r="Y812" s="12" t="s">
        <v>2574</v>
      </c>
      <c r="Z812" s="12">
        <f>INDEX('[2]Rented Branches'!$R$5:$R$1116,MATCH(H812,'[2]Rented Branches'!$I$5:$I$1116,0))</f>
        <v>2000</v>
      </c>
      <c r="AA812" s="12" t="s">
        <v>4280</v>
      </c>
      <c r="AB812" s="12" t="s">
        <v>4393</v>
      </c>
      <c r="AC812" s="12" t="s">
        <v>4260</v>
      </c>
      <c r="AD812" s="12" t="s">
        <v>4243</v>
      </c>
      <c r="AE812" s="12" t="s">
        <v>4281</v>
      </c>
      <c r="AF812" s="12" t="s">
        <v>4245</v>
      </c>
    </row>
    <row r="813" spans="1:32" s="46" customFormat="1" ht="15" hidden="1" x14ac:dyDescent="0.25">
      <c r="A813" s="10">
        <f t="shared" ref="A813" si="833">+A812+1</f>
        <v>790</v>
      </c>
      <c r="B813" s="10"/>
      <c r="C813" s="50" t="s">
        <v>15</v>
      </c>
      <c r="D813" s="24" t="s">
        <v>34</v>
      </c>
      <c r="E813" s="15">
        <v>2022</v>
      </c>
      <c r="F813" s="84">
        <v>44923</v>
      </c>
      <c r="G813" s="19" t="s">
        <v>3036</v>
      </c>
      <c r="H813" s="106" t="s">
        <v>3037</v>
      </c>
      <c r="I813" s="17" t="s">
        <v>3038</v>
      </c>
      <c r="J813" s="12" t="s">
        <v>59</v>
      </c>
      <c r="K813" s="12" t="s">
        <v>60</v>
      </c>
      <c r="L813" s="12"/>
      <c r="M813" s="12"/>
      <c r="N813" s="12"/>
      <c r="O813" s="12" t="s">
        <v>60</v>
      </c>
      <c r="P813" s="12" t="s">
        <v>60</v>
      </c>
      <c r="Q813" s="12" t="s">
        <v>3067</v>
      </c>
      <c r="R813" s="12" t="s">
        <v>3067</v>
      </c>
      <c r="S813" s="12" t="s">
        <v>59</v>
      </c>
      <c r="T813" s="12" t="s">
        <v>3709</v>
      </c>
      <c r="U813" s="12" t="e">
        <f>VLOOKUP(S813,[1]Sheet1!$D$3:$D$153,1,0)</f>
        <v>#N/A</v>
      </c>
      <c r="V813" s="12"/>
      <c r="W813" s="12" t="s">
        <v>61</v>
      </c>
      <c r="X813" s="58" t="s">
        <v>2380</v>
      </c>
      <c r="Y813" s="12" t="s">
        <v>2573</v>
      </c>
      <c r="Z813" s="12">
        <f>INDEX('[3]Owned Premises MIS'!$Q$2:$Q$111,MATCH(H813,'[3]Owned Premises MIS'!$H$2:$H$111,0))</f>
        <v>1677</v>
      </c>
      <c r="AA813" s="12" t="s">
        <v>2721</v>
      </c>
      <c r="AB813" s="12" t="s">
        <v>4326</v>
      </c>
      <c r="AC813" s="12" t="s">
        <v>4405</v>
      </c>
      <c r="AD813" s="12" t="e">
        <v>#N/A</v>
      </c>
      <c r="AE813" s="12" t="s">
        <v>4242</v>
      </c>
      <c r="AF813" s="12" t="e">
        <v>#N/A</v>
      </c>
    </row>
    <row r="814" spans="1:32" s="46" customFormat="1" ht="25.5" hidden="1" x14ac:dyDescent="0.25">
      <c r="A814" s="10">
        <f t="shared" ref="A814" si="834">+A813+1</f>
        <v>791</v>
      </c>
      <c r="B814" s="10"/>
      <c r="C814" s="50" t="s">
        <v>15</v>
      </c>
      <c r="D814" s="24" t="s">
        <v>393</v>
      </c>
      <c r="E814" s="15">
        <v>2022</v>
      </c>
      <c r="F814" s="84">
        <v>44924</v>
      </c>
      <c r="G814" s="19" t="s">
        <v>3039</v>
      </c>
      <c r="H814" s="106" t="s">
        <v>3040</v>
      </c>
      <c r="I814" s="17" t="s">
        <v>3041</v>
      </c>
      <c r="J814" s="12" t="s">
        <v>28</v>
      </c>
      <c r="K814" s="12" t="s">
        <v>29</v>
      </c>
      <c r="L814" s="12"/>
      <c r="M814" s="12"/>
      <c r="N814" s="12"/>
      <c r="O814" s="12" t="s">
        <v>29</v>
      </c>
      <c r="P814" s="12" t="s">
        <v>2615</v>
      </c>
      <c r="Q814" s="12" t="s">
        <v>2615</v>
      </c>
      <c r="R814" s="12" t="s">
        <v>3445</v>
      </c>
      <c r="S814" s="12" t="s">
        <v>28</v>
      </c>
      <c r="T814" s="12" t="s">
        <v>28</v>
      </c>
      <c r="U814" s="12" t="str">
        <f>VLOOKUP(S814,[1]Sheet1!$D$3:$D$153,1,0)</f>
        <v>Islamabad</v>
      </c>
      <c r="V814" s="12"/>
      <c r="W814" s="12" t="s">
        <v>3436</v>
      </c>
      <c r="X814" s="58" t="s">
        <v>24</v>
      </c>
      <c r="Y814" s="12" t="s">
        <v>2573</v>
      </c>
      <c r="Z814" s="12">
        <f>INDEX('[2]Rented Branches'!$R$5:$R$1116,MATCH(H814,'[2]Rented Branches'!$I$5:$I$1116,0))</f>
        <v>2144</v>
      </c>
      <c r="AA814" s="12" t="s">
        <v>4234</v>
      </c>
      <c r="AB814" s="12" t="s">
        <v>4235</v>
      </c>
      <c r="AC814" s="12" t="s">
        <v>4236</v>
      </c>
      <c r="AD814" s="12" t="s">
        <v>4237</v>
      </c>
      <c r="AE814" s="12" t="s">
        <v>4238</v>
      </c>
      <c r="AF814" s="12" t="s">
        <v>4239</v>
      </c>
    </row>
    <row r="815" spans="1:32" s="46" customFormat="1" ht="15" hidden="1" x14ac:dyDescent="0.25">
      <c r="A815" s="10">
        <f t="shared" ref="A815" si="835">+A814+1</f>
        <v>792</v>
      </c>
      <c r="B815" s="10"/>
      <c r="C815" s="50" t="s">
        <v>15</v>
      </c>
      <c r="D815" s="24" t="s">
        <v>34</v>
      </c>
      <c r="E815" s="15">
        <v>2022</v>
      </c>
      <c r="F815" s="84">
        <v>44924</v>
      </c>
      <c r="G815" s="19" t="s">
        <v>3042</v>
      </c>
      <c r="H815" s="106" t="s">
        <v>3043</v>
      </c>
      <c r="I815" s="17" t="s">
        <v>3044</v>
      </c>
      <c r="J815" s="12" t="s">
        <v>59</v>
      </c>
      <c r="K815" s="12" t="s">
        <v>60</v>
      </c>
      <c r="L815" s="12"/>
      <c r="M815" s="12"/>
      <c r="N815" s="12"/>
      <c r="O815" s="12" t="s">
        <v>60</v>
      </c>
      <c r="P815" s="12" t="s">
        <v>60</v>
      </c>
      <c r="Q815" s="12" t="s">
        <v>3067</v>
      </c>
      <c r="R815" s="12" t="s">
        <v>3067</v>
      </c>
      <c r="S815" s="12" t="s">
        <v>59</v>
      </c>
      <c r="T815" s="12" t="s">
        <v>3709</v>
      </c>
      <c r="U815" s="12" t="e">
        <f>VLOOKUP(S815,[1]Sheet1!$D$3:$D$153,1,0)</f>
        <v>#N/A</v>
      </c>
      <c r="V815" s="12"/>
      <c r="W815" s="12" t="s">
        <v>61</v>
      </c>
      <c r="X815" s="58" t="s">
        <v>24</v>
      </c>
      <c r="Y815" s="12" t="s">
        <v>2573</v>
      </c>
      <c r="Z815" s="12">
        <f>INDEX('[2]Rented Branches'!$R$5:$R$1116,MATCH(H815,'[2]Rented Branches'!$I$5:$I$1116,0))</f>
        <v>1445</v>
      </c>
      <c r="AA815" s="12" t="s">
        <v>2721</v>
      </c>
      <c r="AB815" s="12" t="s">
        <v>4326</v>
      </c>
      <c r="AC815" s="12" t="s">
        <v>4405</v>
      </c>
      <c r="AD815" s="12" t="e">
        <v>#N/A</v>
      </c>
      <c r="AE815" s="12" t="s">
        <v>4242</v>
      </c>
      <c r="AF815" s="12" t="e">
        <v>#N/A</v>
      </c>
    </row>
    <row r="816" spans="1:32" s="46" customFormat="1" ht="15" hidden="1" x14ac:dyDescent="0.25">
      <c r="A816" s="10">
        <f t="shared" ref="A816" si="836">+A815+1</f>
        <v>793</v>
      </c>
      <c r="B816" s="10"/>
      <c r="C816" s="50" t="s">
        <v>15</v>
      </c>
      <c r="D816" s="24" t="s">
        <v>34</v>
      </c>
      <c r="E816" s="15">
        <v>2022</v>
      </c>
      <c r="F816" s="84">
        <v>44925</v>
      </c>
      <c r="G816" s="19" t="s">
        <v>3045</v>
      </c>
      <c r="H816" s="106" t="s">
        <v>3046</v>
      </c>
      <c r="I816" s="16" t="s">
        <v>3047</v>
      </c>
      <c r="J816" s="12" t="s">
        <v>59</v>
      </c>
      <c r="K816" s="12" t="s">
        <v>60</v>
      </c>
      <c r="L816" s="12"/>
      <c r="M816" s="12"/>
      <c r="N816" s="12"/>
      <c r="O816" s="12" t="s">
        <v>60</v>
      </c>
      <c r="P816" s="12" t="s">
        <v>60</v>
      </c>
      <c r="Q816" s="12" t="s">
        <v>3067</v>
      </c>
      <c r="R816" s="12" t="s">
        <v>3067</v>
      </c>
      <c r="S816" s="12" t="s">
        <v>59</v>
      </c>
      <c r="T816" s="12" t="s">
        <v>3709</v>
      </c>
      <c r="U816" s="12" t="e">
        <f>VLOOKUP(S816,[1]Sheet1!$D$3:$D$153,1,0)</f>
        <v>#N/A</v>
      </c>
      <c r="V816" s="12"/>
      <c r="W816" s="12" t="s">
        <v>61</v>
      </c>
      <c r="X816" s="58" t="s">
        <v>24</v>
      </c>
      <c r="Y816" s="12" t="s">
        <v>2573</v>
      </c>
      <c r="Z816" s="12">
        <f>INDEX('[2]Rented Branches'!$R$5:$R$1116,MATCH(H816,'[2]Rented Branches'!$I$5:$I$1116,0))</f>
        <v>661</v>
      </c>
      <c r="AA816" s="12" t="s">
        <v>2721</v>
      </c>
      <c r="AB816" s="12" t="s">
        <v>4326</v>
      </c>
      <c r="AC816" s="12" t="s">
        <v>4405</v>
      </c>
      <c r="AD816" s="12" t="e">
        <v>#N/A</v>
      </c>
      <c r="AE816" s="12" t="s">
        <v>4242</v>
      </c>
      <c r="AF816" s="12" t="e">
        <v>#N/A</v>
      </c>
    </row>
    <row r="817" spans="1:32" s="46" customFormat="1" ht="15" hidden="1" x14ac:dyDescent="0.25">
      <c r="A817" s="10">
        <f t="shared" ref="A817" si="837">+A816+1</f>
        <v>794</v>
      </c>
      <c r="B817" s="10"/>
      <c r="C817" s="50" t="s">
        <v>15</v>
      </c>
      <c r="D817" s="24" t="s">
        <v>34</v>
      </c>
      <c r="E817" s="15">
        <v>2022</v>
      </c>
      <c r="F817" s="84">
        <v>44925</v>
      </c>
      <c r="G817" s="19" t="s">
        <v>3050</v>
      </c>
      <c r="H817" s="106" t="s">
        <v>3051</v>
      </c>
      <c r="I817" s="17" t="s">
        <v>3052</v>
      </c>
      <c r="J817" s="12" t="s">
        <v>3053</v>
      </c>
      <c r="K817" s="12" t="s">
        <v>29</v>
      </c>
      <c r="L817" s="12"/>
      <c r="M817" s="12"/>
      <c r="N817" s="12"/>
      <c r="O817" s="12" t="s">
        <v>29</v>
      </c>
      <c r="P817" s="12" t="s">
        <v>29</v>
      </c>
      <c r="Q817" s="12" t="s">
        <v>3066</v>
      </c>
      <c r="R817" s="12" t="s">
        <v>3066</v>
      </c>
      <c r="S817" s="12" t="s">
        <v>3053</v>
      </c>
      <c r="T817" s="12" t="s">
        <v>3801</v>
      </c>
      <c r="U817" s="12" t="str">
        <f>VLOOKUP(S817,[1]Sheet1!$D$3:$D$153,1,0)</f>
        <v>TANK</v>
      </c>
      <c r="V817" s="12"/>
      <c r="W817" s="12" t="s">
        <v>75</v>
      </c>
      <c r="X817" s="58" t="s">
        <v>24</v>
      </c>
      <c r="Y817" s="12" t="s">
        <v>2574</v>
      </c>
      <c r="Z817" s="12">
        <f>INDEX('[2]Rented Branches'!$R$5:$R$1116,MATCH(H817,'[2]Rented Branches'!$I$5:$I$1116,0))</f>
        <v>1600</v>
      </c>
      <c r="AA817" s="12" t="s">
        <v>2713</v>
      </c>
      <c r="AB817" s="12" t="s">
        <v>4414</v>
      </c>
      <c r="AC817" s="12" t="s">
        <v>4411</v>
      </c>
      <c r="AD817" s="12" t="e">
        <v>#N/A</v>
      </c>
      <c r="AE817" s="12" t="s">
        <v>4364</v>
      </c>
      <c r="AF817" s="12" t="e">
        <v>#N/A</v>
      </c>
    </row>
    <row r="818" spans="1:32" s="46" customFormat="1" ht="15" hidden="1" x14ac:dyDescent="0.25">
      <c r="A818" s="10">
        <f t="shared" ref="A818" si="838">+A817+1</f>
        <v>795</v>
      </c>
      <c r="B818" s="10"/>
      <c r="C818" s="50" t="s">
        <v>15</v>
      </c>
      <c r="D818" s="24" t="s">
        <v>393</v>
      </c>
      <c r="E818" s="15">
        <v>2022</v>
      </c>
      <c r="F818" s="84">
        <v>44999</v>
      </c>
      <c r="G818" s="19" t="s">
        <v>3070</v>
      </c>
      <c r="H818" s="106" t="s">
        <v>3071</v>
      </c>
      <c r="I818" s="17" t="s">
        <v>3072</v>
      </c>
      <c r="J818" s="12" t="s">
        <v>20</v>
      </c>
      <c r="K818" s="12" t="s">
        <v>21</v>
      </c>
      <c r="L818" s="12"/>
      <c r="M818" s="12"/>
      <c r="N818" s="12"/>
      <c r="O818" s="12"/>
      <c r="P818" s="12"/>
      <c r="Q818" s="12" t="s">
        <v>2615</v>
      </c>
      <c r="R818" s="12" t="s">
        <v>3445</v>
      </c>
      <c r="S818" s="12" t="s">
        <v>20</v>
      </c>
      <c r="T818" s="12" t="s">
        <v>3705</v>
      </c>
      <c r="U818" s="12" t="str">
        <f>VLOOKUP(S818,[1]Sheet1!$D$3:$D$153,1,0)</f>
        <v>LAHORE</v>
      </c>
      <c r="V818" s="12"/>
      <c r="W818" s="12" t="s">
        <v>23</v>
      </c>
      <c r="X818" s="58" t="s">
        <v>24</v>
      </c>
      <c r="Y818" s="12" t="s">
        <v>2573</v>
      </c>
      <c r="Z818" s="12">
        <f>INDEX('[2]Rented Branches'!$R$5:$R$1116,MATCH(H818,'[2]Rented Branches'!$I$5:$I$1116,0))</f>
        <v>3025</v>
      </c>
      <c r="AA818" s="12" t="s">
        <v>4262</v>
      </c>
      <c r="AB818" s="12" t="s">
        <v>4263</v>
      </c>
      <c r="AC818" s="12" t="s">
        <v>4260</v>
      </c>
      <c r="AD818" s="12" t="s">
        <v>4243</v>
      </c>
      <c r="AE818" s="12" t="s">
        <v>4264</v>
      </c>
      <c r="AF818" s="12" t="s">
        <v>4245</v>
      </c>
    </row>
    <row r="819" spans="1:32" s="46" customFormat="1" ht="15" hidden="1" x14ac:dyDescent="0.25">
      <c r="A819" s="10">
        <f t="shared" ref="A819" si="839">+A818+1</f>
        <v>796</v>
      </c>
      <c r="B819" s="10"/>
      <c r="C819" s="50" t="s">
        <v>15</v>
      </c>
      <c r="D819" s="24" t="s">
        <v>393</v>
      </c>
      <c r="E819" s="15">
        <v>2022</v>
      </c>
      <c r="F819" s="84">
        <v>45006</v>
      </c>
      <c r="G819" s="19" t="s">
        <v>3075</v>
      </c>
      <c r="H819" s="106" t="s">
        <v>3076</v>
      </c>
      <c r="I819" s="17" t="s">
        <v>3077</v>
      </c>
      <c r="J819" s="12" t="s">
        <v>107</v>
      </c>
      <c r="K819" s="12" t="s">
        <v>29</v>
      </c>
      <c r="L819" s="12"/>
      <c r="M819" s="12"/>
      <c r="N819" s="12"/>
      <c r="O819" s="12"/>
      <c r="P819" s="12"/>
      <c r="Q819" s="12" t="s">
        <v>2615</v>
      </c>
      <c r="R819" s="12" t="s">
        <v>3445</v>
      </c>
      <c r="S819" s="12" t="s">
        <v>1078</v>
      </c>
      <c r="T819" s="12" t="s">
        <v>3719</v>
      </c>
      <c r="U819" s="12" t="str">
        <f>VLOOKUP(S819,[1]Sheet1!$D$3:$D$153,1,0)</f>
        <v>SWAT</v>
      </c>
      <c r="V819" s="12"/>
      <c r="W819" s="12" t="s">
        <v>75</v>
      </c>
      <c r="X819" s="58" t="s">
        <v>24</v>
      </c>
      <c r="Y819" s="12" t="s">
        <v>2574</v>
      </c>
      <c r="Z819" s="12">
        <f>INDEX('[2]Rented Branches'!$R$5:$R$1116,MATCH(H819,'[2]Rented Branches'!$I$5:$I$1116,0))</f>
        <v>1950</v>
      </c>
      <c r="AA819" s="12" t="s">
        <v>4296</v>
      </c>
      <c r="AB819" s="12" t="s">
        <v>4297</v>
      </c>
      <c r="AC819" s="12" t="s">
        <v>4256</v>
      </c>
      <c r="AD819" s="12" t="s">
        <v>4237</v>
      </c>
      <c r="AE819" s="12" t="s">
        <v>4298</v>
      </c>
      <c r="AF819" s="12" t="s">
        <v>4239</v>
      </c>
    </row>
    <row r="820" spans="1:32" s="46" customFormat="1" ht="15" hidden="1" x14ac:dyDescent="0.25">
      <c r="A820" s="10">
        <f t="shared" ref="A820" si="840">+A819+1</f>
        <v>797</v>
      </c>
      <c r="B820" s="10"/>
      <c r="C820" s="50" t="s">
        <v>15</v>
      </c>
      <c r="D820" s="24" t="s">
        <v>393</v>
      </c>
      <c r="E820" s="15">
        <v>2022</v>
      </c>
      <c r="F820" s="84">
        <v>45007</v>
      </c>
      <c r="G820" s="19" t="s">
        <v>3078</v>
      </c>
      <c r="H820" s="106" t="s">
        <v>3079</v>
      </c>
      <c r="I820" s="17" t="s">
        <v>3080</v>
      </c>
      <c r="J820" s="12" t="s">
        <v>33</v>
      </c>
      <c r="K820" s="12" t="s">
        <v>21</v>
      </c>
      <c r="L820" s="12"/>
      <c r="M820" s="12"/>
      <c r="N820" s="12"/>
      <c r="O820" s="12"/>
      <c r="P820" s="12"/>
      <c r="Q820" s="12" t="s">
        <v>2615</v>
      </c>
      <c r="R820" s="12" t="s">
        <v>3445</v>
      </c>
      <c r="S820" s="12" t="s">
        <v>33</v>
      </c>
      <c r="T820" s="12" t="s">
        <v>3706</v>
      </c>
      <c r="U820" s="12" t="str">
        <f>VLOOKUP(S820,[1]Sheet1!$D$3:$D$153,1,0)</f>
        <v>MULTAN</v>
      </c>
      <c r="V820" s="12"/>
      <c r="W820" s="12" t="s">
        <v>23</v>
      </c>
      <c r="X820" s="58" t="s">
        <v>24</v>
      </c>
      <c r="Y820" s="12" t="s">
        <v>2573</v>
      </c>
      <c r="Z820" s="12">
        <f>INDEX('[2]Rented Branches'!$R$5:$R$1116,MATCH(H820,'[2]Rented Branches'!$I$5:$I$1116,0))</f>
        <v>1942</v>
      </c>
      <c r="AA820" s="12" t="s">
        <v>4293</v>
      </c>
      <c r="AB820" s="12" t="s">
        <v>4294</v>
      </c>
      <c r="AC820" s="12" t="s">
        <v>4278</v>
      </c>
      <c r="AD820" s="12" t="s">
        <v>4231</v>
      </c>
      <c r="AE820" s="12" t="s">
        <v>4295</v>
      </c>
      <c r="AF820" s="12" t="s">
        <v>4233</v>
      </c>
    </row>
    <row r="821" spans="1:32" s="46" customFormat="1" ht="15" hidden="1" x14ac:dyDescent="0.25">
      <c r="A821" s="10">
        <f t="shared" ref="A821" si="841">+A820+1</f>
        <v>798</v>
      </c>
      <c r="B821" s="10"/>
      <c r="C821" s="50" t="s">
        <v>15</v>
      </c>
      <c r="D821" s="24" t="s">
        <v>393</v>
      </c>
      <c r="E821" s="15">
        <v>2022</v>
      </c>
      <c r="F821" s="84">
        <v>45012</v>
      </c>
      <c r="G821" s="19" t="s">
        <v>3081</v>
      </c>
      <c r="H821" s="106" t="s">
        <v>3082</v>
      </c>
      <c r="I821" s="17" t="s">
        <v>3083</v>
      </c>
      <c r="J821" s="12" t="s">
        <v>20</v>
      </c>
      <c r="K821" s="12" t="s">
        <v>21</v>
      </c>
      <c r="L821" s="12"/>
      <c r="M821" s="12"/>
      <c r="N821" s="12"/>
      <c r="O821" s="12"/>
      <c r="P821" s="12"/>
      <c r="Q821" s="12" t="s">
        <v>2615</v>
      </c>
      <c r="R821" s="12" t="s">
        <v>3445</v>
      </c>
      <c r="S821" s="12" t="s">
        <v>20</v>
      </c>
      <c r="T821" s="12" t="s">
        <v>3705</v>
      </c>
      <c r="U821" s="12" t="str">
        <f>VLOOKUP(S821,[1]Sheet1!$D$3:$D$153,1,0)</f>
        <v>LAHORE</v>
      </c>
      <c r="V821" s="12"/>
      <c r="W821" s="12" t="s">
        <v>23</v>
      </c>
      <c r="X821" s="58" t="s">
        <v>24</v>
      </c>
      <c r="Y821" s="12" t="s">
        <v>2573</v>
      </c>
      <c r="Z821" s="12">
        <f>INDEX('[2]Rented Branches'!$R$5:$R$1116,MATCH(H821,'[2]Rented Branches'!$I$5:$I$1116,0))</f>
        <v>2900</v>
      </c>
      <c r="AA821" s="12" t="s">
        <v>4262</v>
      </c>
      <c r="AB821" s="12" t="s">
        <v>4263</v>
      </c>
      <c r="AC821" s="12" t="s">
        <v>4260</v>
      </c>
      <c r="AD821" s="12" t="s">
        <v>4243</v>
      </c>
      <c r="AE821" s="12" t="s">
        <v>4264</v>
      </c>
      <c r="AF821" s="12" t="s">
        <v>4245</v>
      </c>
    </row>
    <row r="822" spans="1:32" s="46" customFormat="1" ht="15" hidden="1" x14ac:dyDescent="0.25">
      <c r="A822" s="10">
        <f t="shared" ref="A822" si="842">+A821+1</f>
        <v>799</v>
      </c>
      <c r="B822" s="10"/>
      <c r="C822" s="50" t="s">
        <v>15</v>
      </c>
      <c r="D822" s="24" t="s">
        <v>393</v>
      </c>
      <c r="E822" s="15">
        <v>2022</v>
      </c>
      <c r="F822" s="84">
        <v>45012</v>
      </c>
      <c r="G822" s="19" t="s">
        <v>3084</v>
      </c>
      <c r="H822" s="106" t="s">
        <v>3085</v>
      </c>
      <c r="I822" s="17" t="s">
        <v>3086</v>
      </c>
      <c r="J822" s="12" t="s">
        <v>20</v>
      </c>
      <c r="K822" s="12" t="s">
        <v>21</v>
      </c>
      <c r="L822" s="12"/>
      <c r="M822" s="12"/>
      <c r="N822" s="12"/>
      <c r="O822" s="12"/>
      <c r="P822" s="12"/>
      <c r="Q822" s="12" t="s">
        <v>2615</v>
      </c>
      <c r="R822" s="12" t="s">
        <v>3445</v>
      </c>
      <c r="S822" s="12" t="s">
        <v>20</v>
      </c>
      <c r="T822" s="12" t="s">
        <v>3705</v>
      </c>
      <c r="U822" s="12" t="str">
        <f>VLOOKUP(S822,[1]Sheet1!$D$3:$D$153,1,0)</f>
        <v>LAHORE</v>
      </c>
      <c r="V822" s="12"/>
      <c r="W822" s="12" t="s">
        <v>23</v>
      </c>
      <c r="X822" s="58" t="s">
        <v>24</v>
      </c>
      <c r="Y822" s="12" t="s">
        <v>2573</v>
      </c>
      <c r="Z822" s="12">
        <f>INDEX('[2]Rented Branches'!$R$5:$R$1116,MATCH(H822,'[2]Rented Branches'!$I$5:$I$1116,0))</f>
        <v>5272</v>
      </c>
      <c r="AA822" s="12" t="s">
        <v>4280</v>
      </c>
      <c r="AB822" s="12" t="s">
        <v>4393</v>
      </c>
      <c r="AC822" s="12" t="s">
        <v>4260</v>
      </c>
      <c r="AD822" s="12" t="s">
        <v>4243</v>
      </c>
      <c r="AE822" s="12" t="s">
        <v>4281</v>
      </c>
      <c r="AF822" s="12" t="s">
        <v>4245</v>
      </c>
    </row>
    <row r="823" spans="1:32" s="46" customFormat="1" ht="15" hidden="1" x14ac:dyDescent="0.25">
      <c r="A823" s="10">
        <f t="shared" ref="A823" si="843">+A822+1</f>
        <v>800</v>
      </c>
      <c r="B823" s="10"/>
      <c r="C823" s="50" t="s">
        <v>15</v>
      </c>
      <c r="D823" s="24" t="s">
        <v>393</v>
      </c>
      <c r="E823" s="15">
        <v>2022</v>
      </c>
      <c r="F823" s="84">
        <v>45014</v>
      </c>
      <c r="G823" s="19" t="s">
        <v>3087</v>
      </c>
      <c r="H823" s="106" t="s">
        <v>3088</v>
      </c>
      <c r="I823" s="17" t="s">
        <v>3089</v>
      </c>
      <c r="J823" s="12" t="s">
        <v>20</v>
      </c>
      <c r="K823" s="12" t="s">
        <v>21</v>
      </c>
      <c r="L823" s="12"/>
      <c r="M823" s="12"/>
      <c r="N823" s="12"/>
      <c r="O823" s="12"/>
      <c r="P823" s="12"/>
      <c r="Q823" s="12" t="s">
        <v>2615</v>
      </c>
      <c r="R823" s="12" t="s">
        <v>3445</v>
      </c>
      <c r="S823" s="12" t="s">
        <v>20</v>
      </c>
      <c r="T823" s="12" t="s">
        <v>3705</v>
      </c>
      <c r="U823" s="12" t="str">
        <f>VLOOKUP(S823,[1]Sheet1!$D$3:$D$153,1,0)</f>
        <v>LAHORE</v>
      </c>
      <c r="V823" s="12"/>
      <c r="W823" s="12" t="s">
        <v>23</v>
      </c>
      <c r="X823" s="58" t="s">
        <v>24</v>
      </c>
      <c r="Y823" s="12" t="s">
        <v>2573</v>
      </c>
      <c r="Z823" s="12">
        <f>INDEX('[2]Rented Branches'!$R$5:$R$1116,MATCH(H823,'[2]Rented Branches'!$I$5:$I$1116,0))</f>
        <v>3000</v>
      </c>
      <c r="AA823" s="12" t="s">
        <v>4258</v>
      </c>
      <c r="AB823" s="12" t="s">
        <v>4259</v>
      </c>
      <c r="AC823" s="12" t="s">
        <v>4260</v>
      </c>
      <c r="AD823" s="12" t="s">
        <v>4243</v>
      </c>
      <c r="AE823" s="12" t="s">
        <v>4261</v>
      </c>
      <c r="AF823" s="12" t="s">
        <v>4245</v>
      </c>
    </row>
    <row r="824" spans="1:32" s="46" customFormat="1" ht="25.5" hidden="1" x14ac:dyDescent="0.25">
      <c r="A824" s="10">
        <f t="shared" ref="A824" si="844">+A823+1</f>
        <v>801</v>
      </c>
      <c r="B824" s="10"/>
      <c r="C824" s="50" t="s">
        <v>15</v>
      </c>
      <c r="D824" s="24" t="s">
        <v>393</v>
      </c>
      <c r="E824" s="15">
        <v>2022</v>
      </c>
      <c r="F824" s="84">
        <v>45013</v>
      </c>
      <c r="G824" s="19" t="s">
        <v>3090</v>
      </c>
      <c r="H824" s="106" t="s">
        <v>3091</v>
      </c>
      <c r="I824" s="17" t="s">
        <v>3095</v>
      </c>
      <c r="J824" s="12" t="s">
        <v>20</v>
      </c>
      <c r="K824" s="12" t="s">
        <v>21</v>
      </c>
      <c r="L824" s="12"/>
      <c r="M824" s="12"/>
      <c r="N824" s="12"/>
      <c r="O824" s="12"/>
      <c r="P824" s="12"/>
      <c r="Q824" s="12" t="s">
        <v>2615</v>
      </c>
      <c r="R824" s="12" t="s">
        <v>3445</v>
      </c>
      <c r="S824" s="12" t="s">
        <v>20</v>
      </c>
      <c r="T824" s="12" t="s">
        <v>3705</v>
      </c>
      <c r="U824" s="12" t="str">
        <f>VLOOKUP(S824,[1]Sheet1!$D$3:$D$153,1,0)</f>
        <v>LAHORE</v>
      </c>
      <c r="V824" s="12"/>
      <c r="W824" s="12" t="s">
        <v>23</v>
      </c>
      <c r="X824" s="58" t="s">
        <v>24</v>
      </c>
      <c r="Y824" s="12" t="s">
        <v>2573</v>
      </c>
      <c r="Z824" s="12">
        <f>INDEX('[2]Rented Branches'!$R$5:$R$1116,MATCH(H824,'[2]Rented Branches'!$I$5:$I$1116,0))</f>
        <v>3200</v>
      </c>
      <c r="AA824" s="12" t="s">
        <v>4262</v>
      </c>
      <c r="AB824" s="12" t="s">
        <v>4263</v>
      </c>
      <c r="AC824" s="12" t="s">
        <v>4260</v>
      </c>
      <c r="AD824" s="12" t="s">
        <v>4243</v>
      </c>
      <c r="AE824" s="12" t="s">
        <v>4264</v>
      </c>
      <c r="AF824" s="12" t="s">
        <v>4245</v>
      </c>
    </row>
    <row r="825" spans="1:32" s="46" customFormat="1" ht="15" hidden="1" x14ac:dyDescent="0.25">
      <c r="A825" s="10">
        <f t="shared" ref="A825" si="845">+A824+1</f>
        <v>802</v>
      </c>
      <c r="B825" s="10"/>
      <c r="C825" s="50" t="s">
        <v>15</v>
      </c>
      <c r="D825" s="24" t="s">
        <v>393</v>
      </c>
      <c r="E825" s="15">
        <v>2022</v>
      </c>
      <c r="F825" s="84">
        <v>45013</v>
      </c>
      <c r="G825" s="19" t="s">
        <v>3092</v>
      </c>
      <c r="H825" s="106" t="s">
        <v>3093</v>
      </c>
      <c r="I825" s="17" t="s">
        <v>3094</v>
      </c>
      <c r="J825" s="12" t="s">
        <v>20</v>
      </c>
      <c r="K825" s="12" t="s">
        <v>21</v>
      </c>
      <c r="L825" s="12"/>
      <c r="M825" s="12"/>
      <c r="N825" s="12"/>
      <c r="O825" s="12"/>
      <c r="P825" s="12"/>
      <c r="Q825" s="12" t="s">
        <v>2615</v>
      </c>
      <c r="R825" s="12" t="s">
        <v>3445</v>
      </c>
      <c r="S825" s="12" t="s">
        <v>20</v>
      </c>
      <c r="T825" s="12" t="s">
        <v>3705</v>
      </c>
      <c r="U825" s="12" t="str">
        <f>VLOOKUP(S825,[1]Sheet1!$D$3:$D$153,1,0)</f>
        <v>LAHORE</v>
      </c>
      <c r="V825" s="12"/>
      <c r="W825" s="12" t="s">
        <v>23</v>
      </c>
      <c r="X825" s="58" t="s">
        <v>24</v>
      </c>
      <c r="Y825" s="12" t="s">
        <v>2573</v>
      </c>
      <c r="Z825" s="12">
        <f>INDEX('[2]Rented Branches'!$R$5:$R$1116,MATCH(H825,'[2]Rented Branches'!$I$5:$I$1116,0))</f>
        <v>2700</v>
      </c>
      <c r="AA825" s="12" t="s">
        <v>4262</v>
      </c>
      <c r="AB825" s="12" t="s">
        <v>4263</v>
      </c>
      <c r="AC825" s="12" t="s">
        <v>4260</v>
      </c>
      <c r="AD825" s="12" t="s">
        <v>4243</v>
      </c>
      <c r="AE825" s="12" t="s">
        <v>4264</v>
      </c>
      <c r="AF825" s="12" t="s">
        <v>4245</v>
      </c>
    </row>
    <row r="826" spans="1:32" s="46" customFormat="1" ht="15" hidden="1" x14ac:dyDescent="0.25">
      <c r="A826" s="10">
        <f t="shared" ref="A826" si="846">+A825+1</f>
        <v>803</v>
      </c>
      <c r="B826" s="10"/>
      <c r="C826" s="50" t="s">
        <v>15</v>
      </c>
      <c r="D826" s="24" t="s">
        <v>393</v>
      </c>
      <c r="E826" s="15">
        <v>2022</v>
      </c>
      <c r="F826" s="84">
        <v>45015</v>
      </c>
      <c r="G826" s="19" t="s">
        <v>3096</v>
      </c>
      <c r="H826" s="106" t="s">
        <v>3097</v>
      </c>
      <c r="I826" s="17" t="s">
        <v>3098</v>
      </c>
      <c r="J826" s="12" t="s">
        <v>48</v>
      </c>
      <c r="K826" s="12" t="s">
        <v>21</v>
      </c>
      <c r="L826" s="12"/>
      <c r="M826" s="12"/>
      <c r="N826" s="12"/>
      <c r="O826" s="12"/>
      <c r="P826" s="12"/>
      <c r="Q826" s="12" t="s">
        <v>2615</v>
      </c>
      <c r="R826" s="12" t="s">
        <v>3445</v>
      </c>
      <c r="S826" s="12" t="s">
        <v>48</v>
      </c>
      <c r="T826" s="12" t="s">
        <v>3707</v>
      </c>
      <c r="U826" s="12" t="str">
        <f>VLOOKUP(S826,[1]Sheet1!$D$3:$D$153,1,0)</f>
        <v>FAISALABAD</v>
      </c>
      <c r="V826" s="12"/>
      <c r="W826" s="12" t="s">
        <v>23</v>
      </c>
      <c r="X826" s="58" t="s">
        <v>24</v>
      </c>
      <c r="Y826" s="12" t="s">
        <v>2573</v>
      </c>
      <c r="Z826" s="12">
        <f>INDEX('[2]Rented Branches'!$R$5:$R$1116,MATCH(H826,'[2]Rented Branches'!$I$5:$I$1116,0))</f>
        <v>3150</v>
      </c>
      <c r="AA826" s="12" t="s">
        <v>4268</v>
      </c>
      <c r="AB826" s="12" t="s">
        <v>4269</v>
      </c>
      <c r="AC826" s="12" t="s">
        <v>4242</v>
      </c>
      <c r="AD826" s="12" t="s">
        <v>4243</v>
      </c>
      <c r="AE826" s="12" t="s">
        <v>4270</v>
      </c>
      <c r="AF826" s="12" t="s">
        <v>4245</v>
      </c>
    </row>
    <row r="827" spans="1:32" s="46" customFormat="1" ht="25.5" hidden="1" x14ac:dyDescent="0.25">
      <c r="A827" s="10">
        <f t="shared" ref="A827" si="847">+A826+1</f>
        <v>804</v>
      </c>
      <c r="B827" s="10"/>
      <c r="C827" s="50" t="s">
        <v>15</v>
      </c>
      <c r="D827" s="24" t="s">
        <v>393</v>
      </c>
      <c r="E827" s="15">
        <v>2022</v>
      </c>
      <c r="F827" s="84">
        <v>45015</v>
      </c>
      <c r="G827" s="19" t="s">
        <v>3099</v>
      </c>
      <c r="H827" s="106" t="s">
        <v>3100</v>
      </c>
      <c r="I827" s="16" t="s">
        <v>3101</v>
      </c>
      <c r="J827" s="12" t="s">
        <v>59</v>
      </c>
      <c r="K827" s="12" t="s">
        <v>60</v>
      </c>
      <c r="L827" s="12"/>
      <c r="M827" s="12"/>
      <c r="N827" s="12"/>
      <c r="O827" s="12"/>
      <c r="P827" s="12"/>
      <c r="Q827" s="12" t="s">
        <v>2615</v>
      </c>
      <c r="R827" s="12" t="s">
        <v>3445</v>
      </c>
      <c r="S827" s="12" t="s">
        <v>59</v>
      </c>
      <c r="T827" s="12" t="s">
        <v>3709</v>
      </c>
      <c r="U827" s="12" t="e">
        <f>VLOOKUP(S827,[1]Sheet1!$D$3:$D$153,1,0)</f>
        <v>#N/A</v>
      </c>
      <c r="V827" s="12"/>
      <c r="W827" s="12" t="s">
        <v>61</v>
      </c>
      <c r="X827" s="58" t="s">
        <v>24</v>
      </c>
      <c r="Y827" s="12" t="s">
        <v>2573</v>
      </c>
      <c r="Z827" s="12">
        <f>INDEX('[2]Rented Branches'!$R$5:$R$1116,MATCH(H827,'[2]Rented Branches'!$I$5:$I$1116,0))</f>
        <v>5410</v>
      </c>
      <c r="AA827" s="12" t="s">
        <v>4273</v>
      </c>
      <c r="AB827" s="12" t="s">
        <v>4274</v>
      </c>
      <c r="AC827" s="12" t="s">
        <v>4230</v>
      </c>
      <c r="AD827" s="12" t="s">
        <v>4231</v>
      </c>
      <c r="AE827" s="12" t="s">
        <v>4275</v>
      </c>
      <c r="AF827" s="12" t="s">
        <v>4233</v>
      </c>
    </row>
    <row r="828" spans="1:32" s="46" customFormat="1" ht="15" hidden="1" x14ac:dyDescent="0.25">
      <c r="A828" s="10">
        <f t="shared" ref="A828" si="848">+A827+1</f>
        <v>805</v>
      </c>
      <c r="B828" s="10"/>
      <c r="C828" s="50" t="s">
        <v>15</v>
      </c>
      <c r="D828" s="24" t="s">
        <v>393</v>
      </c>
      <c r="E828" s="15">
        <v>2022</v>
      </c>
      <c r="F828" s="84">
        <v>45016</v>
      </c>
      <c r="G828" s="19" t="s">
        <v>3102</v>
      </c>
      <c r="H828" s="106" t="s">
        <v>3103</v>
      </c>
      <c r="I828" s="16" t="s">
        <v>3104</v>
      </c>
      <c r="J828" s="12" t="s">
        <v>20</v>
      </c>
      <c r="K828" s="12" t="s">
        <v>21</v>
      </c>
      <c r="L828" s="12"/>
      <c r="M828" s="12"/>
      <c r="N828" s="12"/>
      <c r="O828" s="12"/>
      <c r="P828" s="12"/>
      <c r="Q828" s="12" t="s">
        <v>2615</v>
      </c>
      <c r="R828" s="12" t="s">
        <v>3445</v>
      </c>
      <c r="S828" s="12" t="s">
        <v>20</v>
      </c>
      <c r="T828" s="12" t="s">
        <v>3705</v>
      </c>
      <c r="U828" s="12" t="str">
        <f>VLOOKUP(S828,[1]Sheet1!$D$3:$D$153,1,0)</f>
        <v>LAHORE</v>
      </c>
      <c r="V828" s="12"/>
      <c r="W828" s="12" t="s">
        <v>23</v>
      </c>
      <c r="X828" s="58" t="s">
        <v>24</v>
      </c>
      <c r="Y828" s="12" t="s">
        <v>2573</v>
      </c>
      <c r="Z828" s="12">
        <f>INDEX('[2]Rented Branches'!$R$5:$R$1116,MATCH(H828,'[2]Rented Branches'!$I$5:$I$1116,0))</f>
        <v>2500</v>
      </c>
      <c r="AA828" s="12" t="s">
        <v>4262</v>
      </c>
      <c r="AB828" s="12" t="s">
        <v>4263</v>
      </c>
      <c r="AC828" s="12" t="s">
        <v>4260</v>
      </c>
      <c r="AD828" s="12" t="s">
        <v>4243</v>
      </c>
      <c r="AE828" s="12" t="s">
        <v>4264</v>
      </c>
      <c r="AF828" s="12" t="s">
        <v>4245</v>
      </c>
    </row>
    <row r="829" spans="1:32" s="46" customFormat="1" ht="25.5" hidden="1" x14ac:dyDescent="0.25">
      <c r="A829" s="10">
        <f t="shared" ref="A829" si="849">+A828+1</f>
        <v>806</v>
      </c>
      <c r="B829" s="10"/>
      <c r="C829" s="50" t="s">
        <v>15</v>
      </c>
      <c r="D829" s="24" t="s">
        <v>34</v>
      </c>
      <c r="E829" s="15">
        <v>2023</v>
      </c>
      <c r="F829" s="84">
        <v>45022</v>
      </c>
      <c r="G829" s="19" t="s">
        <v>3105</v>
      </c>
      <c r="H829" s="106" t="s">
        <v>3106</v>
      </c>
      <c r="I829" s="16" t="s">
        <v>3107</v>
      </c>
      <c r="J829" s="12" t="s">
        <v>20</v>
      </c>
      <c r="K829" s="12" t="s">
        <v>21</v>
      </c>
      <c r="L829" s="12"/>
      <c r="M829" s="12"/>
      <c r="N829" s="12"/>
      <c r="O829" s="12"/>
      <c r="P829" s="12"/>
      <c r="Q829" s="12" t="s">
        <v>3064</v>
      </c>
      <c r="R829" s="12" t="s">
        <v>3064</v>
      </c>
      <c r="S829" s="12" t="s">
        <v>20</v>
      </c>
      <c r="T829" s="12" t="s">
        <v>3705</v>
      </c>
      <c r="U829" s="12" t="str">
        <f>VLOOKUP(S829,[1]Sheet1!$D$3:$D$153,1,0)</f>
        <v>LAHORE</v>
      </c>
      <c r="V829" s="12"/>
      <c r="W829" s="12" t="s">
        <v>23</v>
      </c>
      <c r="X829" s="58" t="s">
        <v>24</v>
      </c>
      <c r="Y829" s="12" t="s">
        <v>2573</v>
      </c>
      <c r="Z829" s="12">
        <f>INDEX('[2]Rented Branches'!$R$5:$R$1116,MATCH(H829,'[2]Rented Branches'!$I$5:$I$1116,0))</f>
        <v>3600</v>
      </c>
      <c r="AA829" s="12" t="s">
        <v>4371</v>
      </c>
      <c r="AB829" s="12" t="s">
        <v>4372</v>
      </c>
      <c r="AC829" s="12" t="s">
        <v>4397</v>
      </c>
      <c r="AD829" s="12" t="e">
        <v>#N/A</v>
      </c>
      <c r="AE829" s="12" t="s">
        <v>4373</v>
      </c>
      <c r="AF829" s="12" t="e">
        <v>#N/A</v>
      </c>
    </row>
    <row r="830" spans="1:32" s="46" customFormat="1" ht="15" hidden="1" x14ac:dyDescent="0.25">
      <c r="A830" s="10">
        <f t="shared" ref="A830" si="850">+A829+1</f>
        <v>807</v>
      </c>
      <c r="B830" s="10"/>
      <c r="C830" s="50" t="s">
        <v>15</v>
      </c>
      <c r="D830" s="24" t="s">
        <v>34</v>
      </c>
      <c r="E830" s="15">
        <v>2023</v>
      </c>
      <c r="F830" s="84">
        <v>45069</v>
      </c>
      <c r="G830" s="19" t="s">
        <v>3129</v>
      </c>
      <c r="H830" s="106" t="s">
        <v>3174</v>
      </c>
      <c r="I830" s="16" t="s">
        <v>3130</v>
      </c>
      <c r="J830" s="12" t="s">
        <v>3131</v>
      </c>
      <c r="K830" s="12" t="s">
        <v>60</v>
      </c>
      <c r="L830" s="12"/>
      <c r="M830" s="12"/>
      <c r="N830" s="12"/>
      <c r="O830" s="12"/>
      <c r="P830" s="12"/>
      <c r="Q830" s="12" t="s">
        <v>3067</v>
      </c>
      <c r="R830" s="12" t="s">
        <v>3067</v>
      </c>
      <c r="S830" s="12" t="s">
        <v>3131</v>
      </c>
      <c r="T830" s="12" t="s">
        <v>3802</v>
      </c>
      <c r="U830" s="12" t="str">
        <f>VLOOKUP(S830,[1]Sheet1!$D$3:$D$153,1,0)</f>
        <v>TANDO MUHAMMAD KHAN</v>
      </c>
      <c r="V830" s="12"/>
      <c r="W830" s="12" t="s">
        <v>61</v>
      </c>
      <c r="X830" s="58" t="s">
        <v>24</v>
      </c>
      <c r="Y830" s="12" t="s">
        <v>2574</v>
      </c>
      <c r="Z830" s="12">
        <f>INDEX('[2]Rented Branches'!$R$5:$R$1116,MATCH(H830,'[2]Rented Branches'!$I$5:$I$1116,0))</f>
        <v>2100</v>
      </c>
      <c r="AA830" s="12" t="s">
        <v>71</v>
      </c>
      <c r="AB830" s="12" t="s">
        <v>4331</v>
      </c>
      <c r="AC830" s="12" t="s">
        <v>4398</v>
      </c>
      <c r="AD830" s="12" t="e">
        <v>#N/A</v>
      </c>
      <c r="AE830" s="12" t="s">
        <v>4332</v>
      </c>
      <c r="AF830" s="12" t="e">
        <v>#N/A</v>
      </c>
    </row>
    <row r="831" spans="1:32" s="46" customFormat="1" ht="15" hidden="1" x14ac:dyDescent="0.25">
      <c r="A831" s="10">
        <f t="shared" ref="A831" si="851">+A830+1</f>
        <v>808</v>
      </c>
      <c r="B831" s="10"/>
      <c r="C831" s="50" t="s">
        <v>15</v>
      </c>
      <c r="D831" s="24" t="s">
        <v>393</v>
      </c>
      <c r="E831" s="15">
        <v>2023</v>
      </c>
      <c r="F831" s="84">
        <v>45068</v>
      </c>
      <c r="G831" s="19" t="s">
        <v>3185</v>
      </c>
      <c r="H831" s="106" t="s">
        <v>3178</v>
      </c>
      <c r="I831" s="16" t="s">
        <v>3132</v>
      </c>
      <c r="J831" s="12" t="s">
        <v>757</v>
      </c>
      <c r="K831" s="12" t="s">
        <v>21</v>
      </c>
      <c r="L831" s="12"/>
      <c r="M831" s="12"/>
      <c r="N831" s="12"/>
      <c r="O831" s="12"/>
      <c r="P831" s="12"/>
      <c r="Q831" s="12" t="s">
        <v>2615</v>
      </c>
      <c r="R831" s="12" t="s">
        <v>3445</v>
      </c>
      <c r="S831" s="12" t="s">
        <v>757</v>
      </c>
      <c r="T831" s="12" t="s">
        <v>1817</v>
      </c>
      <c r="U831" s="12" t="str">
        <f>VLOOKUP(S831,[1]Sheet1!$D$3:$D$153,1,0)</f>
        <v>SIALKOT</v>
      </c>
      <c r="V831" s="12"/>
      <c r="W831" s="12" t="s">
        <v>23</v>
      </c>
      <c r="X831" s="58" t="s">
        <v>24</v>
      </c>
      <c r="Y831" s="12" t="s">
        <v>2574</v>
      </c>
      <c r="Z831" s="12">
        <f>INDEX('[2]Rented Branches'!$R$5:$R$1116,MATCH(H831,'[2]Rented Branches'!$I$5:$I$1116,0))</f>
        <v>2808</v>
      </c>
      <c r="AA831" s="12" t="s">
        <v>4265</v>
      </c>
      <c r="AB831" s="12" t="s">
        <v>4266</v>
      </c>
      <c r="AC831" s="12" t="s">
        <v>4252</v>
      </c>
      <c r="AD831" s="12" t="s">
        <v>4243</v>
      </c>
      <c r="AE831" s="12" t="s">
        <v>4267</v>
      </c>
      <c r="AF831" s="12" t="s">
        <v>4245</v>
      </c>
    </row>
    <row r="832" spans="1:32" s="46" customFormat="1" ht="15" hidden="1" x14ac:dyDescent="0.25">
      <c r="A832" s="10">
        <f t="shared" ref="A832" si="852">+A831+1</f>
        <v>809</v>
      </c>
      <c r="B832" s="10"/>
      <c r="C832" s="50" t="s">
        <v>15</v>
      </c>
      <c r="D832" s="24" t="s">
        <v>393</v>
      </c>
      <c r="E832" s="15">
        <v>2023</v>
      </c>
      <c r="F832" s="84">
        <v>45033</v>
      </c>
      <c r="G832" s="19" t="s">
        <v>3108</v>
      </c>
      <c r="H832" s="106" t="s">
        <v>3109</v>
      </c>
      <c r="I832" s="16" t="s">
        <v>3110</v>
      </c>
      <c r="J832" s="12" t="s">
        <v>2147</v>
      </c>
      <c r="K832" s="12" t="s">
        <v>29</v>
      </c>
      <c r="L832" s="12"/>
      <c r="M832" s="12"/>
      <c r="N832" s="12"/>
      <c r="O832" s="12"/>
      <c r="P832" s="12"/>
      <c r="Q832" s="12" t="s">
        <v>2615</v>
      </c>
      <c r="R832" s="12" t="s">
        <v>3445</v>
      </c>
      <c r="S832" s="12" t="s">
        <v>720</v>
      </c>
      <c r="T832" s="12" t="s">
        <v>3698</v>
      </c>
      <c r="U832" s="12" t="str">
        <f>VLOOKUP(S832,[1]Sheet1!$D$3:$D$153,1,0)</f>
        <v>NOWSHERA</v>
      </c>
      <c r="V832" s="12"/>
      <c r="W832" s="12" t="s">
        <v>75</v>
      </c>
      <c r="X832" s="58" t="s">
        <v>24</v>
      </c>
      <c r="Y832" s="12" t="s">
        <v>2574</v>
      </c>
      <c r="Z832" s="12">
        <f>INDEX('[2]Rented Branches'!$R$5:$R$1116,MATCH(H832,'[2]Rented Branches'!$I$5:$I$1116,0))</f>
        <v>2000</v>
      </c>
      <c r="AA832" s="12" t="s">
        <v>4254</v>
      </c>
      <c r="AB832" s="12" t="s">
        <v>4255</v>
      </c>
      <c r="AC832" s="12" t="s">
        <v>4256</v>
      </c>
      <c r="AD832" s="12" t="s">
        <v>4237</v>
      </c>
      <c r="AE832" s="12" t="s">
        <v>4257</v>
      </c>
      <c r="AF832" s="12" t="s">
        <v>4239</v>
      </c>
    </row>
    <row r="833" spans="1:32" s="46" customFormat="1" ht="15" hidden="1" x14ac:dyDescent="0.25">
      <c r="A833" s="10">
        <f t="shared" ref="A833" si="853">+A832+1</f>
        <v>810</v>
      </c>
      <c r="B833" s="10"/>
      <c r="C833" s="50" t="s">
        <v>15</v>
      </c>
      <c r="D833" s="24" t="s">
        <v>34</v>
      </c>
      <c r="E833" s="15">
        <v>2023</v>
      </c>
      <c r="F833" s="84">
        <v>45044</v>
      </c>
      <c r="G833" s="19" t="s">
        <v>3111</v>
      </c>
      <c r="H833" s="106" t="s">
        <v>3112</v>
      </c>
      <c r="I833" s="17" t="s">
        <v>3113</v>
      </c>
      <c r="J833" s="12" t="s">
        <v>3114</v>
      </c>
      <c r="K833" s="12" t="s">
        <v>60</v>
      </c>
      <c r="L833" s="12"/>
      <c r="M833" s="12"/>
      <c r="N833" s="12"/>
      <c r="O833" s="12"/>
      <c r="P833" s="12"/>
      <c r="Q833" s="12" t="s">
        <v>3067</v>
      </c>
      <c r="R833" s="12" t="s">
        <v>3067</v>
      </c>
      <c r="S833" s="12" t="s">
        <v>3691</v>
      </c>
      <c r="T833" s="12" t="s">
        <v>3743</v>
      </c>
      <c r="U833" s="12" t="str">
        <f>VLOOKUP(S833,[1]Sheet1!$D$3:$D$153,1,0)</f>
        <v>MIRPUR KHAS</v>
      </c>
      <c r="V833" s="12"/>
      <c r="W833" s="12" t="s">
        <v>61</v>
      </c>
      <c r="X833" s="58" t="s">
        <v>24</v>
      </c>
      <c r="Y833" s="12" t="s">
        <v>2573</v>
      </c>
      <c r="Z833" s="12">
        <f>INDEX('[2]Rented Branches'!$R$5:$R$1116,MATCH(H833,'[2]Rented Branches'!$I$5:$I$1116,0))</f>
        <v>1500</v>
      </c>
      <c r="AA833" s="12" t="s">
        <v>281</v>
      </c>
      <c r="AB833" s="12" t="s">
        <v>4318</v>
      </c>
      <c r="AC833" s="12" t="s">
        <v>4398</v>
      </c>
      <c r="AD833" s="12" t="e">
        <v>#N/A</v>
      </c>
      <c r="AE833" s="12" t="s">
        <v>4319</v>
      </c>
      <c r="AF833" s="12" t="e">
        <v>#N/A</v>
      </c>
    </row>
    <row r="834" spans="1:32" s="46" customFormat="1" ht="15" hidden="1" x14ac:dyDescent="0.25">
      <c r="A834" s="10">
        <f t="shared" ref="A834" si="854">+A833+1</f>
        <v>811</v>
      </c>
      <c r="B834" s="10"/>
      <c r="C834" s="50" t="s">
        <v>15</v>
      </c>
      <c r="D834" s="24" t="s">
        <v>34</v>
      </c>
      <c r="E834" s="15">
        <v>2023</v>
      </c>
      <c r="F834" s="84">
        <v>45051</v>
      </c>
      <c r="G834" s="19" t="s">
        <v>3115</v>
      </c>
      <c r="H834" s="106" t="s">
        <v>3116</v>
      </c>
      <c r="I834" s="17" t="s">
        <v>3117</v>
      </c>
      <c r="J834" s="12" t="s">
        <v>20</v>
      </c>
      <c r="K834" s="12" t="s">
        <v>21</v>
      </c>
      <c r="L834" s="12"/>
      <c r="M834" s="12"/>
      <c r="N834" s="12"/>
      <c r="O834" s="12"/>
      <c r="P834" s="12"/>
      <c r="Q834" s="12" t="s">
        <v>3064</v>
      </c>
      <c r="R834" s="12" t="s">
        <v>3064</v>
      </c>
      <c r="S834" s="12" t="s">
        <v>20</v>
      </c>
      <c r="T834" s="12" t="s">
        <v>3705</v>
      </c>
      <c r="U834" s="12" t="str">
        <f>VLOOKUP(S834,[1]Sheet1!$D$3:$D$153,1,0)</f>
        <v>LAHORE</v>
      </c>
      <c r="V834" s="12"/>
      <c r="W834" s="12" t="s">
        <v>23</v>
      </c>
      <c r="X834" s="58" t="s">
        <v>24</v>
      </c>
      <c r="Y834" s="12" t="s">
        <v>2573</v>
      </c>
      <c r="Z834" s="12">
        <f>INDEX('[2]Rented Branches'!$R$5:$R$1116,MATCH(H834,'[2]Rented Branches'!$I$5:$I$1116,0))</f>
        <v>3000</v>
      </c>
      <c r="AA834" s="12" t="s">
        <v>4382</v>
      </c>
      <c r="AB834" s="12" t="s">
        <v>4383</v>
      </c>
      <c r="AC834" s="12" t="s">
        <v>4397</v>
      </c>
      <c r="AD834" s="12" t="e">
        <v>#N/A</v>
      </c>
      <c r="AE834" s="12" t="s">
        <v>4301</v>
      </c>
      <c r="AF834" s="12" t="e">
        <v>#N/A</v>
      </c>
    </row>
    <row r="835" spans="1:32" s="46" customFormat="1" ht="25.5" hidden="1" x14ac:dyDescent="0.25">
      <c r="A835" s="10">
        <f t="shared" ref="A835" si="855">+A834+1</f>
        <v>812</v>
      </c>
      <c r="B835" s="10"/>
      <c r="C835" s="50" t="s">
        <v>15</v>
      </c>
      <c r="D835" s="24" t="s">
        <v>34</v>
      </c>
      <c r="E835" s="15">
        <v>2022</v>
      </c>
      <c r="F835" s="84">
        <v>45057</v>
      </c>
      <c r="G835" s="19" t="s">
        <v>3118</v>
      </c>
      <c r="H835" s="106" t="s">
        <v>3119</v>
      </c>
      <c r="I835" s="17" t="s">
        <v>3120</v>
      </c>
      <c r="J835" s="12" t="s">
        <v>20</v>
      </c>
      <c r="K835" s="12" t="s">
        <v>21</v>
      </c>
      <c r="L835" s="12"/>
      <c r="M835" s="12"/>
      <c r="N835" s="12"/>
      <c r="O835" s="12"/>
      <c r="P835" s="12"/>
      <c r="Q835" s="12" t="s">
        <v>3064</v>
      </c>
      <c r="R835" s="12" t="s">
        <v>3064</v>
      </c>
      <c r="S835" s="12" t="s">
        <v>20</v>
      </c>
      <c r="T835" s="12" t="s">
        <v>3705</v>
      </c>
      <c r="U835" s="12" t="str">
        <f>VLOOKUP(S835,[1]Sheet1!$D$3:$D$153,1,0)</f>
        <v>LAHORE</v>
      </c>
      <c r="V835" s="12"/>
      <c r="W835" s="12" t="s">
        <v>23</v>
      </c>
      <c r="X835" s="58" t="s">
        <v>24</v>
      </c>
      <c r="Y835" s="12" t="s">
        <v>2573</v>
      </c>
      <c r="Z835" s="12">
        <f>INDEX('[2]Rented Branches'!$R$5:$R$1116,MATCH(H835,'[2]Rented Branches'!$I$5:$I$1116,0))</f>
        <v>3000</v>
      </c>
      <c r="AA835" s="12" t="s">
        <v>179</v>
      </c>
      <c r="AB835" s="12" t="s">
        <v>4329</v>
      </c>
      <c r="AC835" s="12" t="s">
        <v>4396</v>
      </c>
      <c r="AD835" s="12" t="e">
        <v>#N/A</v>
      </c>
      <c r="AE835" s="12" t="s">
        <v>4330</v>
      </c>
      <c r="AF835" s="12" t="e">
        <v>#N/A</v>
      </c>
    </row>
    <row r="836" spans="1:32" s="46" customFormat="1" ht="15" hidden="1" x14ac:dyDescent="0.25">
      <c r="A836" s="10">
        <f t="shared" ref="A836" si="856">+A835+1</f>
        <v>813</v>
      </c>
      <c r="B836" s="10"/>
      <c r="C836" s="50" t="s">
        <v>15</v>
      </c>
      <c r="D836" s="24" t="s">
        <v>393</v>
      </c>
      <c r="E836" s="15">
        <v>2023</v>
      </c>
      <c r="F836" s="84">
        <v>45061</v>
      </c>
      <c r="G836" s="19" t="s">
        <v>3331</v>
      </c>
      <c r="H836" s="106" t="s">
        <v>3177</v>
      </c>
      <c r="I836" s="17" t="s">
        <v>3122</v>
      </c>
      <c r="J836" s="12" t="s">
        <v>65</v>
      </c>
      <c r="K836" s="12" t="s">
        <v>21</v>
      </c>
      <c r="L836" s="12"/>
      <c r="M836" s="12"/>
      <c r="N836" s="12"/>
      <c r="O836" s="12"/>
      <c r="P836" s="12"/>
      <c r="Q836" s="12" t="s">
        <v>2615</v>
      </c>
      <c r="R836" s="12" t="s">
        <v>3445</v>
      </c>
      <c r="S836" s="12" t="s">
        <v>65</v>
      </c>
      <c r="T836" s="12" t="s">
        <v>3711</v>
      </c>
      <c r="U836" s="12" t="str">
        <f>VLOOKUP(S836,[1]Sheet1!$D$3:$D$153,1,0)</f>
        <v>GUJRAT</v>
      </c>
      <c r="V836" s="12"/>
      <c r="W836" s="12" t="s">
        <v>23</v>
      </c>
      <c r="X836" s="58" t="s">
        <v>24</v>
      </c>
      <c r="Y836" s="12" t="s">
        <v>2574</v>
      </c>
      <c r="Z836" s="12">
        <f>INDEX('[2]Rented Branches'!$R$5:$R$1116,MATCH(H836,'[2]Rented Branches'!$I$5:$I$1116,0))</f>
        <v>2200</v>
      </c>
      <c r="AA836" s="12" t="s">
        <v>4250</v>
      </c>
      <c r="AB836" s="12" t="s">
        <v>4251</v>
      </c>
      <c r="AC836" s="12" t="s">
        <v>4252</v>
      </c>
      <c r="AD836" s="12" t="s">
        <v>4243</v>
      </c>
      <c r="AE836" s="12" t="s">
        <v>4253</v>
      </c>
      <c r="AF836" s="12" t="s">
        <v>4245</v>
      </c>
    </row>
    <row r="837" spans="1:32" s="46" customFormat="1" ht="15" hidden="1" x14ac:dyDescent="0.25">
      <c r="A837" s="10">
        <f t="shared" ref="A837" si="857">+A836+1</f>
        <v>814</v>
      </c>
      <c r="B837" s="10"/>
      <c r="C837" s="50" t="s">
        <v>15</v>
      </c>
      <c r="D837" s="24" t="s">
        <v>34</v>
      </c>
      <c r="E837" s="15">
        <v>2023</v>
      </c>
      <c r="F837" s="84">
        <v>45062</v>
      </c>
      <c r="G837" s="19" t="s">
        <v>3123</v>
      </c>
      <c r="H837" s="106" t="s">
        <v>3175</v>
      </c>
      <c r="I837" s="17" t="s">
        <v>3124</v>
      </c>
      <c r="J837" s="12" t="s">
        <v>55</v>
      </c>
      <c r="K837" s="12" t="s">
        <v>21</v>
      </c>
      <c r="L837" s="12"/>
      <c r="M837" s="12"/>
      <c r="N837" s="12"/>
      <c r="O837" s="12"/>
      <c r="P837" s="12"/>
      <c r="Q837" s="12" t="s">
        <v>3064</v>
      </c>
      <c r="R837" s="12" t="s">
        <v>3064</v>
      </c>
      <c r="S837" s="12" t="s">
        <v>55</v>
      </c>
      <c r="T837" s="12" t="s">
        <v>3708</v>
      </c>
      <c r="U837" s="12" t="str">
        <f>VLOOKUP(S837,[1]Sheet1!$D$3:$D$153,1,0)</f>
        <v>GUJRANWALA</v>
      </c>
      <c r="V837" s="12"/>
      <c r="W837" s="12" t="s">
        <v>23</v>
      </c>
      <c r="X837" s="58" t="s">
        <v>24</v>
      </c>
      <c r="Y837" s="12" t="s">
        <v>2573</v>
      </c>
      <c r="Z837" s="12">
        <f>INDEX('[2]Rented Branches'!$R$5:$R$1116,MATCH(H837,'[2]Rented Branches'!$I$5:$I$1116,0))</f>
        <v>2000</v>
      </c>
      <c r="AA837" s="12" t="s">
        <v>55</v>
      </c>
      <c r="AB837" s="12" t="s">
        <v>4337</v>
      </c>
      <c r="AC837" s="12" t="s">
        <v>4403</v>
      </c>
      <c r="AD837" s="12" t="e">
        <v>#N/A</v>
      </c>
      <c r="AE837" s="12" t="s">
        <v>4338</v>
      </c>
      <c r="AF837" s="12" t="e">
        <v>#N/A</v>
      </c>
    </row>
    <row r="838" spans="1:32" s="46" customFormat="1" ht="25.5" hidden="1" x14ac:dyDescent="0.25">
      <c r="A838" s="10">
        <f t="shared" ref="A838" si="858">+A837+1</f>
        <v>815</v>
      </c>
      <c r="B838" s="10"/>
      <c r="C838" s="50" t="s">
        <v>15</v>
      </c>
      <c r="D838" s="24" t="s">
        <v>34</v>
      </c>
      <c r="E838" s="15">
        <v>2023</v>
      </c>
      <c r="F838" s="84">
        <v>45072</v>
      </c>
      <c r="G838" s="19" t="s">
        <v>3126</v>
      </c>
      <c r="H838" s="106" t="s">
        <v>3176</v>
      </c>
      <c r="I838" s="17" t="s">
        <v>3127</v>
      </c>
      <c r="J838" s="12" t="s">
        <v>3126</v>
      </c>
      <c r="K838" s="12" t="s">
        <v>60</v>
      </c>
      <c r="L838" s="12"/>
      <c r="M838" s="12"/>
      <c r="N838" s="12"/>
      <c r="O838" s="12"/>
      <c r="P838" s="12"/>
      <c r="Q838" s="12" t="s">
        <v>3067</v>
      </c>
      <c r="R838" s="12" t="s">
        <v>3067</v>
      </c>
      <c r="S838" s="12" t="s">
        <v>3128</v>
      </c>
      <c r="T838" s="12" t="s">
        <v>3744</v>
      </c>
      <c r="U838" s="12" t="str">
        <f>VLOOKUP(S838,[1]Sheet1!$D$3:$D$153,1,0)</f>
        <v>SHAHEED BENAZIRABAD</v>
      </c>
      <c r="V838" s="12"/>
      <c r="W838" s="12" t="s">
        <v>61</v>
      </c>
      <c r="X838" s="58" t="s">
        <v>24</v>
      </c>
      <c r="Y838" s="12" t="s">
        <v>2574</v>
      </c>
      <c r="Z838" s="12">
        <f>INDEX('[2]Rented Branches'!$R$5:$R$1116,MATCH(H838,'[2]Rented Branches'!$I$5:$I$1116,0))</f>
        <v>1800</v>
      </c>
      <c r="AA838" s="12" t="s">
        <v>281</v>
      </c>
      <c r="AB838" s="12" t="s">
        <v>4318</v>
      </c>
      <c r="AC838" s="12" t="s">
        <v>4398</v>
      </c>
      <c r="AD838" s="12" t="e">
        <v>#N/A</v>
      </c>
      <c r="AE838" s="12" t="s">
        <v>4319</v>
      </c>
      <c r="AF838" s="12" t="e">
        <v>#N/A</v>
      </c>
    </row>
    <row r="839" spans="1:32" s="46" customFormat="1" ht="25.5" hidden="1" x14ac:dyDescent="0.25">
      <c r="A839" s="10">
        <f t="shared" ref="A839" si="859">+A838+1</f>
        <v>816</v>
      </c>
      <c r="B839" s="10"/>
      <c r="C839" s="50" t="s">
        <v>15</v>
      </c>
      <c r="D839" s="24" t="s">
        <v>34</v>
      </c>
      <c r="E839" s="15">
        <v>2023</v>
      </c>
      <c r="F839" s="84">
        <v>45077</v>
      </c>
      <c r="G839" s="19" t="s">
        <v>3133</v>
      </c>
      <c r="H839" s="106" t="s">
        <v>3179</v>
      </c>
      <c r="I839" s="17" t="s">
        <v>3134</v>
      </c>
      <c r="J839" s="12" t="s">
        <v>20</v>
      </c>
      <c r="K839" s="12" t="s">
        <v>21</v>
      </c>
      <c r="L839" s="12"/>
      <c r="M839" s="12"/>
      <c r="N839" s="12"/>
      <c r="O839" s="12"/>
      <c r="P839" s="12"/>
      <c r="Q839" s="12" t="s">
        <v>3064</v>
      </c>
      <c r="R839" s="12" t="s">
        <v>3064</v>
      </c>
      <c r="S839" s="12" t="s">
        <v>20</v>
      </c>
      <c r="T839" s="12" t="s">
        <v>3705</v>
      </c>
      <c r="U839" s="12" t="str">
        <f>VLOOKUP(S839,[1]Sheet1!$D$3:$D$153,1,0)</f>
        <v>LAHORE</v>
      </c>
      <c r="V839" s="12"/>
      <c r="W839" s="12" t="s">
        <v>23</v>
      </c>
      <c r="X839" s="58" t="s">
        <v>24</v>
      </c>
      <c r="Y839" s="12" t="s">
        <v>2573</v>
      </c>
      <c r="Z839" s="12">
        <f>INDEX('[2]Rented Branches'!$R$5:$R$1116,MATCH(H839,'[2]Rented Branches'!$I$5:$I$1116,0))</f>
        <v>3000</v>
      </c>
      <c r="AA839" s="12" t="s">
        <v>4371</v>
      </c>
      <c r="AB839" s="12" t="s">
        <v>4372</v>
      </c>
      <c r="AC839" s="12" t="s">
        <v>4397</v>
      </c>
      <c r="AD839" s="12" t="e">
        <v>#N/A</v>
      </c>
      <c r="AE839" s="12" t="s">
        <v>4373</v>
      </c>
      <c r="AF839" s="12" t="e">
        <v>#N/A</v>
      </c>
    </row>
    <row r="840" spans="1:32" s="46" customFormat="1" ht="15" hidden="1" x14ac:dyDescent="0.25">
      <c r="A840" s="10">
        <f t="shared" ref="A840" si="860">+A839+1</f>
        <v>817</v>
      </c>
      <c r="B840" s="10"/>
      <c r="C840" s="50" t="s">
        <v>15</v>
      </c>
      <c r="D840" s="24" t="s">
        <v>34</v>
      </c>
      <c r="E840" s="15">
        <v>2023</v>
      </c>
      <c r="F840" s="84">
        <v>45077</v>
      </c>
      <c r="G840" s="19" t="s">
        <v>3135</v>
      </c>
      <c r="H840" s="106" t="s">
        <v>3180</v>
      </c>
      <c r="I840" s="17" t="s">
        <v>3136</v>
      </c>
      <c r="J840" s="12" t="s">
        <v>20</v>
      </c>
      <c r="K840" s="12" t="s">
        <v>21</v>
      </c>
      <c r="L840" s="12"/>
      <c r="M840" s="12"/>
      <c r="N840" s="12"/>
      <c r="O840" s="12"/>
      <c r="P840" s="12"/>
      <c r="Q840" s="12" t="s">
        <v>3064</v>
      </c>
      <c r="R840" s="12" t="s">
        <v>3064</v>
      </c>
      <c r="S840" s="12" t="s">
        <v>20</v>
      </c>
      <c r="T840" s="12" t="s">
        <v>3705</v>
      </c>
      <c r="U840" s="12" t="str">
        <f>VLOOKUP(S840,[1]Sheet1!$D$3:$D$153,1,0)</f>
        <v>LAHORE</v>
      </c>
      <c r="V840" s="12"/>
      <c r="W840" s="12" t="s">
        <v>23</v>
      </c>
      <c r="X840" s="58" t="s">
        <v>24</v>
      </c>
      <c r="Y840" s="12" t="s">
        <v>2573</v>
      </c>
      <c r="Z840" s="12">
        <f>INDEX('[2]Rented Branches'!$R$5:$R$1116,MATCH(H840,'[2]Rented Branches'!$I$5:$I$1116,0))</f>
        <v>2900</v>
      </c>
      <c r="AA840" s="12" t="s">
        <v>4371</v>
      </c>
      <c r="AB840" s="12" t="s">
        <v>4372</v>
      </c>
      <c r="AC840" s="12" t="s">
        <v>4397</v>
      </c>
      <c r="AD840" s="12" t="e">
        <v>#N/A</v>
      </c>
      <c r="AE840" s="12" t="s">
        <v>4373</v>
      </c>
      <c r="AF840" s="12" t="e">
        <v>#N/A</v>
      </c>
    </row>
    <row r="841" spans="1:32" s="46" customFormat="1" ht="15" hidden="1" x14ac:dyDescent="0.2">
      <c r="A841" s="10">
        <f t="shared" ref="A841" si="861">+A840+1</f>
        <v>818</v>
      </c>
      <c r="B841" s="10"/>
      <c r="C841" s="50" t="s">
        <v>15</v>
      </c>
      <c r="D841" s="24" t="s">
        <v>34</v>
      </c>
      <c r="E841" s="15">
        <v>2023</v>
      </c>
      <c r="F841" s="84">
        <v>45077</v>
      </c>
      <c r="G841" s="19" t="s">
        <v>3137</v>
      </c>
      <c r="H841" s="106" t="s">
        <v>3181</v>
      </c>
      <c r="I841" s="109" t="s">
        <v>3138</v>
      </c>
      <c r="J841" s="12" t="s">
        <v>243</v>
      </c>
      <c r="K841" s="12" t="s">
        <v>21</v>
      </c>
      <c r="L841" s="12"/>
      <c r="M841" s="12"/>
      <c r="N841" s="12"/>
      <c r="O841" s="12"/>
      <c r="P841" s="12"/>
      <c r="Q841" s="12" t="s">
        <v>3064</v>
      </c>
      <c r="R841" s="12" t="s">
        <v>3064</v>
      </c>
      <c r="S841" s="12" t="s">
        <v>243</v>
      </c>
      <c r="T841" s="12" t="s">
        <v>3738</v>
      </c>
      <c r="U841" s="12" t="str">
        <f>VLOOKUP(S841,[1]Sheet1!$D$3:$D$153,1,0)</f>
        <v>HAFIZABAD</v>
      </c>
      <c r="V841" s="12"/>
      <c r="W841" s="12" t="s">
        <v>23</v>
      </c>
      <c r="X841" s="58" t="s">
        <v>24</v>
      </c>
      <c r="Y841" s="12" t="s">
        <v>2573</v>
      </c>
      <c r="Z841" s="12">
        <f>INDEX('[2]Rented Branches'!$R$5:$R$1116,MATCH(H841,'[2]Rented Branches'!$I$5:$I$1116,0))</f>
        <v>2850</v>
      </c>
      <c r="AA841" s="12" t="s">
        <v>179</v>
      </c>
      <c r="AB841" s="12" t="s">
        <v>4329</v>
      </c>
      <c r="AC841" s="12" t="s">
        <v>4396</v>
      </c>
      <c r="AD841" s="12" t="e">
        <v>#N/A</v>
      </c>
      <c r="AE841" s="12" t="s">
        <v>4330</v>
      </c>
      <c r="AF841" s="12" t="e">
        <v>#N/A</v>
      </c>
    </row>
    <row r="842" spans="1:32" s="46" customFormat="1" ht="15" hidden="1" x14ac:dyDescent="0.2">
      <c r="A842" s="10">
        <f t="shared" ref="A842" si="862">+A841+1</f>
        <v>819</v>
      </c>
      <c r="B842" s="10"/>
      <c r="C842" s="50" t="s">
        <v>15</v>
      </c>
      <c r="D842" s="24" t="s">
        <v>393</v>
      </c>
      <c r="E842" s="15">
        <v>2022</v>
      </c>
      <c r="F842" s="84">
        <v>45071</v>
      </c>
      <c r="G842" s="19" t="s">
        <v>3332</v>
      </c>
      <c r="H842" s="106" t="s">
        <v>3182</v>
      </c>
      <c r="I842" s="109" t="s">
        <v>3140</v>
      </c>
      <c r="J842" s="12" t="s">
        <v>20</v>
      </c>
      <c r="K842" s="12" t="s">
        <v>21</v>
      </c>
      <c r="L842" s="12"/>
      <c r="M842" s="12"/>
      <c r="N842" s="12"/>
      <c r="O842" s="12"/>
      <c r="P842" s="12"/>
      <c r="Q842" s="12" t="s">
        <v>2615</v>
      </c>
      <c r="R842" s="12" t="s">
        <v>3445</v>
      </c>
      <c r="S842" s="12" t="s">
        <v>20</v>
      </c>
      <c r="T842" s="12" t="s">
        <v>3705</v>
      </c>
      <c r="U842" s="12" t="str">
        <f>VLOOKUP(S842,[1]Sheet1!$D$3:$D$153,1,0)</f>
        <v>LAHORE</v>
      </c>
      <c r="V842" s="12"/>
      <c r="W842" s="12" t="s">
        <v>23</v>
      </c>
      <c r="X842" s="58" t="s">
        <v>24</v>
      </c>
      <c r="Y842" s="12" t="s">
        <v>2573</v>
      </c>
      <c r="Z842" s="12">
        <f>INDEX('[2]Rented Branches'!$R$5:$R$1116,MATCH(H842,'[2]Rented Branches'!$I$5:$I$1116,0))</f>
        <v>4400</v>
      </c>
      <c r="AA842" s="12" t="s">
        <v>4262</v>
      </c>
      <c r="AB842" s="12" t="s">
        <v>4263</v>
      </c>
      <c r="AC842" s="12" t="s">
        <v>4260</v>
      </c>
      <c r="AD842" s="12" t="s">
        <v>4243</v>
      </c>
      <c r="AE842" s="12" t="s">
        <v>4264</v>
      </c>
      <c r="AF842" s="12" t="s">
        <v>4245</v>
      </c>
    </row>
    <row r="843" spans="1:32" s="46" customFormat="1" ht="15" hidden="1" x14ac:dyDescent="0.2">
      <c r="A843" s="10">
        <f t="shared" ref="A843" si="863">+A842+1</f>
        <v>820</v>
      </c>
      <c r="B843" s="10"/>
      <c r="C843" s="50" t="s">
        <v>15</v>
      </c>
      <c r="D843" s="24" t="s">
        <v>34</v>
      </c>
      <c r="E843" s="15">
        <v>2023</v>
      </c>
      <c r="F843" s="84">
        <v>45075</v>
      </c>
      <c r="G843" s="19" t="s">
        <v>3142</v>
      </c>
      <c r="H843" s="106" t="s">
        <v>3141</v>
      </c>
      <c r="I843" s="109" t="s">
        <v>3143</v>
      </c>
      <c r="J843" s="12" t="s">
        <v>3144</v>
      </c>
      <c r="K843" s="12" t="s">
        <v>60</v>
      </c>
      <c r="L843" s="12"/>
      <c r="M843" s="12"/>
      <c r="N843" s="12"/>
      <c r="O843" s="12"/>
      <c r="P843" s="12"/>
      <c r="Q843" s="12" t="s">
        <v>3067</v>
      </c>
      <c r="R843" s="12" t="s">
        <v>3067</v>
      </c>
      <c r="S843" s="12" t="s">
        <v>750</v>
      </c>
      <c r="T843" s="12" t="s">
        <v>3774</v>
      </c>
      <c r="U843" s="12" t="str">
        <f>VLOOKUP(S843,[1]Sheet1!$D$3:$D$153,1,0)</f>
        <v>SANGHAR</v>
      </c>
      <c r="V843" s="12"/>
      <c r="W843" s="12" t="s">
        <v>61</v>
      </c>
      <c r="X843" s="58" t="s">
        <v>24</v>
      </c>
      <c r="Y843" s="12" t="s">
        <v>2573</v>
      </c>
      <c r="Z843" s="12">
        <f>INDEX('[2]Rented Branches'!$R$5:$R$1116,MATCH(H843,'[2]Rented Branches'!$I$5:$I$1116,0))</f>
        <v>2050</v>
      </c>
      <c r="AA843" s="12" t="s">
        <v>281</v>
      </c>
      <c r="AB843" s="12" t="s">
        <v>4318</v>
      </c>
      <c r="AC843" s="12" t="s">
        <v>4398</v>
      </c>
      <c r="AD843" s="12" t="e">
        <v>#N/A</v>
      </c>
      <c r="AE843" s="12" t="s">
        <v>4319</v>
      </c>
      <c r="AF843" s="12" t="e">
        <v>#N/A</v>
      </c>
    </row>
    <row r="844" spans="1:32" s="46" customFormat="1" ht="15" hidden="1" x14ac:dyDescent="0.2">
      <c r="A844" s="10">
        <f t="shared" ref="A844" si="864">+A843+1</f>
        <v>821</v>
      </c>
      <c r="B844" s="10"/>
      <c r="C844" s="50" t="s">
        <v>15</v>
      </c>
      <c r="D844" s="24" t="s">
        <v>34</v>
      </c>
      <c r="E844" s="15">
        <v>2023</v>
      </c>
      <c r="F844" s="84">
        <v>45089</v>
      </c>
      <c r="G844" s="19" t="s">
        <v>3145</v>
      </c>
      <c r="H844" s="106" t="s">
        <v>3194</v>
      </c>
      <c r="I844" s="109" t="s">
        <v>3146</v>
      </c>
      <c r="J844" s="12" t="s">
        <v>3147</v>
      </c>
      <c r="K844" s="12" t="s">
        <v>21</v>
      </c>
      <c r="L844" s="12"/>
      <c r="M844" s="12"/>
      <c r="N844" s="12"/>
      <c r="O844" s="12"/>
      <c r="P844" s="12"/>
      <c r="Q844" s="12" t="s">
        <v>3065</v>
      </c>
      <c r="R844" s="12" t="s">
        <v>3065</v>
      </c>
      <c r="S844" s="12" t="s">
        <v>178</v>
      </c>
      <c r="T844" s="12" t="s">
        <v>3729</v>
      </c>
      <c r="U844" s="12" t="str">
        <f>VLOOKUP(S844,[1]Sheet1!$D$3:$D$153,1,0)</f>
        <v>RAHIM YAR KHAN</v>
      </c>
      <c r="V844" s="12"/>
      <c r="W844" s="12" t="s">
        <v>23</v>
      </c>
      <c r="X844" s="58" t="s">
        <v>24</v>
      </c>
      <c r="Y844" s="12" t="s">
        <v>2573</v>
      </c>
      <c r="Z844" s="12">
        <f>INDEX('[2]Rented Branches'!$R$5:$R$1116,MATCH(H844,'[2]Rented Branches'!$I$5:$I$1116,0))</f>
        <v>1700</v>
      </c>
      <c r="AA844" s="12" t="s">
        <v>178</v>
      </c>
      <c r="AB844" s="12" t="s">
        <v>4374</v>
      </c>
      <c r="AC844" s="12" t="s">
        <v>4400</v>
      </c>
      <c r="AD844" s="12" t="e">
        <v>#N/A</v>
      </c>
      <c r="AE844" s="12" t="s">
        <v>4375</v>
      </c>
      <c r="AF844" s="12" t="e">
        <v>#N/A</v>
      </c>
    </row>
    <row r="845" spans="1:32" s="46" customFormat="1" ht="15" hidden="1" x14ac:dyDescent="0.2">
      <c r="A845" s="10">
        <f t="shared" ref="A845" si="865">+A844+1</f>
        <v>822</v>
      </c>
      <c r="B845" s="10"/>
      <c r="C845" s="50" t="s">
        <v>15</v>
      </c>
      <c r="D845" s="24" t="s">
        <v>34</v>
      </c>
      <c r="E845" s="15">
        <v>2023</v>
      </c>
      <c r="F845" s="84">
        <v>45090</v>
      </c>
      <c r="G845" s="19" t="s">
        <v>3148</v>
      </c>
      <c r="H845" s="106" t="s">
        <v>3195</v>
      </c>
      <c r="I845" s="109" t="s">
        <v>3149</v>
      </c>
      <c r="J845" s="12" t="s">
        <v>3150</v>
      </c>
      <c r="K845" s="12" t="s">
        <v>21</v>
      </c>
      <c r="L845" s="12"/>
      <c r="M845" s="12"/>
      <c r="N845" s="12"/>
      <c r="O845" s="12"/>
      <c r="P845" s="12"/>
      <c r="Q845" s="12" t="s">
        <v>3064</v>
      </c>
      <c r="R845" s="12" t="s">
        <v>3064</v>
      </c>
      <c r="S845" s="12" t="s">
        <v>243</v>
      </c>
      <c r="T845" s="12" t="s">
        <v>3738</v>
      </c>
      <c r="U845" s="12" t="str">
        <f>VLOOKUP(S845,[1]Sheet1!$D$3:$D$153,1,0)</f>
        <v>HAFIZABAD</v>
      </c>
      <c r="V845" s="12"/>
      <c r="W845" s="12" t="s">
        <v>23</v>
      </c>
      <c r="X845" s="58" t="s">
        <v>24</v>
      </c>
      <c r="Y845" s="12" t="s">
        <v>2574</v>
      </c>
      <c r="Z845" s="12">
        <f>INDEX('[2]Rented Branches'!$R$5:$R$1116,MATCH(H845,'[2]Rented Branches'!$I$5:$I$1116,0))</f>
        <v>3000</v>
      </c>
      <c r="AA845" s="12" t="s">
        <v>179</v>
      </c>
      <c r="AB845" s="12" t="s">
        <v>4329</v>
      </c>
      <c r="AC845" s="12" t="s">
        <v>4396</v>
      </c>
      <c r="AD845" s="12" t="e">
        <v>#N/A</v>
      </c>
      <c r="AE845" s="12" t="s">
        <v>4330</v>
      </c>
      <c r="AF845" s="12" t="e">
        <v>#N/A</v>
      </c>
    </row>
    <row r="846" spans="1:32" s="46" customFormat="1" ht="15" hidden="1" x14ac:dyDescent="0.2">
      <c r="A846" s="10">
        <f t="shared" ref="A846" si="866">+A845+1</f>
        <v>823</v>
      </c>
      <c r="B846" s="10"/>
      <c r="C846" s="50" t="s">
        <v>15</v>
      </c>
      <c r="D846" s="24" t="s">
        <v>34</v>
      </c>
      <c r="E846" s="15">
        <v>2023</v>
      </c>
      <c r="F846" s="84">
        <v>45093</v>
      </c>
      <c r="G846" s="19" t="s">
        <v>3153</v>
      </c>
      <c r="H846" s="106" t="s">
        <v>3158</v>
      </c>
      <c r="I846" s="109" t="s">
        <v>3154</v>
      </c>
      <c r="J846" s="12" t="s">
        <v>136</v>
      </c>
      <c r="K846" s="12" t="s">
        <v>21</v>
      </c>
      <c r="L846" s="12"/>
      <c r="M846" s="12"/>
      <c r="N846" s="12"/>
      <c r="O846" s="12"/>
      <c r="P846" s="12"/>
      <c r="Q846" s="12" t="s">
        <v>3065</v>
      </c>
      <c r="R846" s="12" t="s">
        <v>3065</v>
      </c>
      <c r="S846" s="12" t="s">
        <v>136</v>
      </c>
      <c r="T846" s="12" t="s">
        <v>3722</v>
      </c>
      <c r="U846" s="12" t="str">
        <f>VLOOKUP(S846,[1]Sheet1!$D$3:$D$153,1,0)</f>
        <v>VEHARI</v>
      </c>
      <c r="V846" s="12"/>
      <c r="W846" s="12" t="s">
        <v>23</v>
      </c>
      <c r="X846" s="58" t="s">
        <v>24</v>
      </c>
      <c r="Y846" s="12" t="s">
        <v>2574</v>
      </c>
      <c r="Z846" s="12">
        <f>INDEX('[2]Rented Branches'!$R$5:$R$1116,MATCH(H846,'[2]Rented Branches'!$I$5:$I$1116,0))</f>
        <v>2400</v>
      </c>
      <c r="AA846" s="12" t="s">
        <v>2130</v>
      </c>
      <c r="AB846" s="12" t="s">
        <v>4333</v>
      </c>
      <c r="AC846" s="12" t="s">
        <v>4399</v>
      </c>
      <c r="AD846" s="12" t="e">
        <v>#N/A</v>
      </c>
      <c r="AE846" s="12" t="s">
        <v>4334</v>
      </c>
      <c r="AF846" s="12" t="e">
        <v>#N/A</v>
      </c>
    </row>
    <row r="847" spans="1:32" s="46" customFormat="1" ht="38.25" hidden="1" x14ac:dyDescent="0.2">
      <c r="A847" s="10">
        <f t="shared" ref="A847" si="867">+A846+1</f>
        <v>824</v>
      </c>
      <c r="B847" s="10"/>
      <c r="C847" s="50" t="s">
        <v>15</v>
      </c>
      <c r="D847" s="24" t="s">
        <v>34</v>
      </c>
      <c r="E847" s="15">
        <v>2023</v>
      </c>
      <c r="F847" s="84">
        <v>45096</v>
      </c>
      <c r="G847" s="19" t="s">
        <v>3155</v>
      </c>
      <c r="H847" s="106" t="s">
        <v>3156</v>
      </c>
      <c r="I847" s="110" t="s">
        <v>3157</v>
      </c>
      <c r="J847" s="12" t="s">
        <v>55</v>
      </c>
      <c r="K847" s="12" t="s">
        <v>21</v>
      </c>
      <c r="L847" s="12"/>
      <c r="M847" s="12"/>
      <c r="N847" s="12"/>
      <c r="O847" s="12"/>
      <c r="P847" s="12"/>
      <c r="Q847" s="12" t="s">
        <v>3064</v>
      </c>
      <c r="R847" s="12" t="s">
        <v>3064</v>
      </c>
      <c r="S847" s="12" t="s">
        <v>55</v>
      </c>
      <c r="T847" s="12" t="s">
        <v>3708</v>
      </c>
      <c r="U847" s="12" t="str">
        <f>VLOOKUP(S847,[1]Sheet1!$D$3:$D$153,1,0)</f>
        <v>GUJRANWALA</v>
      </c>
      <c r="V847" s="12"/>
      <c r="W847" s="12" t="s">
        <v>23</v>
      </c>
      <c r="X847" s="58" t="s">
        <v>24</v>
      </c>
      <c r="Y847" s="12" t="s">
        <v>2573</v>
      </c>
      <c r="Z847" s="12">
        <f>INDEX('[2]Rented Branches'!$R$5:$R$1116,MATCH(H847,'[2]Rented Branches'!$I$5:$I$1116,0))</f>
        <v>3000</v>
      </c>
      <c r="AA847" s="12" t="s">
        <v>55</v>
      </c>
      <c r="AB847" s="12" t="s">
        <v>4337</v>
      </c>
      <c r="AC847" s="12" t="s">
        <v>4403</v>
      </c>
      <c r="AD847" s="12" t="e">
        <v>#N/A</v>
      </c>
      <c r="AE847" s="12" t="s">
        <v>4338</v>
      </c>
      <c r="AF847" s="12" t="e">
        <v>#N/A</v>
      </c>
    </row>
    <row r="848" spans="1:32" s="46" customFormat="1" ht="15" hidden="1" x14ac:dyDescent="0.2">
      <c r="A848" s="10">
        <f t="shared" ref="A848" si="868">+A847+1</f>
        <v>825</v>
      </c>
      <c r="B848" s="10"/>
      <c r="C848" s="50" t="s">
        <v>15</v>
      </c>
      <c r="D848" s="24" t="s">
        <v>34</v>
      </c>
      <c r="E848" s="15">
        <v>2023</v>
      </c>
      <c r="F848" s="84">
        <v>45097</v>
      </c>
      <c r="G848" s="19" t="s">
        <v>3159</v>
      </c>
      <c r="H848" s="106" t="s">
        <v>3160</v>
      </c>
      <c r="I848" s="109" t="s">
        <v>3161</v>
      </c>
      <c r="J848" s="12" t="s">
        <v>55</v>
      </c>
      <c r="K848" s="12" t="s">
        <v>21</v>
      </c>
      <c r="L848" s="12"/>
      <c r="M848" s="12"/>
      <c r="N848" s="12"/>
      <c r="O848" s="12"/>
      <c r="P848" s="12"/>
      <c r="Q848" s="12" t="s">
        <v>3064</v>
      </c>
      <c r="R848" s="12" t="s">
        <v>3064</v>
      </c>
      <c r="S848" s="12" t="s">
        <v>55</v>
      </c>
      <c r="T848" s="12" t="s">
        <v>3708</v>
      </c>
      <c r="U848" s="12" t="str">
        <f>VLOOKUP(S848,[1]Sheet1!$D$3:$D$153,1,0)</f>
        <v>GUJRANWALA</v>
      </c>
      <c r="V848" s="12"/>
      <c r="W848" s="12" t="s">
        <v>23</v>
      </c>
      <c r="X848" s="58" t="s">
        <v>24</v>
      </c>
      <c r="Y848" s="12" t="s">
        <v>2573</v>
      </c>
      <c r="Z848" s="12">
        <f>INDEX('[2]Rented Branches'!$R$5:$R$1116,MATCH(H848,'[2]Rented Branches'!$I$5:$I$1116,0))</f>
        <v>2400</v>
      </c>
      <c r="AA848" s="12" t="s">
        <v>55</v>
      </c>
      <c r="AB848" s="12" t="s">
        <v>4337</v>
      </c>
      <c r="AC848" s="12" t="s">
        <v>4403</v>
      </c>
      <c r="AD848" s="12" t="e">
        <v>#N/A</v>
      </c>
      <c r="AE848" s="12" t="s">
        <v>4338</v>
      </c>
      <c r="AF848" s="12" t="e">
        <v>#N/A</v>
      </c>
    </row>
    <row r="849" spans="1:32" s="46" customFormat="1" ht="15" hidden="1" x14ac:dyDescent="0.2">
      <c r="A849" s="10">
        <f t="shared" ref="A849" si="869">+A848+1</f>
        <v>826</v>
      </c>
      <c r="B849" s="10"/>
      <c r="C849" s="50" t="s">
        <v>15</v>
      </c>
      <c r="D849" s="24" t="s">
        <v>393</v>
      </c>
      <c r="E849" s="15">
        <v>2023</v>
      </c>
      <c r="F849" s="84">
        <v>45097</v>
      </c>
      <c r="G849" s="19" t="s">
        <v>3184</v>
      </c>
      <c r="H849" s="106" t="s">
        <v>3162</v>
      </c>
      <c r="I849" s="109" t="s">
        <v>3192</v>
      </c>
      <c r="J849" s="12" t="s">
        <v>20</v>
      </c>
      <c r="K849" s="12" t="s">
        <v>21</v>
      </c>
      <c r="L849" s="12"/>
      <c r="M849" s="12"/>
      <c r="N849" s="12"/>
      <c r="O849" s="12"/>
      <c r="P849" s="12"/>
      <c r="Q849" s="12" t="s">
        <v>2615</v>
      </c>
      <c r="R849" s="12" t="s">
        <v>3445</v>
      </c>
      <c r="S849" s="12" t="s">
        <v>20</v>
      </c>
      <c r="T849" s="12" t="s">
        <v>3705</v>
      </c>
      <c r="U849" s="12" t="str">
        <f>VLOOKUP(S849,[1]Sheet1!$D$3:$D$153,1,0)</f>
        <v>LAHORE</v>
      </c>
      <c r="V849" s="12"/>
      <c r="W849" s="12" t="s">
        <v>23</v>
      </c>
      <c r="X849" s="58" t="s">
        <v>24</v>
      </c>
      <c r="Y849" s="12" t="s">
        <v>2573</v>
      </c>
      <c r="Z849" s="12">
        <f>INDEX('[2]Rented Branches'!$R$5:$R$1116,MATCH(H849,'[2]Rented Branches'!$I$5:$I$1116,0))</f>
        <v>3986</v>
      </c>
      <c r="AA849" s="12" t="s">
        <v>4280</v>
      </c>
      <c r="AB849" s="12" t="s">
        <v>4393</v>
      </c>
      <c r="AC849" s="12" t="s">
        <v>4260</v>
      </c>
      <c r="AD849" s="12" t="s">
        <v>4243</v>
      </c>
      <c r="AE849" s="12" t="s">
        <v>4281</v>
      </c>
      <c r="AF849" s="12" t="s">
        <v>4245</v>
      </c>
    </row>
    <row r="850" spans="1:32" s="46" customFormat="1" ht="15" hidden="1" x14ac:dyDescent="0.2">
      <c r="A850" s="10">
        <f t="shared" ref="A850" si="870">+A849+1</f>
        <v>827</v>
      </c>
      <c r="B850" s="10"/>
      <c r="C850" s="50" t="s">
        <v>15</v>
      </c>
      <c r="D850" s="24" t="s">
        <v>393</v>
      </c>
      <c r="E850" s="15">
        <v>2022</v>
      </c>
      <c r="F850" s="84">
        <v>45099</v>
      </c>
      <c r="G850" s="19" t="s">
        <v>3163</v>
      </c>
      <c r="H850" s="106" t="s">
        <v>3164</v>
      </c>
      <c r="I850" s="109" t="s">
        <v>3165</v>
      </c>
      <c r="J850" s="12" t="s">
        <v>59</v>
      </c>
      <c r="K850" s="12" t="s">
        <v>60</v>
      </c>
      <c r="L850" s="12"/>
      <c r="M850" s="12"/>
      <c r="N850" s="12"/>
      <c r="O850" s="12"/>
      <c r="P850" s="12"/>
      <c r="Q850" s="12" t="s">
        <v>2615</v>
      </c>
      <c r="R850" s="12" t="s">
        <v>3445</v>
      </c>
      <c r="S850" s="12" t="s">
        <v>59</v>
      </c>
      <c r="T850" s="12" t="s">
        <v>3709</v>
      </c>
      <c r="U850" s="12" t="e">
        <f>VLOOKUP(S850,[1]Sheet1!$D$3:$D$153,1,0)</f>
        <v>#N/A</v>
      </c>
      <c r="V850" s="12"/>
      <c r="W850" s="12" t="s">
        <v>61</v>
      </c>
      <c r="X850" s="58" t="s">
        <v>24</v>
      </c>
      <c r="Y850" s="12" t="s">
        <v>2573</v>
      </c>
      <c r="Z850" s="12">
        <f>INDEX('[2]Rented Branches'!$R$5:$R$1116,MATCH(H850,'[2]Rented Branches'!$I$5:$I$1116,0))</f>
        <v>5794</v>
      </c>
      <c r="AA850" s="12" t="s">
        <v>4273</v>
      </c>
      <c r="AB850" s="12" t="s">
        <v>4274</v>
      </c>
      <c r="AC850" s="96" t="s">
        <v>4230</v>
      </c>
      <c r="AD850" s="12" t="s">
        <v>4231</v>
      </c>
      <c r="AE850" s="12" t="s">
        <v>4275</v>
      </c>
      <c r="AF850" s="12" t="s">
        <v>4233</v>
      </c>
    </row>
    <row r="851" spans="1:32" s="46" customFormat="1" ht="15" hidden="1" x14ac:dyDescent="0.2">
      <c r="A851" s="10">
        <f t="shared" ref="A851" si="871">+A850+1</f>
        <v>828</v>
      </c>
      <c r="B851" s="10"/>
      <c r="C851" s="50" t="s">
        <v>15</v>
      </c>
      <c r="D851" s="24" t="s">
        <v>393</v>
      </c>
      <c r="E851" s="15">
        <v>2022</v>
      </c>
      <c r="F851" s="84">
        <v>45100</v>
      </c>
      <c r="G851" s="19" t="s">
        <v>3186</v>
      </c>
      <c r="H851" s="106" t="s">
        <v>3166</v>
      </c>
      <c r="I851" s="109" t="s">
        <v>3167</v>
      </c>
      <c r="J851" s="12" t="s">
        <v>94</v>
      </c>
      <c r="K851" s="12" t="s">
        <v>21</v>
      </c>
      <c r="L851" s="12"/>
      <c r="M851" s="12"/>
      <c r="N851" s="12"/>
      <c r="O851" s="12"/>
      <c r="P851" s="12"/>
      <c r="Q851" s="12" t="s">
        <v>2615</v>
      </c>
      <c r="R851" s="12" t="s">
        <v>3445</v>
      </c>
      <c r="S851" s="12" t="s">
        <v>94</v>
      </c>
      <c r="T851" s="12" t="s">
        <v>3716</v>
      </c>
      <c r="U851" s="12" t="str">
        <f>VLOOKUP(S851,[1]Sheet1!$D$3:$D$153,1,0)</f>
        <v>BAHAWALPUR</v>
      </c>
      <c r="V851" s="12"/>
      <c r="W851" s="12" t="s">
        <v>23</v>
      </c>
      <c r="X851" s="58" t="s">
        <v>24</v>
      </c>
      <c r="Y851" s="12" t="s">
        <v>2573</v>
      </c>
      <c r="Z851" s="12">
        <f>INDEX('[2]Rented Branches'!$R$5:$R$1116,MATCH(H851,'[2]Rented Branches'!$I$5:$I$1116,0))</f>
        <v>1619</v>
      </c>
      <c r="AA851" s="12" t="s">
        <v>4276</v>
      </c>
      <c r="AB851" s="12" t="s">
        <v>4277</v>
      </c>
      <c r="AC851" s="12" t="s">
        <v>4278</v>
      </c>
      <c r="AD851" s="12" t="s">
        <v>4231</v>
      </c>
      <c r="AE851" s="12" t="s">
        <v>4279</v>
      </c>
      <c r="AF851" s="12" t="s">
        <v>4233</v>
      </c>
    </row>
    <row r="852" spans="1:32" s="46" customFormat="1" ht="15" hidden="1" x14ac:dyDescent="0.2">
      <c r="A852" s="10">
        <f t="shared" ref="A852" si="872">+A851+1</f>
        <v>829</v>
      </c>
      <c r="B852" s="10"/>
      <c r="C852" s="50" t="s">
        <v>15</v>
      </c>
      <c r="D852" s="24" t="s">
        <v>34</v>
      </c>
      <c r="E852" s="15">
        <v>2023</v>
      </c>
      <c r="F852" s="84">
        <v>45100</v>
      </c>
      <c r="G852" s="19" t="s">
        <v>3168</v>
      </c>
      <c r="H852" s="106" t="s">
        <v>3169</v>
      </c>
      <c r="I852" s="109" t="s">
        <v>3170</v>
      </c>
      <c r="J852" s="12" t="s">
        <v>3171</v>
      </c>
      <c r="K852" s="12" t="s">
        <v>21</v>
      </c>
      <c r="L852" s="12"/>
      <c r="M852" s="12"/>
      <c r="N852" s="12"/>
      <c r="O852" s="12"/>
      <c r="P852" s="12"/>
      <c r="Q852" s="12" t="s">
        <v>3065</v>
      </c>
      <c r="R852" s="12" t="s">
        <v>3065</v>
      </c>
      <c r="S852" s="12" t="s">
        <v>94</v>
      </c>
      <c r="T852" s="12" t="s">
        <v>3716</v>
      </c>
      <c r="U852" s="12" t="str">
        <f>VLOOKUP(S852,[1]Sheet1!$D$3:$D$153,1,0)</f>
        <v>BAHAWALPUR</v>
      </c>
      <c r="V852" s="12"/>
      <c r="W852" s="12" t="s">
        <v>23</v>
      </c>
      <c r="X852" s="58" t="s">
        <v>24</v>
      </c>
      <c r="Y852" s="12" t="s">
        <v>2574</v>
      </c>
      <c r="Z852" s="12">
        <f>INDEX('[2]Rented Branches'!$R$5:$R$1116,MATCH(H852,'[2]Rented Branches'!$I$5:$I$1116,0))</f>
        <v>2720</v>
      </c>
      <c r="AA852" s="12" t="s">
        <v>94</v>
      </c>
      <c r="AB852" s="12" t="s">
        <v>4353</v>
      </c>
      <c r="AC852" s="12" t="s">
        <v>4399</v>
      </c>
      <c r="AD852" s="12" t="e">
        <v>#N/A</v>
      </c>
      <c r="AE852" s="12" t="s">
        <v>4354</v>
      </c>
      <c r="AF852" s="12" t="e">
        <v>#N/A</v>
      </c>
    </row>
    <row r="853" spans="1:32" s="46" customFormat="1" ht="15" hidden="1" x14ac:dyDescent="0.2">
      <c r="A853" s="10">
        <f t="shared" ref="A853" si="873">+A852+1</f>
        <v>830</v>
      </c>
      <c r="B853" s="10"/>
      <c r="C853" s="50" t="s">
        <v>15</v>
      </c>
      <c r="D853" s="24" t="s">
        <v>393</v>
      </c>
      <c r="E853" s="15">
        <v>2022</v>
      </c>
      <c r="F853" s="84">
        <v>45100</v>
      </c>
      <c r="G853" s="19" t="s">
        <v>3193</v>
      </c>
      <c r="H853" s="106" t="s">
        <v>3172</v>
      </c>
      <c r="I853" s="109" t="s">
        <v>3173</v>
      </c>
      <c r="J853" s="12" t="s">
        <v>20</v>
      </c>
      <c r="K853" s="12" t="s">
        <v>21</v>
      </c>
      <c r="L853" s="12"/>
      <c r="M853" s="12"/>
      <c r="N853" s="12"/>
      <c r="O853" s="12"/>
      <c r="P853" s="12"/>
      <c r="Q853" s="12" t="s">
        <v>2615</v>
      </c>
      <c r="R853" s="12" t="s">
        <v>3445</v>
      </c>
      <c r="S853" s="12" t="s">
        <v>20</v>
      </c>
      <c r="T853" s="12" t="s">
        <v>3705</v>
      </c>
      <c r="U853" s="12" t="str">
        <f>VLOOKUP(S853,[1]Sheet1!$D$3:$D$153,1,0)</f>
        <v>LAHORE</v>
      </c>
      <c r="V853" s="12"/>
      <c r="W853" s="12" t="s">
        <v>23</v>
      </c>
      <c r="X853" s="58" t="s">
        <v>24</v>
      </c>
      <c r="Y853" s="12" t="s">
        <v>2573</v>
      </c>
      <c r="Z853" s="12">
        <f>INDEX('[2]Rented Branches'!$R$5:$R$1116,MATCH(H853,'[2]Rented Branches'!$I$5:$I$1116,0))</f>
        <v>2640</v>
      </c>
      <c r="AA853" s="12" t="s">
        <v>4280</v>
      </c>
      <c r="AB853" s="12" t="s">
        <v>4393</v>
      </c>
      <c r="AC853" s="12" t="s">
        <v>4260</v>
      </c>
      <c r="AD853" s="12" t="s">
        <v>4243</v>
      </c>
      <c r="AE853" s="12" t="s">
        <v>4281</v>
      </c>
      <c r="AF853" s="12" t="s">
        <v>4245</v>
      </c>
    </row>
    <row r="854" spans="1:32" s="46" customFormat="1" ht="15" hidden="1" x14ac:dyDescent="0.2">
      <c r="A854" s="10">
        <f t="shared" ref="A854" si="874">+A853+1</f>
        <v>831</v>
      </c>
      <c r="B854" s="10"/>
      <c r="C854" s="50" t="s">
        <v>15</v>
      </c>
      <c r="D854" s="24" t="s">
        <v>393</v>
      </c>
      <c r="E854" s="15">
        <v>2022</v>
      </c>
      <c r="F854" s="84">
        <v>45103</v>
      </c>
      <c r="G854" s="19" t="s">
        <v>3187</v>
      </c>
      <c r="H854" s="106" t="s">
        <v>3188</v>
      </c>
      <c r="I854" s="109" t="s">
        <v>3189</v>
      </c>
      <c r="J854" s="12" t="s">
        <v>146</v>
      </c>
      <c r="K854" s="12" t="s">
        <v>60</v>
      </c>
      <c r="L854" s="12"/>
      <c r="M854" s="12"/>
      <c r="N854" s="12"/>
      <c r="O854" s="12"/>
      <c r="P854" s="12"/>
      <c r="Q854" s="12" t="s">
        <v>2615</v>
      </c>
      <c r="R854" s="12" t="s">
        <v>3445</v>
      </c>
      <c r="S854" s="12" t="s">
        <v>146</v>
      </c>
      <c r="T854" s="12" t="s">
        <v>3724</v>
      </c>
      <c r="U854" s="12" t="str">
        <f>VLOOKUP(S854,[1]Sheet1!$D$3:$D$153,1,0)</f>
        <v>QUETTA</v>
      </c>
      <c r="V854" s="12"/>
      <c r="W854" s="12" t="s">
        <v>125</v>
      </c>
      <c r="X854" s="58" t="s">
        <v>24</v>
      </c>
      <c r="Y854" s="12" t="s">
        <v>2573</v>
      </c>
      <c r="Z854" s="12">
        <f>INDEX('[2]Rented Branches'!$R$5:$R$1116,MATCH(H854,'[2]Rented Branches'!$I$5:$I$1116,0))</f>
        <v>2700</v>
      </c>
      <c r="AA854" s="12" t="s">
        <v>4290</v>
      </c>
      <c r="AB854" s="12" t="s">
        <v>4291</v>
      </c>
      <c r="AC854" s="12" t="s">
        <v>4230</v>
      </c>
      <c r="AD854" s="12" t="s">
        <v>4231</v>
      </c>
      <c r="AE854" s="12" t="s">
        <v>4292</v>
      </c>
      <c r="AF854" s="12" t="s">
        <v>4233</v>
      </c>
    </row>
    <row r="855" spans="1:32" s="46" customFormat="1" ht="15" hidden="1" x14ac:dyDescent="0.2">
      <c r="A855" s="10">
        <f t="shared" ref="A855" si="875">+A854+1</f>
        <v>832</v>
      </c>
      <c r="B855" s="10"/>
      <c r="C855" s="50" t="s">
        <v>15</v>
      </c>
      <c r="D855" s="24" t="s">
        <v>34</v>
      </c>
      <c r="E855" s="15">
        <v>2023</v>
      </c>
      <c r="F855" s="84">
        <v>45096</v>
      </c>
      <c r="G855" s="19" t="s">
        <v>3190</v>
      </c>
      <c r="H855" s="106" t="s">
        <v>3196</v>
      </c>
      <c r="I855" s="109" t="s">
        <v>3191</v>
      </c>
      <c r="J855" s="12" t="s">
        <v>361</v>
      </c>
      <c r="K855" s="12" t="s">
        <v>29</v>
      </c>
      <c r="L855" s="12"/>
      <c r="M855" s="12"/>
      <c r="N855" s="12"/>
      <c r="O855" s="12"/>
      <c r="P855" s="12"/>
      <c r="Q855" s="12" t="s">
        <v>3066</v>
      </c>
      <c r="R855" s="12" t="s">
        <v>3066</v>
      </c>
      <c r="S855" s="12" t="s">
        <v>882</v>
      </c>
      <c r="T855" s="12" t="s">
        <v>3778</v>
      </c>
      <c r="U855" s="12" t="str">
        <f>VLOOKUP(S855,[1]Sheet1!$D$3:$D$153,1,0)</f>
        <v>HARIPUR</v>
      </c>
      <c r="V855" s="12"/>
      <c r="W855" s="12" t="s">
        <v>75</v>
      </c>
      <c r="X855" s="58" t="s">
        <v>24</v>
      </c>
      <c r="Y855" s="12" t="s">
        <v>2574</v>
      </c>
      <c r="Z855" s="12">
        <f>INDEX('[2]Rented Branches'!$R$5:$R$1116,MATCH(H855,'[2]Rented Branches'!$I$5:$I$1116,0))</f>
        <v>4046</v>
      </c>
      <c r="AA855" s="12" t="s">
        <v>2723</v>
      </c>
      <c r="AB855" s="12" t="s">
        <v>4312</v>
      </c>
      <c r="AC855" s="12" t="s">
        <v>4308</v>
      </c>
      <c r="AD855" s="12" t="e">
        <v>#N/A</v>
      </c>
      <c r="AE855" s="12" t="s">
        <v>4300</v>
      </c>
      <c r="AF855" s="12" t="e">
        <v>#N/A</v>
      </c>
    </row>
    <row r="856" spans="1:32" s="46" customFormat="1" ht="15" hidden="1" x14ac:dyDescent="0.2">
      <c r="A856" s="10">
        <f t="shared" ref="A856" si="876">+A855+1</f>
        <v>833</v>
      </c>
      <c r="B856" s="10"/>
      <c r="C856" s="50" t="s">
        <v>15</v>
      </c>
      <c r="D856" s="24" t="s">
        <v>393</v>
      </c>
      <c r="E856" s="15">
        <v>2023</v>
      </c>
      <c r="F856" s="84">
        <v>45121</v>
      </c>
      <c r="G856" s="19" t="s">
        <v>3286</v>
      </c>
      <c r="H856" s="106" t="s">
        <v>3287</v>
      </c>
      <c r="I856" s="109" t="s">
        <v>3427</v>
      </c>
      <c r="J856" s="12" t="s">
        <v>55</v>
      </c>
      <c r="K856" s="12" t="s">
        <v>21</v>
      </c>
      <c r="L856" s="12"/>
      <c r="M856" s="12"/>
      <c r="N856" s="12"/>
      <c r="O856" s="12"/>
      <c r="P856" s="12"/>
      <c r="Q856" s="12" t="s">
        <v>2615</v>
      </c>
      <c r="R856" s="12" t="s">
        <v>3445</v>
      </c>
      <c r="S856" s="12" t="s">
        <v>55</v>
      </c>
      <c r="T856" s="12" t="s">
        <v>3708</v>
      </c>
      <c r="U856" s="12" t="str">
        <f>VLOOKUP(S856,[1]Sheet1!$D$3:$D$153,1,0)</f>
        <v>GUJRANWALA</v>
      </c>
      <c r="V856" s="12"/>
      <c r="W856" s="12" t="s">
        <v>23</v>
      </c>
      <c r="X856" s="58" t="s">
        <v>24</v>
      </c>
      <c r="Y856" s="12" t="s">
        <v>2573</v>
      </c>
      <c r="Z856" s="12">
        <f>INDEX('[2]Rented Branches'!$R$5:$R$1116,MATCH(H856,'[2]Rented Branches'!$I$5:$I$1116,0))</f>
        <v>3107</v>
      </c>
      <c r="AA856" s="12" t="s">
        <v>4250</v>
      </c>
      <c r="AB856" s="12" t="s">
        <v>4251</v>
      </c>
      <c r="AC856" s="12" t="s">
        <v>4252</v>
      </c>
      <c r="AD856" s="12" t="s">
        <v>4243</v>
      </c>
      <c r="AE856" s="12" t="s">
        <v>4253</v>
      </c>
      <c r="AF856" s="12" t="s">
        <v>4245</v>
      </c>
    </row>
    <row r="857" spans="1:32" s="46" customFormat="1" ht="15" hidden="1" x14ac:dyDescent="0.2">
      <c r="A857" s="10">
        <f t="shared" ref="A857" si="877">+A856+1</f>
        <v>834</v>
      </c>
      <c r="B857" s="10"/>
      <c r="C857" s="50" t="s">
        <v>15</v>
      </c>
      <c r="D857" s="24" t="s">
        <v>34</v>
      </c>
      <c r="E857" s="15">
        <v>2023</v>
      </c>
      <c r="F857" s="84">
        <v>45127</v>
      </c>
      <c r="G857" s="19" t="s">
        <v>3399</v>
      </c>
      <c r="H857" s="106" t="s">
        <v>3290</v>
      </c>
      <c r="I857" s="109" t="s">
        <v>3291</v>
      </c>
      <c r="J857" s="12" t="s">
        <v>83</v>
      </c>
      <c r="K857" s="12" t="s">
        <v>29</v>
      </c>
      <c r="L857" s="12"/>
      <c r="M857" s="12"/>
      <c r="N857" s="12"/>
      <c r="O857" s="12"/>
      <c r="P857" s="12"/>
      <c r="Q857" s="12" t="s">
        <v>3066</v>
      </c>
      <c r="R857" s="12" t="s">
        <v>3066</v>
      </c>
      <c r="S857" s="12" t="s">
        <v>83</v>
      </c>
      <c r="T857" s="12" t="s">
        <v>979</v>
      </c>
      <c r="U857" s="12" t="str">
        <f>VLOOKUP(S857,[1]Sheet1!$D$3:$D$153,1,0)</f>
        <v>RAWALPINDI</v>
      </c>
      <c r="V857" s="12"/>
      <c r="W857" s="12" t="s">
        <v>23</v>
      </c>
      <c r="X857" s="58" t="s">
        <v>24</v>
      </c>
      <c r="Y857" s="12" t="s">
        <v>2573</v>
      </c>
      <c r="Z857" s="12">
        <f>INDEX('[2]Rented Branches'!$R$5:$R$1116,MATCH(H857,'[2]Rented Branches'!$I$5:$I$1116,0))</f>
        <v>2232</v>
      </c>
      <c r="AA857" s="12" t="s">
        <v>4313</v>
      </c>
      <c r="AB857" s="12" t="s">
        <v>4314</v>
      </c>
      <c r="AC857" s="12" t="s">
        <v>4406</v>
      </c>
      <c r="AD857" s="12" t="e">
        <v>#N/A</v>
      </c>
      <c r="AE857" s="12" t="s">
        <v>4315</v>
      </c>
      <c r="AF857" s="12" t="e">
        <v>#N/A</v>
      </c>
    </row>
    <row r="858" spans="1:32" s="46" customFormat="1" ht="15" hidden="1" x14ac:dyDescent="0.2">
      <c r="A858" s="10">
        <f t="shared" ref="A858" si="878">+A857+1</f>
        <v>835</v>
      </c>
      <c r="B858" s="10"/>
      <c r="C858" s="50" t="s">
        <v>15</v>
      </c>
      <c r="D858" s="24" t="s">
        <v>34</v>
      </c>
      <c r="E858" s="15">
        <v>2023</v>
      </c>
      <c r="F858" s="84">
        <v>45127</v>
      </c>
      <c r="G858" s="19" t="s">
        <v>3292</v>
      </c>
      <c r="H858" s="106" t="s">
        <v>3293</v>
      </c>
      <c r="I858" s="109" t="s">
        <v>3294</v>
      </c>
      <c r="J858" s="12" t="s">
        <v>20</v>
      </c>
      <c r="K858" s="12" t="s">
        <v>21</v>
      </c>
      <c r="L858" s="12"/>
      <c r="M858" s="12"/>
      <c r="N858" s="12"/>
      <c r="O858" s="12"/>
      <c r="P858" s="12"/>
      <c r="Q858" s="12" t="s">
        <v>3064</v>
      </c>
      <c r="R858" s="12" t="s">
        <v>3064</v>
      </c>
      <c r="S858" s="12" t="s">
        <v>20</v>
      </c>
      <c r="T858" s="12" t="s">
        <v>3705</v>
      </c>
      <c r="U858" s="12" t="str">
        <f>VLOOKUP(S858,[1]Sheet1!$D$3:$D$153,1,0)</f>
        <v>LAHORE</v>
      </c>
      <c r="V858" s="12"/>
      <c r="W858" s="12" t="s">
        <v>23</v>
      </c>
      <c r="X858" s="58" t="s">
        <v>24</v>
      </c>
      <c r="Y858" s="12" t="s">
        <v>2573</v>
      </c>
      <c r="Z858" s="12">
        <f>INDEX('[2]Rented Branches'!$R$5:$R$1116,MATCH(H858,'[2]Rented Branches'!$I$5:$I$1116,0))</f>
        <v>3500</v>
      </c>
      <c r="AA858" s="12" t="s">
        <v>4382</v>
      </c>
      <c r="AB858" s="12" t="s">
        <v>4383</v>
      </c>
      <c r="AC858" s="12" t="s">
        <v>4397</v>
      </c>
      <c r="AD858" s="12" t="e">
        <v>#N/A</v>
      </c>
      <c r="AE858" s="12" t="s">
        <v>4301</v>
      </c>
      <c r="AF858" s="12" t="e">
        <v>#N/A</v>
      </c>
    </row>
    <row r="859" spans="1:32" s="46" customFormat="1" ht="15" hidden="1" x14ac:dyDescent="0.2">
      <c r="A859" s="10">
        <f t="shared" ref="A859" si="879">+A858+1</f>
        <v>836</v>
      </c>
      <c r="B859" s="10"/>
      <c r="C859" s="50" t="s">
        <v>15</v>
      </c>
      <c r="D859" s="24" t="s">
        <v>34</v>
      </c>
      <c r="E859" s="15">
        <v>2023</v>
      </c>
      <c r="F859" s="84">
        <v>45126</v>
      </c>
      <c r="G859" s="19" t="s">
        <v>3295</v>
      </c>
      <c r="H859" s="106" t="s">
        <v>3296</v>
      </c>
      <c r="I859" s="109" t="s">
        <v>3297</v>
      </c>
      <c r="J859" s="12" t="s">
        <v>389</v>
      </c>
      <c r="K859" s="12" t="s">
        <v>21</v>
      </c>
      <c r="L859" s="12"/>
      <c r="M859" s="12"/>
      <c r="N859" s="12"/>
      <c r="O859" s="12"/>
      <c r="P859" s="12"/>
      <c r="Q859" s="12" t="s">
        <v>3065</v>
      </c>
      <c r="R859" s="12" t="s">
        <v>3065</v>
      </c>
      <c r="S859" s="12" t="s">
        <v>389</v>
      </c>
      <c r="T859" s="12" t="s">
        <v>3750</v>
      </c>
      <c r="U859" s="12" t="str">
        <f>VLOOKUP(S859,[1]Sheet1!$D$3:$D$153,1,0)</f>
        <v>MUZAFFARGARH</v>
      </c>
      <c r="V859" s="12"/>
      <c r="W859" s="12" t="s">
        <v>23</v>
      </c>
      <c r="X859" s="58" t="s">
        <v>24</v>
      </c>
      <c r="Y859" s="12" t="s">
        <v>2573</v>
      </c>
      <c r="Z859" s="12">
        <f>INDEX('[2]Rented Branches'!$R$5:$R$1116,MATCH(H859,'[2]Rented Branches'!$I$5:$I$1116,0))</f>
        <v>1415</v>
      </c>
      <c r="AA859" s="12" t="s">
        <v>1514</v>
      </c>
      <c r="AB859" s="12" t="s">
        <v>4386</v>
      </c>
      <c r="AC859" s="12" t="s">
        <v>4400</v>
      </c>
      <c r="AD859" s="12" t="e">
        <v>#N/A</v>
      </c>
      <c r="AE859" s="12" t="s">
        <v>4387</v>
      </c>
      <c r="AF859" s="12" t="e">
        <v>#N/A</v>
      </c>
    </row>
    <row r="860" spans="1:32" s="46" customFormat="1" ht="15" hidden="1" x14ac:dyDescent="0.2">
      <c r="A860" s="10">
        <f t="shared" ref="A860" si="880">+A859+1</f>
        <v>837</v>
      </c>
      <c r="B860" s="10"/>
      <c r="C860" s="50" t="s">
        <v>15</v>
      </c>
      <c r="D860" s="24" t="s">
        <v>393</v>
      </c>
      <c r="E860" s="15">
        <v>2023</v>
      </c>
      <c r="F860" s="84">
        <v>45131</v>
      </c>
      <c r="G860" s="19" t="s">
        <v>3298</v>
      </c>
      <c r="H860" s="106" t="s">
        <v>3299</v>
      </c>
      <c r="I860" s="109" t="s">
        <v>3300</v>
      </c>
      <c r="J860" s="12" t="s">
        <v>757</v>
      </c>
      <c r="K860" s="12" t="s">
        <v>21</v>
      </c>
      <c r="L860" s="12"/>
      <c r="M860" s="12"/>
      <c r="N860" s="12"/>
      <c r="O860" s="12"/>
      <c r="P860" s="12"/>
      <c r="Q860" s="12" t="s">
        <v>2615</v>
      </c>
      <c r="R860" s="12" t="s">
        <v>3445</v>
      </c>
      <c r="S860" s="12" t="s">
        <v>757</v>
      </c>
      <c r="T860" s="12" t="s">
        <v>1817</v>
      </c>
      <c r="U860" s="12" t="str">
        <f>VLOOKUP(S860,[1]Sheet1!$D$3:$D$153,1,0)</f>
        <v>SIALKOT</v>
      </c>
      <c r="V860" s="12"/>
      <c r="W860" s="12" t="s">
        <v>23</v>
      </c>
      <c r="X860" s="58" t="s">
        <v>24</v>
      </c>
      <c r="Y860" s="12" t="s">
        <v>2573</v>
      </c>
      <c r="Z860" s="12">
        <f>INDEX('[2]Rented Branches'!$R$5:$R$1116,MATCH(H860,'[2]Rented Branches'!$I$5:$I$1116,0))</f>
        <v>2139</v>
      </c>
      <c r="AA860" s="12" t="s">
        <v>4265</v>
      </c>
      <c r="AB860" s="12" t="s">
        <v>4266</v>
      </c>
      <c r="AC860" s="12" t="s">
        <v>4252</v>
      </c>
      <c r="AD860" s="12" t="s">
        <v>4243</v>
      </c>
      <c r="AE860" s="12" t="s">
        <v>4267</v>
      </c>
      <c r="AF860" s="12" t="s">
        <v>4245</v>
      </c>
    </row>
    <row r="861" spans="1:32" s="46" customFormat="1" ht="15" hidden="1" x14ac:dyDescent="0.2">
      <c r="A861" s="10">
        <f t="shared" ref="A861" si="881">+A860+1</f>
        <v>838</v>
      </c>
      <c r="B861" s="10"/>
      <c r="C861" s="50" t="s">
        <v>15</v>
      </c>
      <c r="D861" s="24" t="s">
        <v>393</v>
      </c>
      <c r="E861" s="15">
        <v>2023</v>
      </c>
      <c r="F861" s="84">
        <v>45132</v>
      </c>
      <c r="G861" s="19" t="s">
        <v>3301</v>
      </c>
      <c r="H861" s="106" t="s">
        <v>3302</v>
      </c>
      <c r="I861" s="109" t="s">
        <v>3303</v>
      </c>
      <c r="J861" s="12" t="s">
        <v>757</v>
      </c>
      <c r="K861" s="12" t="s">
        <v>21</v>
      </c>
      <c r="L861" s="12"/>
      <c r="M861" s="12"/>
      <c r="N861" s="12"/>
      <c r="O861" s="12"/>
      <c r="P861" s="12"/>
      <c r="Q861" s="12" t="s">
        <v>2615</v>
      </c>
      <c r="R861" s="12" t="s">
        <v>3445</v>
      </c>
      <c r="S861" s="12" t="s">
        <v>757</v>
      </c>
      <c r="T861" s="12" t="s">
        <v>1817</v>
      </c>
      <c r="U861" s="12" t="str">
        <f>VLOOKUP(S861,[1]Sheet1!$D$3:$D$153,1,0)</f>
        <v>SIALKOT</v>
      </c>
      <c r="V861" s="12"/>
      <c r="W861" s="12" t="s">
        <v>23</v>
      </c>
      <c r="X861" s="58" t="s">
        <v>24</v>
      </c>
      <c r="Y861" s="12" t="s">
        <v>2573</v>
      </c>
      <c r="Z861" s="12">
        <f>INDEX('[2]Rented Branches'!$R$5:$R$1116,MATCH(H861,'[2]Rented Branches'!$I$5:$I$1116,0))</f>
        <v>1900</v>
      </c>
      <c r="AA861" s="12" t="s">
        <v>4265</v>
      </c>
      <c r="AB861" s="12" t="s">
        <v>4266</v>
      </c>
      <c r="AC861" s="12" t="s">
        <v>4252</v>
      </c>
      <c r="AD861" s="12" t="s">
        <v>4243</v>
      </c>
      <c r="AE861" s="12" t="s">
        <v>4267</v>
      </c>
      <c r="AF861" s="12" t="s">
        <v>4245</v>
      </c>
    </row>
    <row r="862" spans="1:32" s="46" customFormat="1" ht="15" hidden="1" x14ac:dyDescent="0.2">
      <c r="A862" s="10">
        <f t="shared" ref="A862" si="882">+A861+1</f>
        <v>839</v>
      </c>
      <c r="B862" s="10"/>
      <c r="C862" s="50" t="s">
        <v>15</v>
      </c>
      <c r="D862" s="24" t="s">
        <v>393</v>
      </c>
      <c r="E862" s="15">
        <v>2023</v>
      </c>
      <c r="F862" s="84">
        <v>45132</v>
      </c>
      <c r="G862" s="19" t="s">
        <v>3304</v>
      </c>
      <c r="H862" s="106" t="s">
        <v>3305</v>
      </c>
      <c r="I862" s="109" t="s">
        <v>3306</v>
      </c>
      <c r="J862" s="12" t="s">
        <v>20</v>
      </c>
      <c r="K862" s="12" t="s">
        <v>21</v>
      </c>
      <c r="L862" s="12"/>
      <c r="M862" s="12"/>
      <c r="N862" s="12"/>
      <c r="O862" s="12"/>
      <c r="P862" s="12"/>
      <c r="Q862" s="12" t="s">
        <v>2615</v>
      </c>
      <c r="R862" s="12" t="s">
        <v>3445</v>
      </c>
      <c r="S862" s="12" t="s">
        <v>20</v>
      </c>
      <c r="T862" s="12" t="s">
        <v>3705</v>
      </c>
      <c r="U862" s="12" t="str">
        <f>VLOOKUP(S862,[1]Sheet1!$D$3:$D$153,1,0)</f>
        <v>LAHORE</v>
      </c>
      <c r="V862" s="12"/>
      <c r="W862" s="12" t="s">
        <v>23</v>
      </c>
      <c r="X862" s="58" t="s">
        <v>24</v>
      </c>
      <c r="Y862" s="12" t="s">
        <v>2573</v>
      </c>
      <c r="Z862" s="12">
        <f>INDEX('[2]Rented Branches'!$R$5:$R$1116,MATCH(H862,'[2]Rented Branches'!$I$5:$I$1116,0))</f>
        <v>2858</v>
      </c>
      <c r="AA862" s="12" t="s">
        <v>4258</v>
      </c>
      <c r="AB862" s="12" t="s">
        <v>4259</v>
      </c>
      <c r="AC862" s="12" t="s">
        <v>4260</v>
      </c>
      <c r="AD862" s="12" t="s">
        <v>4243</v>
      </c>
      <c r="AE862" s="12" t="s">
        <v>4261</v>
      </c>
      <c r="AF862" s="12" t="s">
        <v>4245</v>
      </c>
    </row>
    <row r="863" spans="1:32" s="46" customFormat="1" ht="15" hidden="1" x14ac:dyDescent="0.2">
      <c r="A863" s="10">
        <f t="shared" ref="A863" si="883">+A862+1</f>
        <v>840</v>
      </c>
      <c r="B863" s="10"/>
      <c r="C863" s="50" t="s">
        <v>15</v>
      </c>
      <c r="D863" s="24" t="s">
        <v>393</v>
      </c>
      <c r="E863" s="15">
        <v>2023</v>
      </c>
      <c r="F863" s="84">
        <v>45132</v>
      </c>
      <c r="G863" s="19" t="s">
        <v>3307</v>
      </c>
      <c r="H863" s="106" t="s">
        <v>3309</v>
      </c>
      <c r="I863" s="109" t="s">
        <v>3308</v>
      </c>
      <c r="J863" s="12" t="s">
        <v>20</v>
      </c>
      <c r="K863" s="12" t="s">
        <v>21</v>
      </c>
      <c r="L863" s="12"/>
      <c r="M863" s="12"/>
      <c r="N863" s="12"/>
      <c r="O863" s="12"/>
      <c r="P863" s="12"/>
      <c r="Q863" s="12" t="s">
        <v>2615</v>
      </c>
      <c r="R863" s="12" t="s">
        <v>3445</v>
      </c>
      <c r="S863" s="12" t="s">
        <v>20</v>
      </c>
      <c r="T863" s="12" t="s">
        <v>3705</v>
      </c>
      <c r="U863" s="12" t="str">
        <f>VLOOKUP(S863,[1]Sheet1!$D$3:$D$153,1,0)</f>
        <v>LAHORE</v>
      </c>
      <c r="V863" s="12"/>
      <c r="W863" s="12" t="s">
        <v>23</v>
      </c>
      <c r="X863" s="58" t="s">
        <v>24</v>
      </c>
      <c r="Y863" s="12" t="s">
        <v>2573</v>
      </c>
      <c r="Z863" s="12">
        <f>INDEX('[2]Rented Branches'!$R$5:$R$1116,MATCH(H863,'[2]Rented Branches'!$I$5:$I$1116,0))</f>
        <v>1505</v>
      </c>
      <c r="AA863" s="12" t="s">
        <v>4280</v>
      </c>
      <c r="AB863" s="12" t="s">
        <v>4393</v>
      </c>
      <c r="AC863" s="12" t="s">
        <v>4260</v>
      </c>
      <c r="AD863" s="12" t="s">
        <v>4243</v>
      </c>
      <c r="AE863" s="12" t="s">
        <v>4281</v>
      </c>
      <c r="AF863" s="12" t="s">
        <v>4245</v>
      </c>
    </row>
    <row r="864" spans="1:32" s="46" customFormat="1" ht="15" hidden="1" x14ac:dyDescent="0.2">
      <c r="A864" s="10">
        <f t="shared" ref="A864" si="884">+A863+1</f>
        <v>841</v>
      </c>
      <c r="B864" s="10"/>
      <c r="C864" s="50" t="s">
        <v>15</v>
      </c>
      <c r="D864" s="24" t="s">
        <v>34</v>
      </c>
      <c r="E864" s="15">
        <v>2023</v>
      </c>
      <c r="F864" s="84">
        <v>45134</v>
      </c>
      <c r="G864" s="19" t="s">
        <v>3310</v>
      </c>
      <c r="H864" s="106" t="s">
        <v>3311</v>
      </c>
      <c r="I864" s="109" t="s">
        <v>3312</v>
      </c>
      <c r="J864" s="12" t="s">
        <v>179</v>
      </c>
      <c r="K864" s="12" t="s">
        <v>21</v>
      </c>
      <c r="L864" s="12"/>
      <c r="M864" s="12"/>
      <c r="N864" s="12"/>
      <c r="O864" s="12"/>
      <c r="P864" s="12"/>
      <c r="Q864" s="12" t="s">
        <v>3064</v>
      </c>
      <c r="R864" s="12" t="s">
        <v>3064</v>
      </c>
      <c r="S864" s="12" t="s">
        <v>179</v>
      </c>
      <c r="T864" s="12" t="s">
        <v>3730</v>
      </c>
      <c r="U864" s="12" t="str">
        <f>VLOOKUP(S864,[1]Sheet1!$D$3:$D$153,1,0)</f>
        <v>SHEIKHUPURA</v>
      </c>
      <c r="V864" s="12"/>
      <c r="W864" s="12" t="s">
        <v>23</v>
      </c>
      <c r="X864" s="58" t="s">
        <v>24</v>
      </c>
      <c r="Y864" s="12" t="s">
        <v>2574</v>
      </c>
      <c r="Z864" s="12">
        <f>INDEX('[2]Rented Branches'!$R$5:$R$1116,MATCH(H864,'[2]Rented Branches'!$I$5:$I$1116,0))</f>
        <v>2300</v>
      </c>
      <c r="AA864" s="12" t="s">
        <v>179</v>
      </c>
      <c r="AB864" s="12" t="s">
        <v>4329</v>
      </c>
      <c r="AC864" s="12" t="s">
        <v>4396</v>
      </c>
      <c r="AD864" s="12" t="e">
        <v>#N/A</v>
      </c>
      <c r="AE864" s="12" t="s">
        <v>4330</v>
      </c>
      <c r="AF864" s="12" t="e">
        <v>#N/A</v>
      </c>
    </row>
    <row r="865" spans="1:32" s="46" customFormat="1" ht="15" hidden="1" x14ac:dyDescent="0.2">
      <c r="A865" s="10">
        <f t="shared" ref="A865" si="885">+A864+1</f>
        <v>842</v>
      </c>
      <c r="B865" s="10"/>
      <c r="C865" s="50" t="s">
        <v>15</v>
      </c>
      <c r="D865" s="24" t="s">
        <v>34</v>
      </c>
      <c r="E865" s="15">
        <v>2023</v>
      </c>
      <c r="F865" s="84">
        <v>45138</v>
      </c>
      <c r="G865" s="19" t="s">
        <v>3313</v>
      </c>
      <c r="H865" s="106" t="s">
        <v>3314</v>
      </c>
      <c r="I865" s="109" t="s">
        <v>3315</v>
      </c>
      <c r="J865" s="12" t="s">
        <v>20</v>
      </c>
      <c r="K865" s="12" t="s">
        <v>21</v>
      </c>
      <c r="L865" s="12"/>
      <c r="M865" s="12"/>
      <c r="N865" s="12"/>
      <c r="O865" s="12"/>
      <c r="P865" s="12"/>
      <c r="Q865" s="12" t="s">
        <v>3064</v>
      </c>
      <c r="R865" s="12" t="s">
        <v>3064</v>
      </c>
      <c r="S865" s="12" t="s">
        <v>20</v>
      </c>
      <c r="T865" s="12" t="s">
        <v>3705</v>
      </c>
      <c r="U865" s="12" t="str">
        <f>VLOOKUP(S865,[1]Sheet1!$D$3:$D$153,1,0)</f>
        <v>LAHORE</v>
      </c>
      <c r="V865" s="12"/>
      <c r="W865" s="12" t="s">
        <v>23</v>
      </c>
      <c r="X865" s="58" t="s">
        <v>24</v>
      </c>
      <c r="Y865" s="12" t="s">
        <v>2573</v>
      </c>
      <c r="Z865" s="12">
        <f>INDEX('[2]Rented Branches'!$R$5:$R$1116,MATCH(H865,'[2]Rented Branches'!$I$5:$I$1116,0))</f>
        <v>1900</v>
      </c>
      <c r="AA865" s="12" t="s">
        <v>4342</v>
      </c>
      <c r="AB865" s="12" t="s">
        <v>4343</v>
      </c>
      <c r="AC865" s="12" t="s">
        <v>4396</v>
      </c>
      <c r="AD865" s="12" t="e">
        <v>#N/A</v>
      </c>
      <c r="AE865" s="12" t="s">
        <v>4344</v>
      </c>
      <c r="AF865" s="12" t="e">
        <v>#N/A</v>
      </c>
    </row>
    <row r="866" spans="1:32" s="46" customFormat="1" ht="25.5" hidden="1" x14ac:dyDescent="0.2">
      <c r="A866" s="10">
        <f t="shared" ref="A866" si="886">+A865+1</f>
        <v>843</v>
      </c>
      <c r="B866" s="10"/>
      <c r="C866" s="50" t="s">
        <v>15</v>
      </c>
      <c r="D866" s="24" t="s">
        <v>34</v>
      </c>
      <c r="E866" s="15">
        <v>2023</v>
      </c>
      <c r="F866" s="84">
        <v>45138</v>
      </c>
      <c r="G866" s="19" t="s">
        <v>3316</v>
      </c>
      <c r="H866" s="106" t="s">
        <v>3317</v>
      </c>
      <c r="I866" s="110" t="s">
        <v>3318</v>
      </c>
      <c r="J866" s="12" t="s">
        <v>757</v>
      </c>
      <c r="K866" s="12" t="s">
        <v>21</v>
      </c>
      <c r="L866" s="12"/>
      <c r="M866" s="12"/>
      <c r="N866" s="12"/>
      <c r="O866" s="12"/>
      <c r="P866" s="12"/>
      <c r="Q866" s="12" t="s">
        <v>3064</v>
      </c>
      <c r="R866" s="12" t="s">
        <v>3064</v>
      </c>
      <c r="S866" s="12" t="s">
        <v>757</v>
      </c>
      <c r="T866" s="12" t="s">
        <v>1817</v>
      </c>
      <c r="U866" s="12" t="str">
        <f>VLOOKUP(S866,[1]Sheet1!$D$3:$D$153,1,0)</f>
        <v>SIALKOT</v>
      </c>
      <c r="V866" s="12"/>
      <c r="W866" s="12" t="s">
        <v>23</v>
      </c>
      <c r="X866" s="58" t="s">
        <v>24</v>
      </c>
      <c r="Y866" s="12" t="s">
        <v>2573</v>
      </c>
      <c r="Z866" s="12">
        <f>INDEX('[2]Rented Branches'!$R$5:$R$1116,MATCH(H866,'[2]Rented Branches'!$I$5:$I$1116,0))</f>
        <v>2242</v>
      </c>
      <c r="AA866" s="12" t="s">
        <v>757</v>
      </c>
      <c r="AB866" s="12" t="s">
        <v>4380</v>
      </c>
      <c r="AC866" s="12" t="s">
        <v>4403</v>
      </c>
      <c r="AD866" s="12" t="e">
        <v>#N/A</v>
      </c>
      <c r="AE866" s="12" t="s">
        <v>4381</v>
      </c>
      <c r="AF866" s="12" t="e">
        <v>#N/A</v>
      </c>
    </row>
    <row r="867" spans="1:32" s="46" customFormat="1" ht="15" hidden="1" x14ac:dyDescent="0.2">
      <c r="A867" s="10">
        <f t="shared" ref="A867" si="887">+A866+1</f>
        <v>844</v>
      </c>
      <c r="B867" s="10"/>
      <c r="C867" s="50" t="s">
        <v>15</v>
      </c>
      <c r="D867" s="24" t="s">
        <v>34</v>
      </c>
      <c r="E867" s="15">
        <v>2023</v>
      </c>
      <c r="F867" s="84">
        <v>45138</v>
      </c>
      <c r="G867" s="19" t="s">
        <v>3319</v>
      </c>
      <c r="H867" s="106" t="s">
        <v>3320</v>
      </c>
      <c r="I867" s="109" t="s">
        <v>3321</v>
      </c>
      <c r="J867" s="12" t="s">
        <v>1494</v>
      </c>
      <c r="K867" s="12" t="s">
        <v>21</v>
      </c>
      <c r="L867" s="12"/>
      <c r="M867" s="12"/>
      <c r="N867" s="12"/>
      <c r="O867" s="12"/>
      <c r="P867" s="12"/>
      <c r="Q867" s="12" t="s">
        <v>3064</v>
      </c>
      <c r="R867" s="12" t="s">
        <v>3064</v>
      </c>
      <c r="S867" s="12" t="s">
        <v>179</v>
      </c>
      <c r="T867" s="12" t="s">
        <v>3730</v>
      </c>
      <c r="U867" s="12" t="str">
        <f>VLOOKUP(S867,[1]Sheet1!$D$3:$D$153,1,0)</f>
        <v>SHEIKHUPURA</v>
      </c>
      <c r="V867" s="12"/>
      <c r="W867" s="12" t="s">
        <v>23</v>
      </c>
      <c r="X867" s="58" t="s">
        <v>24</v>
      </c>
      <c r="Y867" s="12" t="s">
        <v>2574</v>
      </c>
      <c r="Z867" s="12">
        <f>INDEX('[2]Rented Branches'!$R$5:$R$1116,MATCH(H867,'[2]Rented Branches'!$I$5:$I$1116,0))</f>
        <v>1951</v>
      </c>
      <c r="AA867" s="12" t="s">
        <v>179</v>
      </c>
      <c r="AB867" s="12" t="s">
        <v>4329</v>
      </c>
      <c r="AC867" s="12" t="s">
        <v>4396</v>
      </c>
      <c r="AD867" s="12" t="e">
        <v>#N/A</v>
      </c>
      <c r="AE867" s="12" t="s">
        <v>4330</v>
      </c>
      <c r="AF867" s="12" t="e">
        <v>#N/A</v>
      </c>
    </row>
    <row r="868" spans="1:32" s="46" customFormat="1" ht="15" hidden="1" x14ac:dyDescent="0.2">
      <c r="A868" s="10">
        <f t="shared" ref="A868" si="888">+A867+1</f>
        <v>845</v>
      </c>
      <c r="B868" s="10"/>
      <c r="C868" s="50" t="s">
        <v>15</v>
      </c>
      <c r="D868" s="24" t="s">
        <v>393</v>
      </c>
      <c r="E868" s="15">
        <v>2023</v>
      </c>
      <c r="F868" s="84">
        <v>45139</v>
      </c>
      <c r="G868" s="19" t="s">
        <v>3322</v>
      </c>
      <c r="H868" s="106" t="s">
        <v>3323</v>
      </c>
      <c r="I868" s="109" t="s">
        <v>3324</v>
      </c>
      <c r="J868" s="12" t="s">
        <v>83</v>
      </c>
      <c r="K868" s="12" t="s">
        <v>29</v>
      </c>
      <c r="L868" s="12"/>
      <c r="M868" s="12"/>
      <c r="N868" s="12"/>
      <c r="O868" s="12"/>
      <c r="P868" s="12"/>
      <c r="Q868" s="12" t="s">
        <v>2615</v>
      </c>
      <c r="R868" s="12" t="s">
        <v>3445</v>
      </c>
      <c r="S868" s="12" t="s">
        <v>83</v>
      </c>
      <c r="T868" s="12" t="s">
        <v>979</v>
      </c>
      <c r="U868" s="12" t="str">
        <f>VLOOKUP(S868,[1]Sheet1!$D$3:$D$153,1,0)</f>
        <v>RAWALPINDI</v>
      </c>
      <c r="V868" s="12"/>
      <c r="W868" s="12" t="s">
        <v>23</v>
      </c>
      <c r="X868" s="58" t="s">
        <v>24</v>
      </c>
      <c r="Y868" s="12" t="s">
        <v>2573</v>
      </c>
      <c r="Z868" s="12">
        <f>INDEX('[2]Rented Branches'!$R$5:$R$1116,MATCH(H868,'[2]Rented Branches'!$I$5:$I$1116,0))</f>
        <v>1580</v>
      </c>
      <c r="AA868" s="12" t="s">
        <v>4246</v>
      </c>
      <c r="AB868" s="12" t="s">
        <v>4247</v>
      </c>
      <c r="AC868" s="12" t="s">
        <v>4248</v>
      </c>
      <c r="AD868" s="12" t="s">
        <v>4237</v>
      </c>
      <c r="AE868" s="12" t="s">
        <v>4249</v>
      </c>
      <c r="AF868" s="12" t="s">
        <v>4239</v>
      </c>
    </row>
    <row r="869" spans="1:32" s="46" customFormat="1" ht="15" hidden="1" x14ac:dyDescent="0.2">
      <c r="A869" s="10">
        <f t="shared" ref="A869" si="889">+A868+1</f>
        <v>846</v>
      </c>
      <c r="B869" s="10"/>
      <c r="C869" s="50" t="s">
        <v>15</v>
      </c>
      <c r="D869" s="24" t="s">
        <v>393</v>
      </c>
      <c r="E869" s="15">
        <v>2023</v>
      </c>
      <c r="F869" s="84">
        <v>45140</v>
      </c>
      <c r="G869" s="19" t="s">
        <v>3325</v>
      </c>
      <c r="H869" s="106" t="s">
        <v>3326</v>
      </c>
      <c r="I869" s="109" t="s">
        <v>3327</v>
      </c>
      <c r="J869" s="12" t="s">
        <v>757</v>
      </c>
      <c r="K869" s="12" t="s">
        <v>21</v>
      </c>
      <c r="L869" s="12"/>
      <c r="M869" s="12"/>
      <c r="N869" s="12"/>
      <c r="O869" s="12"/>
      <c r="P869" s="12"/>
      <c r="Q869" s="12" t="s">
        <v>2615</v>
      </c>
      <c r="R869" s="12" t="s">
        <v>3445</v>
      </c>
      <c r="S869" s="12" t="s">
        <v>757</v>
      </c>
      <c r="T869" s="12" t="s">
        <v>1817</v>
      </c>
      <c r="U869" s="12" t="str">
        <f>VLOOKUP(S869,[1]Sheet1!$D$3:$D$153,1,0)</f>
        <v>SIALKOT</v>
      </c>
      <c r="V869" s="12"/>
      <c r="W869" s="12" t="s">
        <v>23</v>
      </c>
      <c r="X869" s="58" t="s">
        <v>24</v>
      </c>
      <c r="Y869" s="12" t="s">
        <v>2573</v>
      </c>
      <c r="Z869" s="12">
        <f>INDEX('[2]Rented Branches'!$R$5:$R$1116,MATCH(H869,'[2]Rented Branches'!$I$5:$I$1116,0))</f>
        <v>2272</v>
      </c>
      <c r="AA869" s="12" t="s">
        <v>4265</v>
      </c>
      <c r="AB869" s="12" t="s">
        <v>4266</v>
      </c>
      <c r="AC869" s="12" t="s">
        <v>4252</v>
      </c>
      <c r="AD869" s="12" t="s">
        <v>4243</v>
      </c>
      <c r="AE869" s="12" t="s">
        <v>4267</v>
      </c>
      <c r="AF869" s="12" t="s">
        <v>4245</v>
      </c>
    </row>
    <row r="870" spans="1:32" s="46" customFormat="1" ht="15" hidden="1" x14ac:dyDescent="0.2">
      <c r="A870" s="10">
        <f t="shared" ref="A870" si="890">+A869+1</f>
        <v>847</v>
      </c>
      <c r="B870" s="10"/>
      <c r="C870" s="50" t="s">
        <v>15</v>
      </c>
      <c r="D870" s="24" t="s">
        <v>393</v>
      </c>
      <c r="E870" s="15">
        <v>2023</v>
      </c>
      <c r="F870" s="84">
        <v>45141</v>
      </c>
      <c r="G870" s="19" t="s">
        <v>3328</v>
      </c>
      <c r="H870" s="106" t="s">
        <v>3329</v>
      </c>
      <c r="I870" s="109" t="s">
        <v>3330</v>
      </c>
      <c r="J870" s="12" t="s">
        <v>65</v>
      </c>
      <c r="K870" s="12" t="s">
        <v>21</v>
      </c>
      <c r="L870" s="12"/>
      <c r="M870" s="12"/>
      <c r="N870" s="12"/>
      <c r="O870" s="12"/>
      <c r="P870" s="12"/>
      <c r="Q870" s="12" t="s">
        <v>2615</v>
      </c>
      <c r="R870" s="12" t="s">
        <v>3445</v>
      </c>
      <c r="S870" s="12" t="s">
        <v>65</v>
      </c>
      <c r="T870" s="12" t="s">
        <v>3711</v>
      </c>
      <c r="U870" s="12" t="str">
        <f>VLOOKUP(S870,[1]Sheet1!$D$3:$D$153,1,0)</f>
        <v>GUJRAT</v>
      </c>
      <c r="V870" s="12"/>
      <c r="W870" s="12" t="s">
        <v>23</v>
      </c>
      <c r="X870" s="58" t="s">
        <v>24</v>
      </c>
      <c r="Y870" s="12" t="s">
        <v>2574</v>
      </c>
      <c r="Z870" s="12">
        <f>INDEX('[2]Rented Branches'!$R$5:$R$1116,MATCH(H870,'[2]Rented Branches'!$I$5:$I$1116,0))</f>
        <v>1576</v>
      </c>
      <c r="AA870" s="12" t="s">
        <v>4250</v>
      </c>
      <c r="AB870" s="12" t="s">
        <v>4251</v>
      </c>
      <c r="AC870" s="12" t="s">
        <v>4252</v>
      </c>
      <c r="AD870" s="12" t="s">
        <v>4243</v>
      </c>
      <c r="AE870" s="12" t="s">
        <v>4253</v>
      </c>
      <c r="AF870" s="12" t="s">
        <v>4245</v>
      </c>
    </row>
    <row r="871" spans="1:32" s="46" customFormat="1" ht="25.5" hidden="1" x14ac:dyDescent="0.2">
      <c r="A871" s="10">
        <f t="shared" ref="A871" si="891">+A870+1</f>
        <v>848</v>
      </c>
      <c r="B871" s="10"/>
      <c r="C871" s="50" t="s">
        <v>15</v>
      </c>
      <c r="D871" s="24" t="s">
        <v>34</v>
      </c>
      <c r="E871" s="15">
        <v>2023</v>
      </c>
      <c r="F871" s="84">
        <v>45142</v>
      </c>
      <c r="G871" s="19" t="s">
        <v>3333</v>
      </c>
      <c r="H871" s="106" t="s">
        <v>3337</v>
      </c>
      <c r="I871" s="109" t="s">
        <v>3334</v>
      </c>
      <c r="J871" s="12" t="s">
        <v>447</v>
      </c>
      <c r="K871" s="12" t="s">
        <v>21</v>
      </c>
      <c r="L871" s="12"/>
      <c r="M871" s="12"/>
      <c r="N871" s="12"/>
      <c r="O871" s="12"/>
      <c r="P871" s="12"/>
      <c r="Q871" s="12" t="s">
        <v>3065</v>
      </c>
      <c r="R871" s="12" t="s">
        <v>3065</v>
      </c>
      <c r="S871" s="12" t="s">
        <v>447</v>
      </c>
      <c r="T871" s="12" t="s">
        <v>3752</v>
      </c>
      <c r="U871" s="12" t="str">
        <f>VLOOKUP(S871,[1]Sheet1!$D$3:$D$153,1,0)</f>
        <v>NANKANA SAHIB</v>
      </c>
      <c r="V871" s="12"/>
      <c r="W871" s="12" t="s">
        <v>23</v>
      </c>
      <c r="X871" s="58" t="s">
        <v>24</v>
      </c>
      <c r="Y871" s="12" t="s">
        <v>2574</v>
      </c>
      <c r="Z871" s="12">
        <f>INDEX('[2]Rented Branches'!$R$5:$R$1116,MATCH(H871,'[2]Rented Branches'!$I$5:$I$1116,0))</f>
        <v>1940</v>
      </c>
      <c r="AA871" s="12" t="s">
        <v>2700</v>
      </c>
      <c r="AB871" s="12" t="s">
        <v>4320</v>
      </c>
      <c r="AC871" s="12" t="s">
        <v>4395</v>
      </c>
      <c r="AD871" s="12" t="e">
        <v>#N/A</v>
      </c>
      <c r="AE871" s="12" t="s">
        <v>4303</v>
      </c>
      <c r="AF871" s="12" t="e">
        <v>#N/A</v>
      </c>
    </row>
    <row r="872" spans="1:32" s="46" customFormat="1" ht="15" hidden="1" x14ac:dyDescent="0.2">
      <c r="A872" s="10">
        <f t="shared" ref="A872" si="892">+A871+1</f>
        <v>849</v>
      </c>
      <c r="B872" s="10"/>
      <c r="C872" s="50" t="s">
        <v>15</v>
      </c>
      <c r="D872" s="24" t="s">
        <v>393</v>
      </c>
      <c r="E872" s="15">
        <v>2023</v>
      </c>
      <c r="F872" s="84">
        <v>45169</v>
      </c>
      <c r="G872" s="19" t="s">
        <v>3391</v>
      </c>
      <c r="H872" s="106" t="s">
        <v>3373</v>
      </c>
      <c r="I872" s="109" t="s">
        <v>3374</v>
      </c>
      <c r="J872" s="12" t="s">
        <v>83</v>
      </c>
      <c r="K872" s="12" t="s">
        <v>29</v>
      </c>
      <c r="L872" s="12"/>
      <c r="M872" s="12"/>
      <c r="N872" s="12"/>
      <c r="O872" s="12"/>
      <c r="P872" s="12"/>
      <c r="Q872" s="12" t="s">
        <v>2615</v>
      </c>
      <c r="R872" s="12" t="s">
        <v>3445</v>
      </c>
      <c r="S872" s="12" t="s">
        <v>83</v>
      </c>
      <c r="T872" s="12" t="s">
        <v>979</v>
      </c>
      <c r="U872" s="12" t="str">
        <f>VLOOKUP(S872,[1]Sheet1!$D$3:$D$153,1,0)</f>
        <v>RAWALPINDI</v>
      </c>
      <c r="V872" s="12"/>
      <c r="W872" s="12" t="s">
        <v>23</v>
      </c>
      <c r="X872" s="58" t="s">
        <v>24</v>
      </c>
      <c r="Y872" s="12" t="s">
        <v>2573</v>
      </c>
      <c r="Z872" s="12">
        <f>INDEX('[2]Rented Branches'!$R$5:$R$1116,MATCH(H872,'[2]Rented Branches'!$I$5:$I$1116,0))</f>
        <v>2291</v>
      </c>
      <c r="AA872" s="12" t="s">
        <v>4246</v>
      </c>
      <c r="AB872" s="12" t="s">
        <v>4247</v>
      </c>
      <c r="AC872" s="12" t="s">
        <v>4248</v>
      </c>
      <c r="AD872" s="12" t="s">
        <v>4237</v>
      </c>
      <c r="AE872" s="12" t="s">
        <v>4249</v>
      </c>
      <c r="AF872" s="12" t="s">
        <v>4239</v>
      </c>
    </row>
    <row r="873" spans="1:32" s="46" customFormat="1" ht="25.5" hidden="1" x14ac:dyDescent="0.2">
      <c r="A873" s="10">
        <f t="shared" ref="A873" si="893">+A872+1</f>
        <v>850</v>
      </c>
      <c r="B873" s="10"/>
      <c r="C873" s="50" t="s">
        <v>15</v>
      </c>
      <c r="D873" s="24" t="s">
        <v>34</v>
      </c>
      <c r="E873" s="15">
        <v>2023</v>
      </c>
      <c r="F873" s="84">
        <v>45166</v>
      </c>
      <c r="G873" s="19" t="s">
        <v>3375</v>
      </c>
      <c r="H873" s="106" t="s">
        <v>3376</v>
      </c>
      <c r="I873" s="110" t="s">
        <v>3377</v>
      </c>
      <c r="J873" s="12" t="s">
        <v>48</v>
      </c>
      <c r="K873" s="12" t="s">
        <v>21</v>
      </c>
      <c r="L873" s="12"/>
      <c r="M873" s="12"/>
      <c r="N873" s="12"/>
      <c r="O873" s="12"/>
      <c r="P873" s="12"/>
      <c r="Q873" s="12" t="s">
        <v>3065</v>
      </c>
      <c r="R873" s="12" t="s">
        <v>3065</v>
      </c>
      <c r="S873" s="12" t="s">
        <v>48</v>
      </c>
      <c r="T873" s="12" t="s">
        <v>3707</v>
      </c>
      <c r="U873" s="12" t="str">
        <f>VLOOKUP(S873,[1]Sheet1!$D$3:$D$153,1,0)</f>
        <v>FAISALABAD</v>
      </c>
      <c r="V873" s="12"/>
      <c r="W873" s="12" t="s">
        <v>23</v>
      </c>
      <c r="X873" s="58" t="s">
        <v>24</v>
      </c>
      <c r="Y873" s="12" t="s">
        <v>2573</v>
      </c>
      <c r="Z873" s="12">
        <f>INDEX('[2]Rented Branches'!$R$5:$R$1116,MATCH(H873,'[2]Rented Branches'!$I$5:$I$1116,0))</f>
        <v>2556</v>
      </c>
      <c r="AA873" s="12" t="s">
        <v>2719</v>
      </c>
      <c r="AB873" s="12" t="s">
        <v>4388</v>
      </c>
      <c r="AC873" s="12" t="s">
        <v>4395</v>
      </c>
      <c r="AD873" s="12" t="e">
        <v>#N/A</v>
      </c>
      <c r="AE873" s="12" t="s">
        <v>4389</v>
      </c>
      <c r="AF873" s="12" t="e">
        <v>#N/A</v>
      </c>
    </row>
    <row r="874" spans="1:32" s="46" customFormat="1" ht="25.5" hidden="1" x14ac:dyDescent="0.2">
      <c r="A874" s="10">
        <f t="shared" ref="A874" si="894">+A873+1</f>
        <v>851</v>
      </c>
      <c r="B874" s="10"/>
      <c r="C874" s="50" t="s">
        <v>15</v>
      </c>
      <c r="D874" s="24" t="s">
        <v>34</v>
      </c>
      <c r="E874" s="15">
        <v>2023</v>
      </c>
      <c r="F874" s="84">
        <v>45163</v>
      </c>
      <c r="G874" s="19" t="s">
        <v>3378</v>
      </c>
      <c r="H874" s="106" t="s">
        <v>3380</v>
      </c>
      <c r="I874" s="110" t="s">
        <v>3379</v>
      </c>
      <c r="J874" s="12" t="s">
        <v>171</v>
      </c>
      <c r="K874" s="12" t="s">
        <v>21</v>
      </c>
      <c r="L874" s="12"/>
      <c r="M874" s="12"/>
      <c r="N874" s="12"/>
      <c r="O874" s="12"/>
      <c r="P874" s="12"/>
      <c r="Q874" s="12" t="s">
        <v>3065</v>
      </c>
      <c r="R874" s="12" t="s">
        <v>3065</v>
      </c>
      <c r="S874" s="12" t="s">
        <v>171</v>
      </c>
      <c r="T874" s="12" t="s">
        <v>3728</v>
      </c>
      <c r="U874" s="12" t="str">
        <f>VLOOKUP(S874,[1]Sheet1!$D$3:$D$153,1,0)</f>
        <v>KHANEWAL</v>
      </c>
      <c r="V874" s="12"/>
      <c r="W874" s="12" t="s">
        <v>23</v>
      </c>
      <c r="X874" s="58" t="s">
        <v>24</v>
      </c>
      <c r="Y874" s="12" t="s">
        <v>2573</v>
      </c>
      <c r="Z874" s="12">
        <f>INDEX('[2]Rented Branches'!$R$5:$R$1116,MATCH(H874,'[2]Rented Branches'!$I$5:$I$1116,0))</f>
        <v>2470</v>
      </c>
      <c r="AA874" s="12" t="s">
        <v>79</v>
      </c>
      <c r="AB874" s="12" t="s">
        <v>4321</v>
      </c>
      <c r="AC874" s="12" t="s">
        <v>4399</v>
      </c>
      <c r="AD874" s="12" t="e">
        <v>#N/A</v>
      </c>
      <c r="AE874" s="12" t="s">
        <v>4322</v>
      </c>
      <c r="AF874" s="12" t="e">
        <v>#N/A</v>
      </c>
    </row>
    <row r="875" spans="1:32" s="46" customFormat="1" ht="15" hidden="1" x14ac:dyDescent="0.2">
      <c r="A875" s="10">
        <f t="shared" ref="A875" si="895">+A874+1</f>
        <v>852</v>
      </c>
      <c r="B875" s="10"/>
      <c r="C875" s="50" t="s">
        <v>15</v>
      </c>
      <c r="D875" s="24" t="s">
        <v>34</v>
      </c>
      <c r="E875" s="15">
        <v>2023</v>
      </c>
      <c r="F875" s="84">
        <v>45145</v>
      </c>
      <c r="G875" s="19" t="s">
        <v>3336</v>
      </c>
      <c r="H875" s="106" t="s">
        <v>3338</v>
      </c>
      <c r="I875" s="109" t="s">
        <v>3335</v>
      </c>
      <c r="J875" s="12" t="s">
        <v>1563</v>
      </c>
      <c r="K875" s="12" t="s">
        <v>60</v>
      </c>
      <c r="L875" s="12"/>
      <c r="M875" s="12"/>
      <c r="N875" s="12"/>
      <c r="O875" s="12"/>
      <c r="P875" s="12"/>
      <c r="Q875" s="12" t="s">
        <v>3067</v>
      </c>
      <c r="R875" s="12" t="s">
        <v>3067</v>
      </c>
      <c r="S875" s="12" t="s">
        <v>1563</v>
      </c>
      <c r="T875" s="12" t="s">
        <v>3791</v>
      </c>
      <c r="U875" s="12" t="str">
        <f>VLOOKUP(S875,[1]Sheet1!$D$3:$D$153,1,0)</f>
        <v>KHUZDAR</v>
      </c>
      <c r="V875" s="12"/>
      <c r="W875" s="12" t="s">
        <v>125</v>
      </c>
      <c r="X875" s="58" t="s">
        <v>24</v>
      </c>
      <c r="Y875" s="12" t="s">
        <v>2574</v>
      </c>
      <c r="Z875" s="12">
        <f>INDEX('[2]Rented Branches'!$R$5:$R$1116,MATCH(H875,'[2]Rented Branches'!$I$5:$I$1116,0))</f>
        <v>2000</v>
      </c>
      <c r="AA875" s="12" t="s">
        <v>2712</v>
      </c>
      <c r="AB875" s="12" t="s">
        <v>4335</v>
      </c>
      <c r="AC875" s="12" t="s">
        <v>4407</v>
      </c>
      <c r="AD875" s="12" t="e">
        <v>#N/A</v>
      </c>
      <c r="AE875" s="12" t="s">
        <v>4336</v>
      </c>
      <c r="AF875" s="12" t="e">
        <v>#N/A</v>
      </c>
    </row>
    <row r="876" spans="1:32" s="46" customFormat="1" ht="15" hidden="1" x14ac:dyDescent="0.2">
      <c r="A876" s="10">
        <f t="shared" ref="A876" si="896">+A875+1</f>
        <v>853</v>
      </c>
      <c r="B876" s="10"/>
      <c r="C876" s="50" t="s">
        <v>15</v>
      </c>
      <c r="D876" s="24" t="s">
        <v>393</v>
      </c>
      <c r="E876" s="15">
        <v>2023</v>
      </c>
      <c r="F876" s="84">
        <v>45170</v>
      </c>
      <c r="G876" s="19" t="s">
        <v>3381</v>
      </c>
      <c r="H876" s="106" t="s">
        <v>3382</v>
      </c>
      <c r="I876" s="109" t="s">
        <v>3383</v>
      </c>
      <c r="J876" s="12" t="s">
        <v>79</v>
      </c>
      <c r="K876" s="12" t="s">
        <v>21</v>
      </c>
      <c r="L876" s="12"/>
      <c r="M876" s="12"/>
      <c r="N876" s="12"/>
      <c r="O876" s="12"/>
      <c r="P876" s="12"/>
      <c r="Q876" s="12" t="s">
        <v>2615</v>
      </c>
      <c r="R876" s="12" t="s">
        <v>3445</v>
      </c>
      <c r="S876" s="12" t="s">
        <v>79</v>
      </c>
      <c r="T876" s="12" t="s">
        <v>3714</v>
      </c>
      <c r="U876" s="12" t="str">
        <f>VLOOKUP(S876,[1]Sheet1!$D$3:$D$153,1,0)</f>
        <v>SAHIWAL</v>
      </c>
      <c r="V876" s="12"/>
      <c r="W876" s="12" t="s">
        <v>23</v>
      </c>
      <c r="X876" s="58" t="s">
        <v>24</v>
      </c>
      <c r="Y876" s="12" t="s">
        <v>2573</v>
      </c>
      <c r="Z876" s="12">
        <f>INDEX('[2]Rented Branches'!$R$5:$R$1116,MATCH(H876,'[2]Rented Branches'!$I$5:$I$1116,0))</f>
        <v>2468</v>
      </c>
      <c r="AA876" s="12" t="s">
        <v>4276</v>
      </c>
      <c r="AB876" s="12" t="s">
        <v>4277</v>
      </c>
      <c r="AC876" s="12" t="s">
        <v>4278</v>
      </c>
      <c r="AD876" s="12" t="s">
        <v>4231</v>
      </c>
      <c r="AE876" s="12" t="s">
        <v>4279</v>
      </c>
      <c r="AF876" s="12" t="s">
        <v>4233</v>
      </c>
    </row>
    <row r="877" spans="1:32" s="46" customFormat="1" ht="15" hidden="1" x14ac:dyDescent="0.2">
      <c r="A877" s="10">
        <f t="shared" ref="A877" si="897">+A876+1</f>
        <v>854</v>
      </c>
      <c r="B877" s="10"/>
      <c r="C877" s="50" t="s">
        <v>15</v>
      </c>
      <c r="D877" s="24" t="s">
        <v>34</v>
      </c>
      <c r="E877" s="15">
        <v>2023</v>
      </c>
      <c r="F877" s="84">
        <v>45175</v>
      </c>
      <c r="G877" s="19" t="s">
        <v>3385</v>
      </c>
      <c r="H877" s="106" t="s">
        <v>3386</v>
      </c>
      <c r="I877" s="109" t="s">
        <v>3387</v>
      </c>
      <c r="J877" s="12" t="s">
        <v>28</v>
      </c>
      <c r="K877" s="12" t="s">
        <v>29</v>
      </c>
      <c r="L877" s="12"/>
      <c r="M877" s="12"/>
      <c r="N877" s="12"/>
      <c r="O877" s="12"/>
      <c r="P877" s="12"/>
      <c r="Q877" s="12" t="s">
        <v>3066</v>
      </c>
      <c r="R877" s="12" t="s">
        <v>3066</v>
      </c>
      <c r="S877" s="12" t="s">
        <v>28</v>
      </c>
      <c r="T877" s="12" t="s">
        <v>28</v>
      </c>
      <c r="U877" s="12" t="str">
        <f>VLOOKUP(S877,[1]Sheet1!$D$3:$D$153,1,0)</f>
        <v>Islamabad</v>
      </c>
      <c r="V877" s="12"/>
      <c r="W877" s="12" t="s">
        <v>3436</v>
      </c>
      <c r="X877" s="58" t="s">
        <v>2380</v>
      </c>
      <c r="Y877" s="12" t="s">
        <v>2573</v>
      </c>
      <c r="Z877" s="12">
        <f>INDEX('[3]Owned Premises MIS'!$Q$2:$Q$111,MATCH(H877,'[3]Owned Premises MIS'!$H$2:$H$111,0))</f>
        <v>3532</v>
      </c>
      <c r="AA877" s="12" t="s">
        <v>2698</v>
      </c>
      <c r="AB877" s="12" t="s">
        <v>4346</v>
      </c>
      <c r="AC877" s="12" t="s">
        <v>4402</v>
      </c>
      <c r="AD877" s="12" t="e">
        <v>#N/A</v>
      </c>
      <c r="AE877" s="12" t="s">
        <v>4300</v>
      </c>
      <c r="AF877" s="12" t="e">
        <v>#N/A</v>
      </c>
    </row>
    <row r="878" spans="1:32" s="46" customFormat="1" ht="15" hidden="1" x14ac:dyDescent="0.2">
      <c r="A878" s="10">
        <f t="shared" ref="A878" si="898">+A877+1</f>
        <v>855</v>
      </c>
      <c r="B878" s="10"/>
      <c r="C878" s="50" t="s">
        <v>15</v>
      </c>
      <c r="D878" s="24" t="s">
        <v>34</v>
      </c>
      <c r="E878" s="15">
        <v>2023</v>
      </c>
      <c r="F878" s="84">
        <v>45174</v>
      </c>
      <c r="G878" s="19" t="s">
        <v>3388</v>
      </c>
      <c r="H878" s="106" t="s">
        <v>3389</v>
      </c>
      <c r="I878" s="109" t="s">
        <v>3390</v>
      </c>
      <c r="J878" s="12" t="s">
        <v>83</v>
      </c>
      <c r="K878" s="12" t="s">
        <v>29</v>
      </c>
      <c r="L878" s="12"/>
      <c r="M878" s="12"/>
      <c r="N878" s="12"/>
      <c r="O878" s="12"/>
      <c r="P878" s="12"/>
      <c r="Q878" s="12" t="s">
        <v>3066</v>
      </c>
      <c r="R878" s="12" t="s">
        <v>3066</v>
      </c>
      <c r="S878" s="12" t="s">
        <v>83</v>
      </c>
      <c r="T878" s="12" t="s">
        <v>979</v>
      </c>
      <c r="U878" s="12" t="str">
        <f>VLOOKUP(S878,[1]Sheet1!$D$3:$D$153,1,0)</f>
        <v>RAWALPINDI</v>
      </c>
      <c r="V878" s="12"/>
      <c r="W878" s="12" t="s">
        <v>23</v>
      </c>
      <c r="X878" s="58" t="s">
        <v>24</v>
      </c>
      <c r="Y878" s="12" t="s">
        <v>2573</v>
      </c>
      <c r="Z878" s="12">
        <f>INDEX('[2]Rented Branches'!$R$5:$R$1116,MATCH(H878,'[2]Rented Branches'!$I$5:$I$1116,0))</f>
        <v>3400</v>
      </c>
      <c r="AA878" s="12" t="s">
        <v>2716</v>
      </c>
      <c r="AB878" s="12" t="s">
        <v>4376</v>
      </c>
      <c r="AC878" s="12" t="s">
        <v>4406</v>
      </c>
      <c r="AD878" s="12" t="e">
        <v>#N/A</v>
      </c>
      <c r="AE878" s="12" t="s">
        <v>4377</v>
      </c>
      <c r="AF878" s="12" t="e">
        <v>#N/A</v>
      </c>
    </row>
    <row r="879" spans="1:32" s="46" customFormat="1" ht="15" hidden="1" x14ac:dyDescent="0.2">
      <c r="A879" s="10">
        <f t="shared" ref="A879" si="899">+A878+1</f>
        <v>856</v>
      </c>
      <c r="B879" s="10"/>
      <c r="C879" s="50" t="s">
        <v>15</v>
      </c>
      <c r="D879" s="24" t="s">
        <v>393</v>
      </c>
      <c r="E879" s="15">
        <v>2023</v>
      </c>
      <c r="F879" s="84">
        <v>45180</v>
      </c>
      <c r="G879" s="19" t="s">
        <v>3392</v>
      </c>
      <c r="H879" s="106" t="s">
        <v>3393</v>
      </c>
      <c r="I879" s="109" t="s">
        <v>3394</v>
      </c>
      <c r="J879" s="12" t="s">
        <v>20</v>
      </c>
      <c r="K879" s="12" t="s">
        <v>21</v>
      </c>
      <c r="L879" s="12"/>
      <c r="M879" s="12"/>
      <c r="N879" s="12"/>
      <c r="O879" s="12"/>
      <c r="P879" s="12"/>
      <c r="Q879" s="12" t="s">
        <v>2615</v>
      </c>
      <c r="R879" s="12" t="s">
        <v>3445</v>
      </c>
      <c r="S879" s="12" t="s">
        <v>20</v>
      </c>
      <c r="T879" s="12" t="s">
        <v>3705</v>
      </c>
      <c r="U879" s="12" t="str">
        <f>VLOOKUP(S879,[1]Sheet1!$D$3:$D$153,1,0)</f>
        <v>LAHORE</v>
      </c>
      <c r="V879" s="12"/>
      <c r="W879" s="12" t="s">
        <v>23</v>
      </c>
      <c r="X879" s="58" t="s">
        <v>24</v>
      </c>
      <c r="Y879" s="12" t="s">
        <v>2573</v>
      </c>
      <c r="Z879" s="12">
        <f>INDEX('[2]Rented Branches'!$R$5:$R$1116,MATCH(H879,'[2]Rented Branches'!$I$5:$I$1116,0))</f>
        <v>1418</v>
      </c>
      <c r="AA879" s="12" t="s">
        <v>4258</v>
      </c>
      <c r="AB879" s="12" t="s">
        <v>4259</v>
      </c>
      <c r="AC879" s="12" t="s">
        <v>4260</v>
      </c>
      <c r="AD879" s="12" t="s">
        <v>4243</v>
      </c>
      <c r="AE879" s="12" t="s">
        <v>4261</v>
      </c>
      <c r="AF879" s="12" t="s">
        <v>4245</v>
      </c>
    </row>
    <row r="880" spans="1:32" s="46" customFormat="1" ht="15" hidden="1" x14ac:dyDescent="0.2">
      <c r="A880" s="10">
        <f t="shared" ref="A880" si="900">+A879+1</f>
        <v>857</v>
      </c>
      <c r="B880" s="10"/>
      <c r="C880" s="50" t="s">
        <v>15</v>
      </c>
      <c r="D880" s="24" t="s">
        <v>393</v>
      </c>
      <c r="E880" s="15">
        <v>2023</v>
      </c>
      <c r="F880" s="84">
        <v>45181</v>
      </c>
      <c r="G880" s="19" t="s">
        <v>3395</v>
      </c>
      <c r="H880" s="106" t="s">
        <v>3396</v>
      </c>
      <c r="I880" s="109" t="s">
        <v>3397</v>
      </c>
      <c r="J880" s="12" t="s">
        <v>83</v>
      </c>
      <c r="K880" s="12" t="s">
        <v>29</v>
      </c>
      <c r="L880" s="12"/>
      <c r="M880" s="12"/>
      <c r="N880" s="12"/>
      <c r="O880" s="12"/>
      <c r="P880" s="12"/>
      <c r="Q880" s="12" t="s">
        <v>2615</v>
      </c>
      <c r="R880" s="12" t="s">
        <v>3445</v>
      </c>
      <c r="S880" s="12" t="s">
        <v>83</v>
      </c>
      <c r="T880" s="12" t="s">
        <v>979</v>
      </c>
      <c r="U880" s="12" t="str">
        <f>VLOOKUP(S880,[1]Sheet1!$D$3:$D$153,1,0)</f>
        <v>RAWALPINDI</v>
      </c>
      <c r="V880" s="12"/>
      <c r="W880" s="12" t="s">
        <v>23</v>
      </c>
      <c r="X880" s="58" t="s">
        <v>24</v>
      </c>
      <c r="Y880" s="12" t="s">
        <v>2573</v>
      </c>
      <c r="Z880" s="12">
        <f>INDEX('[2]Rented Branches'!$R$5:$R$1116,MATCH(H880,'[2]Rented Branches'!$I$5:$I$1116,0))</f>
        <v>3000</v>
      </c>
      <c r="AA880" s="12" t="s">
        <v>4246</v>
      </c>
      <c r="AB880" s="12" t="s">
        <v>4247</v>
      </c>
      <c r="AC880" s="12" t="s">
        <v>4248</v>
      </c>
      <c r="AD880" s="12" t="s">
        <v>4237</v>
      </c>
      <c r="AE880" s="12" t="s">
        <v>4249</v>
      </c>
      <c r="AF880" s="12" t="s">
        <v>4239</v>
      </c>
    </row>
    <row r="881" spans="1:32" s="46" customFormat="1" ht="15" hidden="1" x14ac:dyDescent="0.2">
      <c r="A881" s="10">
        <f t="shared" ref="A881" si="901">+A880+1</f>
        <v>858</v>
      </c>
      <c r="B881" s="10"/>
      <c r="C881" s="50" t="s">
        <v>15</v>
      </c>
      <c r="D881" s="24" t="s">
        <v>34</v>
      </c>
      <c r="E881" s="15">
        <v>2023</v>
      </c>
      <c r="F881" s="84">
        <v>45187</v>
      </c>
      <c r="G881" s="19" t="s">
        <v>3400</v>
      </c>
      <c r="H881" s="106" t="s">
        <v>3401</v>
      </c>
      <c r="I881" s="109" t="s">
        <v>3402</v>
      </c>
      <c r="J881" s="12" t="s">
        <v>72</v>
      </c>
      <c r="K881" s="12" t="s">
        <v>29</v>
      </c>
      <c r="L881" s="12"/>
      <c r="M881" s="12"/>
      <c r="N881" s="12"/>
      <c r="O881" s="12"/>
      <c r="P881" s="12"/>
      <c r="Q881" s="12" t="s">
        <v>3066</v>
      </c>
      <c r="R881" s="12" t="s">
        <v>3066</v>
      </c>
      <c r="S881" s="12" t="s">
        <v>72</v>
      </c>
      <c r="T881" s="12" t="s">
        <v>3713</v>
      </c>
      <c r="U881" s="12" t="str">
        <f>VLOOKUP(S881,[1]Sheet1!$D$3:$D$153,1,0)</f>
        <v>MARDAN</v>
      </c>
      <c r="V881" s="12"/>
      <c r="W881" s="12" t="s">
        <v>75</v>
      </c>
      <c r="X881" s="58" t="s">
        <v>24</v>
      </c>
      <c r="Y881" s="12" t="s">
        <v>2573</v>
      </c>
      <c r="Z881" s="12">
        <f>INDEX('[2]Rented Branches'!$R$5:$R$1116,MATCH(H881,'[2]Rented Branches'!$I$5:$I$1116,0))</f>
        <v>3325</v>
      </c>
      <c r="AA881" s="12" t="s">
        <v>2706</v>
      </c>
      <c r="AB881" s="12" t="s">
        <v>4410</v>
      </c>
      <c r="AC881" s="12" t="s">
        <v>4411</v>
      </c>
      <c r="AD881" s="12" t="e">
        <v>#N/A</v>
      </c>
      <c r="AE881" s="12" t="s">
        <v>4349</v>
      </c>
      <c r="AF881" s="12" t="e">
        <v>#N/A</v>
      </c>
    </row>
    <row r="882" spans="1:32" s="46" customFormat="1" ht="15" hidden="1" x14ac:dyDescent="0.2">
      <c r="A882" s="10">
        <f t="shared" ref="A882" si="902">+A881+1</f>
        <v>859</v>
      </c>
      <c r="B882" s="10"/>
      <c r="C882" s="50" t="s">
        <v>15</v>
      </c>
      <c r="D882" s="24" t="s">
        <v>34</v>
      </c>
      <c r="E882" s="15">
        <v>2023</v>
      </c>
      <c r="F882" s="84">
        <v>45204</v>
      </c>
      <c r="G882" s="19" t="s">
        <v>3404</v>
      </c>
      <c r="H882" s="106" t="s">
        <v>3405</v>
      </c>
      <c r="I882" s="109" t="s">
        <v>3403</v>
      </c>
      <c r="J882" s="12" t="s">
        <v>20</v>
      </c>
      <c r="K882" s="12" t="s">
        <v>21</v>
      </c>
      <c r="L882" s="12"/>
      <c r="M882" s="12"/>
      <c r="N882" s="12"/>
      <c r="O882" s="12"/>
      <c r="P882" s="12"/>
      <c r="Q882" s="12" t="s">
        <v>3064</v>
      </c>
      <c r="R882" s="12" t="s">
        <v>3064</v>
      </c>
      <c r="S882" s="12" t="s">
        <v>20</v>
      </c>
      <c r="T882" s="12" t="s">
        <v>3705</v>
      </c>
      <c r="U882" s="12" t="str">
        <f>VLOOKUP(S882,[1]Sheet1!$D$3:$D$153,1,0)</f>
        <v>LAHORE</v>
      </c>
      <c r="V882" s="12"/>
      <c r="W882" s="12" t="s">
        <v>23</v>
      </c>
      <c r="X882" s="58" t="s">
        <v>24</v>
      </c>
      <c r="Y882" s="12" t="s">
        <v>2574</v>
      </c>
      <c r="Z882" s="12">
        <f>INDEX('[2]Rented Branches'!$R$5:$R$1116,MATCH(H882,'[2]Rented Branches'!$I$5:$I$1116,0))</f>
        <v>2000</v>
      </c>
      <c r="AA882" s="12" t="s">
        <v>4371</v>
      </c>
      <c r="AB882" s="12" t="s">
        <v>4372</v>
      </c>
      <c r="AC882" s="12" t="s">
        <v>4397</v>
      </c>
      <c r="AD882" s="12" t="e">
        <v>#N/A</v>
      </c>
      <c r="AE882" s="12" t="s">
        <v>4373</v>
      </c>
      <c r="AF882" s="12" t="e">
        <v>#N/A</v>
      </c>
    </row>
    <row r="883" spans="1:32" s="46" customFormat="1" ht="15" hidden="1" x14ac:dyDescent="0.2">
      <c r="A883" s="10">
        <f t="shared" ref="A883" si="903">+A882+1</f>
        <v>860</v>
      </c>
      <c r="B883" s="10"/>
      <c r="C883" s="50" t="s">
        <v>15</v>
      </c>
      <c r="D883" s="24" t="s">
        <v>34</v>
      </c>
      <c r="E883" s="15">
        <v>2023</v>
      </c>
      <c r="F883" s="84">
        <v>45215</v>
      </c>
      <c r="G883" s="19" t="s">
        <v>3406</v>
      </c>
      <c r="H883" s="106" t="s">
        <v>3407</v>
      </c>
      <c r="I883" s="109" t="s">
        <v>3408</v>
      </c>
      <c r="J883" s="12" t="s">
        <v>20</v>
      </c>
      <c r="K883" s="12" t="s">
        <v>21</v>
      </c>
      <c r="L883" s="12"/>
      <c r="M883" s="12"/>
      <c r="N883" s="12"/>
      <c r="O883" s="12"/>
      <c r="P883" s="12"/>
      <c r="Q883" s="12" t="s">
        <v>3064</v>
      </c>
      <c r="R883" s="12" t="s">
        <v>3064</v>
      </c>
      <c r="S883" s="12" t="s">
        <v>20</v>
      </c>
      <c r="T883" s="12" t="s">
        <v>3705</v>
      </c>
      <c r="U883" s="12" t="str">
        <f>VLOOKUP(S883,[1]Sheet1!$D$3:$D$153,1,0)</f>
        <v>LAHORE</v>
      </c>
      <c r="V883" s="12"/>
      <c r="W883" s="12" t="s">
        <v>23</v>
      </c>
      <c r="X883" s="58" t="s">
        <v>24</v>
      </c>
      <c r="Y883" s="12" t="s">
        <v>2573</v>
      </c>
      <c r="Z883" s="12">
        <f>INDEX('[2]Rented Branches'!$R$5:$R$1116,MATCH(H883,'[2]Rented Branches'!$I$5:$I$1116,0))</f>
        <v>2360</v>
      </c>
      <c r="AA883" s="12" t="s">
        <v>4342</v>
      </c>
      <c r="AB883" s="12" t="s">
        <v>4343</v>
      </c>
      <c r="AC883" s="12" t="s">
        <v>4396</v>
      </c>
      <c r="AD883" s="12" t="e">
        <v>#N/A</v>
      </c>
      <c r="AE883" s="12" t="s">
        <v>4344</v>
      </c>
      <c r="AF883" s="12" t="e">
        <v>#N/A</v>
      </c>
    </row>
    <row r="884" spans="1:32" s="46" customFormat="1" ht="15" hidden="1" x14ac:dyDescent="0.2">
      <c r="A884" s="10">
        <f t="shared" ref="A884" si="904">+A883+1</f>
        <v>861</v>
      </c>
      <c r="B884" s="10"/>
      <c r="C884" s="50" t="s">
        <v>15</v>
      </c>
      <c r="D884" s="24" t="s">
        <v>393</v>
      </c>
      <c r="E884" s="15">
        <v>2023</v>
      </c>
      <c r="F884" s="84">
        <v>45224</v>
      </c>
      <c r="G884" s="19" t="s">
        <v>3409</v>
      </c>
      <c r="H884" s="106" t="s">
        <v>3410</v>
      </c>
      <c r="I884" s="109" t="s">
        <v>3411</v>
      </c>
      <c r="J884" s="12" t="s">
        <v>2179</v>
      </c>
      <c r="K884" s="12" t="s">
        <v>29</v>
      </c>
      <c r="L884" s="12"/>
      <c r="M884" s="12"/>
      <c r="N884" s="12"/>
      <c r="O884" s="12"/>
      <c r="P884" s="12"/>
      <c r="Q884" s="12" t="s">
        <v>2615</v>
      </c>
      <c r="R884" s="12" t="s">
        <v>3445</v>
      </c>
      <c r="S884" s="12" t="s">
        <v>1078</v>
      </c>
      <c r="T884" s="12" t="s">
        <v>3719</v>
      </c>
      <c r="U884" s="12" t="str">
        <f>VLOOKUP(S884,[1]Sheet1!$D$3:$D$153,1,0)</f>
        <v>SWAT</v>
      </c>
      <c r="V884" s="12"/>
      <c r="W884" s="12" t="s">
        <v>75</v>
      </c>
      <c r="X884" s="58" t="s">
        <v>24</v>
      </c>
      <c r="Y884" s="12" t="s">
        <v>2574</v>
      </c>
      <c r="Z884" s="12">
        <f>INDEX('[2]Rented Branches'!$R$5:$R$1116,MATCH(H884,'[2]Rented Branches'!$I$5:$I$1116,0))</f>
        <v>4700</v>
      </c>
      <c r="AA884" s="12" t="s">
        <v>4296</v>
      </c>
      <c r="AB884" s="12" t="s">
        <v>4297</v>
      </c>
      <c r="AC884" s="12" t="s">
        <v>4256</v>
      </c>
      <c r="AD884" s="12" t="s">
        <v>4237</v>
      </c>
      <c r="AE884" s="12" t="s">
        <v>4298</v>
      </c>
      <c r="AF884" s="12" t="s">
        <v>4239</v>
      </c>
    </row>
    <row r="885" spans="1:32" s="46" customFormat="1" ht="15" hidden="1" x14ac:dyDescent="0.2">
      <c r="A885" s="10">
        <f t="shared" ref="A885" si="905">+A884+1</f>
        <v>862</v>
      </c>
      <c r="B885" s="10"/>
      <c r="C885" s="50" t="s">
        <v>15</v>
      </c>
      <c r="D885" s="24" t="s">
        <v>34</v>
      </c>
      <c r="E885" s="15">
        <v>2023</v>
      </c>
      <c r="F885" s="84">
        <v>45223</v>
      </c>
      <c r="G885" s="19" t="s">
        <v>3412</v>
      </c>
      <c r="H885" s="106" t="s">
        <v>3414</v>
      </c>
      <c r="I885" s="109" t="s">
        <v>3413</v>
      </c>
      <c r="J885" s="12" t="s">
        <v>33</v>
      </c>
      <c r="K885" s="12" t="s">
        <v>21</v>
      </c>
      <c r="L885" s="12"/>
      <c r="M885" s="12"/>
      <c r="N885" s="12"/>
      <c r="O885" s="12"/>
      <c r="P885" s="12"/>
      <c r="Q885" s="12" t="s">
        <v>3065</v>
      </c>
      <c r="R885" s="12" t="s">
        <v>3065</v>
      </c>
      <c r="S885" s="12" t="s">
        <v>33</v>
      </c>
      <c r="T885" s="12" t="s">
        <v>3706</v>
      </c>
      <c r="U885" s="12" t="str">
        <f>VLOOKUP(S885,[1]Sheet1!$D$3:$D$153,1,0)</f>
        <v>MULTAN</v>
      </c>
      <c r="V885" s="12"/>
      <c r="W885" s="12" t="s">
        <v>23</v>
      </c>
      <c r="X885" s="58" t="s">
        <v>24</v>
      </c>
      <c r="Y885" s="12" t="s">
        <v>2573</v>
      </c>
      <c r="Z885" s="12">
        <f>INDEX('[2]Rented Branches'!$R$5:$R$1116,MATCH(H885,'[2]Rented Branches'!$I$5:$I$1116,0))</f>
        <v>2577</v>
      </c>
      <c r="AA885" s="12" t="s">
        <v>33</v>
      </c>
      <c r="AB885" s="12" t="s">
        <v>4345</v>
      </c>
      <c r="AC885" s="12" t="s">
        <v>4400</v>
      </c>
      <c r="AD885" s="12" t="e">
        <v>#N/A</v>
      </c>
      <c r="AE885" s="12" t="s">
        <v>4304</v>
      </c>
      <c r="AF885" s="12" t="e">
        <v>#N/A</v>
      </c>
    </row>
    <row r="886" spans="1:32" s="46" customFormat="1" ht="15" hidden="1" x14ac:dyDescent="0.2">
      <c r="A886" s="10">
        <f t="shared" ref="A886" si="906">+A885+1</f>
        <v>863</v>
      </c>
      <c r="B886" s="10"/>
      <c r="C886" s="50" t="s">
        <v>15</v>
      </c>
      <c r="D886" s="24" t="s">
        <v>393</v>
      </c>
      <c r="E886" s="15">
        <v>2023</v>
      </c>
      <c r="F886" s="84">
        <v>45225</v>
      </c>
      <c r="G886" s="19" t="s">
        <v>3415</v>
      </c>
      <c r="H886" s="106" t="s">
        <v>3417</v>
      </c>
      <c r="I886" s="109" t="s">
        <v>3416</v>
      </c>
      <c r="J886" s="12" t="s">
        <v>900</v>
      </c>
      <c r="K886" s="12" t="s">
        <v>21</v>
      </c>
      <c r="L886" s="12"/>
      <c r="M886" s="12"/>
      <c r="N886" s="12"/>
      <c r="O886" s="12"/>
      <c r="P886" s="12"/>
      <c r="Q886" s="12" t="s">
        <v>2615</v>
      </c>
      <c r="R886" s="12" t="s">
        <v>3445</v>
      </c>
      <c r="S886" s="12" t="s">
        <v>48</v>
      </c>
      <c r="T886" s="12" t="s">
        <v>3707</v>
      </c>
      <c r="U886" s="12" t="str">
        <f>VLOOKUP(S886,[1]Sheet1!$D$3:$D$153,1,0)</f>
        <v>FAISALABAD</v>
      </c>
      <c r="V886" s="12"/>
      <c r="W886" s="12" t="s">
        <v>23</v>
      </c>
      <c r="X886" s="58" t="s">
        <v>24</v>
      </c>
      <c r="Y886" s="12" t="s">
        <v>2573</v>
      </c>
      <c r="Z886" s="12">
        <f>INDEX('[2]Rented Branches'!$R$5:$R$1116,MATCH(H886,'[2]Rented Branches'!$I$5:$I$1116,0))</f>
        <v>2224</v>
      </c>
      <c r="AA886" s="12" t="s">
        <v>4240</v>
      </c>
      <c r="AB886" s="12" t="s">
        <v>4241</v>
      </c>
      <c r="AC886" s="12" t="s">
        <v>4242</v>
      </c>
      <c r="AD886" s="12" t="s">
        <v>4243</v>
      </c>
      <c r="AE886" s="12" t="s">
        <v>4244</v>
      </c>
      <c r="AF886" s="12" t="s">
        <v>4245</v>
      </c>
    </row>
    <row r="887" spans="1:32" s="46" customFormat="1" ht="15" hidden="1" x14ac:dyDescent="0.2">
      <c r="A887" s="10">
        <f t="shared" ref="A887" si="907">+A886+1</f>
        <v>864</v>
      </c>
      <c r="B887" s="10"/>
      <c r="C887" s="50" t="s">
        <v>15</v>
      </c>
      <c r="D887" s="24" t="s">
        <v>393</v>
      </c>
      <c r="E887" s="15">
        <v>2023</v>
      </c>
      <c r="F887" s="84">
        <v>45223</v>
      </c>
      <c r="G887" s="19" t="s">
        <v>3418</v>
      </c>
      <c r="H887" s="106" t="s">
        <v>3419</v>
      </c>
      <c r="I887" s="109" t="s">
        <v>3420</v>
      </c>
      <c r="J887" s="12" t="s">
        <v>20</v>
      </c>
      <c r="K887" s="12" t="s">
        <v>21</v>
      </c>
      <c r="L887" s="12"/>
      <c r="M887" s="12"/>
      <c r="N887" s="12"/>
      <c r="O887" s="12"/>
      <c r="P887" s="12"/>
      <c r="Q887" s="12" t="s">
        <v>2615</v>
      </c>
      <c r="R887" s="12" t="s">
        <v>3445</v>
      </c>
      <c r="S887" s="12" t="s">
        <v>20</v>
      </c>
      <c r="T887" s="12" t="s">
        <v>3705</v>
      </c>
      <c r="U887" s="12" t="str">
        <f>VLOOKUP(S887,[1]Sheet1!$D$3:$D$153,1,0)</f>
        <v>LAHORE</v>
      </c>
      <c r="V887" s="12"/>
      <c r="W887" s="12" t="s">
        <v>23</v>
      </c>
      <c r="X887" s="58" t="s">
        <v>24</v>
      </c>
      <c r="Y887" s="12" t="s">
        <v>2573</v>
      </c>
      <c r="Z887" s="12">
        <f>INDEX('[2]Rented Branches'!$R$5:$R$1116,MATCH(H887,'[2]Rented Branches'!$I$5:$I$1116,0))</f>
        <v>2661</v>
      </c>
      <c r="AA887" s="12" t="s">
        <v>4262</v>
      </c>
      <c r="AB887" s="12" t="s">
        <v>4263</v>
      </c>
      <c r="AC887" s="12" t="s">
        <v>4260</v>
      </c>
      <c r="AD887" s="12" t="s">
        <v>4243</v>
      </c>
      <c r="AE887" s="12" t="s">
        <v>4264</v>
      </c>
      <c r="AF887" s="12" t="s">
        <v>4245</v>
      </c>
    </row>
    <row r="888" spans="1:32" s="46" customFormat="1" ht="15" x14ac:dyDescent="0.2">
      <c r="A888" s="10">
        <f t="shared" ref="A888" si="908">+A887+1</f>
        <v>865</v>
      </c>
      <c r="B888" s="10"/>
      <c r="C888" s="50" t="s">
        <v>15</v>
      </c>
      <c r="D888" s="24" t="s">
        <v>34</v>
      </c>
      <c r="E888" s="15">
        <v>2023</v>
      </c>
      <c r="F888" s="84">
        <v>45225</v>
      </c>
      <c r="G888" s="19" t="s">
        <v>3421</v>
      </c>
      <c r="H888" s="106" t="s">
        <v>3422</v>
      </c>
      <c r="I888" s="109" t="s">
        <v>3423</v>
      </c>
      <c r="J888" s="12" t="s">
        <v>33</v>
      </c>
      <c r="K888" s="12" t="s">
        <v>21</v>
      </c>
      <c r="L888" s="12"/>
      <c r="M888" s="12"/>
      <c r="N888" s="12"/>
      <c r="O888" s="12"/>
      <c r="P888" s="12"/>
      <c r="Q888" s="12" t="s">
        <v>3065</v>
      </c>
      <c r="R888" s="12" t="s">
        <v>3065</v>
      </c>
      <c r="S888" s="12" t="s">
        <v>33</v>
      </c>
      <c r="T888" s="12" t="s">
        <v>3706</v>
      </c>
      <c r="U888" s="12" t="str">
        <f>VLOOKUP(S888,[1]Sheet1!$D$3:$D$153,1,0)</f>
        <v>MULTAN</v>
      </c>
      <c r="V888" s="12"/>
      <c r="W888" s="12" t="s">
        <v>23</v>
      </c>
      <c r="X888" s="58" t="s">
        <v>24</v>
      </c>
      <c r="Y888" s="12" t="s">
        <v>2573</v>
      </c>
      <c r="Z888" s="12">
        <f>INDEX('[2]Rented Branches'!$R$5:$R$1116,MATCH(H888,'[2]Rented Branches'!$I$5:$I$1116,0))</f>
        <v>2160</v>
      </c>
      <c r="AA888" s="12" t="s">
        <v>33</v>
      </c>
      <c r="AB888" s="12" t="s">
        <v>4345</v>
      </c>
      <c r="AC888" s="12" t="s">
        <v>4400</v>
      </c>
      <c r="AD888" s="12" t="e">
        <v>#N/A</v>
      </c>
      <c r="AE888" s="12" t="s">
        <v>4304</v>
      </c>
      <c r="AF888" s="12" t="e">
        <v>#N/A</v>
      </c>
    </row>
    <row r="889" spans="1:32" s="46" customFormat="1" ht="15" hidden="1" x14ac:dyDescent="0.2">
      <c r="A889" s="10">
        <f t="shared" ref="A889" si="909">+A888+1</f>
        <v>866</v>
      </c>
      <c r="B889" s="10"/>
      <c r="C889" s="50" t="s">
        <v>15</v>
      </c>
      <c r="D889" s="24" t="s">
        <v>393</v>
      </c>
      <c r="E889" s="15">
        <v>2023</v>
      </c>
      <c r="F889" s="84">
        <v>45226</v>
      </c>
      <c r="G889" s="19" t="s">
        <v>3428</v>
      </c>
      <c r="H889" s="106" t="s">
        <v>3429</v>
      </c>
      <c r="I889" s="109" t="s">
        <v>3430</v>
      </c>
      <c r="J889" s="12" t="s">
        <v>266</v>
      </c>
      <c r="K889" s="12" t="s">
        <v>21</v>
      </c>
      <c r="L889" s="12"/>
      <c r="M889" s="12"/>
      <c r="N889" s="12"/>
      <c r="O889" s="12"/>
      <c r="P889" s="12"/>
      <c r="Q889" s="12" t="s">
        <v>2615</v>
      </c>
      <c r="R889" s="12" t="s">
        <v>3445</v>
      </c>
      <c r="S889" s="12" t="s">
        <v>65</v>
      </c>
      <c r="T889" s="12" t="s">
        <v>3711</v>
      </c>
      <c r="U889" s="12" t="str">
        <f>VLOOKUP(S889,[1]Sheet1!$D$3:$D$153,1,0)</f>
        <v>GUJRAT</v>
      </c>
      <c r="V889" s="12"/>
      <c r="W889" s="12" t="s">
        <v>23</v>
      </c>
      <c r="X889" s="58" t="s">
        <v>24</v>
      </c>
      <c r="Y889" s="12" t="s">
        <v>2574</v>
      </c>
      <c r="Z889" s="12">
        <f>INDEX('[2]Rented Branches'!$R$5:$R$1116,MATCH(H889,'[2]Rented Branches'!$I$5:$I$1116,0))</f>
        <v>2552</v>
      </c>
      <c r="AA889" s="12" t="s">
        <v>4282</v>
      </c>
      <c r="AB889" s="12" t="s">
        <v>4283</v>
      </c>
      <c r="AC889" s="12" t="s">
        <v>4248</v>
      </c>
      <c r="AD889" s="12" t="s">
        <v>4237</v>
      </c>
      <c r="AE889" s="12" t="s">
        <v>4284</v>
      </c>
      <c r="AF889" s="12" t="s">
        <v>4239</v>
      </c>
    </row>
    <row r="890" spans="1:32" s="46" customFormat="1" ht="15" hidden="1" x14ac:dyDescent="0.2">
      <c r="A890" s="10">
        <f t="shared" ref="A890" si="910">+A889+1</f>
        <v>867</v>
      </c>
      <c r="B890" s="10"/>
      <c r="C890" s="50" t="s">
        <v>15</v>
      </c>
      <c r="D890" s="24" t="s">
        <v>393</v>
      </c>
      <c r="E890" s="15">
        <v>2023</v>
      </c>
      <c r="F890" s="84">
        <v>45226</v>
      </c>
      <c r="G890" s="19" t="s">
        <v>3431</v>
      </c>
      <c r="H890" s="106" t="s">
        <v>3432</v>
      </c>
      <c r="I890" s="109" t="s">
        <v>3433</v>
      </c>
      <c r="J890" s="12" t="s">
        <v>20</v>
      </c>
      <c r="K890" s="12" t="s">
        <v>21</v>
      </c>
      <c r="L890" s="12"/>
      <c r="M890" s="12"/>
      <c r="N890" s="12"/>
      <c r="O890" s="12"/>
      <c r="P890" s="12"/>
      <c r="Q890" s="12" t="s">
        <v>2615</v>
      </c>
      <c r="R890" s="12" t="s">
        <v>3445</v>
      </c>
      <c r="S890" s="12" t="s">
        <v>20</v>
      </c>
      <c r="T890" s="12" t="s">
        <v>3705</v>
      </c>
      <c r="U890" s="12" t="str">
        <f>VLOOKUP(S890,[1]Sheet1!$D$3:$D$153,1,0)</f>
        <v>LAHORE</v>
      </c>
      <c r="V890" s="12"/>
      <c r="W890" s="12" t="s">
        <v>23</v>
      </c>
      <c r="X890" s="58" t="s">
        <v>24</v>
      </c>
      <c r="Y890" s="12" t="s">
        <v>2573</v>
      </c>
      <c r="Z890" s="12">
        <f>INDEX('[2]Rented Branches'!$R$5:$R$1116,MATCH(H890,'[2]Rented Branches'!$I$5:$I$1116,0))</f>
        <v>3927</v>
      </c>
      <c r="AA890" s="12" t="s">
        <v>4262</v>
      </c>
      <c r="AB890" s="12" t="s">
        <v>4263</v>
      </c>
      <c r="AC890" s="12" t="s">
        <v>4260</v>
      </c>
      <c r="AD890" s="12" t="s">
        <v>4243</v>
      </c>
      <c r="AE890" s="12" t="s">
        <v>4264</v>
      </c>
      <c r="AF890" s="12" t="s">
        <v>4245</v>
      </c>
    </row>
    <row r="891" spans="1:32" s="46" customFormat="1" ht="15" hidden="1" x14ac:dyDescent="0.2">
      <c r="A891" s="10">
        <f t="shared" ref="A891" si="911">+A890+1</f>
        <v>868</v>
      </c>
      <c r="B891" s="10"/>
      <c r="C891" s="50" t="s">
        <v>15</v>
      </c>
      <c r="D891" s="24" t="s">
        <v>34</v>
      </c>
      <c r="E891" s="15">
        <v>2023</v>
      </c>
      <c r="F891" s="84">
        <v>45229</v>
      </c>
      <c r="G891" s="19" t="s">
        <v>3434</v>
      </c>
      <c r="H891" s="106" t="s">
        <v>2319</v>
      </c>
      <c r="I891" s="109" t="s">
        <v>3435</v>
      </c>
      <c r="J891" s="12" t="s">
        <v>2321</v>
      </c>
      <c r="K891" s="12" t="s">
        <v>29</v>
      </c>
      <c r="L891" s="12" t="s">
        <v>29</v>
      </c>
      <c r="M891" s="12" t="s">
        <v>75</v>
      </c>
      <c r="N891" s="12" t="s">
        <v>2706</v>
      </c>
      <c r="O891" s="12" t="s">
        <v>29</v>
      </c>
      <c r="P891" s="12" t="s">
        <v>29</v>
      </c>
      <c r="Q891" s="12" t="s">
        <v>3066</v>
      </c>
      <c r="R891" s="12" t="s">
        <v>3066</v>
      </c>
      <c r="S891" s="12" t="s">
        <v>190</v>
      </c>
      <c r="T891" s="12" t="s">
        <v>3732</v>
      </c>
      <c r="U891" s="12" t="str">
        <f>VLOOKUP(S891,[1]Sheet1!$D$3:$D$153,1,0)</f>
        <v>ATTOCK</v>
      </c>
      <c r="V891" s="12"/>
      <c r="W891" s="12" t="s">
        <v>23</v>
      </c>
      <c r="X891" s="58" t="s">
        <v>24</v>
      </c>
      <c r="Y891" s="12" t="s">
        <v>2573</v>
      </c>
      <c r="Z891" s="12">
        <f>INDEX('[2]Rented Branches'!$R$5:$R$1116,MATCH(H891,'[2]Rented Branches'!$I$5:$I$1116,0))</f>
        <v>2068</v>
      </c>
      <c r="AA891" s="12" t="s">
        <v>4313</v>
      </c>
      <c r="AB891" s="12" t="s">
        <v>4314</v>
      </c>
      <c r="AC891" s="12" t="s">
        <v>4406</v>
      </c>
      <c r="AD891" s="12" t="e">
        <v>#N/A</v>
      </c>
      <c r="AE891" s="12" t="s">
        <v>4315</v>
      </c>
      <c r="AF891" s="12" t="e">
        <v>#N/A</v>
      </c>
    </row>
    <row r="892" spans="1:32" s="46" customFormat="1" ht="15" hidden="1" x14ac:dyDescent="0.2">
      <c r="A892" s="10">
        <f t="shared" ref="A892" si="912">+A891+1</f>
        <v>869</v>
      </c>
      <c r="B892" s="10"/>
      <c r="C892" s="50" t="s">
        <v>15</v>
      </c>
      <c r="D892" s="24" t="s">
        <v>34</v>
      </c>
      <c r="E892" s="15">
        <v>2023</v>
      </c>
      <c r="F892" s="84">
        <v>45231</v>
      </c>
      <c r="G892" s="19" t="s">
        <v>3440</v>
      </c>
      <c r="H892" s="106" t="s">
        <v>3441</v>
      </c>
      <c r="I892" s="109" t="s">
        <v>3442</v>
      </c>
      <c r="J892" s="12" t="s">
        <v>3443</v>
      </c>
      <c r="K892" s="12" t="s">
        <v>60</v>
      </c>
      <c r="L892" s="12"/>
      <c r="M892" s="12"/>
      <c r="N892" s="12"/>
      <c r="O892" s="12"/>
      <c r="P892" s="12"/>
      <c r="Q892" s="12" t="s">
        <v>3067</v>
      </c>
      <c r="R892" s="12" t="s">
        <v>3067</v>
      </c>
      <c r="S892" s="12" t="s">
        <v>3444</v>
      </c>
      <c r="T892" s="12" t="s">
        <v>3763</v>
      </c>
      <c r="U892" s="12" t="str">
        <f>VLOOKUP(S892,[1]Sheet1!$D$3:$D$153,1,0)</f>
        <v>JACOBABAD</v>
      </c>
      <c r="V892" s="12"/>
      <c r="W892" s="12" t="s">
        <v>61</v>
      </c>
      <c r="X892" s="58" t="s">
        <v>24</v>
      </c>
      <c r="Y892" s="12" t="s">
        <v>2574</v>
      </c>
      <c r="Z892" s="12">
        <f>INDEX('[2]Rented Branches'!$R$5:$R$1116,MATCH(H892,'[2]Rented Branches'!$I$5:$I$1116,0))</f>
        <v>2005</v>
      </c>
      <c r="AA892" s="12" t="s">
        <v>87</v>
      </c>
      <c r="AB892" s="12" t="s">
        <v>4316</v>
      </c>
      <c r="AC892" s="12" t="s">
        <v>4398</v>
      </c>
      <c r="AD892" s="12" t="e">
        <v>#N/A</v>
      </c>
      <c r="AE892" s="12" t="s">
        <v>4317</v>
      </c>
      <c r="AF892" s="12" t="e">
        <v>#N/A</v>
      </c>
    </row>
    <row r="893" spans="1:32" s="46" customFormat="1" ht="25.5" hidden="1" x14ac:dyDescent="0.2">
      <c r="A893" s="10">
        <f t="shared" ref="A893" si="913">+A892+1</f>
        <v>870</v>
      </c>
      <c r="B893" s="10"/>
      <c r="C893" s="50" t="s">
        <v>15</v>
      </c>
      <c r="D893" s="24" t="s">
        <v>393</v>
      </c>
      <c r="E893" s="15">
        <v>2023</v>
      </c>
      <c r="F893" s="84">
        <v>45230</v>
      </c>
      <c r="G893" s="19" t="s">
        <v>3437</v>
      </c>
      <c r="H893" s="106" t="s">
        <v>3438</v>
      </c>
      <c r="I893" s="109" t="s">
        <v>3439</v>
      </c>
      <c r="J893" s="12" t="s">
        <v>28</v>
      </c>
      <c r="K893" s="12" t="s">
        <v>29</v>
      </c>
      <c r="L893" s="12"/>
      <c r="M893" s="12"/>
      <c r="N893" s="12"/>
      <c r="O893" s="12"/>
      <c r="P893" s="12"/>
      <c r="Q893" s="12" t="s">
        <v>2615</v>
      </c>
      <c r="R893" s="12" t="s">
        <v>3445</v>
      </c>
      <c r="S893" s="12" t="s">
        <v>28</v>
      </c>
      <c r="T893" s="12" t="s">
        <v>28</v>
      </c>
      <c r="U893" s="12" t="str">
        <f>VLOOKUP(S893,[1]Sheet1!$D$3:$D$153,1,0)</f>
        <v>Islamabad</v>
      </c>
      <c r="V893" s="12"/>
      <c r="W893" s="12" t="s">
        <v>3436</v>
      </c>
      <c r="X893" s="58" t="s">
        <v>24</v>
      </c>
      <c r="Y893" s="12" t="s">
        <v>2573</v>
      </c>
      <c r="Z893" s="12">
        <f>INDEX('[2]Rented Branches'!$R$5:$R$1116,MATCH(H893,'[2]Rented Branches'!$I$5:$I$1116,0))</f>
        <v>815</v>
      </c>
      <c r="AA893" s="12" t="s">
        <v>4288</v>
      </c>
      <c r="AB893" s="12"/>
      <c r="AC893" s="12" t="s">
        <v>4236</v>
      </c>
      <c r="AD893" s="12" t="s">
        <v>4237</v>
      </c>
      <c r="AE893" s="12" t="s">
        <v>4289</v>
      </c>
      <c r="AF893" s="12" t="s">
        <v>4239</v>
      </c>
    </row>
    <row r="894" spans="1:32" s="46" customFormat="1" ht="15" hidden="1" x14ac:dyDescent="0.2">
      <c r="A894" s="10">
        <f t="shared" ref="A894" si="914">+A893+1</f>
        <v>871</v>
      </c>
      <c r="B894" s="10"/>
      <c r="C894" s="50" t="s">
        <v>15</v>
      </c>
      <c r="D894" s="24" t="s">
        <v>34</v>
      </c>
      <c r="E894" s="15">
        <v>2023</v>
      </c>
      <c r="F894" s="84">
        <v>45232</v>
      </c>
      <c r="G894" s="19" t="s">
        <v>3448</v>
      </c>
      <c r="H894" s="106" t="s">
        <v>3449</v>
      </c>
      <c r="I894" s="109" t="s">
        <v>3450</v>
      </c>
      <c r="J894" s="12" t="s">
        <v>199</v>
      </c>
      <c r="K894" s="12" t="s">
        <v>21</v>
      </c>
      <c r="L894" s="12"/>
      <c r="M894" s="12"/>
      <c r="N894" s="12"/>
      <c r="O894" s="12"/>
      <c r="P894" s="12"/>
      <c r="Q894" s="12" t="s">
        <v>3065</v>
      </c>
      <c r="R894" s="12" t="s">
        <v>3065</v>
      </c>
      <c r="S894" s="12" t="s">
        <v>199</v>
      </c>
      <c r="T894" s="12" t="s">
        <v>3733</v>
      </c>
      <c r="U894" s="12" t="str">
        <f>VLOOKUP(S894,[1]Sheet1!$D$3:$D$153,1,0)</f>
        <v>SARGODHA</v>
      </c>
      <c r="V894" s="12"/>
      <c r="W894" s="12" t="s">
        <v>23</v>
      </c>
      <c r="X894" s="58" t="s">
        <v>24</v>
      </c>
      <c r="Y894" s="12" t="s">
        <v>2573</v>
      </c>
      <c r="Z894" s="12">
        <f>INDEX('[2]Rented Branches'!$R$5:$R$1116,MATCH(H894,'[2]Rented Branches'!$I$5:$I$1116,0))</f>
        <v>1917</v>
      </c>
      <c r="AA894" s="12" t="s">
        <v>199</v>
      </c>
      <c r="AB894" s="12" t="s">
        <v>4323</v>
      </c>
      <c r="AC894" s="12" t="s">
        <v>4395</v>
      </c>
      <c r="AD894" s="12" t="e">
        <v>#N/A</v>
      </c>
      <c r="AE894" s="12" t="s">
        <v>4324</v>
      </c>
      <c r="AF894" s="12" t="e">
        <v>#N/A</v>
      </c>
    </row>
    <row r="895" spans="1:32" s="46" customFormat="1" ht="15" hidden="1" x14ac:dyDescent="0.2">
      <c r="A895" s="10">
        <f t="shared" ref="A895" si="915">+A894+1</f>
        <v>872</v>
      </c>
      <c r="B895" s="10"/>
      <c r="C895" s="50" t="s">
        <v>15</v>
      </c>
      <c r="D895" s="24" t="s">
        <v>34</v>
      </c>
      <c r="E895" s="15">
        <v>2023</v>
      </c>
      <c r="F895" s="84">
        <v>45238</v>
      </c>
      <c r="G895" s="19" t="s">
        <v>3454</v>
      </c>
      <c r="H895" s="106" t="s">
        <v>3455</v>
      </c>
      <c r="I895" s="109" t="s">
        <v>3456</v>
      </c>
      <c r="J895" s="12" t="s">
        <v>48</v>
      </c>
      <c r="K895" s="12" t="s">
        <v>21</v>
      </c>
      <c r="L895" s="12"/>
      <c r="M895" s="12"/>
      <c r="N895" s="12"/>
      <c r="O895" s="12"/>
      <c r="P895" s="12"/>
      <c r="Q895" s="12" t="s">
        <v>3065</v>
      </c>
      <c r="R895" s="12" t="s">
        <v>3065</v>
      </c>
      <c r="S895" s="12" t="s">
        <v>48</v>
      </c>
      <c r="T895" s="12" t="s">
        <v>3707</v>
      </c>
      <c r="U895" s="12" t="str">
        <f>VLOOKUP(S895,[1]Sheet1!$D$3:$D$153,1,0)</f>
        <v>FAISALABAD</v>
      </c>
      <c r="V895" s="12"/>
      <c r="W895" s="12" t="s">
        <v>23</v>
      </c>
      <c r="X895" s="58" t="s">
        <v>24</v>
      </c>
      <c r="Y895" s="12" t="s">
        <v>2573</v>
      </c>
      <c r="Z895" s="12">
        <f>INDEX('[2]Rented Branches'!$R$5:$R$1116,MATCH(H895,'[2]Rented Branches'!$I$5:$I$1116,0))</f>
        <v>2225</v>
      </c>
      <c r="AA895" s="12" t="s">
        <v>2700</v>
      </c>
      <c r="AB895" s="12" t="s">
        <v>4320</v>
      </c>
      <c r="AC895" s="12" t="s">
        <v>4395</v>
      </c>
      <c r="AD895" s="12" t="e">
        <v>#N/A</v>
      </c>
      <c r="AE895" s="12" t="s">
        <v>4303</v>
      </c>
      <c r="AF895" s="12" t="e">
        <v>#N/A</v>
      </c>
    </row>
    <row r="896" spans="1:32" s="46" customFormat="1" ht="15" hidden="1" x14ac:dyDescent="0.2">
      <c r="A896" s="10">
        <f t="shared" ref="A896" si="916">+A895+1</f>
        <v>873</v>
      </c>
      <c r="B896" s="10"/>
      <c r="C896" s="50" t="s">
        <v>15</v>
      </c>
      <c r="D896" s="24" t="s">
        <v>393</v>
      </c>
      <c r="E896" s="15">
        <v>2023</v>
      </c>
      <c r="F896" s="84">
        <v>45238</v>
      </c>
      <c r="G896" s="19" t="s">
        <v>3451</v>
      </c>
      <c r="H896" s="106" t="s">
        <v>3452</v>
      </c>
      <c r="I896" s="109" t="s">
        <v>3453</v>
      </c>
      <c r="J896" s="12" t="s">
        <v>2179</v>
      </c>
      <c r="K896" s="12" t="s">
        <v>29</v>
      </c>
      <c r="L896" s="12"/>
      <c r="M896" s="12"/>
      <c r="N896" s="12"/>
      <c r="O896" s="12"/>
      <c r="P896" s="12"/>
      <c r="Q896" s="12" t="s">
        <v>2615</v>
      </c>
      <c r="R896" s="12" t="s">
        <v>3445</v>
      </c>
      <c r="S896" s="12" t="s">
        <v>827</v>
      </c>
      <c r="T896" s="12" t="s">
        <v>3776</v>
      </c>
      <c r="U896" s="12" t="str">
        <f>VLOOKUP(S896,[1]Sheet1!$D$3:$D$153,1,0)</f>
        <v>LOWER DIR</v>
      </c>
      <c r="V896" s="12"/>
      <c r="W896" s="12" t="s">
        <v>75</v>
      </c>
      <c r="X896" s="58" t="s">
        <v>24</v>
      </c>
      <c r="Y896" s="12" t="s">
        <v>2574</v>
      </c>
      <c r="Z896" s="12">
        <f>INDEX('[2]Rented Branches'!$R$5:$R$1116,MATCH(H896,'[2]Rented Branches'!$I$5:$I$1116,0))</f>
        <v>2300</v>
      </c>
      <c r="AA896" s="12" t="s">
        <v>4296</v>
      </c>
      <c r="AB896" s="12" t="s">
        <v>4297</v>
      </c>
      <c r="AC896" s="12" t="s">
        <v>4256</v>
      </c>
      <c r="AD896" s="12" t="s">
        <v>4237</v>
      </c>
      <c r="AE896" s="12" t="s">
        <v>4298</v>
      </c>
      <c r="AF896" s="12" t="s">
        <v>4239</v>
      </c>
    </row>
    <row r="897" spans="1:32" s="46" customFormat="1" ht="15" hidden="1" x14ac:dyDescent="0.2">
      <c r="A897" s="10">
        <f t="shared" ref="A897" si="917">+A896+1</f>
        <v>874</v>
      </c>
      <c r="B897" s="10"/>
      <c r="C897" s="50" t="s">
        <v>15</v>
      </c>
      <c r="D897" s="24" t="s">
        <v>393</v>
      </c>
      <c r="E897" s="15">
        <v>2023</v>
      </c>
      <c r="F897" s="84">
        <v>45240</v>
      </c>
      <c r="G897" s="19" t="s">
        <v>3457</v>
      </c>
      <c r="H897" s="106" t="s">
        <v>3459</v>
      </c>
      <c r="I897" s="109" t="s">
        <v>3458</v>
      </c>
      <c r="J897" s="12" t="s">
        <v>266</v>
      </c>
      <c r="K897" s="12" t="s">
        <v>29</v>
      </c>
      <c r="L897" s="12"/>
      <c r="M897" s="12"/>
      <c r="N897" s="12"/>
      <c r="O897" s="12"/>
      <c r="P897" s="12"/>
      <c r="Q897" s="12" t="s">
        <v>2615</v>
      </c>
      <c r="R897" s="12" t="s">
        <v>3445</v>
      </c>
      <c r="S897" s="12" t="s">
        <v>65</v>
      </c>
      <c r="T897" s="12" t="s">
        <v>3711</v>
      </c>
      <c r="U897" s="12" t="str">
        <f>VLOOKUP(S897,[1]Sheet1!$D$3:$D$153,1,0)</f>
        <v>GUJRAT</v>
      </c>
      <c r="V897" s="12"/>
      <c r="W897" s="12" t="s">
        <v>23</v>
      </c>
      <c r="X897" s="58" t="s">
        <v>24</v>
      </c>
      <c r="Y897" s="12" t="s">
        <v>2574</v>
      </c>
      <c r="Z897" s="12">
        <f>INDEX('[2]Rented Branches'!$R$5:$R$1116,MATCH(H897,'[2]Rented Branches'!$I$5:$I$1116,0))</f>
        <v>2710</v>
      </c>
      <c r="AA897" s="12" t="s">
        <v>4282</v>
      </c>
      <c r="AB897" s="12" t="s">
        <v>4283</v>
      </c>
      <c r="AC897" s="12" t="s">
        <v>4248</v>
      </c>
      <c r="AD897" s="12" t="s">
        <v>4237</v>
      </c>
      <c r="AE897" s="12" t="s">
        <v>4284</v>
      </c>
      <c r="AF897" s="12" t="s">
        <v>4239</v>
      </c>
    </row>
    <row r="898" spans="1:32" s="46" customFormat="1" ht="15" hidden="1" x14ac:dyDescent="0.2">
      <c r="A898" s="10">
        <f t="shared" ref="A898" si="918">+A897+1</f>
        <v>875</v>
      </c>
      <c r="B898" s="10"/>
      <c r="C898" s="50" t="s">
        <v>15</v>
      </c>
      <c r="D898" s="24" t="s">
        <v>393</v>
      </c>
      <c r="E898" s="15">
        <v>2023</v>
      </c>
      <c r="F898" s="84">
        <v>45243</v>
      </c>
      <c r="G898" s="19" t="s">
        <v>3460</v>
      </c>
      <c r="H898" s="106" t="s">
        <v>3461</v>
      </c>
      <c r="I898" s="109" t="s">
        <v>3462</v>
      </c>
      <c r="J898" s="12" t="s">
        <v>631</v>
      </c>
      <c r="K898" s="12" t="s">
        <v>29</v>
      </c>
      <c r="L898" s="12"/>
      <c r="M898" s="12"/>
      <c r="N898" s="12"/>
      <c r="O898" s="12"/>
      <c r="P898" s="12"/>
      <c r="Q898" s="12" t="s">
        <v>2615</v>
      </c>
      <c r="R898" s="12" t="s">
        <v>3445</v>
      </c>
      <c r="S898" s="12" t="s">
        <v>539</v>
      </c>
      <c r="T898" s="12" t="s">
        <v>3759</v>
      </c>
      <c r="U898" s="12" t="str">
        <f>VLOOKUP(S898,[1]Sheet1!$D$3:$D$153,1,0)</f>
        <v>NAROWAL</v>
      </c>
      <c r="V898" s="12"/>
      <c r="W898" s="12" t="s">
        <v>23</v>
      </c>
      <c r="X898" s="58" t="s">
        <v>24</v>
      </c>
      <c r="Y898" s="12" t="s">
        <v>2574</v>
      </c>
      <c r="Z898" s="12">
        <f>INDEX('[2]Rented Branches'!$R$5:$R$1116,MATCH(H898,'[2]Rented Branches'!$I$5:$I$1116,0))</f>
        <v>2166</v>
      </c>
      <c r="AA898" s="12" t="s">
        <v>4265</v>
      </c>
      <c r="AB898" s="12" t="s">
        <v>4266</v>
      </c>
      <c r="AC898" s="12" t="s">
        <v>4252</v>
      </c>
      <c r="AD898" s="12" t="s">
        <v>4243</v>
      </c>
      <c r="AE898" s="12" t="s">
        <v>4267</v>
      </c>
      <c r="AF898" s="12" t="s">
        <v>4245</v>
      </c>
    </row>
    <row r="899" spans="1:32" s="46" customFormat="1" ht="15" hidden="1" x14ac:dyDescent="0.2">
      <c r="A899" s="10">
        <f t="shared" ref="A899" si="919">+A898+1</f>
        <v>876</v>
      </c>
      <c r="B899" s="10"/>
      <c r="C899" s="50" t="s">
        <v>15</v>
      </c>
      <c r="D899" s="24" t="s">
        <v>393</v>
      </c>
      <c r="E899" s="15">
        <v>2023</v>
      </c>
      <c r="F899" s="84">
        <v>45240</v>
      </c>
      <c r="G899" s="19" t="s">
        <v>3463</v>
      </c>
      <c r="H899" s="106" t="s">
        <v>3465</v>
      </c>
      <c r="I899" s="109" t="s">
        <v>3464</v>
      </c>
      <c r="J899" s="12" t="s">
        <v>20</v>
      </c>
      <c r="K899" s="12" t="s">
        <v>21</v>
      </c>
      <c r="L899" s="12"/>
      <c r="M899" s="12"/>
      <c r="N899" s="12"/>
      <c r="O899" s="12"/>
      <c r="P899" s="12"/>
      <c r="Q899" s="12" t="s">
        <v>2615</v>
      </c>
      <c r="R899" s="12" t="s">
        <v>3445</v>
      </c>
      <c r="S899" s="12" t="s">
        <v>20</v>
      </c>
      <c r="T899" s="12" t="s">
        <v>3705</v>
      </c>
      <c r="U899" s="12" t="str">
        <f>VLOOKUP(S899,[1]Sheet1!$D$3:$D$153,1,0)</f>
        <v>LAHORE</v>
      </c>
      <c r="V899" s="12"/>
      <c r="W899" s="12" t="s">
        <v>23</v>
      </c>
      <c r="X899" s="58" t="s">
        <v>24</v>
      </c>
      <c r="Y899" s="12" t="s">
        <v>2573</v>
      </c>
      <c r="Z899" s="12">
        <f>INDEX('[2]Rented Branches'!$R$5:$R$1116,MATCH(H899,'[2]Rented Branches'!$I$5:$I$1116,0))</f>
        <v>3696</v>
      </c>
      <c r="AA899" s="12" t="s">
        <v>4280</v>
      </c>
      <c r="AB899" s="12" t="s">
        <v>4393</v>
      </c>
      <c r="AC899" s="12" t="s">
        <v>4260</v>
      </c>
      <c r="AD899" s="12" t="s">
        <v>4243</v>
      </c>
      <c r="AE899" s="12" t="s">
        <v>4281</v>
      </c>
      <c r="AF899" s="12" t="s">
        <v>4245</v>
      </c>
    </row>
    <row r="900" spans="1:32" s="46" customFormat="1" ht="15" hidden="1" x14ac:dyDescent="0.2">
      <c r="A900" s="10">
        <f t="shared" ref="A900" si="920">+A899+1</f>
        <v>877</v>
      </c>
      <c r="B900" s="10"/>
      <c r="C900" s="50" t="s">
        <v>15</v>
      </c>
      <c r="D900" s="24" t="s">
        <v>393</v>
      </c>
      <c r="E900" s="15">
        <v>2023</v>
      </c>
      <c r="F900" s="84">
        <v>45247</v>
      </c>
      <c r="G900" s="19" t="s">
        <v>3466</v>
      </c>
      <c r="H900" s="106" t="s">
        <v>3468</v>
      </c>
      <c r="I900" s="109" t="s">
        <v>3467</v>
      </c>
      <c r="J900" s="12" t="s">
        <v>79</v>
      </c>
      <c r="K900" s="12" t="s">
        <v>21</v>
      </c>
      <c r="L900" s="12"/>
      <c r="M900" s="12"/>
      <c r="N900" s="12"/>
      <c r="O900" s="12"/>
      <c r="P900" s="12"/>
      <c r="Q900" s="12" t="s">
        <v>2615</v>
      </c>
      <c r="R900" s="12" t="s">
        <v>3445</v>
      </c>
      <c r="S900" s="12" t="s">
        <v>79</v>
      </c>
      <c r="T900" s="12" t="s">
        <v>3714</v>
      </c>
      <c r="U900" s="12" t="str">
        <f>VLOOKUP(S900,[1]Sheet1!$D$3:$D$153,1,0)</f>
        <v>SAHIWAL</v>
      </c>
      <c r="V900" s="12"/>
      <c r="W900" s="12" t="s">
        <v>23</v>
      </c>
      <c r="X900" s="58" t="s">
        <v>24</v>
      </c>
      <c r="Y900" s="12" t="s">
        <v>2574</v>
      </c>
      <c r="Z900" s="12">
        <f>INDEX('[2]Rented Branches'!$R$5:$R$1116,MATCH(H900,'[2]Rented Branches'!$I$5:$I$1116,0))</f>
        <v>1984</v>
      </c>
      <c r="AA900" s="12" t="s">
        <v>4293</v>
      </c>
      <c r="AB900" s="12" t="s">
        <v>4294</v>
      </c>
      <c r="AC900" s="12" t="s">
        <v>4278</v>
      </c>
      <c r="AD900" s="12" t="s">
        <v>4231</v>
      </c>
      <c r="AE900" s="12" t="s">
        <v>4295</v>
      </c>
      <c r="AF900" s="12" t="s">
        <v>4233</v>
      </c>
    </row>
    <row r="901" spans="1:32" s="46" customFormat="1" ht="15" hidden="1" x14ac:dyDescent="0.2">
      <c r="A901" s="10">
        <f t="shared" ref="A901" si="921">+A900+1</f>
        <v>878</v>
      </c>
      <c r="B901" s="10"/>
      <c r="C901" s="50" t="s">
        <v>15</v>
      </c>
      <c r="D901" s="24" t="s">
        <v>393</v>
      </c>
      <c r="E901" s="15">
        <v>2023</v>
      </c>
      <c r="F901" s="84">
        <v>45254</v>
      </c>
      <c r="G901" s="19" t="s">
        <v>3469</v>
      </c>
      <c r="H901" s="106" t="s">
        <v>3470</v>
      </c>
      <c r="I901" s="109" t="s">
        <v>3471</v>
      </c>
      <c r="J901" s="12" t="s">
        <v>28</v>
      </c>
      <c r="K901" s="12" t="s">
        <v>29</v>
      </c>
      <c r="L901" s="12"/>
      <c r="M901" s="12"/>
      <c r="N901" s="12"/>
      <c r="O901" s="12"/>
      <c r="P901" s="12"/>
      <c r="Q901" s="12" t="s">
        <v>2615</v>
      </c>
      <c r="R901" s="12" t="s">
        <v>3445</v>
      </c>
      <c r="S901" s="12" t="s">
        <v>28</v>
      </c>
      <c r="T901" s="12" t="s">
        <v>28</v>
      </c>
      <c r="U901" s="12" t="str">
        <f>VLOOKUP(S901,[1]Sheet1!$D$3:$D$153,1,0)</f>
        <v>Islamabad</v>
      </c>
      <c r="V901" s="12"/>
      <c r="W901" s="12" t="s">
        <v>3436</v>
      </c>
      <c r="X901" s="58" t="s">
        <v>24</v>
      </c>
      <c r="Y901" s="12" t="s">
        <v>2573</v>
      </c>
      <c r="Z901" s="12">
        <f>INDEX('[2]Rented Branches'!$R$5:$R$1116,MATCH(H901,'[2]Rented Branches'!$I$5:$I$1116,0))</f>
        <v>3919</v>
      </c>
      <c r="AA901" s="12" t="s">
        <v>4234</v>
      </c>
      <c r="AB901" s="12" t="s">
        <v>4235</v>
      </c>
      <c r="AC901" s="12" t="s">
        <v>4236</v>
      </c>
      <c r="AD901" s="12" t="s">
        <v>4237</v>
      </c>
      <c r="AE901" s="12" t="s">
        <v>4238</v>
      </c>
      <c r="AF901" s="12" t="s">
        <v>4239</v>
      </c>
    </row>
    <row r="902" spans="1:32" s="46" customFormat="1" ht="15" hidden="1" x14ac:dyDescent="0.2">
      <c r="A902" s="10">
        <f t="shared" ref="A902" si="922">+A901+1</f>
        <v>879</v>
      </c>
      <c r="B902" s="10"/>
      <c r="C902" s="50" t="s">
        <v>15</v>
      </c>
      <c r="D902" s="24" t="s">
        <v>393</v>
      </c>
      <c r="E902" s="15">
        <v>2023</v>
      </c>
      <c r="F902" s="84">
        <v>45259</v>
      </c>
      <c r="G902" s="19" t="s">
        <v>3472</v>
      </c>
      <c r="H902" s="106" t="s">
        <v>3473</v>
      </c>
      <c r="I902" s="109" t="s">
        <v>3474</v>
      </c>
      <c r="J902" s="12" t="s">
        <v>59</v>
      </c>
      <c r="K902" s="12" t="s">
        <v>60</v>
      </c>
      <c r="L902" s="12"/>
      <c r="M902" s="12"/>
      <c r="N902" s="12"/>
      <c r="O902" s="12"/>
      <c r="P902" s="12"/>
      <c r="Q902" s="12" t="s">
        <v>2615</v>
      </c>
      <c r="R902" s="12" t="s">
        <v>3445</v>
      </c>
      <c r="S902" s="12" t="s">
        <v>59</v>
      </c>
      <c r="T902" s="12" t="s">
        <v>3709</v>
      </c>
      <c r="U902" s="12" t="e">
        <f>VLOOKUP(S902,[1]Sheet1!$D$3:$D$153,1,0)</f>
        <v>#N/A</v>
      </c>
      <c r="V902" s="12"/>
      <c r="W902" s="12" t="s">
        <v>61</v>
      </c>
      <c r="X902" s="58" t="s">
        <v>24</v>
      </c>
      <c r="Y902" s="12" t="s">
        <v>2573</v>
      </c>
      <c r="Z902" s="12">
        <f>INDEX('[2]Rented Branches'!$R$5:$R$1116,MATCH(H902,'[2]Rented Branches'!$I$5:$I$1116,0))</f>
        <v>5419</v>
      </c>
      <c r="AA902" s="12" t="s">
        <v>4273</v>
      </c>
      <c r="AB902" s="96" t="s">
        <v>4274</v>
      </c>
      <c r="AC902" s="12" t="s">
        <v>4230</v>
      </c>
      <c r="AD902" s="12" t="s">
        <v>4231</v>
      </c>
      <c r="AE902" s="12" t="s">
        <v>4275</v>
      </c>
      <c r="AF902" s="12" t="s">
        <v>4233</v>
      </c>
    </row>
    <row r="903" spans="1:32" s="46" customFormat="1" ht="15" hidden="1" x14ac:dyDescent="0.2">
      <c r="A903" s="10">
        <f t="shared" ref="A903" si="923">+A902+1</f>
        <v>880</v>
      </c>
      <c r="B903" s="10"/>
      <c r="C903" s="50" t="s">
        <v>15</v>
      </c>
      <c r="D903" s="24" t="s">
        <v>34</v>
      </c>
      <c r="E903" s="15">
        <v>2023</v>
      </c>
      <c r="F903" s="84">
        <v>45265</v>
      </c>
      <c r="G903" s="19" t="s">
        <v>3475</v>
      </c>
      <c r="H903" s="106" t="s">
        <v>3476</v>
      </c>
      <c r="I903" s="109" t="s">
        <v>3477</v>
      </c>
      <c r="J903" s="12" t="s">
        <v>374</v>
      </c>
      <c r="K903" s="12" t="s">
        <v>29</v>
      </c>
      <c r="L903" s="12" t="s">
        <v>29</v>
      </c>
      <c r="M903" s="12" t="s">
        <v>2722</v>
      </c>
      <c r="N903" s="12" t="s">
        <v>2723</v>
      </c>
      <c r="O903" s="12" t="s">
        <v>29</v>
      </c>
      <c r="P903" s="12" t="s">
        <v>29</v>
      </c>
      <c r="Q903" s="12" t="s">
        <v>3066</v>
      </c>
      <c r="R903" s="12" t="s">
        <v>3066</v>
      </c>
      <c r="S903" s="12" t="s">
        <v>374</v>
      </c>
      <c r="T903" s="12" t="s">
        <v>3748</v>
      </c>
      <c r="U903" s="12" t="str">
        <f>VLOOKUP(S903,[1]Sheet1!$D$3:$D$153,1,0)</f>
        <v>MANSEHRA</v>
      </c>
      <c r="V903" s="12"/>
      <c r="W903" s="12" t="s">
        <v>75</v>
      </c>
      <c r="X903" s="58" t="s">
        <v>24</v>
      </c>
      <c r="Y903" s="12" t="s">
        <v>2573</v>
      </c>
      <c r="Z903" s="12">
        <f>INDEX('[2]Rented Branches'!$R$5:$R$1116,MATCH(H903,'[2]Rented Branches'!$I$5:$I$1116,0))</f>
        <v>3121</v>
      </c>
      <c r="AA903" s="12" t="s">
        <v>2723</v>
      </c>
      <c r="AB903" s="12" t="s">
        <v>4312</v>
      </c>
      <c r="AC903" s="12" t="s">
        <v>4308</v>
      </c>
      <c r="AD903" s="12" t="e">
        <v>#N/A</v>
      </c>
      <c r="AE903" s="12" t="s">
        <v>4300</v>
      </c>
      <c r="AF903" s="12" t="e">
        <v>#N/A</v>
      </c>
    </row>
    <row r="904" spans="1:32" s="46" customFormat="1" ht="15" hidden="1" x14ac:dyDescent="0.2">
      <c r="A904" s="10">
        <f t="shared" ref="A904" si="924">+A903+1</f>
        <v>881</v>
      </c>
      <c r="B904" s="10"/>
      <c r="C904" s="50" t="s">
        <v>15</v>
      </c>
      <c r="D904" s="24" t="s">
        <v>393</v>
      </c>
      <c r="E904" s="15">
        <v>2023</v>
      </c>
      <c r="F904" s="84">
        <v>45254</v>
      </c>
      <c r="G904" s="19" t="s">
        <v>3478</v>
      </c>
      <c r="H904" s="106" t="s">
        <v>3479</v>
      </c>
      <c r="I904" s="109" t="s">
        <v>3480</v>
      </c>
      <c r="J904" s="12" t="s">
        <v>48</v>
      </c>
      <c r="K904" s="12" t="s">
        <v>21</v>
      </c>
      <c r="L904" s="12"/>
      <c r="M904" s="12"/>
      <c r="N904" s="12"/>
      <c r="O904" s="12"/>
      <c r="P904" s="12"/>
      <c r="Q904" s="12" t="s">
        <v>2615</v>
      </c>
      <c r="R904" s="12" t="s">
        <v>3445</v>
      </c>
      <c r="S904" s="12" t="s">
        <v>48</v>
      </c>
      <c r="T904" s="12" t="s">
        <v>3707</v>
      </c>
      <c r="U904" s="12" t="str">
        <f>VLOOKUP(S904,[1]Sheet1!$D$3:$D$153,1,0)</f>
        <v>FAISALABAD</v>
      </c>
      <c r="V904" s="12"/>
      <c r="W904" s="12" t="s">
        <v>23</v>
      </c>
      <c r="X904" s="58" t="s">
        <v>24</v>
      </c>
      <c r="Y904" s="12" t="s">
        <v>2574</v>
      </c>
      <c r="Z904" s="12">
        <f>INDEX('[2]Rented Branches'!$R$5:$R$1116,MATCH(H904,'[2]Rented Branches'!$I$5:$I$1116,0))</f>
        <v>2280</v>
      </c>
      <c r="AA904" s="12" t="s">
        <v>4240</v>
      </c>
      <c r="AB904" s="12" t="s">
        <v>4241</v>
      </c>
      <c r="AC904" s="12" t="s">
        <v>4242</v>
      </c>
      <c r="AD904" s="12" t="s">
        <v>4243</v>
      </c>
      <c r="AE904" s="12" t="s">
        <v>4244</v>
      </c>
      <c r="AF904" s="12" t="s">
        <v>4245</v>
      </c>
    </row>
    <row r="905" spans="1:32" s="46" customFormat="1" ht="25.5" hidden="1" x14ac:dyDescent="0.2">
      <c r="A905" s="10">
        <f t="shared" ref="A905" si="925">+A904+1</f>
        <v>882</v>
      </c>
      <c r="B905" s="10"/>
      <c r="C905" s="50" t="s">
        <v>15</v>
      </c>
      <c r="D905" s="24" t="s">
        <v>34</v>
      </c>
      <c r="E905" s="15">
        <v>2023</v>
      </c>
      <c r="F905" s="84">
        <v>45268</v>
      </c>
      <c r="G905" s="19" t="s">
        <v>3481</v>
      </c>
      <c r="H905" s="106" t="s">
        <v>3482</v>
      </c>
      <c r="I905" s="109" t="s">
        <v>3483</v>
      </c>
      <c r="J905" s="12" t="s">
        <v>83</v>
      </c>
      <c r="K905" s="12" t="s">
        <v>29</v>
      </c>
      <c r="L905" s="12"/>
      <c r="M905" s="12"/>
      <c r="N905" s="12"/>
      <c r="O905" s="12"/>
      <c r="P905" s="12"/>
      <c r="Q905" s="12" t="s">
        <v>3066</v>
      </c>
      <c r="R905" s="12" t="s">
        <v>3066</v>
      </c>
      <c r="S905" s="12" t="s">
        <v>83</v>
      </c>
      <c r="T905" s="12" t="s">
        <v>979</v>
      </c>
      <c r="U905" s="12" t="str">
        <f>VLOOKUP(S905,[1]Sheet1!$D$3:$D$153,1,0)</f>
        <v>RAWALPINDI</v>
      </c>
      <c r="V905" s="12"/>
      <c r="W905" s="12" t="s">
        <v>23</v>
      </c>
      <c r="X905" s="58" t="s">
        <v>24</v>
      </c>
      <c r="Y905" s="12" t="s">
        <v>2573</v>
      </c>
      <c r="Z905" s="12">
        <f>INDEX('[2]Rented Branches'!$R$5:$R$1116,MATCH(H905,'[2]Rented Branches'!$I$5:$I$1116,0))</f>
        <v>1911</v>
      </c>
      <c r="AA905" s="12" t="s">
        <v>2716</v>
      </c>
      <c r="AB905" s="12" t="s">
        <v>4376</v>
      </c>
      <c r="AC905" s="12" t="s">
        <v>4406</v>
      </c>
      <c r="AD905" s="12" t="e">
        <v>#N/A</v>
      </c>
      <c r="AE905" s="12" t="s">
        <v>4377</v>
      </c>
      <c r="AF905" s="12" t="e">
        <v>#N/A</v>
      </c>
    </row>
    <row r="906" spans="1:32" s="46" customFormat="1" ht="15" hidden="1" x14ac:dyDescent="0.2">
      <c r="A906" s="10">
        <f t="shared" ref="A906" si="926">+A905+1</f>
        <v>883</v>
      </c>
      <c r="B906" s="10"/>
      <c r="C906" s="50" t="s">
        <v>15</v>
      </c>
      <c r="D906" s="24" t="s">
        <v>34</v>
      </c>
      <c r="E906" s="15">
        <v>2023</v>
      </c>
      <c r="F906" s="84">
        <v>45278</v>
      </c>
      <c r="G906" s="19" t="s">
        <v>3487</v>
      </c>
      <c r="H906" s="106" t="s">
        <v>3488</v>
      </c>
      <c r="I906" s="109" t="s">
        <v>3489</v>
      </c>
      <c r="J906" s="12" t="s">
        <v>55</v>
      </c>
      <c r="K906" s="12" t="s">
        <v>21</v>
      </c>
      <c r="L906" s="12"/>
      <c r="M906" s="12"/>
      <c r="N906" s="12"/>
      <c r="O906" s="12"/>
      <c r="P906" s="12"/>
      <c r="Q906" s="12" t="s">
        <v>3064</v>
      </c>
      <c r="R906" s="12" t="s">
        <v>3064</v>
      </c>
      <c r="S906" s="12" t="s">
        <v>55</v>
      </c>
      <c r="T906" s="12" t="s">
        <v>3708</v>
      </c>
      <c r="U906" s="12" t="str">
        <f>VLOOKUP(S906,[1]Sheet1!$D$3:$D$153,1,0)</f>
        <v>GUJRANWALA</v>
      </c>
      <c r="V906" s="12"/>
      <c r="W906" s="12" t="s">
        <v>23</v>
      </c>
      <c r="X906" s="58" t="s">
        <v>24</v>
      </c>
      <c r="Y906" s="12" t="s">
        <v>2573</v>
      </c>
      <c r="Z906" s="12">
        <f>INDEX('[2]Rented Branches'!$R$5:$R$1116,MATCH(H906,'[2]Rented Branches'!$I$5:$I$1116,0))</f>
        <v>2710</v>
      </c>
      <c r="AA906" s="12" t="s">
        <v>55</v>
      </c>
      <c r="AB906" s="12" t="s">
        <v>4337</v>
      </c>
      <c r="AC906" s="12" t="s">
        <v>4403</v>
      </c>
      <c r="AD906" s="12" t="e">
        <v>#N/A</v>
      </c>
      <c r="AE906" s="12" t="s">
        <v>4338</v>
      </c>
      <c r="AF906" s="12" t="e">
        <v>#N/A</v>
      </c>
    </row>
    <row r="907" spans="1:32" s="46" customFormat="1" ht="15" hidden="1" x14ac:dyDescent="0.2">
      <c r="A907" s="10">
        <f t="shared" ref="A907" si="927">+A906+1</f>
        <v>884</v>
      </c>
      <c r="B907" s="10"/>
      <c r="C907" s="50" t="s">
        <v>15</v>
      </c>
      <c r="D907" s="24" t="s">
        <v>393</v>
      </c>
      <c r="E907" s="15">
        <v>2023</v>
      </c>
      <c r="F907" s="84">
        <v>45279</v>
      </c>
      <c r="G907" s="19" t="s">
        <v>3490</v>
      </c>
      <c r="H907" s="106" t="s">
        <v>3491</v>
      </c>
      <c r="I907" s="109" t="s">
        <v>3492</v>
      </c>
      <c r="J907" s="12" t="s">
        <v>210</v>
      </c>
      <c r="K907" s="12" t="s">
        <v>21</v>
      </c>
      <c r="L907" s="12" t="s">
        <v>2620</v>
      </c>
      <c r="M907" s="12" t="s">
        <v>2620</v>
      </c>
      <c r="N907" s="12" t="s">
        <v>2719</v>
      </c>
      <c r="O907" s="12" t="s">
        <v>2620</v>
      </c>
      <c r="P907" s="12" t="s">
        <v>2620</v>
      </c>
      <c r="Q907" s="12" t="s">
        <v>2615</v>
      </c>
      <c r="R907" s="12" t="s">
        <v>3445</v>
      </c>
      <c r="S907" s="12" t="s">
        <v>210</v>
      </c>
      <c r="T907" s="12" t="s">
        <v>3735</v>
      </c>
      <c r="U907" s="12" t="str">
        <f>VLOOKUP(S907,[1]Sheet1!$D$3:$D$153,1,0)</f>
        <v>CHINIOT</v>
      </c>
      <c r="V907" s="12"/>
      <c r="W907" s="12" t="s">
        <v>23</v>
      </c>
      <c r="X907" s="58" t="s">
        <v>24</v>
      </c>
      <c r="Y907" s="12" t="s">
        <v>2573</v>
      </c>
      <c r="Z907" s="12">
        <f>INDEX('[2]Rented Branches'!$R$5:$R$1116,MATCH(H907,'[2]Rented Branches'!$I$5:$I$1116,0))</f>
        <v>2460</v>
      </c>
      <c r="AA907" s="12" t="s">
        <v>4268</v>
      </c>
      <c r="AB907" s="12" t="s">
        <v>4269</v>
      </c>
      <c r="AC907" s="12" t="s">
        <v>4242</v>
      </c>
      <c r="AD907" s="12" t="s">
        <v>4243</v>
      </c>
      <c r="AE907" s="12" t="s">
        <v>4270</v>
      </c>
      <c r="AF907" s="12" t="s">
        <v>4245</v>
      </c>
    </row>
    <row r="908" spans="1:32" s="46" customFormat="1" ht="15" hidden="1" x14ac:dyDescent="0.2">
      <c r="A908" s="10">
        <f t="shared" ref="A908" si="928">+A907+1</f>
        <v>885</v>
      </c>
      <c r="B908" s="10"/>
      <c r="C908" s="50" t="s">
        <v>15</v>
      </c>
      <c r="D908" s="24" t="s">
        <v>393</v>
      </c>
      <c r="E908" s="15">
        <v>2023</v>
      </c>
      <c r="F908" s="84">
        <v>45279</v>
      </c>
      <c r="G908" s="19" t="s">
        <v>3484</v>
      </c>
      <c r="H908" s="106" t="s">
        <v>3486</v>
      </c>
      <c r="I908" s="109" t="s">
        <v>3485</v>
      </c>
      <c r="J908" s="12" t="s">
        <v>59</v>
      </c>
      <c r="K908" s="12" t="s">
        <v>60</v>
      </c>
      <c r="L908" s="12"/>
      <c r="M908" s="12"/>
      <c r="N908" s="12"/>
      <c r="O908" s="12"/>
      <c r="P908" s="12"/>
      <c r="Q908" s="12" t="s">
        <v>2615</v>
      </c>
      <c r="R908" s="12" t="s">
        <v>3445</v>
      </c>
      <c r="S908" s="12" t="s">
        <v>59</v>
      </c>
      <c r="T908" s="12" t="s">
        <v>3709</v>
      </c>
      <c r="U908" s="12" t="e">
        <f>VLOOKUP(S908,[1]Sheet1!$D$3:$D$153,1,0)</f>
        <v>#N/A</v>
      </c>
      <c r="V908" s="12"/>
      <c r="W908" s="12" t="s">
        <v>61</v>
      </c>
      <c r="X908" s="58" t="s">
        <v>2380</v>
      </c>
      <c r="Y908" s="12" t="s">
        <v>2573</v>
      </c>
      <c r="Z908" s="12">
        <f>INDEX('[3]Owned Premises MIS'!$Q$2:$Q$111,MATCH(H908,'[3]Owned Premises MIS'!$H$2:$H$111,0))</f>
        <v>3300</v>
      </c>
      <c r="AA908" s="12" t="s">
        <v>4273</v>
      </c>
      <c r="AB908" s="12" t="s">
        <v>4274</v>
      </c>
      <c r="AC908" s="12" t="s">
        <v>4230</v>
      </c>
      <c r="AD908" s="12" t="s">
        <v>4231</v>
      </c>
      <c r="AE908" s="12" t="s">
        <v>4275</v>
      </c>
      <c r="AF908" s="12" t="s">
        <v>4233</v>
      </c>
    </row>
    <row r="909" spans="1:32" s="46" customFormat="1" ht="15" hidden="1" x14ac:dyDescent="0.2">
      <c r="A909" s="10">
        <f t="shared" ref="A909" si="929">+A908+1</f>
        <v>886</v>
      </c>
      <c r="B909" s="10"/>
      <c r="C909" s="50" t="s">
        <v>15</v>
      </c>
      <c r="D909" s="24" t="s">
        <v>34</v>
      </c>
      <c r="E909" s="15">
        <v>2023</v>
      </c>
      <c r="F909" s="84">
        <v>45280</v>
      </c>
      <c r="G909" s="19" t="s">
        <v>3493</v>
      </c>
      <c r="H909" s="106" t="s">
        <v>3494</v>
      </c>
      <c r="I909" s="109" t="s">
        <v>3495</v>
      </c>
      <c r="J909" s="12" t="s">
        <v>1007</v>
      </c>
      <c r="K909" s="12" t="s">
        <v>21</v>
      </c>
      <c r="L909" s="12" t="s">
        <v>2620</v>
      </c>
      <c r="M909" s="12" t="s">
        <v>2620</v>
      </c>
      <c r="N909" s="12" t="s">
        <v>94</v>
      </c>
      <c r="O909" s="12" t="s">
        <v>2620</v>
      </c>
      <c r="P909" s="12" t="s">
        <v>2620</v>
      </c>
      <c r="Q909" s="12" t="s">
        <v>3065</v>
      </c>
      <c r="R909" s="12" t="s">
        <v>3065</v>
      </c>
      <c r="S909" s="12" t="s">
        <v>3696</v>
      </c>
      <c r="T909" s="12" t="s">
        <v>3740</v>
      </c>
      <c r="U909" s="12" t="str">
        <f>VLOOKUP(S909,[1]Sheet1!$D$3:$D$153,1,0)</f>
        <v>BAHWALNAGAR</v>
      </c>
      <c r="V909" s="12"/>
      <c r="W909" s="12" t="s">
        <v>23</v>
      </c>
      <c r="X909" s="58" t="s">
        <v>24</v>
      </c>
      <c r="Y909" s="12" t="s">
        <v>2574</v>
      </c>
      <c r="Z909" s="12">
        <f>INDEX('[2]Rented Branches'!$R$5:$R$1116,MATCH(H909,'[2]Rented Branches'!$I$5:$I$1116,0))</f>
        <v>2250</v>
      </c>
      <c r="AA909" s="12" t="s">
        <v>94</v>
      </c>
      <c r="AB909" s="12" t="s">
        <v>4353</v>
      </c>
      <c r="AC909" s="12" t="s">
        <v>4399</v>
      </c>
      <c r="AD909" s="12" t="e">
        <v>#N/A</v>
      </c>
      <c r="AE909" s="12" t="s">
        <v>4354</v>
      </c>
      <c r="AF909" s="12" t="e">
        <v>#N/A</v>
      </c>
    </row>
    <row r="910" spans="1:32" s="46" customFormat="1" ht="15" hidden="1" x14ac:dyDescent="0.2">
      <c r="A910" s="10">
        <f t="shared" ref="A910" si="930">+A909+1</f>
        <v>887</v>
      </c>
      <c r="B910" s="10"/>
      <c r="C910" s="50" t="s">
        <v>15</v>
      </c>
      <c r="D910" s="24" t="s">
        <v>393</v>
      </c>
      <c r="E910" s="15">
        <v>2023</v>
      </c>
      <c r="F910" s="84">
        <v>45280</v>
      </c>
      <c r="G910" s="19" t="s">
        <v>3496</v>
      </c>
      <c r="H910" s="106" t="s">
        <v>3497</v>
      </c>
      <c r="I910" s="109" t="s">
        <v>3498</v>
      </c>
      <c r="J910" s="12" t="s">
        <v>20</v>
      </c>
      <c r="K910" s="12" t="s">
        <v>21</v>
      </c>
      <c r="L910" s="12"/>
      <c r="M910" s="12"/>
      <c r="N910" s="12"/>
      <c r="O910" s="12"/>
      <c r="P910" s="12"/>
      <c r="Q910" s="12" t="s">
        <v>2615</v>
      </c>
      <c r="R910" s="12" t="s">
        <v>3445</v>
      </c>
      <c r="S910" s="12" t="s">
        <v>20</v>
      </c>
      <c r="T910" s="12" t="s">
        <v>3705</v>
      </c>
      <c r="U910" s="12" t="str">
        <f>VLOOKUP(S910,[1]Sheet1!$D$3:$D$153,1,0)</f>
        <v>LAHORE</v>
      </c>
      <c r="V910" s="12"/>
      <c r="W910" s="12" t="s">
        <v>23</v>
      </c>
      <c r="X910" s="58" t="s">
        <v>24</v>
      </c>
      <c r="Y910" s="12" t="s">
        <v>2573</v>
      </c>
      <c r="Z910" s="12">
        <f>INDEX('[2]Rented Branches'!$R$5:$R$1116,MATCH(H910,'[2]Rented Branches'!$I$5:$I$1116,0))</f>
        <v>1902</v>
      </c>
      <c r="AA910" s="12" t="s">
        <v>4280</v>
      </c>
      <c r="AB910" s="12" t="s">
        <v>4393</v>
      </c>
      <c r="AC910" s="12" t="s">
        <v>4260</v>
      </c>
      <c r="AD910" s="12" t="s">
        <v>4243</v>
      </c>
      <c r="AE910" s="12" t="s">
        <v>4281</v>
      </c>
      <c r="AF910" s="12" t="s">
        <v>4245</v>
      </c>
    </row>
    <row r="911" spans="1:32" s="46" customFormat="1" ht="15" hidden="1" x14ac:dyDescent="0.2">
      <c r="A911" s="10">
        <f t="shared" ref="A911" si="931">+A910+1</f>
        <v>888</v>
      </c>
      <c r="B911" s="10"/>
      <c r="C911" s="50" t="s">
        <v>15</v>
      </c>
      <c r="D911" s="24" t="s">
        <v>393</v>
      </c>
      <c r="E911" s="15">
        <v>2023</v>
      </c>
      <c r="F911" s="84">
        <v>45281</v>
      </c>
      <c r="G911" s="19" t="s">
        <v>3499</v>
      </c>
      <c r="H911" s="106" t="s">
        <v>3500</v>
      </c>
      <c r="I911" s="109" t="s">
        <v>3501</v>
      </c>
      <c r="J911" s="12" t="s">
        <v>266</v>
      </c>
      <c r="K911" s="12" t="s">
        <v>29</v>
      </c>
      <c r="L911" s="12" t="s">
        <v>29</v>
      </c>
      <c r="M911" s="12" t="s">
        <v>29</v>
      </c>
      <c r="N911" s="12" t="s">
        <v>103</v>
      </c>
      <c r="O911" s="12" t="s">
        <v>29</v>
      </c>
      <c r="P911" s="12" t="s">
        <v>29</v>
      </c>
      <c r="Q911" s="12" t="s">
        <v>2615</v>
      </c>
      <c r="R911" s="12" t="s">
        <v>3445</v>
      </c>
      <c r="S911" s="12" t="s">
        <v>65</v>
      </c>
      <c r="T911" s="12" t="s">
        <v>3711</v>
      </c>
      <c r="U911" s="12" t="str">
        <f>VLOOKUP(S911,[1]Sheet1!$D$3:$D$153,1,0)</f>
        <v>GUJRAT</v>
      </c>
      <c r="V911" s="12"/>
      <c r="W911" s="12" t="s">
        <v>23</v>
      </c>
      <c r="X911" s="58" t="s">
        <v>24</v>
      </c>
      <c r="Y911" s="12" t="s">
        <v>2573</v>
      </c>
      <c r="Z911" s="12">
        <f>INDEX('[2]Rented Branches'!$R$5:$R$1116,MATCH(H911,'[2]Rented Branches'!$I$5:$I$1116,0))</f>
        <v>2088</v>
      </c>
      <c r="AA911" s="12" t="s">
        <v>4282</v>
      </c>
      <c r="AB911" s="12" t="s">
        <v>4283</v>
      </c>
      <c r="AC911" s="12" t="s">
        <v>4248</v>
      </c>
      <c r="AD911" s="12" t="s">
        <v>4237</v>
      </c>
      <c r="AE911" s="12" t="s">
        <v>4284</v>
      </c>
      <c r="AF911" s="12" t="s">
        <v>4239</v>
      </c>
    </row>
    <row r="912" spans="1:32" s="46" customFormat="1" ht="15" hidden="1" x14ac:dyDescent="0.2">
      <c r="A912" s="10">
        <f t="shared" ref="A912" si="932">+A911+1</f>
        <v>889</v>
      </c>
      <c r="B912" s="10"/>
      <c r="C912" s="50" t="s">
        <v>15</v>
      </c>
      <c r="D912" s="24" t="s">
        <v>393</v>
      </c>
      <c r="E912" s="15">
        <v>2023</v>
      </c>
      <c r="F912" s="84">
        <v>45282</v>
      </c>
      <c r="G912" s="19" t="s">
        <v>3502</v>
      </c>
      <c r="H912" s="106" t="s">
        <v>3503</v>
      </c>
      <c r="I912" s="109" t="s">
        <v>3504</v>
      </c>
      <c r="J912" s="12" t="s">
        <v>20</v>
      </c>
      <c r="K912" s="12" t="s">
        <v>21</v>
      </c>
      <c r="L912" s="12" t="s">
        <v>2615</v>
      </c>
      <c r="M912" s="12" t="s">
        <v>3445</v>
      </c>
      <c r="N912" s="12" t="s">
        <v>20</v>
      </c>
      <c r="O912" s="12" t="s">
        <v>23</v>
      </c>
      <c r="P912" s="58" t="s">
        <v>24</v>
      </c>
      <c r="Q912" s="12" t="s">
        <v>2615</v>
      </c>
      <c r="R912" s="12" t="s">
        <v>3445</v>
      </c>
      <c r="S912" s="12" t="s">
        <v>20</v>
      </c>
      <c r="T912" s="12" t="s">
        <v>3705</v>
      </c>
      <c r="U912" s="12" t="str">
        <f>VLOOKUP(S912,[1]Sheet1!$D$3:$D$153,1,0)</f>
        <v>LAHORE</v>
      </c>
      <c r="V912" s="12"/>
      <c r="W912" s="12" t="s">
        <v>23</v>
      </c>
      <c r="X912" s="58" t="s">
        <v>24</v>
      </c>
      <c r="Y912" s="12" t="s">
        <v>2573</v>
      </c>
      <c r="Z912" s="12">
        <f>INDEX('[2]Rented Branches'!$R$5:$R$1116,MATCH(H912,'[2]Rented Branches'!$I$5:$I$1116,0))</f>
        <v>2515</v>
      </c>
      <c r="AA912" s="12" t="s">
        <v>4280</v>
      </c>
      <c r="AB912" s="12" t="s">
        <v>4393</v>
      </c>
      <c r="AC912" s="12" t="s">
        <v>4260</v>
      </c>
      <c r="AD912" s="12" t="s">
        <v>4243</v>
      </c>
      <c r="AE912" s="12" t="s">
        <v>4281</v>
      </c>
      <c r="AF912" s="12" t="s">
        <v>4245</v>
      </c>
    </row>
    <row r="913" spans="1:32" s="46" customFormat="1" ht="15" hidden="1" x14ac:dyDescent="0.2">
      <c r="A913" s="10">
        <f t="shared" ref="A913" si="933">+A912+1</f>
        <v>890</v>
      </c>
      <c r="B913" s="10"/>
      <c r="C913" s="50" t="s">
        <v>15</v>
      </c>
      <c r="D913" s="24" t="s">
        <v>393</v>
      </c>
      <c r="E913" s="15">
        <v>2023</v>
      </c>
      <c r="F913" s="84">
        <v>45282</v>
      </c>
      <c r="G913" s="19" t="s">
        <v>3556</v>
      </c>
      <c r="H913" s="106" t="s">
        <v>3505</v>
      </c>
      <c r="I913" s="109" t="s">
        <v>3506</v>
      </c>
      <c r="J913" s="12" t="s">
        <v>33</v>
      </c>
      <c r="K913" s="12" t="s">
        <v>21</v>
      </c>
      <c r="L913" s="12" t="s">
        <v>2615</v>
      </c>
      <c r="M913" s="12" t="s">
        <v>3445</v>
      </c>
      <c r="N913" s="12" t="s">
        <v>33</v>
      </c>
      <c r="O913" s="12" t="s">
        <v>23</v>
      </c>
      <c r="P913" s="58" t="s">
        <v>24</v>
      </c>
      <c r="Q913" s="12" t="s">
        <v>2615</v>
      </c>
      <c r="R913" s="12" t="s">
        <v>3445</v>
      </c>
      <c r="S913" s="12" t="s">
        <v>33</v>
      </c>
      <c r="T913" s="12" t="s">
        <v>3706</v>
      </c>
      <c r="U913" s="12" t="str">
        <f>VLOOKUP(S913,[1]Sheet1!$D$3:$D$153,1,0)</f>
        <v>MULTAN</v>
      </c>
      <c r="V913" s="12"/>
      <c r="W913" s="12" t="s">
        <v>23</v>
      </c>
      <c r="X913" s="58" t="s">
        <v>24</v>
      </c>
      <c r="Y913" s="12" t="s">
        <v>2573</v>
      </c>
      <c r="Z913" s="12">
        <f>INDEX('[2]Rented Branches'!$R$5:$R$1116,MATCH(H913,'[2]Rented Branches'!$I$5:$I$1116,0))</f>
        <v>2600</v>
      </c>
      <c r="AA913" s="12" t="s">
        <v>4293</v>
      </c>
      <c r="AB913" s="12" t="s">
        <v>4294</v>
      </c>
      <c r="AC913" s="12" t="s">
        <v>4278</v>
      </c>
      <c r="AD913" s="12" t="s">
        <v>4231</v>
      </c>
      <c r="AE913" s="12" t="s">
        <v>4295</v>
      </c>
      <c r="AF913" s="12" t="s">
        <v>4233</v>
      </c>
    </row>
    <row r="914" spans="1:32" s="46" customFormat="1" ht="15" hidden="1" x14ac:dyDescent="0.2">
      <c r="A914" s="10">
        <f t="shared" ref="A914" si="934">+A913+1</f>
        <v>891</v>
      </c>
      <c r="B914" s="10"/>
      <c r="C914" s="50" t="s">
        <v>15</v>
      </c>
      <c r="D914" s="24" t="s">
        <v>34</v>
      </c>
      <c r="E914" s="15">
        <v>2023</v>
      </c>
      <c r="F914" s="84">
        <v>45286</v>
      </c>
      <c r="G914" s="19" t="s">
        <v>3507</v>
      </c>
      <c r="H914" s="106" t="s">
        <v>3509</v>
      </c>
      <c r="I914" s="109" t="s">
        <v>3508</v>
      </c>
      <c r="J914" s="12" t="s">
        <v>20</v>
      </c>
      <c r="K914" s="12" t="s">
        <v>21</v>
      </c>
      <c r="L914" s="12"/>
      <c r="M914" s="12"/>
      <c r="N914" s="12"/>
      <c r="O914" s="12"/>
      <c r="P914" s="12"/>
      <c r="Q914" s="12" t="s">
        <v>3064</v>
      </c>
      <c r="R914" s="12" t="s">
        <v>3064</v>
      </c>
      <c r="S914" s="12" t="s">
        <v>20</v>
      </c>
      <c r="T914" s="12" t="s">
        <v>3705</v>
      </c>
      <c r="U914" s="12" t="str">
        <f>VLOOKUP(S914,[1]Sheet1!$D$3:$D$153,1,0)</f>
        <v>LAHORE</v>
      </c>
      <c r="V914" s="12"/>
      <c r="W914" s="12" t="s">
        <v>23</v>
      </c>
      <c r="X914" s="58" t="s">
        <v>24</v>
      </c>
      <c r="Y914" s="12" t="s">
        <v>2573</v>
      </c>
      <c r="Z914" s="12">
        <f>INDEX('[2]Rented Branches'!$R$5:$R$1116,MATCH(H914,'[2]Rented Branches'!$I$5:$I$1116,0))</f>
        <v>2000</v>
      </c>
      <c r="AA914" s="12" t="s">
        <v>4342</v>
      </c>
      <c r="AB914" s="12" t="s">
        <v>4343</v>
      </c>
      <c r="AC914" s="12" t="s">
        <v>4396</v>
      </c>
      <c r="AD914" s="12" t="e">
        <v>#N/A</v>
      </c>
      <c r="AE914" s="12" t="s">
        <v>4344</v>
      </c>
      <c r="AF914" s="12" t="e">
        <v>#N/A</v>
      </c>
    </row>
    <row r="915" spans="1:32" s="46" customFormat="1" ht="15" hidden="1" x14ac:dyDescent="0.2">
      <c r="A915" s="10">
        <f t="shared" ref="A915" si="935">+A914+1</f>
        <v>892</v>
      </c>
      <c r="B915" s="10"/>
      <c r="C915" s="50" t="s">
        <v>15</v>
      </c>
      <c r="D915" s="24" t="s">
        <v>34</v>
      </c>
      <c r="E915" s="15">
        <v>2023</v>
      </c>
      <c r="F915" s="84">
        <v>45286</v>
      </c>
      <c r="G915" s="19" t="s">
        <v>3510</v>
      </c>
      <c r="H915" s="106" t="s">
        <v>3511</v>
      </c>
      <c r="I915" s="109" t="s">
        <v>3512</v>
      </c>
      <c r="J915" s="12" t="s">
        <v>59</v>
      </c>
      <c r="K915" s="12" t="s">
        <v>60</v>
      </c>
      <c r="L915" s="12"/>
      <c r="M915" s="12"/>
      <c r="N915" s="12"/>
      <c r="O915" s="12"/>
      <c r="P915" s="12"/>
      <c r="Q915" s="12" t="s">
        <v>3067</v>
      </c>
      <c r="R915" s="12" t="s">
        <v>3067</v>
      </c>
      <c r="S915" s="12" t="s">
        <v>59</v>
      </c>
      <c r="T915" s="12" t="s">
        <v>3709</v>
      </c>
      <c r="U915" s="12" t="e">
        <f>VLOOKUP(S915,[1]Sheet1!$D$3:$D$153,1,0)</f>
        <v>#N/A</v>
      </c>
      <c r="V915" s="12"/>
      <c r="W915" s="12" t="s">
        <v>61</v>
      </c>
      <c r="X915" s="58" t="s">
        <v>24</v>
      </c>
      <c r="Y915" s="12" t="s">
        <v>2573</v>
      </c>
      <c r="Z915" s="12">
        <f>INDEX('[2]Rented Branches'!$R$5:$R$1116,MATCH(H915,'[2]Rented Branches'!$I$5:$I$1116,0))</f>
        <v>1414</v>
      </c>
      <c r="AA915" s="12" t="s">
        <v>2721</v>
      </c>
      <c r="AB915" s="12" t="s">
        <v>4326</v>
      </c>
      <c r="AC915" s="12" t="s">
        <v>4405</v>
      </c>
      <c r="AD915" s="12" t="e">
        <v>#N/A</v>
      </c>
      <c r="AE915" s="12" t="s">
        <v>4242</v>
      </c>
      <c r="AF915" s="12" t="e">
        <v>#N/A</v>
      </c>
    </row>
    <row r="916" spans="1:32" s="46" customFormat="1" ht="15" hidden="1" x14ac:dyDescent="0.2">
      <c r="A916" s="10">
        <f t="shared" ref="A916" si="936">+A915+1</f>
        <v>893</v>
      </c>
      <c r="B916" s="10"/>
      <c r="C916" s="50" t="s">
        <v>15</v>
      </c>
      <c r="D916" s="24" t="s">
        <v>34</v>
      </c>
      <c r="E916" s="15">
        <v>2023</v>
      </c>
      <c r="F916" s="84">
        <v>45286</v>
      </c>
      <c r="G916" s="19" t="s">
        <v>3513</v>
      </c>
      <c r="H916" s="106" t="s">
        <v>3514</v>
      </c>
      <c r="I916" s="109" t="s">
        <v>3515</v>
      </c>
      <c r="J916" s="12" t="s">
        <v>243</v>
      </c>
      <c r="K916" s="12" t="s">
        <v>21</v>
      </c>
      <c r="L916" s="12"/>
      <c r="M916" s="12"/>
      <c r="N916" s="12"/>
      <c r="O916" s="12"/>
      <c r="P916" s="12"/>
      <c r="Q916" s="12" t="s">
        <v>3064</v>
      </c>
      <c r="R916" s="12" t="s">
        <v>3064</v>
      </c>
      <c r="S916" s="12" t="s">
        <v>243</v>
      </c>
      <c r="T916" s="12" t="s">
        <v>3738</v>
      </c>
      <c r="U916" s="12" t="str">
        <f>VLOOKUP(S916,[1]Sheet1!$D$3:$D$153,1,0)</f>
        <v>HAFIZABAD</v>
      </c>
      <c r="V916" s="12"/>
      <c r="W916" s="12" t="s">
        <v>23</v>
      </c>
      <c r="X916" s="58" t="s">
        <v>24</v>
      </c>
      <c r="Y916" s="12" t="s">
        <v>2574</v>
      </c>
      <c r="Z916" s="12">
        <f>INDEX('[2]Rented Branches'!$R$5:$R$1116,MATCH(H916,'[2]Rented Branches'!$I$5:$I$1116,0))</f>
        <v>2400</v>
      </c>
      <c r="AA916" s="12" t="s">
        <v>179</v>
      </c>
      <c r="AB916" s="12" t="s">
        <v>4329</v>
      </c>
      <c r="AC916" s="12" t="s">
        <v>4396</v>
      </c>
      <c r="AD916" s="12" t="e">
        <v>#N/A</v>
      </c>
      <c r="AE916" s="12" t="s">
        <v>4330</v>
      </c>
      <c r="AF916" s="12" t="e">
        <v>#N/A</v>
      </c>
    </row>
    <row r="917" spans="1:32" s="46" customFormat="1" ht="15" hidden="1" x14ac:dyDescent="0.2">
      <c r="A917" s="10">
        <f t="shared" ref="A917" si="937">+A916+1</f>
        <v>894</v>
      </c>
      <c r="B917" s="10"/>
      <c r="C917" s="50" t="s">
        <v>15</v>
      </c>
      <c r="D917" s="24" t="s">
        <v>34</v>
      </c>
      <c r="E917" s="15">
        <v>2023</v>
      </c>
      <c r="F917" s="84">
        <v>45286</v>
      </c>
      <c r="G917" s="19" t="s">
        <v>3516</v>
      </c>
      <c r="H917" s="106" t="s">
        <v>3517</v>
      </c>
      <c r="I917" s="109" t="s">
        <v>3518</v>
      </c>
      <c r="J917" s="12" t="s">
        <v>115</v>
      </c>
      <c r="K917" s="12" t="s">
        <v>29</v>
      </c>
      <c r="L917" s="12"/>
      <c r="M917" s="12"/>
      <c r="N917" s="12"/>
      <c r="O917" s="12"/>
      <c r="P917" s="12"/>
      <c r="Q917" s="12" t="s">
        <v>3066</v>
      </c>
      <c r="R917" s="12" t="s">
        <v>3066</v>
      </c>
      <c r="S917" s="12" t="s">
        <v>115</v>
      </c>
      <c r="T917" s="12" t="s">
        <v>3720</v>
      </c>
      <c r="U917" s="12" t="str">
        <f>VLOOKUP(S917,[1]Sheet1!$D$3:$D$153,1,0)</f>
        <v>PESHAWAR</v>
      </c>
      <c r="V917" s="12"/>
      <c r="W917" s="12" t="s">
        <v>75</v>
      </c>
      <c r="X917" s="58" t="s">
        <v>24</v>
      </c>
      <c r="Y917" s="12" t="s">
        <v>2573</v>
      </c>
      <c r="Z917" s="12">
        <f>INDEX('[2]Rented Branches'!$R$5:$R$1116,MATCH(H917,'[2]Rented Branches'!$I$5:$I$1116,0))</f>
        <v>3033</v>
      </c>
      <c r="AA917" s="12" t="s">
        <v>2713</v>
      </c>
      <c r="AB917" s="12" t="s">
        <v>4414</v>
      </c>
      <c r="AC917" s="12" t="s">
        <v>4411</v>
      </c>
      <c r="AD917" s="12" t="e">
        <v>#N/A</v>
      </c>
      <c r="AE917" s="12" t="s">
        <v>4364</v>
      </c>
      <c r="AF917" s="12" t="e">
        <v>#N/A</v>
      </c>
    </row>
    <row r="918" spans="1:32" s="46" customFormat="1" ht="15" hidden="1" x14ac:dyDescent="0.2">
      <c r="A918" s="10">
        <f t="shared" ref="A918" si="938">+A917+1</f>
        <v>895</v>
      </c>
      <c r="B918" s="10"/>
      <c r="C918" s="50" t="s">
        <v>15</v>
      </c>
      <c r="D918" s="24" t="s">
        <v>393</v>
      </c>
      <c r="E918" s="15">
        <v>2023</v>
      </c>
      <c r="F918" s="84">
        <v>45286</v>
      </c>
      <c r="G918" s="19" t="s">
        <v>3519</v>
      </c>
      <c r="H918" s="106" t="s">
        <v>3521</v>
      </c>
      <c r="I918" s="109" t="s">
        <v>3520</v>
      </c>
      <c r="J918" s="12" t="s">
        <v>1361</v>
      </c>
      <c r="K918" s="12" t="s">
        <v>21</v>
      </c>
      <c r="L918" s="12" t="s">
        <v>2620</v>
      </c>
      <c r="M918" s="12" t="s">
        <v>2620</v>
      </c>
      <c r="N918" s="12" t="s">
        <v>79</v>
      </c>
      <c r="O918" s="12" t="s">
        <v>2620</v>
      </c>
      <c r="P918" s="12" t="s">
        <v>2620</v>
      </c>
      <c r="Q918" s="12" t="s">
        <v>2615</v>
      </c>
      <c r="R918" s="12" t="s">
        <v>3445</v>
      </c>
      <c r="S918" s="12" t="s">
        <v>171</v>
      </c>
      <c r="T918" s="12" t="s">
        <v>3728</v>
      </c>
      <c r="U918" s="12" t="str">
        <f>VLOOKUP(S918,[1]Sheet1!$D$3:$D$153,1,0)</f>
        <v>KHANEWAL</v>
      </c>
      <c r="V918" s="12"/>
      <c r="W918" s="12" t="s">
        <v>23</v>
      </c>
      <c r="X918" s="58" t="s">
        <v>24</v>
      </c>
      <c r="Y918" s="12" t="s">
        <v>2574</v>
      </c>
      <c r="Z918" s="12">
        <f>INDEX('[2]Rented Branches'!$R$5:$R$1116,MATCH(H918,'[2]Rented Branches'!$I$5:$I$1116,0))</f>
        <v>1990</v>
      </c>
      <c r="AA918" s="12" t="s">
        <v>4293</v>
      </c>
      <c r="AB918" s="12" t="s">
        <v>4294</v>
      </c>
      <c r="AC918" s="12" t="s">
        <v>4278</v>
      </c>
      <c r="AD918" s="12" t="s">
        <v>4231</v>
      </c>
      <c r="AE918" s="12" t="s">
        <v>4295</v>
      </c>
      <c r="AF918" s="12" t="s">
        <v>4233</v>
      </c>
    </row>
    <row r="919" spans="1:32" s="46" customFormat="1" ht="15" hidden="1" x14ac:dyDescent="0.2">
      <c r="A919" s="10">
        <f t="shared" ref="A919" si="939">+A918+1</f>
        <v>896</v>
      </c>
      <c r="B919" s="10"/>
      <c r="C919" s="50" t="s">
        <v>15</v>
      </c>
      <c r="D919" s="24" t="s">
        <v>393</v>
      </c>
      <c r="E919" s="15">
        <v>2023</v>
      </c>
      <c r="F919" s="84">
        <v>45286</v>
      </c>
      <c r="G919" s="19" t="s">
        <v>3522</v>
      </c>
      <c r="H919" s="106" t="s">
        <v>3524</v>
      </c>
      <c r="I919" s="109" t="s">
        <v>3523</v>
      </c>
      <c r="J919" s="12" t="s">
        <v>28</v>
      </c>
      <c r="K919" s="12" t="s">
        <v>29</v>
      </c>
      <c r="L919" s="12"/>
      <c r="M919" s="12"/>
      <c r="N919" s="12"/>
      <c r="O919" s="12"/>
      <c r="P919" s="12"/>
      <c r="Q919" s="12" t="s">
        <v>2615</v>
      </c>
      <c r="R919" s="12" t="s">
        <v>3445</v>
      </c>
      <c r="S919" s="12" t="s">
        <v>28</v>
      </c>
      <c r="T919" s="12" t="s">
        <v>28</v>
      </c>
      <c r="U919" s="12" t="str">
        <f>VLOOKUP(S919,[1]Sheet1!$D$3:$D$153,1,0)</f>
        <v>Islamabad</v>
      </c>
      <c r="V919" s="12"/>
      <c r="W919" s="12" t="s">
        <v>3436</v>
      </c>
      <c r="X919" s="58" t="s">
        <v>24</v>
      </c>
      <c r="Y919" s="12" t="s">
        <v>2573</v>
      </c>
      <c r="Z919" s="12">
        <f>INDEX('[2]Rented Branches'!$R$5:$R$1116,MATCH(H919,'[2]Rented Branches'!$I$5:$I$1116,0))</f>
        <v>1800</v>
      </c>
      <c r="AA919" s="12" t="s">
        <v>4288</v>
      </c>
      <c r="AB919" s="12"/>
      <c r="AC919" s="12" t="s">
        <v>4236</v>
      </c>
      <c r="AD919" s="12" t="s">
        <v>4237</v>
      </c>
      <c r="AE919" s="12" t="s">
        <v>4289</v>
      </c>
      <c r="AF919" s="12" t="s">
        <v>4239</v>
      </c>
    </row>
    <row r="920" spans="1:32" s="46" customFormat="1" ht="15" hidden="1" x14ac:dyDescent="0.2">
      <c r="A920" s="10">
        <f t="shared" ref="A920" si="940">+A919+1</f>
        <v>897</v>
      </c>
      <c r="B920" s="10"/>
      <c r="C920" s="50" t="s">
        <v>15</v>
      </c>
      <c r="D920" s="24" t="s">
        <v>34</v>
      </c>
      <c r="E920" s="15">
        <v>2023</v>
      </c>
      <c r="F920" s="84">
        <v>45286</v>
      </c>
      <c r="G920" s="19" t="s">
        <v>3525</v>
      </c>
      <c r="H920" s="106" t="s">
        <v>3526</v>
      </c>
      <c r="I920" s="109" t="s">
        <v>3527</v>
      </c>
      <c r="J920" s="12" t="s">
        <v>20</v>
      </c>
      <c r="K920" s="12" t="s">
        <v>21</v>
      </c>
      <c r="L920" s="12"/>
      <c r="M920" s="12"/>
      <c r="N920" s="12"/>
      <c r="O920" s="12"/>
      <c r="P920" s="12"/>
      <c r="Q920" s="12" t="s">
        <v>3064</v>
      </c>
      <c r="R920" s="12" t="s">
        <v>3064</v>
      </c>
      <c r="S920" s="12" t="s">
        <v>20</v>
      </c>
      <c r="T920" s="12" t="s">
        <v>3705</v>
      </c>
      <c r="U920" s="12" t="str">
        <f>VLOOKUP(S920,[1]Sheet1!$D$3:$D$153,1,0)</f>
        <v>LAHORE</v>
      </c>
      <c r="V920" s="12"/>
      <c r="W920" s="12" t="s">
        <v>23</v>
      </c>
      <c r="X920" s="58" t="s">
        <v>24</v>
      </c>
      <c r="Y920" s="12" t="s">
        <v>2573</v>
      </c>
      <c r="Z920" s="12">
        <f>INDEX('[2]Rented Branches'!$R$5:$R$1116,MATCH(H920,'[2]Rented Branches'!$I$5:$I$1116,0))</f>
        <v>2300</v>
      </c>
      <c r="AA920" s="12" t="s">
        <v>4350</v>
      </c>
      <c r="AB920" s="12" t="s">
        <v>4351</v>
      </c>
      <c r="AC920" s="12" t="s">
        <v>4397</v>
      </c>
      <c r="AD920" s="12" t="e">
        <v>#N/A</v>
      </c>
      <c r="AE920" s="12" t="s">
        <v>4352</v>
      </c>
      <c r="AF920" s="12" t="e">
        <v>#N/A</v>
      </c>
    </row>
    <row r="921" spans="1:32" s="46" customFormat="1" ht="15" hidden="1" x14ac:dyDescent="0.2">
      <c r="A921" s="10">
        <f t="shared" ref="A921" si="941">+A920+1</f>
        <v>898</v>
      </c>
      <c r="B921" s="10"/>
      <c r="C921" s="50" t="s">
        <v>15</v>
      </c>
      <c r="D921" s="24" t="s">
        <v>393</v>
      </c>
      <c r="E921" s="15">
        <v>2023</v>
      </c>
      <c r="F921" s="84">
        <v>45286</v>
      </c>
      <c r="G921" s="19" t="s">
        <v>3528</v>
      </c>
      <c r="H921" s="106" t="s">
        <v>3529</v>
      </c>
      <c r="I921" s="109" t="s">
        <v>3530</v>
      </c>
      <c r="J921" s="12" t="s">
        <v>20</v>
      </c>
      <c r="K921" s="12" t="s">
        <v>21</v>
      </c>
      <c r="L921" s="12"/>
      <c r="M921" s="12"/>
      <c r="N921" s="12"/>
      <c r="O921" s="12"/>
      <c r="P921" s="12"/>
      <c r="Q921" s="12" t="s">
        <v>2615</v>
      </c>
      <c r="R921" s="12" t="s">
        <v>3445</v>
      </c>
      <c r="S921" s="12" t="s">
        <v>20</v>
      </c>
      <c r="T921" s="12" t="s">
        <v>3705</v>
      </c>
      <c r="U921" s="12" t="str">
        <f>VLOOKUP(S921,[1]Sheet1!$D$3:$D$153,1,0)</f>
        <v>LAHORE</v>
      </c>
      <c r="V921" s="12"/>
      <c r="W921" s="12" t="s">
        <v>23</v>
      </c>
      <c r="X921" s="58" t="s">
        <v>24</v>
      </c>
      <c r="Y921" s="12" t="s">
        <v>2573</v>
      </c>
      <c r="Z921" s="12">
        <f>INDEX('[2]Rented Branches'!$R$5:$R$1116,MATCH(H921,'[2]Rented Branches'!$I$5:$I$1116,0))</f>
        <v>2225</v>
      </c>
      <c r="AA921" s="12" t="s">
        <v>4258</v>
      </c>
      <c r="AB921" s="12" t="s">
        <v>4259</v>
      </c>
      <c r="AC921" s="12" t="s">
        <v>4260</v>
      </c>
      <c r="AD921" s="12" t="s">
        <v>4243</v>
      </c>
      <c r="AE921" s="12" t="s">
        <v>4261</v>
      </c>
      <c r="AF921" s="12" t="s">
        <v>4245</v>
      </c>
    </row>
    <row r="922" spans="1:32" s="46" customFormat="1" ht="15" hidden="1" x14ac:dyDescent="0.2">
      <c r="A922" s="10">
        <f t="shared" ref="A922" si="942">+A921+1</f>
        <v>899</v>
      </c>
      <c r="B922" s="10"/>
      <c r="C922" s="50" t="s">
        <v>15</v>
      </c>
      <c r="D922" s="24" t="s">
        <v>393</v>
      </c>
      <c r="E922" s="15">
        <v>2023</v>
      </c>
      <c r="F922" s="84">
        <v>45287</v>
      </c>
      <c r="G922" s="19" t="s">
        <v>3531</v>
      </c>
      <c r="H922" s="106" t="s">
        <v>3532</v>
      </c>
      <c r="I922" s="109" t="s">
        <v>3533</v>
      </c>
      <c r="J922" s="12" t="s">
        <v>20</v>
      </c>
      <c r="K922" s="12" t="s">
        <v>21</v>
      </c>
      <c r="L922" s="12"/>
      <c r="M922" s="12"/>
      <c r="N922" s="12"/>
      <c r="O922" s="12"/>
      <c r="P922" s="12"/>
      <c r="Q922" s="12" t="s">
        <v>2615</v>
      </c>
      <c r="R922" s="12" t="s">
        <v>3445</v>
      </c>
      <c r="S922" s="12" t="s">
        <v>20</v>
      </c>
      <c r="T922" s="12" t="s">
        <v>3705</v>
      </c>
      <c r="U922" s="12" t="str">
        <f>VLOOKUP(S922,[1]Sheet1!$D$3:$D$153,1,0)</f>
        <v>LAHORE</v>
      </c>
      <c r="V922" s="12"/>
      <c r="W922" s="12" t="s">
        <v>23</v>
      </c>
      <c r="X922" s="58" t="s">
        <v>24</v>
      </c>
      <c r="Y922" s="12" t="s">
        <v>2573</v>
      </c>
      <c r="Z922" s="12">
        <f>INDEX('[2]Rented Branches'!$R$5:$R$1116,MATCH(H922,'[2]Rented Branches'!$I$5:$I$1116,0))</f>
        <v>3545</v>
      </c>
      <c r="AA922" s="12" t="s">
        <v>4258</v>
      </c>
      <c r="AB922" s="12" t="s">
        <v>4259</v>
      </c>
      <c r="AC922" s="12" t="s">
        <v>4260</v>
      </c>
      <c r="AD922" s="12" t="s">
        <v>4243</v>
      </c>
      <c r="AE922" s="12" t="s">
        <v>4261</v>
      </c>
      <c r="AF922" s="12" t="s">
        <v>4245</v>
      </c>
    </row>
    <row r="923" spans="1:32" s="46" customFormat="1" ht="15" hidden="1" x14ac:dyDescent="0.2">
      <c r="A923" s="10">
        <f t="shared" ref="A923" si="943">+A922+1</f>
        <v>900</v>
      </c>
      <c r="B923" s="10"/>
      <c r="C923" s="50" t="s">
        <v>15</v>
      </c>
      <c r="D923" s="24" t="s">
        <v>34</v>
      </c>
      <c r="E923" s="15">
        <v>2023</v>
      </c>
      <c r="F923" s="84">
        <v>45287</v>
      </c>
      <c r="G923" s="19" t="s">
        <v>3534</v>
      </c>
      <c r="H923" s="106" t="s">
        <v>3535</v>
      </c>
      <c r="I923" s="109" t="s">
        <v>3536</v>
      </c>
      <c r="J923" s="12" t="s">
        <v>48</v>
      </c>
      <c r="K923" s="12" t="s">
        <v>21</v>
      </c>
      <c r="L923" s="12"/>
      <c r="M923" s="12"/>
      <c r="N923" s="12"/>
      <c r="O923" s="12"/>
      <c r="P923" s="12"/>
      <c r="Q923" s="12" t="s">
        <v>3065</v>
      </c>
      <c r="R923" s="12" t="s">
        <v>3065</v>
      </c>
      <c r="S923" s="12" t="s">
        <v>48</v>
      </c>
      <c r="T923" s="12" t="s">
        <v>3707</v>
      </c>
      <c r="U923" s="12" t="str">
        <f>VLOOKUP(S923,[1]Sheet1!$D$3:$D$153,1,0)</f>
        <v>FAISALABAD</v>
      </c>
      <c r="V923" s="12"/>
      <c r="W923" s="12" t="s">
        <v>23</v>
      </c>
      <c r="X923" s="58" t="s">
        <v>24</v>
      </c>
      <c r="Y923" s="12" t="s">
        <v>2573</v>
      </c>
      <c r="Z923" s="12">
        <f>INDEX('[2]Rented Branches'!$R$5:$R$1116,MATCH(H923,'[2]Rented Branches'!$I$5:$I$1116,0))</f>
        <v>2450</v>
      </c>
      <c r="AA923" s="12" t="s">
        <v>2719</v>
      </c>
      <c r="AB923" s="12" t="s">
        <v>4388</v>
      </c>
      <c r="AC923" s="12" t="s">
        <v>4395</v>
      </c>
      <c r="AD923" s="12" t="e">
        <v>#N/A</v>
      </c>
      <c r="AE923" s="12" t="s">
        <v>4389</v>
      </c>
      <c r="AF923" s="12" t="e">
        <v>#N/A</v>
      </c>
    </row>
    <row r="924" spans="1:32" s="46" customFormat="1" ht="15" hidden="1" x14ac:dyDescent="0.2">
      <c r="A924" s="10">
        <f t="shared" ref="A924" si="944">+A923+1</f>
        <v>901</v>
      </c>
      <c r="B924" s="10"/>
      <c r="C924" s="50" t="s">
        <v>15</v>
      </c>
      <c r="D924" s="24" t="s">
        <v>34</v>
      </c>
      <c r="E924" s="15">
        <v>2023</v>
      </c>
      <c r="F924" s="84">
        <v>45287</v>
      </c>
      <c r="G924" s="19" t="s">
        <v>3537</v>
      </c>
      <c r="H924" s="106" t="s">
        <v>3538</v>
      </c>
      <c r="I924" s="109" t="s">
        <v>3555</v>
      </c>
      <c r="J924" s="12" t="s">
        <v>48</v>
      </c>
      <c r="K924" s="12" t="s">
        <v>21</v>
      </c>
      <c r="L924" s="12"/>
      <c r="M924" s="12"/>
      <c r="N924" s="12"/>
      <c r="O924" s="12"/>
      <c r="P924" s="12"/>
      <c r="Q924" s="12" t="s">
        <v>3065</v>
      </c>
      <c r="R924" s="12" t="s">
        <v>3065</v>
      </c>
      <c r="S924" s="12" t="s">
        <v>48</v>
      </c>
      <c r="T924" s="12" t="s">
        <v>3707</v>
      </c>
      <c r="U924" s="12" t="str">
        <f>VLOOKUP(S924,[1]Sheet1!$D$3:$D$153,1,0)</f>
        <v>FAISALABAD</v>
      </c>
      <c r="V924" s="12"/>
      <c r="W924" s="12" t="s">
        <v>23</v>
      </c>
      <c r="X924" s="58" t="s">
        <v>24</v>
      </c>
      <c r="Y924" s="12" t="s">
        <v>2573</v>
      </c>
      <c r="Z924" s="12">
        <f>INDEX('[2]Rented Branches'!$R$5:$R$1116,MATCH(H924,'[2]Rented Branches'!$I$5:$I$1116,0))</f>
        <v>2556</v>
      </c>
      <c r="AA924" s="12" t="s">
        <v>2719</v>
      </c>
      <c r="AB924" s="12" t="s">
        <v>4388</v>
      </c>
      <c r="AC924" s="12" t="s">
        <v>4395</v>
      </c>
      <c r="AD924" s="12" t="e">
        <v>#N/A</v>
      </c>
      <c r="AE924" s="12" t="s">
        <v>4389</v>
      </c>
      <c r="AF924" s="12" t="e">
        <v>#N/A</v>
      </c>
    </row>
    <row r="925" spans="1:32" s="46" customFormat="1" ht="15" hidden="1" x14ac:dyDescent="0.2">
      <c r="A925" s="10">
        <f t="shared" ref="A925" si="945">+A924+1</f>
        <v>902</v>
      </c>
      <c r="B925" s="10"/>
      <c r="C925" s="50" t="s">
        <v>15</v>
      </c>
      <c r="D925" s="24" t="s">
        <v>34</v>
      </c>
      <c r="E925" s="15">
        <v>2023</v>
      </c>
      <c r="F925" s="84">
        <v>45287</v>
      </c>
      <c r="G925" s="19" t="s">
        <v>3542</v>
      </c>
      <c r="H925" s="106" t="s">
        <v>3543</v>
      </c>
      <c r="I925" s="109" t="s">
        <v>3544</v>
      </c>
      <c r="J925" s="12" t="s">
        <v>59</v>
      </c>
      <c r="K925" s="12" t="s">
        <v>60</v>
      </c>
      <c r="L925" s="12"/>
      <c r="M925" s="12"/>
      <c r="N925" s="12"/>
      <c r="O925" s="12"/>
      <c r="P925" s="12"/>
      <c r="Q925" s="12" t="s">
        <v>3067</v>
      </c>
      <c r="R925" s="12" t="s">
        <v>3067</v>
      </c>
      <c r="S925" s="12" t="s">
        <v>59</v>
      </c>
      <c r="T925" s="12" t="s">
        <v>3742</v>
      </c>
      <c r="U925" s="12" t="e">
        <f>VLOOKUP(S925,[1]Sheet1!$D$3:$D$153,1,0)</f>
        <v>#N/A</v>
      </c>
      <c r="V925" s="12" t="s">
        <v>3918</v>
      </c>
      <c r="W925" s="12" t="s">
        <v>61</v>
      </c>
      <c r="X925" s="58" t="s">
        <v>24</v>
      </c>
      <c r="Y925" s="12" t="s">
        <v>2573</v>
      </c>
      <c r="Z925" s="12">
        <f>INDEX('[2]Rented Branches'!$R$5:$R$1116,MATCH(H925,'[2]Rented Branches'!$I$5:$I$1116,0))</f>
        <v>1980</v>
      </c>
      <c r="AA925" s="12" t="s">
        <v>2705</v>
      </c>
      <c r="AB925" s="12" t="s">
        <v>4347</v>
      </c>
      <c r="AC925" s="12" t="s">
        <v>4405</v>
      </c>
      <c r="AD925" s="12" t="e">
        <v>#N/A</v>
      </c>
      <c r="AE925" s="12" t="s">
        <v>4325</v>
      </c>
      <c r="AF925" s="12" t="e">
        <v>#N/A</v>
      </c>
    </row>
    <row r="926" spans="1:32" s="46" customFormat="1" ht="25.5" hidden="1" x14ac:dyDescent="0.2">
      <c r="A926" s="10">
        <f t="shared" ref="A926" si="946">+A925+1</f>
        <v>903</v>
      </c>
      <c r="B926" s="10"/>
      <c r="C926" s="50" t="s">
        <v>15</v>
      </c>
      <c r="D926" s="24" t="s">
        <v>34</v>
      </c>
      <c r="E926" s="15">
        <v>2023</v>
      </c>
      <c r="F926" s="84">
        <v>45287</v>
      </c>
      <c r="G926" s="19" t="s">
        <v>3545</v>
      </c>
      <c r="H926" s="106" t="s">
        <v>3546</v>
      </c>
      <c r="I926" s="109" t="s">
        <v>3547</v>
      </c>
      <c r="J926" s="12" t="s">
        <v>28</v>
      </c>
      <c r="K926" s="12" t="s">
        <v>29</v>
      </c>
      <c r="L926" s="12"/>
      <c r="M926" s="12"/>
      <c r="N926" s="12"/>
      <c r="O926" s="12"/>
      <c r="P926" s="12"/>
      <c r="Q926" s="12" t="s">
        <v>3066</v>
      </c>
      <c r="R926" s="12" t="s">
        <v>3066</v>
      </c>
      <c r="S926" s="12" t="s">
        <v>28</v>
      </c>
      <c r="T926" s="12" t="s">
        <v>28</v>
      </c>
      <c r="U926" s="12" t="str">
        <f>VLOOKUP(S926,[1]Sheet1!$D$3:$D$153,1,0)</f>
        <v>Islamabad</v>
      </c>
      <c r="V926" s="12"/>
      <c r="W926" s="12" t="s">
        <v>3436</v>
      </c>
      <c r="X926" s="58" t="s">
        <v>2380</v>
      </c>
      <c r="Y926" s="12" t="s">
        <v>2573</v>
      </c>
      <c r="Z926" s="12">
        <f>INDEX('[3]Owned Premises MIS'!$Q$2:$Q$111,MATCH(H926,'[3]Owned Premises MIS'!$H$2:$H$111,0))</f>
        <v>9000</v>
      </c>
      <c r="AA926" s="12" t="s">
        <v>4367</v>
      </c>
      <c r="AB926" s="12" t="s">
        <v>4368</v>
      </c>
      <c r="AC926" s="12" t="s">
        <v>4402</v>
      </c>
      <c r="AD926" s="12" t="e">
        <v>#N/A</v>
      </c>
      <c r="AE926" s="12" t="s">
        <v>4369</v>
      </c>
      <c r="AF926" s="12" t="e">
        <v>#N/A</v>
      </c>
    </row>
    <row r="927" spans="1:32" s="46" customFormat="1" ht="15" hidden="1" x14ac:dyDescent="0.2">
      <c r="A927" s="10">
        <f t="shared" ref="A927" si="947">+A926+1</f>
        <v>904</v>
      </c>
      <c r="B927" s="10"/>
      <c r="C927" s="50" t="s">
        <v>15</v>
      </c>
      <c r="D927" s="24" t="s">
        <v>393</v>
      </c>
      <c r="E927" s="15">
        <v>2023</v>
      </c>
      <c r="F927" s="84">
        <v>45287</v>
      </c>
      <c r="G927" s="19" t="s">
        <v>3548</v>
      </c>
      <c r="H927" s="106" t="s">
        <v>3549</v>
      </c>
      <c r="I927" s="109" t="s">
        <v>3550</v>
      </c>
      <c r="J927" s="12" t="s">
        <v>59</v>
      </c>
      <c r="K927" s="12" t="s">
        <v>60</v>
      </c>
      <c r="L927" s="12"/>
      <c r="M927" s="12"/>
      <c r="N927" s="12"/>
      <c r="O927" s="12"/>
      <c r="P927" s="12"/>
      <c r="Q927" s="12" t="s">
        <v>2615</v>
      </c>
      <c r="R927" s="12" t="s">
        <v>3445</v>
      </c>
      <c r="S927" s="12" t="s">
        <v>59</v>
      </c>
      <c r="T927" s="12" t="s">
        <v>3709</v>
      </c>
      <c r="U927" s="12" t="e">
        <f>VLOOKUP(S927,[1]Sheet1!$D$3:$D$153,1,0)</f>
        <v>#N/A</v>
      </c>
      <c r="V927" s="12"/>
      <c r="W927" s="12" t="s">
        <v>61</v>
      </c>
      <c r="X927" s="58" t="s">
        <v>24</v>
      </c>
      <c r="Y927" s="12" t="s">
        <v>2573</v>
      </c>
      <c r="Z927" s="12">
        <f>INDEX('[2]Rented Branches'!$R$5:$R$1116,MATCH(H927,'[2]Rented Branches'!$I$5:$I$1116,0))</f>
        <v>1676</v>
      </c>
      <c r="AA927" s="12" t="s">
        <v>4273</v>
      </c>
      <c r="AB927" s="12" t="s">
        <v>4274</v>
      </c>
      <c r="AC927" s="12" t="s">
        <v>4230</v>
      </c>
      <c r="AD927" s="12" t="s">
        <v>4231</v>
      </c>
      <c r="AE927" s="12" t="s">
        <v>4275</v>
      </c>
      <c r="AF927" s="12" t="s">
        <v>4233</v>
      </c>
    </row>
    <row r="928" spans="1:32" s="46" customFormat="1" ht="15" hidden="1" x14ac:dyDescent="0.2">
      <c r="A928" s="10">
        <f t="shared" ref="A928" si="948">+A927+1</f>
        <v>905</v>
      </c>
      <c r="B928" s="10"/>
      <c r="C928" s="50" t="s">
        <v>15</v>
      </c>
      <c r="D928" s="24" t="s">
        <v>34</v>
      </c>
      <c r="E928" s="15">
        <v>2023</v>
      </c>
      <c r="F928" s="84">
        <v>45287</v>
      </c>
      <c r="G928" s="19" t="s">
        <v>3551</v>
      </c>
      <c r="H928" s="106" t="s">
        <v>3552</v>
      </c>
      <c r="I928" s="109" t="s">
        <v>3553</v>
      </c>
      <c r="J928" s="12" t="s">
        <v>2415</v>
      </c>
      <c r="K928" s="12" t="s">
        <v>21</v>
      </c>
      <c r="L928" s="12" t="s">
        <v>2620</v>
      </c>
      <c r="M928" s="12" t="s">
        <v>2620</v>
      </c>
      <c r="N928" s="12" t="s">
        <v>94</v>
      </c>
      <c r="O928" s="12" t="s">
        <v>2620</v>
      </c>
      <c r="P928" s="12" t="s">
        <v>2620</v>
      </c>
      <c r="Q928" s="12" t="s">
        <v>3065</v>
      </c>
      <c r="R928" s="12" t="s">
        <v>3065</v>
      </c>
      <c r="S928" s="12" t="s">
        <v>94</v>
      </c>
      <c r="T928" s="12" t="s">
        <v>3716</v>
      </c>
      <c r="U928" s="12" t="str">
        <f>VLOOKUP(S928,[1]Sheet1!$D$3:$D$153,1,0)</f>
        <v>BAHAWALPUR</v>
      </c>
      <c r="V928" s="12"/>
      <c r="W928" s="12" t="s">
        <v>23</v>
      </c>
      <c r="X928" s="58" t="s">
        <v>24</v>
      </c>
      <c r="Y928" s="12" t="s">
        <v>2574</v>
      </c>
      <c r="Z928" s="12">
        <f>INDEX('[2]Rented Branches'!$R$5:$R$1116,MATCH(H928,'[2]Rented Branches'!$I$5:$I$1116,0))</f>
        <v>1764</v>
      </c>
      <c r="AA928" s="12" t="s">
        <v>94</v>
      </c>
      <c r="AB928" s="12" t="s">
        <v>4353</v>
      </c>
      <c r="AC928" s="12" t="s">
        <v>4399</v>
      </c>
      <c r="AD928" s="12" t="e">
        <v>#N/A</v>
      </c>
      <c r="AE928" s="12" t="s">
        <v>4354</v>
      </c>
      <c r="AF928" s="12" t="e">
        <v>#N/A</v>
      </c>
    </row>
    <row r="929" spans="1:32" s="46" customFormat="1" ht="15" hidden="1" x14ac:dyDescent="0.2">
      <c r="A929" s="10">
        <f t="shared" ref="A929" si="949">+A928+1</f>
        <v>906</v>
      </c>
      <c r="B929" s="10"/>
      <c r="C929" s="50" t="s">
        <v>15</v>
      </c>
      <c r="D929" s="24" t="s">
        <v>34</v>
      </c>
      <c r="E929" s="15">
        <v>2023</v>
      </c>
      <c r="F929" s="84">
        <v>45288</v>
      </c>
      <c r="G929" s="19" t="s">
        <v>3558</v>
      </c>
      <c r="H929" s="106" t="s">
        <v>3559</v>
      </c>
      <c r="I929" s="109" t="s">
        <v>3560</v>
      </c>
      <c r="J929" s="12" t="s">
        <v>3561</v>
      </c>
      <c r="K929" s="12" t="s">
        <v>29</v>
      </c>
      <c r="L929" s="12" t="s">
        <v>3066</v>
      </c>
      <c r="M929" s="12" t="s">
        <v>3066</v>
      </c>
      <c r="N929" s="12"/>
      <c r="O929" s="12" t="s">
        <v>75</v>
      </c>
      <c r="P929" s="58"/>
      <c r="Q929" s="12" t="s">
        <v>3066</v>
      </c>
      <c r="R929" s="12" t="s">
        <v>3066</v>
      </c>
      <c r="S929" s="12" t="s">
        <v>3697</v>
      </c>
      <c r="T929" s="12" t="s">
        <v>3803</v>
      </c>
      <c r="U929" s="12" t="str">
        <f>VLOOKUP(S929,[1]Sheet1!$D$3:$D$153,1,0)</f>
        <v>KHYBER</v>
      </c>
      <c r="V929" s="12"/>
      <c r="W929" s="12" t="s">
        <v>75</v>
      </c>
      <c r="X929" s="58" t="s">
        <v>24</v>
      </c>
      <c r="Y929" s="12" t="s">
        <v>2574</v>
      </c>
      <c r="Z929" s="12">
        <f>INDEX('[2]Rented Branches'!$R$5:$R$1116,MATCH(H929,'[2]Rented Branches'!$I$5:$I$1116,0))</f>
        <v>2209</v>
      </c>
      <c r="AA929" s="12" t="s">
        <v>2713</v>
      </c>
      <c r="AB929" s="12" t="s">
        <v>4414</v>
      </c>
      <c r="AC929" s="12" t="s">
        <v>4411</v>
      </c>
      <c r="AD929" s="12" t="e">
        <v>#N/A</v>
      </c>
      <c r="AE929" s="12" t="s">
        <v>4364</v>
      </c>
      <c r="AF929" s="12" t="e">
        <v>#N/A</v>
      </c>
    </row>
    <row r="930" spans="1:32" s="46" customFormat="1" ht="15" hidden="1" x14ac:dyDescent="0.2">
      <c r="A930" s="10">
        <f t="shared" ref="A930" si="950">+A929+1</f>
        <v>907</v>
      </c>
      <c r="B930" s="10"/>
      <c r="C930" s="50" t="s">
        <v>15</v>
      </c>
      <c r="D930" s="24" t="s">
        <v>393</v>
      </c>
      <c r="E930" s="15">
        <v>2023</v>
      </c>
      <c r="F930" s="84">
        <v>45288</v>
      </c>
      <c r="G930" s="19" t="s">
        <v>3562</v>
      </c>
      <c r="H930" s="106" t="s">
        <v>3563</v>
      </c>
      <c r="I930" s="109" t="s">
        <v>3564</v>
      </c>
      <c r="J930" s="12" t="s">
        <v>20</v>
      </c>
      <c r="K930" s="12" t="s">
        <v>21</v>
      </c>
      <c r="L930" s="12" t="s">
        <v>2615</v>
      </c>
      <c r="M930" s="12" t="s">
        <v>3445</v>
      </c>
      <c r="N930" s="12" t="s">
        <v>20</v>
      </c>
      <c r="O930" s="12" t="s">
        <v>23</v>
      </c>
      <c r="P930" s="58" t="s">
        <v>24</v>
      </c>
      <c r="Q930" s="12" t="s">
        <v>2615</v>
      </c>
      <c r="R930" s="12" t="s">
        <v>3445</v>
      </c>
      <c r="S930" s="12" t="s">
        <v>20</v>
      </c>
      <c r="T930" s="12" t="s">
        <v>3705</v>
      </c>
      <c r="U930" s="12" t="str">
        <f>VLOOKUP(S930,[1]Sheet1!$D$3:$D$153,1,0)</f>
        <v>LAHORE</v>
      </c>
      <c r="V930" s="12"/>
      <c r="W930" s="12" t="s">
        <v>23</v>
      </c>
      <c r="X930" s="58" t="s">
        <v>24</v>
      </c>
      <c r="Y930" s="12" t="s">
        <v>2573</v>
      </c>
      <c r="Z930" s="12">
        <f>INDEX('[2]Rented Branches'!$R$5:$R$1116,MATCH(H930,'[2]Rented Branches'!$I$5:$I$1116,0))</f>
        <v>1988</v>
      </c>
      <c r="AA930" s="12" t="s">
        <v>4262</v>
      </c>
      <c r="AB930" s="12" t="s">
        <v>4263</v>
      </c>
      <c r="AC930" s="12" t="s">
        <v>4260</v>
      </c>
      <c r="AD930" s="12" t="s">
        <v>4243</v>
      </c>
      <c r="AE930" s="12" t="s">
        <v>4264</v>
      </c>
      <c r="AF930" s="12" t="s">
        <v>4245</v>
      </c>
    </row>
    <row r="931" spans="1:32" s="46" customFormat="1" ht="25.5" hidden="1" x14ac:dyDescent="0.2">
      <c r="A931" s="10">
        <f t="shared" ref="A931" si="951">+A930+1</f>
        <v>908</v>
      </c>
      <c r="B931" s="10"/>
      <c r="C931" s="50" t="s">
        <v>15</v>
      </c>
      <c r="D931" s="24" t="s">
        <v>393</v>
      </c>
      <c r="E931" s="15">
        <v>2023</v>
      </c>
      <c r="F931" s="84">
        <v>45288</v>
      </c>
      <c r="G931" s="19" t="s">
        <v>3565</v>
      </c>
      <c r="H931" s="106" t="s">
        <v>3566</v>
      </c>
      <c r="I931" s="109" t="s">
        <v>3567</v>
      </c>
      <c r="J931" s="12" t="s">
        <v>20</v>
      </c>
      <c r="K931" s="12" t="s">
        <v>21</v>
      </c>
      <c r="L931" s="12"/>
      <c r="M931" s="12"/>
      <c r="N931" s="12"/>
      <c r="O931" s="12"/>
      <c r="P931" s="12"/>
      <c r="Q931" s="12" t="s">
        <v>2615</v>
      </c>
      <c r="R931" s="12" t="s">
        <v>3445</v>
      </c>
      <c r="S931" s="12" t="s">
        <v>20</v>
      </c>
      <c r="T931" s="12" t="s">
        <v>3705</v>
      </c>
      <c r="U931" s="12" t="str">
        <f>VLOOKUP(S931,[1]Sheet1!$D$3:$D$153,1,0)</f>
        <v>LAHORE</v>
      </c>
      <c r="V931" s="12"/>
      <c r="W931" s="12" t="s">
        <v>23</v>
      </c>
      <c r="X931" s="58" t="s">
        <v>24</v>
      </c>
      <c r="Y931" s="12" t="s">
        <v>2573</v>
      </c>
      <c r="Z931" s="12">
        <f>INDEX('[2]Rented Branches'!$R$5:$R$1116,MATCH(H931,'[2]Rented Branches'!$I$5:$I$1116,0))</f>
        <v>2500</v>
      </c>
      <c r="AA931" s="12" t="s">
        <v>4262</v>
      </c>
      <c r="AB931" s="12" t="s">
        <v>4263</v>
      </c>
      <c r="AC931" s="12" t="s">
        <v>4260</v>
      </c>
      <c r="AD931" s="12" t="s">
        <v>4243</v>
      </c>
      <c r="AE931" s="12" t="s">
        <v>4264</v>
      </c>
      <c r="AF931" s="12" t="s">
        <v>4245</v>
      </c>
    </row>
    <row r="932" spans="1:32" s="46" customFormat="1" ht="15" hidden="1" x14ac:dyDescent="0.2">
      <c r="A932" s="10">
        <f t="shared" ref="A932" si="952">+A931+1</f>
        <v>909</v>
      </c>
      <c r="B932" s="10"/>
      <c r="C932" s="50" t="s">
        <v>15</v>
      </c>
      <c r="D932" s="24" t="s">
        <v>393</v>
      </c>
      <c r="E932" s="15">
        <v>2023</v>
      </c>
      <c r="F932" s="84">
        <v>45288</v>
      </c>
      <c r="G932" s="19" t="s">
        <v>3568</v>
      </c>
      <c r="H932" s="106" t="s">
        <v>3569</v>
      </c>
      <c r="I932" s="109" t="s">
        <v>3570</v>
      </c>
      <c r="J932" s="12" t="s">
        <v>757</v>
      </c>
      <c r="K932" s="12" t="s">
        <v>21</v>
      </c>
      <c r="L932" s="12"/>
      <c r="M932" s="12"/>
      <c r="N932" s="12"/>
      <c r="O932" s="12"/>
      <c r="P932" s="12"/>
      <c r="Q932" s="12" t="s">
        <v>2615</v>
      </c>
      <c r="R932" s="12" t="s">
        <v>3445</v>
      </c>
      <c r="S932" s="12" t="s">
        <v>757</v>
      </c>
      <c r="T932" s="12" t="s">
        <v>1817</v>
      </c>
      <c r="U932" s="12" t="str">
        <f>VLOOKUP(S932,[1]Sheet1!$D$3:$D$153,1,0)</f>
        <v>SIALKOT</v>
      </c>
      <c r="V932" s="12"/>
      <c r="W932" s="12" t="s">
        <v>23</v>
      </c>
      <c r="X932" s="58" t="s">
        <v>24</v>
      </c>
      <c r="Y932" s="12" t="s">
        <v>2573</v>
      </c>
      <c r="Z932" s="12">
        <f>INDEX('[2]Rented Branches'!$R$5:$R$1116,MATCH(H932,'[2]Rented Branches'!$I$5:$I$1116,0))</f>
        <v>2090</v>
      </c>
      <c r="AA932" s="12" t="s">
        <v>4265</v>
      </c>
      <c r="AB932" s="12" t="s">
        <v>4266</v>
      </c>
      <c r="AC932" s="12" t="s">
        <v>4252</v>
      </c>
      <c r="AD932" s="12" t="s">
        <v>4243</v>
      </c>
      <c r="AE932" s="12" t="s">
        <v>4267</v>
      </c>
      <c r="AF932" s="12" t="s">
        <v>4245</v>
      </c>
    </row>
    <row r="933" spans="1:32" s="46" customFormat="1" ht="15" hidden="1" x14ac:dyDescent="0.2">
      <c r="A933" s="10">
        <f t="shared" ref="A933" si="953">+A932+1</f>
        <v>910</v>
      </c>
      <c r="B933" s="10"/>
      <c r="C933" s="50" t="s">
        <v>15</v>
      </c>
      <c r="D933" s="24" t="s">
        <v>34</v>
      </c>
      <c r="E933" s="15">
        <v>2023</v>
      </c>
      <c r="F933" s="84">
        <v>45288</v>
      </c>
      <c r="G933" s="19" t="s">
        <v>3571</v>
      </c>
      <c r="H933" s="106" t="s">
        <v>3572</v>
      </c>
      <c r="I933" s="109" t="s">
        <v>3573</v>
      </c>
      <c r="J933" s="12" t="s">
        <v>71</v>
      </c>
      <c r="K933" s="12" t="s">
        <v>60</v>
      </c>
      <c r="L933" s="12"/>
      <c r="M933" s="12"/>
      <c r="N933" s="12"/>
      <c r="O933" s="12"/>
      <c r="P933" s="12"/>
      <c r="Q933" s="12" t="s">
        <v>3067</v>
      </c>
      <c r="R933" s="12" t="s">
        <v>3067</v>
      </c>
      <c r="S933" s="12" t="s">
        <v>71</v>
      </c>
      <c r="T933" s="12" t="s">
        <v>3712</v>
      </c>
      <c r="U933" s="12" t="str">
        <f>VLOOKUP(S933,[1]Sheet1!$D$3:$D$153,1,0)</f>
        <v>HYDERABAD</v>
      </c>
      <c r="V933" s="12"/>
      <c r="W933" s="12" t="s">
        <v>61</v>
      </c>
      <c r="X933" s="58" t="s">
        <v>24</v>
      </c>
      <c r="Y933" s="12" t="s">
        <v>2573</v>
      </c>
      <c r="Z933" s="12">
        <f>INDEX('[2]Rented Branches'!$R$5:$R$1116,MATCH(H933,'[2]Rented Branches'!$I$5:$I$1116,0))</f>
        <v>3557</v>
      </c>
      <c r="AA933" s="12" t="s">
        <v>71</v>
      </c>
      <c r="AB933" s="12" t="s">
        <v>4331</v>
      </c>
      <c r="AC933" s="12" t="s">
        <v>4398</v>
      </c>
      <c r="AD933" s="12" t="e">
        <v>#N/A</v>
      </c>
      <c r="AE933" s="12" t="s">
        <v>4332</v>
      </c>
      <c r="AF933" s="12" t="e">
        <v>#N/A</v>
      </c>
    </row>
    <row r="934" spans="1:32" s="46" customFormat="1" ht="15" hidden="1" x14ac:dyDescent="0.2">
      <c r="A934" s="10">
        <f t="shared" ref="A934" si="954">+A933+1</f>
        <v>911</v>
      </c>
      <c r="B934" s="10"/>
      <c r="C934" s="50" t="s">
        <v>15</v>
      </c>
      <c r="D934" s="24" t="s">
        <v>34</v>
      </c>
      <c r="E934" s="15">
        <v>2023</v>
      </c>
      <c r="F934" s="84">
        <v>45288</v>
      </c>
      <c r="G934" s="19" t="s">
        <v>3575</v>
      </c>
      <c r="H934" s="106" t="s">
        <v>3576</v>
      </c>
      <c r="I934" s="109" t="s">
        <v>3577</v>
      </c>
      <c r="J934" s="12" t="s">
        <v>146</v>
      </c>
      <c r="K934" s="12" t="s">
        <v>60</v>
      </c>
      <c r="L934" s="12"/>
      <c r="M934" s="12"/>
      <c r="N934" s="12"/>
      <c r="O934" s="12"/>
      <c r="P934" s="12"/>
      <c r="Q934" s="12" t="s">
        <v>3067</v>
      </c>
      <c r="R934" s="12" t="s">
        <v>3067</v>
      </c>
      <c r="S934" s="12" t="s">
        <v>146</v>
      </c>
      <c r="T934" s="12" t="s">
        <v>3724</v>
      </c>
      <c r="U934" s="12" t="str">
        <f>VLOOKUP(S934,[1]Sheet1!$D$3:$D$153,1,0)</f>
        <v>QUETTA</v>
      </c>
      <c r="V934" s="12"/>
      <c r="W934" s="12" t="s">
        <v>125</v>
      </c>
      <c r="X934" s="58" t="s">
        <v>24</v>
      </c>
      <c r="Y934" s="12" t="s">
        <v>2573</v>
      </c>
      <c r="Z934" s="12">
        <f>INDEX('[2]Rented Branches'!$R$5:$R$1116,MATCH(H934,'[2]Rented Branches'!$I$5:$I$1116,0))</f>
        <v>2000</v>
      </c>
      <c r="AA934" s="12" t="s">
        <v>2718</v>
      </c>
      <c r="AB934" s="12" t="s">
        <v>4378</v>
      </c>
      <c r="AC934" s="12" t="s">
        <v>4407</v>
      </c>
      <c r="AD934" s="12" t="e">
        <v>#N/A</v>
      </c>
      <c r="AE934" s="12" t="s">
        <v>4379</v>
      </c>
      <c r="AF934" s="12" t="e">
        <v>#N/A</v>
      </c>
    </row>
    <row r="935" spans="1:32" s="46" customFormat="1" ht="15" hidden="1" x14ac:dyDescent="0.2">
      <c r="A935" s="10">
        <f t="shared" ref="A935" si="955">+A934+1</f>
        <v>912</v>
      </c>
      <c r="B935" s="10"/>
      <c r="C935" s="50" t="s">
        <v>15</v>
      </c>
      <c r="D935" s="24" t="s">
        <v>393</v>
      </c>
      <c r="E935" s="15">
        <v>2023</v>
      </c>
      <c r="F935" s="84">
        <v>45288</v>
      </c>
      <c r="G935" s="19" t="s">
        <v>3578</v>
      </c>
      <c r="H935" s="106" t="s">
        <v>3579</v>
      </c>
      <c r="I935" s="109" t="s">
        <v>3580</v>
      </c>
      <c r="J935" s="12" t="s">
        <v>175</v>
      </c>
      <c r="K935" s="12" t="s">
        <v>21</v>
      </c>
      <c r="L935" s="12" t="s">
        <v>2615</v>
      </c>
      <c r="M935" s="12" t="s">
        <v>3445</v>
      </c>
      <c r="N935" s="12" t="s">
        <v>178</v>
      </c>
      <c r="O935" s="12" t="s">
        <v>23</v>
      </c>
      <c r="P935" s="58"/>
      <c r="Q935" s="12" t="s">
        <v>2615</v>
      </c>
      <c r="R935" s="12" t="s">
        <v>3445</v>
      </c>
      <c r="S935" s="12" t="s">
        <v>178</v>
      </c>
      <c r="T935" s="12" t="s">
        <v>3729</v>
      </c>
      <c r="U935" s="12" t="str">
        <f>VLOOKUP(S935,[1]Sheet1!$D$3:$D$153,1,0)</f>
        <v>RAHIM YAR KHAN</v>
      </c>
      <c r="V935" s="12"/>
      <c r="W935" s="12" t="s">
        <v>23</v>
      </c>
      <c r="X935" s="58" t="s">
        <v>24</v>
      </c>
      <c r="Y935" s="12" t="s">
        <v>2573</v>
      </c>
      <c r="Z935" s="12">
        <f>INDEX('[2]Rented Branches'!$R$5:$R$1116,MATCH(H935,'[2]Rented Branches'!$I$5:$I$1116,0))</f>
        <v>2767</v>
      </c>
      <c r="AA935" s="12" t="s">
        <v>4276</v>
      </c>
      <c r="AB935" s="12" t="s">
        <v>4277</v>
      </c>
      <c r="AC935" s="12" t="s">
        <v>4278</v>
      </c>
      <c r="AD935" s="12" t="s">
        <v>4231</v>
      </c>
      <c r="AE935" s="12" t="s">
        <v>4279</v>
      </c>
      <c r="AF935" s="12" t="s">
        <v>4233</v>
      </c>
    </row>
    <row r="936" spans="1:32" s="46" customFormat="1" ht="15" hidden="1" x14ac:dyDescent="0.2">
      <c r="A936" s="10">
        <f t="shared" ref="A936" si="956">+A935+1</f>
        <v>913</v>
      </c>
      <c r="B936" s="10"/>
      <c r="C936" s="50" t="s">
        <v>15</v>
      </c>
      <c r="D936" s="24" t="s">
        <v>393</v>
      </c>
      <c r="E936" s="15">
        <v>2023</v>
      </c>
      <c r="F936" s="84">
        <v>45288</v>
      </c>
      <c r="G936" s="19" t="s">
        <v>3581</v>
      </c>
      <c r="H936" s="106" t="s">
        <v>3582</v>
      </c>
      <c r="I936" s="109" t="s">
        <v>3583</v>
      </c>
      <c r="J936" s="12" t="s">
        <v>266</v>
      </c>
      <c r="K936" s="12" t="s">
        <v>21</v>
      </c>
      <c r="L936" s="12"/>
      <c r="M936" s="12"/>
      <c r="N936" s="12"/>
      <c r="O936" s="12"/>
      <c r="P936" s="58"/>
      <c r="Q936" s="12" t="s">
        <v>2615</v>
      </c>
      <c r="R936" s="12" t="s">
        <v>3445</v>
      </c>
      <c r="S936" s="12" t="s">
        <v>65</v>
      </c>
      <c r="T936" s="12" t="s">
        <v>3711</v>
      </c>
      <c r="U936" s="12" t="str">
        <f>VLOOKUP(S936,[1]Sheet1!$D$3:$D$153,1,0)</f>
        <v>GUJRAT</v>
      </c>
      <c r="V936" s="12"/>
      <c r="W936" s="12" t="s">
        <v>23</v>
      </c>
      <c r="X936" s="58" t="s">
        <v>24</v>
      </c>
      <c r="Y936" s="12" t="s">
        <v>2574</v>
      </c>
      <c r="Z936" s="12">
        <f>INDEX('[2]Rented Branches'!$R$5:$R$1116,MATCH(H936,'[2]Rented Branches'!$I$5:$I$1116,0))</f>
        <v>2494</v>
      </c>
      <c r="AA936" s="12" t="s">
        <v>4282</v>
      </c>
      <c r="AB936" s="12" t="s">
        <v>4283</v>
      </c>
      <c r="AC936" s="12" t="s">
        <v>4248</v>
      </c>
      <c r="AD936" s="12" t="s">
        <v>4237</v>
      </c>
      <c r="AE936" s="12" t="s">
        <v>4284</v>
      </c>
      <c r="AF936" s="12" t="s">
        <v>4239</v>
      </c>
    </row>
    <row r="937" spans="1:32" s="46" customFormat="1" ht="15" hidden="1" x14ac:dyDescent="0.2">
      <c r="A937" s="10">
        <f t="shared" ref="A937" si="957">+A936+1</f>
        <v>914</v>
      </c>
      <c r="B937" s="10"/>
      <c r="C937" s="50" t="s">
        <v>15</v>
      </c>
      <c r="D937" s="24" t="s">
        <v>393</v>
      </c>
      <c r="E937" s="15">
        <v>2023</v>
      </c>
      <c r="F937" s="84">
        <v>45288</v>
      </c>
      <c r="G937" s="19" t="s">
        <v>3584</v>
      </c>
      <c r="H937" s="106" t="s">
        <v>3585</v>
      </c>
      <c r="I937" s="109" t="s">
        <v>3586</v>
      </c>
      <c r="J937" s="12" t="s">
        <v>266</v>
      </c>
      <c r="K937" s="12" t="s">
        <v>21</v>
      </c>
      <c r="L937" s="12"/>
      <c r="M937" s="12"/>
      <c r="N937" s="12"/>
      <c r="O937" s="12"/>
      <c r="P937" s="58"/>
      <c r="Q937" s="12" t="s">
        <v>2615</v>
      </c>
      <c r="R937" s="12" t="s">
        <v>3445</v>
      </c>
      <c r="S937" s="12" t="s">
        <v>65</v>
      </c>
      <c r="T937" s="12" t="s">
        <v>3711</v>
      </c>
      <c r="U937" s="12" t="str">
        <f>VLOOKUP(S937,[1]Sheet1!$D$3:$D$153,1,0)</f>
        <v>GUJRAT</v>
      </c>
      <c r="V937" s="12"/>
      <c r="W937" s="12" t="s">
        <v>23</v>
      </c>
      <c r="X937" s="58" t="s">
        <v>24</v>
      </c>
      <c r="Y937" s="12" t="s">
        <v>2574</v>
      </c>
      <c r="Z937" s="12">
        <f>INDEX('[2]Rented Branches'!$R$5:$R$1116,MATCH(H937,'[2]Rented Branches'!$I$5:$I$1116,0))</f>
        <v>2079</v>
      </c>
      <c r="AA937" s="12" t="s">
        <v>4282</v>
      </c>
      <c r="AB937" s="12" t="s">
        <v>4283</v>
      </c>
      <c r="AC937" s="12" t="s">
        <v>4248</v>
      </c>
      <c r="AD937" s="12" t="s">
        <v>4237</v>
      </c>
      <c r="AE937" s="12" t="s">
        <v>4284</v>
      </c>
      <c r="AF937" s="12" t="s">
        <v>4239</v>
      </c>
    </row>
    <row r="938" spans="1:32" s="46" customFormat="1" ht="15" hidden="1" x14ac:dyDescent="0.2">
      <c r="A938" s="10">
        <f t="shared" ref="A938" si="958">+A937+1</f>
        <v>915</v>
      </c>
      <c r="B938" s="10"/>
      <c r="C938" s="50" t="s">
        <v>15</v>
      </c>
      <c r="D938" s="24" t="s">
        <v>34</v>
      </c>
      <c r="E938" s="15">
        <v>2023</v>
      </c>
      <c r="F938" s="84">
        <v>45289</v>
      </c>
      <c r="G938" s="19" t="s">
        <v>3587</v>
      </c>
      <c r="H938" s="106" t="s">
        <v>3588</v>
      </c>
      <c r="I938" s="109" t="s">
        <v>3589</v>
      </c>
      <c r="J938" s="12" t="s">
        <v>59</v>
      </c>
      <c r="K938" s="12" t="s">
        <v>60</v>
      </c>
      <c r="L938" s="12"/>
      <c r="M938" s="12"/>
      <c r="N938" s="12"/>
      <c r="O938" s="12"/>
      <c r="P938" s="58"/>
      <c r="Q938" s="12" t="s">
        <v>3067</v>
      </c>
      <c r="R938" s="12" t="s">
        <v>3067</v>
      </c>
      <c r="S938" s="12" t="s">
        <v>59</v>
      </c>
      <c r="T938" s="12" t="s">
        <v>3709</v>
      </c>
      <c r="U938" s="12" t="e">
        <f>VLOOKUP(S938,[1]Sheet1!$D$3:$D$153,1,0)</f>
        <v>#N/A</v>
      </c>
      <c r="V938" s="12"/>
      <c r="W938" s="12" t="s">
        <v>61</v>
      </c>
      <c r="X938" s="58" t="s">
        <v>24</v>
      </c>
      <c r="Y938" s="12" t="s">
        <v>2573</v>
      </c>
      <c r="Z938" s="12">
        <f>INDEX('[2]Rented Branches'!$R$5:$R$1116,MATCH(H938,'[2]Rented Branches'!$I$5:$I$1116,0))</f>
        <v>5223</v>
      </c>
      <c r="AA938" s="12" t="s">
        <v>2704</v>
      </c>
      <c r="AB938" s="12" t="s">
        <v>4347</v>
      </c>
      <c r="AC938" s="12" t="s">
        <v>4405</v>
      </c>
      <c r="AD938" s="12" t="e">
        <v>#N/A</v>
      </c>
      <c r="AE938" s="12" t="s">
        <v>4348</v>
      </c>
      <c r="AF938" s="12" t="e">
        <v>#N/A</v>
      </c>
    </row>
    <row r="939" spans="1:32" s="46" customFormat="1" ht="15" hidden="1" x14ac:dyDescent="0.2">
      <c r="A939" s="10">
        <f t="shared" ref="A939" si="959">+A938+1</f>
        <v>916</v>
      </c>
      <c r="B939" s="10"/>
      <c r="C939" s="50" t="s">
        <v>15</v>
      </c>
      <c r="D939" s="24" t="s">
        <v>34</v>
      </c>
      <c r="E939" s="15">
        <v>2023</v>
      </c>
      <c r="F939" s="84">
        <v>45289</v>
      </c>
      <c r="G939" s="19" t="s">
        <v>3590</v>
      </c>
      <c r="H939" s="106" t="s">
        <v>3592</v>
      </c>
      <c r="I939" s="109" t="s">
        <v>3591</v>
      </c>
      <c r="J939" s="12" t="s">
        <v>65</v>
      </c>
      <c r="K939" s="12" t="s">
        <v>29</v>
      </c>
      <c r="L939" s="12"/>
      <c r="M939" s="12"/>
      <c r="N939" s="12"/>
      <c r="O939" s="12"/>
      <c r="P939" s="58"/>
      <c r="Q939" s="12" t="s">
        <v>3066</v>
      </c>
      <c r="R939" s="12" t="s">
        <v>3066</v>
      </c>
      <c r="S939" s="12" t="s">
        <v>65</v>
      </c>
      <c r="T939" s="12" t="s">
        <v>3711</v>
      </c>
      <c r="U939" s="12" t="str">
        <f>VLOOKUP(S939,[1]Sheet1!$D$3:$D$153,1,0)</f>
        <v>GUJRAT</v>
      </c>
      <c r="V939" s="12"/>
      <c r="W939" s="12" t="s">
        <v>23</v>
      </c>
      <c r="X939" s="58" t="s">
        <v>24</v>
      </c>
      <c r="Y939" s="12" t="s">
        <v>2573</v>
      </c>
      <c r="Z939" s="12">
        <f>INDEX('[2]Rented Branches'!$R$5:$R$1116,MATCH(H939,'[2]Rented Branches'!$I$5:$I$1116,0))</f>
        <v>2400</v>
      </c>
      <c r="AA939" s="12" t="s">
        <v>65</v>
      </c>
      <c r="AB939" s="12" t="s">
        <v>4327</v>
      </c>
      <c r="AC939" s="12" t="s">
        <v>4404</v>
      </c>
      <c r="AD939" s="12" t="e">
        <v>#N/A</v>
      </c>
      <c r="AE939" s="12" t="s">
        <v>4328</v>
      </c>
      <c r="AF939" s="12" t="e">
        <v>#N/A</v>
      </c>
    </row>
    <row r="940" spans="1:32" s="46" customFormat="1" ht="15" hidden="1" x14ac:dyDescent="0.2">
      <c r="A940" s="10">
        <f t="shared" ref="A940" si="960">+A939+1</f>
        <v>917</v>
      </c>
      <c r="B940" s="10"/>
      <c r="C940" s="50" t="s">
        <v>15</v>
      </c>
      <c r="D940" s="24" t="s">
        <v>393</v>
      </c>
      <c r="E940" s="15">
        <v>2023</v>
      </c>
      <c r="F940" s="84">
        <v>45289</v>
      </c>
      <c r="G940" s="19" t="s">
        <v>3593</v>
      </c>
      <c r="H940" s="106" t="s">
        <v>3594</v>
      </c>
      <c r="I940" s="109" t="s">
        <v>3595</v>
      </c>
      <c r="J940" s="12" t="s">
        <v>28</v>
      </c>
      <c r="K940" s="12" t="s">
        <v>29</v>
      </c>
      <c r="L940" s="12"/>
      <c r="M940" s="12"/>
      <c r="N940" s="12"/>
      <c r="O940" s="12"/>
      <c r="P940" s="58"/>
      <c r="Q940" s="12" t="s">
        <v>2615</v>
      </c>
      <c r="R940" s="12" t="s">
        <v>3445</v>
      </c>
      <c r="S940" s="12" t="s">
        <v>28</v>
      </c>
      <c r="T940" s="12" t="s">
        <v>28</v>
      </c>
      <c r="U940" s="12" t="str">
        <f>VLOOKUP(S940,[1]Sheet1!$D$3:$D$153,1,0)</f>
        <v>Islamabad</v>
      </c>
      <c r="V940" s="12"/>
      <c r="W940" s="12" t="s">
        <v>3436</v>
      </c>
      <c r="X940" s="58" t="s">
        <v>24</v>
      </c>
      <c r="Y940" s="12" t="s">
        <v>2573</v>
      </c>
      <c r="Z940" s="12">
        <f>INDEX('[2]Rented Branches'!$R$5:$R$1116,MATCH(H940,'[2]Rented Branches'!$I$5:$I$1116,0))</f>
        <v>3900</v>
      </c>
      <c r="AA940" s="12" t="s">
        <v>4288</v>
      </c>
      <c r="AB940" s="12"/>
      <c r="AC940" s="12" t="s">
        <v>4236</v>
      </c>
      <c r="AD940" s="12" t="s">
        <v>4237</v>
      </c>
      <c r="AE940" s="12" t="s">
        <v>4289</v>
      </c>
      <c r="AF940" s="12" t="s">
        <v>4239</v>
      </c>
    </row>
    <row r="941" spans="1:32" s="46" customFormat="1" ht="15" hidden="1" x14ac:dyDescent="0.2">
      <c r="A941" s="10">
        <f t="shared" ref="A941" si="961">+A940+1</f>
        <v>918</v>
      </c>
      <c r="B941" s="10"/>
      <c r="C941" s="50" t="s">
        <v>15</v>
      </c>
      <c r="D941" s="24" t="s">
        <v>393</v>
      </c>
      <c r="E941" s="15">
        <v>2023</v>
      </c>
      <c r="F941" s="84">
        <v>45289</v>
      </c>
      <c r="G941" s="19" t="s">
        <v>3596</v>
      </c>
      <c r="H941" s="106" t="s">
        <v>3597</v>
      </c>
      <c r="I941" s="109" t="s">
        <v>3598</v>
      </c>
      <c r="J941" s="12" t="s">
        <v>48</v>
      </c>
      <c r="K941" s="12" t="s">
        <v>21</v>
      </c>
      <c r="L941" s="12"/>
      <c r="M941" s="12"/>
      <c r="N941" s="12"/>
      <c r="O941" s="12"/>
      <c r="P941" s="58"/>
      <c r="Q941" s="12" t="s">
        <v>2615</v>
      </c>
      <c r="R941" s="12" t="s">
        <v>3445</v>
      </c>
      <c r="S941" s="12" t="s">
        <v>48</v>
      </c>
      <c r="T941" s="12" t="s">
        <v>3707</v>
      </c>
      <c r="U941" s="12" t="str">
        <f>VLOOKUP(S941,[1]Sheet1!$D$3:$D$153,1,0)</f>
        <v>FAISALABAD</v>
      </c>
      <c r="V941" s="12"/>
      <c r="W941" s="12" t="s">
        <v>23</v>
      </c>
      <c r="X941" s="58" t="s">
        <v>24</v>
      </c>
      <c r="Y941" s="12" t="s">
        <v>2573</v>
      </c>
      <c r="Z941" s="12">
        <f>INDEX('[2]Rented Branches'!$R$5:$R$1116,MATCH(H941,'[2]Rented Branches'!$I$5:$I$1116,0))</f>
        <v>2296</v>
      </c>
      <c r="AA941" s="12" t="s">
        <v>4268</v>
      </c>
      <c r="AB941" s="12" t="s">
        <v>4269</v>
      </c>
      <c r="AC941" s="12" t="s">
        <v>4242</v>
      </c>
      <c r="AD941" s="12" t="s">
        <v>4243</v>
      </c>
      <c r="AE941" s="12" t="s">
        <v>4270</v>
      </c>
      <c r="AF941" s="12" t="s">
        <v>4245</v>
      </c>
    </row>
    <row r="942" spans="1:32" s="46" customFormat="1" ht="15" hidden="1" x14ac:dyDescent="0.2">
      <c r="A942" s="10">
        <f t="shared" ref="A942" si="962">+A941+1</f>
        <v>919</v>
      </c>
      <c r="B942" s="10"/>
      <c r="C942" s="50" t="s">
        <v>15</v>
      </c>
      <c r="D942" s="24" t="s">
        <v>393</v>
      </c>
      <c r="E942" s="15">
        <v>2023</v>
      </c>
      <c r="F942" s="84">
        <v>45289</v>
      </c>
      <c r="G942" s="12" t="s">
        <v>3599</v>
      </c>
      <c r="H942" s="106" t="s">
        <v>3600</v>
      </c>
      <c r="I942" s="109" t="s">
        <v>3601</v>
      </c>
      <c r="J942" s="12" t="s">
        <v>48</v>
      </c>
      <c r="K942" s="12" t="s">
        <v>21</v>
      </c>
      <c r="L942" s="12"/>
      <c r="M942" s="12"/>
      <c r="N942" s="12"/>
      <c r="O942" s="12"/>
      <c r="P942" s="58"/>
      <c r="Q942" s="12" t="s">
        <v>2615</v>
      </c>
      <c r="R942" s="12" t="s">
        <v>3445</v>
      </c>
      <c r="S942" s="12" t="s">
        <v>48</v>
      </c>
      <c r="T942" s="12" t="s">
        <v>3707</v>
      </c>
      <c r="U942" s="12" t="str">
        <f>VLOOKUP(S942,[1]Sheet1!$D$3:$D$153,1,0)</f>
        <v>FAISALABAD</v>
      </c>
      <c r="V942" s="12"/>
      <c r="W942" s="12" t="s">
        <v>23</v>
      </c>
      <c r="X942" s="58" t="s">
        <v>24</v>
      </c>
      <c r="Y942" s="12" t="s">
        <v>2573</v>
      </c>
      <c r="Z942" s="12">
        <f>INDEX('[2]Rented Branches'!$R$5:$R$1116,MATCH(H942,'[2]Rented Branches'!$I$5:$I$1116,0))</f>
        <v>2520</v>
      </c>
      <c r="AA942" s="12" t="s">
        <v>4268</v>
      </c>
      <c r="AB942" s="12" t="s">
        <v>4269</v>
      </c>
      <c r="AC942" s="12" t="s">
        <v>4242</v>
      </c>
      <c r="AD942" s="12" t="s">
        <v>4243</v>
      </c>
      <c r="AE942" s="12" t="s">
        <v>4270</v>
      </c>
      <c r="AF942" s="12" t="s">
        <v>4245</v>
      </c>
    </row>
    <row r="943" spans="1:32" s="46" customFormat="1" ht="15" hidden="1" x14ac:dyDescent="0.2">
      <c r="A943" s="10">
        <f t="shared" ref="A943" si="963">+A942+1</f>
        <v>920</v>
      </c>
      <c r="B943" s="10"/>
      <c r="C943" s="50" t="s">
        <v>15</v>
      </c>
      <c r="D943" s="24" t="s">
        <v>34</v>
      </c>
      <c r="E943" s="15">
        <v>2023</v>
      </c>
      <c r="F943" s="84">
        <v>45289</v>
      </c>
      <c r="G943" s="19" t="s">
        <v>3602</v>
      </c>
      <c r="H943" s="106" t="s">
        <v>3603</v>
      </c>
      <c r="I943" s="109" t="s">
        <v>3604</v>
      </c>
      <c r="J943" s="12" t="s">
        <v>28</v>
      </c>
      <c r="K943" s="12" t="s">
        <v>29</v>
      </c>
      <c r="L943" s="12"/>
      <c r="M943" s="12"/>
      <c r="N943" s="12"/>
      <c r="O943" s="12"/>
      <c r="P943" s="58"/>
      <c r="Q943" s="12" t="s">
        <v>3066</v>
      </c>
      <c r="R943" s="12" t="s">
        <v>3066</v>
      </c>
      <c r="S943" s="12" t="s">
        <v>28</v>
      </c>
      <c r="T943" s="12" t="s">
        <v>28</v>
      </c>
      <c r="U943" s="12" t="str">
        <f>VLOOKUP(S943,[1]Sheet1!$D$3:$D$153,1,0)</f>
        <v>Islamabad</v>
      </c>
      <c r="V943" s="12"/>
      <c r="W943" s="12" t="s">
        <v>3436</v>
      </c>
      <c r="X943" s="58" t="s">
        <v>24</v>
      </c>
      <c r="Y943" s="12" t="s">
        <v>2573</v>
      </c>
      <c r="Z943" s="12">
        <f>INDEX('[2]Rented Branches'!$R$5:$R$1116,MATCH(H943,'[2]Rented Branches'!$I$5:$I$1116,0))</f>
        <v>2770</v>
      </c>
      <c r="AA943" s="12" t="s">
        <v>4313</v>
      </c>
      <c r="AB943" s="12" t="s">
        <v>4314</v>
      </c>
      <c r="AC943" s="12" t="s">
        <v>4406</v>
      </c>
      <c r="AD943" s="12" t="e">
        <v>#N/A</v>
      </c>
      <c r="AE943" s="12" t="s">
        <v>4315</v>
      </c>
      <c r="AF943" s="12" t="e">
        <v>#N/A</v>
      </c>
    </row>
    <row r="944" spans="1:32" s="46" customFormat="1" ht="15" hidden="1" x14ac:dyDescent="0.2">
      <c r="A944" s="10">
        <f t="shared" ref="A944" si="964">+A943+1</f>
        <v>921</v>
      </c>
      <c r="B944" s="10"/>
      <c r="C944" s="50" t="s">
        <v>15</v>
      </c>
      <c r="D944" s="24" t="s">
        <v>34</v>
      </c>
      <c r="E944" s="15">
        <v>2023</v>
      </c>
      <c r="F944" s="84">
        <v>45289</v>
      </c>
      <c r="G944" s="19" t="s">
        <v>3605</v>
      </c>
      <c r="H944" s="106" t="s">
        <v>3606</v>
      </c>
      <c r="I944" s="109" t="s">
        <v>3607</v>
      </c>
      <c r="J944" s="12" t="s">
        <v>2147</v>
      </c>
      <c r="K944" s="12" t="s">
        <v>29</v>
      </c>
      <c r="L944" s="12"/>
      <c r="M944" s="12"/>
      <c r="N944" s="12"/>
      <c r="O944" s="12"/>
      <c r="P944" s="58"/>
      <c r="Q944" s="12" t="s">
        <v>3066</v>
      </c>
      <c r="R944" s="12" t="s">
        <v>3066</v>
      </c>
      <c r="S944" s="12" t="s">
        <v>720</v>
      </c>
      <c r="T944" s="12" t="s">
        <v>3698</v>
      </c>
      <c r="U944" s="12" t="str">
        <f>VLOOKUP(S944,[1]Sheet1!$D$3:$D$153,1,0)</f>
        <v>NOWSHERA</v>
      </c>
      <c r="V944" s="12"/>
      <c r="W944" s="12" t="s">
        <v>75</v>
      </c>
      <c r="X944" s="58" t="s">
        <v>24</v>
      </c>
      <c r="Y944" s="12" t="s">
        <v>2574</v>
      </c>
      <c r="Z944" s="12">
        <f>INDEX('[2]Rented Branches'!$R$5:$R$1116,MATCH(H944,'[2]Rented Branches'!$I$5:$I$1116,0))</f>
        <v>2019</v>
      </c>
      <c r="AA944" s="12" t="s">
        <v>2706</v>
      </c>
      <c r="AB944" s="12" t="s">
        <v>4410</v>
      </c>
      <c r="AC944" s="12" t="s">
        <v>4411</v>
      </c>
      <c r="AD944" s="12" t="e">
        <v>#N/A</v>
      </c>
      <c r="AE944" s="12" t="s">
        <v>4349</v>
      </c>
      <c r="AF944" s="12" t="e">
        <v>#N/A</v>
      </c>
    </row>
    <row r="945" spans="1:32" s="46" customFormat="1" ht="15" hidden="1" x14ac:dyDescent="0.2">
      <c r="A945" s="10">
        <f t="shared" ref="A945" si="965">+A944+1</f>
        <v>922</v>
      </c>
      <c r="B945" s="10"/>
      <c r="C945" s="50" t="s">
        <v>15</v>
      </c>
      <c r="D945" s="24" t="s">
        <v>393</v>
      </c>
      <c r="E945" s="15">
        <v>2023</v>
      </c>
      <c r="F945" s="84">
        <v>45289</v>
      </c>
      <c r="G945" s="19" t="s">
        <v>3608</v>
      </c>
      <c r="H945" s="106" t="s">
        <v>3609</v>
      </c>
      <c r="I945" s="109" t="s">
        <v>3610</v>
      </c>
      <c r="J945" s="12" t="s">
        <v>48</v>
      </c>
      <c r="K945" s="12" t="s">
        <v>21</v>
      </c>
      <c r="L945" s="12"/>
      <c r="M945" s="12"/>
      <c r="N945" s="12"/>
      <c r="O945" s="12"/>
      <c r="P945" s="58"/>
      <c r="Q945" s="12" t="s">
        <v>2615</v>
      </c>
      <c r="R945" s="12" t="s">
        <v>3445</v>
      </c>
      <c r="S945" s="12" t="s">
        <v>48</v>
      </c>
      <c r="T945" s="12" t="s">
        <v>3707</v>
      </c>
      <c r="U945" s="12" t="str">
        <f>VLOOKUP(S945,[1]Sheet1!$D$3:$D$153,1,0)</f>
        <v>FAISALABAD</v>
      </c>
      <c r="V945" s="12"/>
      <c r="W945" s="12" t="s">
        <v>23</v>
      </c>
      <c r="X945" s="58" t="s">
        <v>24</v>
      </c>
      <c r="Y945" s="12" t="s">
        <v>2573</v>
      </c>
      <c r="Z945" s="12">
        <f>INDEX('[2]Rented Branches'!$R$5:$R$1116,MATCH(H945,'[2]Rented Branches'!$I$5:$I$1116,0))</f>
        <v>2400</v>
      </c>
      <c r="AA945" s="12" t="s">
        <v>4268</v>
      </c>
      <c r="AB945" s="12" t="s">
        <v>4269</v>
      </c>
      <c r="AC945" s="12" t="s">
        <v>4242</v>
      </c>
      <c r="AD945" s="12" t="s">
        <v>4243</v>
      </c>
      <c r="AE945" s="12" t="s">
        <v>4270</v>
      </c>
      <c r="AF945" s="12" t="s">
        <v>4245</v>
      </c>
    </row>
    <row r="946" spans="1:32" s="46" customFormat="1" ht="15" hidden="1" x14ac:dyDescent="0.2">
      <c r="A946" s="10">
        <f t="shared" ref="A946" si="966">+A945+1</f>
        <v>923</v>
      </c>
      <c r="B946" s="10"/>
      <c r="C946" s="50" t="s">
        <v>15</v>
      </c>
      <c r="D946" s="24" t="s">
        <v>34</v>
      </c>
      <c r="E946" s="15">
        <v>2023</v>
      </c>
      <c r="F946" s="84">
        <v>45289</v>
      </c>
      <c r="G946" s="19" t="s">
        <v>3611</v>
      </c>
      <c r="H946" s="106" t="s">
        <v>3612</v>
      </c>
      <c r="I946" s="109" t="s">
        <v>3618</v>
      </c>
      <c r="J946" s="12" t="s">
        <v>59</v>
      </c>
      <c r="K946" s="12" t="s">
        <v>60</v>
      </c>
      <c r="L946" s="12"/>
      <c r="M946" s="12"/>
      <c r="N946" s="12"/>
      <c r="O946" s="12"/>
      <c r="P946" s="58"/>
      <c r="Q946" s="12" t="s">
        <v>3067</v>
      </c>
      <c r="R946" s="12" t="s">
        <v>3067</v>
      </c>
      <c r="S946" s="12" t="s">
        <v>59</v>
      </c>
      <c r="T946" s="12" t="s">
        <v>3709</v>
      </c>
      <c r="U946" s="12" t="e">
        <f>VLOOKUP(S946,[1]Sheet1!$D$3:$D$153,1,0)</f>
        <v>#N/A</v>
      </c>
      <c r="V946" s="12"/>
      <c r="W946" s="12" t="s">
        <v>61</v>
      </c>
      <c r="X946" s="58" t="s">
        <v>24</v>
      </c>
      <c r="Y946" s="12" t="s">
        <v>2573</v>
      </c>
      <c r="Z946" s="12">
        <f>INDEX('[2]Rented Branches'!$R$5:$R$1116,MATCH(H946,'[2]Rented Branches'!$I$5:$I$1116,0))</f>
        <v>3200</v>
      </c>
      <c r="AA946" s="12" t="s">
        <v>2721</v>
      </c>
      <c r="AB946" s="12" t="s">
        <v>4326</v>
      </c>
      <c r="AC946" s="12" t="s">
        <v>4405</v>
      </c>
      <c r="AD946" s="12" t="e">
        <v>#N/A</v>
      </c>
      <c r="AE946" s="12" t="s">
        <v>4242</v>
      </c>
      <c r="AF946" s="12" t="e">
        <v>#N/A</v>
      </c>
    </row>
    <row r="947" spans="1:32" s="46" customFormat="1" ht="15" hidden="1" x14ac:dyDescent="0.2">
      <c r="A947" s="10">
        <f t="shared" ref="A947" si="967">+A946+1</f>
        <v>924</v>
      </c>
      <c r="B947" s="10"/>
      <c r="C947" s="50" t="s">
        <v>15</v>
      </c>
      <c r="D947" s="24" t="s">
        <v>34</v>
      </c>
      <c r="E947" s="15">
        <v>2023</v>
      </c>
      <c r="F947" s="84">
        <v>45289</v>
      </c>
      <c r="G947" s="19" t="s">
        <v>3613</v>
      </c>
      <c r="H947" s="106" t="s">
        <v>3623</v>
      </c>
      <c r="I947" s="109" t="s">
        <v>3614</v>
      </c>
      <c r="J947" s="12" t="s">
        <v>103</v>
      </c>
      <c r="K947" s="12" t="s">
        <v>29</v>
      </c>
      <c r="L947" s="12" t="s">
        <v>29</v>
      </c>
      <c r="M947" s="12" t="s">
        <v>29</v>
      </c>
      <c r="N947" s="12" t="s">
        <v>103</v>
      </c>
      <c r="O947" s="12" t="s">
        <v>29</v>
      </c>
      <c r="P947" s="12" t="s">
        <v>29</v>
      </c>
      <c r="Q947" s="12" t="s">
        <v>3066</v>
      </c>
      <c r="R947" s="12" t="s">
        <v>3066</v>
      </c>
      <c r="S947" s="12" t="s">
        <v>103</v>
      </c>
      <c r="T947" s="12" t="s">
        <v>3718</v>
      </c>
      <c r="U947" s="12" t="str">
        <f>VLOOKUP(S947,[1]Sheet1!$D$3:$D$153,1,0)</f>
        <v>JHELUM</v>
      </c>
      <c r="V947" s="12"/>
      <c r="W947" s="12" t="s">
        <v>23</v>
      </c>
      <c r="X947" s="58" t="s">
        <v>24</v>
      </c>
      <c r="Y947" s="12" t="s">
        <v>2573</v>
      </c>
      <c r="Z947" s="12">
        <f>INDEX('[2]Rented Branches'!$R$5:$R$1116,MATCH(H947,'[2]Rented Branches'!$I$5:$I$1116,0))</f>
        <v>1690</v>
      </c>
      <c r="AA947" s="12" t="s">
        <v>4357</v>
      </c>
      <c r="AB947" s="12" t="s">
        <v>4392</v>
      </c>
      <c r="AC947" s="12" t="s">
        <v>4404</v>
      </c>
      <c r="AD947" s="12" t="e">
        <v>#N/A</v>
      </c>
      <c r="AE947" s="12" t="s">
        <v>4358</v>
      </c>
      <c r="AF947" s="12" t="e">
        <v>#N/A</v>
      </c>
    </row>
    <row r="948" spans="1:32" s="46" customFormat="1" ht="15" hidden="1" x14ac:dyDescent="0.2">
      <c r="A948" s="10">
        <f t="shared" ref="A948" si="968">+A947+1</f>
        <v>925</v>
      </c>
      <c r="B948" s="10"/>
      <c r="C948" s="50" t="s">
        <v>15</v>
      </c>
      <c r="D948" s="24" t="s">
        <v>393</v>
      </c>
      <c r="E948" s="15">
        <v>2023</v>
      </c>
      <c r="F948" s="84">
        <v>45289</v>
      </c>
      <c r="G948" s="19" t="s">
        <v>3680</v>
      </c>
      <c r="H948" s="106" t="s">
        <v>3617</v>
      </c>
      <c r="I948" s="109" t="s">
        <v>3615</v>
      </c>
      <c r="J948" s="12" t="s">
        <v>59</v>
      </c>
      <c r="K948" s="12" t="s">
        <v>60</v>
      </c>
      <c r="L948" s="12"/>
      <c r="M948" s="12"/>
      <c r="N948" s="12"/>
      <c r="O948" s="12"/>
      <c r="P948" s="12"/>
      <c r="Q948" s="12" t="s">
        <v>2615</v>
      </c>
      <c r="R948" s="12" t="s">
        <v>3445</v>
      </c>
      <c r="S948" s="12" t="s">
        <v>59</v>
      </c>
      <c r="T948" s="12" t="s">
        <v>3725</v>
      </c>
      <c r="U948" s="12" t="e">
        <f>VLOOKUP(S948,[1]Sheet1!$D$3:$D$153,1,0)</f>
        <v>#N/A</v>
      </c>
      <c r="V948" s="12" t="s">
        <v>3915</v>
      </c>
      <c r="W948" s="12" t="s">
        <v>61</v>
      </c>
      <c r="X948" s="58" t="s">
        <v>24</v>
      </c>
      <c r="Y948" s="12" t="s">
        <v>2573</v>
      </c>
      <c r="Z948" s="12">
        <f>INDEX('[2]Rented Branches'!$R$5:$R$1116,MATCH(H948,'[2]Rented Branches'!$I$5:$I$1116,0))</f>
        <v>2400</v>
      </c>
      <c r="AA948" s="12" t="s">
        <v>4229</v>
      </c>
      <c r="AB948" s="12" t="s">
        <v>4286</v>
      </c>
      <c r="AC948" s="12" t="s">
        <v>4230</v>
      </c>
      <c r="AD948" s="12" t="s">
        <v>4231</v>
      </c>
      <c r="AE948" s="12" t="s">
        <v>4232</v>
      </c>
      <c r="AF948" s="12" t="s">
        <v>4233</v>
      </c>
    </row>
    <row r="949" spans="1:32" s="46" customFormat="1" ht="15" hidden="1" x14ac:dyDescent="0.2">
      <c r="A949" s="10">
        <f t="shared" ref="A949" si="969">+A948+1</f>
        <v>926</v>
      </c>
      <c r="B949" s="10"/>
      <c r="C949" s="50" t="s">
        <v>15</v>
      </c>
      <c r="D949" s="24" t="s">
        <v>34</v>
      </c>
      <c r="E949" s="15">
        <v>2023</v>
      </c>
      <c r="F949" s="84">
        <v>45351</v>
      </c>
      <c r="G949" s="19" t="s">
        <v>3688</v>
      </c>
      <c r="H949" s="106" t="s">
        <v>3686</v>
      </c>
      <c r="I949" s="109" t="s">
        <v>3687</v>
      </c>
      <c r="J949" s="12" t="s">
        <v>524</v>
      </c>
      <c r="K949" s="12" t="s">
        <v>21</v>
      </c>
      <c r="L949" s="12"/>
      <c r="M949" s="12"/>
      <c r="N949" s="12"/>
      <c r="O949" s="12"/>
      <c r="P949" s="12"/>
      <c r="Q949" s="12"/>
      <c r="R949" s="12" t="s">
        <v>3065</v>
      </c>
      <c r="S949" s="12" t="s">
        <v>524</v>
      </c>
      <c r="T949" s="12" t="s">
        <v>3757</v>
      </c>
      <c r="U949" s="12" t="str">
        <f>VLOOKUP(S949,[1]Sheet1!$D$3:$D$153,1,0)</f>
        <v>LODHRAN</v>
      </c>
      <c r="V949" s="12"/>
      <c r="W949" s="12" t="s">
        <v>23</v>
      </c>
      <c r="X949" s="58" t="s">
        <v>24</v>
      </c>
      <c r="Y949" s="12" t="s">
        <v>2574</v>
      </c>
      <c r="Z949" s="12">
        <f>INDEX('[2]Rented Branches'!$R$5:$R$1116,MATCH(H949,'[2]Rented Branches'!$I$5:$I$1116,0))</f>
        <v>1087</v>
      </c>
      <c r="AA949" s="12" t="s">
        <v>94</v>
      </c>
      <c r="AB949" s="12" t="s">
        <v>4353</v>
      </c>
      <c r="AC949" s="12" t="s">
        <v>4399</v>
      </c>
      <c r="AD949" s="12" t="e">
        <v>#N/A</v>
      </c>
      <c r="AE949" s="12" t="s">
        <v>4354</v>
      </c>
      <c r="AF949" s="12" t="e">
        <v>#N/A</v>
      </c>
    </row>
    <row r="950" spans="1:32" s="46" customFormat="1" ht="15" hidden="1" x14ac:dyDescent="0.2">
      <c r="A950" s="10">
        <f t="shared" ref="A950" si="970">+A949+1</f>
        <v>927</v>
      </c>
      <c r="B950" s="10"/>
      <c r="C950" s="50" t="s">
        <v>15</v>
      </c>
      <c r="D950" s="24" t="s">
        <v>34</v>
      </c>
      <c r="E950" s="15">
        <v>2024</v>
      </c>
      <c r="F950" s="84">
        <v>45357</v>
      </c>
      <c r="G950" s="19" t="s">
        <v>3681</v>
      </c>
      <c r="H950" s="106" t="s">
        <v>3682</v>
      </c>
      <c r="I950" s="109" t="s">
        <v>3683</v>
      </c>
      <c r="J950" s="12" t="s">
        <v>115</v>
      </c>
      <c r="K950" s="12" t="s">
        <v>29</v>
      </c>
      <c r="L950" s="12"/>
      <c r="M950" s="12"/>
      <c r="N950" s="12"/>
      <c r="O950" s="12"/>
      <c r="P950" s="12"/>
      <c r="Q950" s="12"/>
      <c r="R950" s="12" t="s">
        <v>3066</v>
      </c>
      <c r="S950" s="12" t="s">
        <v>115</v>
      </c>
      <c r="T950" s="12" t="s">
        <v>3720</v>
      </c>
      <c r="U950" s="12" t="str">
        <f>VLOOKUP(S950,[1]Sheet1!$D$3:$D$153,1,0)</f>
        <v>PESHAWAR</v>
      </c>
      <c r="V950" s="12"/>
      <c r="W950" s="12" t="s">
        <v>75</v>
      </c>
      <c r="X950" s="58" t="s">
        <v>24</v>
      </c>
      <c r="Y950" s="12" t="s">
        <v>2573</v>
      </c>
      <c r="Z950" s="12">
        <f>INDEX('[2]Rented Branches'!$R$5:$R$1116,MATCH(H950,'[2]Rented Branches'!$I$5:$I$1116,0))</f>
        <v>1890</v>
      </c>
      <c r="AA950" s="12" t="s">
        <v>2713</v>
      </c>
      <c r="AB950" s="12" t="s">
        <v>4414</v>
      </c>
      <c r="AC950" s="12" t="s">
        <v>4411</v>
      </c>
      <c r="AD950" s="12" t="e">
        <v>#N/A</v>
      </c>
      <c r="AE950" s="12" t="s">
        <v>4364</v>
      </c>
      <c r="AF950" s="12" t="e">
        <v>#N/A</v>
      </c>
    </row>
    <row r="951" spans="1:32" s="46" customFormat="1" ht="25.5" hidden="1" x14ac:dyDescent="0.2">
      <c r="A951" s="10">
        <f t="shared" ref="A951" si="971">+A950+1</f>
        <v>928</v>
      </c>
      <c r="B951" s="10"/>
      <c r="C951" s="50" t="s">
        <v>15</v>
      </c>
      <c r="D951" s="24" t="s">
        <v>34</v>
      </c>
      <c r="E951" s="15">
        <v>2023</v>
      </c>
      <c r="F951" s="84">
        <v>45379</v>
      </c>
      <c r="G951" s="19" t="s">
        <v>3806</v>
      </c>
      <c r="H951" s="106" t="s">
        <v>3809</v>
      </c>
      <c r="I951" s="110" t="s">
        <v>3807</v>
      </c>
      <c r="J951" s="12" t="s">
        <v>3808</v>
      </c>
      <c r="K951" s="12" t="s">
        <v>21</v>
      </c>
      <c r="L951" s="12" t="s">
        <v>2620</v>
      </c>
      <c r="M951" s="12" t="s">
        <v>2620</v>
      </c>
      <c r="N951" s="12" t="s">
        <v>2717</v>
      </c>
      <c r="O951" s="12" t="s">
        <v>2620</v>
      </c>
      <c r="P951" s="12" t="s">
        <v>2620</v>
      </c>
      <c r="Q951" s="12" t="s">
        <v>3065</v>
      </c>
      <c r="R951" s="12" t="s">
        <v>3065</v>
      </c>
      <c r="S951" s="12" t="s">
        <v>687</v>
      </c>
      <c r="T951" s="12" t="s">
        <v>3768</v>
      </c>
      <c r="U951" s="12"/>
      <c r="V951" s="12"/>
      <c r="W951" s="12" t="s">
        <v>23</v>
      </c>
      <c r="X951" s="58" t="s">
        <v>24</v>
      </c>
      <c r="Y951" s="12"/>
      <c r="Z951" s="12">
        <f>INDEX('[2]Rented Branches'!$R$5:$R$1116,MATCH(H951,'[2]Rented Branches'!$I$5:$I$1116,0))</f>
        <v>1914</v>
      </c>
      <c r="AA951" s="12" t="s">
        <v>1514</v>
      </c>
      <c r="AB951" s="12" t="s">
        <v>4386</v>
      </c>
      <c r="AC951" s="12" t="s">
        <v>4400</v>
      </c>
      <c r="AD951" s="12" t="e">
        <v>#N/A</v>
      </c>
      <c r="AE951" s="12" t="s">
        <v>4387</v>
      </c>
      <c r="AF951" s="12" t="e">
        <v>#N/A</v>
      </c>
    </row>
    <row r="952" spans="1:32" s="46" customFormat="1" ht="15" hidden="1" x14ac:dyDescent="0.2">
      <c r="A952" s="10">
        <f t="shared" ref="A952" si="972">+A951+1</f>
        <v>929</v>
      </c>
      <c r="B952" s="10"/>
      <c r="C952" s="50" t="s">
        <v>15</v>
      </c>
      <c r="D952" s="24" t="s">
        <v>34</v>
      </c>
      <c r="E952" s="15">
        <v>2023</v>
      </c>
      <c r="F952" s="84">
        <v>45377</v>
      </c>
      <c r="G952" s="19" t="s">
        <v>3810</v>
      </c>
      <c r="H952" s="106" t="s">
        <v>3812</v>
      </c>
      <c r="I952" s="110" t="s">
        <v>3811</v>
      </c>
      <c r="J952" s="12" t="s">
        <v>20</v>
      </c>
      <c r="K952" s="12" t="s">
        <v>21</v>
      </c>
      <c r="L952" s="12"/>
      <c r="M952" s="12"/>
      <c r="N952" s="12"/>
      <c r="O952" s="12"/>
      <c r="P952" s="12"/>
      <c r="Q952" s="12"/>
      <c r="R952" s="12" t="s">
        <v>3064</v>
      </c>
      <c r="S952" s="12"/>
      <c r="T952" s="12" t="s">
        <v>3705</v>
      </c>
      <c r="U952" s="12"/>
      <c r="V952" s="12"/>
      <c r="W952" s="12" t="s">
        <v>23</v>
      </c>
      <c r="X952" s="58" t="s">
        <v>24</v>
      </c>
      <c r="Y952" s="12" t="s">
        <v>2573</v>
      </c>
      <c r="Z952" s="12">
        <f>INDEX('[2]Rented Branches'!$R$5:$R$1116,MATCH(H952,'[2]Rented Branches'!$I$5:$I$1116,0))</f>
        <v>1800</v>
      </c>
      <c r="AA952" s="12" t="s">
        <v>4341</v>
      </c>
      <c r="AB952" s="12" t="s">
        <v>4309</v>
      </c>
      <c r="AC952" s="12" t="s">
        <v>4397</v>
      </c>
      <c r="AD952" s="12" t="e">
        <v>#N/A</v>
      </c>
      <c r="AE952" s="12" t="s">
        <v>4310</v>
      </c>
      <c r="AF952" s="12" t="e">
        <v>#N/A</v>
      </c>
    </row>
    <row r="953" spans="1:32" s="46" customFormat="1" ht="15" hidden="1" x14ac:dyDescent="0.2">
      <c r="A953" s="10">
        <f t="shared" ref="A953" si="973">+A952+1</f>
        <v>930</v>
      </c>
      <c r="B953" s="10"/>
      <c r="C953" s="50" t="s">
        <v>15</v>
      </c>
      <c r="D953" s="24" t="s">
        <v>393</v>
      </c>
      <c r="E953" s="15">
        <v>2023</v>
      </c>
      <c r="F953" s="84">
        <v>45379</v>
      </c>
      <c r="G953" s="19" t="s">
        <v>3813</v>
      </c>
      <c r="H953" s="106" t="s">
        <v>3815</v>
      </c>
      <c r="I953" s="110" t="s">
        <v>3814</v>
      </c>
      <c r="J953" s="12" t="s">
        <v>59</v>
      </c>
      <c r="K953" s="12" t="s">
        <v>60</v>
      </c>
      <c r="L953" s="12"/>
      <c r="M953" s="12"/>
      <c r="N953" s="12"/>
      <c r="O953" s="12"/>
      <c r="P953" s="12"/>
      <c r="Q953" s="12"/>
      <c r="R953" s="12" t="s">
        <v>3445</v>
      </c>
      <c r="S953" s="12"/>
      <c r="T953" s="12" t="s">
        <v>59</v>
      </c>
      <c r="U953" s="12"/>
      <c r="V953" s="12"/>
      <c r="W953" s="12" t="s">
        <v>61</v>
      </c>
      <c r="X953" s="58" t="s">
        <v>2380</v>
      </c>
      <c r="Y953" s="12" t="s">
        <v>2573</v>
      </c>
      <c r="Z953" s="12">
        <f>INDEX('[3]Owned Premises MIS'!$Q$2:$Q$111,MATCH(H953,'[3]Owned Premises MIS'!$H$2:$H$111,0))</f>
        <v>10000</v>
      </c>
      <c r="AA953" s="12" t="s">
        <v>4273</v>
      </c>
      <c r="AB953" s="12" t="s">
        <v>4274</v>
      </c>
      <c r="AC953" s="12" t="s">
        <v>4230</v>
      </c>
      <c r="AD953" s="12" t="s">
        <v>4231</v>
      </c>
      <c r="AE953" s="12" t="s">
        <v>4275</v>
      </c>
      <c r="AF953" s="12" t="s">
        <v>4233</v>
      </c>
    </row>
    <row r="954" spans="1:32" s="46" customFormat="1" ht="15" hidden="1" x14ac:dyDescent="0.2">
      <c r="A954" s="10">
        <f t="shared" ref="A954" si="974">+A953+1</f>
        <v>931</v>
      </c>
      <c r="B954" s="10"/>
      <c r="C954" s="50" t="s">
        <v>15</v>
      </c>
      <c r="D954" s="24" t="s">
        <v>393</v>
      </c>
      <c r="E954" s="15">
        <v>2023</v>
      </c>
      <c r="F954" s="84">
        <v>45378</v>
      </c>
      <c r="G954" s="19" t="s">
        <v>3816</v>
      </c>
      <c r="H954" s="106" t="s">
        <v>3818</v>
      </c>
      <c r="I954" s="110" t="s">
        <v>3817</v>
      </c>
      <c r="J954" s="12" t="s">
        <v>94</v>
      </c>
      <c r="K954" s="12" t="s">
        <v>21</v>
      </c>
      <c r="L954" s="12"/>
      <c r="M954" s="12"/>
      <c r="N954" s="12"/>
      <c r="O954" s="12"/>
      <c r="P954" s="12"/>
      <c r="Q954" s="12"/>
      <c r="R954" s="12" t="s">
        <v>3445</v>
      </c>
      <c r="S954" s="12"/>
      <c r="T954" s="12" t="s">
        <v>3716</v>
      </c>
      <c r="U954" s="12"/>
      <c r="V954" s="12"/>
      <c r="W954" s="12" t="s">
        <v>23</v>
      </c>
      <c r="X954" s="58" t="s">
        <v>24</v>
      </c>
      <c r="Y954" s="12"/>
      <c r="Z954" s="12">
        <f>INDEX('[2]Rented Branches'!$R$5:$R$1116,MATCH(H954,'[2]Rented Branches'!$I$5:$I$1116,0))</f>
        <v>4704</v>
      </c>
      <c r="AA954" s="12" t="s">
        <v>4276</v>
      </c>
      <c r="AB954" s="96" t="s">
        <v>4277</v>
      </c>
      <c r="AC954" s="12" t="s">
        <v>4278</v>
      </c>
      <c r="AD954" s="12" t="s">
        <v>4231</v>
      </c>
      <c r="AE954" s="12" t="s">
        <v>4279</v>
      </c>
      <c r="AF954" s="12" t="s">
        <v>4233</v>
      </c>
    </row>
    <row r="955" spans="1:32" s="46" customFormat="1" ht="15" hidden="1" x14ac:dyDescent="0.2">
      <c r="A955" s="10">
        <f t="shared" ref="A955" si="975">+A954+1</f>
        <v>932</v>
      </c>
      <c r="B955" s="10"/>
      <c r="C955" s="50" t="s">
        <v>15</v>
      </c>
      <c r="D955" s="24" t="s">
        <v>393</v>
      </c>
      <c r="E955" s="15">
        <v>2023</v>
      </c>
      <c r="F955" s="84">
        <v>45379</v>
      </c>
      <c r="G955" s="19" t="s">
        <v>3819</v>
      </c>
      <c r="H955" s="106" t="s">
        <v>3820</v>
      </c>
      <c r="I955" s="110" t="s">
        <v>3821</v>
      </c>
      <c r="J955" s="12" t="s">
        <v>266</v>
      </c>
      <c r="K955" s="12" t="s">
        <v>29</v>
      </c>
      <c r="L955" s="12" t="s">
        <v>29</v>
      </c>
      <c r="M955" s="12" t="s">
        <v>29</v>
      </c>
      <c r="N955" s="12" t="s">
        <v>103</v>
      </c>
      <c r="O955" s="12" t="s">
        <v>29</v>
      </c>
      <c r="P955" s="12" t="s">
        <v>29</v>
      </c>
      <c r="Q955" s="12" t="s">
        <v>3066</v>
      </c>
      <c r="R955" s="12" t="s">
        <v>3445</v>
      </c>
      <c r="S955" s="12"/>
      <c r="T955" s="12" t="s">
        <v>3711</v>
      </c>
      <c r="U955" s="12" t="e">
        <f>VLOOKUP(S955,[1]Sheet1!$D$3:$D$153,1,0)</f>
        <v>#N/A</v>
      </c>
      <c r="V955" s="12"/>
      <c r="W955" s="12" t="s">
        <v>23</v>
      </c>
      <c r="X955" s="58" t="s">
        <v>24</v>
      </c>
      <c r="Y955" s="12"/>
      <c r="Z955" s="12">
        <f>INDEX('[2]Rented Branches'!$R$5:$R$1116,MATCH(H955,'[2]Rented Branches'!$I$5:$I$1116,0))</f>
        <v>2700</v>
      </c>
      <c r="AA955" s="12" t="s">
        <v>4282</v>
      </c>
      <c r="AB955" s="12" t="s">
        <v>4283</v>
      </c>
      <c r="AC955" s="12" t="s">
        <v>4248</v>
      </c>
      <c r="AD955" s="12" t="s">
        <v>4237</v>
      </c>
      <c r="AE955" s="12" t="s">
        <v>4284</v>
      </c>
      <c r="AF955" s="12" t="s">
        <v>4239</v>
      </c>
    </row>
    <row r="956" spans="1:32" s="46" customFormat="1" ht="15" hidden="1" x14ac:dyDescent="0.2">
      <c r="A956" s="10">
        <f t="shared" ref="A956" si="976">+A955+1</f>
        <v>933</v>
      </c>
      <c r="B956" s="10"/>
      <c r="C956" s="50" t="s">
        <v>15</v>
      </c>
      <c r="D956" s="24" t="s">
        <v>393</v>
      </c>
      <c r="E956" s="15">
        <v>2023</v>
      </c>
      <c r="F956" s="84">
        <v>45379</v>
      </c>
      <c r="G956" s="19" t="s">
        <v>3822</v>
      </c>
      <c r="H956" s="106" t="s">
        <v>3823</v>
      </c>
      <c r="I956" s="110" t="s">
        <v>3824</v>
      </c>
      <c r="J956" s="12" t="s">
        <v>179</v>
      </c>
      <c r="K956" s="12" t="s">
        <v>21</v>
      </c>
      <c r="L956" s="12"/>
      <c r="M956" s="12"/>
      <c r="N956" s="12"/>
      <c r="O956" s="12"/>
      <c r="P956" s="12"/>
      <c r="Q956" s="12"/>
      <c r="R956" s="12" t="s">
        <v>3445</v>
      </c>
      <c r="S956" s="12"/>
      <c r="T956" s="12" t="s">
        <v>3730</v>
      </c>
      <c r="U956" s="12"/>
      <c r="V956" s="12"/>
      <c r="W956" s="12" t="s">
        <v>23</v>
      </c>
      <c r="X956" s="58" t="s">
        <v>24</v>
      </c>
      <c r="Y956" s="12"/>
      <c r="Z956" s="12">
        <f>INDEX('[2]Rented Branches'!$R$5:$R$1116,MATCH(H956,'[2]Rented Branches'!$I$5:$I$1116,0))</f>
        <v>1953</v>
      </c>
      <c r="AA956" s="12" t="s">
        <v>4250</v>
      </c>
      <c r="AB956" s="12" t="s">
        <v>4251</v>
      </c>
      <c r="AC956" s="12" t="s">
        <v>4252</v>
      </c>
      <c r="AD956" s="12" t="s">
        <v>4243</v>
      </c>
      <c r="AE956" s="12" t="s">
        <v>4253</v>
      </c>
      <c r="AF956" s="12" t="s">
        <v>4245</v>
      </c>
    </row>
    <row r="957" spans="1:32" s="46" customFormat="1" ht="15" hidden="1" x14ac:dyDescent="0.2">
      <c r="A957" s="10">
        <f t="shared" ref="A957" si="977">+A956+1</f>
        <v>934</v>
      </c>
      <c r="B957" s="10"/>
      <c r="C957" s="50" t="s">
        <v>15</v>
      </c>
      <c r="D957" s="24" t="s">
        <v>393</v>
      </c>
      <c r="E957" s="15">
        <v>2023</v>
      </c>
      <c r="F957" s="84">
        <v>45379</v>
      </c>
      <c r="G957" s="19" t="s">
        <v>3831</v>
      </c>
      <c r="H957" s="106" t="s">
        <v>3832</v>
      </c>
      <c r="I957" s="110" t="s">
        <v>3833</v>
      </c>
      <c r="J957" s="12" t="s">
        <v>179</v>
      </c>
      <c r="K957" s="12" t="s">
        <v>21</v>
      </c>
      <c r="L957" s="12"/>
      <c r="M957" s="12"/>
      <c r="N957" s="12"/>
      <c r="O957" s="12"/>
      <c r="P957" s="12"/>
      <c r="Q957" s="12"/>
      <c r="R957" s="12" t="s">
        <v>3445</v>
      </c>
      <c r="S957" s="12"/>
      <c r="T957" s="12" t="s">
        <v>3730</v>
      </c>
      <c r="U957" s="12"/>
      <c r="V957" s="12"/>
      <c r="W957" s="12" t="s">
        <v>23</v>
      </c>
      <c r="X957" s="58" t="s">
        <v>24</v>
      </c>
      <c r="Y957" s="12"/>
      <c r="Z957" s="12">
        <f>INDEX('[2]Rented Branches'!$R$5:$R$1116,MATCH(H957,'[2]Rented Branches'!$I$5:$I$1116,0))</f>
        <v>3266</v>
      </c>
      <c r="AA957" s="12" t="s">
        <v>4250</v>
      </c>
      <c r="AB957" s="12" t="s">
        <v>4251</v>
      </c>
      <c r="AC957" s="12" t="s">
        <v>4252</v>
      </c>
      <c r="AD957" s="12" t="s">
        <v>4243</v>
      </c>
      <c r="AE957" s="12" t="s">
        <v>4253</v>
      </c>
      <c r="AF957" s="12" t="s">
        <v>4245</v>
      </c>
    </row>
    <row r="958" spans="1:32" s="46" customFormat="1" ht="15" hidden="1" x14ac:dyDescent="0.2">
      <c r="A958" s="10">
        <f t="shared" ref="A958" si="978">+A957+1</f>
        <v>935</v>
      </c>
      <c r="B958" s="10"/>
      <c r="C958" s="50" t="s">
        <v>15</v>
      </c>
      <c r="D958" s="24" t="s">
        <v>393</v>
      </c>
      <c r="E958" s="15">
        <v>2023</v>
      </c>
      <c r="F958" s="84">
        <v>45380</v>
      </c>
      <c r="G958" s="19" t="s">
        <v>3825</v>
      </c>
      <c r="H958" s="106" t="s">
        <v>3827</v>
      </c>
      <c r="I958" s="110" t="s">
        <v>3826</v>
      </c>
      <c r="J958" s="12" t="s">
        <v>154</v>
      </c>
      <c r="K958" s="12" t="s">
        <v>21</v>
      </c>
      <c r="L958" s="12"/>
      <c r="M958" s="12"/>
      <c r="N958" s="12"/>
      <c r="O958" s="12"/>
      <c r="P958" s="12"/>
      <c r="Q958" s="12"/>
      <c r="R958" s="12" t="s">
        <v>3445</v>
      </c>
      <c r="S958" s="12"/>
      <c r="T958" s="12" t="s">
        <v>3726</v>
      </c>
      <c r="U958" s="12"/>
      <c r="V958" s="12"/>
      <c r="W958" s="12" t="s">
        <v>23</v>
      </c>
      <c r="X958" s="58" t="s">
        <v>24</v>
      </c>
      <c r="Y958" s="12"/>
      <c r="Z958" s="12">
        <f>INDEX('[2]Rented Branches'!$R$5:$R$1116,MATCH(H958,'[2]Rented Branches'!$I$5:$I$1116,0))</f>
        <v>2475</v>
      </c>
      <c r="AA958" s="12" t="s">
        <v>4268</v>
      </c>
      <c r="AB958" s="12" t="s">
        <v>4269</v>
      </c>
      <c r="AC958" s="12" t="s">
        <v>4242</v>
      </c>
      <c r="AD958" s="12" t="s">
        <v>4243</v>
      </c>
      <c r="AE958" s="12" t="s">
        <v>4270</v>
      </c>
      <c r="AF958" s="12" t="s">
        <v>4245</v>
      </c>
    </row>
    <row r="959" spans="1:32" s="46" customFormat="1" ht="15" hidden="1" x14ac:dyDescent="0.2">
      <c r="A959" s="10">
        <f t="shared" ref="A959" si="979">+A958+1</f>
        <v>936</v>
      </c>
      <c r="B959" s="10"/>
      <c r="C959" s="50" t="s">
        <v>15</v>
      </c>
      <c r="D959" s="24" t="s">
        <v>393</v>
      </c>
      <c r="E959" s="15">
        <v>2023</v>
      </c>
      <c r="F959" s="84">
        <v>45380</v>
      </c>
      <c r="G959" s="19" t="s">
        <v>3828</v>
      </c>
      <c r="H959" s="106" t="s">
        <v>3830</v>
      </c>
      <c r="I959" s="110" t="s">
        <v>3829</v>
      </c>
      <c r="J959" s="12" t="s">
        <v>154</v>
      </c>
      <c r="K959" s="12" t="s">
        <v>21</v>
      </c>
      <c r="L959" s="12"/>
      <c r="M959" s="12"/>
      <c r="N959" s="12"/>
      <c r="O959" s="12"/>
      <c r="P959" s="12"/>
      <c r="Q959" s="12"/>
      <c r="R959" s="12" t="s">
        <v>3445</v>
      </c>
      <c r="S959" s="12"/>
      <c r="T959" s="12" t="s">
        <v>3726</v>
      </c>
      <c r="U959" s="12"/>
      <c r="V959" s="12"/>
      <c r="W959" s="12" t="s">
        <v>23</v>
      </c>
      <c r="X959" s="58" t="s">
        <v>24</v>
      </c>
      <c r="Y959" s="12"/>
      <c r="Z959" s="12">
        <f>INDEX('[2]Rented Branches'!$R$5:$R$1116,MATCH(H959,'[2]Rented Branches'!$I$5:$I$1116,0))</f>
        <v>2720</v>
      </c>
      <c r="AA959" s="12" t="s">
        <v>4268</v>
      </c>
      <c r="AB959" s="12" t="s">
        <v>4269</v>
      </c>
      <c r="AC959" s="12" t="s">
        <v>4242</v>
      </c>
      <c r="AD959" s="12" t="s">
        <v>4243</v>
      </c>
      <c r="AE959" s="12" t="s">
        <v>4270</v>
      </c>
      <c r="AF959" s="12" t="s">
        <v>4245</v>
      </c>
    </row>
    <row r="960" spans="1:32" s="46" customFormat="1" ht="15" hidden="1" x14ac:dyDescent="0.2">
      <c r="A960" s="10">
        <f t="shared" ref="A960" si="980">+A959+1</f>
        <v>937</v>
      </c>
      <c r="B960" s="10"/>
      <c r="C960" s="50" t="s">
        <v>15</v>
      </c>
      <c r="D960" s="24" t="s">
        <v>34</v>
      </c>
      <c r="E960" s="15">
        <v>2023</v>
      </c>
      <c r="F960" s="84">
        <v>45380</v>
      </c>
      <c r="G960" s="19" t="s">
        <v>3834</v>
      </c>
      <c r="H960" s="106" t="s">
        <v>3836</v>
      </c>
      <c r="I960" s="110" t="s">
        <v>3835</v>
      </c>
      <c r="J960" s="12" t="s">
        <v>79</v>
      </c>
      <c r="K960" s="12" t="s">
        <v>21</v>
      </c>
      <c r="L960" s="12"/>
      <c r="M960" s="12"/>
      <c r="N960" s="12"/>
      <c r="O960" s="12"/>
      <c r="P960" s="12"/>
      <c r="Q960" s="12"/>
      <c r="R960" s="12" t="s">
        <v>3065</v>
      </c>
      <c r="S960" s="12"/>
      <c r="T960" s="12" t="s">
        <v>3714</v>
      </c>
      <c r="U960" s="12"/>
      <c r="V960" s="12"/>
      <c r="W960" s="12" t="s">
        <v>23</v>
      </c>
      <c r="X960" s="58" t="s">
        <v>24</v>
      </c>
      <c r="Y960" s="12"/>
      <c r="Z960" s="12">
        <f>INDEX('[2]Rented Branches'!$R$5:$R$1116,MATCH(H960,'[2]Rented Branches'!$I$5:$I$1116,0))</f>
        <v>2700</v>
      </c>
      <c r="AA960" s="12" t="s">
        <v>79</v>
      </c>
      <c r="AB960" s="12" t="s">
        <v>4321</v>
      </c>
      <c r="AC960" s="12" t="s">
        <v>4399</v>
      </c>
      <c r="AD960" s="12" t="e">
        <v>#N/A</v>
      </c>
      <c r="AE960" s="12" t="s">
        <v>4322</v>
      </c>
      <c r="AF960" s="12" t="e">
        <v>#N/A</v>
      </c>
    </row>
    <row r="961" spans="1:32" s="46" customFormat="1" ht="15" hidden="1" x14ac:dyDescent="0.2">
      <c r="A961" s="10">
        <f t="shared" ref="A961" si="981">+A960+1</f>
        <v>938</v>
      </c>
      <c r="B961" s="10"/>
      <c r="C961" s="50" t="s">
        <v>15</v>
      </c>
      <c r="D961" s="24" t="s">
        <v>393</v>
      </c>
      <c r="E961" s="15">
        <v>2023</v>
      </c>
      <c r="F961" s="84">
        <v>45380</v>
      </c>
      <c r="G961" s="19" t="s">
        <v>3837</v>
      </c>
      <c r="H961" s="106" t="s">
        <v>3838</v>
      </c>
      <c r="I961" s="110" t="s">
        <v>3839</v>
      </c>
      <c r="J961" s="12" t="s">
        <v>20</v>
      </c>
      <c r="K961" s="12" t="s">
        <v>21</v>
      </c>
      <c r="L961" s="12"/>
      <c r="M961" s="12"/>
      <c r="N961" s="12"/>
      <c r="O961" s="12"/>
      <c r="P961" s="12"/>
      <c r="Q961" s="12"/>
      <c r="R961" s="12" t="s">
        <v>3445</v>
      </c>
      <c r="S961" s="12"/>
      <c r="T961" s="12" t="s">
        <v>3705</v>
      </c>
      <c r="U961" s="12"/>
      <c r="V961" s="12"/>
      <c r="W961" s="12" t="s">
        <v>23</v>
      </c>
      <c r="X961" s="58" t="s">
        <v>24</v>
      </c>
      <c r="Y961" s="12" t="s">
        <v>2573</v>
      </c>
      <c r="Z961" s="12">
        <f>INDEX('[2]Rented Branches'!$R$5:$R$1116,MATCH(H961,'[2]Rented Branches'!$I$5:$I$1116,0))</f>
        <v>3819</v>
      </c>
      <c r="AA961" s="12" t="s">
        <v>4280</v>
      </c>
      <c r="AB961" s="12" t="s">
        <v>4393</v>
      </c>
      <c r="AC961" s="12" t="s">
        <v>4260</v>
      </c>
      <c r="AD961" s="12" t="s">
        <v>4243</v>
      </c>
      <c r="AE961" s="12" t="s">
        <v>4281</v>
      </c>
      <c r="AF961" s="12" t="s">
        <v>4245</v>
      </c>
    </row>
    <row r="962" spans="1:32" s="46" customFormat="1" ht="15" hidden="1" x14ac:dyDescent="0.2">
      <c r="A962" s="10">
        <f t="shared" ref="A962" si="982">+A961+1</f>
        <v>939</v>
      </c>
      <c r="B962" s="10"/>
      <c r="C962" s="50" t="s">
        <v>15</v>
      </c>
      <c r="D962" s="24" t="s">
        <v>393</v>
      </c>
      <c r="E962" s="15">
        <v>2024</v>
      </c>
      <c r="F962" s="84">
        <v>45401</v>
      </c>
      <c r="G962" s="19" t="s">
        <v>3841</v>
      </c>
      <c r="H962" s="106" t="s">
        <v>3843</v>
      </c>
      <c r="I962" s="110" t="s">
        <v>3842</v>
      </c>
      <c r="J962" s="12" t="s">
        <v>20</v>
      </c>
      <c r="K962" s="12" t="s">
        <v>21</v>
      </c>
      <c r="L962" s="12"/>
      <c r="M962" s="12"/>
      <c r="N962" s="12"/>
      <c r="O962" s="12"/>
      <c r="P962" s="12"/>
      <c r="Q962" s="12"/>
      <c r="R962" s="12" t="s">
        <v>3445</v>
      </c>
      <c r="S962" s="12"/>
      <c r="T962" s="12" t="s">
        <v>3705</v>
      </c>
      <c r="U962" s="12"/>
      <c r="V962" s="12"/>
      <c r="W962" s="12" t="s">
        <v>23</v>
      </c>
      <c r="X962" s="58" t="s">
        <v>24</v>
      </c>
      <c r="Y962" s="12" t="s">
        <v>2573</v>
      </c>
      <c r="Z962" s="12">
        <f>INDEX('[2]Rented Branches'!$R$5:$R$1116,MATCH(H962,'[2]Rented Branches'!$I$5:$I$1116,0))</f>
        <v>5012</v>
      </c>
      <c r="AA962" s="12" t="s">
        <v>4262</v>
      </c>
      <c r="AB962" s="96" t="s">
        <v>4263</v>
      </c>
      <c r="AC962" s="12" t="s">
        <v>4260</v>
      </c>
      <c r="AD962" s="12" t="s">
        <v>4243</v>
      </c>
      <c r="AE962" s="12" t="s">
        <v>4264</v>
      </c>
      <c r="AF962" s="12" t="s">
        <v>4245</v>
      </c>
    </row>
    <row r="963" spans="1:32" s="46" customFormat="1" ht="15" hidden="1" x14ac:dyDescent="0.2">
      <c r="A963" s="10">
        <f t="shared" ref="A963" si="983">+A962+1</f>
        <v>940</v>
      </c>
      <c r="B963" s="10"/>
      <c r="C963" s="50" t="s">
        <v>15</v>
      </c>
      <c r="D963" s="24" t="s">
        <v>34</v>
      </c>
      <c r="E963" s="15">
        <v>2024</v>
      </c>
      <c r="F963" s="84">
        <v>45405</v>
      </c>
      <c r="G963" s="19" t="s">
        <v>3844</v>
      </c>
      <c r="H963" s="106" t="s">
        <v>3845</v>
      </c>
      <c r="I963" s="110" t="s">
        <v>3846</v>
      </c>
      <c r="J963" s="12" t="s">
        <v>20</v>
      </c>
      <c r="K963" s="12" t="s">
        <v>21</v>
      </c>
      <c r="L963" s="12"/>
      <c r="M963" s="12"/>
      <c r="N963" s="12"/>
      <c r="O963" s="12"/>
      <c r="P963" s="12"/>
      <c r="Q963" s="12"/>
      <c r="R963" s="12" t="s">
        <v>3064</v>
      </c>
      <c r="S963" s="12"/>
      <c r="T963" s="12" t="s">
        <v>3705</v>
      </c>
      <c r="U963" s="12"/>
      <c r="V963" s="12"/>
      <c r="W963" s="12" t="s">
        <v>23</v>
      </c>
      <c r="X963" s="58" t="s">
        <v>24</v>
      </c>
      <c r="Y963" s="12" t="s">
        <v>2573</v>
      </c>
      <c r="Z963" s="12">
        <f>INDEX('[2]Rented Branches'!$R$5:$R$1116,MATCH(H963,'[2]Rented Branches'!$I$5:$I$1116,0))</f>
        <v>3550</v>
      </c>
      <c r="AA963" s="12" t="s">
        <v>4350</v>
      </c>
      <c r="AB963" s="12" t="s">
        <v>4351</v>
      </c>
      <c r="AC963" s="12" t="s">
        <v>4397</v>
      </c>
      <c r="AD963" s="12" t="e">
        <v>#N/A</v>
      </c>
      <c r="AE963" s="12" t="s">
        <v>4352</v>
      </c>
      <c r="AF963" s="12" t="e">
        <v>#N/A</v>
      </c>
    </row>
    <row r="964" spans="1:32" s="46" customFormat="1" ht="15" hidden="1" x14ac:dyDescent="0.2">
      <c r="A964" s="10">
        <f t="shared" ref="A964" si="984">+A963+1</f>
        <v>941</v>
      </c>
      <c r="B964" s="10"/>
      <c r="C964" s="50" t="s">
        <v>15</v>
      </c>
      <c r="D964" s="24" t="s">
        <v>34</v>
      </c>
      <c r="E964" s="15">
        <v>2024</v>
      </c>
      <c r="F964" s="84">
        <v>45411</v>
      </c>
      <c r="G964" s="19" t="s">
        <v>3847</v>
      </c>
      <c r="H964" s="106" t="s">
        <v>3851</v>
      </c>
      <c r="I964" s="110" t="s">
        <v>3848</v>
      </c>
      <c r="J964" s="12" t="s">
        <v>247</v>
      </c>
      <c r="K964" s="12" t="s">
        <v>21</v>
      </c>
      <c r="L964" s="12"/>
      <c r="M964" s="12"/>
      <c r="N964" s="12"/>
      <c r="O964" s="12"/>
      <c r="P964" s="12"/>
      <c r="Q964" s="12"/>
      <c r="R964" s="12" t="s">
        <v>3065</v>
      </c>
      <c r="S964" s="12"/>
      <c r="T964" s="12" t="s">
        <v>3740</v>
      </c>
      <c r="U964" s="12"/>
      <c r="V964" s="12"/>
      <c r="W964" s="12" t="s">
        <v>23</v>
      </c>
      <c r="X964" s="58" t="s">
        <v>24</v>
      </c>
      <c r="Y964" s="12"/>
      <c r="Z964" s="12">
        <f>INDEX('[2]Rented Branches'!$R$5:$R$1116,MATCH(H964,'[2]Rented Branches'!$I$5:$I$1116,0))</f>
        <v>4760</v>
      </c>
      <c r="AA964" s="12" t="s">
        <v>94</v>
      </c>
      <c r="AB964" s="12" t="s">
        <v>4353</v>
      </c>
      <c r="AC964" s="12" t="s">
        <v>4399</v>
      </c>
      <c r="AD964" s="12" t="e">
        <v>#N/A</v>
      </c>
      <c r="AE964" s="12" t="s">
        <v>4354</v>
      </c>
      <c r="AF964" s="12" t="e">
        <v>#N/A</v>
      </c>
    </row>
    <row r="965" spans="1:32" s="46" customFormat="1" ht="15" hidden="1" x14ac:dyDescent="0.2">
      <c r="A965" s="10">
        <f t="shared" ref="A965" si="985">+A964+1</f>
        <v>942</v>
      </c>
      <c r="B965" s="10"/>
      <c r="C965" s="50" t="s">
        <v>15</v>
      </c>
      <c r="D965" s="24" t="s">
        <v>34</v>
      </c>
      <c r="E965" s="15">
        <v>2024</v>
      </c>
      <c r="F965" s="84">
        <v>45412</v>
      </c>
      <c r="G965" s="19" t="s">
        <v>3849</v>
      </c>
      <c r="H965" s="106" t="s">
        <v>3852</v>
      </c>
      <c r="I965" s="110" t="s">
        <v>3850</v>
      </c>
      <c r="J965" s="12" t="s">
        <v>94</v>
      </c>
      <c r="K965" s="12" t="s">
        <v>21</v>
      </c>
      <c r="L965" s="12"/>
      <c r="M965" s="12"/>
      <c r="N965" s="12"/>
      <c r="O965" s="12"/>
      <c r="P965" s="12"/>
      <c r="Q965" s="12"/>
      <c r="R965" s="12" t="s">
        <v>3065</v>
      </c>
      <c r="S965" s="12"/>
      <c r="T965" s="12" t="s">
        <v>3716</v>
      </c>
      <c r="U965" s="12"/>
      <c r="V965" s="12"/>
      <c r="W965" s="12" t="s">
        <v>23</v>
      </c>
      <c r="X965" s="58" t="s">
        <v>24</v>
      </c>
      <c r="Y965" s="12"/>
      <c r="Z965" s="12">
        <f>INDEX('[2]Rented Branches'!$R$5:$R$1116,MATCH(H965,'[2]Rented Branches'!$I$5:$I$1116,0))</f>
        <v>2719</v>
      </c>
      <c r="AA965" s="12" t="s">
        <v>94</v>
      </c>
      <c r="AB965" s="12" t="s">
        <v>4353</v>
      </c>
      <c r="AC965" s="12" t="s">
        <v>4399</v>
      </c>
      <c r="AD965" s="12" t="e">
        <v>#N/A</v>
      </c>
      <c r="AE965" s="12" t="s">
        <v>4354</v>
      </c>
      <c r="AF965" s="12" t="e">
        <v>#N/A</v>
      </c>
    </row>
    <row r="966" spans="1:32" s="46" customFormat="1" ht="15" hidden="1" x14ac:dyDescent="0.2">
      <c r="A966" s="10">
        <f t="shared" ref="A966" si="986">+A965+1</f>
        <v>943</v>
      </c>
      <c r="B966" s="10"/>
      <c r="C966" s="50" t="s">
        <v>15</v>
      </c>
      <c r="D966" s="24" t="s">
        <v>393</v>
      </c>
      <c r="E966" s="15">
        <v>2024</v>
      </c>
      <c r="F966" s="84">
        <v>45421</v>
      </c>
      <c r="G966" s="19" t="s">
        <v>3854</v>
      </c>
      <c r="H966" s="106" t="s">
        <v>3855</v>
      </c>
      <c r="I966" s="110" t="s">
        <v>3856</v>
      </c>
      <c r="J966" s="12" t="s">
        <v>20</v>
      </c>
      <c r="K966" s="12" t="s">
        <v>21</v>
      </c>
      <c r="L966" s="12"/>
      <c r="M966" s="12"/>
      <c r="N966" s="12"/>
      <c r="O966" s="12"/>
      <c r="P966" s="12"/>
      <c r="Q966" s="12"/>
      <c r="R966" s="12" t="s">
        <v>3445</v>
      </c>
      <c r="S966" s="12"/>
      <c r="T966" s="12" t="s">
        <v>3705</v>
      </c>
      <c r="U966" s="12"/>
      <c r="V966" s="12"/>
      <c r="W966" s="12" t="s">
        <v>23</v>
      </c>
      <c r="X966" s="58" t="s">
        <v>24</v>
      </c>
      <c r="Y966" s="12" t="s">
        <v>2573</v>
      </c>
      <c r="Z966" s="12">
        <f>INDEX('[2]Rented Branches'!$R$5:$R$1116,MATCH(H966,'[2]Rented Branches'!$I$5:$I$1116,0))</f>
        <v>3681</v>
      </c>
      <c r="AA966" s="12" t="s">
        <v>4262</v>
      </c>
      <c r="AB966" s="12" t="s">
        <v>4263</v>
      </c>
      <c r="AC966" s="12" t="s">
        <v>4260</v>
      </c>
      <c r="AD966" s="12" t="s">
        <v>4243</v>
      </c>
      <c r="AE966" s="12" t="s">
        <v>4264</v>
      </c>
      <c r="AF966" s="12" t="s">
        <v>4245</v>
      </c>
    </row>
    <row r="967" spans="1:32" s="46" customFormat="1" ht="15" hidden="1" x14ac:dyDescent="0.2">
      <c r="A967" s="10">
        <f t="shared" ref="A967" si="987">+A966+1</f>
        <v>944</v>
      </c>
      <c r="B967" s="10"/>
      <c r="C967" s="50" t="s">
        <v>15</v>
      </c>
      <c r="D967" s="24" t="s">
        <v>34</v>
      </c>
      <c r="E967" s="15">
        <v>2024</v>
      </c>
      <c r="F967" s="84">
        <v>45422</v>
      </c>
      <c r="G967" s="19" t="s">
        <v>3857</v>
      </c>
      <c r="H967" s="106" t="s">
        <v>3858</v>
      </c>
      <c r="I967" s="110" t="s">
        <v>3859</v>
      </c>
      <c r="J967" s="12" t="s">
        <v>20</v>
      </c>
      <c r="K967" s="12" t="s">
        <v>21</v>
      </c>
      <c r="L967" s="12"/>
      <c r="M967" s="12"/>
      <c r="N967" s="12"/>
      <c r="O967" s="12"/>
      <c r="P967" s="12"/>
      <c r="Q967" s="12"/>
      <c r="R967" s="12" t="s">
        <v>3064</v>
      </c>
      <c r="S967" s="12"/>
      <c r="T967" s="12" t="s">
        <v>3705</v>
      </c>
      <c r="U967" s="12"/>
      <c r="V967" s="12"/>
      <c r="W967" s="12" t="s">
        <v>23</v>
      </c>
      <c r="X967" s="58" t="s">
        <v>24</v>
      </c>
      <c r="Y967" s="12" t="s">
        <v>2573</v>
      </c>
      <c r="Z967" s="12">
        <f>INDEX('[2]Rented Branches'!$R$5:$R$1116,MATCH(H967,'[2]Rented Branches'!$I$5:$I$1116,0))</f>
        <v>2252</v>
      </c>
      <c r="AA967" s="12" t="s">
        <v>4350</v>
      </c>
      <c r="AB967" s="12" t="s">
        <v>4351</v>
      </c>
      <c r="AC967" s="12" t="s">
        <v>4397</v>
      </c>
      <c r="AD967" s="12" t="e">
        <v>#N/A</v>
      </c>
      <c r="AE967" s="12" t="s">
        <v>4352</v>
      </c>
      <c r="AF967" s="12" t="e">
        <v>#N/A</v>
      </c>
    </row>
    <row r="968" spans="1:32" s="46" customFormat="1" ht="25.5" hidden="1" x14ac:dyDescent="0.2">
      <c r="A968" s="10">
        <f t="shared" ref="A968" si="988">+A967+1</f>
        <v>945</v>
      </c>
      <c r="B968" s="10"/>
      <c r="C968" s="50" t="s">
        <v>15</v>
      </c>
      <c r="D968" s="24" t="s">
        <v>34</v>
      </c>
      <c r="E968" s="15">
        <v>2024</v>
      </c>
      <c r="F968" s="84">
        <v>45422</v>
      </c>
      <c r="G968" s="19" t="s">
        <v>3863</v>
      </c>
      <c r="H968" s="106" t="s">
        <v>3860</v>
      </c>
      <c r="I968" s="110" t="s">
        <v>3861</v>
      </c>
      <c r="J968" s="12" t="s">
        <v>20</v>
      </c>
      <c r="K968" s="12" t="s">
        <v>21</v>
      </c>
      <c r="L968" s="12"/>
      <c r="M968" s="12"/>
      <c r="N968" s="12"/>
      <c r="O968" s="12"/>
      <c r="P968" s="12"/>
      <c r="Q968" s="12"/>
      <c r="R968" s="12" t="s">
        <v>3064</v>
      </c>
      <c r="S968" s="12"/>
      <c r="T968" s="12" t="s">
        <v>3705</v>
      </c>
      <c r="U968" s="12"/>
      <c r="V968" s="12"/>
      <c r="W968" s="12" t="s">
        <v>23</v>
      </c>
      <c r="X968" s="58" t="s">
        <v>24</v>
      </c>
      <c r="Y968" s="12" t="s">
        <v>2573</v>
      </c>
      <c r="Z968" s="12">
        <f>INDEX('[2]Rented Branches'!$R$5:$R$1116,MATCH(H968,'[2]Rented Branches'!$I$5:$I$1116,0))</f>
        <v>2445</v>
      </c>
      <c r="AA968" s="12" t="s">
        <v>4371</v>
      </c>
      <c r="AB968" s="96" t="s">
        <v>4372</v>
      </c>
      <c r="AC968" s="12" t="s">
        <v>4397</v>
      </c>
      <c r="AD968" s="12" t="e">
        <v>#N/A</v>
      </c>
      <c r="AE968" s="12" t="s">
        <v>4373</v>
      </c>
      <c r="AF968" s="12" t="e">
        <v>#N/A</v>
      </c>
    </row>
    <row r="969" spans="1:32" s="46" customFormat="1" ht="15" hidden="1" x14ac:dyDescent="0.2">
      <c r="A969" s="10">
        <f t="shared" ref="A969" si="989">+A968+1</f>
        <v>946</v>
      </c>
      <c r="B969" s="10"/>
      <c r="C969" s="50" t="s">
        <v>15</v>
      </c>
      <c r="D969" s="24" t="s">
        <v>16</v>
      </c>
      <c r="E969" s="15">
        <v>2024</v>
      </c>
      <c r="F969" s="84">
        <v>45446</v>
      </c>
      <c r="G969" s="19" t="s">
        <v>3867</v>
      </c>
      <c r="H969" s="106" t="s">
        <v>3868</v>
      </c>
      <c r="I969" s="110" t="s">
        <v>3869</v>
      </c>
      <c r="J969" s="12" t="s">
        <v>59</v>
      </c>
      <c r="K969" s="12" t="s">
        <v>60</v>
      </c>
      <c r="L969" s="12"/>
      <c r="M969" s="12"/>
      <c r="N969" s="12"/>
      <c r="O969" s="12"/>
      <c r="P969" s="12"/>
      <c r="Q969" s="12"/>
      <c r="R969" s="44" t="s">
        <v>3446</v>
      </c>
      <c r="S969" s="12"/>
      <c r="T969" s="12" t="s">
        <v>3761</v>
      </c>
      <c r="U969" s="12"/>
      <c r="V969" s="12" t="s">
        <v>3917</v>
      </c>
      <c r="W969" s="12" t="s">
        <v>61</v>
      </c>
      <c r="X969" s="58" t="s">
        <v>2380</v>
      </c>
      <c r="Y969" s="12" t="s">
        <v>2573</v>
      </c>
      <c r="Z969" s="12">
        <v>20000</v>
      </c>
      <c r="AA969" s="12" t="s">
        <v>2711</v>
      </c>
      <c r="AB969" s="12" t="s">
        <v>4299</v>
      </c>
      <c r="AC969" s="12" t="e">
        <v>#N/A</v>
      </c>
      <c r="AD969" s="12" t="e">
        <v>#N/A</v>
      </c>
      <c r="AE969" s="12" t="s">
        <v>4302</v>
      </c>
      <c r="AF969" s="12" t="s">
        <v>4308</v>
      </c>
    </row>
    <row r="970" spans="1:32" s="46" customFormat="1" ht="15" hidden="1" x14ac:dyDescent="0.2">
      <c r="A970" s="10">
        <f t="shared" ref="A970" si="990">+A969+1</f>
        <v>947</v>
      </c>
      <c r="B970" s="10"/>
      <c r="C970" s="50" t="s">
        <v>15</v>
      </c>
      <c r="D970" s="24" t="s">
        <v>393</v>
      </c>
      <c r="E970" s="15">
        <v>2024</v>
      </c>
      <c r="F970" s="84">
        <v>45467</v>
      </c>
      <c r="G970" s="19" t="s">
        <v>3874</v>
      </c>
      <c r="H970" s="106" t="s">
        <v>3875</v>
      </c>
      <c r="I970" s="110" t="s">
        <v>3876</v>
      </c>
      <c r="J970" s="12" t="s">
        <v>707</v>
      </c>
      <c r="K970" s="12" t="s">
        <v>21</v>
      </c>
      <c r="L970" s="12"/>
      <c r="M970" s="12"/>
      <c r="N970" s="12"/>
      <c r="O970" s="12"/>
      <c r="P970" s="12"/>
      <c r="Q970" s="12"/>
      <c r="R970" s="44" t="s">
        <v>3445</v>
      </c>
      <c r="S970" s="12"/>
      <c r="T970" s="12" t="s">
        <v>3770</v>
      </c>
      <c r="U970" s="12"/>
      <c r="V970" s="12"/>
      <c r="W970" s="12" t="s">
        <v>23</v>
      </c>
      <c r="X970" s="58" t="s">
        <v>24</v>
      </c>
      <c r="Y970" s="12"/>
      <c r="Z970" s="12">
        <f>INDEX('[2]Rented Branches'!$R$5:$R$1116,MATCH(H970,'[2]Rented Branches'!$I$5:$I$1116,0))</f>
        <v>1526</v>
      </c>
      <c r="AA970" s="12" t="s">
        <v>4293</v>
      </c>
      <c r="AB970" s="12" t="s">
        <v>4294</v>
      </c>
      <c r="AC970" s="12" t="s">
        <v>4278</v>
      </c>
      <c r="AD970" s="12" t="s">
        <v>4231</v>
      </c>
      <c r="AE970" s="12" t="s">
        <v>4295</v>
      </c>
      <c r="AF970" s="12" t="s">
        <v>4233</v>
      </c>
    </row>
    <row r="971" spans="1:32" s="46" customFormat="1" ht="25.5" hidden="1" x14ac:dyDescent="0.2">
      <c r="A971" s="10">
        <f t="shared" ref="A971" si="991">+A970+1</f>
        <v>948</v>
      </c>
      <c r="B971" s="10"/>
      <c r="C971" s="50" t="s">
        <v>15</v>
      </c>
      <c r="D971" s="24" t="s">
        <v>393</v>
      </c>
      <c r="E971" s="15">
        <v>2024</v>
      </c>
      <c r="F971" s="84">
        <v>45468</v>
      </c>
      <c r="G971" s="19" t="s">
        <v>3872</v>
      </c>
      <c r="H971" s="106" t="s">
        <v>3877</v>
      </c>
      <c r="I971" s="110" t="s">
        <v>3873</v>
      </c>
      <c r="J971" s="12" t="s">
        <v>48</v>
      </c>
      <c r="K971" s="12" t="s">
        <v>21</v>
      </c>
      <c r="L971" s="12"/>
      <c r="M971" s="12"/>
      <c r="N971" s="12"/>
      <c r="O971" s="12"/>
      <c r="P971" s="12"/>
      <c r="Q971" s="12"/>
      <c r="R971" s="44" t="s">
        <v>3445</v>
      </c>
      <c r="S971" s="12"/>
      <c r="T971" s="12" t="s">
        <v>3707</v>
      </c>
      <c r="U971" s="12"/>
      <c r="V971" s="12"/>
      <c r="W971" s="12" t="s">
        <v>23</v>
      </c>
      <c r="X971" s="58" t="s">
        <v>24</v>
      </c>
      <c r="Y971" s="12"/>
      <c r="Z971" s="12">
        <f>INDEX('[2]Rented Branches'!$R$5:$R$1116,MATCH(H971,'[2]Rented Branches'!$I$5:$I$1116,0))</f>
        <v>2201</v>
      </c>
      <c r="AA971" s="12" t="s">
        <v>4268</v>
      </c>
      <c r="AB971" s="12" t="s">
        <v>4269</v>
      </c>
      <c r="AC971" s="12" t="s">
        <v>4242</v>
      </c>
      <c r="AD971" s="12" t="s">
        <v>4243</v>
      </c>
      <c r="AE971" s="12" t="s">
        <v>4270</v>
      </c>
      <c r="AF971" s="12" t="s">
        <v>4245</v>
      </c>
    </row>
    <row r="972" spans="1:32" s="46" customFormat="1" ht="25.5" hidden="1" x14ac:dyDescent="0.2">
      <c r="A972" s="10">
        <f t="shared" ref="A972" si="992">+A971+1</f>
        <v>949</v>
      </c>
      <c r="B972" s="10"/>
      <c r="C972" s="50" t="s">
        <v>15</v>
      </c>
      <c r="D972" s="24" t="s">
        <v>34</v>
      </c>
      <c r="E972" s="15">
        <v>2024</v>
      </c>
      <c r="F972" s="84">
        <v>45469</v>
      </c>
      <c r="G972" s="19" t="s">
        <v>3878</v>
      </c>
      <c r="H972" s="106" t="s">
        <v>3879</v>
      </c>
      <c r="I972" s="110" t="s">
        <v>3880</v>
      </c>
      <c r="J972" s="12" t="s">
        <v>48</v>
      </c>
      <c r="K972" s="12" t="s">
        <v>21</v>
      </c>
      <c r="L972" s="12"/>
      <c r="M972" s="12"/>
      <c r="N972" s="12"/>
      <c r="O972" s="12"/>
      <c r="P972" s="12"/>
      <c r="Q972" s="12"/>
      <c r="R972" s="12" t="s">
        <v>3065</v>
      </c>
      <c r="S972" s="12"/>
      <c r="T972" s="12" t="s">
        <v>3707</v>
      </c>
      <c r="U972" s="12"/>
      <c r="V972" s="12"/>
      <c r="W972" s="12" t="s">
        <v>23</v>
      </c>
      <c r="X972" s="58" t="s">
        <v>24</v>
      </c>
      <c r="Y972" s="12"/>
      <c r="Z972" s="12">
        <f>INDEX('[2]Rented Branches'!$R$5:$R$1116,MATCH(H972,'[2]Rented Branches'!$I$5:$I$1116,0))</f>
        <v>2285</v>
      </c>
      <c r="AA972" s="12" t="s">
        <v>2719</v>
      </c>
      <c r="AB972" s="12" t="s">
        <v>4388</v>
      </c>
      <c r="AC972" s="12" t="s">
        <v>4395</v>
      </c>
      <c r="AD972" s="12" t="e">
        <v>#N/A</v>
      </c>
      <c r="AE972" s="12" t="s">
        <v>4389</v>
      </c>
      <c r="AF972" s="12" t="e">
        <v>#N/A</v>
      </c>
    </row>
    <row r="973" spans="1:32" s="46" customFormat="1" ht="15" hidden="1" x14ac:dyDescent="0.2">
      <c r="A973" s="10">
        <f t="shared" ref="A973" si="993">+A972+1</f>
        <v>950</v>
      </c>
      <c r="B973" s="10"/>
      <c r="C973" s="50" t="s">
        <v>15</v>
      </c>
      <c r="D973" s="24" t="s">
        <v>34</v>
      </c>
      <c r="E973" s="15">
        <v>2024</v>
      </c>
      <c r="F973" s="84">
        <v>45469</v>
      </c>
      <c r="G973" s="19" t="s">
        <v>3886</v>
      </c>
      <c r="H973" s="106" t="s">
        <v>3881</v>
      </c>
      <c r="I973" s="110" t="s">
        <v>3882</v>
      </c>
      <c r="J973" s="12" t="s">
        <v>28</v>
      </c>
      <c r="K973" s="12" t="s">
        <v>29</v>
      </c>
      <c r="L973" s="12"/>
      <c r="M973" s="12"/>
      <c r="N973" s="12"/>
      <c r="O973" s="12"/>
      <c r="P973" s="12"/>
      <c r="Q973" s="12"/>
      <c r="R973" s="12" t="s">
        <v>3066</v>
      </c>
      <c r="S973" s="12"/>
      <c r="T973" s="12" t="s">
        <v>28</v>
      </c>
      <c r="U973" s="12"/>
      <c r="V973" s="12"/>
      <c r="W973" s="12" t="s">
        <v>3436</v>
      </c>
      <c r="X973" s="58" t="s">
        <v>24</v>
      </c>
      <c r="Y973" s="12" t="s">
        <v>2573</v>
      </c>
      <c r="Z973" s="12">
        <f>INDEX('[2]Rented Branches'!$R$5:$R$1116,MATCH(H973,'[2]Rented Branches'!$I$5:$I$1116,0))</f>
        <v>2700</v>
      </c>
      <c r="AA973" s="12" t="s">
        <v>2715</v>
      </c>
      <c r="AB973" s="12" t="s">
        <v>4409</v>
      </c>
      <c r="AC973" s="12" t="s">
        <v>4402</v>
      </c>
      <c r="AD973" s="12" t="e">
        <v>#N/A</v>
      </c>
      <c r="AE973" s="12" t="s">
        <v>4311</v>
      </c>
      <c r="AF973" s="12" t="e">
        <v>#N/A</v>
      </c>
    </row>
    <row r="974" spans="1:32" s="46" customFormat="1" ht="25.5" hidden="1" x14ac:dyDescent="0.2">
      <c r="A974" s="10">
        <f t="shared" ref="A974" si="994">+A973+1</f>
        <v>951</v>
      </c>
      <c r="B974" s="10"/>
      <c r="C974" s="50" t="s">
        <v>15</v>
      </c>
      <c r="D974" s="24" t="s">
        <v>393</v>
      </c>
      <c r="E974" s="15">
        <v>2024</v>
      </c>
      <c r="F974" s="84">
        <v>45469</v>
      </c>
      <c r="G974" s="19" t="s">
        <v>3883</v>
      </c>
      <c r="H974" s="106" t="s">
        <v>3884</v>
      </c>
      <c r="I974" s="110" t="s">
        <v>3885</v>
      </c>
      <c r="J974" s="12" t="s">
        <v>33</v>
      </c>
      <c r="K974" s="12" t="s">
        <v>21</v>
      </c>
      <c r="L974" s="12"/>
      <c r="M974" s="12"/>
      <c r="N974" s="12"/>
      <c r="O974" s="12"/>
      <c r="P974" s="12"/>
      <c r="Q974" s="12"/>
      <c r="R974" s="44" t="s">
        <v>3445</v>
      </c>
      <c r="S974" s="12"/>
      <c r="T974" s="12" t="s">
        <v>3706</v>
      </c>
      <c r="U974" s="12"/>
      <c r="V974" s="12"/>
      <c r="W974" s="12" t="s">
        <v>23</v>
      </c>
      <c r="X974" s="58" t="s">
        <v>24</v>
      </c>
      <c r="Y974" s="12" t="s">
        <v>2573</v>
      </c>
      <c r="Z974" s="12">
        <f>INDEX('[2]Rented Branches'!$R$5:$R$1116,MATCH(H974,'[2]Rented Branches'!$I$5:$I$1116,0))</f>
        <v>1366</v>
      </c>
      <c r="AA974" s="12" t="s">
        <v>4293</v>
      </c>
      <c r="AB974" s="12" t="s">
        <v>4294</v>
      </c>
      <c r="AC974" s="12" t="s">
        <v>4278</v>
      </c>
      <c r="AD974" s="12" t="s">
        <v>4231</v>
      </c>
      <c r="AE974" s="12" t="s">
        <v>4295</v>
      </c>
      <c r="AF974" s="12" t="s">
        <v>4233</v>
      </c>
    </row>
    <row r="975" spans="1:32" s="46" customFormat="1" ht="25.5" hidden="1" x14ac:dyDescent="0.2">
      <c r="A975" s="10">
        <f t="shared" ref="A975" si="995">+A974+1</f>
        <v>952</v>
      </c>
      <c r="B975" s="10"/>
      <c r="C975" s="50" t="s">
        <v>15</v>
      </c>
      <c r="D975" s="24" t="s">
        <v>34</v>
      </c>
      <c r="E975" s="15">
        <v>2024</v>
      </c>
      <c r="F975" s="84">
        <v>45471</v>
      </c>
      <c r="G975" s="19" t="s">
        <v>3889</v>
      </c>
      <c r="H975" s="106" t="s">
        <v>3888</v>
      </c>
      <c r="I975" s="110" t="s">
        <v>3887</v>
      </c>
      <c r="J975" s="12" t="s">
        <v>882</v>
      </c>
      <c r="K975" s="12" t="s">
        <v>29</v>
      </c>
      <c r="L975" s="12" t="s">
        <v>29</v>
      </c>
      <c r="M975" s="12" t="s">
        <v>2722</v>
      </c>
      <c r="N975" s="12" t="s">
        <v>2723</v>
      </c>
      <c r="O975" s="12" t="s">
        <v>29</v>
      </c>
      <c r="P975" s="12" t="s">
        <v>29</v>
      </c>
      <c r="Q975" s="12" t="s">
        <v>3066</v>
      </c>
      <c r="R975" s="12" t="s">
        <v>3066</v>
      </c>
      <c r="S975" s="12" t="s">
        <v>882</v>
      </c>
      <c r="T975" s="12" t="s">
        <v>3778</v>
      </c>
      <c r="U975" s="12" t="str">
        <f>VLOOKUP(S975,[1]Sheet1!$D$3:$D$153,1,0)</f>
        <v>HARIPUR</v>
      </c>
      <c r="V975" s="12"/>
      <c r="W975" s="12" t="s">
        <v>75</v>
      </c>
      <c r="X975" s="58" t="s">
        <v>24</v>
      </c>
      <c r="Y975" s="12"/>
      <c r="Z975" s="12">
        <f>INDEX('[2]Rented Branches'!$R$5:$R$1116,MATCH(H975,'[2]Rented Branches'!$I$5:$I$1116,0))</f>
        <v>2607</v>
      </c>
      <c r="AA975" s="12" t="s">
        <v>2723</v>
      </c>
      <c r="AB975" s="12" t="s">
        <v>4312</v>
      </c>
      <c r="AC975" s="12" t="s">
        <v>4308</v>
      </c>
      <c r="AD975" s="12" t="e">
        <v>#N/A</v>
      </c>
      <c r="AE975" s="12" t="s">
        <v>4300</v>
      </c>
      <c r="AF975" s="12" t="e">
        <v>#N/A</v>
      </c>
    </row>
    <row r="976" spans="1:32" s="46" customFormat="1" ht="25.5" hidden="1" x14ac:dyDescent="0.2">
      <c r="A976" s="10">
        <f t="shared" ref="A976" si="996">+A975+1</f>
        <v>953</v>
      </c>
      <c r="B976" s="10"/>
      <c r="C976" s="50" t="s">
        <v>15</v>
      </c>
      <c r="D976" s="24" t="s">
        <v>393</v>
      </c>
      <c r="E976" s="15">
        <v>2024</v>
      </c>
      <c r="F976" s="84">
        <v>45475</v>
      </c>
      <c r="G976" s="19" t="s">
        <v>3890</v>
      </c>
      <c r="H976" s="106" t="s">
        <v>3895</v>
      </c>
      <c r="I976" s="110" t="s">
        <v>3891</v>
      </c>
      <c r="J976" s="12" t="s">
        <v>20</v>
      </c>
      <c r="K976" s="12" t="s">
        <v>21</v>
      </c>
      <c r="L976" s="12"/>
      <c r="M976" s="12"/>
      <c r="N976" s="12"/>
      <c r="O976" s="12"/>
      <c r="P976" s="12"/>
      <c r="Q976" s="12"/>
      <c r="R976" s="12" t="s">
        <v>3445</v>
      </c>
      <c r="S976" s="12"/>
      <c r="T976" s="12" t="s">
        <v>3705</v>
      </c>
      <c r="U976" s="12"/>
      <c r="V976" s="12"/>
      <c r="W976" s="12" t="s">
        <v>23</v>
      </c>
      <c r="X976" s="58" t="s">
        <v>24</v>
      </c>
      <c r="Y976" s="12" t="s">
        <v>2573</v>
      </c>
      <c r="Z976" s="12">
        <f>INDEX('[2]Rented Branches'!$R$5:$R$1116,MATCH(H976,'[2]Rented Branches'!$I$5:$I$1116,0))</f>
        <v>3550</v>
      </c>
      <c r="AA976" s="12" t="s">
        <v>4262</v>
      </c>
      <c r="AB976" s="12" t="s">
        <v>4263</v>
      </c>
      <c r="AC976" s="12" t="s">
        <v>4260</v>
      </c>
      <c r="AD976" s="12" t="s">
        <v>4243</v>
      </c>
      <c r="AE976" s="12" t="s">
        <v>4264</v>
      </c>
      <c r="AF976" s="12" t="s">
        <v>4245</v>
      </c>
    </row>
    <row r="977" spans="1:32" s="46" customFormat="1" ht="15" hidden="1" x14ac:dyDescent="0.2">
      <c r="A977" s="10">
        <f t="shared" ref="A977" si="997">+A976+1</f>
        <v>954</v>
      </c>
      <c r="B977" s="10"/>
      <c r="C977" s="50" t="s">
        <v>15</v>
      </c>
      <c r="D977" s="24" t="s">
        <v>34</v>
      </c>
      <c r="E977" s="15">
        <v>2024</v>
      </c>
      <c r="F977" s="84">
        <v>45477</v>
      </c>
      <c r="G977" s="19" t="s">
        <v>3892</v>
      </c>
      <c r="H977" s="106" t="s">
        <v>3894</v>
      </c>
      <c r="I977" s="110" t="s">
        <v>3893</v>
      </c>
      <c r="J977" s="12" t="s">
        <v>55</v>
      </c>
      <c r="K977" s="12" t="s">
        <v>21</v>
      </c>
      <c r="L977" s="12"/>
      <c r="M977" s="12"/>
      <c r="N977" s="12"/>
      <c r="O977" s="12"/>
      <c r="P977" s="12"/>
      <c r="Q977" s="12"/>
      <c r="R977" s="12" t="s">
        <v>3064</v>
      </c>
      <c r="S977" s="12"/>
      <c r="T977" s="12" t="s">
        <v>3708</v>
      </c>
      <c r="U977" s="12"/>
      <c r="V977" s="12"/>
      <c r="W977" s="12" t="s">
        <v>23</v>
      </c>
      <c r="X977" s="58" t="s">
        <v>24</v>
      </c>
      <c r="Y977" s="12" t="s">
        <v>2573</v>
      </c>
      <c r="Z977" s="12">
        <f>INDEX('[2]Rented Branches'!$R$5:$R$1116,MATCH(H977,'[2]Rented Branches'!$I$5:$I$1116,0))</f>
        <v>2492</v>
      </c>
      <c r="AA977" s="12" t="s">
        <v>55</v>
      </c>
      <c r="AB977" s="12" t="s">
        <v>4337</v>
      </c>
      <c r="AC977" s="12" t="s">
        <v>4403</v>
      </c>
      <c r="AD977" s="12" t="e">
        <v>#N/A</v>
      </c>
      <c r="AE977" s="12" t="s">
        <v>4338</v>
      </c>
      <c r="AF977" s="12" t="e">
        <v>#N/A</v>
      </c>
    </row>
    <row r="978" spans="1:32" s="46" customFormat="1" ht="25.5" hidden="1" x14ac:dyDescent="0.2">
      <c r="A978" s="10">
        <f t="shared" ref="A978" si="998">+A977+1</f>
        <v>955</v>
      </c>
      <c r="B978" s="10"/>
      <c r="C978" s="50" t="s">
        <v>15</v>
      </c>
      <c r="D978" s="24" t="s">
        <v>393</v>
      </c>
      <c r="E978" s="15">
        <v>2024</v>
      </c>
      <c r="F978" s="84">
        <v>45478</v>
      </c>
      <c r="G978" s="19" t="s">
        <v>3896</v>
      </c>
      <c r="H978" s="106" t="s">
        <v>3898</v>
      </c>
      <c r="I978" s="110" t="s">
        <v>3897</v>
      </c>
      <c r="J978" s="12" t="s">
        <v>83</v>
      </c>
      <c r="K978" s="12" t="s">
        <v>29</v>
      </c>
      <c r="L978" s="12"/>
      <c r="M978" s="12"/>
      <c r="N978" s="12"/>
      <c r="O978" s="12"/>
      <c r="P978" s="12"/>
      <c r="Q978" s="12"/>
      <c r="R978" s="12" t="s">
        <v>3445</v>
      </c>
      <c r="S978" s="12"/>
      <c r="T978" s="12" t="s">
        <v>979</v>
      </c>
      <c r="U978" s="12"/>
      <c r="V978" s="12"/>
      <c r="W978" s="12" t="s">
        <v>23</v>
      </c>
      <c r="X978" s="58" t="s">
        <v>24</v>
      </c>
      <c r="Y978" s="12"/>
      <c r="Z978" s="12">
        <f>INDEX('[2]Rented Branches'!$R$5:$R$1116,MATCH(H978,'[2]Rented Branches'!$I$5:$I$1116,0))</f>
        <v>3500</v>
      </c>
      <c r="AA978" s="12" t="s">
        <v>4246</v>
      </c>
      <c r="AB978" s="12" t="s">
        <v>4247</v>
      </c>
      <c r="AC978" s="12" t="s">
        <v>4248</v>
      </c>
      <c r="AD978" s="12" t="s">
        <v>4237</v>
      </c>
      <c r="AE978" s="12" t="s">
        <v>4249</v>
      </c>
      <c r="AF978" s="12" t="s">
        <v>4239</v>
      </c>
    </row>
    <row r="979" spans="1:32" s="46" customFormat="1" ht="15" hidden="1" x14ac:dyDescent="0.2">
      <c r="A979" s="10">
        <f t="shared" ref="A979" si="999">+A978+1</f>
        <v>956</v>
      </c>
      <c r="B979" s="10"/>
      <c r="C979" s="50" t="s">
        <v>15</v>
      </c>
      <c r="D979" s="24" t="s">
        <v>393</v>
      </c>
      <c r="E979" s="15">
        <v>2024</v>
      </c>
      <c r="F979" s="84">
        <v>45484</v>
      </c>
      <c r="G979" s="19" t="s">
        <v>3899</v>
      </c>
      <c r="H979" s="106" t="s">
        <v>3901</v>
      </c>
      <c r="I979" s="110" t="s">
        <v>3900</v>
      </c>
      <c r="J979" s="12" t="s">
        <v>83</v>
      </c>
      <c r="K979" s="12" t="s">
        <v>29</v>
      </c>
      <c r="L979" s="12"/>
      <c r="M979" s="12"/>
      <c r="N979" s="12"/>
      <c r="O979" s="12"/>
      <c r="P979" s="12"/>
      <c r="Q979" s="12"/>
      <c r="R979" s="12" t="s">
        <v>3445</v>
      </c>
      <c r="S979" s="12"/>
      <c r="T979" s="12" t="s">
        <v>979</v>
      </c>
      <c r="U979" s="12"/>
      <c r="V979" s="12"/>
      <c r="W979" s="12" t="s">
        <v>23</v>
      </c>
      <c r="X979" s="58" t="s">
        <v>24</v>
      </c>
      <c r="Y979" s="12"/>
      <c r="Z979" s="12">
        <f>INDEX('[2]Rented Branches'!$R$5:$R$1116,MATCH(H979,'[2]Rented Branches'!$I$5:$I$1116,0))</f>
        <v>2916</v>
      </c>
      <c r="AA979" s="12" t="s">
        <v>4246</v>
      </c>
      <c r="AB979" s="12" t="s">
        <v>4247</v>
      </c>
      <c r="AC979" s="12" t="s">
        <v>4248</v>
      </c>
      <c r="AD979" s="12" t="s">
        <v>4237</v>
      </c>
      <c r="AE979" s="12" t="s">
        <v>4249</v>
      </c>
      <c r="AF979" s="12" t="s">
        <v>4239</v>
      </c>
    </row>
    <row r="980" spans="1:32" s="46" customFormat="1" ht="15" hidden="1" x14ac:dyDescent="0.2">
      <c r="A980" s="10">
        <f t="shared" ref="A980" si="1000">+A979+1</f>
        <v>957</v>
      </c>
      <c r="B980" s="10"/>
      <c r="C980" s="50" t="s">
        <v>15</v>
      </c>
      <c r="D980" s="24" t="s">
        <v>34</v>
      </c>
      <c r="E980" s="15">
        <v>2024</v>
      </c>
      <c r="F980" s="84">
        <v>45488</v>
      </c>
      <c r="G980" s="19" t="s">
        <v>3902</v>
      </c>
      <c r="H980" s="106" t="s">
        <v>3903</v>
      </c>
      <c r="I980" s="110" t="s">
        <v>3904</v>
      </c>
      <c r="J980" s="12" t="s">
        <v>28</v>
      </c>
      <c r="K980" s="12" t="s">
        <v>29</v>
      </c>
      <c r="L980" s="12"/>
      <c r="M980" s="12"/>
      <c r="N980" s="12"/>
      <c r="O980" s="12"/>
      <c r="P980" s="12"/>
      <c r="Q980" s="12"/>
      <c r="R980" s="12" t="s">
        <v>3066</v>
      </c>
      <c r="S980" s="12"/>
      <c r="T980" s="12" t="s">
        <v>28</v>
      </c>
      <c r="U980" s="12"/>
      <c r="V980" s="12"/>
      <c r="W980" s="12" t="s">
        <v>3436</v>
      </c>
      <c r="X980" s="58" t="s">
        <v>24</v>
      </c>
      <c r="Y980" s="12" t="s">
        <v>2573</v>
      </c>
      <c r="Z980" s="12">
        <f>INDEX('[2]Rented Branches'!$R$5:$R$1116,MATCH(H980,'[2]Rented Branches'!$I$5:$I$1116,0))</f>
        <v>5176</v>
      </c>
      <c r="AA980" s="12" t="s">
        <v>2715</v>
      </c>
      <c r="AB980" s="12" t="s">
        <v>4409</v>
      </c>
      <c r="AC980" s="12" t="s">
        <v>4402</v>
      </c>
      <c r="AD980" s="12" t="e">
        <v>#N/A</v>
      </c>
      <c r="AE980" s="12" t="s">
        <v>4311</v>
      </c>
      <c r="AF980" s="12" t="e">
        <v>#N/A</v>
      </c>
    </row>
    <row r="981" spans="1:32" s="46" customFormat="1" ht="15" hidden="1" x14ac:dyDescent="0.2">
      <c r="A981" s="10">
        <f t="shared" ref="A981" si="1001">+A980+1</f>
        <v>958</v>
      </c>
      <c r="B981" s="10"/>
      <c r="C981" s="50" t="s">
        <v>15</v>
      </c>
      <c r="D981" s="24" t="s">
        <v>393</v>
      </c>
      <c r="E981" s="15">
        <v>2024</v>
      </c>
      <c r="F981" s="84">
        <v>45502</v>
      </c>
      <c r="G981" s="19" t="s">
        <v>3905</v>
      </c>
      <c r="H981" s="106" t="s">
        <v>3907</v>
      </c>
      <c r="I981" s="110" t="s">
        <v>3906</v>
      </c>
      <c r="J981" s="12" t="s">
        <v>33</v>
      </c>
      <c r="K981" s="12" t="s">
        <v>21</v>
      </c>
      <c r="L981" s="12"/>
      <c r="M981" s="12"/>
      <c r="N981" s="12"/>
      <c r="O981" s="12"/>
      <c r="P981" s="12"/>
      <c r="Q981" s="12"/>
      <c r="R981" s="12" t="s">
        <v>3445</v>
      </c>
      <c r="S981" s="12"/>
      <c r="T981" s="12" t="s">
        <v>3706</v>
      </c>
      <c r="U981" s="12"/>
      <c r="V981" s="12"/>
      <c r="W981" s="12" t="s">
        <v>23</v>
      </c>
      <c r="X981" s="58" t="s">
        <v>24</v>
      </c>
      <c r="Y981" s="12"/>
      <c r="Z981" s="12">
        <f>INDEX('[2]Rented Branches'!$R$5:$R$1116,MATCH(H981,'[2]Rented Branches'!$I$5:$I$1116,0))</f>
        <v>1890</v>
      </c>
      <c r="AA981" s="12" t="s">
        <v>4293</v>
      </c>
      <c r="AB981" s="12" t="s">
        <v>4294</v>
      </c>
      <c r="AC981" s="12" t="s">
        <v>4278</v>
      </c>
      <c r="AD981" s="12" t="s">
        <v>4231</v>
      </c>
      <c r="AE981" s="12" t="s">
        <v>4295</v>
      </c>
      <c r="AF981" s="12" t="s">
        <v>4233</v>
      </c>
    </row>
    <row r="982" spans="1:32" s="46" customFormat="1" ht="15" hidden="1" x14ac:dyDescent="0.2">
      <c r="A982" s="10">
        <f t="shared" ref="A982" si="1002">+A981+1</f>
        <v>959</v>
      </c>
      <c r="B982" s="10"/>
      <c r="C982" s="50" t="s">
        <v>15</v>
      </c>
      <c r="D982" s="24" t="s">
        <v>393</v>
      </c>
      <c r="E982" s="15">
        <v>2024</v>
      </c>
      <c r="F982" s="84">
        <v>45502</v>
      </c>
      <c r="G982" s="19" t="s">
        <v>3910</v>
      </c>
      <c r="H982" s="106" t="s">
        <v>3908</v>
      </c>
      <c r="I982" s="110" t="s">
        <v>3909</v>
      </c>
      <c r="J982" s="12" t="s">
        <v>33</v>
      </c>
      <c r="K982" s="12" t="s">
        <v>21</v>
      </c>
      <c r="L982" s="12"/>
      <c r="M982" s="12"/>
      <c r="N982" s="12"/>
      <c r="O982" s="12"/>
      <c r="P982" s="12"/>
      <c r="Q982" s="12"/>
      <c r="R982" s="12" t="s">
        <v>3445</v>
      </c>
      <c r="S982" s="12"/>
      <c r="T982" s="12" t="s">
        <v>3706</v>
      </c>
      <c r="U982" s="12"/>
      <c r="V982" s="12"/>
      <c r="W982" s="12" t="s">
        <v>23</v>
      </c>
      <c r="X982" s="58" t="s">
        <v>24</v>
      </c>
      <c r="Y982" s="12"/>
      <c r="Z982" s="12">
        <f>INDEX('[2]Rented Branches'!$R$5:$R$1116,MATCH(H982,'[2]Rented Branches'!$I$5:$I$1116,0))</f>
        <v>1750</v>
      </c>
      <c r="AA982" s="12" t="s">
        <v>4293</v>
      </c>
      <c r="AB982" s="12" t="s">
        <v>4294</v>
      </c>
      <c r="AC982" s="12" t="s">
        <v>4278</v>
      </c>
      <c r="AD982" s="12" t="s">
        <v>4231</v>
      </c>
      <c r="AE982" s="12" t="s">
        <v>4295</v>
      </c>
      <c r="AF982" s="12" t="s">
        <v>4233</v>
      </c>
    </row>
    <row r="983" spans="1:32" s="46" customFormat="1" ht="15" hidden="1" x14ac:dyDescent="0.2">
      <c r="A983" s="10">
        <f t="shared" ref="A983" si="1003">+A982+1</f>
        <v>960</v>
      </c>
      <c r="B983" s="10"/>
      <c r="C983" s="50" t="s">
        <v>15</v>
      </c>
      <c r="D983" s="24" t="s">
        <v>34</v>
      </c>
      <c r="E983" s="15">
        <v>2024</v>
      </c>
      <c r="F983" s="84">
        <v>45505</v>
      </c>
      <c r="G983" s="19" t="s">
        <v>3911</v>
      </c>
      <c r="H983" s="106" t="s">
        <v>3912</v>
      </c>
      <c r="I983" s="109" t="s">
        <v>3913</v>
      </c>
      <c r="J983" s="12" t="s">
        <v>374</v>
      </c>
      <c r="K983" s="12" t="s">
        <v>29</v>
      </c>
      <c r="L983" s="12"/>
      <c r="M983" s="12"/>
      <c r="N983" s="12"/>
      <c r="O983" s="12"/>
      <c r="P983" s="12"/>
      <c r="Q983" s="12"/>
      <c r="R983" s="12" t="s">
        <v>3066</v>
      </c>
      <c r="S983" s="12"/>
      <c r="T983" s="12" t="s">
        <v>3748</v>
      </c>
      <c r="U983" s="12"/>
      <c r="V983" s="12"/>
      <c r="W983" s="12" t="s">
        <v>23</v>
      </c>
      <c r="X983" s="58" t="s">
        <v>24</v>
      </c>
      <c r="Y983" s="12"/>
      <c r="Z983" s="12">
        <f>INDEX('[2]Rented Branches'!$R$5:$R$1116,MATCH(H983,'[2]Rented Branches'!$I$5:$I$1116,0))</f>
        <v>2400</v>
      </c>
      <c r="AA983" s="12" t="s">
        <v>2723</v>
      </c>
      <c r="AB983" s="12" t="s">
        <v>4312</v>
      </c>
      <c r="AC983" s="12" t="s">
        <v>4308</v>
      </c>
      <c r="AD983" s="12" t="e">
        <v>#N/A</v>
      </c>
      <c r="AE983" s="12" t="s">
        <v>4300</v>
      </c>
      <c r="AF983" s="12" t="e">
        <v>#N/A</v>
      </c>
    </row>
    <row r="984" spans="1:32" s="46" customFormat="1" ht="15" hidden="1" x14ac:dyDescent="0.2">
      <c r="A984" s="10">
        <f t="shared" ref="A984" si="1004">+A983+1</f>
        <v>961</v>
      </c>
      <c r="B984" s="10"/>
      <c r="C984" s="50" t="s">
        <v>15</v>
      </c>
      <c r="D984" s="24" t="s">
        <v>34</v>
      </c>
      <c r="E984" s="15">
        <v>2024</v>
      </c>
      <c r="F984" s="84">
        <v>45524</v>
      </c>
      <c r="G984" s="19" t="s">
        <v>3920</v>
      </c>
      <c r="H984" s="106" t="s">
        <v>3949</v>
      </c>
      <c r="I984" s="110" t="s">
        <v>3919</v>
      </c>
      <c r="J984" s="12" t="s">
        <v>1071</v>
      </c>
      <c r="K984" s="12" t="s">
        <v>29</v>
      </c>
      <c r="L984" s="12"/>
      <c r="M984" s="12"/>
      <c r="N984" s="12"/>
      <c r="O984" s="12"/>
      <c r="P984" s="12"/>
      <c r="Q984" s="12"/>
      <c r="R984" s="12" t="s">
        <v>3066</v>
      </c>
      <c r="S984" s="12"/>
      <c r="T984" s="12" t="s">
        <v>1071</v>
      </c>
      <c r="U984" s="12"/>
      <c r="V984" s="12"/>
      <c r="W984" s="12" t="s">
        <v>75</v>
      </c>
      <c r="X984" s="58" t="s">
        <v>24</v>
      </c>
      <c r="Y984" s="12"/>
      <c r="Z984" s="12" t="e">
        <f>INDEX('[2]Rented Branches'!$R$5:$R$1116,MATCH(H984,'[2]Rented Branches'!$I$5:$I$1116,0))</f>
        <v>#N/A</v>
      </c>
      <c r="AA984" s="12" t="s">
        <v>2723</v>
      </c>
      <c r="AB984" s="12" t="s">
        <v>4312</v>
      </c>
      <c r="AC984" s="12" t="s">
        <v>4308</v>
      </c>
      <c r="AD984" s="12" t="e">
        <v>#N/A</v>
      </c>
      <c r="AE984" s="12" t="s">
        <v>4300</v>
      </c>
      <c r="AF984" s="12" t="e">
        <v>#N/A</v>
      </c>
    </row>
    <row r="985" spans="1:32" s="46" customFormat="1" ht="38.25" hidden="1" x14ac:dyDescent="0.2">
      <c r="A985" s="10">
        <f t="shared" ref="A985" si="1005">+A984+1</f>
        <v>962</v>
      </c>
      <c r="B985" s="10"/>
      <c r="C985" s="50" t="s">
        <v>15</v>
      </c>
      <c r="D985" s="24" t="s">
        <v>393</v>
      </c>
      <c r="E985" s="15">
        <v>2024</v>
      </c>
      <c r="F985" s="84">
        <v>45527</v>
      </c>
      <c r="G985" s="19" t="s">
        <v>3924</v>
      </c>
      <c r="H985" s="106" t="s">
        <v>3921</v>
      </c>
      <c r="I985" s="110" t="s">
        <v>3922</v>
      </c>
      <c r="J985" s="12" t="s">
        <v>20</v>
      </c>
      <c r="K985" s="12" t="s">
        <v>21</v>
      </c>
      <c r="L985" s="12"/>
      <c r="M985" s="12"/>
      <c r="N985" s="12"/>
      <c r="O985" s="12"/>
      <c r="P985" s="12"/>
      <c r="Q985" s="12"/>
      <c r="R985" s="12" t="s">
        <v>3445</v>
      </c>
      <c r="S985" s="12"/>
      <c r="T985" s="12" t="s">
        <v>3705</v>
      </c>
      <c r="U985" s="12"/>
      <c r="V985" s="12"/>
      <c r="W985" s="12" t="s">
        <v>23</v>
      </c>
      <c r="X985" s="58" t="s">
        <v>24</v>
      </c>
      <c r="Y985" s="12"/>
      <c r="Z985" s="12">
        <f>INDEX('[2]Rented Branches'!$R$5:$R$1116,MATCH(H985,'[2]Rented Branches'!$I$5:$I$1116,0))</f>
        <v>2527</v>
      </c>
      <c r="AA985" s="12" t="s">
        <v>4280</v>
      </c>
      <c r="AB985" s="12" t="s">
        <v>4393</v>
      </c>
      <c r="AC985" s="12" t="s">
        <v>4260</v>
      </c>
      <c r="AD985" s="12" t="s">
        <v>4243</v>
      </c>
      <c r="AE985" s="12" t="s">
        <v>4281</v>
      </c>
      <c r="AF985" s="12" t="s">
        <v>4245</v>
      </c>
    </row>
    <row r="986" spans="1:32" s="46" customFormat="1" ht="15" hidden="1" x14ac:dyDescent="0.2">
      <c r="A986" s="10">
        <f t="shared" ref="A986" si="1006">+A985+1</f>
        <v>963</v>
      </c>
      <c r="B986" s="10"/>
      <c r="C986" s="50" t="s">
        <v>15</v>
      </c>
      <c r="D986" s="24" t="s">
        <v>393</v>
      </c>
      <c r="E986" s="15">
        <v>2024</v>
      </c>
      <c r="F986" s="84">
        <v>45527</v>
      </c>
      <c r="G986" s="19" t="s">
        <v>3923</v>
      </c>
      <c r="H986" s="106" t="s">
        <v>3926</v>
      </c>
      <c r="I986" s="110" t="s">
        <v>3925</v>
      </c>
      <c r="J986" s="12" t="s">
        <v>20</v>
      </c>
      <c r="K986" s="12" t="s">
        <v>21</v>
      </c>
      <c r="L986" s="12"/>
      <c r="M986" s="12"/>
      <c r="N986" s="12"/>
      <c r="O986" s="12"/>
      <c r="P986" s="12"/>
      <c r="Q986" s="12"/>
      <c r="R986" s="12" t="s">
        <v>3445</v>
      </c>
      <c r="S986" s="12"/>
      <c r="T986" s="12" t="s">
        <v>3705</v>
      </c>
      <c r="U986" s="12"/>
      <c r="V986" s="12"/>
      <c r="W986" s="12" t="s">
        <v>23</v>
      </c>
      <c r="X986" s="58" t="s">
        <v>24</v>
      </c>
      <c r="Y986" s="12"/>
      <c r="Z986" s="12">
        <f>INDEX('[2]Rented Branches'!$R$5:$R$1116,MATCH(H986,'[2]Rented Branches'!$I$5:$I$1116,0))</f>
        <v>2356</v>
      </c>
      <c r="AA986" s="12" t="s">
        <v>4262</v>
      </c>
      <c r="AB986" s="12" t="s">
        <v>4263</v>
      </c>
      <c r="AC986" s="12" t="s">
        <v>4260</v>
      </c>
      <c r="AD986" s="12" t="s">
        <v>4243</v>
      </c>
      <c r="AE986" s="12" t="s">
        <v>4264</v>
      </c>
      <c r="AF986" s="12" t="s">
        <v>4245</v>
      </c>
    </row>
    <row r="987" spans="1:32" s="46" customFormat="1" ht="15" hidden="1" x14ac:dyDescent="0.2">
      <c r="A987" s="10">
        <f t="shared" ref="A987" si="1007">+A986+1</f>
        <v>964</v>
      </c>
      <c r="B987" s="10"/>
      <c r="C987" s="50" t="s">
        <v>15</v>
      </c>
      <c r="D987" s="24" t="s">
        <v>393</v>
      </c>
      <c r="E987" s="15">
        <v>2024</v>
      </c>
      <c r="F987" s="84">
        <v>45533</v>
      </c>
      <c r="G987" s="19" t="s">
        <v>3927</v>
      </c>
      <c r="H987" s="106" t="s">
        <v>3929</v>
      </c>
      <c r="I987" s="110" t="s">
        <v>3928</v>
      </c>
      <c r="J987" s="12" t="s">
        <v>28</v>
      </c>
      <c r="K987" s="12" t="s">
        <v>29</v>
      </c>
      <c r="L987" s="12"/>
      <c r="M987" s="12"/>
      <c r="N987" s="12"/>
      <c r="O987" s="12"/>
      <c r="P987" s="12"/>
      <c r="Q987" s="12"/>
      <c r="R987" s="12" t="s">
        <v>3445</v>
      </c>
      <c r="S987" s="12"/>
      <c r="T987" s="12" t="s">
        <v>28</v>
      </c>
      <c r="U987" s="12"/>
      <c r="V987" s="12"/>
      <c r="W987" s="12" t="s">
        <v>3436</v>
      </c>
      <c r="X987" s="58" t="s">
        <v>24</v>
      </c>
      <c r="Y987" s="12"/>
      <c r="Z987" s="12">
        <f>INDEX('[2]Rented Branches'!$R$5:$R$1116,MATCH(H987,'[2]Rented Branches'!$I$5:$I$1116,0))</f>
        <v>3750</v>
      </c>
      <c r="AA987" s="12" t="s">
        <v>4288</v>
      </c>
      <c r="AB987" s="12"/>
      <c r="AC987" s="12" t="s">
        <v>4236</v>
      </c>
      <c r="AD987" s="12" t="s">
        <v>4237</v>
      </c>
      <c r="AE987" s="12" t="s">
        <v>4289</v>
      </c>
      <c r="AF987" s="12" t="s">
        <v>4239</v>
      </c>
    </row>
    <row r="988" spans="1:32" s="46" customFormat="1" ht="15" hidden="1" x14ac:dyDescent="0.2">
      <c r="A988" s="10">
        <f t="shared" ref="A988" si="1008">+A987+1</f>
        <v>965</v>
      </c>
      <c r="B988" s="10"/>
      <c r="C988" s="50" t="s">
        <v>15</v>
      </c>
      <c r="D988" s="24" t="s">
        <v>34</v>
      </c>
      <c r="E988" s="15">
        <v>2024</v>
      </c>
      <c r="F988" s="84">
        <v>45532</v>
      </c>
      <c r="G988" s="19" t="s">
        <v>3930</v>
      </c>
      <c r="H988" s="106" t="s">
        <v>3931</v>
      </c>
      <c r="I988" s="110" t="s">
        <v>3932</v>
      </c>
      <c r="J988" s="12" t="s">
        <v>266</v>
      </c>
      <c r="K988" s="12" t="s">
        <v>29</v>
      </c>
      <c r="L988" s="12" t="s">
        <v>29</v>
      </c>
      <c r="M988" s="12" t="s">
        <v>29</v>
      </c>
      <c r="N988" s="12" t="s">
        <v>103</v>
      </c>
      <c r="O988" s="12" t="s">
        <v>29</v>
      </c>
      <c r="P988" s="12" t="s">
        <v>29</v>
      </c>
      <c r="Q988" s="12" t="s">
        <v>3066</v>
      </c>
      <c r="R988" s="12" t="s">
        <v>3066</v>
      </c>
      <c r="S988" s="12"/>
      <c r="T988" s="12" t="s">
        <v>65</v>
      </c>
      <c r="U988" s="12"/>
      <c r="V988" s="12"/>
      <c r="W988" s="12" t="s">
        <v>23</v>
      </c>
      <c r="X988" s="58" t="s">
        <v>24</v>
      </c>
      <c r="Y988" s="12"/>
      <c r="Z988" s="12">
        <f>INDEX('[2]Rented Branches'!$R$5:$R$1116,MATCH(H988,'[2]Rented Branches'!$I$5:$I$1116,0))</f>
        <v>3408</v>
      </c>
      <c r="AA988" s="12" t="s">
        <v>4357</v>
      </c>
      <c r="AB988" s="12" t="s">
        <v>4392</v>
      </c>
      <c r="AC988" s="12" t="s">
        <v>4404</v>
      </c>
      <c r="AD988" s="12" t="e">
        <v>#N/A</v>
      </c>
      <c r="AE988" s="12" t="s">
        <v>4358</v>
      </c>
      <c r="AF988" s="12" t="e">
        <v>#N/A</v>
      </c>
    </row>
    <row r="989" spans="1:32" s="46" customFormat="1" ht="25.5" hidden="1" x14ac:dyDescent="0.2">
      <c r="A989" s="10">
        <f t="shared" ref="A989" si="1009">+A988+1</f>
        <v>966</v>
      </c>
      <c r="B989" s="10"/>
      <c r="C989" s="50" t="s">
        <v>15</v>
      </c>
      <c r="D989" s="24" t="s">
        <v>393</v>
      </c>
      <c r="E989" s="15">
        <v>2024</v>
      </c>
      <c r="F989" s="84">
        <v>45534</v>
      </c>
      <c r="G989" s="19" t="s">
        <v>3933</v>
      </c>
      <c r="H989" s="106" t="s">
        <v>3934</v>
      </c>
      <c r="I989" s="110" t="s">
        <v>3935</v>
      </c>
      <c r="J989" s="12" t="s">
        <v>2337</v>
      </c>
      <c r="K989" s="12" t="s">
        <v>21</v>
      </c>
      <c r="L989" s="12"/>
      <c r="M989" s="12"/>
      <c r="N989" s="12"/>
      <c r="O989" s="12"/>
      <c r="P989" s="12"/>
      <c r="Q989" s="12"/>
      <c r="R989" s="12" t="s">
        <v>3445</v>
      </c>
      <c r="S989" s="12"/>
      <c r="T989" s="12" t="s">
        <v>3714</v>
      </c>
      <c r="U989" s="12"/>
      <c r="V989" s="12"/>
      <c r="W989" s="12" t="s">
        <v>23</v>
      </c>
      <c r="X989" s="58" t="s">
        <v>24</v>
      </c>
      <c r="Y989" s="12"/>
      <c r="Z989" s="12">
        <f>INDEX('[2]Rented Branches'!$R$5:$R$1116,MATCH(H989,'[2]Rented Branches'!$I$5:$I$1116,0))</f>
        <v>1852</v>
      </c>
      <c r="AA989" s="12" t="s">
        <v>4293</v>
      </c>
      <c r="AB989" s="12" t="s">
        <v>4294</v>
      </c>
      <c r="AC989" s="12" t="s">
        <v>4278</v>
      </c>
      <c r="AD989" s="12" t="s">
        <v>4231</v>
      </c>
      <c r="AE989" s="12" t="s">
        <v>4295</v>
      </c>
      <c r="AF989" s="12" t="s">
        <v>4233</v>
      </c>
    </row>
    <row r="990" spans="1:32" s="46" customFormat="1" ht="15" hidden="1" x14ac:dyDescent="0.2">
      <c r="A990" s="10">
        <f t="shared" ref="A990" si="1010">+A989+1</f>
        <v>967</v>
      </c>
      <c r="B990" s="10"/>
      <c r="C990" s="50" t="s">
        <v>15</v>
      </c>
      <c r="D990" s="24" t="s">
        <v>34</v>
      </c>
      <c r="E990" s="15">
        <v>2024</v>
      </c>
      <c r="F990" s="84">
        <v>45534</v>
      </c>
      <c r="G990" s="19" t="s">
        <v>3936</v>
      </c>
      <c r="H990" s="106" t="s">
        <v>3937</v>
      </c>
      <c r="I990" s="110" t="s">
        <v>3938</v>
      </c>
      <c r="J990" s="12" t="s">
        <v>178</v>
      </c>
      <c r="K990" s="12" t="s">
        <v>21</v>
      </c>
      <c r="L990" s="12"/>
      <c r="M990" s="12"/>
      <c r="N990" s="12"/>
      <c r="O990" s="12"/>
      <c r="P990" s="12"/>
      <c r="Q990" s="12"/>
      <c r="R990" s="12" t="s">
        <v>3065</v>
      </c>
      <c r="S990" s="12"/>
      <c r="T990" s="12" t="s">
        <v>3729</v>
      </c>
      <c r="U990" s="12"/>
      <c r="V990" s="12"/>
      <c r="W990" s="12" t="s">
        <v>23</v>
      </c>
      <c r="X990" s="58" t="s">
        <v>24</v>
      </c>
      <c r="Y990" s="12"/>
      <c r="Z990" s="12">
        <f>INDEX('[2]Rented Branches'!$R$5:$R$1116,MATCH(H990,'[2]Rented Branches'!$I$5:$I$1116,0))</f>
        <v>2480</v>
      </c>
      <c r="AA990" s="12" t="s">
        <v>178</v>
      </c>
      <c r="AB990" s="12" t="s">
        <v>4374</v>
      </c>
      <c r="AC990" s="12" t="s">
        <v>4400</v>
      </c>
      <c r="AD990" s="12" t="e">
        <v>#N/A</v>
      </c>
      <c r="AE990" s="12" t="s">
        <v>4375</v>
      </c>
      <c r="AF990" s="12" t="e">
        <v>#N/A</v>
      </c>
    </row>
    <row r="991" spans="1:32" s="46" customFormat="1" ht="15" hidden="1" x14ac:dyDescent="0.2">
      <c r="A991" s="10">
        <f t="shared" ref="A991" si="1011">+A990+1</f>
        <v>968</v>
      </c>
      <c r="B991" s="10"/>
      <c r="C991" s="50" t="s">
        <v>15</v>
      </c>
      <c r="D991" s="24" t="s">
        <v>34</v>
      </c>
      <c r="E991" s="15">
        <v>2024</v>
      </c>
      <c r="F991" s="84">
        <v>45540</v>
      </c>
      <c r="G991" s="19" t="s">
        <v>3940</v>
      </c>
      <c r="H991" s="106" t="s">
        <v>3941</v>
      </c>
      <c r="I991" s="110" t="s">
        <v>3942</v>
      </c>
      <c r="J991" s="12" t="s">
        <v>65</v>
      </c>
      <c r="K991" s="12" t="s">
        <v>29</v>
      </c>
      <c r="L991" s="12"/>
      <c r="M991" s="12"/>
      <c r="N991" s="12"/>
      <c r="O991" s="12"/>
      <c r="P991" s="12"/>
      <c r="Q991" s="12"/>
      <c r="R991" s="12" t="s">
        <v>3066</v>
      </c>
      <c r="S991" s="12"/>
      <c r="T991" s="12" t="s">
        <v>65</v>
      </c>
      <c r="U991" s="12"/>
      <c r="V991" s="12"/>
      <c r="W991" s="12" t="s">
        <v>23</v>
      </c>
      <c r="X991" s="58" t="s">
        <v>24</v>
      </c>
      <c r="Y991" s="12"/>
      <c r="Z991" s="12">
        <f>INDEX('[2]Rented Branches'!$R$5:$R$1116,MATCH(H991,'[2]Rented Branches'!$I$5:$I$1116,0))</f>
        <v>3000</v>
      </c>
      <c r="AA991" s="12" t="s">
        <v>65</v>
      </c>
      <c r="AB991" s="12" t="s">
        <v>4327</v>
      </c>
      <c r="AC991" s="12" t="s">
        <v>4404</v>
      </c>
      <c r="AD991" s="12" t="e">
        <v>#N/A</v>
      </c>
      <c r="AE991" s="12" t="s">
        <v>4328</v>
      </c>
      <c r="AF991" s="12" t="e">
        <v>#N/A</v>
      </c>
    </row>
    <row r="992" spans="1:32" s="46" customFormat="1" ht="15" hidden="1" x14ac:dyDescent="0.2">
      <c r="A992" s="10">
        <f t="shared" ref="A992" si="1012">+A991+1</f>
        <v>969</v>
      </c>
      <c r="B992" s="10"/>
      <c r="C992" s="50" t="s">
        <v>15</v>
      </c>
      <c r="D992" s="24" t="s">
        <v>393</v>
      </c>
      <c r="E992" s="15">
        <v>2024</v>
      </c>
      <c r="F992" s="84">
        <v>45545</v>
      </c>
      <c r="G992" s="19" t="s">
        <v>3943</v>
      </c>
      <c r="H992" s="106" t="s">
        <v>3944</v>
      </c>
      <c r="I992" s="110" t="s">
        <v>3945</v>
      </c>
      <c r="J992" s="12" t="s">
        <v>28</v>
      </c>
      <c r="K992" s="12" t="s">
        <v>29</v>
      </c>
      <c r="L992" s="12"/>
      <c r="M992" s="12"/>
      <c r="N992" s="12"/>
      <c r="O992" s="12"/>
      <c r="P992" s="12"/>
      <c r="Q992" s="12"/>
      <c r="R992" s="12" t="s">
        <v>3445</v>
      </c>
      <c r="S992" s="12"/>
      <c r="T992" s="12" t="s">
        <v>28</v>
      </c>
      <c r="U992" s="12"/>
      <c r="V992" s="12"/>
      <c r="W992" s="12" t="s">
        <v>3436</v>
      </c>
      <c r="X992" s="58" t="s">
        <v>24</v>
      </c>
      <c r="Y992" s="12"/>
      <c r="Z992" s="12">
        <f>INDEX('[2]Rented Branches'!$R$5:$R$1116,MATCH(H992,'[2]Rented Branches'!$I$5:$I$1116,0))</f>
        <v>2400</v>
      </c>
      <c r="AA992" s="12" t="s">
        <v>4234</v>
      </c>
      <c r="AB992" s="12" t="s">
        <v>4235</v>
      </c>
      <c r="AC992" s="12" t="s">
        <v>4236</v>
      </c>
      <c r="AD992" s="12" t="s">
        <v>4237</v>
      </c>
      <c r="AE992" s="12" t="s">
        <v>4238</v>
      </c>
      <c r="AF992" s="12" t="s">
        <v>4239</v>
      </c>
    </row>
    <row r="993" spans="1:32" s="46" customFormat="1" ht="15" hidden="1" x14ac:dyDescent="0.2">
      <c r="A993" s="10">
        <f t="shared" ref="A993" si="1013">+A992+1</f>
        <v>970</v>
      </c>
      <c r="B993" s="10"/>
      <c r="C993" s="50" t="s">
        <v>15</v>
      </c>
      <c r="D993" s="24" t="s">
        <v>393</v>
      </c>
      <c r="E993" s="15">
        <v>2024</v>
      </c>
      <c r="F993" s="84">
        <v>45544</v>
      </c>
      <c r="G993" s="19" t="s">
        <v>3946</v>
      </c>
      <c r="H993" s="106" t="s">
        <v>3947</v>
      </c>
      <c r="I993" s="110" t="s">
        <v>3948</v>
      </c>
      <c r="J993" s="12" t="s">
        <v>28</v>
      </c>
      <c r="K993" s="12" t="s">
        <v>29</v>
      </c>
      <c r="L993" s="12"/>
      <c r="M993" s="12"/>
      <c r="N993" s="12"/>
      <c r="O993" s="12"/>
      <c r="P993" s="12"/>
      <c r="Q993" s="12"/>
      <c r="R993" s="12" t="s">
        <v>3445</v>
      </c>
      <c r="S993" s="12"/>
      <c r="T993" s="12" t="s">
        <v>28</v>
      </c>
      <c r="U993" s="12"/>
      <c r="V993" s="12"/>
      <c r="W993" s="12" t="s">
        <v>3436</v>
      </c>
      <c r="X993" s="58" t="s">
        <v>24</v>
      </c>
      <c r="Y993" s="12"/>
      <c r="Z993" s="12">
        <f>INDEX('[2]Rented Branches'!$R$5:$R$1116,MATCH(H993,'[2]Rented Branches'!$I$5:$I$1116,0))</f>
        <v>4517</v>
      </c>
      <c r="AA993" s="12" t="s">
        <v>4288</v>
      </c>
      <c r="AB993" s="12"/>
      <c r="AC993" s="12" t="s">
        <v>4236</v>
      </c>
      <c r="AD993" s="12" t="s">
        <v>4237</v>
      </c>
      <c r="AE993" s="12" t="s">
        <v>4289</v>
      </c>
      <c r="AF993" s="12" t="s">
        <v>4239</v>
      </c>
    </row>
    <row r="994" spans="1:32" s="46" customFormat="1" ht="15" hidden="1" x14ac:dyDescent="0.2">
      <c r="A994" s="10">
        <f t="shared" ref="A994" si="1014">+A993+1</f>
        <v>971</v>
      </c>
      <c r="B994" s="10"/>
      <c r="C994" s="50" t="s">
        <v>15</v>
      </c>
      <c r="D994" s="24" t="s">
        <v>393</v>
      </c>
      <c r="E994" s="15">
        <v>2024</v>
      </c>
      <c r="F994" s="84">
        <v>45553</v>
      </c>
      <c r="G994" s="19" t="s">
        <v>3950</v>
      </c>
      <c r="H994" s="106" t="s">
        <v>3951</v>
      </c>
      <c r="I994" s="110" t="s">
        <v>3952</v>
      </c>
      <c r="J994" s="12" t="s">
        <v>83</v>
      </c>
      <c r="K994" s="12" t="s">
        <v>29</v>
      </c>
      <c r="L994" s="12"/>
      <c r="M994" s="12"/>
      <c r="N994" s="12"/>
      <c r="O994" s="12"/>
      <c r="P994" s="12"/>
      <c r="Q994" s="12"/>
      <c r="R994" s="12" t="s">
        <v>3445</v>
      </c>
      <c r="S994" s="12"/>
      <c r="T994" s="12" t="s">
        <v>979</v>
      </c>
      <c r="U994" s="12"/>
      <c r="V994" s="12"/>
      <c r="W994" s="12" t="s">
        <v>23</v>
      </c>
      <c r="X994" s="58" t="s">
        <v>24</v>
      </c>
      <c r="Y994" s="12"/>
      <c r="Z994" s="12">
        <v>2400</v>
      </c>
      <c r="AA994" s="12" t="s">
        <v>4246</v>
      </c>
      <c r="AB994" s="12" t="s">
        <v>4247</v>
      </c>
      <c r="AC994" s="12" t="s">
        <v>4248</v>
      </c>
      <c r="AD994" s="12" t="s">
        <v>4237</v>
      </c>
      <c r="AE994" s="12" t="s">
        <v>4249</v>
      </c>
      <c r="AF994" s="12" t="s">
        <v>4239</v>
      </c>
    </row>
    <row r="995" spans="1:32" s="46" customFormat="1" ht="15" hidden="1" x14ac:dyDescent="0.2">
      <c r="A995" s="10">
        <f t="shared" ref="A995" si="1015">+A994+1</f>
        <v>972</v>
      </c>
      <c r="B995" s="10"/>
      <c r="C995" s="50" t="s">
        <v>15</v>
      </c>
      <c r="D995" s="24" t="s">
        <v>34</v>
      </c>
      <c r="E995" s="15">
        <v>2024</v>
      </c>
      <c r="F995" s="84">
        <v>45567</v>
      </c>
      <c r="G995" s="19" t="s">
        <v>3954</v>
      </c>
      <c r="H995" s="106" t="s">
        <v>3955</v>
      </c>
      <c r="I995" s="110" t="s">
        <v>3956</v>
      </c>
      <c r="J995" s="12" t="s">
        <v>20</v>
      </c>
      <c r="K995" s="12" t="s">
        <v>21</v>
      </c>
      <c r="L995" s="12"/>
      <c r="M995" s="12"/>
      <c r="N995" s="12"/>
      <c r="O995" s="12"/>
      <c r="P995" s="12"/>
      <c r="Q995" s="12"/>
      <c r="R995" s="12" t="s">
        <v>3064</v>
      </c>
      <c r="S995" s="12"/>
      <c r="T995" s="12" t="s">
        <v>3705</v>
      </c>
      <c r="U995" s="12"/>
      <c r="V995" s="12"/>
      <c r="W995" s="12" t="s">
        <v>23</v>
      </c>
      <c r="X995" s="58" t="s">
        <v>24</v>
      </c>
      <c r="Y995" s="12"/>
      <c r="Z995" s="12">
        <v>1550</v>
      </c>
      <c r="AA995" s="12" t="s">
        <v>4361</v>
      </c>
      <c r="AB995" s="12" t="s">
        <v>4362</v>
      </c>
      <c r="AC995" s="12" t="s">
        <v>4396</v>
      </c>
      <c r="AD995" s="12" t="e">
        <v>#N/A</v>
      </c>
      <c r="AE995" s="12" t="s">
        <v>4363</v>
      </c>
      <c r="AF995" s="12" t="e">
        <v>#N/A</v>
      </c>
    </row>
    <row r="996" spans="1:32" s="46" customFormat="1" ht="15" hidden="1" x14ac:dyDescent="0.2">
      <c r="A996" s="10">
        <f t="shared" ref="A996" si="1016">+A995+1</f>
        <v>973</v>
      </c>
      <c r="B996" s="10"/>
      <c r="C996" s="50" t="s">
        <v>15</v>
      </c>
      <c r="D996" s="24" t="s">
        <v>34</v>
      </c>
      <c r="E996" s="15">
        <v>2024</v>
      </c>
      <c r="F996" s="84">
        <v>45568</v>
      </c>
      <c r="G996" s="19" t="s">
        <v>3957</v>
      </c>
      <c r="H996" s="106" t="s">
        <v>3958</v>
      </c>
      <c r="I996" s="110" t="s">
        <v>3959</v>
      </c>
      <c r="J996" s="12" t="s">
        <v>199</v>
      </c>
      <c r="K996" s="12" t="s">
        <v>21</v>
      </c>
      <c r="L996" s="12"/>
      <c r="M996" s="12"/>
      <c r="N996" s="12"/>
      <c r="O996" s="12"/>
      <c r="P996" s="12"/>
      <c r="Q996" s="12"/>
      <c r="R996" s="12" t="s">
        <v>3065</v>
      </c>
      <c r="S996" s="12"/>
      <c r="T996" s="12" t="s">
        <v>3733</v>
      </c>
      <c r="U996" s="12"/>
      <c r="V996" s="12"/>
      <c r="W996" s="12" t="s">
        <v>23</v>
      </c>
      <c r="X996" s="58" t="s">
        <v>24</v>
      </c>
      <c r="Y996" s="12"/>
      <c r="Z996" s="12">
        <v>3200</v>
      </c>
      <c r="AA996" s="12" t="s">
        <v>199</v>
      </c>
      <c r="AB996" s="12" t="s">
        <v>4323</v>
      </c>
      <c r="AC996" s="12" t="s">
        <v>4395</v>
      </c>
      <c r="AD996" s="12" t="e">
        <v>#N/A</v>
      </c>
      <c r="AE996" s="12" t="s">
        <v>4324</v>
      </c>
      <c r="AF996" s="12" t="e">
        <v>#N/A</v>
      </c>
    </row>
    <row r="997" spans="1:32" s="46" customFormat="1" ht="15" hidden="1" x14ac:dyDescent="0.2">
      <c r="A997" s="10">
        <f t="shared" ref="A997" si="1017">+A996+1</f>
        <v>974</v>
      </c>
      <c r="B997" s="10"/>
      <c r="C997" s="50" t="s">
        <v>15</v>
      </c>
      <c r="D997" s="24" t="s">
        <v>34</v>
      </c>
      <c r="E997" s="15">
        <v>2024</v>
      </c>
      <c r="F997" s="84">
        <v>45569</v>
      </c>
      <c r="G997" s="19" t="s">
        <v>3962</v>
      </c>
      <c r="H997" s="106" t="s">
        <v>3960</v>
      </c>
      <c r="I997" s="110" t="s">
        <v>3961</v>
      </c>
      <c r="J997" s="12" t="s">
        <v>20</v>
      </c>
      <c r="K997" s="12" t="s">
        <v>21</v>
      </c>
      <c r="L997" s="12"/>
      <c r="M997" s="12"/>
      <c r="N997" s="12"/>
      <c r="O997" s="12"/>
      <c r="P997" s="12"/>
      <c r="Q997" s="12"/>
      <c r="R997" s="12" t="s">
        <v>3064</v>
      </c>
      <c r="S997" s="12"/>
      <c r="T997" s="12" t="s">
        <v>3705</v>
      </c>
      <c r="U997" s="12"/>
      <c r="V997" s="12"/>
      <c r="W997" s="12" t="s">
        <v>23</v>
      </c>
      <c r="X997" s="58" t="s">
        <v>24</v>
      </c>
      <c r="Y997" s="12"/>
      <c r="Z997" s="12">
        <v>3072</v>
      </c>
      <c r="AA997" s="12" t="s">
        <v>4382</v>
      </c>
      <c r="AB997" s="12" t="s">
        <v>4383</v>
      </c>
      <c r="AC997" s="12" t="s">
        <v>4397</v>
      </c>
      <c r="AD997" s="12" t="e">
        <v>#N/A</v>
      </c>
      <c r="AE997" s="12" t="s">
        <v>4301</v>
      </c>
      <c r="AF997" s="12" t="e">
        <v>#N/A</v>
      </c>
    </row>
    <row r="998" spans="1:32" s="46" customFormat="1" ht="15" hidden="1" x14ac:dyDescent="0.2">
      <c r="A998" s="10">
        <f t="shared" ref="A998" si="1018">+A997+1</f>
        <v>975</v>
      </c>
      <c r="B998" s="10"/>
      <c r="C998" s="50" t="s">
        <v>15</v>
      </c>
      <c r="D998" s="24" t="s">
        <v>34</v>
      </c>
      <c r="E998" s="15">
        <v>2024</v>
      </c>
      <c r="F998" s="84">
        <v>45588</v>
      </c>
      <c r="G998" s="19" t="s">
        <v>3963</v>
      </c>
      <c r="H998" s="106" t="s">
        <v>3964</v>
      </c>
      <c r="I998" s="110" t="s">
        <v>3965</v>
      </c>
      <c r="J998" s="12" t="s">
        <v>20</v>
      </c>
      <c r="K998" s="12" t="s">
        <v>21</v>
      </c>
      <c r="L998" s="12"/>
      <c r="M998" s="12"/>
      <c r="N998" s="12"/>
      <c r="O998" s="12"/>
      <c r="P998" s="12"/>
      <c r="Q998" s="12"/>
      <c r="R998" s="12" t="s">
        <v>3064</v>
      </c>
      <c r="S998" s="12"/>
      <c r="T998" s="12" t="s">
        <v>3705</v>
      </c>
      <c r="U998" s="12"/>
      <c r="V998" s="12"/>
      <c r="W998" s="12" t="s">
        <v>23</v>
      </c>
      <c r="X998" s="58" t="s">
        <v>24</v>
      </c>
      <c r="Y998" s="12"/>
      <c r="Z998" s="12">
        <v>1748</v>
      </c>
      <c r="AA998" s="12" t="s">
        <v>4342</v>
      </c>
      <c r="AB998" s="12" t="s">
        <v>4343</v>
      </c>
      <c r="AC998" s="12" t="s">
        <v>4396</v>
      </c>
      <c r="AD998" s="12" t="e">
        <v>#N/A</v>
      </c>
      <c r="AE998" s="12" t="s">
        <v>4344</v>
      </c>
      <c r="AF998" s="12" t="e">
        <v>#N/A</v>
      </c>
    </row>
    <row r="999" spans="1:32" s="46" customFormat="1" ht="25.5" x14ac:dyDescent="0.2">
      <c r="A999" s="10">
        <f t="shared" ref="A999" si="1019">+A998+1</f>
        <v>976</v>
      </c>
      <c r="B999" s="10"/>
      <c r="C999" s="50" t="s">
        <v>15</v>
      </c>
      <c r="D999" s="24" t="s">
        <v>34</v>
      </c>
      <c r="E999" s="15">
        <v>2024</v>
      </c>
      <c r="F999" s="84">
        <v>45588</v>
      </c>
      <c r="G999" s="19" t="s">
        <v>3966</v>
      </c>
      <c r="H999" s="106" t="s">
        <v>3968</v>
      </c>
      <c r="I999" s="110" t="s">
        <v>3967</v>
      </c>
      <c r="J999" s="12" t="s">
        <v>171</v>
      </c>
      <c r="K999" s="12" t="s">
        <v>21</v>
      </c>
      <c r="L999" s="12" t="s">
        <v>2620</v>
      </c>
      <c r="M999" s="12" t="s">
        <v>2620</v>
      </c>
      <c r="N999" s="12" t="s">
        <v>33</v>
      </c>
      <c r="O999" s="12" t="s">
        <v>2620</v>
      </c>
      <c r="P999" s="12" t="s">
        <v>2620</v>
      </c>
      <c r="Q999" s="12" t="s">
        <v>3065</v>
      </c>
      <c r="R999" s="12" t="s">
        <v>3065</v>
      </c>
      <c r="S999" s="12" t="s">
        <v>171</v>
      </c>
      <c r="T999" s="12" t="s">
        <v>3728</v>
      </c>
      <c r="U999" s="12" t="str">
        <f>VLOOKUP(S999,[1]Sheet1!$D$3:$D$153,1,0)</f>
        <v>KHANEWAL</v>
      </c>
      <c r="V999" s="12"/>
      <c r="W999" s="12" t="s">
        <v>23</v>
      </c>
      <c r="X999" s="58" t="s">
        <v>24</v>
      </c>
      <c r="Y999" s="12"/>
      <c r="Z999" s="12">
        <v>3900</v>
      </c>
      <c r="AA999" s="12" t="s">
        <v>33</v>
      </c>
      <c r="AB999" s="12" t="s">
        <v>4345</v>
      </c>
      <c r="AC999" s="12" t="s">
        <v>4400</v>
      </c>
      <c r="AD999" s="12" t="e">
        <v>#N/A</v>
      </c>
      <c r="AE999" s="12" t="s">
        <v>4304</v>
      </c>
      <c r="AF999" s="12" t="e">
        <v>#N/A</v>
      </c>
    </row>
    <row r="1000" spans="1:32" s="46" customFormat="1" ht="15" hidden="1" x14ac:dyDescent="0.2">
      <c r="A1000" s="10">
        <f t="shared" ref="A1000" si="1020">+A999+1</f>
        <v>977</v>
      </c>
      <c r="B1000" s="10"/>
      <c r="C1000" s="50" t="s">
        <v>15</v>
      </c>
      <c r="D1000" s="24" t="s">
        <v>34</v>
      </c>
      <c r="E1000" s="15">
        <v>2024</v>
      </c>
      <c r="F1000" s="84">
        <v>45589</v>
      </c>
      <c r="G1000" s="19" t="s">
        <v>3969</v>
      </c>
      <c r="H1000" s="106" t="s">
        <v>3970</v>
      </c>
      <c r="I1000" s="110" t="s">
        <v>3971</v>
      </c>
      <c r="J1000" s="12" t="s">
        <v>83</v>
      </c>
      <c r="K1000" s="12" t="s">
        <v>29</v>
      </c>
      <c r="L1000" s="12"/>
      <c r="M1000" s="12"/>
      <c r="N1000" s="12"/>
      <c r="O1000" s="12"/>
      <c r="P1000" s="12"/>
      <c r="Q1000" s="12"/>
      <c r="R1000" s="12" t="s">
        <v>3066</v>
      </c>
      <c r="S1000" s="12"/>
      <c r="T1000" s="12" t="s">
        <v>979</v>
      </c>
      <c r="U1000" s="12"/>
      <c r="V1000" s="12"/>
      <c r="W1000" s="12" t="s">
        <v>23</v>
      </c>
      <c r="X1000" s="58" t="s">
        <v>24</v>
      </c>
      <c r="Y1000" s="12"/>
      <c r="Z1000" s="12">
        <v>3250</v>
      </c>
      <c r="AA1000" s="12" t="s">
        <v>4313</v>
      </c>
      <c r="AB1000" s="12" t="s">
        <v>4314</v>
      </c>
      <c r="AC1000" s="12" t="s">
        <v>4406</v>
      </c>
      <c r="AD1000" s="12" t="e">
        <v>#N/A</v>
      </c>
      <c r="AE1000" s="12" t="s">
        <v>4315</v>
      </c>
      <c r="AF1000" s="12" t="e">
        <v>#N/A</v>
      </c>
    </row>
    <row r="1001" spans="1:32" s="46" customFormat="1" ht="15" hidden="1" x14ac:dyDescent="0.2">
      <c r="A1001" s="10">
        <f t="shared" ref="A1001" si="1021">+A1000+1</f>
        <v>978</v>
      </c>
      <c r="B1001" s="10"/>
      <c r="C1001" s="50" t="s">
        <v>15</v>
      </c>
      <c r="D1001" s="24" t="s">
        <v>34</v>
      </c>
      <c r="E1001" s="15">
        <v>2024</v>
      </c>
      <c r="F1001" s="84">
        <v>45590</v>
      </c>
      <c r="G1001" s="19" t="s">
        <v>3973</v>
      </c>
      <c r="H1001" s="106" t="s">
        <v>3974</v>
      </c>
      <c r="I1001" s="110" t="s">
        <v>3975</v>
      </c>
      <c r="J1001" s="12" t="s">
        <v>33</v>
      </c>
      <c r="K1001" s="12" t="s">
        <v>21</v>
      </c>
      <c r="L1001" s="12"/>
      <c r="M1001" s="12"/>
      <c r="N1001" s="12"/>
      <c r="O1001" s="12"/>
      <c r="P1001" s="12"/>
      <c r="Q1001" s="12"/>
      <c r="R1001" s="12" t="s">
        <v>3065</v>
      </c>
      <c r="S1001" s="12"/>
      <c r="T1001" s="12" t="s">
        <v>3706</v>
      </c>
      <c r="U1001" s="12"/>
      <c r="V1001" s="12"/>
      <c r="W1001" s="12" t="s">
        <v>23</v>
      </c>
      <c r="X1001" s="58" t="s">
        <v>24</v>
      </c>
      <c r="Y1001" s="12"/>
      <c r="Z1001" s="12"/>
      <c r="AA1001" s="12" t="s">
        <v>33</v>
      </c>
      <c r="AB1001" s="12" t="s">
        <v>4345</v>
      </c>
      <c r="AC1001" s="12" t="s">
        <v>4400</v>
      </c>
      <c r="AD1001" s="12" t="e">
        <v>#N/A</v>
      </c>
      <c r="AE1001" s="12" t="s">
        <v>4304</v>
      </c>
      <c r="AF1001" s="12" t="e">
        <v>#N/A</v>
      </c>
    </row>
    <row r="1002" spans="1:32" s="46" customFormat="1" ht="25.5" hidden="1" x14ac:dyDescent="0.2">
      <c r="A1002" s="10">
        <f t="shared" ref="A1002" si="1022">+A1001+1</f>
        <v>979</v>
      </c>
      <c r="B1002" s="10"/>
      <c r="C1002" s="50" t="s">
        <v>15</v>
      </c>
      <c r="D1002" s="24" t="s">
        <v>393</v>
      </c>
      <c r="E1002" s="15">
        <v>2024</v>
      </c>
      <c r="F1002" s="84">
        <v>45590</v>
      </c>
      <c r="G1002" s="19" t="s">
        <v>3976</v>
      </c>
      <c r="H1002" s="106" t="s">
        <v>3977</v>
      </c>
      <c r="I1002" s="110" t="s">
        <v>3978</v>
      </c>
      <c r="J1002" s="12" t="s">
        <v>757</v>
      </c>
      <c r="K1002" s="12" t="s">
        <v>21</v>
      </c>
      <c r="L1002" s="12"/>
      <c r="M1002" s="12"/>
      <c r="N1002" s="12"/>
      <c r="O1002" s="12"/>
      <c r="P1002" s="12"/>
      <c r="Q1002" s="12"/>
      <c r="R1002" s="12" t="s">
        <v>3445</v>
      </c>
      <c r="S1002" s="12"/>
      <c r="T1002" s="12" t="s">
        <v>1817</v>
      </c>
      <c r="U1002" s="12"/>
      <c r="V1002" s="12"/>
      <c r="W1002" s="12" t="s">
        <v>23</v>
      </c>
      <c r="X1002" s="58" t="s">
        <v>24</v>
      </c>
      <c r="Y1002" s="12"/>
      <c r="Z1002" s="12"/>
      <c r="AA1002" s="12" t="s">
        <v>4250</v>
      </c>
      <c r="AB1002" s="12" t="s">
        <v>4251</v>
      </c>
      <c r="AC1002" s="12" t="s">
        <v>4252</v>
      </c>
      <c r="AD1002" s="12" t="s">
        <v>4243</v>
      </c>
      <c r="AE1002" s="12" t="s">
        <v>4253</v>
      </c>
      <c r="AF1002" s="12" t="s">
        <v>4245</v>
      </c>
    </row>
    <row r="1003" spans="1:32" s="46" customFormat="1" ht="25.5" hidden="1" x14ac:dyDescent="0.2">
      <c r="A1003" s="10">
        <f t="shared" ref="A1003" si="1023">+A1002+1</f>
        <v>980</v>
      </c>
      <c r="B1003" s="10"/>
      <c r="C1003" s="50" t="s">
        <v>15</v>
      </c>
      <c r="D1003" s="24" t="s">
        <v>34</v>
      </c>
      <c r="E1003" s="15">
        <v>2024</v>
      </c>
      <c r="F1003" s="84">
        <v>45595</v>
      </c>
      <c r="G1003" s="19" t="s">
        <v>3979</v>
      </c>
      <c r="H1003" s="106" t="s">
        <v>3980</v>
      </c>
      <c r="I1003" s="110" t="s">
        <v>3981</v>
      </c>
      <c r="J1003" s="12" t="s">
        <v>55</v>
      </c>
      <c r="K1003" s="12" t="s">
        <v>21</v>
      </c>
      <c r="L1003" s="12"/>
      <c r="M1003" s="12"/>
      <c r="N1003" s="12"/>
      <c r="O1003" s="12"/>
      <c r="P1003" s="12"/>
      <c r="Q1003" s="12"/>
      <c r="R1003" s="12" t="s">
        <v>3064</v>
      </c>
      <c r="S1003" s="12"/>
      <c r="T1003" s="12" t="s">
        <v>3708</v>
      </c>
      <c r="U1003" s="12"/>
      <c r="V1003" s="12"/>
      <c r="W1003" s="12" t="s">
        <v>23</v>
      </c>
      <c r="X1003" s="58" t="s">
        <v>24</v>
      </c>
      <c r="Y1003" s="12"/>
      <c r="Z1003" s="12"/>
      <c r="AA1003" s="12" t="s">
        <v>55</v>
      </c>
      <c r="AB1003" s="12" t="s">
        <v>4337</v>
      </c>
      <c r="AC1003" s="12" t="s">
        <v>4403</v>
      </c>
      <c r="AD1003" s="12" t="e">
        <v>#N/A</v>
      </c>
      <c r="AE1003" s="12" t="s">
        <v>4338</v>
      </c>
      <c r="AF1003" s="12" t="e">
        <v>#N/A</v>
      </c>
    </row>
    <row r="1004" spans="1:32" s="46" customFormat="1" ht="25.5" hidden="1" x14ac:dyDescent="0.2">
      <c r="A1004" s="10">
        <f t="shared" ref="A1004" si="1024">+A1003+1</f>
        <v>981</v>
      </c>
      <c r="B1004" s="10"/>
      <c r="C1004" s="50" t="s">
        <v>15</v>
      </c>
      <c r="D1004" s="24" t="s">
        <v>393</v>
      </c>
      <c r="E1004" s="15">
        <v>2024</v>
      </c>
      <c r="F1004" s="84">
        <v>45597</v>
      </c>
      <c r="G1004" s="19" t="s">
        <v>3982</v>
      </c>
      <c r="H1004" s="106" t="s">
        <v>3983</v>
      </c>
      <c r="I1004" s="110" t="s">
        <v>3984</v>
      </c>
      <c r="J1004" s="12" t="s">
        <v>284</v>
      </c>
      <c r="K1004" s="12" t="s">
        <v>21</v>
      </c>
      <c r="L1004" s="12"/>
      <c r="M1004" s="12"/>
      <c r="N1004" s="12"/>
      <c r="O1004" s="12"/>
      <c r="P1004" s="12"/>
      <c r="Q1004" s="12"/>
      <c r="R1004" s="12" t="s">
        <v>3445</v>
      </c>
      <c r="S1004" s="12"/>
      <c r="T1004" s="12" t="s">
        <v>284</v>
      </c>
      <c r="U1004" s="12"/>
      <c r="V1004" s="12"/>
      <c r="W1004" s="12" t="s">
        <v>23</v>
      </c>
      <c r="X1004" s="58" t="s">
        <v>24</v>
      </c>
      <c r="Y1004" s="12"/>
      <c r="Z1004" s="12"/>
      <c r="AA1004" s="12" t="s">
        <v>4276</v>
      </c>
      <c r="AB1004" s="12" t="s">
        <v>4277</v>
      </c>
      <c r="AC1004" s="12" t="s">
        <v>4278</v>
      </c>
      <c r="AD1004" s="12" t="s">
        <v>4231</v>
      </c>
      <c r="AE1004" s="12" t="s">
        <v>4279</v>
      </c>
      <c r="AF1004" s="12" t="s">
        <v>4233</v>
      </c>
    </row>
    <row r="1005" spans="1:32" s="46" customFormat="1" ht="15" hidden="1" x14ac:dyDescent="0.2">
      <c r="A1005" s="10">
        <f t="shared" ref="A1005" si="1025">+A1004+1</f>
        <v>982</v>
      </c>
      <c r="B1005" s="10"/>
      <c r="C1005" s="50" t="s">
        <v>15</v>
      </c>
      <c r="D1005" s="24" t="s">
        <v>34</v>
      </c>
      <c r="E1005" s="15">
        <v>2024</v>
      </c>
      <c r="F1005" s="84">
        <v>45600</v>
      </c>
      <c r="G1005" s="19" t="s">
        <v>3985</v>
      </c>
      <c r="H1005" s="106" t="s">
        <v>3986</v>
      </c>
      <c r="I1005" s="110" t="s">
        <v>3987</v>
      </c>
      <c r="J1005" s="12" t="s">
        <v>1514</v>
      </c>
      <c r="K1005" s="12" t="s">
        <v>21</v>
      </c>
      <c r="L1005" s="12"/>
      <c r="M1005" s="12"/>
      <c r="N1005" s="12"/>
      <c r="O1005" s="12"/>
      <c r="P1005" s="12"/>
      <c r="Q1005" s="12"/>
      <c r="R1005" s="12" t="s">
        <v>3065</v>
      </c>
      <c r="S1005" s="12"/>
      <c r="T1005" s="12" t="s">
        <v>1514</v>
      </c>
      <c r="U1005" s="12"/>
      <c r="V1005" s="12"/>
      <c r="W1005" s="12" t="s">
        <v>23</v>
      </c>
      <c r="X1005" s="58" t="s">
        <v>24</v>
      </c>
      <c r="Y1005" s="12"/>
      <c r="Z1005" s="12"/>
      <c r="AA1005" s="12" t="s">
        <v>1514</v>
      </c>
      <c r="AB1005" s="12" t="s">
        <v>4386</v>
      </c>
      <c r="AC1005" s="12" t="s">
        <v>4400</v>
      </c>
      <c r="AD1005" s="12" t="e">
        <v>#N/A</v>
      </c>
      <c r="AE1005" s="12" t="s">
        <v>4387</v>
      </c>
      <c r="AF1005" s="12" t="e">
        <v>#N/A</v>
      </c>
    </row>
    <row r="1006" spans="1:32" s="46" customFormat="1" ht="15" hidden="1" x14ac:dyDescent="0.2">
      <c r="A1006" s="10">
        <f t="shared" ref="A1006" si="1026">+A1005+1</f>
        <v>983</v>
      </c>
      <c r="B1006" s="10"/>
      <c r="C1006" s="50" t="s">
        <v>15</v>
      </c>
      <c r="D1006" s="24" t="s">
        <v>34</v>
      </c>
      <c r="E1006" s="15">
        <v>2024</v>
      </c>
      <c r="F1006" s="84">
        <v>45601</v>
      </c>
      <c r="G1006" s="19" t="s">
        <v>3988</v>
      </c>
      <c r="H1006" s="106" t="s">
        <v>3989</v>
      </c>
      <c r="I1006" s="110" t="s">
        <v>3990</v>
      </c>
      <c r="J1006" s="12" t="s">
        <v>87</v>
      </c>
      <c r="K1006" s="12" t="s">
        <v>60</v>
      </c>
      <c r="L1006" s="12"/>
      <c r="M1006" s="12"/>
      <c r="N1006" s="12"/>
      <c r="O1006" s="12"/>
      <c r="P1006" s="12"/>
      <c r="Q1006" s="12"/>
      <c r="R1006" s="12" t="s">
        <v>3067</v>
      </c>
      <c r="S1006" s="12"/>
      <c r="T1006" s="12" t="s">
        <v>3715</v>
      </c>
      <c r="U1006" s="12"/>
      <c r="V1006" s="12"/>
      <c r="W1006" s="12" t="s">
        <v>61</v>
      </c>
      <c r="X1006" s="58" t="s">
        <v>24</v>
      </c>
      <c r="Y1006" s="12"/>
      <c r="Z1006" s="12"/>
      <c r="AA1006" s="12" t="s">
        <v>87</v>
      </c>
      <c r="AB1006" s="96" t="s">
        <v>4316</v>
      </c>
      <c r="AC1006" s="12" t="s">
        <v>4398</v>
      </c>
      <c r="AD1006" s="12" t="e">
        <v>#N/A</v>
      </c>
      <c r="AE1006" s="12" t="s">
        <v>4317</v>
      </c>
      <c r="AF1006" s="12" t="e">
        <v>#N/A</v>
      </c>
    </row>
    <row r="1007" spans="1:32" s="46" customFormat="1" ht="15" hidden="1" x14ac:dyDescent="0.2">
      <c r="A1007" s="10">
        <f t="shared" ref="A1007" si="1027">+A1006+1</f>
        <v>984</v>
      </c>
      <c r="B1007" s="10"/>
      <c r="C1007" s="50" t="s">
        <v>15</v>
      </c>
      <c r="D1007" s="24" t="s">
        <v>34</v>
      </c>
      <c r="E1007" s="15">
        <v>2024</v>
      </c>
      <c r="F1007" s="84">
        <v>45603</v>
      </c>
      <c r="G1007" s="19" t="s">
        <v>3991</v>
      </c>
      <c r="H1007" s="106" t="s">
        <v>3992</v>
      </c>
      <c r="I1007" s="110" t="s">
        <v>3993</v>
      </c>
      <c r="J1007" s="12" t="s">
        <v>757</v>
      </c>
      <c r="K1007" s="12" t="s">
        <v>21</v>
      </c>
      <c r="L1007" s="12"/>
      <c r="M1007" s="12"/>
      <c r="N1007" s="12"/>
      <c r="O1007" s="12"/>
      <c r="P1007" s="12"/>
      <c r="Q1007" s="12"/>
      <c r="R1007" s="12" t="s">
        <v>3064</v>
      </c>
      <c r="S1007" s="12"/>
      <c r="T1007" s="12" t="s">
        <v>1817</v>
      </c>
      <c r="U1007" s="12"/>
      <c r="V1007" s="12"/>
      <c r="W1007" s="12" t="s">
        <v>23</v>
      </c>
      <c r="X1007" s="58" t="s">
        <v>24</v>
      </c>
      <c r="Y1007" s="12"/>
      <c r="Z1007" s="12"/>
      <c r="AA1007" s="12" t="s">
        <v>757</v>
      </c>
      <c r="AB1007" s="12" t="s">
        <v>4380</v>
      </c>
      <c r="AC1007" s="12" t="s">
        <v>4403</v>
      </c>
      <c r="AD1007" s="12" t="e">
        <v>#N/A</v>
      </c>
      <c r="AE1007" s="12" t="s">
        <v>4381</v>
      </c>
      <c r="AF1007" s="12" t="e">
        <v>#N/A</v>
      </c>
    </row>
    <row r="1008" spans="1:32" s="46" customFormat="1" ht="15" hidden="1" x14ac:dyDescent="0.2">
      <c r="A1008" s="10">
        <f t="shared" ref="A1008" si="1028">+A1007+1</f>
        <v>985</v>
      </c>
      <c r="B1008" s="10"/>
      <c r="C1008" s="50" t="s">
        <v>15</v>
      </c>
      <c r="D1008" s="24" t="s">
        <v>393</v>
      </c>
      <c r="E1008" s="15">
        <v>2024</v>
      </c>
      <c r="F1008" s="84">
        <v>45607</v>
      </c>
      <c r="G1008" s="19" t="s">
        <v>3994</v>
      </c>
      <c r="H1008" s="106" t="s">
        <v>3999</v>
      </c>
      <c r="I1008" s="110" t="s">
        <v>3995</v>
      </c>
      <c r="J1008" s="12" t="s">
        <v>524</v>
      </c>
      <c r="K1008" s="12" t="s">
        <v>21</v>
      </c>
      <c r="L1008" s="12"/>
      <c r="M1008" s="12"/>
      <c r="N1008" s="12"/>
      <c r="O1008" s="12"/>
      <c r="P1008" s="12"/>
      <c r="Q1008" s="12"/>
      <c r="R1008" s="12" t="s">
        <v>3445</v>
      </c>
      <c r="S1008" s="12"/>
      <c r="T1008" s="12" t="s">
        <v>3757</v>
      </c>
      <c r="U1008" s="12"/>
      <c r="V1008" s="12"/>
      <c r="W1008" s="12" t="s">
        <v>23</v>
      </c>
      <c r="X1008" s="58" t="s">
        <v>24</v>
      </c>
      <c r="Y1008" s="12"/>
      <c r="Z1008" s="12"/>
      <c r="AA1008" s="12" t="s">
        <v>4276</v>
      </c>
      <c r="AB1008" s="12" t="s">
        <v>4277</v>
      </c>
      <c r="AC1008" s="12" t="s">
        <v>4278</v>
      </c>
      <c r="AD1008" s="12" t="s">
        <v>4231</v>
      </c>
      <c r="AE1008" s="12" t="s">
        <v>4279</v>
      </c>
      <c r="AF1008" s="12" t="s">
        <v>4233</v>
      </c>
    </row>
    <row r="1009" spans="1:32" s="46" customFormat="1" ht="15" hidden="1" x14ac:dyDescent="0.2">
      <c r="A1009" s="10">
        <f t="shared" ref="A1009" si="1029">+A1008+1</f>
        <v>986</v>
      </c>
      <c r="B1009" s="10"/>
      <c r="C1009" s="50" t="s">
        <v>15</v>
      </c>
      <c r="D1009" s="24" t="s">
        <v>393</v>
      </c>
      <c r="E1009" s="15">
        <v>2024</v>
      </c>
      <c r="F1009" s="84">
        <v>45607</v>
      </c>
      <c r="G1009" s="19" t="s">
        <v>3996</v>
      </c>
      <c r="H1009" s="106" t="s">
        <v>3997</v>
      </c>
      <c r="I1009" s="110" t="s">
        <v>3998</v>
      </c>
      <c r="J1009" s="12" t="s">
        <v>28</v>
      </c>
      <c r="K1009" s="12" t="s">
        <v>29</v>
      </c>
      <c r="L1009" s="12"/>
      <c r="M1009" s="12"/>
      <c r="N1009" s="12"/>
      <c r="O1009" s="12"/>
      <c r="P1009" s="12"/>
      <c r="Q1009" s="12"/>
      <c r="R1009" s="12" t="s">
        <v>3445</v>
      </c>
      <c r="S1009" s="12"/>
      <c r="T1009" s="12" t="s">
        <v>28</v>
      </c>
      <c r="U1009" s="12"/>
      <c r="V1009" s="12"/>
      <c r="W1009" s="12" t="s">
        <v>3436</v>
      </c>
      <c r="X1009" s="58" t="s">
        <v>24</v>
      </c>
      <c r="Y1009" s="12"/>
      <c r="Z1009" s="12"/>
      <c r="AA1009" s="12" t="s">
        <v>4234</v>
      </c>
      <c r="AB1009" s="12" t="s">
        <v>4235</v>
      </c>
      <c r="AC1009" s="12" t="s">
        <v>4236</v>
      </c>
      <c r="AD1009" s="12" t="s">
        <v>4237</v>
      </c>
      <c r="AE1009" s="12" t="s">
        <v>4238</v>
      </c>
      <c r="AF1009" s="12" t="s">
        <v>4239</v>
      </c>
    </row>
    <row r="1010" spans="1:32" s="46" customFormat="1" ht="15" hidden="1" x14ac:dyDescent="0.2">
      <c r="A1010" s="10">
        <f t="shared" ref="A1010" si="1030">+A1009+1</f>
        <v>987</v>
      </c>
      <c r="B1010" s="10"/>
      <c r="C1010" s="50" t="s">
        <v>15</v>
      </c>
      <c r="D1010" s="24" t="s">
        <v>16</v>
      </c>
      <c r="E1010" s="15">
        <v>2024</v>
      </c>
      <c r="F1010" s="84">
        <v>45611</v>
      </c>
      <c r="G1010" s="19" t="s">
        <v>4003</v>
      </c>
      <c r="H1010" s="106" t="s">
        <v>4004</v>
      </c>
      <c r="I1010" s="110" t="s">
        <v>4005</v>
      </c>
      <c r="J1010" s="12" t="s">
        <v>59</v>
      </c>
      <c r="K1010" s="12" t="s">
        <v>60</v>
      </c>
      <c r="L1010" s="12"/>
      <c r="M1010" s="12"/>
      <c r="N1010" s="12"/>
      <c r="O1010" s="12"/>
      <c r="P1010" s="12"/>
      <c r="Q1010" s="12"/>
      <c r="R1010" s="44" t="s">
        <v>3446</v>
      </c>
      <c r="S1010" s="12"/>
      <c r="T1010" s="12" t="s">
        <v>59</v>
      </c>
      <c r="U1010" s="12"/>
      <c r="V1010" s="12"/>
      <c r="W1010" s="12" t="s">
        <v>61</v>
      </c>
      <c r="X1010" s="58" t="s">
        <v>24</v>
      </c>
      <c r="Y1010" s="12"/>
      <c r="Z1010" s="12"/>
      <c r="AA1010" s="12" t="s">
        <v>2711</v>
      </c>
      <c r="AB1010" s="12" t="s">
        <v>4299</v>
      </c>
      <c r="AC1010" s="12" t="e">
        <v>#N/A</v>
      </c>
      <c r="AD1010" s="12" t="e">
        <v>#N/A</v>
      </c>
      <c r="AE1010" s="12" t="s">
        <v>4302</v>
      </c>
      <c r="AF1010" s="12" t="s">
        <v>4308</v>
      </c>
    </row>
    <row r="1011" spans="1:32" s="46" customFormat="1" ht="15" hidden="1" x14ac:dyDescent="0.2">
      <c r="A1011" s="10">
        <f t="shared" ref="A1011" si="1031">+A1010+1</f>
        <v>988</v>
      </c>
      <c r="B1011" s="10"/>
      <c r="C1011" s="50" t="s">
        <v>15</v>
      </c>
      <c r="D1011" s="24" t="s">
        <v>393</v>
      </c>
      <c r="E1011" s="15">
        <v>2024</v>
      </c>
      <c r="F1011" s="84">
        <v>45611</v>
      </c>
      <c r="G1011" s="19" t="s">
        <v>4006</v>
      </c>
      <c r="H1011" s="106" t="s">
        <v>4007</v>
      </c>
      <c r="I1011" s="110" t="s">
        <v>4008</v>
      </c>
      <c r="J1011" s="12" t="s">
        <v>539</v>
      </c>
      <c r="K1011" s="12" t="s">
        <v>21</v>
      </c>
      <c r="L1011" s="12"/>
      <c r="M1011" s="12"/>
      <c r="N1011" s="12"/>
      <c r="O1011" s="12"/>
      <c r="P1011" s="12"/>
      <c r="Q1011" s="12"/>
      <c r="R1011" s="12" t="s">
        <v>3445</v>
      </c>
      <c r="S1011" s="12"/>
      <c r="T1011" s="12" t="s">
        <v>3759</v>
      </c>
      <c r="U1011" s="12"/>
      <c r="V1011" s="12"/>
      <c r="W1011" s="12" t="s">
        <v>23</v>
      </c>
      <c r="X1011" s="58" t="s">
        <v>24</v>
      </c>
      <c r="Y1011" s="12"/>
      <c r="Z1011" s="12"/>
      <c r="AA1011" s="12" t="s">
        <v>4265</v>
      </c>
      <c r="AB1011" s="12" t="s">
        <v>4266</v>
      </c>
      <c r="AC1011" s="12" t="s">
        <v>4252</v>
      </c>
      <c r="AD1011" s="12" t="s">
        <v>4243</v>
      </c>
      <c r="AE1011" s="12" t="s">
        <v>4267</v>
      </c>
      <c r="AF1011" s="12" t="s">
        <v>4245</v>
      </c>
    </row>
    <row r="1012" spans="1:32" s="46" customFormat="1" ht="15" hidden="1" x14ac:dyDescent="0.2">
      <c r="A1012" s="10">
        <f t="shared" ref="A1012" si="1032">+A1011+1</f>
        <v>989</v>
      </c>
      <c r="B1012" s="10"/>
      <c r="C1012" s="50" t="s">
        <v>15</v>
      </c>
      <c r="D1012" s="24" t="s">
        <v>393</v>
      </c>
      <c r="E1012" s="15">
        <v>2024</v>
      </c>
      <c r="F1012" s="84">
        <v>45611</v>
      </c>
      <c r="G1012" s="19" t="s">
        <v>4009</v>
      </c>
      <c r="H1012" s="106" t="s">
        <v>4010</v>
      </c>
      <c r="I1012" s="110" t="s">
        <v>4011</v>
      </c>
      <c r="J1012" s="12" t="s">
        <v>757</v>
      </c>
      <c r="K1012" s="12" t="s">
        <v>21</v>
      </c>
      <c r="L1012" s="12"/>
      <c r="M1012" s="12"/>
      <c r="N1012" s="12"/>
      <c r="O1012" s="12"/>
      <c r="P1012" s="12"/>
      <c r="Q1012" s="12"/>
      <c r="R1012" s="12" t="s">
        <v>3445</v>
      </c>
      <c r="S1012" s="12"/>
      <c r="T1012" s="12" t="s">
        <v>1817</v>
      </c>
      <c r="U1012" s="12"/>
      <c r="V1012" s="12"/>
      <c r="W1012" s="12" t="s">
        <v>23</v>
      </c>
      <c r="X1012" s="58" t="s">
        <v>24</v>
      </c>
      <c r="Y1012" s="12"/>
      <c r="Z1012" s="12"/>
      <c r="AA1012" s="12" t="s">
        <v>4265</v>
      </c>
      <c r="AB1012" s="12" t="s">
        <v>4266</v>
      </c>
      <c r="AC1012" s="12" t="s">
        <v>4252</v>
      </c>
      <c r="AD1012" s="12" t="s">
        <v>4243</v>
      </c>
      <c r="AE1012" s="12" t="s">
        <v>4267</v>
      </c>
      <c r="AF1012" s="12" t="s">
        <v>4245</v>
      </c>
    </row>
    <row r="1013" spans="1:32" s="46" customFormat="1" ht="15" hidden="1" x14ac:dyDescent="0.2">
      <c r="A1013" s="10">
        <f t="shared" ref="A1013" si="1033">+A1012+1</f>
        <v>990</v>
      </c>
      <c r="B1013" s="10"/>
      <c r="C1013" s="50" t="s">
        <v>15</v>
      </c>
      <c r="D1013" s="24" t="s">
        <v>393</v>
      </c>
      <c r="E1013" s="15">
        <v>2024</v>
      </c>
      <c r="F1013" s="84">
        <v>45614</v>
      </c>
      <c r="G1013" s="19" t="s">
        <v>4012</v>
      </c>
      <c r="H1013" s="106" t="s">
        <v>4013</v>
      </c>
      <c r="I1013" s="110" t="s">
        <v>4014</v>
      </c>
      <c r="J1013" s="12" t="s">
        <v>79</v>
      </c>
      <c r="K1013" s="12" t="s">
        <v>21</v>
      </c>
      <c r="L1013" s="12"/>
      <c r="M1013" s="12"/>
      <c r="N1013" s="12"/>
      <c r="O1013" s="12"/>
      <c r="P1013" s="12"/>
      <c r="Q1013" s="12"/>
      <c r="R1013" s="12" t="s">
        <v>3445</v>
      </c>
      <c r="S1013" s="12"/>
      <c r="T1013" s="12" t="s">
        <v>3714</v>
      </c>
      <c r="U1013" s="12"/>
      <c r="V1013" s="12"/>
      <c r="W1013" s="12" t="s">
        <v>23</v>
      </c>
      <c r="X1013" s="58" t="s">
        <v>24</v>
      </c>
      <c r="Y1013" s="12"/>
      <c r="Z1013" s="12"/>
      <c r="AA1013" s="12" t="s">
        <v>4276</v>
      </c>
      <c r="AB1013" s="12" t="s">
        <v>4277</v>
      </c>
      <c r="AC1013" s="12" t="s">
        <v>4278</v>
      </c>
      <c r="AD1013" s="12" t="s">
        <v>4231</v>
      </c>
      <c r="AE1013" s="12" t="s">
        <v>4279</v>
      </c>
      <c r="AF1013" s="12" t="s">
        <v>4233</v>
      </c>
    </row>
    <row r="1014" spans="1:32" s="46" customFormat="1" ht="15" hidden="1" x14ac:dyDescent="0.2">
      <c r="A1014" s="10">
        <f t="shared" ref="A1014" si="1034">+A1013+1</f>
        <v>991</v>
      </c>
      <c r="B1014" s="10"/>
      <c r="C1014" s="50" t="s">
        <v>15</v>
      </c>
      <c r="D1014" s="24" t="s">
        <v>393</v>
      </c>
      <c r="E1014" s="15">
        <v>2024</v>
      </c>
      <c r="F1014" s="84">
        <v>45618</v>
      </c>
      <c r="G1014" s="19" t="s">
        <v>4016</v>
      </c>
      <c r="H1014" s="106" t="s">
        <v>4018</v>
      </c>
      <c r="I1014" s="110" t="s">
        <v>4017</v>
      </c>
      <c r="J1014" s="12" t="s">
        <v>757</v>
      </c>
      <c r="K1014" s="12" t="s">
        <v>21</v>
      </c>
      <c r="L1014" s="12"/>
      <c r="M1014" s="12"/>
      <c r="N1014" s="12"/>
      <c r="O1014" s="12"/>
      <c r="P1014" s="12"/>
      <c r="Q1014" s="12"/>
      <c r="R1014" s="12" t="s">
        <v>3445</v>
      </c>
      <c r="S1014" s="12"/>
      <c r="T1014" s="12" t="s">
        <v>1817</v>
      </c>
      <c r="U1014" s="12"/>
      <c r="V1014" s="12"/>
      <c r="W1014" s="12" t="s">
        <v>23</v>
      </c>
      <c r="X1014" s="58" t="s">
        <v>24</v>
      </c>
      <c r="Y1014" s="12"/>
      <c r="Z1014" s="12"/>
      <c r="AA1014" s="12" t="s">
        <v>4265</v>
      </c>
      <c r="AB1014" s="12" t="s">
        <v>4266</v>
      </c>
      <c r="AC1014" s="12" t="s">
        <v>4252</v>
      </c>
      <c r="AD1014" s="12" t="s">
        <v>4243</v>
      </c>
      <c r="AE1014" s="12" t="s">
        <v>4267</v>
      </c>
      <c r="AF1014" s="12" t="s">
        <v>4245</v>
      </c>
    </row>
    <row r="1015" spans="1:32" s="46" customFormat="1" ht="15" hidden="1" x14ac:dyDescent="0.2">
      <c r="A1015" s="10">
        <f t="shared" ref="A1015" si="1035">+A1014+1</f>
        <v>992</v>
      </c>
      <c r="B1015" s="10"/>
      <c r="C1015" s="50" t="s">
        <v>15</v>
      </c>
      <c r="D1015" s="24" t="s">
        <v>34</v>
      </c>
      <c r="E1015" s="15">
        <v>2024</v>
      </c>
      <c r="F1015" s="84">
        <v>45621</v>
      </c>
      <c r="G1015" s="19" t="s">
        <v>4019</v>
      </c>
      <c r="H1015" s="106" t="s">
        <v>4021</v>
      </c>
      <c r="I1015" s="110" t="s">
        <v>4020</v>
      </c>
      <c r="J1015" s="12" t="s">
        <v>20</v>
      </c>
      <c r="K1015" s="12" t="s">
        <v>21</v>
      </c>
      <c r="L1015" s="12"/>
      <c r="M1015" s="12"/>
      <c r="N1015" s="12"/>
      <c r="O1015" s="12"/>
      <c r="P1015" s="12"/>
      <c r="Q1015" s="12"/>
      <c r="R1015" s="12" t="s">
        <v>3064</v>
      </c>
      <c r="S1015" s="12"/>
      <c r="T1015" s="12" t="s">
        <v>3705</v>
      </c>
      <c r="U1015" s="12"/>
      <c r="V1015" s="12"/>
      <c r="W1015" s="12" t="s">
        <v>23</v>
      </c>
      <c r="X1015" s="58" t="s">
        <v>24</v>
      </c>
      <c r="Y1015" s="12"/>
      <c r="Z1015" s="12"/>
      <c r="AA1015" s="12" t="s">
        <v>4350</v>
      </c>
      <c r="AB1015" s="12" t="s">
        <v>4351</v>
      </c>
      <c r="AC1015" s="12" t="s">
        <v>4397</v>
      </c>
      <c r="AD1015" s="12" t="e">
        <v>#N/A</v>
      </c>
      <c r="AE1015" s="12" t="s">
        <v>4352</v>
      </c>
      <c r="AF1015" s="12" t="e">
        <v>#N/A</v>
      </c>
    </row>
    <row r="1016" spans="1:32" s="46" customFormat="1" ht="15" hidden="1" x14ac:dyDescent="0.2">
      <c r="A1016" s="10">
        <f t="shared" ref="A1016" si="1036">+A1015+1</f>
        <v>993</v>
      </c>
      <c r="B1016" s="10"/>
      <c r="C1016" s="50" t="s">
        <v>15</v>
      </c>
      <c r="D1016" s="24" t="s">
        <v>393</v>
      </c>
      <c r="E1016" s="15">
        <v>2024</v>
      </c>
      <c r="F1016" s="84">
        <v>45628</v>
      </c>
      <c r="G1016" s="19" t="s">
        <v>4022</v>
      </c>
      <c r="H1016" s="106" t="s">
        <v>4025</v>
      </c>
      <c r="I1016" s="110" t="s">
        <v>4023</v>
      </c>
      <c r="J1016" s="12" t="s">
        <v>20</v>
      </c>
      <c r="K1016" s="12" t="s">
        <v>21</v>
      </c>
      <c r="L1016" s="12"/>
      <c r="M1016" s="12"/>
      <c r="N1016" s="12"/>
      <c r="O1016" s="12"/>
      <c r="P1016" s="12"/>
      <c r="Q1016" s="12"/>
      <c r="R1016" s="12" t="s">
        <v>3445</v>
      </c>
      <c r="S1016" s="12"/>
      <c r="T1016" s="12" t="s">
        <v>3705</v>
      </c>
      <c r="U1016" s="12"/>
      <c r="V1016" s="12"/>
      <c r="W1016" s="12" t="s">
        <v>23</v>
      </c>
      <c r="X1016" s="58" t="s">
        <v>24</v>
      </c>
      <c r="Y1016" s="12"/>
      <c r="Z1016" s="12"/>
      <c r="AA1016" s="12" t="s">
        <v>4280</v>
      </c>
      <c r="AB1016" s="12" t="s">
        <v>4393</v>
      </c>
      <c r="AC1016" s="12" t="s">
        <v>4260</v>
      </c>
      <c r="AD1016" s="12" t="s">
        <v>4243</v>
      </c>
      <c r="AE1016" s="12" t="s">
        <v>4281</v>
      </c>
      <c r="AF1016" s="12" t="s">
        <v>4245</v>
      </c>
    </row>
    <row r="1017" spans="1:32" s="46" customFormat="1" ht="15" hidden="1" x14ac:dyDescent="0.2">
      <c r="A1017" s="10">
        <f t="shared" ref="A1017" si="1037">+A1016+1</f>
        <v>994</v>
      </c>
      <c r="B1017" s="10"/>
      <c r="C1017" s="50" t="s">
        <v>15</v>
      </c>
      <c r="D1017" s="24" t="s">
        <v>34</v>
      </c>
      <c r="E1017" s="15">
        <v>2024</v>
      </c>
      <c r="F1017" s="84">
        <v>45628</v>
      </c>
      <c r="G1017" s="19" t="s">
        <v>4024</v>
      </c>
      <c r="H1017" s="106" t="s">
        <v>4026</v>
      </c>
      <c r="I1017" s="109" t="s">
        <v>4027</v>
      </c>
      <c r="J1017" s="12" t="s">
        <v>4028</v>
      </c>
      <c r="K1017" s="12" t="s">
        <v>60</v>
      </c>
      <c r="L1017" s="12"/>
      <c r="M1017" s="12"/>
      <c r="N1017" s="12"/>
      <c r="O1017" s="12"/>
      <c r="P1017" s="12"/>
      <c r="Q1017" s="12"/>
      <c r="R1017" s="12" t="s">
        <v>3067</v>
      </c>
      <c r="S1017" s="12"/>
      <c r="T1017" s="12" t="s">
        <v>3783</v>
      </c>
      <c r="U1017" s="12"/>
      <c r="V1017" s="12"/>
      <c r="W1017" s="12" t="s">
        <v>125</v>
      </c>
      <c r="X1017" s="58" t="s">
        <v>24</v>
      </c>
      <c r="Y1017" s="12"/>
      <c r="Z1017" s="12"/>
      <c r="AA1017" s="12" t="s">
        <v>2712</v>
      </c>
      <c r="AB1017" s="12" t="s">
        <v>4335</v>
      </c>
      <c r="AC1017" s="12" t="s">
        <v>4407</v>
      </c>
      <c r="AD1017" s="12" t="e">
        <v>#N/A</v>
      </c>
      <c r="AE1017" s="12" t="s">
        <v>4336</v>
      </c>
      <c r="AF1017" s="12" t="e">
        <v>#N/A</v>
      </c>
    </row>
    <row r="1018" spans="1:32" s="46" customFormat="1" ht="15" hidden="1" x14ac:dyDescent="0.2">
      <c r="A1018" s="10">
        <f t="shared" ref="A1018" si="1038">+A1017+1</f>
        <v>995</v>
      </c>
      <c r="B1018" s="10"/>
      <c r="C1018" s="50" t="s">
        <v>15</v>
      </c>
      <c r="D1018" s="24" t="s">
        <v>34</v>
      </c>
      <c r="E1018" s="15">
        <v>2024</v>
      </c>
      <c r="F1018" s="84">
        <v>45630</v>
      </c>
      <c r="G1018" s="19" t="s">
        <v>4029</v>
      </c>
      <c r="H1018" s="106" t="s">
        <v>4032</v>
      </c>
      <c r="I1018" s="110" t="s">
        <v>4030</v>
      </c>
      <c r="J1018" s="12" t="s">
        <v>4031</v>
      </c>
      <c r="K1018" s="12" t="s">
        <v>60</v>
      </c>
      <c r="L1018" s="12"/>
      <c r="M1018" s="12"/>
      <c r="N1018" s="12"/>
      <c r="O1018" s="12"/>
      <c r="P1018" s="12"/>
      <c r="Q1018" s="12"/>
      <c r="R1018" s="12" t="s">
        <v>3067</v>
      </c>
      <c r="S1018" s="12"/>
      <c r="T1018" s="12" t="s">
        <v>3693</v>
      </c>
      <c r="U1018" s="12"/>
      <c r="V1018" s="12"/>
      <c r="W1018" s="12" t="s">
        <v>61</v>
      </c>
      <c r="X1018" s="58" t="s">
        <v>24</v>
      </c>
      <c r="Y1018" s="12"/>
      <c r="Z1018" s="12"/>
      <c r="AA1018" s="12" t="s">
        <v>281</v>
      </c>
      <c r="AB1018" s="12" t="s">
        <v>4318</v>
      </c>
      <c r="AC1018" s="12" t="s">
        <v>4398</v>
      </c>
      <c r="AD1018" s="12" t="e">
        <v>#N/A</v>
      </c>
      <c r="AE1018" s="12" t="s">
        <v>4319</v>
      </c>
      <c r="AF1018" s="12" t="e">
        <v>#N/A</v>
      </c>
    </row>
    <row r="1019" spans="1:32" s="46" customFormat="1" ht="15" hidden="1" x14ac:dyDescent="0.2">
      <c r="A1019" s="10">
        <f t="shared" ref="A1019" si="1039">+A1018+1</f>
        <v>996</v>
      </c>
      <c r="B1019" s="10"/>
      <c r="C1019" s="50" t="s">
        <v>15</v>
      </c>
      <c r="D1019" s="24" t="s">
        <v>34</v>
      </c>
      <c r="E1019" s="15">
        <v>2024</v>
      </c>
      <c r="F1019" s="84">
        <v>45631</v>
      </c>
      <c r="G1019" s="19" t="s">
        <v>4033</v>
      </c>
      <c r="H1019" s="106" t="s">
        <v>4034</v>
      </c>
      <c r="I1019" s="109" t="s">
        <v>4035</v>
      </c>
      <c r="J1019" s="12" t="s">
        <v>59</v>
      </c>
      <c r="K1019" s="12" t="s">
        <v>60</v>
      </c>
      <c r="L1019" s="12"/>
      <c r="M1019" s="12"/>
      <c r="N1019" s="12"/>
      <c r="O1019" s="12"/>
      <c r="P1019" s="12"/>
      <c r="Q1019" s="12"/>
      <c r="R1019" s="12" t="s">
        <v>3067</v>
      </c>
      <c r="S1019" s="12"/>
      <c r="T1019" s="12" t="s">
        <v>59</v>
      </c>
      <c r="U1019" s="12"/>
      <c r="V1019" s="12"/>
      <c r="W1019" s="12" t="s">
        <v>61</v>
      </c>
      <c r="X1019" s="58" t="s">
        <v>24</v>
      </c>
      <c r="Y1019" s="12"/>
      <c r="Z1019" s="12"/>
      <c r="AA1019" s="12" t="s">
        <v>2709</v>
      </c>
      <c r="AB1019" s="12" t="s">
        <v>4355</v>
      </c>
      <c r="AC1019" s="12" t="s">
        <v>4401</v>
      </c>
      <c r="AD1019" s="12" t="e">
        <v>#N/A</v>
      </c>
      <c r="AE1019" s="12" t="s">
        <v>4356</v>
      </c>
      <c r="AF1019" s="12" t="e">
        <v>#N/A</v>
      </c>
    </row>
    <row r="1020" spans="1:32" s="46" customFormat="1" ht="15" hidden="1" x14ac:dyDescent="0.2">
      <c r="A1020" s="10">
        <f t="shared" ref="A1020" si="1040">+A1019+1</f>
        <v>997</v>
      </c>
      <c r="B1020" s="10"/>
      <c r="C1020" s="50" t="s">
        <v>15</v>
      </c>
      <c r="D1020" s="24" t="s">
        <v>393</v>
      </c>
      <c r="E1020" s="15">
        <v>2024</v>
      </c>
      <c r="F1020" s="84">
        <v>45632</v>
      </c>
      <c r="G1020" s="19" t="s">
        <v>4036</v>
      </c>
      <c r="H1020" s="106" t="s">
        <v>4038</v>
      </c>
      <c r="I1020" s="109" t="s">
        <v>4037</v>
      </c>
      <c r="J1020" s="12" t="s">
        <v>729</v>
      </c>
      <c r="K1020" s="12" t="s">
        <v>21</v>
      </c>
      <c r="L1020" s="12"/>
      <c r="M1020" s="12"/>
      <c r="N1020" s="12"/>
      <c r="O1020" s="12"/>
      <c r="P1020" s="12"/>
      <c r="Q1020" s="12"/>
      <c r="R1020" s="12" t="s">
        <v>3445</v>
      </c>
      <c r="S1020" s="12"/>
      <c r="T1020" s="12" t="s">
        <v>3772</v>
      </c>
      <c r="U1020" s="12"/>
      <c r="V1020" s="12"/>
      <c r="W1020" s="12" t="s">
        <v>23</v>
      </c>
      <c r="X1020" s="58" t="s">
        <v>24</v>
      </c>
      <c r="Y1020" s="12"/>
      <c r="Z1020" s="12"/>
      <c r="AA1020" s="12" t="s">
        <v>4250</v>
      </c>
      <c r="AB1020" s="12" t="s">
        <v>4251</v>
      </c>
      <c r="AC1020" s="12" t="s">
        <v>4252</v>
      </c>
      <c r="AD1020" s="12" t="s">
        <v>4243</v>
      </c>
      <c r="AE1020" s="12" t="s">
        <v>4253</v>
      </c>
      <c r="AF1020" s="12" t="s">
        <v>4245</v>
      </c>
    </row>
    <row r="1021" spans="1:32" s="46" customFormat="1" ht="15" hidden="1" x14ac:dyDescent="0.2">
      <c r="A1021" s="10">
        <f t="shared" ref="A1021" si="1041">+A1020+1</f>
        <v>998</v>
      </c>
      <c r="B1021" s="10"/>
      <c r="C1021" s="50" t="s">
        <v>15</v>
      </c>
      <c r="D1021" s="24" t="s">
        <v>393</v>
      </c>
      <c r="E1021" s="15">
        <v>2024</v>
      </c>
      <c r="F1021" s="84">
        <v>45636</v>
      </c>
      <c r="G1021" s="19" t="s">
        <v>4039</v>
      </c>
      <c r="H1021" s="106" t="s">
        <v>4044</v>
      </c>
      <c r="I1021" s="109" t="s">
        <v>4040</v>
      </c>
      <c r="J1021" s="12" t="s">
        <v>2415</v>
      </c>
      <c r="K1021" s="12" t="s">
        <v>21</v>
      </c>
      <c r="L1021" s="12"/>
      <c r="M1021" s="12"/>
      <c r="N1021" s="12"/>
      <c r="O1021" s="12"/>
      <c r="P1021" s="12"/>
      <c r="Q1021" s="12"/>
      <c r="R1021" s="12" t="s">
        <v>3445</v>
      </c>
      <c r="S1021" s="12"/>
      <c r="T1021" s="12" t="s">
        <v>3716</v>
      </c>
      <c r="U1021" s="12"/>
      <c r="V1021" s="12"/>
      <c r="W1021" s="12" t="s">
        <v>23</v>
      </c>
      <c r="X1021" s="58" t="s">
        <v>24</v>
      </c>
      <c r="Y1021" s="12"/>
      <c r="Z1021" s="12"/>
      <c r="AA1021" s="12" t="s">
        <v>4276</v>
      </c>
      <c r="AB1021" s="12" t="s">
        <v>4277</v>
      </c>
      <c r="AC1021" s="12" t="s">
        <v>4278</v>
      </c>
      <c r="AD1021" s="12" t="s">
        <v>4231</v>
      </c>
      <c r="AE1021" s="12" t="s">
        <v>4279</v>
      </c>
      <c r="AF1021" s="12" t="s">
        <v>4233</v>
      </c>
    </row>
    <row r="1022" spans="1:32" s="46" customFormat="1" ht="15" hidden="1" x14ac:dyDescent="0.2">
      <c r="A1022" s="10">
        <f t="shared" ref="A1022" si="1042">+A1021+1</f>
        <v>999</v>
      </c>
      <c r="B1022" s="10"/>
      <c r="C1022" s="50" t="s">
        <v>15</v>
      </c>
      <c r="D1022" s="24" t="s">
        <v>393</v>
      </c>
      <c r="E1022" s="15">
        <v>2024</v>
      </c>
      <c r="F1022" s="84">
        <v>45636</v>
      </c>
      <c r="G1022" s="19" t="s">
        <v>4041</v>
      </c>
      <c r="H1022" s="106" t="s">
        <v>4043</v>
      </c>
      <c r="I1022" s="109" t="s">
        <v>4042</v>
      </c>
      <c r="J1022" s="12" t="s">
        <v>178</v>
      </c>
      <c r="K1022" s="12" t="s">
        <v>21</v>
      </c>
      <c r="L1022" s="12"/>
      <c r="M1022" s="12"/>
      <c r="N1022" s="12"/>
      <c r="O1022" s="12"/>
      <c r="P1022" s="12"/>
      <c r="Q1022" s="12"/>
      <c r="R1022" s="12" t="s">
        <v>3445</v>
      </c>
      <c r="S1022" s="12"/>
      <c r="T1022" s="12" t="s">
        <v>3729</v>
      </c>
      <c r="U1022" s="12"/>
      <c r="V1022" s="12"/>
      <c r="W1022" s="12" t="s">
        <v>23</v>
      </c>
      <c r="X1022" s="58" t="s">
        <v>24</v>
      </c>
      <c r="Y1022" s="12"/>
      <c r="Z1022" s="12"/>
      <c r="AA1022" s="12" t="s">
        <v>4276</v>
      </c>
      <c r="AB1022" s="12" t="s">
        <v>4277</v>
      </c>
      <c r="AC1022" s="12" t="s">
        <v>4278</v>
      </c>
      <c r="AD1022" s="12" t="s">
        <v>4231</v>
      </c>
      <c r="AE1022" s="12" t="s">
        <v>4279</v>
      </c>
      <c r="AF1022" s="12" t="s">
        <v>4233</v>
      </c>
    </row>
    <row r="1023" spans="1:32" s="46" customFormat="1" ht="25.5" hidden="1" x14ac:dyDescent="0.25">
      <c r="A1023" s="10">
        <f t="shared" ref="A1023" si="1043">+A1022+1</f>
        <v>1000</v>
      </c>
      <c r="B1023" s="10"/>
      <c r="C1023" s="12" t="s">
        <v>15</v>
      </c>
      <c r="D1023" s="10" t="s">
        <v>393</v>
      </c>
      <c r="E1023" s="10">
        <v>2024</v>
      </c>
      <c r="F1023" s="84">
        <v>45642</v>
      </c>
      <c r="G1023" s="16" t="s">
        <v>4046</v>
      </c>
      <c r="H1023" s="106" t="s">
        <v>4090</v>
      </c>
      <c r="I1023" s="19" t="s">
        <v>4047</v>
      </c>
      <c r="J1023" s="16" t="s">
        <v>33</v>
      </c>
      <c r="K1023" s="12" t="s">
        <v>21</v>
      </c>
      <c r="L1023" s="12"/>
      <c r="M1023" s="12"/>
      <c r="N1023" s="12"/>
      <c r="O1023" s="12"/>
      <c r="P1023" s="12"/>
      <c r="Q1023" s="12"/>
      <c r="R1023" s="12" t="s">
        <v>3445</v>
      </c>
      <c r="S1023" s="12"/>
      <c r="T1023" s="12" t="s">
        <v>3706</v>
      </c>
      <c r="U1023" s="12"/>
      <c r="V1023" s="12"/>
      <c r="W1023" s="12" t="s">
        <v>23</v>
      </c>
      <c r="X1023" s="58" t="s">
        <v>24</v>
      </c>
      <c r="Y1023" s="12"/>
      <c r="Z1023" s="12"/>
      <c r="AA1023" s="12" t="s">
        <v>4293</v>
      </c>
      <c r="AB1023" s="12" t="s">
        <v>4294</v>
      </c>
      <c r="AC1023" s="12" t="s">
        <v>4278</v>
      </c>
      <c r="AD1023" s="12" t="s">
        <v>4231</v>
      </c>
      <c r="AE1023" s="12" t="s">
        <v>4295</v>
      </c>
      <c r="AF1023" s="12" t="s">
        <v>4233</v>
      </c>
    </row>
    <row r="1024" spans="1:32" s="46" customFormat="1" ht="25.5" hidden="1" x14ac:dyDescent="0.25">
      <c r="A1024" s="10">
        <f t="shared" ref="A1024" si="1044">+A1023+1</f>
        <v>1001</v>
      </c>
      <c r="B1024" s="10"/>
      <c r="C1024" s="12" t="s">
        <v>15</v>
      </c>
      <c r="D1024" s="10" t="s">
        <v>393</v>
      </c>
      <c r="E1024" s="10">
        <v>2024</v>
      </c>
      <c r="F1024" s="84">
        <v>45642</v>
      </c>
      <c r="G1024" s="16" t="s">
        <v>4048</v>
      </c>
      <c r="H1024" s="106" t="s">
        <v>4091</v>
      </c>
      <c r="I1024" s="19" t="s">
        <v>4049</v>
      </c>
      <c r="J1024" s="16" t="s">
        <v>33</v>
      </c>
      <c r="K1024" s="12" t="s">
        <v>21</v>
      </c>
      <c r="L1024" s="12"/>
      <c r="M1024" s="12"/>
      <c r="N1024" s="12"/>
      <c r="O1024" s="12"/>
      <c r="P1024" s="12"/>
      <c r="Q1024" s="12"/>
      <c r="R1024" s="12" t="s">
        <v>3445</v>
      </c>
      <c r="S1024" s="12"/>
      <c r="T1024" s="12" t="s">
        <v>3706</v>
      </c>
      <c r="U1024" s="12"/>
      <c r="V1024" s="12"/>
      <c r="W1024" s="12" t="s">
        <v>23</v>
      </c>
      <c r="X1024" s="58" t="s">
        <v>24</v>
      </c>
      <c r="Y1024" s="12"/>
      <c r="Z1024" s="12"/>
      <c r="AA1024" s="12" t="s">
        <v>4293</v>
      </c>
      <c r="AB1024" s="12" t="s">
        <v>4294</v>
      </c>
      <c r="AC1024" s="12" t="s">
        <v>4278</v>
      </c>
      <c r="AD1024" s="12" t="s">
        <v>4231</v>
      </c>
      <c r="AE1024" s="12" t="s">
        <v>4295</v>
      </c>
      <c r="AF1024" s="12" t="s">
        <v>4233</v>
      </c>
    </row>
    <row r="1025" spans="1:32" s="46" customFormat="1" ht="15" hidden="1" x14ac:dyDescent="0.25">
      <c r="A1025" s="10">
        <f t="shared" ref="A1025" si="1045">+A1024+1</f>
        <v>1002</v>
      </c>
      <c r="B1025" s="10"/>
      <c r="C1025" s="12" t="s">
        <v>15</v>
      </c>
      <c r="D1025" s="10" t="s">
        <v>34</v>
      </c>
      <c r="E1025" s="10">
        <v>2024</v>
      </c>
      <c r="F1025" s="84">
        <v>45642</v>
      </c>
      <c r="G1025" s="16" t="s">
        <v>4050</v>
      </c>
      <c r="H1025" s="106" t="s">
        <v>4191</v>
      </c>
      <c r="I1025" s="19" t="s">
        <v>4051</v>
      </c>
      <c r="J1025" s="12" t="s">
        <v>20</v>
      </c>
      <c r="K1025" s="12" t="s">
        <v>21</v>
      </c>
      <c r="L1025" s="12"/>
      <c r="M1025" s="12"/>
      <c r="N1025" s="12"/>
      <c r="O1025" s="12"/>
      <c r="P1025" s="12"/>
      <c r="Q1025" s="12"/>
      <c r="R1025" s="12" t="s">
        <v>3064</v>
      </c>
      <c r="S1025" s="12"/>
      <c r="T1025" s="12" t="s">
        <v>3705</v>
      </c>
      <c r="U1025" s="12"/>
      <c r="V1025" s="12"/>
      <c r="W1025" s="12" t="s">
        <v>23</v>
      </c>
      <c r="X1025" s="58" t="s">
        <v>24</v>
      </c>
      <c r="Y1025" s="12"/>
      <c r="Z1025" s="12"/>
      <c r="AA1025" s="12" t="s">
        <v>4341</v>
      </c>
      <c r="AB1025" s="12" t="s">
        <v>4309</v>
      </c>
      <c r="AC1025" s="12" t="s">
        <v>4397</v>
      </c>
      <c r="AD1025" s="12" t="e">
        <v>#N/A</v>
      </c>
      <c r="AE1025" s="12" t="s">
        <v>4310</v>
      </c>
      <c r="AF1025" s="12" t="e">
        <v>#N/A</v>
      </c>
    </row>
    <row r="1026" spans="1:32" s="46" customFormat="1" ht="25.5" hidden="1" x14ac:dyDescent="0.25">
      <c r="A1026" s="10">
        <f t="shared" ref="A1026" si="1046">+A1025+1</f>
        <v>1003</v>
      </c>
      <c r="B1026" s="10"/>
      <c r="C1026" s="12" t="s">
        <v>15</v>
      </c>
      <c r="D1026" s="10" t="s">
        <v>393</v>
      </c>
      <c r="E1026" s="10">
        <v>2024</v>
      </c>
      <c r="F1026" s="84">
        <v>45643</v>
      </c>
      <c r="G1026" s="16" t="s">
        <v>4052</v>
      </c>
      <c r="H1026" s="106" t="s">
        <v>4078</v>
      </c>
      <c r="I1026" s="19" t="s">
        <v>4053</v>
      </c>
      <c r="J1026" s="12" t="s">
        <v>586</v>
      </c>
      <c r="K1026" s="12" t="s">
        <v>21</v>
      </c>
      <c r="L1026" s="12"/>
      <c r="M1026" s="12"/>
      <c r="N1026" s="12"/>
      <c r="O1026" s="12"/>
      <c r="P1026" s="12"/>
      <c r="Q1026" s="12"/>
      <c r="R1026" s="12" t="s">
        <v>3445</v>
      </c>
      <c r="S1026" s="12"/>
      <c r="T1026" s="12" t="s">
        <v>250</v>
      </c>
      <c r="U1026" s="12"/>
      <c r="V1026" s="12"/>
      <c r="W1026" s="12" t="s">
        <v>23</v>
      </c>
      <c r="X1026" s="58" t="s">
        <v>24</v>
      </c>
      <c r="Y1026" s="12"/>
      <c r="Z1026" s="12"/>
      <c r="AA1026" s="12" t="s">
        <v>4276</v>
      </c>
      <c r="AB1026" s="12" t="s">
        <v>4277</v>
      </c>
      <c r="AC1026" s="12" t="s">
        <v>4278</v>
      </c>
      <c r="AD1026" s="12" t="s">
        <v>4231</v>
      </c>
      <c r="AE1026" s="12" t="s">
        <v>4279</v>
      </c>
      <c r="AF1026" s="12" t="s">
        <v>4233</v>
      </c>
    </row>
    <row r="1027" spans="1:32" s="46" customFormat="1" ht="15" hidden="1" x14ac:dyDescent="0.25">
      <c r="A1027" s="10">
        <f t="shared" ref="A1027" si="1047">+A1026+1</f>
        <v>1004</v>
      </c>
      <c r="B1027" s="10"/>
      <c r="C1027" s="12" t="s">
        <v>15</v>
      </c>
      <c r="D1027" s="10" t="s">
        <v>34</v>
      </c>
      <c r="E1027" s="10">
        <v>2024</v>
      </c>
      <c r="F1027" s="84">
        <v>45643</v>
      </c>
      <c r="G1027" s="16" t="s">
        <v>4054</v>
      </c>
      <c r="H1027" s="106" t="s">
        <v>4079</v>
      </c>
      <c r="I1027" s="19" t="s">
        <v>4055</v>
      </c>
      <c r="J1027" s="12" t="s">
        <v>1381</v>
      </c>
      <c r="K1027" s="12" t="s">
        <v>21</v>
      </c>
      <c r="L1027" s="12"/>
      <c r="M1027" s="12"/>
      <c r="N1027" s="12"/>
      <c r="O1027" s="12"/>
      <c r="P1027" s="12"/>
      <c r="Q1027" s="12"/>
      <c r="R1027" s="12" t="s">
        <v>3065</v>
      </c>
      <c r="S1027" s="12"/>
      <c r="T1027" s="12" t="s">
        <v>3752</v>
      </c>
      <c r="U1027" s="12"/>
      <c r="V1027" s="12"/>
      <c r="W1027" s="12" t="s">
        <v>23</v>
      </c>
      <c r="X1027" s="58" t="s">
        <v>24</v>
      </c>
      <c r="Y1027" s="12"/>
      <c r="Z1027" s="12"/>
      <c r="AA1027" s="12" t="s">
        <v>2700</v>
      </c>
      <c r="AB1027" s="12" t="s">
        <v>4320</v>
      </c>
      <c r="AC1027" s="12" t="s">
        <v>4395</v>
      </c>
      <c r="AD1027" s="12" t="e">
        <v>#N/A</v>
      </c>
      <c r="AE1027" s="12" t="s">
        <v>4303</v>
      </c>
      <c r="AF1027" s="12" t="e">
        <v>#N/A</v>
      </c>
    </row>
    <row r="1028" spans="1:32" s="46" customFormat="1" ht="15" hidden="1" x14ac:dyDescent="0.25">
      <c r="A1028" s="10">
        <f t="shared" ref="A1028" si="1048">+A1027+1</f>
        <v>1005</v>
      </c>
      <c r="B1028" s="10"/>
      <c r="C1028" s="12" t="s">
        <v>15</v>
      </c>
      <c r="D1028" s="10" t="s">
        <v>393</v>
      </c>
      <c r="E1028" s="10">
        <v>2024</v>
      </c>
      <c r="F1028" s="84">
        <v>45645</v>
      </c>
      <c r="G1028" s="16" t="s">
        <v>4056</v>
      </c>
      <c r="H1028" s="106" t="s">
        <v>4080</v>
      </c>
      <c r="I1028" s="19" t="s">
        <v>4057</v>
      </c>
      <c r="J1028" s="12" t="s">
        <v>355</v>
      </c>
      <c r="K1028" s="12" t="s">
        <v>29</v>
      </c>
      <c r="L1028" s="12"/>
      <c r="M1028" s="12"/>
      <c r="N1028" s="12"/>
      <c r="O1028" s="12"/>
      <c r="P1028" s="12"/>
      <c r="Q1028" s="12"/>
      <c r="R1028" s="12" t="s">
        <v>3445</v>
      </c>
      <c r="S1028" s="12"/>
      <c r="T1028" s="12" t="s">
        <v>3732</v>
      </c>
      <c r="U1028" s="12"/>
      <c r="V1028" s="12"/>
      <c r="W1028" s="12" t="s">
        <v>23</v>
      </c>
      <c r="X1028" s="58" t="s">
        <v>24</v>
      </c>
      <c r="Y1028" s="12"/>
      <c r="Z1028" s="12"/>
      <c r="AA1028" s="12" t="s">
        <v>4234</v>
      </c>
      <c r="AB1028" s="12" t="s">
        <v>4235</v>
      </c>
      <c r="AC1028" s="12" t="s">
        <v>4236</v>
      </c>
      <c r="AD1028" s="12" t="s">
        <v>4237</v>
      </c>
      <c r="AE1028" s="12" t="s">
        <v>4238</v>
      </c>
      <c r="AF1028" s="12" t="s">
        <v>4239</v>
      </c>
    </row>
    <row r="1029" spans="1:32" s="46" customFormat="1" ht="25.5" hidden="1" x14ac:dyDescent="0.25">
      <c r="A1029" s="10">
        <f t="shared" ref="A1029" si="1049">+A1028+1</f>
        <v>1006</v>
      </c>
      <c r="B1029" s="10"/>
      <c r="C1029" s="12" t="s">
        <v>15</v>
      </c>
      <c r="D1029" s="10" t="s">
        <v>393</v>
      </c>
      <c r="E1029" s="10">
        <v>2024</v>
      </c>
      <c r="F1029" s="84">
        <v>45646</v>
      </c>
      <c r="G1029" s="16" t="s">
        <v>4058</v>
      </c>
      <c r="H1029" s="106" t="s">
        <v>4081</v>
      </c>
      <c r="I1029" s="19" t="s">
        <v>4059</v>
      </c>
      <c r="J1029" s="12" t="s">
        <v>539</v>
      </c>
      <c r="K1029" s="12" t="s">
        <v>21</v>
      </c>
      <c r="L1029" s="12"/>
      <c r="M1029" s="12"/>
      <c r="N1029" s="12"/>
      <c r="O1029" s="12"/>
      <c r="P1029" s="12"/>
      <c r="Q1029" s="12"/>
      <c r="R1029" s="12" t="s">
        <v>3445</v>
      </c>
      <c r="S1029" s="12"/>
      <c r="T1029" s="12" t="s">
        <v>3759</v>
      </c>
      <c r="U1029" s="12"/>
      <c r="V1029" s="12"/>
      <c r="W1029" s="12" t="s">
        <v>23</v>
      </c>
      <c r="X1029" s="58" t="s">
        <v>24</v>
      </c>
      <c r="Y1029" s="12"/>
      <c r="Z1029" s="12"/>
      <c r="AA1029" s="12" t="s">
        <v>4265</v>
      </c>
      <c r="AB1029" s="12" t="s">
        <v>4266</v>
      </c>
      <c r="AC1029" s="12" t="s">
        <v>4252</v>
      </c>
      <c r="AD1029" s="12" t="s">
        <v>4243</v>
      </c>
      <c r="AE1029" s="12" t="s">
        <v>4267</v>
      </c>
      <c r="AF1029" s="12" t="s">
        <v>4245</v>
      </c>
    </row>
    <row r="1030" spans="1:32" s="46" customFormat="1" ht="25.5" hidden="1" x14ac:dyDescent="0.25">
      <c r="A1030" s="10">
        <f t="shared" ref="A1030" si="1050">+A1029+1</f>
        <v>1007</v>
      </c>
      <c r="B1030" s="10"/>
      <c r="C1030" s="12" t="s">
        <v>15</v>
      </c>
      <c r="D1030" s="10" t="s">
        <v>393</v>
      </c>
      <c r="E1030" s="10">
        <v>2024</v>
      </c>
      <c r="F1030" s="84">
        <v>45646</v>
      </c>
      <c r="G1030" s="16" t="s">
        <v>4060</v>
      </c>
      <c r="H1030" s="106" t="s">
        <v>4082</v>
      </c>
      <c r="I1030" s="19" t="s">
        <v>4061</v>
      </c>
      <c r="J1030" s="12" t="s">
        <v>33</v>
      </c>
      <c r="K1030" s="12" t="s">
        <v>21</v>
      </c>
      <c r="L1030" s="12"/>
      <c r="M1030" s="12"/>
      <c r="N1030" s="12"/>
      <c r="O1030" s="12"/>
      <c r="P1030" s="12"/>
      <c r="Q1030" s="12"/>
      <c r="R1030" s="12" t="s">
        <v>3445</v>
      </c>
      <c r="S1030" s="12"/>
      <c r="T1030" s="12" t="s">
        <v>3706</v>
      </c>
      <c r="U1030" s="12"/>
      <c r="V1030" s="12"/>
      <c r="W1030" s="12" t="s">
        <v>23</v>
      </c>
      <c r="X1030" s="58" t="s">
        <v>24</v>
      </c>
      <c r="Y1030" s="12"/>
      <c r="Z1030" s="12"/>
      <c r="AA1030" s="12" t="s">
        <v>4293</v>
      </c>
      <c r="AB1030" s="12" t="s">
        <v>4294</v>
      </c>
      <c r="AC1030" s="12" t="s">
        <v>4278</v>
      </c>
      <c r="AD1030" s="12" t="s">
        <v>4231</v>
      </c>
      <c r="AE1030" s="12" t="s">
        <v>4295</v>
      </c>
      <c r="AF1030" s="12" t="s">
        <v>4233</v>
      </c>
    </row>
    <row r="1031" spans="1:32" s="46" customFormat="1" ht="15" hidden="1" x14ac:dyDescent="0.25">
      <c r="A1031" s="10">
        <f t="shared" ref="A1031" si="1051">+A1030+1</f>
        <v>1008</v>
      </c>
      <c r="B1031" s="10"/>
      <c r="C1031" s="12" t="s">
        <v>15</v>
      </c>
      <c r="D1031" s="10" t="s">
        <v>393</v>
      </c>
      <c r="E1031" s="10">
        <v>2024</v>
      </c>
      <c r="F1031" s="84">
        <v>45646</v>
      </c>
      <c r="G1031" s="16" t="s">
        <v>4062</v>
      </c>
      <c r="H1031" s="106" t="s">
        <v>4083</v>
      </c>
      <c r="I1031" s="19" t="s">
        <v>4063</v>
      </c>
      <c r="J1031" s="12" t="s">
        <v>28</v>
      </c>
      <c r="K1031" s="12" t="s">
        <v>29</v>
      </c>
      <c r="L1031" s="12"/>
      <c r="M1031" s="12"/>
      <c r="N1031" s="12"/>
      <c r="O1031" s="12"/>
      <c r="P1031" s="12"/>
      <c r="Q1031" s="12"/>
      <c r="R1031" s="12" t="s">
        <v>3445</v>
      </c>
      <c r="S1031" s="12"/>
      <c r="T1031" s="12" t="s">
        <v>28</v>
      </c>
      <c r="U1031" s="12"/>
      <c r="V1031" s="12"/>
      <c r="W1031" s="12" t="s">
        <v>3436</v>
      </c>
      <c r="X1031" s="58" t="s">
        <v>24</v>
      </c>
      <c r="Y1031" s="12"/>
      <c r="Z1031" s="12"/>
      <c r="AA1031" s="12" t="s">
        <v>4288</v>
      </c>
      <c r="AB1031" s="12"/>
      <c r="AC1031" s="12" t="s">
        <v>4236</v>
      </c>
      <c r="AD1031" s="12" t="s">
        <v>4237</v>
      </c>
      <c r="AE1031" s="12" t="s">
        <v>4289</v>
      </c>
      <c r="AF1031" s="12" t="s">
        <v>4239</v>
      </c>
    </row>
    <row r="1032" spans="1:32" s="46" customFormat="1" ht="25.5" hidden="1" x14ac:dyDescent="0.25">
      <c r="A1032" s="10">
        <f t="shared" ref="A1032" si="1052">+A1031+1</f>
        <v>1009</v>
      </c>
      <c r="B1032" s="10"/>
      <c r="C1032" s="12" t="s">
        <v>15</v>
      </c>
      <c r="D1032" s="10" t="s">
        <v>393</v>
      </c>
      <c r="E1032" s="10">
        <v>2024</v>
      </c>
      <c r="F1032" s="84">
        <v>45646</v>
      </c>
      <c r="G1032" s="16" t="s">
        <v>4064</v>
      </c>
      <c r="H1032" s="106" t="s">
        <v>4084</v>
      </c>
      <c r="I1032" s="19" t="s">
        <v>4065</v>
      </c>
      <c r="J1032" s="12" t="s">
        <v>757</v>
      </c>
      <c r="K1032" s="12" t="s">
        <v>21</v>
      </c>
      <c r="L1032" s="12"/>
      <c r="M1032" s="12"/>
      <c r="N1032" s="12"/>
      <c r="O1032" s="12"/>
      <c r="P1032" s="12"/>
      <c r="Q1032" s="12"/>
      <c r="R1032" s="12" t="s">
        <v>3445</v>
      </c>
      <c r="S1032" s="12"/>
      <c r="T1032" s="12" t="s">
        <v>1817</v>
      </c>
      <c r="U1032" s="12"/>
      <c r="V1032" s="12"/>
      <c r="W1032" s="12" t="s">
        <v>23</v>
      </c>
      <c r="X1032" s="58" t="s">
        <v>24</v>
      </c>
      <c r="Y1032" s="12"/>
      <c r="Z1032" s="12"/>
      <c r="AA1032" s="12" t="s">
        <v>4265</v>
      </c>
      <c r="AB1032" s="12" t="s">
        <v>4266</v>
      </c>
      <c r="AC1032" s="12" t="s">
        <v>4252</v>
      </c>
      <c r="AD1032" s="12" t="s">
        <v>4243</v>
      </c>
      <c r="AE1032" s="12" t="s">
        <v>4267</v>
      </c>
      <c r="AF1032" s="12" t="s">
        <v>4245</v>
      </c>
    </row>
    <row r="1033" spans="1:32" s="46" customFormat="1" ht="15" hidden="1" x14ac:dyDescent="0.25">
      <c r="A1033" s="10">
        <f t="shared" ref="A1033" si="1053">+A1032+1</f>
        <v>1010</v>
      </c>
      <c r="B1033" s="10"/>
      <c r="C1033" s="12" t="s">
        <v>15</v>
      </c>
      <c r="D1033" s="10" t="s">
        <v>34</v>
      </c>
      <c r="E1033" s="10">
        <v>2024</v>
      </c>
      <c r="F1033" s="84">
        <v>45646</v>
      </c>
      <c r="G1033" s="16" t="s">
        <v>4066</v>
      </c>
      <c r="H1033" s="106" t="s">
        <v>4085</v>
      </c>
      <c r="I1033" s="19" t="s">
        <v>4067</v>
      </c>
      <c r="J1033" s="12" t="s">
        <v>2527</v>
      </c>
      <c r="K1033" s="12" t="s">
        <v>21</v>
      </c>
      <c r="L1033" s="12" t="s">
        <v>2620</v>
      </c>
      <c r="M1033" s="12" t="s">
        <v>2620</v>
      </c>
      <c r="N1033" s="12" t="s">
        <v>79</v>
      </c>
      <c r="O1033" s="12" t="s">
        <v>2620</v>
      </c>
      <c r="P1033" s="12" t="s">
        <v>2620</v>
      </c>
      <c r="Q1033" s="12" t="s">
        <v>3065</v>
      </c>
      <c r="R1033" s="12" t="s">
        <v>3065</v>
      </c>
      <c r="S1033" s="12" t="s">
        <v>263</v>
      </c>
      <c r="T1033" s="12" t="s">
        <v>3741</v>
      </c>
      <c r="U1033" s="12" t="str">
        <f>VLOOKUP(S1033,[1]Sheet1!$D$3:$D$153,1,0)</f>
        <v>KASUR</v>
      </c>
      <c r="V1033" s="12"/>
      <c r="W1033" s="12" t="s">
        <v>23</v>
      </c>
      <c r="X1033" s="58" t="s">
        <v>24</v>
      </c>
      <c r="Y1033" s="12"/>
      <c r="Z1033" s="12"/>
      <c r="AA1033" s="12" t="s">
        <v>79</v>
      </c>
      <c r="AB1033" s="12" t="s">
        <v>4321</v>
      </c>
      <c r="AC1033" s="12" t="s">
        <v>4399</v>
      </c>
      <c r="AD1033" s="12" t="e">
        <v>#N/A</v>
      </c>
      <c r="AE1033" s="12" t="s">
        <v>4322</v>
      </c>
      <c r="AF1033" s="12" t="e">
        <v>#N/A</v>
      </c>
    </row>
    <row r="1034" spans="1:32" s="46" customFormat="1" ht="15" hidden="1" x14ac:dyDescent="0.25">
      <c r="A1034" s="10">
        <f t="shared" ref="A1034" si="1054">+A1033+1</f>
        <v>1011</v>
      </c>
      <c r="B1034" s="10"/>
      <c r="C1034" s="12" t="s">
        <v>15</v>
      </c>
      <c r="D1034" s="10" t="s">
        <v>393</v>
      </c>
      <c r="E1034" s="10">
        <v>2024</v>
      </c>
      <c r="F1034" s="84">
        <v>45649</v>
      </c>
      <c r="G1034" s="16" t="s">
        <v>4068</v>
      </c>
      <c r="H1034" s="106" t="s">
        <v>4192</v>
      </c>
      <c r="I1034" s="19" t="s">
        <v>4069</v>
      </c>
      <c r="J1034" s="12" t="s">
        <v>28</v>
      </c>
      <c r="K1034" s="12" t="s">
        <v>29</v>
      </c>
      <c r="L1034" s="12"/>
      <c r="M1034" s="12"/>
      <c r="N1034" s="12"/>
      <c r="O1034" s="12"/>
      <c r="P1034" s="12"/>
      <c r="Q1034" s="12"/>
      <c r="R1034" s="12" t="s">
        <v>3445</v>
      </c>
      <c r="S1034" s="12"/>
      <c r="T1034" s="12" t="s">
        <v>28</v>
      </c>
      <c r="U1034" s="12"/>
      <c r="V1034" s="12"/>
      <c r="W1034" s="12" t="s">
        <v>3436</v>
      </c>
      <c r="X1034" s="58" t="s">
        <v>24</v>
      </c>
      <c r="Y1034" s="12"/>
      <c r="Z1034" s="12"/>
      <c r="AA1034" s="12" t="s">
        <v>4288</v>
      </c>
      <c r="AB1034" s="12"/>
      <c r="AC1034" s="12" t="s">
        <v>4236</v>
      </c>
      <c r="AD1034" s="12" t="s">
        <v>4237</v>
      </c>
      <c r="AE1034" s="12" t="s">
        <v>4289</v>
      </c>
      <c r="AF1034" s="12" t="s">
        <v>4239</v>
      </c>
    </row>
    <row r="1035" spans="1:32" s="46" customFormat="1" ht="15" hidden="1" x14ac:dyDescent="0.25">
      <c r="A1035" s="10">
        <f t="shared" ref="A1035" si="1055">+A1034+1</f>
        <v>1012</v>
      </c>
      <c r="B1035" s="10"/>
      <c r="C1035" s="12" t="s">
        <v>15</v>
      </c>
      <c r="D1035" s="10" t="s">
        <v>393</v>
      </c>
      <c r="E1035" s="10">
        <v>2024</v>
      </c>
      <c r="F1035" s="84">
        <v>45649</v>
      </c>
      <c r="G1035" s="16" t="s">
        <v>4070</v>
      </c>
      <c r="H1035" s="106" t="s">
        <v>4086</v>
      </c>
      <c r="I1035" s="19" t="s">
        <v>4071</v>
      </c>
      <c r="J1035" s="12" t="s">
        <v>28</v>
      </c>
      <c r="K1035" s="12" t="s">
        <v>29</v>
      </c>
      <c r="L1035" s="12"/>
      <c r="M1035" s="12"/>
      <c r="N1035" s="12"/>
      <c r="O1035" s="12"/>
      <c r="P1035" s="12"/>
      <c r="Q1035" s="12"/>
      <c r="R1035" s="12" t="s">
        <v>3445</v>
      </c>
      <c r="S1035" s="12"/>
      <c r="T1035" s="12" t="s">
        <v>28</v>
      </c>
      <c r="U1035" s="12"/>
      <c r="V1035" s="12"/>
      <c r="W1035" s="12" t="s">
        <v>3436</v>
      </c>
      <c r="X1035" s="58" t="s">
        <v>24</v>
      </c>
      <c r="Y1035" s="12"/>
      <c r="Z1035" s="12"/>
      <c r="AA1035" s="12" t="s">
        <v>4288</v>
      </c>
      <c r="AB1035" s="12"/>
      <c r="AC1035" s="12" t="s">
        <v>4236</v>
      </c>
      <c r="AD1035" s="12" t="s">
        <v>4237</v>
      </c>
      <c r="AE1035" s="12" t="s">
        <v>4289</v>
      </c>
      <c r="AF1035" s="12" t="s">
        <v>4239</v>
      </c>
    </row>
    <row r="1036" spans="1:32" s="46" customFormat="1" ht="15" hidden="1" x14ac:dyDescent="0.25">
      <c r="A1036" s="10">
        <f t="shared" ref="A1036" si="1056">+A1035+1</f>
        <v>1013</v>
      </c>
      <c r="B1036" s="10"/>
      <c r="C1036" s="12" t="s">
        <v>15</v>
      </c>
      <c r="D1036" s="10" t="s">
        <v>393</v>
      </c>
      <c r="E1036" s="10">
        <v>2024</v>
      </c>
      <c r="F1036" s="84">
        <v>45649</v>
      </c>
      <c r="G1036" s="16" t="s">
        <v>4072</v>
      </c>
      <c r="H1036" s="106" t="s">
        <v>4087</v>
      </c>
      <c r="I1036" s="19" t="s">
        <v>4073</v>
      </c>
      <c r="J1036" s="12" t="s">
        <v>55</v>
      </c>
      <c r="K1036" s="12" t="s">
        <v>21</v>
      </c>
      <c r="L1036" s="12" t="s">
        <v>2618</v>
      </c>
      <c r="M1036" s="12" t="s">
        <v>2702</v>
      </c>
      <c r="N1036" s="12" t="s">
        <v>55</v>
      </c>
      <c r="O1036" s="12" t="s">
        <v>2618</v>
      </c>
      <c r="P1036" s="12" t="s">
        <v>2618</v>
      </c>
      <c r="Q1036" s="12" t="s">
        <v>3064</v>
      </c>
      <c r="R1036" s="12" t="s">
        <v>3445</v>
      </c>
      <c r="S1036" s="12" t="s">
        <v>55</v>
      </c>
      <c r="T1036" s="12" t="s">
        <v>3708</v>
      </c>
      <c r="U1036" s="12" t="str">
        <f>VLOOKUP(S1036,[1]Sheet1!$D$3:$D$153,1,0)</f>
        <v>GUJRANWALA</v>
      </c>
      <c r="V1036" s="12"/>
      <c r="W1036" s="12" t="s">
        <v>23</v>
      </c>
      <c r="X1036" s="58" t="s">
        <v>24</v>
      </c>
      <c r="Y1036" s="12"/>
      <c r="Z1036" s="12"/>
      <c r="AA1036" s="12" t="s">
        <v>4250</v>
      </c>
      <c r="AB1036" s="12" t="s">
        <v>4251</v>
      </c>
      <c r="AC1036" s="12" t="s">
        <v>4252</v>
      </c>
      <c r="AD1036" s="12" t="s">
        <v>4243</v>
      </c>
      <c r="AE1036" s="12" t="s">
        <v>4253</v>
      </c>
      <c r="AF1036" s="12" t="s">
        <v>4245</v>
      </c>
    </row>
    <row r="1037" spans="1:32" s="46" customFormat="1" ht="15" hidden="1" x14ac:dyDescent="0.25">
      <c r="A1037" s="10">
        <f t="shared" ref="A1037" si="1057">+A1036+1</f>
        <v>1014</v>
      </c>
      <c r="B1037" s="10"/>
      <c r="C1037" s="12" t="s">
        <v>15</v>
      </c>
      <c r="D1037" s="10" t="s">
        <v>34</v>
      </c>
      <c r="E1037" s="10">
        <v>2024</v>
      </c>
      <c r="F1037" s="84">
        <v>45649</v>
      </c>
      <c r="G1037" s="16" t="s">
        <v>4074</v>
      </c>
      <c r="H1037" s="106" t="s">
        <v>4088</v>
      </c>
      <c r="I1037" s="19" t="s">
        <v>4075</v>
      </c>
      <c r="J1037" s="12" t="s">
        <v>448</v>
      </c>
      <c r="K1037" s="12" t="s">
        <v>21</v>
      </c>
      <c r="L1037" s="12" t="s">
        <v>29</v>
      </c>
      <c r="M1037" s="12" t="s">
        <v>29</v>
      </c>
      <c r="N1037" s="12" t="s">
        <v>199</v>
      </c>
      <c r="O1037" s="12" t="s">
        <v>29</v>
      </c>
      <c r="P1037" s="12" t="s">
        <v>29</v>
      </c>
      <c r="Q1037" s="12" t="s">
        <v>3065</v>
      </c>
      <c r="R1037" s="12" t="s">
        <v>3065</v>
      </c>
      <c r="S1037" s="12" t="s">
        <v>448</v>
      </c>
      <c r="T1037" s="12" t="s">
        <v>3753</v>
      </c>
      <c r="U1037" s="12" t="str">
        <f>VLOOKUP(S1037,[1]Sheet1!$D$3:$D$153,1,0)</f>
        <v>MIANWALI</v>
      </c>
      <c r="V1037" s="12"/>
      <c r="W1037" s="12" t="s">
        <v>23</v>
      </c>
      <c r="X1037" s="58" t="s">
        <v>24</v>
      </c>
      <c r="Y1037" s="12"/>
      <c r="Z1037" s="12"/>
      <c r="AA1037" s="12" t="s">
        <v>199</v>
      </c>
      <c r="AB1037" s="12" t="s">
        <v>4323</v>
      </c>
      <c r="AC1037" s="12" t="s">
        <v>4395</v>
      </c>
      <c r="AD1037" s="12" t="e">
        <v>#N/A</v>
      </c>
      <c r="AE1037" s="12" t="s">
        <v>4324</v>
      </c>
      <c r="AF1037" s="12" t="e">
        <v>#N/A</v>
      </c>
    </row>
    <row r="1038" spans="1:32" s="46" customFormat="1" ht="15" hidden="1" x14ac:dyDescent="0.25">
      <c r="A1038" s="10">
        <f t="shared" ref="A1038" si="1058">+A1037+1</f>
        <v>1015</v>
      </c>
      <c r="B1038" s="10"/>
      <c r="C1038" s="12" t="s">
        <v>15</v>
      </c>
      <c r="D1038" s="10" t="s">
        <v>34</v>
      </c>
      <c r="E1038" s="10">
        <v>2024</v>
      </c>
      <c r="F1038" s="84">
        <v>45650</v>
      </c>
      <c r="G1038" s="16" t="s">
        <v>4076</v>
      </c>
      <c r="H1038" s="106" t="s">
        <v>4089</v>
      </c>
      <c r="I1038" s="19" t="s">
        <v>4077</v>
      </c>
      <c r="J1038" s="12" t="s">
        <v>59</v>
      </c>
      <c r="K1038" s="12" t="s">
        <v>60</v>
      </c>
      <c r="L1038" s="12"/>
      <c r="M1038" s="12"/>
      <c r="N1038" s="12"/>
      <c r="O1038" s="12"/>
      <c r="P1038" s="12"/>
      <c r="Q1038" s="12"/>
      <c r="R1038" s="12" t="s">
        <v>3067</v>
      </c>
      <c r="S1038" s="12"/>
      <c r="T1038" s="12" t="s">
        <v>59</v>
      </c>
      <c r="U1038" s="12"/>
      <c r="V1038" s="12"/>
      <c r="W1038" s="12" t="s">
        <v>61</v>
      </c>
      <c r="X1038" s="58" t="s">
        <v>24</v>
      </c>
      <c r="Y1038" s="12"/>
      <c r="Z1038" s="12"/>
      <c r="AA1038" s="12" t="s">
        <v>2705</v>
      </c>
      <c r="AB1038" s="12" t="s">
        <v>4347</v>
      </c>
      <c r="AC1038" s="12" t="s">
        <v>4405</v>
      </c>
      <c r="AD1038" s="12" t="e">
        <v>#N/A</v>
      </c>
      <c r="AE1038" s="12" t="s">
        <v>4325</v>
      </c>
      <c r="AF1038" s="12" t="e">
        <v>#N/A</v>
      </c>
    </row>
    <row r="1039" spans="1:32" s="46" customFormat="1" ht="15" hidden="1" x14ac:dyDescent="0.25">
      <c r="A1039" s="10">
        <f t="shared" ref="A1039" si="1059">+A1038+1</f>
        <v>1016</v>
      </c>
      <c r="B1039" s="10"/>
      <c r="C1039" s="12" t="s">
        <v>15</v>
      </c>
      <c r="D1039" s="10" t="s">
        <v>34</v>
      </c>
      <c r="E1039" s="10">
        <v>2024</v>
      </c>
      <c r="F1039" s="84">
        <v>45650</v>
      </c>
      <c r="G1039" s="16" t="s">
        <v>4092</v>
      </c>
      <c r="H1039" s="106" t="s">
        <v>4093</v>
      </c>
      <c r="I1039" s="19" t="s">
        <v>4094</v>
      </c>
      <c r="J1039" s="12" t="s">
        <v>59</v>
      </c>
      <c r="K1039" s="12" t="s">
        <v>60</v>
      </c>
      <c r="L1039" s="12"/>
      <c r="M1039" s="12"/>
      <c r="N1039" s="12"/>
      <c r="O1039" s="12"/>
      <c r="P1039" s="12"/>
      <c r="Q1039" s="12"/>
      <c r="R1039" s="12" t="s">
        <v>3067</v>
      </c>
      <c r="S1039" s="12"/>
      <c r="T1039" s="12" t="s">
        <v>59</v>
      </c>
      <c r="U1039" s="12"/>
      <c r="V1039" s="12"/>
      <c r="W1039" s="12" t="s">
        <v>61</v>
      </c>
      <c r="X1039" s="58" t="s">
        <v>2380</v>
      </c>
      <c r="Y1039" s="12"/>
      <c r="Z1039" s="12"/>
      <c r="AA1039" s="12" t="s">
        <v>2721</v>
      </c>
      <c r="AB1039" s="12" t="s">
        <v>4326</v>
      </c>
      <c r="AC1039" s="12" t="s">
        <v>4405</v>
      </c>
      <c r="AD1039" s="12" t="e">
        <v>#N/A</v>
      </c>
      <c r="AE1039" s="12" t="s">
        <v>4242</v>
      </c>
      <c r="AF1039" s="12" t="e">
        <v>#N/A</v>
      </c>
    </row>
    <row r="1040" spans="1:32" s="46" customFormat="1" ht="15" hidden="1" x14ac:dyDescent="0.25">
      <c r="A1040" s="10">
        <f t="shared" ref="A1040" si="1060">+A1039+1</f>
        <v>1017</v>
      </c>
      <c r="B1040" s="10"/>
      <c r="C1040" s="12" t="s">
        <v>15</v>
      </c>
      <c r="D1040" s="10" t="s">
        <v>393</v>
      </c>
      <c r="E1040" s="10">
        <v>2024</v>
      </c>
      <c r="F1040" s="84">
        <v>45652</v>
      </c>
      <c r="G1040" s="16" t="s">
        <v>4095</v>
      </c>
      <c r="H1040" s="106" t="s">
        <v>4096</v>
      </c>
      <c r="I1040" s="19" t="s">
        <v>4097</v>
      </c>
      <c r="J1040" s="12" t="s">
        <v>20</v>
      </c>
      <c r="K1040" s="12" t="s">
        <v>21</v>
      </c>
      <c r="L1040" s="12"/>
      <c r="M1040" s="12"/>
      <c r="N1040" s="12"/>
      <c r="O1040" s="12"/>
      <c r="P1040" s="12"/>
      <c r="Q1040" s="12"/>
      <c r="R1040" s="12" t="s">
        <v>3445</v>
      </c>
      <c r="S1040" s="12"/>
      <c r="T1040" s="12" t="s">
        <v>3705</v>
      </c>
      <c r="U1040" s="12"/>
      <c r="V1040" s="12"/>
      <c r="W1040" s="12" t="s">
        <v>23</v>
      </c>
      <c r="X1040" s="58" t="s">
        <v>24</v>
      </c>
      <c r="Y1040" s="12"/>
      <c r="Z1040" s="12"/>
      <c r="AA1040" s="12" t="s">
        <v>4258</v>
      </c>
      <c r="AB1040" s="12" t="s">
        <v>4259</v>
      </c>
      <c r="AC1040" s="12" t="s">
        <v>4260</v>
      </c>
      <c r="AD1040" s="12" t="s">
        <v>4243</v>
      </c>
      <c r="AE1040" s="12" t="s">
        <v>4261</v>
      </c>
      <c r="AF1040" s="12" t="s">
        <v>4245</v>
      </c>
    </row>
    <row r="1041" spans="1:32" s="46" customFormat="1" ht="15" hidden="1" x14ac:dyDescent="0.25">
      <c r="A1041" s="10">
        <f t="shared" ref="A1041" si="1061">+A1040+1</f>
        <v>1018</v>
      </c>
      <c r="B1041" s="10"/>
      <c r="C1041" s="12" t="s">
        <v>15</v>
      </c>
      <c r="D1041" s="10" t="s">
        <v>393</v>
      </c>
      <c r="E1041" s="10">
        <v>2024</v>
      </c>
      <c r="F1041" s="84">
        <v>45652</v>
      </c>
      <c r="G1041" s="16" t="s">
        <v>4098</v>
      </c>
      <c r="H1041" s="106" t="s">
        <v>4099</v>
      </c>
      <c r="I1041" s="19" t="s">
        <v>4100</v>
      </c>
      <c r="J1041" s="12" t="s">
        <v>730</v>
      </c>
      <c r="K1041" s="12" t="s">
        <v>21</v>
      </c>
      <c r="L1041" s="12"/>
      <c r="M1041" s="12"/>
      <c r="N1041" s="12"/>
      <c r="O1041" s="12"/>
      <c r="P1041" s="12"/>
      <c r="Q1041" s="12"/>
      <c r="R1041" s="12" t="s">
        <v>3445</v>
      </c>
      <c r="S1041" s="12"/>
      <c r="T1041" s="12" t="s">
        <v>3772</v>
      </c>
      <c r="U1041" s="12"/>
      <c r="V1041" s="12"/>
      <c r="W1041" s="12" t="s">
        <v>23</v>
      </c>
      <c r="X1041" s="58" t="s">
        <v>24</v>
      </c>
      <c r="Y1041" s="12"/>
      <c r="Z1041" s="12"/>
      <c r="AA1041" s="12" t="s">
        <v>4250</v>
      </c>
      <c r="AB1041" s="12" t="s">
        <v>4251</v>
      </c>
      <c r="AC1041" s="12" t="s">
        <v>4252</v>
      </c>
      <c r="AD1041" s="12" t="s">
        <v>4243</v>
      </c>
      <c r="AE1041" s="12" t="s">
        <v>4253</v>
      </c>
      <c r="AF1041" s="12" t="s">
        <v>4245</v>
      </c>
    </row>
    <row r="1042" spans="1:32" s="46" customFormat="1" ht="15" hidden="1" x14ac:dyDescent="0.25">
      <c r="A1042" s="10">
        <f t="shared" ref="A1042" si="1062">+A1041+1</f>
        <v>1019</v>
      </c>
      <c r="B1042" s="10"/>
      <c r="C1042" s="12" t="s">
        <v>15</v>
      </c>
      <c r="D1042" s="10" t="s">
        <v>393</v>
      </c>
      <c r="E1042" s="10">
        <v>2024</v>
      </c>
      <c r="F1042" s="84">
        <v>45652</v>
      </c>
      <c r="G1042" s="16" t="s">
        <v>4101</v>
      </c>
      <c r="H1042" s="106" t="s">
        <v>4102</v>
      </c>
      <c r="I1042" s="19" t="s">
        <v>4103</v>
      </c>
      <c r="J1042" s="12" t="s">
        <v>65</v>
      </c>
      <c r="K1042" s="12" t="s">
        <v>21</v>
      </c>
      <c r="L1042" s="12"/>
      <c r="M1042" s="12"/>
      <c r="N1042" s="12"/>
      <c r="O1042" s="12"/>
      <c r="P1042" s="12"/>
      <c r="Q1042" s="12"/>
      <c r="R1042" s="12" t="s">
        <v>3445</v>
      </c>
      <c r="S1042" s="12"/>
      <c r="T1042" s="12" t="s">
        <v>65</v>
      </c>
      <c r="U1042" s="12"/>
      <c r="V1042" s="12"/>
      <c r="W1042" s="12" t="s">
        <v>23</v>
      </c>
      <c r="X1042" s="58" t="s">
        <v>24</v>
      </c>
      <c r="Y1042" s="12"/>
      <c r="Z1042" s="12"/>
      <c r="AA1042" s="12" t="s">
        <v>4250</v>
      </c>
      <c r="AB1042" s="12" t="s">
        <v>4251</v>
      </c>
      <c r="AC1042" s="12" t="s">
        <v>4252</v>
      </c>
      <c r="AD1042" s="12" t="s">
        <v>4243</v>
      </c>
      <c r="AE1042" s="12" t="s">
        <v>4253</v>
      </c>
      <c r="AF1042" s="12" t="s">
        <v>4245</v>
      </c>
    </row>
    <row r="1043" spans="1:32" s="46" customFormat="1" ht="25.5" hidden="1" x14ac:dyDescent="0.25">
      <c r="A1043" s="10">
        <f t="shared" ref="A1043" si="1063">+A1042+1</f>
        <v>1020</v>
      </c>
      <c r="B1043" s="10"/>
      <c r="C1043" s="12" t="s">
        <v>15</v>
      </c>
      <c r="D1043" s="10" t="s">
        <v>393</v>
      </c>
      <c r="E1043" s="10">
        <v>2024</v>
      </c>
      <c r="F1043" s="84">
        <v>45652</v>
      </c>
      <c r="G1043" s="16" t="s">
        <v>4104</v>
      </c>
      <c r="H1043" s="106" t="s">
        <v>4105</v>
      </c>
      <c r="I1043" s="19" t="s">
        <v>4106</v>
      </c>
      <c r="J1043" s="12" t="s">
        <v>729</v>
      </c>
      <c r="K1043" s="12" t="s">
        <v>21</v>
      </c>
      <c r="L1043" s="12"/>
      <c r="M1043" s="12"/>
      <c r="N1043" s="12"/>
      <c r="O1043" s="12"/>
      <c r="P1043" s="12"/>
      <c r="Q1043" s="12"/>
      <c r="R1043" s="12" t="s">
        <v>3445</v>
      </c>
      <c r="S1043" s="12"/>
      <c r="T1043" s="12" t="s">
        <v>3772</v>
      </c>
      <c r="U1043" s="12"/>
      <c r="V1043" s="12"/>
      <c r="W1043" s="12" t="s">
        <v>23</v>
      </c>
      <c r="X1043" s="58" t="s">
        <v>24</v>
      </c>
      <c r="Y1043" s="12"/>
      <c r="Z1043" s="12"/>
      <c r="AA1043" s="12" t="s">
        <v>4250</v>
      </c>
      <c r="AB1043" s="12" t="s">
        <v>4251</v>
      </c>
      <c r="AC1043" s="12" t="s">
        <v>4252</v>
      </c>
      <c r="AD1043" s="12" t="s">
        <v>4243</v>
      </c>
      <c r="AE1043" s="12" t="s">
        <v>4253</v>
      </c>
      <c r="AF1043" s="12" t="s">
        <v>4245</v>
      </c>
    </row>
    <row r="1044" spans="1:32" s="46" customFormat="1" ht="15" hidden="1" x14ac:dyDescent="0.25">
      <c r="A1044" s="10">
        <f t="shared" ref="A1044" si="1064">+A1043+1</f>
        <v>1021</v>
      </c>
      <c r="B1044" s="10"/>
      <c r="C1044" s="12" t="s">
        <v>15</v>
      </c>
      <c r="D1044" s="10" t="s">
        <v>393</v>
      </c>
      <c r="E1044" s="10">
        <v>2024</v>
      </c>
      <c r="F1044" s="84">
        <v>45652</v>
      </c>
      <c r="G1044" s="16" t="s">
        <v>4107</v>
      </c>
      <c r="H1044" s="106" t="s">
        <v>4108</v>
      </c>
      <c r="I1044" s="19" t="s">
        <v>4109</v>
      </c>
      <c r="J1044" s="12" t="s">
        <v>83</v>
      </c>
      <c r="K1044" s="12" t="s">
        <v>29</v>
      </c>
      <c r="L1044" s="12"/>
      <c r="M1044" s="12"/>
      <c r="N1044" s="12"/>
      <c r="O1044" s="12"/>
      <c r="P1044" s="12"/>
      <c r="Q1044" s="12"/>
      <c r="R1044" s="12" t="s">
        <v>3445</v>
      </c>
      <c r="S1044" s="12"/>
      <c r="T1044" s="12" t="s">
        <v>979</v>
      </c>
      <c r="U1044" s="12"/>
      <c r="V1044" s="12"/>
      <c r="W1044" s="12" t="s">
        <v>23</v>
      </c>
      <c r="X1044" s="58" t="s">
        <v>24</v>
      </c>
      <c r="Y1044" s="12"/>
      <c r="Z1044" s="12"/>
      <c r="AA1044" s="12" t="s">
        <v>4246</v>
      </c>
      <c r="AB1044" s="12" t="s">
        <v>4247</v>
      </c>
      <c r="AC1044" s="12" t="s">
        <v>4248</v>
      </c>
      <c r="AD1044" s="12" t="s">
        <v>4237</v>
      </c>
      <c r="AE1044" s="12" t="s">
        <v>4249</v>
      </c>
      <c r="AF1044" s="12" t="s">
        <v>4239</v>
      </c>
    </row>
    <row r="1045" spans="1:32" s="46" customFormat="1" ht="15" hidden="1" x14ac:dyDescent="0.25">
      <c r="A1045" s="10">
        <f t="shared" ref="A1045" si="1065">+A1044+1</f>
        <v>1022</v>
      </c>
      <c r="B1045" s="10"/>
      <c r="C1045" s="12" t="s">
        <v>15</v>
      </c>
      <c r="D1045" s="10" t="s">
        <v>393</v>
      </c>
      <c r="E1045" s="10">
        <v>2024</v>
      </c>
      <c r="F1045" s="84">
        <v>45653</v>
      </c>
      <c r="G1045" s="16" t="s">
        <v>4110</v>
      </c>
      <c r="H1045" s="106" t="s">
        <v>4111</v>
      </c>
      <c r="I1045" s="19" t="s">
        <v>4112</v>
      </c>
      <c r="J1045" s="12" t="s">
        <v>59</v>
      </c>
      <c r="K1045" s="12" t="s">
        <v>60</v>
      </c>
      <c r="L1045" s="12"/>
      <c r="M1045" s="12"/>
      <c r="N1045" s="12"/>
      <c r="O1045" s="12"/>
      <c r="P1045" s="12"/>
      <c r="Q1045" s="12"/>
      <c r="R1045" s="12" t="s">
        <v>3445</v>
      </c>
      <c r="S1045" s="12"/>
      <c r="T1045" s="12" t="s">
        <v>59</v>
      </c>
      <c r="U1045" s="12"/>
      <c r="V1045" s="12"/>
      <c r="W1045" s="12" t="s">
        <v>61</v>
      </c>
      <c r="X1045" s="58" t="s">
        <v>24</v>
      </c>
      <c r="Y1045" s="12"/>
      <c r="Z1045" s="12"/>
      <c r="AA1045" s="12" t="s">
        <v>4273</v>
      </c>
      <c r="AB1045" s="12" t="s">
        <v>4274</v>
      </c>
      <c r="AC1045" s="12" t="s">
        <v>4230</v>
      </c>
      <c r="AD1045" s="12" t="s">
        <v>4231</v>
      </c>
      <c r="AE1045" s="12" t="s">
        <v>4275</v>
      </c>
      <c r="AF1045" s="12" t="s">
        <v>4233</v>
      </c>
    </row>
    <row r="1046" spans="1:32" s="46" customFormat="1" ht="25.5" hidden="1" x14ac:dyDescent="0.25">
      <c r="A1046" s="10">
        <f t="shared" ref="A1046" si="1066">+A1045+1</f>
        <v>1023</v>
      </c>
      <c r="B1046" s="10"/>
      <c r="C1046" s="12" t="s">
        <v>15</v>
      </c>
      <c r="D1046" s="10" t="s">
        <v>34</v>
      </c>
      <c r="E1046" s="10">
        <v>2024</v>
      </c>
      <c r="F1046" s="84">
        <v>45653</v>
      </c>
      <c r="G1046" s="16" t="s">
        <v>4113</v>
      </c>
      <c r="H1046" s="106" t="s">
        <v>4114</v>
      </c>
      <c r="I1046" s="19" t="s">
        <v>4115</v>
      </c>
      <c r="J1046" s="12" t="s">
        <v>743</v>
      </c>
      <c r="K1046" s="12" t="s">
        <v>21</v>
      </c>
      <c r="L1046" s="12" t="s">
        <v>2620</v>
      </c>
      <c r="M1046" s="12" t="s">
        <v>2620</v>
      </c>
      <c r="N1046" s="12" t="s">
        <v>79</v>
      </c>
      <c r="O1046" s="12" t="s">
        <v>2620</v>
      </c>
      <c r="P1046" s="12" t="s">
        <v>2620</v>
      </c>
      <c r="Q1046" s="12" t="s">
        <v>3065</v>
      </c>
      <c r="R1046" s="12" t="s">
        <v>3065</v>
      </c>
      <c r="S1046" s="12" t="s">
        <v>743</v>
      </c>
      <c r="T1046" s="12" t="s">
        <v>3773</v>
      </c>
      <c r="U1046" s="12" t="str">
        <f>VLOOKUP(S1046,[1]Sheet1!$D$3:$D$153,1,0)</f>
        <v>OKARA</v>
      </c>
      <c r="V1046" s="12"/>
      <c r="W1046" s="12" t="s">
        <v>23</v>
      </c>
      <c r="X1046" s="58" t="s">
        <v>24</v>
      </c>
      <c r="Y1046" s="12"/>
      <c r="Z1046" s="12"/>
      <c r="AA1046" s="12" t="s">
        <v>79</v>
      </c>
      <c r="AB1046" s="12" t="s">
        <v>4321</v>
      </c>
      <c r="AC1046" s="12" t="s">
        <v>4399</v>
      </c>
      <c r="AD1046" s="12" t="e">
        <v>#N/A</v>
      </c>
      <c r="AE1046" s="12" t="s">
        <v>4322</v>
      </c>
      <c r="AF1046" s="12" t="e">
        <v>#N/A</v>
      </c>
    </row>
    <row r="1047" spans="1:32" s="46" customFormat="1" ht="15" hidden="1" x14ac:dyDescent="0.25">
      <c r="A1047" s="10">
        <f t="shared" ref="A1047" si="1067">+A1046+1</f>
        <v>1024</v>
      </c>
      <c r="B1047" s="10"/>
      <c r="C1047" s="12" t="s">
        <v>15</v>
      </c>
      <c r="D1047" s="10" t="s">
        <v>16</v>
      </c>
      <c r="E1047" s="10">
        <v>2024</v>
      </c>
      <c r="F1047" s="84">
        <v>45653</v>
      </c>
      <c r="G1047" s="16" t="s">
        <v>4116</v>
      </c>
      <c r="H1047" s="106" t="s">
        <v>4136</v>
      </c>
      <c r="I1047" s="19" t="s">
        <v>4117</v>
      </c>
      <c r="J1047" s="12" t="s">
        <v>20</v>
      </c>
      <c r="K1047" s="12" t="s">
        <v>21</v>
      </c>
      <c r="L1047" s="12"/>
      <c r="M1047" s="12"/>
      <c r="N1047" s="12"/>
      <c r="O1047" s="12"/>
      <c r="P1047" s="12"/>
      <c r="Q1047" s="12"/>
      <c r="R1047" s="12" t="s">
        <v>3446</v>
      </c>
      <c r="S1047" s="12"/>
      <c r="T1047" s="12" t="s">
        <v>3705</v>
      </c>
      <c r="U1047" s="12"/>
      <c r="V1047" s="12"/>
      <c r="W1047" s="12" t="s">
        <v>23</v>
      </c>
      <c r="X1047" s="58" t="s">
        <v>24</v>
      </c>
      <c r="Y1047" s="12"/>
      <c r="Z1047" s="12"/>
      <c r="AA1047" s="12" t="s">
        <v>2622</v>
      </c>
      <c r="AB1047" s="12" t="s">
        <v>4299</v>
      </c>
      <c r="AC1047" s="12" t="e">
        <v>#N/A</v>
      </c>
      <c r="AD1047" s="12" t="e">
        <v>#N/A</v>
      </c>
      <c r="AE1047" s="12" t="s">
        <v>4301</v>
      </c>
      <c r="AF1047" s="12" t="s">
        <v>4305</v>
      </c>
    </row>
    <row r="1048" spans="1:32" s="46" customFormat="1" ht="25.5" hidden="1" x14ac:dyDescent="0.25">
      <c r="A1048" s="10">
        <f t="shared" ref="A1048" si="1068">+A1047+1</f>
        <v>1025</v>
      </c>
      <c r="B1048" s="10"/>
      <c r="C1048" s="12" t="s">
        <v>15</v>
      </c>
      <c r="D1048" s="10" t="s">
        <v>393</v>
      </c>
      <c r="E1048" s="10">
        <v>2024</v>
      </c>
      <c r="F1048" s="84">
        <v>45653</v>
      </c>
      <c r="G1048" s="16" t="s">
        <v>4118</v>
      </c>
      <c r="H1048" s="106" t="s">
        <v>4121</v>
      </c>
      <c r="I1048" s="19" t="s">
        <v>4119</v>
      </c>
      <c r="J1048" s="12" t="s">
        <v>28</v>
      </c>
      <c r="K1048" s="12" t="s">
        <v>29</v>
      </c>
      <c r="L1048" s="12"/>
      <c r="M1048" s="12"/>
      <c r="N1048" s="12"/>
      <c r="O1048" s="12"/>
      <c r="P1048" s="12"/>
      <c r="Q1048" s="12"/>
      <c r="R1048" s="12" t="s">
        <v>3445</v>
      </c>
      <c r="S1048" s="12"/>
      <c r="T1048" s="12" t="s">
        <v>28</v>
      </c>
      <c r="U1048" s="12"/>
      <c r="V1048" s="12"/>
      <c r="W1048" s="12" t="s">
        <v>3436</v>
      </c>
      <c r="X1048" s="58" t="s">
        <v>24</v>
      </c>
      <c r="Y1048" s="12"/>
      <c r="Z1048" s="12"/>
      <c r="AA1048" s="12" t="s">
        <v>4288</v>
      </c>
      <c r="AB1048" s="12"/>
      <c r="AC1048" s="12" t="s">
        <v>4236</v>
      </c>
      <c r="AD1048" s="12" t="s">
        <v>4237</v>
      </c>
      <c r="AE1048" s="12" t="s">
        <v>4289</v>
      </c>
      <c r="AF1048" s="12" t="s">
        <v>4239</v>
      </c>
    </row>
    <row r="1049" spans="1:32" s="46" customFormat="1" ht="15" hidden="1" x14ac:dyDescent="0.25">
      <c r="A1049" s="10">
        <f t="shared" ref="A1049" si="1069">+A1048+1</f>
        <v>1026</v>
      </c>
      <c r="B1049" s="10"/>
      <c r="C1049" s="12" t="s">
        <v>15</v>
      </c>
      <c r="D1049" s="10" t="s">
        <v>393</v>
      </c>
      <c r="E1049" s="10">
        <v>2024</v>
      </c>
      <c r="F1049" s="84">
        <v>45653</v>
      </c>
      <c r="G1049" s="16" t="s">
        <v>4120</v>
      </c>
      <c r="H1049" s="106" t="s">
        <v>4122</v>
      </c>
      <c r="I1049" s="19" t="s">
        <v>4123</v>
      </c>
      <c r="J1049" s="12" t="s">
        <v>28</v>
      </c>
      <c r="K1049" s="12" t="s">
        <v>29</v>
      </c>
      <c r="L1049" s="12"/>
      <c r="M1049" s="12"/>
      <c r="N1049" s="12"/>
      <c r="O1049" s="12"/>
      <c r="P1049" s="12"/>
      <c r="Q1049" s="12"/>
      <c r="R1049" s="12" t="s">
        <v>3445</v>
      </c>
      <c r="S1049" s="12"/>
      <c r="T1049" s="12" t="s">
        <v>28</v>
      </c>
      <c r="U1049" s="12"/>
      <c r="V1049" s="12"/>
      <c r="W1049" s="12" t="s">
        <v>3436</v>
      </c>
      <c r="X1049" s="58" t="s">
        <v>24</v>
      </c>
      <c r="Y1049" s="12"/>
      <c r="Z1049" s="12"/>
      <c r="AA1049" s="12" t="s">
        <v>4288</v>
      </c>
      <c r="AB1049" s="12"/>
      <c r="AC1049" s="12" t="s">
        <v>4236</v>
      </c>
      <c r="AD1049" s="12" t="s">
        <v>4237</v>
      </c>
      <c r="AE1049" s="12" t="s">
        <v>4289</v>
      </c>
      <c r="AF1049" s="12" t="s">
        <v>4239</v>
      </c>
    </row>
    <row r="1050" spans="1:32" s="46" customFormat="1" ht="15" hidden="1" x14ac:dyDescent="0.25">
      <c r="A1050" s="10">
        <f t="shared" ref="A1050" si="1070">+A1049+1</f>
        <v>1027</v>
      </c>
      <c r="B1050" s="10"/>
      <c r="C1050" s="12" t="s">
        <v>15</v>
      </c>
      <c r="D1050" s="10" t="s">
        <v>393</v>
      </c>
      <c r="E1050" s="10">
        <v>2024</v>
      </c>
      <c r="F1050" s="84">
        <v>45653</v>
      </c>
      <c r="G1050" s="16" t="s">
        <v>4124</v>
      </c>
      <c r="H1050" s="106" t="s">
        <v>4125</v>
      </c>
      <c r="I1050" s="19" t="s">
        <v>4126</v>
      </c>
      <c r="J1050" s="12" t="s">
        <v>115</v>
      </c>
      <c r="K1050" s="12" t="s">
        <v>29</v>
      </c>
      <c r="L1050" s="12"/>
      <c r="M1050" s="12"/>
      <c r="N1050" s="12"/>
      <c r="O1050" s="12"/>
      <c r="P1050" s="12"/>
      <c r="Q1050" s="12"/>
      <c r="R1050" s="12" t="s">
        <v>3445</v>
      </c>
      <c r="S1050" s="12"/>
      <c r="T1050" s="12" t="s">
        <v>3720</v>
      </c>
      <c r="U1050" s="12"/>
      <c r="V1050" s="12"/>
      <c r="W1050" s="12" t="s">
        <v>75</v>
      </c>
      <c r="X1050" s="58" t="s">
        <v>24</v>
      </c>
      <c r="Y1050" s="12"/>
      <c r="Z1050" s="12"/>
      <c r="AA1050" s="12" t="s">
        <v>4254</v>
      </c>
      <c r="AB1050" s="12" t="s">
        <v>4255</v>
      </c>
      <c r="AC1050" s="12" t="s">
        <v>4256</v>
      </c>
      <c r="AD1050" s="12" t="s">
        <v>4237</v>
      </c>
      <c r="AE1050" s="12" t="s">
        <v>4257</v>
      </c>
      <c r="AF1050" s="12" t="s">
        <v>4239</v>
      </c>
    </row>
    <row r="1051" spans="1:32" s="46" customFormat="1" ht="25.5" hidden="1" x14ac:dyDescent="0.25">
      <c r="A1051" s="10">
        <f t="shared" ref="A1051" si="1071">+A1050+1</f>
        <v>1028</v>
      </c>
      <c r="B1051" s="10"/>
      <c r="C1051" s="12" t="s">
        <v>15</v>
      </c>
      <c r="D1051" s="10" t="s">
        <v>393</v>
      </c>
      <c r="E1051" s="10">
        <v>2024</v>
      </c>
      <c r="F1051" s="84">
        <v>45653</v>
      </c>
      <c r="G1051" s="16" t="s">
        <v>4127</v>
      </c>
      <c r="H1051" s="106" t="s">
        <v>4128</v>
      </c>
      <c r="I1051" s="19" t="s">
        <v>4129</v>
      </c>
      <c r="J1051" s="12" t="s">
        <v>28</v>
      </c>
      <c r="K1051" s="12" t="s">
        <v>29</v>
      </c>
      <c r="L1051" s="12"/>
      <c r="M1051" s="12"/>
      <c r="N1051" s="12"/>
      <c r="O1051" s="12"/>
      <c r="P1051" s="12"/>
      <c r="Q1051" s="12"/>
      <c r="R1051" s="12" t="s">
        <v>3445</v>
      </c>
      <c r="S1051" s="12"/>
      <c r="T1051" s="12" t="s">
        <v>28</v>
      </c>
      <c r="U1051" s="12"/>
      <c r="V1051" s="12"/>
      <c r="W1051" s="12" t="s">
        <v>3436</v>
      </c>
      <c r="X1051" s="58" t="s">
        <v>24</v>
      </c>
      <c r="Y1051" s="12"/>
      <c r="Z1051" s="12"/>
      <c r="AA1051" s="12" t="s">
        <v>4234</v>
      </c>
      <c r="AB1051" s="12" t="s">
        <v>4235</v>
      </c>
      <c r="AC1051" s="12" t="s">
        <v>4236</v>
      </c>
      <c r="AD1051" s="12" t="s">
        <v>4237</v>
      </c>
      <c r="AE1051" s="12" t="s">
        <v>4238</v>
      </c>
      <c r="AF1051" s="12" t="s">
        <v>4239</v>
      </c>
    </row>
    <row r="1052" spans="1:32" s="46" customFormat="1" ht="15" hidden="1" x14ac:dyDescent="0.25">
      <c r="A1052" s="10">
        <f t="shared" ref="A1052" si="1072">+A1051+1</f>
        <v>1029</v>
      </c>
      <c r="B1052" s="10"/>
      <c r="C1052" s="12" t="s">
        <v>15</v>
      </c>
      <c r="D1052" s="10" t="s">
        <v>393</v>
      </c>
      <c r="E1052" s="10">
        <v>2024</v>
      </c>
      <c r="F1052" s="84">
        <v>45653</v>
      </c>
      <c r="G1052" s="16" t="s">
        <v>4130</v>
      </c>
      <c r="H1052" s="106" t="s">
        <v>4131</v>
      </c>
      <c r="I1052" s="19" t="s">
        <v>4132</v>
      </c>
      <c r="J1052" s="12" t="s">
        <v>28</v>
      </c>
      <c r="K1052" s="12" t="s">
        <v>29</v>
      </c>
      <c r="L1052" s="12"/>
      <c r="M1052" s="12"/>
      <c r="N1052" s="12"/>
      <c r="O1052" s="12"/>
      <c r="P1052" s="12"/>
      <c r="Q1052" s="12"/>
      <c r="R1052" s="12" t="s">
        <v>3445</v>
      </c>
      <c r="S1052" s="12"/>
      <c r="T1052" s="12" t="s">
        <v>28</v>
      </c>
      <c r="U1052" s="12"/>
      <c r="V1052" s="12"/>
      <c r="W1052" s="12" t="s">
        <v>3436</v>
      </c>
      <c r="X1052" s="58" t="s">
        <v>24</v>
      </c>
      <c r="Y1052" s="12"/>
      <c r="Z1052" s="12"/>
      <c r="AA1052" s="12" t="s">
        <v>4288</v>
      </c>
      <c r="AB1052" s="12"/>
      <c r="AC1052" s="12" t="s">
        <v>4236</v>
      </c>
      <c r="AD1052" s="12" t="s">
        <v>4237</v>
      </c>
      <c r="AE1052" s="12" t="s">
        <v>4289</v>
      </c>
      <c r="AF1052" s="12" t="s">
        <v>4239</v>
      </c>
    </row>
    <row r="1053" spans="1:32" s="46" customFormat="1" ht="15" hidden="1" x14ac:dyDescent="0.25">
      <c r="A1053" s="10">
        <f t="shared" ref="A1053" si="1073">+A1052+1</f>
        <v>1030</v>
      </c>
      <c r="B1053" s="10"/>
      <c r="C1053" s="12" t="s">
        <v>15</v>
      </c>
      <c r="D1053" s="10" t="s">
        <v>34</v>
      </c>
      <c r="E1053" s="10">
        <v>2024</v>
      </c>
      <c r="F1053" s="84">
        <v>45653</v>
      </c>
      <c r="G1053" s="16" t="s">
        <v>4133</v>
      </c>
      <c r="H1053" s="106" t="s">
        <v>4134</v>
      </c>
      <c r="I1053" s="19" t="s">
        <v>4135</v>
      </c>
      <c r="J1053" s="12" t="s">
        <v>65</v>
      </c>
      <c r="K1053" s="12" t="s">
        <v>29</v>
      </c>
      <c r="L1053" s="12"/>
      <c r="M1053" s="12"/>
      <c r="N1053" s="12"/>
      <c r="O1053" s="12"/>
      <c r="P1053" s="12"/>
      <c r="Q1053" s="12"/>
      <c r="R1053" s="12" t="s">
        <v>3066</v>
      </c>
      <c r="S1053" s="12"/>
      <c r="T1053" s="12" t="s">
        <v>65</v>
      </c>
      <c r="U1053" s="12"/>
      <c r="V1053" s="12"/>
      <c r="W1053" s="12" t="s">
        <v>23</v>
      </c>
      <c r="X1053" s="58" t="s">
        <v>24</v>
      </c>
      <c r="Y1053" s="12"/>
      <c r="Z1053" s="12"/>
      <c r="AA1053" s="12" t="s">
        <v>65</v>
      </c>
      <c r="AB1053" s="12" t="s">
        <v>4327</v>
      </c>
      <c r="AC1053" s="12" t="s">
        <v>4404</v>
      </c>
      <c r="AD1053" s="12" t="e">
        <v>#N/A</v>
      </c>
      <c r="AE1053" s="12" t="s">
        <v>4328</v>
      </c>
      <c r="AF1053" s="12" t="e">
        <v>#N/A</v>
      </c>
    </row>
    <row r="1054" spans="1:32" s="46" customFormat="1" ht="15" hidden="1" x14ac:dyDescent="0.25">
      <c r="A1054" s="10">
        <f t="shared" ref="A1054" si="1074">+A1053+1</f>
        <v>1031</v>
      </c>
      <c r="B1054" s="10"/>
      <c r="C1054" s="12" t="s">
        <v>15</v>
      </c>
      <c r="D1054" s="10" t="s">
        <v>393</v>
      </c>
      <c r="E1054" s="10">
        <v>2024</v>
      </c>
      <c r="F1054" s="84">
        <v>45656</v>
      </c>
      <c r="G1054" s="16" t="s">
        <v>4137</v>
      </c>
      <c r="H1054" s="106" t="s">
        <v>4138</v>
      </c>
      <c r="I1054" s="19" t="s">
        <v>4139</v>
      </c>
      <c r="J1054" s="12" t="s">
        <v>20</v>
      </c>
      <c r="K1054" s="12" t="s">
        <v>21</v>
      </c>
      <c r="L1054" s="12"/>
      <c r="M1054" s="12"/>
      <c r="N1054" s="12"/>
      <c r="O1054" s="12"/>
      <c r="P1054" s="12"/>
      <c r="Q1054" s="12"/>
      <c r="R1054" s="12" t="s">
        <v>3445</v>
      </c>
      <c r="S1054" s="12"/>
      <c r="T1054" s="12" t="s">
        <v>3705</v>
      </c>
      <c r="U1054" s="12"/>
      <c r="V1054" s="12"/>
      <c r="W1054" s="12" t="s">
        <v>23</v>
      </c>
      <c r="X1054" s="58" t="s">
        <v>24</v>
      </c>
      <c r="Y1054" s="12"/>
      <c r="Z1054" s="12"/>
      <c r="AA1054" s="12" t="s">
        <v>4258</v>
      </c>
      <c r="AB1054" s="12" t="s">
        <v>4259</v>
      </c>
      <c r="AC1054" s="12" t="s">
        <v>4260</v>
      </c>
      <c r="AD1054" s="12" t="s">
        <v>4243</v>
      </c>
      <c r="AE1054" s="12" t="s">
        <v>4261</v>
      </c>
      <c r="AF1054" s="12" t="s">
        <v>4245</v>
      </c>
    </row>
    <row r="1055" spans="1:32" s="46" customFormat="1" ht="15" hidden="1" x14ac:dyDescent="0.25">
      <c r="A1055" s="10">
        <f t="shared" ref="A1055" si="1075">+A1054+1</f>
        <v>1032</v>
      </c>
      <c r="B1055" s="10"/>
      <c r="C1055" s="12" t="s">
        <v>15</v>
      </c>
      <c r="D1055" s="10" t="s">
        <v>393</v>
      </c>
      <c r="E1055" s="10">
        <v>2024</v>
      </c>
      <c r="F1055" s="84">
        <v>45656</v>
      </c>
      <c r="G1055" s="16" t="s">
        <v>4140</v>
      </c>
      <c r="H1055" s="106" t="s">
        <v>4141</v>
      </c>
      <c r="I1055" s="19" t="s">
        <v>4142</v>
      </c>
      <c r="J1055" s="12" t="s">
        <v>65</v>
      </c>
      <c r="K1055" s="12" t="s">
        <v>21</v>
      </c>
      <c r="L1055" s="12"/>
      <c r="M1055" s="12"/>
      <c r="N1055" s="12"/>
      <c r="O1055" s="12"/>
      <c r="P1055" s="12"/>
      <c r="Q1055" s="12"/>
      <c r="R1055" s="12" t="s">
        <v>3445</v>
      </c>
      <c r="S1055" s="12"/>
      <c r="T1055" s="12" t="s">
        <v>65</v>
      </c>
      <c r="U1055" s="12"/>
      <c r="V1055" s="12"/>
      <c r="W1055" s="12" t="s">
        <v>23</v>
      </c>
      <c r="X1055" s="58" t="s">
        <v>24</v>
      </c>
      <c r="Y1055" s="12"/>
      <c r="Z1055" s="12"/>
      <c r="AA1055" s="12" t="s">
        <v>4250</v>
      </c>
      <c r="AB1055" s="12" t="s">
        <v>4251</v>
      </c>
      <c r="AC1055" s="12" t="s">
        <v>4252</v>
      </c>
      <c r="AD1055" s="12" t="s">
        <v>4243</v>
      </c>
      <c r="AE1055" s="12" t="s">
        <v>4253</v>
      </c>
      <c r="AF1055" s="12" t="s">
        <v>4245</v>
      </c>
    </row>
    <row r="1056" spans="1:32" s="46" customFormat="1" ht="15" hidden="1" x14ac:dyDescent="0.25">
      <c r="A1056" s="10">
        <f t="shared" ref="A1056" si="1076">+A1055+1</f>
        <v>1033</v>
      </c>
      <c r="B1056" s="10"/>
      <c r="C1056" s="12" t="s">
        <v>15</v>
      </c>
      <c r="D1056" s="10" t="s">
        <v>393</v>
      </c>
      <c r="E1056" s="10">
        <v>2024</v>
      </c>
      <c r="F1056" s="84">
        <v>45656</v>
      </c>
      <c r="G1056" s="16" t="s">
        <v>4143</v>
      </c>
      <c r="H1056" s="106" t="s">
        <v>4144</v>
      </c>
      <c r="I1056" s="19" t="s">
        <v>4145</v>
      </c>
      <c r="J1056" s="12" t="s">
        <v>4146</v>
      </c>
      <c r="K1056" s="12" t="s">
        <v>21</v>
      </c>
      <c r="L1056" s="12"/>
      <c r="M1056" s="12"/>
      <c r="N1056" s="12"/>
      <c r="O1056" s="12"/>
      <c r="P1056" s="12"/>
      <c r="Q1056" s="12"/>
      <c r="R1056" s="12" t="s">
        <v>3445</v>
      </c>
      <c r="S1056" s="12"/>
      <c r="T1056" s="12" t="s">
        <v>65</v>
      </c>
      <c r="U1056" s="12"/>
      <c r="V1056" s="12"/>
      <c r="W1056" s="12" t="s">
        <v>23</v>
      </c>
      <c r="X1056" s="58" t="s">
        <v>24</v>
      </c>
      <c r="Y1056" s="12"/>
      <c r="Z1056" s="12"/>
      <c r="AA1056" s="12" t="s">
        <v>4250</v>
      </c>
      <c r="AB1056" s="12" t="s">
        <v>4251</v>
      </c>
      <c r="AC1056" s="12" t="s">
        <v>4252</v>
      </c>
      <c r="AD1056" s="12" t="s">
        <v>4243</v>
      </c>
      <c r="AE1056" s="12" t="s">
        <v>4253</v>
      </c>
      <c r="AF1056" s="12" t="s">
        <v>4245</v>
      </c>
    </row>
    <row r="1057" spans="1:32" s="46" customFormat="1" ht="15" hidden="1" x14ac:dyDescent="0.25">
      <c r="A1057" s="10">
        <f t="shared" ref="A1057" si="1077">+A1056+1</f>
        <v>1034</v>
      </c>
      <c r="B1057" s="10"/>
      <c r="C1057" s="12" t="s">
        <v>15</v>
      </c>
      <c r="D1057" s="10" t="s">
        <v>393</v>
      </c>
      <c r="E1057" s="10">
        <v>2024</v>
      </c>
      <c r="F1057" s="84">
        <v>45656</v>
      </c>
      <c r="G1057" s="16" t="s">
        <v>4147</v>
      </c>
      <c r="H1057" s="106" t="s">
        <v>4148</v>
      </c>
      <c r="I1057" s="19" t="s">
        <v>4149</v>
      </c>
      <c r="J1057" s="12" t="s">
        <v>65</v>
      </c>
      <c r="K1057" s="12" t="s">
        <v>21</v>
      </c>
      <c r="L1057" s="12"/>
      <c r="M1057" s="12"/>
      <c r="N1057" s="12"/>
      <c r="O1057" s="12"/>
      <c r="P1057" s="12"/>
      <c r="Q1057" s="12"/>
      <c r="R1057" s="12" t="s">
        <v>3445</v>
      </c>
      <c r="S1057" s="12"/>
      <c r="T1057" s="12" t="s">
        <v>65</v>
      </c>
      <c r="U1057" s="12"/>
      <c r="V1057" s="12"/>
      <c r="W1057" s="12" t="s">
        <v>23</v>
      </c>
      <c r="X1057" s="58" t="s">
        <v>24</v>
      </c>
      <c r="Y1057" s="12"/>
      <c r="Z1057" s="12"/>
      <c r="AA1057" s="12" t="s">
        <v>4250</v>
      </c>
      <c r="AB1057" s="12" t="s">
        <v>4251</v>
      </c>
      <c r="AC1057" s="12" t="s">
        <v>4252</v>
      </c>
      <c r="AD1057" s="12" t="s">
        <v>4243</v>
      </c>
      <c r="AE1057" s="12" t="s">
        <v>4253</v>
      </c>
      <c r="AF1057" s="12" t="s">
        <v>4245</v>
      </c>
    </row>
    <row r="1058" spans="1:32" s="46" customFormat="1" ht="15" hidden="1" x14ac:dyDescent="0.25">
      <c r="A1058" s="10">
        <f t="shared" ref="A1058" si="1078">+A1057+1</f>
        <v>1035</v>
      </c>
      <c r="B1058" s="10"/>
      <c r="C1058" s="12" t="s">
        <v>15</v>
      </c>
      <c r="D1058" s="10" t="s">
        <v>393</v>
      </c>
      <c r="E1058" s="10">
        <v>2024</v>
      </c>
      <c r="F1058" s="84">
        <v>45656</v>
      </c>
      <c r="G1058" s="16" t="s">
        <v>4150</v>
      </c>
      <c r="H1058" s="106" t="s">
        <v>4152</v>
      </c>
      <c r="I1058" s="19" t="s">
        <v>4151</v>
      </c>
      <c r="J1058" s="12" t="s">
        <v>199</v>
      </c>
      <c r="K1058" s="12" t="s">
        <v>21</v>
      </c>
      <c r="L1058" s="12"/>
      <c r="M1058" s="12"/>
      <c r="N1058" s="12"/>
      <c r="O1058" s="12"/>
      <c r="P1058" s="12"/>
      <c r="Q1058" s="12"/>
      <c r="R1058" s="12" t="s">
        <v>3445</v>
      </c>
      <c r="S1058" s="12"/>
      <c r="T1058" s="12" t="s">
        <v>3733</v>
      </c>
      <c r="U1058" s="12"/>
      <c r="V1058" s="12"/>
      <c r="W1058" s="12" t="s">
        <v>23</v>
      </c>
      <c r="X1058" s="58" t="s">
        <v>24</v>
      </c>
      <c r="Y1058" s="12"/>
      <c r="Z1058" s="12"/>
      <c r="AA1058" s="12" t="s">
        <v>4268</v>
      </c>
      <c r="AB1058" s="12" t="s">
        <v>4269</v>
      </c>
      <c r="AC1058" s="12" t="s">
        <v>4242</v>
      </c>
      <c r="AD1058" s="12" t="s">
        <v>4243</v>
      </c>
      <c r="AE1058" s="12" t="s">
        <v>4270</v>
      </c>
      <c r="AF1058" s="12" t="s">
        <v>4245</v>
      </c>
    </row>
    <row r="1059" spans="1:32" s="46" customFormat="1" ht="15" hidden="1" x14ac:dyDescent="0.25">
      <c r="A1059" s="10">
        <f t="shared" ref="A1059" si="1079">+A1058+1</f>
        <v>1036</v>
      </c>
      <c r="B1059" s="10"/>
      <c r="C1059" s="12" t="s">
        <v>15</v>
      </c>
      <c r="D1059" s="10" t="s">
        <v>393</v>
      </c>
      <c r="E1059" s="10">
        <v>2024</v>
      </c>
      <c r="F1059" s="84">
        <v>45656</v>
      </c>
      <c r="G1059" s="16" t="s">
        <v>4153</v>
      </c>
      <c r="H1059" s="106" t="s">
        <v>4154</v>
      </c>
      <c r="I1059" s="19" t="s">
        <v>4155</v>
      </c>
      <c r="J1059" s="12" t="s">
        <v>94</v>
      </c>
      <c r="K1059" s="12" t="s">
        <v>21</v>
      </c>
      <c r="L1059" s="12"/>
      <c r="M1059" s="12"/>
      <c r="N1059" s="12"/>
      <c r="O1059" s="12"/>
      <c r="P1059" s="12"/>
      <c r="Q1059" s="12"/>
      <c r="R1059" s="12" t="s">
        <v>3445</v>
      </c>
      <c r="S1059" s="12"/>
      <c r="T1059" s="12" t="s">
        <v>3716</v>
      </c>
      <c r="U1059" s="12"/>
      <c r="V1059" s="12"/>
      <c r="W1059" s="12" t="s">
        <v>23</v>
      </c>
      <c r="X1059" s="58" t="s">
        <v>24</v>
      </c>
      <c r="Y1059" s="12"/>
      <c r="Z1059" s="12"/>
      <c r="AA1059" s="12" t="s">
        <v>4276</v>
      </c>
      <c r="AB1059" s="12" t="s">
        <v>4277</v>
      </c>
      <c r="AC1059" s="12" t="s">
        <v>4278</v>
      </c>
      <c r="AD1059" s="12" t="s">
        <v>4231</v>
      </c>
      <c r="AE1059" s="12" t="s">
        <v>4279</v>
      </c>
      <c r="AF1059" s="12" t="s">
        <v>4233</v>
      </c>
    </row>
    <row r="1060" spans="1:32" s="46" customFormat="1" ht="15" hidden="1" x14ac:dyDescent="0.25">
      <c r="A1060" s="10">
        <f t="shared" ref="A1060" si="1080">+A1059+1</f>
        <v>1037</v>
      </c>
      <c r="B1060" s="10"/>
      <c r="C1060" s="12" t="s">
        <v>15</v>
      </c>
      <c r="D1060" s="10" t="s">
        <v>393</v>
      </c>
      <c r="E1060" s="10">
        <v>2024</v>
      </c>
      <c r="F1060" s="84">
        <v>45656</v>
      </c>
      <c r="G1060" s="16" t="s">
        <v>4201</v>
      </c>
      <c r="H1060" s="106" t="s">
        <v>4157</v>
      </c>
      <c r="I1060" s="19" t="s">
        <v>4156</v>
      </c>
      <c r="J1060" s="23" t="s">
        <v>824</v>
      </c>
      <c r="K1060" s="12" t="s">
        <v>29</v>
      </c>
      <c r="L1060" s="12" t="s">
        <v>2615</v>
      </c>
      <c r="M1060" s="12" t="s">
        <v>2725</v>
      </c>
      <c r="N1060" s="12" t="s">
        <v>2732</v>
      </c>
      <c r="O1060" s="12" t="s">
        <v>29</v>
      </c>
      <c r="P1060" s="12" t="s">
        <v>2615</v>
      </c>
      <c r="Q1060" s="12" t="s">
        <v>2615</v>
      </c>
      <c r="R1060" s="12" t="s">
        <v>3445</v>
      </c>
      <c r="S1060" s="12" t="s">
        <v>827</v>
      </c>
      <c r="T1060" s="12" t="s">
        <v>3776</v>
      </c>
      <c r="U1060" s="12" t="str">
        <f>VLOOKUP(S1060,[1]Sheet1!$D$3:$D$153,1,0)</f>
        <v>LOWER DIR</v>
      </c>
      <c r="V1060" s="12"/>
      <c r="W1060" s="12" t="s">
        <v>75</v>
      </c>
      <c r="X1060" s="58" t="s">
        <v>24</v>
      </c>
      <c r="Y1060" s="12"/>
      <c r="Z1060" s="12"/>
      <c r="AA1060" s="12" t="s">
        <v>4296</v>
      </c>
      <c r="AB1060" s="12" t="s">
        <v>4297</v>
      </c>
      <c r="AC1060" s="12" t="s">
        <v>4256</v>
      </c>
      <c r="AD1060" s="12" t="s">
        <v>4237</v>
      </c>
      <c r="AE1060" s="12" t="s">
        <v>4298</v>
      </c>
      <c r="AF1060" s="12" t="s">
        <v>4239</v>
      </c>
    </row>
    <row r="1061" spans="1:32" s="46" customFormat="1" ht="25.5" hidden="1" x14ac:dyDescent="0.25">
      <c r="A1061" s="10">
        <f t="shared" ref="A1061" si="1081">+A1060+1</f>
        <v>1038</v>
      </c>
      <c r="B1061" s="10"/>
      <c r="C1061" s="12" t="s">
        <v>15</v>
      </c>
      <c r="D1061" s="10" t="s">
        <v>393</v>
      </c>
      <c r="E1061" s="10">
        <v>2024</v>
      </c>
      <c r="F1061" s="84">
        <v>45656</v>
      </c>
      <c r="G1061" s="16" t="s">
        <v>4158</v>
      </c>
      <c r="H1061" s="106" t="s">
        <v>4159</v>
      </c>
      <c r="I1061" s="19" t="s">
        <v>4160</v>
      </c>
      <c r="J1061" s="12" t="s">
        <v>632</v>
      </c>
      <c r="K1061" s="12" t="s">
        <v>29</v>
      </c>
      <c r="L1061" s="12" t="s">
        <v>29</v>
      </c>
      <c r="M1061" s="12" t="s">
        <v>75</v>
      </c>
      <c r="N1061" s="12" t="s">
        <v>2706</v>
      </c>
      <c r="O1061" s="12" t="s">
        <v>29</v>
      </c>
      <c r="P1061" s="12" t="s">
        <v>29</v>
      </c>
      <c r="Q1061" s="12" t="s">
        <v>3066</v>
      </c>
      <c r="R1061" s="12" t="s">
        <v>3445</v>
      </c>
      <c r="S1061" s="12" t="s">
        <v>632</v>
      </c>
      <c r="T1061" s="12" t="s">
        <v>3765</v>
      </c>
      <c r="U1061" s="12" t="str">
        <f>VLOOKUP(S1061,[1]Sheet1!$D$3:$D$153,1,0)</f>
        <v>SWABI</v>
      </c>
      <c r="V1061" s="12"/>
      <c r="W1061" s="12" t="s">
        <v>75</v>
      </c>
      <c r="X1061" s="58" t="s">
        <v>24</v>
      </c>
      <c r="Y1061" s="12"/>
      <c r="Z1061" s="12"/>
      <c r="AA1061" s="12" t="s">
        <v>4296</v>
      </c>
      <c r="AB1061" s="12" t="s">
        <v>4297</v>
      </c>
      <c r="AC1061" s="12" t="s">
        <v>4256</v>
      </c>
      <c r="AD1061" s="12" t="s">
        <v>4237</v>
      </c>
      <c r="AE1061" s="12" t="s">
        <v>4298</v>
      </c>
      <c r="AF1061" s="12" t="s">
        <v>4239</v>
      </c>
    </row>
    <row r="1062" spans="1:32" s="46" customFormat="1" ht="15" hidden="1" x14ac:dyDescent="0.25">
      <c r="A1062" s="10">
        <f t="shared" ref="A1062" si="1082">+A1061+1</f>
        <v>1039</v>
      </c>
      <c r="B1062" s="10"/>
      <c r="C1062" s="12" t="s">
        <v>15</v>
      </c>
      <c r="D1062" s="10" t="s">
        <v>393</v>
      </c>
      <c r="E1062" s="10">
        <v>2024</v>
      </c>
      <c r="F1062" s="84">
        <v>45656</v>
      </c>
      <c r="G1062" s="16" t="s">
        <v>4161</v>
      </c>
      <c r="H1062" s="106" t="s">
        <v>4162</v>
      </c>
      <c r="I1062" s="19" t="s">
        <v>4163</v>
      </c>
      <c r="J1062" s="12" t="s">
        <v>59</v>
      </c>
      <c r="K1062" s="12" t="s">
        <v>60</v>
      </c>
      <c r="L1062" s="12"/>
      <c r="M1062" s="12"/>
      <c r="N1062" s="12"/>
      <c r="O1062" s="12"/>
      <c r="P1062" s="12"/>
      <c r="Q1062" s="12"/>
      <c r="R1062" s="12" t="s">
        <v>3445</v>
      </c>
      <c r="S1062" s="12"/>
      <c r="T1062" s="12" t="s">
        <v>59</v>
      </c>
      <c r="U1062" s="12"/>
      <c r="V1062" s="12"/>
      <c r="W1062" s="12" t="s">
        <v>61</v>
      </c>
      <c r="X1062" s="58" t="s">
        <v>24</v>
      </c>
      <c r="Y1062" s="12"/>
      <c r="Z1062" s="12"/>
      <c r="AA1062" s="12" t="s">
        <v>4273</v>
      </c>
      <c r="AB1062" s="12" t="s">
        <v>4274</v>
      </c>
      <c r="AC1062" s="12" t="s">
        <v>4230</v>
      </c>
      <c r="AD1062" s="12" t="s">
        <v>4231</v>
      </c>
      <c r="AE1062" s="12" t="s">
        <v>4275</v>
      </c>
      <c r="AF1062" s="12" t="s">
        <v>4233</v>
      </c>
    </row>
    <row r="1063" spans="1:32" s="46" customFormat="1" ht="15" hidden="1" x14ac:dyDescent="0.25">
      <c r="A1063" s="10">
        <f t="shared" ref="A1063" si="1083">+A1062+1</f>
        <v>1040</v>
      </c>
      <c r="B1063" s="10"/>
      <c r="C1063" s="12" t="s">
        <v>15</v>
      </c>
      <c r="D1063" s="10" t="s">
        <v>34</v>
      </c>
      <c r="E1063" s="10">
        <v>2024</v>
      </c>
      <c r="F1063" s="84">
        <v>45656</v>
      </c>
      <c r="G1063" s="16" t="s">
        <v>4164</v>
      </c>
      <c r="H1063" s="106" t="s">
        <v>4165</v>
      </c>
      <c r="I1063" s="19" t="s">
        <v>4166</v>
      </c>
      <c r="J1063" s="12" t="s">
        <v>390</v>
      </c>
      <c r="K1063" s="12" t="s">
        <v>21</v>
      </c>
      <c r="L1063" s="12" t="s">
        <v>2618</v>
      </c>
      <c r="M1063" s="12" t="s">
        <v>2702</v>
      </c>
      <c r="N1063" s="12" t="s">
        <v>55</v>
      </c>
      <c r="O1063" s="12" t="s">
        <v>2618</v>
      </c>
      <c r="P1063" s="12" t="s">
        <v>2618</v>
      </c>
      <c r="Q1063" s="12" t="s">
        <v>3064</v>
      </c>
      <c r="R1063" s="12" t="s">
        <v>3064</v>
      </c>
      <c r="S1063" s="12" t="s">
        <v>179</v>
      </c>
      <c r="T1063" s="12" t="s">
        <v>3730</v>
      </c>
      <c r="U1063" s="12" t="str">
        <f>VLOOKUP(S1063,[1]Sheet1!$D$3:$D$153,1,0)</f>
        <v>SHEIKHUPURA</v>
      </c>
      <c r="V1063" s="12"/>
      <c r="W1063" s="12" t="s">
        <v>23</v>
      </c>
      <c r="X1063" s="58" t="s">
        <v>24</v>
      </c>
      <c r="Y1063" s="12"/>
      <c r="Z1063" s="12"/>
      <c r="AA1063" s="12" t="s">
        <v>179</v>
      </c>
      <c r="AB1063" s="12" t="s">
        <v>4329</v>
      </c>
      <c r="AC1063" s="12" t="s">
        <v>4396</v>
      </c>
      <c r="AD1063" s="12" t="e">
        <v>#N/A</v>
      </c>
      <c r="AE1063" s="12" t="s">
        <v>4330</v>
      </c>
      <c r="AF1063" s="12" t="e">
        <v>#N/A</v>
      </c>
    </row>
    <row r="1064" spans="1:32" s="46" customFormat="1" ht="25.5" hidden="1" x14ac:dyDescent="0.25">
      <c r="A1064" s="10">
        <f t="shared" ref="A1064" si="1084">+A1063+1</f>
        <v>1041</v>
      </c>
      <c r="B1064" s="10"/>
      <c r="C1064" s="12" t="s">
        <v>15</v>
      </c>
      <c r="D1064" s="10" t="s">
        <v>34</v>
      </c>
      <c r="E1064" s="10">
        <v>2024</v>
      </c>
      <c r="F1064" s="84">
        <v>45656</v>
      </c>
      <c r="G1064" s="16" t="s">
        <v>4167</v>
      </c>
      <c r="H1064" s="106" t="s">
        <v>4169</v>
      </c>
      <c r="I1064" s="19" t="s">
        <v>4168</v>
      </c>
      <c r="J1064" s="12" t="s">
        <v>3131</v>
      </c>
      <c r="K1064" s="12" t="s">
        <v>60</v>
      </c>
      <c r="L1064" s="12"/>
      <c r="M1064" s="12"/>
      <c r="N1064" s="12"/>
      <c r="O1064" s="12"/>
      <c r="P1064" s="12"/>
      <c r="Q1064" s="12"/>
      <c r="R1064" s="12" t="s">
        <v>3067</v>
      </c>
      <c r="S1064" s="12"/>
      <c r="T1064" s="12" t="s">
        <v>3802</v>
      </c>
      <c r="U1064" s="12"/>
      <c r="V1064" s="12"/>
      <c r="W1064" s="12" t="s">
        <v>61</v>
      </c>
      <c r="X1064" s="58" t="s">
        <v>24</v>
      </c>
      <c r="Y1064" s="12"/>
      <c r="Z1064" s="12"/>
      <c r="AA1064" s="12" t="s">
        <v>71</v>
      </c>
      <c r="AB1064" s="12" t="s">
        <v>4331</v>
      </c>
      <c r="AC1064" s="12" t="s">
        <v>4398</v>
      </c>
      <c r="AD1064" s="12" t="e">
        <v>#N/A</v>
      </c>
      <c r="AE1064" s="12" t="s">
        <v>4332</v>
      </c>
      <c r="AF1064" s="12" t="e">
        <v>#N/A</v>
      </c>
    </row>
    <row r="1065" spans="1:32" s="46" customFormat="1" ht="15" hidden="1" x14ac:dyDescent="0.25">
      <c r="A1065" s="10">
        <f t="shared" ref="A1065" si="1085">+A1064+1</f>
        <v>1042</v>
      </c>
      <c r="B1065" s="10"/>
      <c r="C1065" s="12" t="s">
        <v>15</v>
      </c>
      <c r="D1065" s="10" t="s">
        <v>34</v>
      </c>
      <c r="E1065" s="10">
        <v>2024</v>
      </c>
      <c r="F1065" s="84">
        <v>45656</v>
      </c>
      <c r="G1065" s="16" t="s">
        <v>4170</v>
      </c>
      <c r="H1065" s="106" t="s">
        <v>4171</v>
      </c>
      <c r="I1065" s="19" t="s">
        <v>4172</v>
      </c>
      <c r="J1065" s="12" t="s">
        <v>2219</v>
      </c>
      <c r="K1065" s="12" t="s">
        <v>21</v>
      </c>
      <c r="L1065" s="12" t="s">
        <v>2618</v>
      </c>
      <c r="M1065" s="12" t="s">
        <v>2702</v>
      </c>
      <c r="N1065" s="12" t="s">
        <v>55</v>
      </c>
      <c r="O1065" s="12" t="s">
        <v>2618</v>
      </c>
      <c r="P1065" s="12" t="s">
        <v>2618</v>
      </c>
      <c r="Q1065" s="12" t="s">
        <v>3064</v>
      </c>
      <c r="R1065" s="12" t="s">
        <v>3064</v>
      </c>
      <c r="S1065" s="12" t="s">
        <v>179</v>
      </c>
      <c r="T1065" s="12" t="s">
        <v>3730</v>
      </c>
      <c r="U1065" s="12" t="str">
        <f>VLOOKUP(S1065,[1]Sheet1!$D$3:$D$153,1,0)</f>
        <v>SHEIKHUPURA</v>
      </c>
      <c r="V1065" s="12"/>
      <c r="W1065" s="12" t="s">
        <v>23</v>
      </c>
      <c r="X1065" s="58" t="s">
        <v>24</v>
      </c>
      <c r="Y1065" s="12"/>
      <c r="Z1065" s="12"/>
      <c r="AA1065" s="12" t="s">
        <v>179</v>
      </c>
      <c r="AB1065" s="12" t="s">
        <v>4329</v>
      </c>
      <c r="AC1065" s="12" t="s">
        <v>4396</v>
      </c>
      <c r="AD1065" s="12" t="e">
        <v>#N/A</v>
      </c>
      <c r="AE1065" s="12" t="s">
        <v>4330</v>
      </c>
      <c r="AF1065" s="12" t="e">
        <v>#N/A</v>
      </c>
    </row>
    <row r="1066" spans="1:32" s="46" customFormat="1" ht="25.5" hidden="1" x14ac:dyDescent="0.25">
      <c r="A1066" s="10">
        <f t="shared" ref="A1066" si="1086">+A1065+1</f>
        <v>1043</v>
      </c>
      <c r="B1066" s="10"/>
      <c r="C1066" s="12" t="s">
        <v>15</v>
      </c>
      <c r="D1066" s="10" t="s">
        <v>34</v>
      </c>
      <c r="E1066" s="10">
        <v>2024</v>
      </c>
      <c r="F1066" s="84">
        <v>45656</v>
      </c>
      <c r="G1066" s="16" t="s">
        <v>4173</v>
      </c>
      <c r="H1066" s="106" t="s">
        <v>4175</v>
      </c>
      <c r="I1066" s="19" t="s">
        <v>4174</v>
      </c>
      <c r="J1066" s="12" t="s">
        <v>133</v>
      </c>
      <c r="K1066" s="12" t="s">
        <v>21</v>
      </c>
      <c r="L1066" s="12" t="s">
        <v>2620</v>
      </c>
      <c r="M1066" s="12" t="s">
        <v>2620</v>
      </c>
      <c r="N1066" s="12" t="s">
        <v>94</v>
      </c>
      <c r="O1066" s="12" t="s">
        <v>2620</v>
      </c>
      <c r="P1066" s="12" t="s">
        <v>2620</v>
      </c>
      <c r="Q1066" s="12" t="s">
        <v>3065</v>
      </c>
      <c r="R1066" s="12" t="s">
        <v>3065</v>
      </c>
      <c r="S1066" s="12" t="s">
        <v>136</v>
      </c>
      <c r="T1066" s="12" t="s">
        <v>3722</v>
      </c>
      <c r="U1066" s="12" t="str">
        <f>VLOOKUP(S1066,[1]Sheet1!$D$3:$D$153,1,0)</f>
        <v>VEHARI</v>
      </c>
      <c r="V1066" s="12"/>
      <c r="W1066" s="12" t="s">
        <v>23</v>
      </c>
      <c r="X1066" s="58" t="s">
        <v>24</v>
      </c>
      <c r="Y1066" s="12"/>
      <c r="Z1066" s="12"/>
      <c r="AA1066" s="12" t="s">
        <v>2130</v>
      </c>
      <c r="AB1066" s="12" t="s">
        <v>4333</v>
      </c>
      <c r="AC1066" s="12" t="s">
        <v>4399</v>
      </c>
      <c r="AD1066" s="12" t="e">
        <v>#N/A</v>
      </c>
      <c r="AE1066" s="12" t="s">
        <v>4334</v>
      </c>
      <c r="AF1066" s="12" t="e">
        <v>#N/A</v>
      </c>
    </row>
    <row r="1067" spans="1:32" s="46" customFormat="1" ht="25.5" hidden="1" x14ac:dyDescent="0.25">
      <c r="A1067" s="10">
        <f t="shared" ref="A1067" si="1087">+A1066+1</f>
        <v>1044</v>
      </c>
      <c r="B1067" s="10"/>
      <c r="C1067" s="12" t="s">
        <v>15</v>
      </c>
      <c r="D1067" s="10" t="s">
        <v>34</v>
      </c>
      <c r="E1067" s="10">
        <v>2024</v>
      </c>
      <c r="F1067" s="84">
        <v>45656</v>
      </c>
      <c r="G1067" s="16" t="s">
        <v>4176</v>
      </c>
      <c r="H1067" s="106" t="s">
        <v>4177</v>
      </c>
      <c r="I1067" s="19" t="s">
        <v>4178</v>
      </c>
      <c r="J1067" s="12" t="s">
        <v>55</v>
      </c>
      <c r="K1067" s="12" t="s">
        <v>21</v>
      </c>
      <c r="L1067" s="12"/>
      <c r="M1067" s="12"/>
      <c r="N1067" s="12"/>
      <c r="O1067" s="12"/>
      <c r="P1067" s="12"/>
      <c r="Q1067" s="12"/>
      <c r="R1067" s="12" t="s">
        <v>3064</v>
      </c>
      <c r="S1067" s="12" t="s">
        <v>179</v>
      </c>
      <c r="T1067" s="12" t="s">
        <v>3708</v>
      </c>
      <c r="U1067" s="12" t="str">
        <f>VLOOKUP(S1067,[1]Sheet1!$D$3:$D$153,1,0)</f>
        <v>SHEIKHUPURA</v>
      </c>
      <c r="V1067" s="12"/>
      <c r="W1067" s="12" t="s">
        <v>23</v>
      </c>
      <c r="X1067" s="58" t="s">
        <v>24</v>
      </c>
      <c r="Y1067" s="12"/>
      <c r="Z1067" s="12"/>
      <c r="AA1067" s="12" t="s">
        <v>179</v>
      </c>
      <c r="AB1067" s="12" t="s">
        <v>4329</v>
      </c>
      <c r="AC1067" s="12" t="s">
        <v>4396</v>
      </c>
      <c r="AD1067" s="12" t="e">
        <v>#N/A</v>
      </c>
      <c r="AE1067" s="12" t="s">
        <v>4330</v>
      </c>
      <c r="AF1067" s="12" t="e">
        <v>#N/A</v>
      </c>
    </row>
    <row r="1068" spans="1:32" s="46" customFormat="1" ht="25.5" hidden="1" x14ac:dyDescent="0.25">
      <c r="A1068" s="10">
        <f t="shared" ref="A1068" si="1088">+A1067+1</f>
        <v>1045</v>
      </c>
      <c r="B1068" s="10"/>
      <c r="C1068" s="12" t="s">
        <v>15</v>
      </c>
      <c r="D1068" s="10" t="s">
        <v>34</v>
      </c>
      <c r="E1068" s="10">
        <v>2024</v>
      </c>
      <c r="F1068" s="84">
        <v>45656</v>
      </c>
      <c r="G1068" s="16" t="s">
        <v>4179</v>
      </c>
      <c r="H1068" s="106" t="s">
        <v>4180</v>
      </c>
      <c r="I1068" s="19" t="s">
        <v>4181</v>
      </c>
      <c r="J1068" s="12" t="s">
        <v>55</v>
      </c>
      <c r="K1068" s="12" t="s">
        <v>21</v>
      </c>
      <c r="L1068" s="12"/>
      <c r="M1068" s="12"/>
      <c r="N1068" s="12"/>
      <c r="O1068" s="12"/>
      <c r="P1068" s="12"/>
      <c r="Q1068" s="12"/>
      <c r="R1068" s="12" t="s">
        <v>3064</v>
      </c>
      <c r="S1068" s="12" t="s">
        <v>179</v>
      </c>
      <c r="T1068" s="12" t="s">
        <v>3708</v>
      </c>
      <c r="U1068" s="12" t="str">
        <f>VLOOKUP(S1068,[1]Sheet1!$D$3:$D$153,1,0)</f>
        <v>SHEIKHUPURA</v>
      </c>
      <c r="V1068" s="12"/>
      <c r="W1068" s="12" t="s">
        <v>23</v>
      </c>
      <c r="X1068" s="58" t="s">
        <v>24</v>
      </c>
      <c r="Y1068" s="12"/>
      <c r="Z1068" s="12"/>
      <c r="AA1068" s="12" t="s">
        <v>179</v>
      </c>
      <c r="AB1068" s="12" t="s">
        <v>4329</v>
      </c>
      <c r="AC1068" s="12" t="s">
        <v>4396</v>
      </c>
      <c r="AD1068" s="12" t="e">
        <v>#N/A</v>
      </c>
      <c r="AE1068" s="12" t="s">
        <v>4330</v>
      </c>
      <c r="AF1068" s="12" t="e">
        <v>#N/A</v>
      </c>
    </row>
    <row r="1069" spans="1:32" s="46" customFormat="1" ht="15" hidden="1" x14ac:dyDescent="0.25">
      <c r="A1069" s="10">
        <f t="shared" ref="A1069" si="1089">+A1068+1</f>
        <v>1046</v>
      </c>
      <c r="B1069" s="10"/>
      <c r="C1069" s="12" t="s">
        <v>15</v>
      </c>
      <c r="D1069" s="10" t="s">
        <v>34</v>
      </c>
      <c r="E1069" s="10">
        <v>2024</v>
      </c>
      <c r="F1069" s="84">
        <v>45656</v>
      </c>
      <c r="G1069" s="16" t="s">
        <v>4182</v>
      </c>
      <c r="H1069" s="106" t="s">
        <v>4183</v>
      </c>
      <c r="I1069" s="19" t="s">
        <v>4184</v>
      </c>
      <c r="J1069" s="12" t="s">
        <v>136</v>
      </c>
      <c r="K1069" s="12" t="s">
        <v>21</v>
      </c>
      <c r="L1069" s="12" t="s">
        <v>2620</v>
      </c>
      <c r="M1069" s="12" t="s">
        <v>2620</v>
      </c>
      <c r="N1069" s="12" t="s">
        <v>94</v>
      </c>
      <c r="O1069" s="12" t="s">
        <v>2620</v>
      </c>
      <c r="P1069" s="12" t="s">
        <v>2620</v>
      </c>
      <c r="Q1069" s="12" t="s">
        <v>3065</v>
      </c>
      <c r="R1069" s="12" t="s">
        <v>3065</v>
      </c>
      <c r="S1069" s="12" t="s">
        <v>136</v>
      </c>
      <c r="T1069" s="12" t="s">
        <v>3722</v>
      </c>
      <c r="U1069" s="12" t="str">
        <f>VLOOKUP(S1069,[1]Sheet1!$D$3:$D$153,1,0)</f>
        <v>VEHARI</v>
      </c>
      <c r="V1069" s="12"/>
      <c r="W1069" s="12" t="s">
        <v>23</v>
      </c>
      <c r="X1069" s="58" t="s">
        <v>24</v>
      </c>
      <c r="Y1069" s="12"/>
      <c r="Z1069" s="12"/>
      <c r="AA1069" s="12" t="s">
        <v>2130</v>
      </c>
      <c r="AB1069" s="12" t="s">
        <v>4333</v>
      </c>
      <c r="AC1069" s="12" t="s">
        <v>4399</v>
      </c>
      <c r="AD1069" s="12" t="e">
        <v>#N/A</v>
      </c>
      <c r="AE1069" s="12" t="s">
        <v>4334</v>
      </c>
      <c r="AF1069" s="12" t="e">
        <v>#N/A</v>
      </c>
    </row>
    <row r="1070" spans="1:32" s="46" customFormat="1" ht="15" hidden="1" x14ac:dyDescent="0.25">
      <c r="A1070" s="10">
        <f t="shared" ref="A1070" si="1090">+A1069+1</f>
        <v>1047</v>
      </c>
      <c r="B1070" s="10"/>
      <c r="C1070" s="12" t="s">
        <v>15</v>
      </c>
      <c r="D1070" s="10" t="s">
        <v>34</v>
      </c>
      <c r="E1070" s="10">
        <v>2024</v>
      </c>
      <c r="F1070" s="84">
        <v>45656</v>
      </c>
      <c r="G1070" s="16" t="s">
        <v>4185</v>
      </c>
      <c r="H1070" s="106" t="s">
        <v>4186</v>
      </c>
      <c r="I1070" s="19" t="s">
        <v>4187</v>
      </c>
      <c r="J1070" s="12" t="s">
        <v>557</v>
      </c>
      <c r="K1070" s="12" t="s">
        <v>60</v>
      </c>
      <c r="L1070" s="12"/>
      <c r="M1070" s="12"/>
      <c r="N1070" s="12"/>
      <c r="O1070" s="12"/>
      <c r="P1070" s="12"/>
      <c r="Q1070" s="12"/>
      <c r="R1070" s="12" t="s">
        <v>3067</v>
      </c>
      <c r="S1070" s="12"/>
      <c r="T1070" s="12" t="s">
        <v>557</v>
      </c>
      <c r="U1070" s="12"/>
      <c r="V1070" s="12"/>
      <c r="W1070" s="12" t="s">
        <v>125</v>
      </c>
      <c r="X1070" s="58" t="s">
        <v>24</v>
      </c>
      <c r="Y1070" s="12"/>
      <c r="Z1070" s="12"/>
      <c r="AA1070" s="12" t="s">
        <v>2712</v>
      </c>
      <c r="AB1070" s="12" t="s">
        <v>4335</v>
      </c>
      <c r="AC1070" s="12" t="s">
        <v>4407</v>
      </c>
      <c r="AD1070" s="12" t="e">
        <v>#N/A</v>
      </c>
      <c r="AE1070" s="12" t="s">
        <v>4336</v>
      </c>
      <c r="AF1070" s="12" t="e">
        <v>#N/A</v>
      </c>
    </row>
    <row r="1071" spans="1:32" s="46" customFormat="1" ht="15" hidden="1" x14ac:dyDescent="0.25">
      <c r="A1071" s="10">
        <f t="shared" ref="A1071" si="1091">+A1070+1</f>
        <v>1048</v>
      </c>
      <c r="B1071" s="10"/>
      <c r="C1071" s="12" t="s">
        <v>15</v>
      </c>
      <c r="D1071" s="10" t="s">
        <v>34</v>
      </c>
      <c r="E1071" s="10">
        <v>2024</v>
      </c>
      <c r="F1071" s="84">
        <v>45656</v>
      </c>
      <c r="G1071" s="16" t="s">
        <v>4188</v>
      </c>
      <c r="H1071" s="106" t="s">
        <v>4190</v>
      </c>
      <c r="I1071" s="19" t="s">
        <v>4189</v>
      </c>
      <c r="J1071" s="12" t="s">
        <v>55</v>
      </c>
      <c r="K1071" s="12" t="s">
        <v>21</v>
      </c>
      <c r="L1071" s="12"/>
      <c r="M1071" s="12"/>
      <c r="N1071" s="12"/>
      <c r="O1071" s="12"/>
      <c r="P1071" s="12"/>
      <c r="Q1071" s="12"/>
      <c r="R1071" s="12" t="s">
        <v>3064</v>
      </c>
      <c r="S1071" s="12" t="s">
        <v>179</v>
      </c>
      <c r="T1071" s="12" t="s">
        <v>3708</v>
      </c>
      <c r="U1071" s="12" t="str">
        <f>VLOOKUP(S1071,[1]Sheet1!$D$3:$D$153,1,0)</f>
        <v>SHEIKHUPURA</v>
      </c>
      <c r="V1071" s="12"/>
      <c r="W1071" s="12" t="s">
        <v>23</v>
      </c>
      <c r="X1071" s="58" t="s">
        <v>24</v>
      </c>
      <c r="Y1071" s="12"/>
      <c r="Z1071" s="12"/>
      <c r="AA1071" s="12" t="s">
        <v>55</v>
      </c>
      <c r="AB1071" s="12" t="s">
        <v>4337</v>
      </c>
      <c r="AC1071" s="12" t="s">
        <v>4403</v>
      </c>
      <c r="AD1071" s="12" t="e">
        <v>#N/A</v>
      </c>
      <c r="AE1071" s="12" t="s">
        <v>4338</v>
      </c>
      <c r="AF1071" s="12" t="e">
        <v>#N/A</v>
      </c>
    </row>
    <row r="1072" spans="1:32" s="46" customFormat="1" ht="15" hidden="1" x14ac:dyDescent="0.25">
      <c r="A1072" s="10">
        <f t="shared" ref="A1072" si="1092">+A1071+1</f>
        <v>1049</v>
      </c>
      <c r="B1072" s="10"/>
      <c r="C1072" s="12" t="s">
        <v>15</v>
      </c>
      <c r="D1072" s="10" t="s">
        <v>393</v>
      </c>
      <c r="E1072" s="10">
        <v>2024</v>
      </c>
      <c r="F1072" s="84">
        <v>45657</v>
      </c>
      <c r="G1072" s="16" t="s">
        <v>4193</v>
      </c>
      <c r="H1072" s="106" t="s">
        <v>4195</v>
      </c>
      <c r="I1072" s="19" t="s">
        <v>4194</v>
      </c>
      <c r="J1072" s="12" t="s">
        <v>59</v>
      </c>
      <c r="K1072" s="12" t="s">
        <v>60</v>
      </c>
      <c r="L1072" s="12"/>
      <c r="M1072" s="12"/>
      <c r="N1072" s="12"/>
      <c r="O1072" s="12"/>
      <c r="P1072" s="12"/>
      <c r="Q1072" s="12"/>
      <c r="R1072" s="12" t="s">
        <v>3445</v>
      </c>
      <c r="S1072" s="12"/>
      <c r="T1072" s="12" t="s">
        <v>59</v>
      </c>
      <c r="U1072" s="12"/>
      <c r="V1072" s="12"/>
      <c r="W1072" s="12" t="s">
        <v>61</v>
      </c>
      <c r="X1072" s="58" t="s">
        <v>24</v>
      </c>
      <c r="Y1072" s="12"/>
      <c r="Z1072" s="12"/>
      <c r="AA1072" s="12" t="s">
        <v>4229</v>
      </c>
      <c r="AB1072" s="12" t="s">
        <v>4286</v>
      </c>
      <c r="AC1072" s="12" t="s">
        <v>4230</v>
      </c>
      <c r="AD1072" s="12" t="s">
        <v>4231</v>
      </c>
      <c r="AE1072" s="12" t="s">
        <v>4232</v>
      </c>
      <c r="AF1072" s="12" t="s">
        <v>4233</v>
      </c>
    </row>
    <row r="1073" spans="1:32" s="46" customFormat="1" ht="15" hidden="1" x14ac:dyDescent="0.25">
      <c r="A1073" s="10">
        <f t="shared" ref="A1073" si="1093">+A1072+1</f>
        <v>1050</v>
      </c>
      <c r="B1073" s="10"/>
      <c r="C1073" s="12" t="s">
        <v>15</v>
      </c>
      <c r="D1073" s="10" t="s">
        <v>34</v>
      </c>
      <c r="E1073" s="10">
        <v>2024</v>
      </c>
      <c r="F1073" s="84">
        <v>45657</v>
      </c>
      <c r="G1073" s="16" t="s">
        <v>4196</v>
      </c>
      <c r="H1073" s="106" t="s">
        <v>4197</v>
      </c>
      <c r="I1073" s="19" t="s">
        <v>4198</v>
      </c>
      <c r="J1073" s="12" t="s">
        <v>20</v>
      </c>
      <c r="K1073" s="12" t="s">
        <v>21</v>
      </c>
      <c r="L1073" s="12"/>
      <c r="M1073" s="12"/>
      <c r="N1073" s="12"/>
      <c r="O1073" s="12"/>
      <c r="P1073" s="12"/>
      <c r="Q1073" s="12"/>
      <c r="R1073" s="12" t="s">
        <v>3064</v>
      </c>
      <c r="S1073" s="12"/>
      <c r="T1073" s="12" t="s">
        <v>3705</v>
      </c>
      <c r="U1073" s="12"/>
      <c r="V1073" s="12"/>
      <c r="W1073" s="12" t="s">
        <v>23</v>
      </c>
      <c r="X1073" s="58" t="s">
        <v>24</v>
      </c>
      <c r="Y1073" s="12"/>
      <c r="Z1073" s="12"/>
      <c r="AA1073" s="12" t="s">
        <v>4341</v>
      </c>
      <c r="AB1073" s="12" t="s">
        <v>4309</v>
      </c>
      <c r="AC1073" s="12" t="s">
        <v>4397</v>
      </c>
      <c r="AD1073" s="12" t="e">
        <v>#N/A</v>
      </c>
      <c r="AE1073" s="12" t="s">
        <v>4310</v>
      </c>
      <c r="AF1073" s="12" t="e">
        <v>#N/A</v>
      </c>
    </row>
    <row r="1074" spans="1:32" s="46" customFormat="1" ht="25.5" hidden="1" x14ac:dyDescent="0.25">
      <c r="A1074" s="10">
        <f t="shared" ref="A1074" si="1094">+A1073+1</f>
        <v>1051</v>
      </c>
      <c r="B1074" s="10"/>
      <c r="C1074" s="12" t="s">
        <v>15</v>
      </c>
      <c r="D1074" s="10" t="s">
        <v>393</v>
      </c>
      <c r="E1074" s="10">
        <v>2024</v>
      </c>
      <c r="F1074" s="84">
        <v>45657</v>
      </c>
      <c r="G1074" s="16" t="s">
        <v>4202</v>
      </c>
      <c r="H1074" s="106" t="s">
        <v>4203</v>
      </c>
      <c r="I1074" s="19" t="s">
        <v>4204</v>
      </c>
      <c r="J1074" s="12" t="s">
        <v>133</v>
      </c>
      <c r="K1074" s="12" t="s">
        <v>21</v>
      </c>
      <c r="L1074" s="12"/>
      <c r="M1074" s="12"/>
      <c r="N1074" s="12"/>
      <c r="O1074" s="12"/>
      <c r="P1074" s="12"/>
      <c r="Q1074" s="12"/>
      <c r="R1074" s="12" t="s">
        <v>3445</v>
      </c>
      <c r="S1074" s="12"/>
      <c r="T1074" s="12" t="s">
        <v>3722</v>
      </c>
      <c r="U1074" s="12"/>
      <c r="V1074" s="12"/>
      <c r="W1074" s="12" t="s">
        <v>23</v>
      </c>
      <c r="X1074" s="58" t="s">
        <v>24</v>
      </c>
      <c r="Y1074" s="12"/>
      <c r="Z1074" s="12"/>
      <c r="AA1074" s="12" t="s">
        <v>4276</v>
      </c>
      <c r="AB1074" s="12" t="s">
        <v>4277</v>
      </c>
      <c r="AC1074" s="12" t="s">
        <v>4278</v>
      </c>
      <c r="AD1074" s="12" t="s">
        <v>4231</v>
      </c>
      <c r="AE1074" s="12" t="s">
        <v>4279</v>
      </c>
      <c r="AF1074" s="12" t="s">
        <v>4233</v>
      </c>
    </row>
    <row r="1075" spans="1:32" s="46" customFormat="1" ht="25.5" hidden="1" x14ac:dyDescent="0.25">
      <c r="A1075" s="10">
        <f t="shared" ref="A1075" si="1095">+A1074+1</f>
        <v>1052</v>
      </c>
      <c r="B1075" s="10"/>
      <c r="C1075" s="12" t="s">
        <v>15</v>
      </c>
      <c r="D1075" s="10" t="s">
        <v>393</v>
      </c>
      <c r="E1075" s="10">
        <v>2024</v>
      </c>
      <c r="F1075" s="84">
        <v>45657</v>
      </c>
      <c r="G1075" s="16" t="s">
        <v>4205</v>
      </c>
      <c r="H1075" s="106" t="s">
        <v>4207</v>
      </c>
      <c r="I1075" s="19" t="s">
        <v>4206</v>
      </c>
      <c r="J1075" s="12" t="s">
        <v>83</v>
      </c>
      <c r="K1075" s="12" t="s">
        <v>29</v>
      </c>
      <c r="L1075" s="12"/>
      <c r="M1075" s="12"/>
      <c r="N1075" s="12"/>
      <c r="O1075" s="12"/>
      <c r="P1075" s="12"/>
      <c r="Q1075" s="12"/>
      <c r="R1075" s="12" t="s">
        <v>3445</v>
      </c>
      <c r="S1075" s="12"/>
      <c r="T1075" s="12" t="s">
        <v>979</v>
      </c>
      <c r="U1075" s="12"/>
      <c r="V1075" s="12"/>
      <c r="W1075" s="12" t="s">
        <v>23</v>
      </c>
      <c r="X1075" s="58" t="s">
        <v>24</v>
      </c>
      <c r="Y1075" s="12"/>
      <c r="Z1075" s="12"/>
      <c r="AA1075" s="12" t="s">
        <v>4246</v>
      </c>
      <c r="AB1075" s="12" t="s">
        <v>4247</v>
      </c>
      <c r="AC1075" s="12" t="s">
        <v>4248</v>
      </c>
      <c r="AD1075" s="12" t="s">
        <v>4237</v>
      </c>
      <c r="AE1075" s="12" t="s">
        <v>4249</v>
      </c>
      <c r="AF1075" s="12" t="s">
        <v>4239</v>
      </c>
    </row>
    <row r="1076" spans="1:32" s="46" customFormat="1" ht="25.5" hidden="1" x14ac:dyDescent="0.25">
      <c r="A1076" s="10">
        <f t="shared" ref="A1076" si="1096">+A1075+1</f>
        <v>1053</v>
      </c>
      <c r="B1076" s="10"/>
      <c r="C1076" s="12" t="s">
        <v>15</v>
      </c>
      <c r="D1076" s="10" t="s">
        <v>393</v>
      </c>
      <c r="E1076" s="10">
        <v>2024</v>
      </c>
      <c r="F1076" s="84">
        <v>45657</v>
      </c>
      <c r="G1076" s="16" t="s">
        <v>4208</v>
      </c>
      <c r="H1076" s="106" t="s">
        <v>4209</v>
      </c>
      <c r="I1076" s="19" t="s">
        <v>4210</v>
      </c>
      <c r="J1076" s="12" t="s">
        <v>757</v>
      </c>
      <c r="K1076" s="12" t="s">
        <v>21</v>
      </c>
      <c r="L1076" s="12"/>
      <c r="M1076" s="12"/>
      <c r="N1076" s="12"/>
      <c r="O1076" s="12"/>
      <c r="P1076" s="12"/>
      <c r="Q1076" s="12"/>
      <c r="R1076" s="12" t="s">
        <v>3445</v>
      </c>
      <c r="S1076" s="12"/>
      <c r="T1076" s="12" t="s">
        <v>1817</v>
      </c>
      <c r="U1076" s="12"/>
      <c r="V1076" s="12"/>
      <c r="W1076" s="12" t="s">
        <v>23</v>
      </c>
      <c r="X1076" s="58" t="s">
        <v>24</v>
      </c>
      <c r="Y1076" s="12"/>
      <c r="Z1076" s="12"/>
      <c r="AA1076" s="12" t="s">
        <v>4265</v>
      </c>
      <c r="AB1076" s="12" t="s">
        <v>4266</v>
      </c>
      <c r="AC1076" s="12" t="s">
        <v>4252</v>
      </c>
      <c r="AD1076" s="12" t="s">
        <v>4243</v>
      </c>
      <c r="AE1076" s="12" t="s">
        <v>4267</v>
      </c>
      <c r="AF1076" s="12" t="s">
        <v>4245</v>
      </c>
    </row>
    <row r="1077" spans="1:32" s="46" customFormat="1" ht="15" hidden="1" x14ac:dyDescent="0.25">
      <c r="A1077" s="10">
        <f t="shared" ref="A1077" si="1097">+A1076+1</f>
        <v>1054</v>
      </c>
      <c r="B1077" s="10"/>
      <c r="C1077" s="12" t="s">
        <v>15</v>
      </c>
      <c r="D1077" s="10" t="s">
        <v>393</v>
      </c>
      <c r="E1077" s="10">
        <v>2024</v>
      </c>
      <c r="F1077" s="84">
        <v>45657</v>
      </c>
      <c r="G1077" s="16" t="s">
        <v>4213</v>
      </c>
      <c r="H1077" s="106" t="s">
        <v>4211</v>
      </c>
      <c r="I1077" s="19" t="s">
        <v>4212</v>
      </c>
      <c r="J1077" s="12" t="s">
        <v>28</v>
      </c>
      <c r="K1077" s="12" t="s">
        <v>29</v>
      </c>
      <c r="L1077" s="12"/>
      <c r="M1077" s="12"/>
      <c r="N1077" s="12"/>
      <c r="O1077" s="12"/>
      <c r="P1077" s="12"/>
      <c r="Q1077" s="12"/>
      <c r="R1077" s="12" t="s">
        <v>3445</v>
      </c>
      <c r="S1077" s="12"/>
      <c r="T1077" s="12" t="s">
        <v>28</v>
      </c>
      <c r="U1077" s="12"/>
      <c r="V1077" s="12"/>
      <c r="W1077" s="12" t="s">
        <v>23</v>
      </c>
      <c r="X1077" s="58" t="s">
        <v>24</v>
      </c>
      <c r="Y1077" s="12"/>
      <c r="Z1077" s="12"/>
      <c r="AA1077" s="12" t="s">
        <v>4246</v>
      </c>
      <c r="AB1077" s="12" t="s">
        <v>4247</v>
      </c>
      <c r="AC1077" s="12" t="s">
        <v>4248</v>
      </c>
      <c r="AD1077" s="12" t="s">
        <v>4237</v>
      </c>
      <c r="AE1077" s="12" t="s">
        <v>4249</v>
      </c>
      <c r="AF1077" s="12" t="s">
        <v>4239</v>
      </c>
    </row>
    <row r="1078" spans="1:32" s="46" customFormat="1" ht="15" hidden="1" x14ac:dyDescent="0.25">
      <c r="A1078" s="10">
        <f t="shared" ref="A1078" si="1098">+A1077+1</f>
        <v>1055</v>
      </c>
      <c r="B1078" s="10"/>
      <c r="C1078" s="12" t="s">
        <v>15</v>
      </c>
      <c r="D1078" s="10" t="s">
        <v>393</v>
      </c>
      <c r="E1078" s="10">
        <v>2024</v>
      </c>
      <c r="F1078" s="84">
        <v>45698</v>
      </c>
      <c r="G1078" s="16" t="s">
        <v>4217</v>
      </c>
      <c r="H1078" s="106" t="s">
        <v>4218</v>
      </c>
      <c r="I1078" s="19" t="s">
        <v>4219</v>
      </c>
      <c r="J1078" s="12" t="s">
        <v>79</v>
      </c>
      <c r="K1078" s="12" t="s">
        <v>21</v>
      </c>
      <c r="L1078" s="12"/>
      <c r="M1078" s="12"/>
      <c r="N1078" s="12"/>
      <c r="O1078" s="12"/>
      <c r="P1078" s="12"/>
      <c r="Q1078" s="12"/>
      <c r="R1078" s="12" t="s">
        <v>3445</v>
      </c>
      <c r="S1078" s="12"/>
      <c r="T1078" s="12" t="s">
        <v>3714</v>
      </c>
      <c r="U1078" s="12"/>
      <c r="V1078" s="12"/>
      <c r="W1078" s="12" t="s">
        <v>23</v>
      </c>
      <c r="X1078" s="58" t="s">
        <v>24</v>
      </c>
      <c r="Y1078" s="12"/>
      <c r="Z1078" s="12"/>
      <c r="AA1078" s="12" t="s">
        <v>4276</v>
      </c>
      <c r="AB1078" s="12" t="s">
        <v>4277</v>
      </c>
      <c r="AC1078" s="12" t="s">
        <v>4278</v>
      </c>
      <c r="AD1078" s="12" t="s">
        <v>4231</v>
      </c>
      <c r="AE1078" s="12" t="s">
        <v>4279</v>
      </c>
      <c r="AF1078" s="12" t="s">
        <v>4233</v>
      </c>
    </row>
    <row r="1079" spans="1:32" s="46" customFormat="1" ht="25.5" hidden="1" x14ac:dyDescent="0.25">
      <c r="A1079" s="10">
        <f t="shared" ref="A1079" si="1099">+A1078+1</f>
        <v>1056</v>
      </c>
      <c r="B1079" s="10"/>
      <c r="C1079" s="12" t="s">
        <v>15</v>
      </c>
      <c r="D1079" s="10" t="s">
        <v>34</v>
      </c>
      <c r="E1079" s="10">
        <v>2024</v>
      </c>
      <c r="F1079" s="84">
        <v>45702</v>
      </c>
      <c r="G1079" s="16" t="s">
        <v>4220</v>
      </c>
      <c r="H1079" s="106" t="s">
        <v>4221</v>
      </c>
      <c r="I1079" s="19" t="s">
        <v>4222</v>
      </c>
      <c r="J1079" s="12" t="s">
        <v>59</v>
      </c>
      <c r="K1079" s="12" t="s">
        <v>60</v>
      </c>
      <c r="L1079" s="12"/>
      <c r="M1079" s="12"/>
      <c r="N1079" s="12"/>
      <c r="O1079" s="12"/>
      <c r="P1079" s="12"/>
      <c r="Q1079" s="12"/>
      <c r="R1079" s="12" t="s">
        <v>3067</v>
      </c>
      <c r="S1079" s="12"/>
      <c r="T1079" s="12" t="s">
        <v>59</v>
      </c>
      <c r="U1079" s="12"/>
      <c r="V1079" s="12"/>
      <c r="W1079" s="12" t="s">
        <v>61</v>
      </c>
      <c r="X1079" s="58" t="s">
        <v>24</v>
      </c>
      <c r="Y1079" s="12"/>
      <c r="Z1079" s="12"/>
      <c r="AA1079" s="12" t="s">
        <v>2724</v>
      </c>
      <c r="AB1079" s="12" t="s">
        <v>4339</v>
      </c>
      <c r="AC1079" s="12" t="s">
        <v>4401</v>
      </c>
      <c r="AD1079" s="12" t="e">
        <v>#N/A</v>
      </c>
      <c r="AE1079" s="12" t="s">
        <v>4340</v>
      </c>
      <c r="AF1079" s="12" t="e">
        <v>#N/A</v>
      </c>
    </row>
    <row r="1080" spans="1:32" s="46" customFormat="1" ht="15" hidden="1" x14ac:dyDescent="0.25">
      <c r="A1080" s="10">
        <f t="shared" ref="A1080" si="1100">+A1079+1</f>
        <v>1057</v>
      </c>
      <c r="B1080" s="10"/>
      <c r="C1080" s="50" t="s">
        <v>1856</v>
      </c>
      <c r="D1080" s="24" t="s">
        <v>393</v>
      </c>
      <c r="E1080" s="15">
        <v>2023</v>
      </c>
      <c r="F1080" s="84">
        <v>45286</v>
      </c>
      <c r="G1080" s="19" t="s">
        <v>3539</v>
      </c>
      <c r="H1080" s="106" t="s">
        <v>3540</v>
      </c>
      <c r="I1080" s="19" t="s">
        <v>3541</v>
      </c>
      <c r="J1080" s="12" t="s">
        <v>59</v>
      </c>
      <c r="K1080" s="12" t="s">
        <v>60</v>
      </c>
      <c r="L1080" s="12"/>
      <c r="M1080" s="12"/>
      <c r="N1080" s="12"/>
      <c r="O1080" s="12"/>
      <c r="P1080" s="12"/>
      <c r="Q1080" s="12" t="s">
        <v>2615</v>
      </c>
      <c r="R1080" s="12" t="s">
        <v>3445</v>
      </c>
      <c r="S1080" s="12" t="s">
        <v>59</v>
      </c>
      <c r="T1080" s="12" t="s">
        <v>3761</v>
      </c>
      <c r="U1080" s="12" t="e">
        <f>VLOOKUP(S1080,[1]Sheet1!$D$3:$D$153,1,0)</f>
        <v>#N/A</v>
      </c>
      <c r="V1080" s="12" t="s">
        <v>3918</v>
      </c>
      <c r="W1080" s="12" t="s">
        <v>61</v>
      </c>
      <c r="X1080" s="58" t="s">
        <v>24</v>
      </c>
      <c r="Y1080" s="12" t="s">
        <v>2573</v>
      </c>
      <c r="Z1080" s="12">
        <f>INDEX('[2]Rented Branches'!$R$5:$R$1116,MATCH(H1080,'[2]Rented Branches'!$I$5:$I$1116,0))</f>
        <v>2500</v>
      </c>
      <c r="AA1080" s="12" t="s">
        <v>4229</v>
      </c>
      <c r="AB1080" s="12" t="s">
        <v>4286</v>
      </c>
      <c r="AC1080" s="12" t="s">
        <v>4230</v>
      </c>
      <c r="AD1080" s="12" t="s">
        <v>4231</v>
      </c>
      <c r="AE1080" s="12" t="s">
        <v>4232</v>
      </c>
      <c r="AF1080" s="12" t="s">
        <v>4233</v>
      </c>
    </row>
    <row r="1081" spans="1:32" s="46" customFormat="1" ht="15" hidden="1" x14ac:dyDescent="0.25">
      <c r="A1081" s="10">
        <f t="shared" ref="A1081" si="1101">+A1080+1</f>
        <v>1058</v>
      </c>
      <c r="B1081" s="10"/>
      <c r="C1081" s="50" t="s">
        <v>15</v>
      </c>
      <c r="D1081" s="24" t="s">
        <v>393</v>
      </c>
      <c r="E1081" s="15">
        <v>2024</v>
      </c>
      <c r="F1081" s="84">
        <v>45412</v>
      </c>
      <c r="G1081" s="12" t="s">
        <v>3048</v>
      </c>
      <c r="H1081" s="106" t="s">
        <v>3049</v>
      </c>
      <c r="I1081" s="16" t="s">
        <v>3057</v>
      </c>
      <c r="J1081" s="12" t="s">
        <v>48</v>
      </c>
      <c r="K1081" s="12" t="s">
        <v>21</v>
      </c>
      <c r="L1081" s="12"/>
      <c r="M1081" s="12"/>
      <c r="N1081" s="12"/>
      <c r="O1081" s="12" t="s">
        <v>2620</v>
      </c>
      <c r="P1081" s="12" t="s">
        <v>2615</v>
      </c>
      <c r="Q1081" s="12" t="s">
        <v>2615</v>
      </c>
      <c r="R1081" s="12" t="s">
        <v>3445</v>
      </c>
      <c r="S1081" s="12" t="s">
        <v>48</v>
      </c>
      <c r="T1081" s="12" t="s">
        <v>3707</v>
      </c>
      <c r="U1081" s="12" t="str">
        <f>VLOOKUP(S1081,[1]Sheet1!$D$3:$D$153,1,0)</f>
        <v>FAISALABAD</v>
      </c>
      <c r="V1081" s="12"/>
      <c r="W1081" s="12" t="s">
        <v>23</v>
      </c>
      <c r="X1081" s="58" t="s">
        <v>24</v>
      </c>
      <c r="Y1081" s="12" t="s">
        <v>2573</v>
      </c>
      <c r="Z1081" s="12">
        <f>INDEX('[2]Rented Branches'!$R$5:$R$1116,MATCH(H1081,'[2]Rented Branches'!$I$5:$I$1116,0))</f>
        <v>1800</v>
      </c>
      <c r="AA1081" s="12" t="s">
        <v>4240</v>
      </c>
      <c r="AB1081" s="12" t="s">
        <v>4241</v>
      </c>
      <c r="AC1081" s="12" t="s">
        <v>4242</v>
      </c>
      <c r="AD1081" s="12" t="s">
        <v>4243</v>
      </c>
      <c r="AE1081" s="12" t="s">
        <v>4244</v>
      </c>
      <c r="AF1081" s="12" t="s">
        <v>4245</v>
      </c>
    </row>
    <row r="1082" spans="1:32" s="46" customFormat="1" ht="15" hidden="1" x14ac:dyDescent="0.25">
      <c r="A1082" s="10">
        <f t="shared" ref="A1082" si="1102">+A1081+1</f>
        <v>1059</v>
      </c>
      <c r="B1082" s="10" t="e">
        <f>+B743+1</f>
        <v>#REF!</v>
      </c>
      <c r="C1082" s="50" t="s">
        <v>1856</v>
      </c>
      <c r="D1082" s="24" t="s">
        <v>34</v>
      </c>
      <c r="E1082" s="15">
        <v>2022</v>
      </c>
      <c r="F1082" s="84">
        <v>44676</v>
      </c>
      <c r="G1082" s="12" t="s">
        <v>2657</v>
      </c>
      <c r="H1082" s="106" t="s">
        <v>2673</v>
      </c>
      <c r="I1082" s="17" t="s">
        <v>2674</v>
      </c>
      <c r="J1082" s="12" t="s">
        <v>83</v>
      </c>
      <c r="K1082" s="12" t="s">
        <v>29</v>
      </c>
      <c r="L1082" s="12"/>
      <c r="M1082" s="12"/>
      <c r="N1082" s="12"/>
      <c r="O1082" s="12" t="s">
        <v>29</v>
      </c>
      <c r="P1082" s="12" t="s">
        <v>29</v>
      </c>
      <c r="Q1082" s="12" t="s">
        <v>3066</v>
      </c>
      <c r="R1082" s="12" t="s">
        <v>3066</v>
      </c>
      <c r="S1082" s="12" t="s">
        <v>83</v>
      </c>
      <c r="T1082" s="12" t="s">
        <v>979</v>
      </c>
      <c r="U1082" s="12" t="str">
        <f>VLOOKUP(S1082,[1]Sheet1!$D$3:$D$153,1,0)</f>
        <v>RAWALPINDI</v>
      </c>
      <c r="V1082" s="12"/>
      <c r="W1082" s="12" t="s">
        <v>23</v>
      </c>
      <c r="X1082" s="58" t="s">
        <v>24</v>
      </c>
      <c r="Y1082" s="12" t="s">
        <v>2573</v>
      </c>
      <c r="Z1082" s="12">
        <f>INDEX('[2]Rented Branches'!$R$5:$R$1116,MATCH(H1082,'[2]Rented Branches'!$I$5:$I$1116,0))</f>
        <v>796</v>
      </c>
      <c r="AA1082" s="12" t="s">
        <v>2716</v>
      </c>
      <c r="AB1082" s="12" t="s">
        <v>4376</v>
      </c>
      <c r="AC1082" s="12" t="s">
        <v>4406</v>
      </c>
      <c r="AD1082" s="12" t="e">
        <v>#N/A</v>
      </c>
      <c r="AE1082" s="12" t="s">
        <v>4377</v>
      </c>
      <c r="AF1082" s="12" t="e">
        <v>#N/A</v>
      </c>
    </row>
    <row r="1083" spans="1:32" s="46" customFormat="1" ht="15" hidden="1" x14ac:dyDescent="0.25">
      <c r="A1083" s="10">
        <f t="shared" ref="A1083" si="1103">+A1082+1</f>
        <v>1060</v>
      </c>
      <c r="B1083" s="10" t="e">
        <f t="shared" ref="B1083:B1084" si="1104">+B1082+1</f>
        <v>#REF!</v>
      </c>
      <c r="C1083" s="50" t="s">
        <v>1856</v>
      </c>
      <c r="D1083" s="24" t="s">
        <v>393</v>
      </c>
      <c r="E1083" s="15">
        <v>2021</v>
      </c>
      <c r="F1083" s="84">
        <v>44560</v>
      </c>
      <c r="G1083" s="12" t="s">
        <v>2899</v>
      </c>
      <c r="H1083" s="106" t="s">
        <v>2859</v>
      </c>
      <c r="I1083" s="17" t="s">
        <v>2567</v>
      </c>
      <c r="J1083" s="12" t="s">
        <v>28</v>
      </c>
      <c r="K1083" s="12" t="s">
        <v>29</v>
      </c>
      <c r="L1083" s="12" t="s">
        <v>2615</v>
      </c>
      <c r="M1083" s="12" t="e">
        <v>#N/A</v>
      </c>
      <c r="N1083" s="12" t="e">
        <v>#N/A</v>
      </c>
      <c r="O1083" s="12" t="s">
        <v>29</v>
      </c>
      <c r="P1083" s="12" t="s">
        <v>2615</v>
      </c>
      <c r="Q1083" s="12" t="s">
        <v>2615</v>
      </c>
      <c r="R1083" s="12" t="s">
        <v>3445</v>
      </c>
      <c r="S1083" s="12" t="s">
        <v>28</v>
      </c>
      <c r="T1083" s="12" t="s">
        <v>28</v>
      </c>
      <c r="U1083" s="12" t="str">
        <f>VLOOKUP(S1083,[1]Sheet1!$D$3:$D$153,1,0)</f>
        <v>Islamabad</v>
      </c>
      <c r="V1083" s="12"/>
      <c r="W1083" s="12" t="s">
        <v>3436</v>
      </c>
      <c r="X1083" s="58" t="s">
        <v>24</v>
      </c>
      <c r="Y1083" s="12" t="s">
        <v>2573</v>
      </c>
      <c r="Z1083" s="12">
        <f>INDEX('[2]Rented Branches'!$R$5:$R$1116,MATCH(H1083,'[2]Rented Branches'!$I$5:$I$1116,0))</f>
        <v>1500</v>
      </c>
      <c r="AA1083" s="12" t="s">
        <v>4288</v>
      </c>
      <c r="AB1083" s="12"/>
      <c r="AC1083" s="12" t="s">
        <v>4236</v>
      </c>
      <c r="AD1083" s="12" t="s">
        <v>4237</v>
      </c>
      <c r="AE1083" s="12" t="s">
        <v>4289</v>
      </c>
      <c r="AF1083" s="12" t="s">
        <v>4239</v>
      </c>
    </row>
    <row r="1084" spans="1:32" s="46" customFormat="1" ht="25.5" hidden="1" customHeight="1" x14ac:dyDescent="0.25">
      <c r="A1084" s="10">
        <f t="shared" ref="A1084" si="1105">+A1083+1</f>
        <v>1061</v>
      </c>
      <c r="B1084" s="10" t="e">
        <f t="shared" si="1104"/>
        <v>#REF!</v>
      </c>
      <c r="C1084" s="12" t="s">
        <v>15</v>
      </c>
      <c r="D1084" s="10" t="s">
        <v>34</v>
      </c>
      <c r="E1084" s="10">
        <v>2023</v>
      </c>
      <c r="F1084" s="84">
        <v>45077</v>
      </c>
      <c r="G1084" s="19" t="s">
        <v>3151</v>
      </c>
      <c r="H1084" s="144" t="s">
        <v>2307</v>
      </c>
      <c r="I1084" s="12" t="s">
        <v>2308</v>
      </c>
      <c r="J1084" s="12" t="s">
        <v>59</v>
      </c>
      <c r="K1084" s="12" t="s">
        <v>60</v>
      </c>
      <c r="L1084" s="12" t="s">
        <v>60</v>
      </c>
      <c r="M1084" s="12" t="s">
        <v>2703</v>
      </c>
      <c r="N1084" s="12" t="s">
        <v>2704</v>
      </c>
      <c r="O1084" s="12" t="s">
        <v>60</v>
      </c>
      <c r="P1084" s="12" t="s">
        <v>60</v>
      </c>
      <c r="Q1084" s="12" t="s">
        <v>3067</v>
      </c>
      <c r="R1084" s="12" t="s">
        <v>3067</v>
      </c>
      <c r="S1084" s="12" t="s">
        <v>59</v>
      </c>
      <c r="T1084" s="12" t="s">
        <v>3761</v>
      </c>
      <c r="U1084" s="12" t="e">
        <f>VLOOKUP(S1084,[1]Sheet1!$D$3:$D$153,1,0)</f>
        <v>#N/A</v>
      </c>
      <c r="V1084" s="12" t="s">
        <v>3917</v>
      </c>
      <c r="W1084" s="12" t="s">
        <v>61</v>
      </c>
      <c r="X1084" s="58" t="s">
        <v>24</v>
      </c>
      <c r="Y1084" s="12" t="s">
        <v>2573</v>
      </c>
      <c r="Z1084" s="12">
        <f>INDEX('[2]Rented Branches'!$R$5:$R$1116,MATCH(H1084,'[2]Rented Branches'!$I$5:$I$1116,0))</f>
        <v>1050</v>
      </c>
      <c r="AA1084" s="12" t="s">
        <v>2704</v>
      </c>
      <c r="AB1084" s="12" t="s">
        <v>4347</v>
      </c>
      <c r="AC1084" s="12" t="s">
        <v>4405</v>
      </c>
      <c r="AD1084" s="12" t="e">
        <v>#N/A</v>
      </c>
      <c r="AE1084" s="12" t="s">
        <v>4348</v>
      </c>
      <c r="AF1084" s="12" t="e">
        <v>#N/A</v>
      </c>
    </row>
    <row r="1085" spans="1:32" s="46" customFormat="1" ht="15" hidden="1" customHeight="1" x14ac:dyDescent="0.25">
      <c r="A1085" s="10">
        <f t="shared" ref="A1085" si="1106">+A1084+1</f>
        <v>1062</v>
      </c>
      <c r="B1085" s="10" t="e">
        <f>+#REF!+1</f>
        <v>#REF!</v>
      </c>
      <c r="C1085" s="12" t="s">
        <v>1856</v>
      </c>
      <c r="D1085" s="10" t="s">
        <v>34</v>
      </c>
      <c r="E1085" s="10">
        <v>2010</v>
      </c>
      <c r="F1085" s="84">
        <v>40359</v>
      </c>
      <c r="G1085" s="12" t="s">
        <v>2312</v>
      </c>
      <c r="H1085" s="144" t="s">
        <v>2313</v>
      </c>
      <c r="I1085" s="12" t="s">
        <v>2314</v>
      </c>
      <c r="J1085" s="12" t="s">
        <v>28</v>
      </c>
      <c r="K1085" s="12" t="s">
        <v>29</v>
      </c>
      <c r="L1085" s="12" t="s">
        <v>29</v>
      </c>
      <c r="M1085" s="12" t="s">
        <v>2701</v>
      </c>
      <c r="N1085" s="12" t="s">
        <v>2698</v>
      </c>
      <c r="O1085" s="12" t="s">
        <v>29</v>
      </c>
      <c r="P1085" s="12" t="s">
        <v>29</v>
      </c>
      <c r="Q1085" s="12" t="s">
        <v>3066</v>
      </c>
      <c r="R1085" s="12" t="s">
        <v>3066</v>
      </c>
      <c r="S1085" s="12" t="s">
        <v>28</v>
      </c>
      <c r="T1085" s="12" t="s">
        <v>28</v>
      </c>
      <c r="U1085" s="12" t="str">
        <f>VLOOKUP(S1085,[1]Sheet1!$D$3:$D$153,1,0)</f>
        <v>Islamabad</v>
      </c>
      <c r="V1085" s="12"/>
      <c r="W1085" s="12" t="s">
        <v>3436</v>
      </c>
      <c r="X1085" s="58" t="s">
        <v>24</v>
      </c>
      <c r="Y1085" s="12" t="s">
        <v>2573</v>
      </c>
      <c r="Z1085" s="12">
        <f>INDEX('[2]Rented Branches'!$R$5:$R$1116,MATCH(H1085,'[2]Rented Branches'!$I$5:$I$1116,0))</f>
        <v>1000</v>
      </c>
      <c r="AA1085" s="12" t="s">
        <v>2698</v>
      </c>
      <c r="AB1085" s="12" t="s">
        <v>4346</v>
      </c>
      <c r="AC1085" s="12" t="s">
        <v>4402</v>
      </c>
      <c r="AD1085" s="12" t="e">
        <v>#N/A</v>
      </c>
      <c r="AE1085" s="12" t="s">
        <v>4300</v>
      </c>
      <c r="AF1085" s="12" t="e">
        <v>#N/A</v>
      </c>
    </row>
    <row r="1086" spans="1:32" s="46" customFormat="1" ht="15" hidden="1" customHeight="1" x14ac:dyDescent="0.25">
      <c r="A1086" s="10">
        <f t="shared" ref="A1086" si="1107">+A1085+1</f>
        <v>1063</v>
      </c>
      <c r="B1086" s="10" t="e">
        <f>+B1085+1</f>
        <v>#REF!</v>
      </c>
      <c r="C1086" s="12" t="s">
        <v>15</v>
      </c>
      <c r="D1086" s="10" t="s">
        <v>34</v>
      </c>
      <c r="E1086" s="10">
        <v>2022</v>
      </c>
      <c r="F1086" s="84">
        <v>44740</v>
      </c>
      <c r="G1086" s="19" t="s">
        <v>2826</v>
      </c>
      <c r="H1086" s="144" t="s">
        <v>2316</v>
      </c>
      <c r="I1086" s="12" t="s">
        <v>2317</v>
      </c>
      <c r="J1086" s="12" t="s">
        <v>554</v>
      </c>
      <c r="K1086" s="12" t="s">
        <v>29</v>
      </c>
      <c r="L1086" s="12" t="s">
        <v>29</v>
      </c>
      <c r="M1086" s="12" t="s">
        <v>2701</v>
      </c>
      <c r="N1086" s="12" t="s">
        <v>2707</v>
      </c>
      <c r="O1086" s="12" t="s">
        <v>29</v>
      </c>
      <c r="P1086" s="12" t="s">
        <v>29</v>
      </c>
      <c r="Q1086" s="12" t="s">
        <v>3066</v>
      </c>
      <c r="R1086" s="12" t="s">
        <v>3066</v>
      </c>
      <c r="S1086" s="12" t="s">
        <v>83</v>
      </c>
      <c r="T1086" s="12" t="s">
        <v>979</v>
      </c>
      <c r="U1086" s="12" t="str">
        <f>VLOOKUP(S1086,[1]Sheet1!$D$3:$D$153,1,0)</f>
        <v>RAWALPINDI</v>
      </c>
      <c r="V1086" s="12"/>
      <c r="W1086" s="12" t="s">
        <v>23</v>
      </c>
      <c r="X1086" s="58" t="s">
        <v>24</v>
      </c>
      <c r="Y1086" s="12" t="s">
        <v>2573</v>
      </c>
      <c r="Z1086" s="12">
        <f>INDEX('[2]Rented Branches'!$R$5:$R$1116,MATCH(H1086,'[2]Rented Branches'!$I$5:$I$1116,0))</f>
        <v>1700</v>
      </c>
      <c r="AA1086" s="12" t="s">
        <v>4313</v>
      </c>
      <c r="AB1086" s="12" t="s">
        <v>4314</v>
      </c>
      <c r="AC1086" s="12" t="s">
        <v>4406</v>
      </c>
      <c r="AD1086" s="12" t="e">
        <v>#N/A</v>
      </c>
      <c r="AE1086" s="12" t="s">
        <v>4315</v>
      </c>
      <c r="AF1086" s="12" t="e">
        <v>#N/A</v>
      </c>
    </row>
    <row r="1087" spans="1:32" s="46" customFormat="1" ht="15" hidden="1" x14ac:dyDescent="0.25">
      <c r="A1087" s="10">
        <f t="shared" ref="A1087" si="1108">+A1086+1</f>
        <v>1064</v>
      </c>
      <c r="B1087" s="10">
        <f>+Sheet6!B3+1</f>
        <v>1102</v>
      </c>
      <c r="C1087" s="12" t="s">
        <v>1856</v>
      </c>
      <c r="D1087" s="10" t="s">
        <v>34</v>
      </c>
      <c r="E1087" s="10">
        <v>2013</v>
      </c>
      <c r="F1087" s="84">
        <v>41386</v>
      </c>
      <c r="G1087" s="19" t="s">
        <v>2322</v>
      </c>
      <c r="H1087" s="144" t="s">
        <v>2323</v>
      </c>
      <c r="I1087" s="12" t="s">
        <v>2324</v>
      </c>
      <c r="J1087" s="12" t="s">
        <v>146</v>
      </c>
      <c r="K1087" s="12" t="s">
        <v>60</v>
      </c>
      <c r="L1087" s="12" t="s">
        <v>60</v>
      </c>
      <c r="M1087" s="12" t="s">
        <v>146</v>
      </c>
      <c r="N1087" s="12" t="s">
        <v>2718</v>
      </c>
      <c r="O1087" s="12" t="s">
        <v>60</v>
      </c>
      <c r="P1087" s="12" t="s">
        <v>60</v>
      </c>
      <c r="Q1087" s="12" t="s">
        <v>3067</v>
      </c>
      <c r="R1087" s="12" t="s">
        <v>3067</v>
      </c>
      <c r="S1087" s="12" t="s">
        <v>146</v>
      </c>
      <c r="T1087" s="12" t="s">
        <v>3724</v>
      </c>
      <c r="U1087" s="12" t="str">
        <f>VLOOKUP(S1087,[1]Sheet1!$D$3:$D$153,1,0)</f>
        <v>QUETTA</v>
      </c>
      <c r="V1087" s="12"/>
      <c r="W1087" s="12" t="s">
        <v>125</v>
      </c>
      <c r="X1087" s="58" t="s">
        <v>24</v>
      </c>
      <c r="Y1087" s="12" t="s">
        <v>2573</v>
      </c>
      <c r="Z1087" s="12">
        <f>INDEX('[2]Rented Branches'!$R$5:$R$1116,MATCH(H1087,'[2]Rented Branches'!$I$5:$I$1116,0))</f>
        <v>1112</v>
      </c>
      <c r="AA1087" s="12" t="s">
        <v>2718</v>
      </c>
      <c r="AB1087" s="12" t="s">
        <v>4378</v>
      </c>
      <c r="AC1087" s="12" t="s">
        <v>4407</v>
      </c>
      <c r="AD1087" s="12" t="e">
        <v>#N/A</v>
      </c>
      <c r="AE1087" s="12" t="s">
        <v>4379</v>
      </c>
      <c r="AF1087" s="12" t="e">
        <v>#N/A</v>
      </c>
    </row>
    <row r="1088" spans="1:32" s="46" customFormat="1" ht="25.5" hidden="1" x14ac:dyDescent="0.25">
      <c r="A1088" s="10">
        <f t="shared" ref="A1088" si="1109">+A1087+1</f>
        <v>1065</v>
      </c>
      <c r="B1088" s="10">
        <f>+B1087+1</f>
        <v>1103</v>
      </c>
      <c r="C1088" s="12" t="s">
        <v>15</v>
      </c>
      <c r="D1088" s="10" t="s">
        <v>34</v>
      </c>
      <c r="E1088" s="10">
        <v>2022</v>
      </c>
      <c r="F1088" s="84">
        <v>44726</v>
      </c>
      <c r="G1088" s="19" t="s">
        <v>2325</v>
      </c>
      <c r="H1088" s="144" t="s">
        <v>2326</v>
      </c>
      <c r="I1088" s="12" t="s">
        <v>2798</v>
      </c>
      <c r="J1088" s="12" t="s">
        <v>146</v>
      </c>
      <c r="K1088" s="12" t="s">
        <v>60</v>
      </c>
      <c r="L1088" s="12" t="s">
        <v>60</v>
      </c>
      <c r="M1088" s="12" t="s">
        <v>146</v>
      </c>
      <c r="N1088" s="12" t="s">
        <v>2712</v>
      </c>
      <c r="O1088" s="12" t="s">
        <v>60</v>
      </c>
      <c r="P1088" s="12" t="s">
        <v>60</v>
      </c>
      <c r="Q1088" s="12" t="s">
        <v>3067</v>
      </c>
      <c r="R1088" s="12" t="s">
        <v>3067</v>
      </c>
      <c r="S1088" s="12" t="s">
        <v>146</v>
      </c>
      <c r="T1088" s="12" t="s">
        <v>3724</v>
      </c>
      <c r="U1088" s="12" t="str">
        <f>VLOOKUP(S1088,[1]Sheet1!$D$3:$D$153,1,0)</f>
        <v>QUETTA</v>
      </c>
      <c r="V1088" s="12"/>
      <c r="W1088" s="12" t="s">
        <v>125</v>
      </c>
      <c r="X1088" s="58" t="s">
        <v>24</v>
      </c>
      <c r="Y1088" s="12" t="s">
        <v>2573</v>
      </c>
      <c r="Z1088" s="12">
        <f>INDEX('[2]Rented Branches'!$R$5:$R$1116,MATCH(H1088,'[2]Rented Branches'!$I$5:$I$1116,0))</f>
        <v>1310</v>
      </c>
      <c r="AA1088" s="12" t="s">
        <v>2712</v>
      </c>
      <c r="AB1088" s="12" t="s">
        <v>4335</v>
      </c>
      <c r="AC1088" s="12" t="s">
        <v>4407</v>
      </c>
      <c r="AD1088" s="12" t="e">
        <v>#N/A</v>
      </c>
      <c r="AE1088" s="12" t="s">
        <v>4336</v>
      </c>
      <c r="AF1088" s="12" t="e">
        <v>#N/A</v>
      </c>
    </row>
    <row r="1089" spans="1:32" s="46" customFormat="1" ht="15" hidden="1" customHeight="1" x14ac:dyDescent="0.25">
      <c r="A1089" s="10">
        <f t="shared" ref="A1089" si="1110">+A1088+1</f>
        <v>1066</v>
      </c>
      <c r="B1089" s="10">
        <f>+B1088+1</f>
        <v>1104</v>
      </c>
      <c r="C1089" s="12" t="s">
        <v>15</v>
      </c>
      <c r="D1089" s="10" t="s">
        <v>34</v>
      </c>
      <c r="E1089" s="10">
        <v>2022</v>
      </c>
      <c r="F1089" s="84">
        <v>44707</v>
      </c>
      <c r="G1089" s="19" t="s">
        <v>2785</v>
      </c>
      <c r="H1089" s="144" t="s">
        <v>2329</v>
      </c>
      <c r="I1089" s="12" t="s">
        <v>2786</v>
      </c>
      <c r="J1089" s="12" t="s">
        <v>146</v>
      </c>
      <c r="K1089" s="12" t="s">
        <v>60</v>
      </c>
      <c r="L1089" s="12" t="s">
        <v>60</v>
      </c>
      <c r="M1089" s="12" t="s">
        <v>146</v>
      </c>
      <c r="N1089" s="12" t="s">
        <v>2712</v>
      </c>
      <c r="O1089" s="12" t="s">
        <v>60</v>
      </c>
      <c r="P1089" s="12" t="s">
        <v>60</v>
      </c>
      <c r="Q1089" s="12" t="s">
        <v>3067</v>
      </c>
      <c r="R1089" s="12" t="s">
        <v>3067</v>
      </c>
      <c r="S1089" s="12" t="s">
        <v>146</v>
      </c>
      <c r="T1089" s="12" t="s">
        <v>3724</v>
      </c>
      <c r="U1089" s="12" t="str">
        <f>VLOOKUP(S1089,[1]Sheet1!$D$3:$D$153,1,0)</f>
        <v>QUETTA</v>
      </c>
      <c r="V1089" s="12"/>
      <c r="W1089" s="12" t="s">
        <v>125</v>
      </c>
      <c r="X1089" s="58" t="s">
        <v>24</v>
      </c>
      <c r="Y1089" s="12" t="s">
        <v>2573</v>
      </c>
      <c r="Z1089" s="12">
        <f>INDEX('[2]Rented Branches'!$R$5:$R$1116,MATCH(H1089,'[2]Rented Branches'!$I$5:$I$1116,0))</f>
        <v>1300</v>
      </c>
      <c r="AA1089" s="12" t="s">
        <v>2712</v>
      </c>
      <c r="AB1089" s="12" t="s">
        <v>4335</v>
      </c>
      <c r="AC1089" s="12" t="s">
        <v>4407</v>
      </c>
      <c r="AD1089" s="12" t="e">
        <v>#N/A</v>
      </c>
      <c r="AE1089" s="12" t="s">
        <v>4336</v>
      </c>
      <c r="AF1089" s="12" t="e">
        <v>#N/A</v>
      </c>
    </row>
    <row r="1090" spans="1:32" s="46" customFormat="1" ht="15" hidden="1" x14ac:dyDescent="0.25">
      <c r="A1090" s="10">
        <f t="shared" ref="A1090" si="1111">+A1089+1</f>
        <v>1067</v>
      </c>
      <c r="B1090" s="10">
        <f>+B1089+1</f>
        <v>1105</v>
      </c>
      <c r="C1090" s="12" t="s">
        <v>15</v>
      </c>
      <c r="D1090" s="10" t="s">
        <v>34</v>
      </c>
      <c r="E1090" s="10">
        <v>2023</v>
      </c>
      <c r="F1090" s="84">
        <v>45070</v>
      </c>
      <c r="G1090" s="19" t="s">
        <v>3152</v>
      </c>
      <c r="H1090" s="85" t="s">
        <v>2332</v>
      </c>
      <c r="I1090" s="12" t="s">
        <v>3914</v>
      </c>
      <c r="J1090" s="12" t="s">
        <v>55</v>
      </c>
      <c r="K1090" s="12" t="s">
        <v>21</v>
      </c>
      <c r="L1090" s="12" t="s">
        <v>2618</v>
      </c>
      <c r="M1090" s="12" t="s">
        <v>2702</v>
      </c>
      <c r="N1090" s="12" t="s">
        <v>55</v>
      </c>
      <c r="O1090" s="12" t="s">
        <v>2618</v>
      </c>
      <c r="P1090" s="12" t="s">
        <v>2618</v>
      </c>
      <c r="Q1090" s="12" t="s">
        <v>3064</v>
      </c>
      <c r="R1090" s="12" t="s">
        <v>3064</v>
      </c>
      <c r="S1090" s="12" t="s">
        <v>55</v>
      </c>
      <c r="T1090" s="12" t="s">
        <v>3708</v>
      </c>
      <c r="U1090" s="12" t="str">
        <f>VLOOKUP(S1090,[1]Sheet1!$D$3:$D$153,1,0)</f>
        <v>GUJRANWALA</v>
      </c>
      <c r="V1090" s="12"/>
      <c r="W1090" s="12" t="s">
        <v>23</v>
      </c>
      <c r="X1090" s="58" t="s">
        <v>24</v>
      </c>
      <c r="Y1090" s="12" t="s">
        <v>2573</v>
      </c>
      <c r="Z1090" s="12">
        <f>INDEX('[2]Rented Branches'!$R$5:$R$1116,MATCH(H1090,'[2]Rented Branches'!$I$5:$I$1116,0))</f>
        <v>1782</v>
      </c>
      <c r="AA1090" s="12" t="s">
        <v>55</v>
      </c>
      <c r="AB1090" s="12" t="s">
        <v>4337</v>
      </c>
      <c r="AC1090" s="12" t="s">
        <v>4403</v>
      </c>
      <c r="AD1090" s="12" t="e">
        <v>#N/A</v>
      </c>
      <c r="AE1090" s="12" t="s">
        <v>4338</v>
      </c>
      <c r="AF1090" s="12" t="e">
        <v>#N/A</v>
      </c>
    </row>
    <row r="1091" spans="1:32" s="46" customFormat="1" ht="15" hidden="1" customHeight="1" x14ac:dyDescent="0.25">
      <c r="A1091" s="10">
        <f t="shared" ref="A1091" si="1112">+A1090+1</f>
        <v>1068</v>
      </c>
      <c r="B1091" s="10">
        <f>+B1090+1</f>
        <v>1106</v>
      </c>
      <c r="C1091" s="12" t="s">
        <v>15</v>
      </c>
      <c r="D1091" s="10" t="s">
        <v>34</v>
      </c>
      <c r="E1091" s="10">
        <v>2021</v>
      </c>
      <c r="F1091" s="84">
        <v>44356</v>
      </c>
      <c r="G1091" s="19" t="s">
        <v>2334</v>
      </c>
      <c r="H1091" s="85" t="s">
        <v>2335</v>
      </c>
      <c r="I1091" s="12" t="s">
        <v>2336</v>
      </c>
      <c r="J1091" s="12" t="s">
        <v>2337</v>
      </c>
      <c r="K1091" s="12" t="s">
        <v>21</v>
      </c>
      <c r="L1091" s="12" t="s">
        <v>2620</v>
      </c>
      <c r="M1091" s="12" t="s">
        <v>2620</v>
      </c>
      <c r="N1091" s="12" t="s">
        <v>79</v>
      </c>
      <c r="O1091" s="12" t="s">
        <v>2620</v>
      </c>
      <c r="P1091" s="12" t="s">
        <v>2620</v>
      </c>
      <c r="Q1091" s="12" t="s">
        <v>3065</v>
      </c>
      <c r="R1091" s="12" t="s">
        <v>3065</v>
      </c>
      <c r="S1091" s="12" t="s">
        <v>79</v>
      </c>
      <c r="T1091" s="12" t="s">
        <v>3714</v>
      </c>
      <c r="U1091" s="12" t="str">
        <f>VLOOKUP(S1091,[1]Sheet1!$D$3:$D$153,1,0)</f>
        <v>SAHIWAL</v>
      </c>
      <c r="V1091" s="12"/>
      <c r="W1091" s="12" t="s">
        <v>23</v>
      </c>
      <c r="X1091" s="58" t="s">
        <v>24</v>
      </c>
      <c r="Y1091" s="12" t="s">
        <v>2574</v>
      </c>
      <c r="Z1091" s="12">
        <f>INDEX('[2]Rented Branches'!$R$5:$R$1116,MATCH(H1091,'[2]Rented Branches'!$I$5:$I$1116,0))</f>
        <v>1495</v>
      </c>
      <c r="AA1091" s="12" t="s">
        <v>79</v>
      </c>
      <c r="AB1091" s="12" t="s">
        <v>4321</v>
      </c>
      <c r="AC1091" s="12" t="s">
        <v>4399</v>
      </c>
      <c r="AD1091" s="12" t="e">
        <v>#N/A</v>
      </c>
      <c r="AE1091" s="12" t="s">
        <v>4322</v>
      </c>
      <c r="AF1091" s="12" t="e">
        <v>#N/A</v>
      </c>
    </row>
    <row r="1092" spans="1:32" s="46" customFormat="1" ht="25.5" hidden="1" x14ac:dyDescent="0.25">
      <c r="A1092" s="10">
        <f t="shared" ref="A1092" si="1113">+A1091+1</f>
        <v>1069</v>
      </c>
      <c r="B1092" s="10" t="e">
        <f>+#REF!+1</f>
        <v>#REF!</v>
      </c>
      <c r="C1092" s="12" t="s">
        <v>1856</v>
      </c>
      <c r="D1092" s="10" t="s">
        <v>34</v>
      </c>
      <c r="E1092" s="10">
        <v>2016</v>
      </c>
      <c r="F1092" s="84">
        <v>42724</v>
      </c>
      <c r="G1092" s="19" t="s">
        <v>2343</v>
      </c>
      <c r="H1092" s="85" t="s">
        <v>2344</v>
      </c>
      <c r="I1092" s="12" t="s">
        <v>2345</v>
      </c>
      <c r="J1092" s="12" t="s">
        <v>2346</v>
      </c>
      <c r="K1092" s="12" t="s">
        <v>21</v>
      </c>
      <c r="L1092" s="12" t="s">
        <v>2620</v>
      </c>
      <c r="M1092" s="12" t="s">
        <v>2620</v>
      </c>
      <c r="N1092" s="12" t="s">
        <v>2717</v>
      </c>
      <c r="O1092" s="12" t="s">
        <v>2620</v>
      </c>
      <c r="P1092" s="12" t="s">
        <v>2620</v>
      </c>
      <c r="Q1092" s="12" t="s">
        <v>3065</v>
      </c>
      <c r="R1092" s="12" t="s">
        <v>3065</v>
      </c>
      <c r="S1092" s="12" t="s">
        <v>1514</v>
      </c>
      <c r="T1092" s="12" t="s">
        <v>1514</v>
      </c>
      <c r="U1092" s="12" t="s">
        <v>1514</v>
      </c>
      <c r="V1092" s="12"/>
      <c r="W1092" s="12" t="s">
        <v>23</v>
      </c>
      <c r="X1092" s="58" t="s">
        <v>24</v>
      </c>
      <c r="Y1092" s="12" t="s">
        <v>2574</v>
      </c>
      <c r="Z1092" s="12">
        <f>INDEX('[2]Rented Branches'!$R$5:$R$1116,MATCH(H1092,'[2]Rented Branches'!$I$5:$I$1116,0))</f>
        <v>1247</v>
      </c>
      <c r="AA1092" s="12" t="s">
        <v>1514</v>
      </c>
      <c r="AB1092" s="96" t="s">
        <v>4386</v>
      </c>
      <c r="AC1092" s="12" t="s">
        <v>4400</v>
      </c>
      <c r="AD1092" s="12" t="e">
        <v>#N/A</v>
      </c>
      <c r="AE1092" s="12" t="s">
        <v>4387</v>
      </c>
      <c r="AF1092" s="12" t="e">
        <v>#N/A</v>
      </c>
    </row>
    <row r="1093" spans="1:32" s="46" customFormat="1" ht="15" hidden="1" customHeight="1" x14ac:dyDescent="0.25">
      <c r="A1093" s="10">
        <f t="shared" ref="A1093" si="1114">+A1092+1</f>
        <v>1070</v>
      </c>
      <c r="B1093" s="10" t="e">
        <f t="shared" ref="B1093:B1102" si="1115">+B1092+1</f>
        <v>#REF!</v>
      </c>
      <c r="C1093" s="12" t="s">
        <v>15</v>
      </c>
      <c r="D1093" s="10" t="s">
        <v>34</v>
      </c>
      <c r="E1093" s="10">
        <v>2021</v>
      </c>
      <c r="F1093" s="84">
        <v>44356</v>
      </c>
      <c r="G1093" s="19" t="s">
        <v>2347</v>
      </c>
      <c r="H1093" s="85" t="s">
        <v>2348</v>
      </c>
      <c r="I1093" s="12" t="s">
        <v>2349</v>
      </c>
      <c r="J1093" s="12" t="s">
        <v>48</v>
      </c>
      <c r="K1093" s="12" t="s">
        <v>21</v>
      </c>
      <c r="L1093" s="12" t="s">
        <v>2620</v>
      </c>
      <c r="M1093" s="12" t="s">
        <v>2620</v>
      </c>
      <c r="N1093" s="12" t="s">
        <v>2719</v>
      </c>
      <c r="O1093" s="12" t="s">
        <v>2620</v>
      </c>
      <c r="P1093" s="12" t="s">
        <v>2620</v>
      </c>
      <c r="Q1093" s="12" t="s">
        <v>3065</v>
      </c>
      <c r="R1093" s="12" t="s">
        <v>3065</v>
      </c>
      <c r="S1093" s="12" t="s">
        <v>48</v>
      </c>
      <c r="T1093" s="12" t="s">
        <v>3707</v>
      </c>
      <c r="U1093" s="12" t="str">
        <f>VLOOKUP(S1093,[1]Sheet1!$D$3:$D$153,1,0)</f>
        <v>FAISALABAD</v>
      </c>
      <c r="V1093" s="12"/>
      <c r="W1093" s="12" t="s">
        <v>23</v>
      </c>
      <c r="X1093" s="58" t="s">
        <v>24</v>
      </c>
      <c r="Y1093" s="12" t="s">
        <v>2573</v>
      </c>
      <c r="Z1093" s="12">
        <f>INDEX('[2]Rented Branches'!$R$5:$R$1116,MATCH(H1093,'[2]Rented Branches'!$I$5:$I$1116,0))</f>
        <v>1600</v>
      </c>
      <c r="AA1093" s="12" t="s">
        <v>2719</v>
      </c>
      <c r="AB1093" s="12" t="s">
        <v>4388</v>
      </c>
      <c r="AC1093" s="12" t="s">
        <v>4395</v>
      </c>
      <c r="AD1093" s="12" t="e">
        <v>#N/A</v>
      </c>
      <c r="AE1093" s="12" t="s">
        <v>4389</v>
      </c>
      <c r="AF1093" s="12" t="e">
        <v>#N/A</v>
      </c>
    </row>
    <row r="1094" spans="1:32" s="46" customFormat="1" ht="15" hidden="1" customHeight="1" x14ac:dyDescent="0.25">
      <c r="A1094" s="10">
        <f t="shared" ref="A1094" si="1116">+A1093+1</f>
        <v>1071</v>
      </c>
      <c r="B1094" s="10" t="e">
        <f t="shared" si="1115"/>
        <v>#REF!</v>
      </c>
      <c r="C1094" s="12" t="s">
        <v>1856</v>
      </c>
      <c r="D1094" s="10" t="s">
        <v>34</v>
      </c>
      <c r="E1094" s="10">
        <v>2016</v>
      </c>
      <c r="F1094" s="84">
        <v>42731</v>
      </c>
      <c r="G1094" s="19" t="s">
        <v>2350</v>
      </c>
      <c r="H1094" s="85" t="s">
        <v>2351</v>
      </c>
      <c r="I1094" s="12" t="s">
        <v>2352</v>
      </c>
      <c r="J1094" s="12" t="s">
        <v>28</v>
      </c>
      <c r="K1094" s="12" t="s">
        <v>29</v>
      </c>
      <c r="L1094" s="12" t="s">
        <v>29</v>
      </c>
      <c r="M1094" s="12" t="s">
        <v>2701</v>
      </c>
      <c r="N1094" s="12" t="s">
        <v>2715</v>
      </c>
      <c r="O1094" s="12" t="s">
        <v>29</v>
      </c>
      <c r="P1094" s="12" t="s">
        <v>29</v>
      </c>
      <c r="Q1094" s="12" t="s">
        <v>3066</v>
      </c>
      <c r="R1094" s="12" t="s">
        <v>3066</v>
      </c>
      <c r="S1094" s="12" t="s">
        <v>28</v>
      </c>
      <c r="T1094" s="12" t="s">
        <v>28</v>
      </c>
      <c r="U1094" s="12" t="str">
        <f>VLOOKUP(S1094,[1]Sheet1!$D$3:$D$153,1,0)</f>
        <v>Islamabad</v>
      </c>
      <c r="V1094" s="12"/>
      <c r="W1094" s="12" t="s">
        <v>3436</v>
      </c>
      <c r="X1094" s="58" t="s">
        <v>24</v>
      </c>
      <c r="Y1094" s="12" t="s">
        <v>2573</v>
      </c>
      <c r="Z1094" s="12">
        <f>INDEX('[2]Rented Branches'!$R$5:$R$1116,MATCH(H1094,'[2]Rented Branches'!$I$5:$I$1116,0))</f>
        <v>855</v>
      </c>
      <c r="AA1094" s="12" t="s">
        <v>2715</v>
      </c>
      <c r="AB1094" s="12" t="s">
        <v>4409</v>
      </c>
      <c r="AC1094" s="12" t="s">
        <v>4402</v>
      </c>
      <c r="AD1094" s="12" t="e">
        <v>#N/A</v>
      </c>
      <c r="AE1094" s="12" t="s">
        <v>4311</v>
      </c>
      <c r="AF1094" s="12" t="e">
        <v>#N/A</v>
      </c>
    </row>
    <row r="1095" spans="1:32" s="46" customFormat="1" ht="25.5" hidden="1" customHeight="1" x14ac:dyDescent="0.25">
      <c r="A1095" s="10">
        <f t="shared" ref="A1095" si="1117">+A1094+1</f>
        <v>1072</v>
      </c>
      <c r="B1095" s="10" t="e">
        <f t="shared" si="1115"/>
        <v>#REF!</v>
      </c>
      <c r="C1095" s="12" t="s">
        <v>15</v>
      </c>
      <c r="D1095" s="10" t="s">
        <v>34</v>
      </c>
      <c r="E1095" s="10">
        <v>2024</v>
      </c>
      <c r="F1095" s="84">
        <v>45455</v>
      </c>
      <c r="G1095" s="19" t="s">
        <v>3870</v>
      </c>
      <c r="H1095" s="85" t="s">
        <v>2354</v>
      </c>
      <c r="I1095" s="12" t="s">
        <v>2355</v>
      </c>
      <c r="J1095" s="12" t="s">
        <v>178</v>
      </c>
      <c r="K1095" s="12" t="s">
        <v>21</v>
      </c>
      <c r="L1095" s="12" t="s">
        <v>2620</v>
      </c>
      <c r="M1095" s="12" t="s">
        <v>2620</v>
      </c>
      <c r="N1095" s="12" t="s">
        <v>2717</v>
      </c>
      <c r="O1095" s="12" t="s">
        <v>2620</v>
      </c>
      <c r="P1095" s="12" t="s">
        <v>2620</v>
      </c>
      <c r="Q1095" s="12" t="s">
        <v>3065</v>
      </c>
      <c r="R1095" s="12" t="s">
        <v>3065</v>
      </c>
      <c r="S1095" s="12" t="s">
        <v>178</v>
      </c>
      <c r="T1095" s="12" t="s">
        <v>3729</v>
      </c>
      <c r="U1095" s="12" t="str">
        <f>VLOOKUP(S1095,[1]Sheet1!$D$3:$D$153,1,0)</f>
        <v>RAHIM YAR KHAN</v>
      </c>
      <c r="V1095" s="12"/>
      <c r="W1095" s="12" t="s">
        <v>23</v>
      </c>
      <c r="X1095" s="58" t="s">
        <v>24</v>
      </c>
      <c r="Y1095" s="12" t="s">
        <v>2573</v>
      </c>
      <c r="Z1095" s="12">
        <f>INDEX('[2]Rented Branches'!$R$5:$R$1116,MATCH(H1095,'[2]Rented Branches'!$I$5:$I$1116,0))</f>
        <v>1864</v>
      </c>
      <c r="AA1095" s="12" t="s">
        <v>178</v>
      </c>
      <c r="AB1095" s="12" t="s">
        <v>4374</v>
      </c>
      <c r="AC1095" s="12" t="s">
        <v>4400</v>
      </c>
      <c r="AD1095" s="12" t="e">
        <v>#N/A</v>
      </c>
      <c r="AE1095" s="12" t="s">
        <v>4375</v>
      </c>
      <c r="AF1095" s="12" t="e">
        <v>#N/A</v>
      </c>
    </row>
    <row r="1096" spans="1:32" s="46" customFormat="1" ht="25.5" hidden="1" customHeight="1" x14ac:dyDescent="0.25">
      <c r="A1096" s="10">
        <f t="shared" ref="A1096" si="1118">+A1095+1</f>
        <v>1073</v>
      </c>
      <c r="B1096" s="10" t="e">
        <f t="shared" si="1115"/>
        <v>#REF!</v>
      </c>
      <c r="C1096" s="12" t="s">
        <v>1856</v>
      </c>
      <c r="D1096" s="10" t="s">
        <v>34</v>
      </c>
      <c r="E1096" s="10" t="s">
        <v>2356</v>
      </c>
      <c r="F1096" s="84">
        <v>41611</v>
      </c>
      <c r="G1096" s="19" t="s">
        <v>2357</v>
      </c>
      <c r="H1096" s="85" t="s">
        <v>2358</v>
      </c>
      <c r="I1096" s="12" t="s">
        <v>2359</v>
      </c>
      <c r="J1096" s="12" t="s">
        <v>59</v>
      </c>
      <c r="K1096" s="12" t="s">
        <v>60</v>
      </c>
      <c r="L1096" s="12" t="s">
        <v>60</v>
      </c>
      <c r="M1096" s="12" t="s">
        <v>2703</v>
      </c>
      <c r="N1096" s="12" t="s">
        <v>2704</v>
      </c>
      <c r="O1096" s="12" t="s">
        <v>60</v>
      </c>
      <c r="P1096" s="12" t="s">
        <v>60</v>
      </c>
      <c r="Q1096" s="12" t="s">
        <v>3067</v>
      </c>
      <c r="R1096" s="12" t="s">
        <v>3067</v>
      </c>
      <c r="S1096" s="12" t="s">
        <v>59</v>
      </c>
      <c r="T1096" s="12" t="s">
        <v>3709</v>
      </c>
      <c r="U1096" s="12" t="e">
        <f>VLOOKUP(S1096,[1]Sheet1!$D$3:$D$153,1,0)</f>
        <v>#N/A</v>
      </c>
      <c r="V1096" s="12"/>
      <c r="W1096" s="12" t="s">
        <v>61</v>
      </c>
      <c r="X1096" s="58" t="s">
        <v>24</v>
      </c>
      <c r="Y1096" s="12" t="s">
        <v>2573</v>
      </c>
      <c r="Z1096" s="12">
        <f>INDEX('[2]Rented Branches'!$R$5:$R$1116,MATCH(H1096,'[2]Rented Branches'!$I$5:$I$1116,0))</f>
        <v>872</v>
      </c>
      <c r="AA1096" s="12" t="s">
        <v>2704</v>
      </c>
      <c r="AB1096" s="12" t="s">
        <v>4347</v>
      </c>
      <c r="AC1096" s="12" t="s">
        <v>4405</v>
      </c>
      <c r="AD1096" s="12" t="e">
        <v>#N/A</v>
      </c>
      <c r="AE1096" s="12" t="s">
        <v>4348</v>
      </c>
      <c r="AF1096" s="12" t="e">
        <v>#N/A</v>
      </c>
    </row>
    <row r="1097" spans="1:32" s="46" customFormat="1" ht="25.5" hidden="1" x14ac:dyDescent="0.25">
      <c r="A1097" s="10">
        <f t="shared" ref="A1097" si="1119">+A1096+1</f>
        <v>1074</v>
      </c>
      <c r="B1097" s="10" t="e">
        <f t="shared" si="1115"/>
        <v>#REF!</v>
      </c>
      <c r="C1097" s="12" t="s">
        <v>1856</v>
      </c>
      <c r="D1097" s="10" t="s">
        <v>393</v>
      </c>
      <c r="E1097" s="10">
        <v>2017</v>
      </c>
      <c r="F1097" s="84">
        <v>43096</v>
      </c>
      <c r="G1097" s="19" t="s">
        <v>3055</v>
      </c>
      <c r="H1097" s="85" t="s">
        <v>2360</v>
      </c>
      <c r="I1097" s="19" t="s">
        <v>2361</v>
      </c>
      <c r="J1097" s="12" t="s">
        <v>28</v>
      </c>
      <c r="K1097" s="12" t="s">
        <v>29</v>
      </c>
      <c r="L1097" s="12" t="s">
        <v>2615</v>
      </c>
      <c r="M1097" s="12" t="s">
        <v>2725</v>
      </c>
      <c r="N1097" s="12" t="s">
        <v>2729</v>
      </c>
      <c r="O1097" s="12" t="s">
        <v>29</v>
      </c>
      <c r="P1097" s="12" t="s">
        <v>2615</v>
      </c>
      <c r="Q1097" s="12" t="s">
        <v>2615</v>
      </c>
      <c r="R1097" s="12" t="s">
        <v>3445</v>
      </c>
      <c r="S1097" s="12" t="s">
        <v>28</v>
      </c>
      <c r="T1097" s="12" t="s">
        <v>28</v>
      </c>
      <c r="U1097" s="12" t="str">
        <f>VLOOKUP(S1097,[1]Sheet1!$D$3:$D$153,1,0)</f>
        <v>Islamabad</v>
      </c>
      <c r="V1097" s="12"/>
      <c r="W1097" s="12" t="s">
        <v>3436</v>
      </c>
      <c r="X1097" s="58" t="s">
        <v>24</v>
      </c>
      <c r="Y1097" s="12" t="s">
        <v>2573</v>
      </c>
      <c r="Z1097" s="12">
        <f>INDEX('[2]Rented Branches'!$R$5:$R$1116,MATCH(H1097,'[2]Rented Branches'!$I$5:$I$1116,0))</f>
        <v>42</v>
      </c>
      <c r="AA1097" s="12" t="s">
        <v>4246</v>
      </c>
      <c r="AB1097" s="12" t="s">
        <v>4247</v>
      </c>
      <c r="AC1097" s="12" t="s">
        <v>4248</v>
      </c>
      <c r="AD1097" s="12" t="s">
        <v>4237</v>
      </c>
      <c r="AE1097" s="12" t="s">
        <v>4249</v>
      </c>
      <c r="AF1097" s="12" t="s">
        <v>4239</v>
      </c>
    </row>
    <row r="1098" spans="1:32" s="46" customFormat="1" ht="15" hidden="1" x14ac:dyDescent="0.25">
      <c r="A1098" s="10">
        <f t="shared" ref="A1098" si="1120">+A1097+1</f>
        <v>1075</v>
      </c>
      <c r="B1098" s="10" t="e">
        <f t="shared" si="1115"/>
        <v>#REF!</v>
      </c>
      <c r="C1098" s="12" t="s">
        <v>15</v>
      </c>
      <c r="D1098" s="10" t="s">
        <v>34</v>
      </c>
      <c r="E1098" s="10">
        <v>2021</v>
      </c>
      <c r="F1098" s="84">
        <v>44407</v>
      </c>
      <c r="G1098" s="19" t="s">
        <v>2362</v>
      </c>
      <c r="H1098" s="85" t="s">
        <v>2363</v>
      </c>
      <c r="I1098" s="12" t="s">
        <v>2867</v>
      </c>
      <c r="J1098" s="12" t="s">
        <v>133</v>
      </c>
      <c r="K1098" s="12" t="s">
        <v>21</v>
      </c>
      <c r="L1098" s="12" t="s">
        <v>2620</v>
      </c>
      <c r="M1098" s="12" t="s">
        <v>2620</v>
      </c>
      <c r="N1098" s="12" t="s">
        <v>94</v>
      </c>
      <c r="O1098" s="12" t="s">
        <v>2620</v>
      </c>
      <c r="P1098" s="12" t="s">
        <v>2620</v>
      </c>
      <c r="Q1098" s="12" t="s">
        <v>3065</v>
      </c>
      <c r="R1098" s="12" t="s">
        <v>3065</v>
      </c>
      <c r="S1098" s="12" t="s">
        <v>136</v>
      </c>
      <c r="T1098" s="12" t="s">
        <v>3722</v>
      </c>
      <c r="U1098" s="12" t="str">
        <f>VLOOKUP(S1098,[1]Sheet1!$D$3:$D$153,1,0)</f>
        <v>VEHARI</v>
      </c>
      <c r="V1098" s="12"/>
      <c r="W1098" s="12" t="s">
        <v>23</v>
      </c>
      <c r="X1098" s="58" t="s">
        <v>24</v>
      </c>
      <c r="Y1098" s="12" t="s">
        <v>2574</v>
      </c>
      <c r="Z1098" s="12">
        <f>INDEX('[2]Rented Branches'!$R$5:$R$1116,MATCH(H1098,'[2]Rented Branches'!$I$5:$I$1116,0))</f>
        <v>750</v>
      </c>
      <c r="AA1098" s="12" t="s">
        <v>2130</v>
      </c>
      <c r="AB1098" s="12" t="s">
        <v>4333</v>
      </c>
      <c r="AC1098" s="12" t="s">
        <v>4399</v>
      </c>
      <c r="AD1098" s="12" t="e">
        <v>#N/A</v>
      </c>
      <c r="AE1098" s="12" t="s">
        <v>4334</v>
      </c>
      <c r="AF1098" s="12" t="e">
        <v>#N/A</v>
      </c>
    </row>
    <row r="1099" spans="1:32" s="46" customFormat="1" ht="15" hidden="1" x14ac:dyDescent="0.25">
      <c r="A1099" s="10">
        <f t="shared" ref="A1099" si="1121">+A1098+1</f>
        <v>1076</v>
      </c>
      <c r="B1099" s="10" t="e">
        <f t="shared" si="1115"/>
        <v>#REF!</v>
      </c>
      <c r="C1099" s="12" t="s">
        <v>15</v>
      </c>
      <c r="D1099" s="10" t="s">
        <v>34</v>
      </c>
      <c r="E1099" s="15">
        <v>2018</v>
      </c>
      <c r="F1099" s="84">
        <v>43462</v>
      </c>
      <c r="G1099" s="19" t="s">
        <v>2365</v>
      </c>
      <c r="H1099" s="106" t="s">
        <v>2366</v>
      </c>
      <c r="I1099" s="16" t="s">
        <v>2367</v>
      </c>
      <c r="J1099" s="12" t="s">
        <v>71</v>
      </c>
      <c r="K1099" s="12" t="s">
        <v>60</v>
      </c>
      <c r="L1099" s="12" t="s">
        <v>60</v>
      </c>
      <c r="M1099" s="12" t="s">
        <v>71</v>
      </c>
      <c r="N1099" s="12" t="s">
        <v>71</v>
      </c>
      <c r="O1099" s="12" t="s">
        <v>60</v>
      </c>
      <c r="P1099" s="12" t="s">
        <v>60</v>
      </c>
      <c r="Q1099" s="12" t="s">
        <v>3067</v>
      </c>
      <c r="R1099" s="12" t="s">
        <v>3067</v>
      </c>
      <c r="S1099" s="12" t="s">
        <v>71</v>
      </c>
      <c r="T1099" s="12" t="s">
        <v>3712</v>
      </c>
      <c r="U1099" s="12" t="str">
        <f>VLOOKUP(S1099,[1]Sheet1!$D$3:$D$153,1,0)</f>
        <v>HYDERABAD</v>
      </c>
      <c r="V1099" s="12"/>
      <c r="W1099" s="12" t="s">
        <v>61</v>
      </c>
      <c r="X1099" s="58" t="s">
        <v>24</v>
      </c>
      <c r="Y1099" s="12" t="s">
        <v>2573</v>
      </c>
      <c r="Z1099" s="12">
        <f>INDEX('[2]Rented Branches'!$R$5:$R$1116,MATCH(H1099,'[2]Rented Branches'!$I$5:$I$1116,0))</f>
        <v>1832</v>
      </c>
      <c r="AA1099" s="12" t="s">
        <v>71</v>
      </c>
      <c r="AB1099" s="12" t="s">
        <v>4331</v>
      </c>
      <c r="AC1099" s="12" t="s">
        <v>4398</v>
      </c>
      <c r="AD1099" s="12" t="e">
        <v>#N/A</v>
      </c>
      <c r="AE1099" s="12" t="s">
        <v>4332</v>
      </c>
      <c r="AF1099" s="12" t="e">
        <v>#N/A</v>
      </c>
    </row>
    <row r="1100" spans="1:32" s="46" customFormat="1" ht="15" hidden="1" customHeight="1" x14ac:dyDescent="0.25">
      <c r="A1100" s="10">
        <f t="shared" ref="A1100" si="1122">+A1099+1</f>
        <v>1077</v>
      </c>
      <c r="B1100" s="10" t="e">
        <f t="shared" si="1115"/>
        <v>#REF!</v>
      </c>
      <c r="C1100" s="12" t="s">
        <v>15</v>
      </c>
      <c r="D1100" s="10" t="s">
        <v>34</v>
      </c>
      <c r="E1100" s="10">
        <v>2021</v>
      </c>
      <c r="F1100" s="84">
        <v>44356</v>
      </c>
      <c r="G1100" s="19" t="s">
        <v>2368</v>
      </c>
      <c r="H1100" s="85" t="s">
        <v>2369</v>
      </c>
      <c r="I1100" s="12" t="s">
        <v>2370</v>
      </c>
      <c r="J1100" s="12" t="s">
        <v>389</v>
      </c>
      <c r="K1100" s="12" t="s">
        <v>21</v>
      </c>
      <c r="L1100" s="12" t="s">
        <v>2620</v>
      </c>
      <c r="M1100" s="12" t="s">
        <v>2620</v>
      </c>
      <c r="N1100" s="12" t="s">
        <v>33</v>
      </c>
      <c r="O1100" s="12" t="s">
        <v>2620</v>
      </c>
      <c r="P1100" s="12" t="s">
        <v>2620</v>
      </c>
      <c r="Q1100" s="12" t="s">
        <v>3065</v>
      </c>
      <c r="R1100" s="12" t="s">
        <v>3065</v>
      </c>
      <c r="S1100" s="12" t="s">
        <v>389</v>
      </c>
      <c r="T1100" s="12" t="s">
        <v>3750</v>
      </c>
      <c r="U1100" s="12" t="str">
        <f>VLOOKUP(S1100,[1]Sheet1!$D$3:$D$153,1,0)</f>
        <v>MUZAFFARGARH</v>
      </c>
      <c r="V1100" s="12"/>
      <c r="W1100" s="12" t="s">
        <v>23</v>
      </c>
      <c r="X1100" s="58" t="s">
        <v>24</v>
      </c>
      <c r="Y1100" s="12" t="s">
        <v>2573</v>
      </c>
      <c r="Z1100" s="12">
        <f>INDEX('[2]Rented Branches'!$R$5:$R$1116,MATCH(H1100,'[2]Rented Branches'!$I$5:$I$1116,0))</f>
        <v>2143</v>
      </c>
      <c r="AA1100" s="12" t="s">
        <v>1514</v>
      </c>
      <c r="AB1100" s="12" t="s">
        <v>4386</v>
      </c>
      <c r="AC1100" s="12" t="s">
        <v>4400</v>
      </c>
      <c r="AD1100" s="12" t="e">
        <v>#N/A</v>
      </c>
      <c r="AE1100" s="12" t="s">
        <v>4387</v>
      </c>
      <c r="AF1100" s="12" t="e">
        <v>#N/A</v>
      </c>
    </row>
    <row r="1101" spans="1:32" s="46" customFormat="1" ht="15" hidden="1" customHeight="1" x14ac:dyDescent="0.25">
      <c r="A1101" s="10">
        <f t="shared" ref="A1101" si="1123">+A1100+1</f>
        <v>1078</v>
      </c>
      <c r="B1101" s="10" t="e">
        <f t="shared" si="1115"/>
        <v>#REF!</v>
      </c>
      <c r="C1101" s="12" t="s">
        <v>15</v>
      </c>
      <c r="D1101" s="10" t="s">
        <v>34</v>
      </c>
      <c r="E1101" s="15">
        <v>2022</v>
      </c>
      <c r="F1101" s="84">
        <v>44725</v>
      </c>
      <c r="G1101" s="19" t="s">
        <v>2796</v>
      </c>
      <c r="H1101" s="85" t="s">
        <v>2372</v>
      </c>
      <c r="I1101" s="12" t="s">
        <v>2797</v>
      </c>
      <c r="J1101" s="12" t="s">
        <v>146</v>
      </c>
      <c r="K1101" s="12" t="s">
        <v>60</v>
      </c>
      <c r="L1101" s="12" t="s">
        <v>60</v>
      </c>
      <c r="M1101" s="12" t="s">
        <v>146</v>
      </c>
      <c r="N1101" s="12" t="s">
        <v>2712</v>
      </c>
      <c r="O1101" s="12" t="s">
        <v>60</v>
      </c>
      <c r="P1101" s="12" t="s">
        <v>60</v>
      </c>
      <c r="Q1101" s="12" t="s">
        <v>3067</v>
      </c>
      <c r="R1101" s="12" t="s">
        <v>3067</v>
      </c>
      <c r="S1101" s="12" t="s">
        <v>146</v>
      </c>
      <c r="T1101" s="12" t="s">
        <v>3724</v>
      </c>
      <c r="U1101" s="12" t="str">
        <f>VLOOKUP(S1101,[1]Sheet1!$D$3:$D$153,1,0)</f>
        <v>QUETTA</v>
      </c>
      <c r="V1101" s="12"/>
      <c r="W1101" s="12" t="s">
        <v>125</v>
      </c>
      <c r="X1101" s="58" t="s">
        <v>24</v>
      </c>
      <c r="Y1101" s="12" t="s">
        <v>2573</v>
      </c>
      <c r="Z1101" s="12">
        <f>INDEX('[2]Rented Branches'!$R$5:$R$1116,MATCH(H1101,'[2]Rented Branches'!$I$5:$I$1116,0))</f>
        <v>1361</v>
      </c>
      <c r="AA1101" s="12" t="s">
        <v>2712</v>
      </c>
      <c r="AB1101" s="12" t="s">
        <v>4335</v>
      </c>
      <c r="AC1101" s="12" t="s">
        <v>4407</v>
      </c>
      <c r="AD1101" s="12" t="e">
        <v>#N/A</v>
      </c>
      <c r="AE1101" s="12" t="s">
        <v>4336</v>
      </c>
      <c r="AF1101" s="12" t="e">
        <v>#N/A</v>
      </c>
    </row>
    <row r="1102" spans="1:32" s="46" customFormat="1" ht="15" hidden="1" customHeight="1" x14ac:dyDescent="0.25">
      <c r="A1102" s="10">
        <f t="shared" ref="A1102" si="1124">+A1101+1</f>
        <v>1079</v>
      </c>
      <c r="B1102" s="10" t="e">
        <f t="shared" si="1115"/>
        <v>#REF!</v>
      </c>
      <c r="C1102" s="12" t="s">
        <v>1856</v>
      </c>
      <c r="D1102" s="10" t="s">
        <v>34</v>
      </c>
      <c r="E1102" s="15">
        <v>2021</v>
      </c>
      <c r="F1102" s="84">
        <v>44238</v>
      </c>
      <c r="G1102" s="19" t="s">
        <v>2374</v>
      </c>
      <c r="H1102" s="85" t="s">
        <v>2375</v>
      </c>
      <c r="I1102" s="12" t="s">
        <v>2376</v>
      </c>
      <c r="J1102" s="12" t="s">
        <v>20</v>
      </c>
      <c r="K1102" s="12" t="s">
        <v>21</v>
      </c>
      <c r="L1102" s="12" t="s">
        <v>2618</v>
      </c>
      <c r="M1102" s="12" t="s">
        <v>20</v>
      </c>
      <c r="N1102" s="12" t="s">
        <v>2619</v>
      </c>
      <c r="O1102" s="12" t="s">
        <v>2618</v>
      </c>
      <c r="P1102" s="12" t="s">
        <v>2618</v>
      </c>
      <c r="Q1102" s="12" t="s">
        <v>3064</v>
      </c>
      <c r="R1102" s="12" t="s">
        <v>3064</v>
      </c>
      <c r="S1102" s="12" t="s">
        <v>20</v>
      </c>
      <c r="T1102" s="12" t="s">
        <v>3705</v>
      </c>
      <c r="U1102" s="12" t="str">
        <f>VLOOKUP(S1102,[1]Sheet1!$D$3:$D$153,1,0)</f>
        <v>LAHORE</v>
      </c>
      <c r="V1102" s="12"/>
      <c r="W1102" s="12" t="s">
        <v>23</v>
      </c>
      <c r="X1102" s="58" t="s">
        <v>24</v>
      </c>
      <c r="Y1102" s="12" t="s">
        <v>2573</v>
      </c>
      <c r="Z1102" s="12">
        <f>INDEX('[2]Rented Branches'!$R$5:$R$1116,MATCH(H1102,'[2]Rented Branches'!$I$5:$I$1116,0))</f>
        <v>1750</v>
      </c>
      <c r="AA1102" s="12" t="s">
        <v>4342</v>
      </c>
      <c r="AB1102" s="12" t="s">
        <v>4343</v>
      </c>
      <c r="AC1102" s="12" t="s">
        <v>4396</v>
      </c>
      <c r="AD1102" s="12" t="e">
        <v>#N/A</v>
      </c>
      <c r="AE1102" s="12" t="s">
        <v>4344</v>
      </c>
      <c r="AF1102" s="12" t="e">
        <v>#N/A</v>
      </c>
    </row>
    <row r="1103" spans="1:32" ht="15" hidden="1" x14ac:dyDescent="0.25">
      <c r="A1103" s="10">
        <f t="shared" ref="A1103" si="1125">+A1102+1</f>
        <v>1080</v>
      </c>
      <c r="B1103" s="10" t="e">
        <f t="shared" ref="B1103:B1118" si="1126">+B1102+1</f>
        <v>#REF!</v>
      </c>
      <c r="C1103" s="12" t="s">
        <v>15</v>
      </c>
      <c r="D1103" s="10" t="s">
        <v>16</v>
      </c>
      <c r="E1103" s="15">
        <v>1978</v>
      </c>
      <c r="F1103" s="84">
        <v>28666</v>
      </c>
      <c r="G1103" s="19" t="s">
        <v>2377</v>
      </c>
      <c r="H1103" s="85" t="s">
        <v>2378</v>
      </c>
      <c r="I1103" s="12" t="s">
        <v>2379</v>
      </c>
      <c r="J1103" s="12" t="s">
        <v>59</v>
      </c>
      <c r="K1103" s="12" t="s">
        <v>60</v>
      </c>
      <c r="L1103" s="12" t="s">
        <v>2622</v>
      </c>
      <c r="M1103" s="12" t="s">
        <v>2622</v>
      </c>
      <c r="N1103" s="12" t="s">
        <v>2622</v>
      </c>
      <c r="O1103" s="12" t="s">
        <v>2622</v>
      </c>
      <c r="P1103" s="12" t="s">
        <v>2622</v>
      </c>
      <c r="Q1103" s="12" t="s">
        <v>2622</v>
      </c>
      <c r="R1103" s="12" t="s">
        <v>3446</v>
      </c>
      <c r="S1103" s="12" t="s">
        <v>59</v>
      </c>
      <c r="T1103" s="12" t="s">
        <v>3709</v>
      </c>
      <c r="U1103" s="12" t="e">
        <f>VLOOKUP(S1103,[1]Sheet1!$D$3:$D$153,1,0)</f>
        <v>#N/A</v>
      </c>
      <c r="V1103" s="12"/>
      <c r="W1103" s="12" t="s">
        <v>61</v>
      </c>
      <c r="X1103" s="58" t="s">
        <v>2380</v>
      </c>
      <c r="Y1103" s="12" t="s">
        <v>2573</v>
      </c>
      <c r="Z1103" s="12">
        <f>INDEX('[3]Owned Premises MIS'!$Q$2:$Q$111,MATCH(H1103,'[3]Owned Premises MIS'!$H$2:$H$111,0))</f>
        <v>108625</v>
      </c>
      <c r="AA1103" s="12" t="s">
        <v>2711</v>
      </c>
      <c r="AB1103" s="12" t="s">
        <v>4299</v>
      </c>
      <c r="AC1103" s="12" t="e">
        <v>#N/A</v>
      </c>
      <c r="AD1103" s="12" t="e">
        <v>#N/A</v>
      </c>
      <c r="AE1103" s="12" t="s">
        <v>4302</v>
      </c>
      <c r="AF1103" s="12" t="s">
        <v>4308</v>
      </c>
    </row>
    <row r="1104" spans="1:32" ht="15" hidden="1" x14ac:dyDescent="0.25">
      <c r="A1104" s="10">
        <f t="shared" ref="A1104" si="1127">+A1103+1</f>
        <v>1081</v>
      </c>
      <c r="B1104" s="10" t="e">
        <f t="shared" si="1126"/>
        <v>#REF!</v>
      </c>
      <c r="C1104" s="12" t="s">
        <v>15</v>
      </c>
      <c r="D1104" s="10" t="s">
        <v>34</v>
      </c>
      <c r="E1104" s="15">
        <v>2004</v>
      </c>
      <c r="F1104" s="84">
        <v>38183</v>
      </c>
      <c r="G1104" s="19" t="s">
        <v>2381</v>
      </c>
      <c r="H1104" s="85" t="s">
        <v>2382</v>
      </c>
      <c r="I1104" s="12" t="s">
        <v>2383</v>
      </c>
      <c r="J1104" s="12" t="s">
        <v>601</v>
      </c>
      <c r="K1104" s="12" t="s">
        <v>29</v>
      </c>
      <c r="L1104" s="12" t="s">
        <v>29</v>
      </c>
      <c r="M1104" s="12" t="s">
        <v>2722</v>
      </c>
      <c r="N1104" s="12" t="s">
        <v>2723</v>
      </c>
      <c r="O1104" s="12" t="s">
        <v>29</v>
      </c>
      <c r="P1104" s="12" t="s">
        <v>29</v>
      </c>
      <c r="Q1104" s="12" t="s">
        <v>3066</v>
      </c>
      <c r="R1104" s="12" t="s">
        <v>3066</v>
      </c>
      <c r="S1104" s="12" t="s">
        <v>601</v>
      </c>
      <c r="T1104" s="12" t="s">
        <v>3762</v>
      </c>
      <c r="U1104" s="12" t="str">
        <f>VLOOKUP(S1104,[1]Sheet1!$D$3:$D$153,1,0)</f>
        <v>ABBOTTABAD</v>
      </c>
      <c r="V1104" s="12"/>
      <c r="W1104" s="12" t="s">
        <v>75</v>
      </c>
      <c r="X1104" s="58" t="s">
        <v>2380</v>
      </c>
      <c r="Y1104" s="12" t="s">
        <v>2573</v>
      </c>
      <c r="Z1104" s="12">
        <f>INDEX('[3]Owned Premises MIS'!$Q$2:$Q$111,MATCH(H1104,'[3]Owned Premises MIS'!$H$2:$H$111,0))</f>
        <v>19953</v>
      </c>
      <c r="AA1104" s="12" t="s">
        <v>2723</v>
      </c>
      <c r="AB1104" s="96" t="s">
        <v>4312</v>
      </c>
      <c r="AC1104" s="96" t="s">
        <v>4308</v>
      </c>
      <c r="AD1104" s="12" t="e">
        <v>#N/A</v>
      </c>
      <c r="AE1104" s="12" t="s">
        <v>4300</v>
      </c>
      <c r="AF1104" s="12" t="e">
        <v>#N/A</v>
      </c>
    </row>
    <row r="1105" spans="1:32" ht="15" hidden="1" x14ac:dyDescent="0.25">
      <c r="A1105" s="10">
        <f t="shared" ref="A1105" si="1128">+A1104+1</f>
        <v>1082</v>
      </c>
      <c r="B1105" s="10" t="e">
        <f t="shared" si="1126"/>
        <v>#REF!</v>
      </c>
      <c r="C1105" s="12" t="s">
        <v>15</v>
      </c>
      <c r="D1105" s="10" t="s">
        <v>34</v>
      </c>
      <c r="E1105" s="15">
        <v>2005</v>
      </c>
      <c r="F1105" s="84">
        <v>38577</v>
      </c>
      <c r="G1105" s="19" t="s">
        <v>2130</v>
      </c>
      <c r="H1105" s="85" t="s">
        <v>2384</v>
      </c>
      <c r="I1105" s="12" t="s">
        <v>2385</v>
      </c>
      <c r="J1105" s="12" t="s">
        <v>2130</v>
      </c>
      <c r="K1105" s="12" t="s">
        <v>21</v>
      </c>
      <c r="L1105" s="12" t="s">
        <v>2620</v>
      </c>
      <c r="M1105" s="12" t="s">
        <v>2620</v>
      </c>
      <c r="N1105" s="12" t="s">
        <v>79</v>
      </c>
      <c r="O1105" s="12" t="s">
        <v>2620</v>
      </c>
      <c r="P1105" s="12" t="s">
        <v>2620</v>
      </c>
      <c r="Q1105" s="12" t="s">
        <v>3065</v>
      </c>
      <c r="R1105" s="12" t="s">
        <v>3065</v>
      </c>
      <c r="S1105" s="12" t="s">
        <v>284</v>
      </c>
      <c r="T1105" s="12" t="s">
        <v>284</v>
      </c>
      <c r="U1105" s="12" t="s">
        <v>284</v>
      </c>
      <c r="V1105" s="12"/>
      <c r="W1105" s="12" t="s">
        <v>23</v>
      </c>
      <c r="X1105" s="58" t="s">
        <v>2380</v>
      </c>
      <c r="Y1105" s="12" t="s">
        <v>2574</v>
      </c>
      <c r="Z1105" s="12">
        <f>INDEX('[3]Owned Premises MIS'!$Q$2:$Q$111,MATCH(H1105,'[3]Owned Premises MIS'!$H$2:$H$111,0))</f>
        <v>6879</v>
      </c>
      <c r="AA1105" s="12" t="s">
        <v>2130</v>
      </c>
      <c r="AB1105" s="96" t="s">
        <v>4333</v>
      </c>
      <c r="AC1105" s="12" t="s">
        <v>4399</v>
      </c>
      <c r="AD1105" s="12" t="e">
        <v>#N/A</v>
      </c>
      <c r="AE1105" s="12" t="s">
        <v>4334</v>
      </c>
      <c r="AF1105" s="12" t="e">
        <v>#N/A</v>
      </c>
    </row>
    <row r="1106" spans="1:32" ht="15" hidden="1" x14ac:dyDescent="0.25">
      <c r="A1106" s="10">
        <f t="shared" ref="A1106" si="1129">+A1105+1</f>
        <v>1083</v>
      </c>
      <c r="B1106" s="10" t="e">
        <f t="shared" si="1126"/>
        <v>#REF!</v>
      </c>
      <c r="C1106" s="12" t="s">
        <v>15</v>
      </c>
      <c r="D1106" s="10" t="s">
        <v>34</v>
      </c>
      <c r="E1106" s="15">
        <v>2005</v>
      </c>
      <c r="F1106" s="84">
        <v>38509</v>
      </c>
      <c r="G1106" s="19" t="s">
        <v>476</v>
      </c>
      <c r="H1106" s="85" t="s">
        <v>2386</v>
      </c>
      <c r="I1106" s="12" t="s">
        <v>2387</v>
      </c>
      <c r="J1106" s="12" t="s">
        <v>476</v>
      </c>
      <c r="K1106" s="12" t="s">
        <v>29</v>
      </c>
      <c r="L1106" s="12" t="s">
        <v>29</v>
      </c>
      <c r="M1106" s="12" t="s">
        <v>29</v>
      </c>
      <c r="N1106" s="12" t="s">
        <v>199</v>
      </c>
      <c r="O1106" s="12" t="s">
        <v>29</v>
      </c>
      <c r="P1106" s="12" t="s">
        <v>29</v>
      </c>
      <c r="Q1106" s="12" t="s">
        <v>3066</v>
      </c>
      <c r="R1106" s="12" t="s">
        <v>3066</v>
      </c>
      <c r="S1106" s="12" t="s">
        <v>83</v>
      </c>
      <c r="T1106" s="12" t="s">
        <v>979</v>
      </c>
      <c r="U1106" s="12" t="str">
        <f>VLOOKUP(S1106,[1]Sheet1!$D$3:$D$153,1,0)</f>
        <v>RAWALPINDI</v>
      </c>
      <c r="V1106" s="12"/>
      <c r="W1106" s="12" t="s">
        <v>23</v>
      </c>
      <c r="X1106" s="58" t="s">
        <v>2380</v>
      </c>
      <c r="Y1106" s="12" t="s">
        <v>2573</v>
      </c>
      <c r="Z1106" s="12">
        <f>INDEX('[3]Owned Premises MIS'!$Q$2:$Q$111,MATCH(H1106,'[3]Owned Premises MIS'!$H$2:$H$111,0))</f>
        <v>3122</v>
      </c>
      <c r="AA1106" s="12" t="s">
        <v>65</v>
      </c>
      <c r="AB1106" s="12" t="s">
        <v>4327</v>
      </c>
      <c r="AC1106" s="12" t="s">
        <v>4404</v>
      </c>
      <c r="AD1106" s="12" t="e">
        <v>#N/A</v>
      </c>
      <c r="AE1106" s="12" t="s">
        <v>4328</v>
      </c>
      <c r="AF1106" s="12" t="e">
        <v>#N/A</v>
      </c>
    </row>
    <row r="1107" spans="1:32" ht="15" hidden="1" x14ac:dyDescent="0.25">
      <c r="A1107" s="10">
        <f t="shared" ref="A1107" si="1130">+A1106+1</f>
        <v>1084</v>
      </c>
      <c r="B1107" s="10" t="e">
        <f t="shared" si="1126"/>
        <v>#REF!</v>
      </c>
      <c r="C1107" s="12" t="s">
        <v>15</v>
      </c>
      <c r="D1107" s="10" t="s">
        <v>34</v>
      </c>
      <c r="E1107" s="15">
        <v>2005</v>
      </c>
      <c r="F1107" s="84">
        <v>38521</v>
      </c>
      <c r="G1107" s="19" t="s">
        <v>2337</v>
      </c>
      <c r="H1107" s="85" t="s">
        <v>2388</v>
      </c>
      <c r="I1107" s="12" t="s">
        <v>2389</v>
      </c>
      <c r="J1107" s="12" t="s">
        <v>2337</v>
      </c>
      <c r="K1107" s="12" t="s">
        <v>21</v>
      </c>
      <c r="L1107" s="12" t="s">
        <v>2620</v>
      </c>
      <c r="M1107" s="12" t="s">
        <v>2620</v>
      </c>
      <c r="N1107" s="12" t="s">
        <v>79</v>
      </c>
      <c r="O1107" s="12" t="s">
        <v>2620</v>
      </c>
      <c r="P1107" s="12" t="s">
        <v>2620</v>
      </c>
      <c r="Q1107" s="12" t="s">
        <v>3065</v>
      </c>
      <c r="R1107" s="12" t="s">
        <v>3065</v>
      </c>
      <c r="S1107" s="12" t="s">
        <v>79</v>
      </c>
      <c r="T1107" s="12" t="s">
        <v>3714</v>
      </c>
      <c r="U1107" s="12" t="str">
        <f>VLOOKUP(S1107,[1]Sheet1!$D$3:$D$153,1,0)</f>
        <v>SAHIWAL</v>
      </c>
      <c r="V1107" s="12"/>
      <c r="W1107" s="12" t="s">
        <v>23</v>
      </c>
      <c r="X1107" s="58" t="s">
        <v>2380</v>
      </c>
      <c r="Y1107" s="12" t="s">
        <v>2574</v>
      </c>
      <c r="Z1107" s="12">
        <f>INDEX('[3]Owned Premises MIS'!$Q$2:$Q$111,MATCH(H1107,'[3]Owned Premises MIS'!$H$2:$H$111,0))</f>
        <v>4059</v>
      </c>
      <c r="AA1107" s="12" t="s">
        <v>79</v>
      </c>
      <c r="AB1107" s="12" t="s">
        <v>4321</v>
      </c>
      <c r="AC1107" s="12" t="s">
        <v>4399</v>
      </c>
      <c r="AD1107" s="12" t="e">
        <v>#N/A</v>
      </c>
      <c r="AE1107" s="12" t="s">
        <v>4322</v>
      </c>
      <c r="AF1107" s="12" t="e">
        <v>#N/A</v>
      </c>
    </row>
    <row r="1108" spans="1:32" ht="15" hidden="1" x14ac:dyDescent="0.25">
      <c r="A1108" s="10">
        <f t="shared" ref="A1108" si="1131">+A1107+1</f>
        <v>1085</v>
      </c>
      <c r="B1108" s="10" t="e">
        <f t="shared" si="1126"/>
        <v>#REF!</v>
      </c>
      <c r="C1108" s="12" t="s">
        <v>15</v>
      </c>
      <c r="D1108" s="10" t="s">
        <v>34</v>
      </c>
      <c r="E1108" s="15">
        <v>2005</v>
      </c>
      <c r="F1108" s="84">
        <v>38614</v>
      </c>
      <c r="G1108" s="12" t="s">
        <v>2390</v>
      </c>
      <c r="H1108" s="85" t="s">
        <v>2391</v>
      </c>
      <c r="I1108" s="12" t="s">
        <v>2392</v>
      </c>
      <c r="J1108" s="12" t="s">
        <v>1832</v>
      </c>
      <c r="K1108" s="12" t="s">
        <v>60</v>
      </c>
      <c r="L1108" s="12" t="s">
        <v>60</v>
      </c>
      <c r="M1108" s="12" t="s">
        <v>146</v>
      </c>
      <c r="N1108" s="12" t="s">
        <v>87</v>
      </c>
      <c r="O1108" s="12" t="s">
        <v>60</v>
      </c>
      <c r="P1108" s="12" t="s">
        <v>60</v>
      </c>
      <c r="Q1108" s="12" t="s">
        <v>3067</v>
      </c>
      <c r="R1108" s="12" t="s">
        <v>3067</v>
      </c>
      <c r="S1108" s="12" t="s">
        <v>233</v>
      </c>
      <c r="T1108" s="12" t="s">
        <v>3736</v>
      </c>
      <c r="U1108" s="12" t="str">
        <f>VLOOKUP(S1108,[1]Sheet1!$D$3:$D$153,1,0)</f>
        <v>GHOTKI</v>
      </c>
      <c r="V1108" s="12"/>
      <c r="W1108" s="12" t="s">
        <v>61</v>
      </c>
      <c r="X1108" s="58" t="s">
        <v>2380</v>
      </c>
      <c r="Y1108" s="12" t="s">
        <v>2573</v>
      </c>
      <c r="Z1108" s="12">
        <f>INDEX('[3]Owned Premises MIS'!$Q$2:$Q$111,MATCH(H1108,'[3]Owned Premises MIS'!$H$2:$H$111,0))</f>
        <v>5000</v>
      </c>
      <c r="AA1108" s="12" t="s">
        <v>87</v>
      </c>
      <c r="AB1108" s="12" t="s">
        <v>4316</v>
      </c>
      <c r="AC1108" s="12" t="s">
        <v>4398</v>
      </c>
      <c r="AD1108" s="12" t="e">
        <v>#N/A</v>
      </c>
      <c r="AE1108" s="12" t="s">
        <v>4317</v>
      </c>
      <c r="AF1108" s="12" t="e">
        <v>#N/A</v>
      </c>
    </row>
    <row r="1109" spans="1:32" ht="15" hidden="1" x14ac:dyDescent="0.25">
      <c r="A1109" s="10">
        <f t="shared" ref="A1109" si="1132">+A1108+1</f>
        <v>1086</v>
      </c>
      <c r="B1109" s="10" t="e">
        <f t="shared" si="1126"/>
        <v>#REF!</v>
      </c>
      <c r="C1109" s="12" t="s">
        <v>15</v>
      </c>
      <c r="D1109" s="10" t="s">
        <v>34</v>
      </c>
      <c r="E1109" s="15">
        <v>2007</v>
      </c>
      <c r="F1109" s="84">
        <v>39447</v>
      </c>
      <c r="G1109" s="12" t="s">
        <v>2393</v>
      </c>
      <c r="H1109" s="85" t="s">
        <v>2394</v>
      </c>
      <c r="I1109" s="12" t="s">
        <v>2395</v>
      </c>
      <c r="J1109" s="12" t="s">
        <v>2393</v>
      </c>
      <c r="K1109" s="12" t="s">
        <v>21</v>
      </c>
      <c r="L1109" s="12" t="s">
        <v>2620</v>
      </c>
      <c r="M1109" s="12" t="s">
        <v>2620</v>
      </c>
      <c r="N1109" s="12" t="s">
        <v>79</v>
      </c>
      <c r="O1109" s="12" t="s">
        <v>2620</v>
      </c>
      <c r="P1109" s="12" t="s">
        <v>2620</v>
      </c>
      <c r="Q1109" s="12" t="s">
        <v>3065</v>
      </c>
      <c r="R1109" s="12" t="s">
        <v>3065</v>
      </c>
      <c r="S1109" s="12" t="s">
        <v>743</v>
      </c>
      <c r="T1109" s="12" t="s">
        <v>3773</v>
      </c>
      <c r="U1109" s="12" t="str">
        <f>VLOOKUP(S1109,[1]Sheet1!$D$3:$D$153,1,0)</f>
        <v>OKARA</v>
      </c>
      <c r="V1109" s="12"/>
      <c r="W1109" s="12" t="s">
        <v>23</v>
      </c>
      <c r="X1109" s="58" t="s">
        <v>2380</v>
      </c>
      <c r="Y1109" s="12" t="s">
        <v>2574</v>
      </c>
      <c r="Z1109" s="12">
        <f>INDEX('[3]Owned Premises MIS'!$Q$2:$Q$111,MATCH(H1109,'[3]Owned Premises MIS'!$H$2:$H$111,0))</f>
        <v>10350</v>
      </c>
      <c r="AA1109" s="12" t="s">
        <v>79</v>
      </c>
      <c r="AB1109" s="12" t="s">
        <v>4321</v>
      </c>
      <c r="AC1109" s="12" t="s">
        <v>4399</v>
      </c>
      <c r="AD1109" s="12" t="e">
        <v>#N/A</v>
      </c>
      <c r="AE1109" s="12" t="s">
        <v>4322</v>
      </c>
      <c r="AF1109" s="12" t="e">
        <v>#N/A</v>
      </c>
    </row>
    <row r="1110" spans="1:32" ht="15" hidden="1" x14ac:dyDescent="0.25">
      <c r="A1110" s="10">
        <f t="shared" ref="A1110" si="1133">+A1109+1</f>
        <v>1087</v>
      </c>
      <c r="B1110" s="10" t="e">
        <f t="shared" si="1126"/>
        <v>#REF!</v>
      </c>
      <c r="C1110" s="12" t="s">
        <v>15</v>
      </c>
      <c r="D1110" s="10" t="s">
        <v>34</v>
      </c>
      <c r="E1110" s="15">
        <v>2002</v>
      </c>
      <c r="F1110" s="84">
        <v>37494</v>
      </c>
      <c r="G1110" s="12" t="s">
        <v>1514</v>
      </c>
      <c r="H1110" s="85" t="s">
        <v>2396</v>
      </c>
      <c r="I1110" s="12" t="s">
        <v>2397</v>
      </c>
      <c r="J1110" s="12" t="s">
        <v>1514</v>
      </c>
      <c r="K1110" s="12" t="s">
        <v>21</v>
      </c>
      <c r="L1110" s="12" t="s">
        <v>2620</v>
      </c>
      <c r="M1110" s="12" t="s">
        <v>2620</v>
      </c>
      <c r="N1110" s="12" t="s">
        <v>2717</v>
      </c>
      <c r="O1110" s="12" t="s">
        <v>2620</v>
      </c>
      <c r="P1110" s="12" t="s">
        <v>2620</v>
      </c>
      <c r="Q1110" s="12" t="s">
        <v>3065</v>
      </c>
      <c r="R1110" s="12" t="s">
        <v>3065</v>
      </c>
      <c r="S1110" s="12" t="s">
        <v>1514</v>
      </c>
      <c r="T1110" s="12" t="s">
        <v>1514</v>
      </c>
      <c r="U1110" s="12" t="s">
        <v>1514</v>
      </c>
      <c r="V1110" s="12"/>
      <c r="W1110" s="12" t="s">
        <v>23</v>
      </c>
      <c r="X1110" s="58" t="s">
        <v>2380</v>
      </c>
      <c r="Y1110" s="12" t="s">
        <v>2574</v>
      </c>
      <c r="Z1110" s="12">
        <f>INDEX('[3]Owned Premises MIS'!$Q$2:$Q$111,MATCH(H1110,'[3]Owned Premises MIS'!$H$2:$H$111,0))</f>
        <v>7735</v>
      </c>
      <c r="AA1110" s="12" t="s">
        <v>1514</v>
      </c>
      <c r="AB1110" s="12" t="s">
        <v>4386</v>
      </c>
      <c r="AC1110" s="12" t="s">
        <v>4400</v>
      </c>
      <c r="AD1110" s="12" t="e">
        <v>#N/A</v>
      </c>
      <c r="AE1110" s="12" t="s">
        <v>4387</v>
      </c>
      <c r="AF1110" s="12" t="e">
        <v>#N/A</v>
      </c>
    </row>
    <row r="1111" spans="1:32" ht="15" hidden="1" x14ac:dyDescent="0.25">
      <c r="A1111" s="10">
        <f t="shared" ref="A1111" si="1134">+A1110+1</f>
        <v>1088</v>
      </c>
      <c r="B1111" s="10" t="e">
        <f t="shared" si="1126"/>
        <v>#REF!</v>
      </c>
      <c r="C1111" s="12" t="s">
        <v>15</v>
      </c>
      <c r="D1111" s="10" t="s">
        <v>16</v>
      </c>
      <c r="E1111" s="15">
        <v>2003</v>
      </c>
      <c r="F1111" s="84">
        <v>37938</v>
      </c>
      <c r="G1111" s="12" t="s">
        <v>2398</v>
      </c>
      <c r="H1111" s="85" t="s">
        <v>2399</v>
      </c>
      <c r="I1111" s="12" t="s">
        <v>2400</v>
      </c>
      <c r="J1111" s="12" t="s">
        <v>48</v>
      </c>
      <c r="K1111" s="12" t="s">
        <v>21</v>
      </c>
      <c r="L1111" s="12" t="s">
        <v>2622</v>
      </c>
      <c r="M1111" s="12" t="s">
        <v>2622</v>
      </c>
      <c r="N1111" s="12" t="s">
        <v>2622</v>
      </c>
      <c r="O1111" s="12" t="s">
        <v>2622</v>
      </c>
      <c r="P1111" s="12" t="s">
        <v>2622</v>
      </c>
      <c r="Q1111" s="12" t="s">
        <v>2622</v>
      </c>
      <c r="R1111" s="12" t="s">
        <v>3446</v>
      </c>
      <c r="S1111" s="12" t="s">
        <v>48</v>
      </c>
      <c r="T1111" s="12" t="s">
        <v>3707</v>
      </c>
      <c r="U1111" s="12" t="str">
        <f>VLOOKUP(S1111,[1]Sheet1!$D$3:$D$153,1,0)</f>
        <v>FAISALABAD</v>
      </c>
      <c r="V1111" s="12"/>
      <c r="W1111" s="12" t="s">
        <v>23</v>
      </c>
      <c r="X1111" s="58" t="s">
        <v>2380</v>
      </c>
      <c r="Y1111" s="12" t="s">
        <v>2573</v>
      </c>
      <c r="Z1111" s="12">
        <f>INDEX('[3]Owned Premises MIS'!$Q$2:$Q$111,MATCH(H1111,'[3]Owned Premises MIS'!$H$2:$H$111,0))</f>
        <v>35420</v>
      </c>
      <c r="AA1111" s="12" t="s">
        <v>2700</v>
      </c>
      <c r="AB1111" s="12" t="s">
        <v>4299</v>
      </c>
      <c r="AC1111" s="12" t="e">
        <v>#N/A</v>
      </c>
      <c r="AD1111" s="12" t="e">
        <v>#N/A</v>
      </c>
      <c r="AE1111" s="12" t="s">
        <v>4303</v>
      </c>
      <c r="AF1111" s="12" t="s">
        <v>4307</v>
      </c>
    </row>
    <row r="1112" spans="1:32" ht="15" hidden="1" x14ac:dyDescent="0.25">
      <c r="A1112" s="10">
        <f t="shared" ref="A1112" si="1135">+A1111+1</f>
        <v>1089</v>
      </c>
      <c r="B1112" s="10" t="e">
        <f t="shared" si="1126"/>
        <v>#REF!</v>
      </c>
      <c r="C1112" s="12" t="s">
        <v>15</v>
      </c>
      <c r="D1112" s="10" t="s">
        <v>34</v>
      </c>
      <c r="E1112" s="15">
        <v>2005</v>
      </c>
      <c r="F1112" s="84">
        <v>38551</v>
      </c>
      <c r="G1112" s="12" t="s">
        <v>2401</v>
      </c>
      <c r="H1112" s="85" t="s">
        <v>2402</v>
      </c>
      <c r="I1112" s="12" t="s">
        <v>2403</v>
      </c>
      <c r="J1112" s="12" t="s">
        <v>48</v>
      </c>
      <c r="K1112" s="12" t="s">
        <v>21</v>
      </c>
      <c r="L1112" s="12" t="s">
        <v>2620</v>
      </c>
      <c r="M1112" s="12" t="s">
        <v>2620</v>
      </c>
      <c r="N1112" s="12" t="s">
        <v>2719</v>
      </c>
      <c r="O1112" s="12" t="s">
        <v>2620</v>
      </c>
      <c r="P1112" s="12" t="s">
        <v>2620</v>
      </c>
      <c r="Q1112" s="12" t="s">
        <v>3065</v>
      </c>
      <c r="R1112" s="12" t="s">
        <v>3065</v>
      </c>
      <c r="S1112" s="12" t="s">
        <v>48</v>
      </c>
      <c r="T1112" s="12" t="s">
        <v>3707</v>
      </c>
      <c r="U1112" s="12" t="str">
        <f>VLOOKUP(S1112,[1]Sheet1!$D$3:$D$153,1,0)</f>
        <v>FAISALABAD</v>
      </c>
      <c r="V1112" s="12"/>
      <c r="W1112" s="12" t="s">
        <v>23</v>
      </c>
      <c r="X1112" s="58" t="s">
        <v>2380</v>
      </c>
      <c r="Y1112" s="12" t="s">
        <v>2573</v>
      </c>
      <c r="Z1112" s="12">
        <f>INDEX('[3]Owned Premises MIS'!$Q$2:$Q$111,MATCH(H1112,'[3]Owned Premises MIS'!$H$2:$H$111,0))</f>
        <v>22572</v>
      </c>
      <c r="AA1112" s="12" t="s">
        <v>2719</v>
      </c>
      <c r="AB1112" s="12" t="s">
        <v>4388</v>
      </c>
      <c r="AC1112" s="96" t="s">
        <v>4395</v>
      </c>
      <c r="AD1112" s="12" t="e">
        <v>#N/A</v>
      </c>
      <c r="AE1112" s="12" t="s">
        <v>4389</v>
      </c>
      <c r="AF1112" s="12" t="e">
        <v>#N/A</v>
      </c>
    </row>
    <row r="1113" spans="1:32" ht="15" hidden="1" x14ac:dyDescent="0.25">
      <c r="A1113" s="10">
        <f t="shared" ref="A1113" si="1136">+A1112+1</f>
        <v>1090</v>
      </c>
      <c r="B1113" s="10" t="e">
        <f t="shared" si="1126"/>
        <v>#REF!</v>
      </c>
      <c r="C1113" s="12" t="s">
        <v>15</v>
      </c>
      <c r="D1113" s="10" t="s">
        <v>34</v>
      </c>
      <c r="E1113" s="15">
        <v>2005</v>
      </c>
      <c r="F1113" s="84">
        <v>38671</v>
      </c>
      <c r="G1113" s="12" t="s">
        <v>2404</v>
      </c>
      <c r="H1113" s="85" t="s">
        <v>2405</v>
      </c>
      <c r="I1113" s="12" t="s">
        <v>2406</v>
      </c>
      <c r="J1113" s="12" t="s">
        <v>48</v>
      </c>
      <c r="K1113" s="12" t="s">
        <v>21</v>
      </c>
      <c r="L1113" s="12" t="s">
        <v>2620</v>
      </c>
      <c r="M1113" s="12" t="s">
        <v>2620</v>
      </c>
      <c r="N1113" s="12" t="s">
        <v>2700</v>
      </c>
      <c r="O1113" s="12" t="s">
        <v>2620</v>
      </c>
      <c r="P1113" s="12" t="s">
        <v>2620</v>
      </c>
      <c r="Q1113" s="12" t="s">
        <v>3065</v>
      </c>
      <c r="R1113" s="12" t="s">
        <v>3065</v>
      </c>
      <c r="S1113" s="12" t="s">
        <v>48</v>
      </c>
      <c r="T1113" s="12" t="s">
        <v>3707</v>
      </c>
      <c r="U1113" s="12" t="str">
        <f>VLOOKUP(S1113,[1]Sheet1!$D$3:$D$153,1,0)</f>
        <v>FAISALABAD</v>
      </c>
      <c r="V1113" s="12"/>
      <c r="W1113" s="12" t="s">
        <v>23</v>
      </c>
      <c r="X1113" s="58" t="s">
        <v>2380</v>
      </c>
      <c r="Y1113" s="12" t="s">
        <v>2573</v>
      </c>
      <c r="Z1113" s="12">
        <f>INDEX('[3]Owned Premises MIS'!$Q$2:$Q$111,MATCH(H1113,'[3]Owned Premises MIS'!$H$2:$H$111,0))</f>
        <v>19860</v>
      </c>
      <c r="AA1113" s="12" t="s">
        <v>2700</v>
      </c>
      <c r="AB1113" s="96" t="s">
        <v>4320</v>
      </c>
      <c r="AC1113" s="12" t="s">
        <v>4395</v>
      </c>
      <c r="AD1113" s="12" t="e">
        <v>#N/A</v>
      </c>
      <c r="AE1113" s="12" t="s">
        <v>4303</v>
      </c>
      <c r="AF1113" s="12" t="e">
        <v>#N/A</v>
      </c>
    </row>
    <row r="1114" spans="1:32" ht="15" hidden="1" x14ac:dyDescent="0.25">
      <c r="A1114" s="10">
        <f t="shared" ref="A1114" si="1137">+A1113+1</f>
        <v>1091</v>
      </c>
      <c r="B1114" s="10" t="e">
        <f t="shared" si="1126"/>
        <v>#REF!</v>
      </c>
      <c r="C1114" s="12" t="s">
        <v>15</v>
      </c>
      <c r="D1114" s="10" t="s">
        <v>34</v>
      </c>
      <c r="E1114" s="15">
        <v>2005</v>
      </c>
      <c r="F1114" s="84">
        <v>38663</v>
      </c>
      <c r="G1114" s="12" t="s">
        <v>2407</v>
      </c>
      <c r="H1114" s="85" t="s">
        <v>2408</v>
      </c>
      <c r="I1114" s="12" t="s">
        <v>2409</v>
      </c>
      <c r="J1114" s="12" t="s">
        <v>48</v>
      </c>
      <c r="K1114" s="12" t="s">
        <v>21</v>
      </c>
      <c r="L1114" s="12" t="s">
        <v>2620</v>
      </c>
      <c r="M1114" s="12" t="s">
        <v>2620</v>
      </c>
      <c r="N1114" s="12" t="s">
        <v>2700</v>
      </c>
      <c r="O1114" s="12" t="s">
        <v>2620</v>
      </c>
      <c r="P1114" s="12" t="s">
        <v>2620</v>
      </c>
      <c r="Q1114" s="12" t="s">
        <v>3065</v>
      </c>
      <c r="R1114" s="12" t="s">
        <v>3065</v>
      </c>
      <c r="S1114" s="12" t="s">
        <v>48</v>
      </c>
      <c r="T1114" s="12" t="s">
        <v>3707</v>
      </c>
      <c r="U1114" s="12" t="str">
        <f>VLOOKUP(S1114,[1]Sheet1!$D$3:$D$153,1,0)</f>
        <v>FAISALABAD</v>
      </c>
      <c r="V1114" s="12"/>
      <c r="W1114" s="12" t="s">
        <v>23</v>
      </c>
      <c r="X1114" s="58" t="s">
        <v>2380</v>
      </c>
      <c r="Y1114" s="12" t="s">
        <v>2573</v>
      </c>
      <c r="Z1114" s="12">
        <f>INDEX('[3]Owned Premises MIS'!$Q$2:$Q$111,MATCH(H1114,'[3]Owned Premises MIS'!$H$2:$H$111,0))</f>
        <v>4344</v>
      </c>
      <c r="AA1114" s="12" t="s">
        <v>2700</v>
      </c>
      <c r="AB1114" s="12" t="s">
        <v>4320</v>
      </c>
      <c r="AC1114" s="12" t="s">
        <v>4395</v>
      </c>
      <c r="AD1114" s="12" t="e">
        <v>#N/A</v>
      </c>
      <c r="AE1114" s="12" t="s">
        <v>4303</v>
      </c>
      <c r="AF1114" s="12" t="e">
        <v>#N/A</v>
      </c>
    </row>
    <row r="1115" spans="1:32" ht="15" hidden="1" x14ac:dyDescent="0.25">
      <c r="A1115" s="10">
        <f t="shared" ref="A1115" si="1138">+A1114+1</f>
        <v>1092</v>
      </c>
      <c r="B1115" s="10" t="e">
        <f t="shared" si="1126"/>
        <v>#REF!</v>
      </c>
      <c r="C1115" s="12" t="s">
        <v>15</v>
      </c>
      <c r="D1115" s="10" t="s">
        <v>34</v>
      </c>
      <c r="E1115" s="15">
        <v>2005</v>
      </c>
      <c r="F1115" s="84">
        <v>38593</v>
      </c>
      <c r="G1115" s="12" t="s">
        <v>2410</v>
      </c>
      <c r="H1115" s="85" t="s">
        <v>2411</v>
      </c>
      <c r="I1115" s="12" t="s">
        <v>2412</v>
      </c>
      <c r="J1115" s="12" t="s">
        <v>48</v>
      </c>
      <c r="K1115" s="12" t="s">
        <v>21</v>
      </c>
      <c r="L1115" s="12" t="s">
        <v>2620</v>
      </c>
      <c r="M1115" s="12" t="s">
        <v>2620</v>
      </c>
      <c r="N1115" s="12" t="s">
        <v>2700</v>
      </c>
      <c r="O1115" s="12" t="s">
        <v>2620</v>
      </c>
      <c r="P1115" s="12" t="s">
        <v>2620</v>
      </c>
      <c r="Q1115" s="12" t="s">
        <v>3065</v>
      </c>
      <c r="R1115" s="12" t="s">
        <v>3065</v>
      </c>
      <c r="S1115" s="12" t="s">
        <v>48</v>
      </c>
      <c r="T1115" s="12" t="s">
        <v>3707</v>
      </c>
      <c r="U1115" s="12" t="str">
        <f>VLOOKUP(S1115,[1]Sheet1!$D$3:$D$153,1,0)</f>
        <v>FAISALABAD</v>
      </c>
      <c r="V1115" s="12"/>
      <c r="W1115" s="12" t="s">
        <v>23</v>
      </c>
      <c r="X1115" s="58" t="s">
        <v>2380</v>
      </c>
      <c r="Y1115" s="12" t="s">
        <v>2573</v>
      </c>
      <c r="Z1115" s="12">
        <f>INDEX('[3]Owned Premises MIS'!$Q$2:$Q$111,MATCH(H1115,'[3]Owned Premises MIS'!$H$2:$H$111,0))</f>
        <v>4212</v>
      </c>
      <c r="AA1115" s="12" t="s">
        <v>2700</v>
      </c>
      <c r="AB1115" s="12" t="s">
        <v>4320</v>
      </c>
      <c r="AC1115" s="12" t="s">
        <v>4395</v>
      </c>
      <c r="AD1115" s="12" t="e">
        <v>#N/A</v>
      </c>
      <c r="AE1115" s="12" t="s">
        <v>4303</v>
      </c>
      <c r="AF1115" s="12" t="e">
        <v>#N/A</v>
      </c>
    </row>
    <row r="1116" spans="1:32" ht="15" hidden="1" x14ac:dyDescent="0.25">
      <c r="A1116" s="10">
        <f t="shared" ref="A1116" si="1139">+A1115+1</f>
        <v>1093</v>
      </c>
      <c r="B1116" s="10" t="e">
        <f t="shared" si="1126"/>
        <v>#REF!</v>
      </c>
      <c r="C1116" s="12" t="s">
        <v>15</v>
      </c>
      <c r="D1116" s="10" t="s">
        <v>34</v>
      </c>
      <c r="E1116" s="15">
        <v>2006</v>
      </c>
      <c r="F1116" s="84">
        <v>39077</v>
      </c>
      <c r="G1116" s="12" t="s">
        <v>882</v>
      </c>
      <c r="H1116" s="85" t="s">
        <v>2413</v>
      </c>
      <c r="I1116" s="12" t="s">
        <v>2414</v>
      </c>
      <c r="J1116" s="12" t="s">
        <v>882</v>
      </c>
      <c r="K1116" s="12" t="s">
        <v>29</v>
      </c>
      <c r="L1116" s="12" t="s">
        <v>29</v>
      </c>
      <c r="M1116" s="12" t="s">
        <v>2722</v>
      </c>
      <c r="N1116" s="12" t="s">
        <v>2723</v>
      </c>
      <c r="O1116" s="12" t="s">
        <v>29</v>
      </c>
      <c r="P1116" s="12" t="s">
        <v>29</v>
      </c>
      <c r="Q1116" s="12" t="s">
        <v>3066</v>
      </c>
      <c r="R1116" s="12" t="s">
        <v>3066</v>
      </c>
      <c r="S1116" s="12" t="s">
        <v>882</v>
      </c>
      <c r="T1116" s="12" t="s">
        <v>3778</v>
      </c>
      <c r="U1116" s="12" t="str">
        <f>VLOOKUP(S1116,[1]Sheet1!$D$3:$D$153,1,0)</f>
        <v>HARIPUR</v>
      </c>
      <c r="V1116" s="12"/>
      <c r="W1116" s="12" t="s">
        <v>75</v>
      </c>
      <c r="X1116" s="58" t="s">
        <v>2380</v>
      </c>
      <c r="Y1116" s="12" t="s">
        <v>2573</v>
      </c>
      <c r="Z1116" s="12">
        <f>INDEX('[3]Owned Premises MIS'!$Q$2:$Q$111,MATCH(H1116,'[3]Owned Premises MIS'!$H$2:$H$111,0))</f>
        <v>7249</v>
      </c>
      <c r="AA1116" s="12" t="s">
        <v>2723</v>
      </c>
      <c r="AB1116" s="12" t="s">
        <v>4312</v>
      </c>
      <c r="AC1116" s="12" t="s">
        <v>4308</v>
      </c>
      <c r="AD1116" s="12" t="e">
        <v>#N/A</v>
      </c>
      <c r="AE1116" s="12" t="s">
        <v>4300</v>
      </c>
      <c r="AF1116" s="12" t="e">
        <v>#N/A</v>
      </c>
    </row>
    <row r="1117" spans="1:32" ht="15" hidden="1" x14ac:dyDescent="0.25">
      <c r="A1117" s="10">
        <f t="shared" ref="A1117" si="1140">+A1116+1</f>
        <v>1094</v>
      </c>
      <c r="B1117" s="10" t="e">
        <f t="shared" si="1126"/>
        <v>#REF!</v>
      </c>
      <c r="C1117" s="12" t="s">
        <v>15</v>
      </c>
      <c r="D1117" s="10" t="s">
        <v>34</v>
      </c>
      <c r="E1117" s="15">
        <v>2005</v>
      </c>
      <c r="F1117" s="84">
        <v>38667</v>
      </c>
      <c r="G1117" s="12" t="s">
        <v>2415</v>
      </c>
      <c r="H1117" s="85" t="s">
        <v>2416</v>
      </c>
      <c r="I1117" s="12" t="s">
        <v>2417</v>
      </c>
      <c r="J1117" s="12" t="s">
        <v>2415</v>
      </c>
      <c r="K1117" s="12" t="s">
        <v>21</v>
      </c>
      <c r="L1117" s="12" t="s">
        <v>2620</v>
      </c>
      <c r="M1117" s="12" t="s">
        <v>2620</v>
      </c>
      <c r="N1117" s="12" t="s">
        <v>94</v>
      </c>
      <c r="O1117" s="12" t="s">
        <v>2620</v>
      </c>
      <c r="P1117" s="12" t="s">
        <v>2620</v>
      </c>
      <c r="Q1117" s="12" t="s">
        <v>3065</v>
      </c>
      <c r="R1117" s="12" t="s">
        <v>3065</v>
      </c>
      <c r="S1117" s="12" t="s">
        <v>94</v>
      </c>
      <c r="T1117" s="12" t="s">
        <v>3716</v>
      </c>
      <c r="U1117" s="12" t="str">
        <f>VLOOKUP(S1117,[1]Sheet1!$D$3:$D$153,1,0)</f>
        <v>BAHAWALPUR</v>
      </c>
      <c r="V1117" s="12"/>
      <c r="W1117" s="12" t="s">
        <v>23</v>
      </c>
      <c r="X1117" s="58" t="s">
        <v>2380</v>
      </c>
      <c r="Y1117" s="12" t="s">
        <v>2574</v>
      </c>
      <c r="Z1117" s="12">
        <f>INDEX('[3]Owned Premises MIS'!$Q$2:$Q$111,MATCH(H1117,'[3]Owned Premises MIS'!$H$2:$H$111,0))</f>
        <v>6780</v>
      </c>
      <c r="AA1117" s="12" t="s">
        <v>94</v>
      </c>
      <c r="AB1117" s="12" t="s">
        <v>4353</v>
      </c>
      <c r="AC1117" s="12" t="s">
        <v>4399</v>
      </c>
      <c r="AD1117" s="12" t="e">
        <v>#N/A</v>
      </c>
      <c r="AE1117" s="12" t="s">
        <v>4354</v>
      </c>
      <c r="AF1117" s="12" t="e">
        <v>#N/A</v>
      </c>
    </row>
    <row r="1118" spans="1:32" ht="15" hidden="1" x14ac:dyDescent="0.25">
      <c r="A1118" s="10">
        <f t="shared" ref="A1118" si="1141">+A1117+1</f>
        <v>1095</v>
      </c>
      <c r="B1118" s="10" t="e">
        <f t="shared" si="1126"/>
        <v>#REF!</v>
      </c>
      <c r="C1118" s="12" t="s">
        <v>15</v>
      </c>
      <c r="D1118" s="10" t="s">
        <v>34</v>
      </c>
      <c r="E1118" s="15">
        <v>2006</v>
      </c>
      <c r="F1118" s="84">
        <v>38940</v>
      </c>
      <c r="G1118" s="12" t="s">
        <v>2418</v>
      </c>
      <c r="H1118" s="85" t="s">
        <v>2419</v>
      </c>
      <c r="I1118" s="12" t="s">
        <v>2420</v>
      </c>
      <c r="J1118" s="12" t="s">
        <v>28</v>
      </c>
      <c r="K1118" s="12" t="s">
        <v>29</v>
      </c>
      <c r="L1118" s="12" t="s">
        <v>29</v>
      </c>
      <c r="M1118" s="12" t="s">
        <v>2701</v>
      </c>
      <c r="N1118" s="12" t="s">
        <v>2715</v>
      </c>
      <c r="O1118" s="12" t="s">
        <v>29</v>
      </c>
      <c r="P1118" s="12" t="s">
        <v>29</v>
      </c>
      <c r="Q1118" s="12" t="s">
        <v>3066</v>
      </c>
      <c r="R1118" s="12" t="s">
        <v>3066</v>
      </c>
      <c r="S1118" s="12" t="s">
        <v>28</v>
      </c>
      <c r="T1118" s="12" t="s">
        <v>28</v>
      </c>
      <c r="U1118" s="12" t="str">
        <f>VLOOKUP(S1118,[1]Sheet1!$D$3:$D$153,1,0)</f>
        <v>Islamabad</v>
      </c>
      <c r="V1118" s="12"/>
      <c r="W1118" s="12" t="s">
        <v>3436</v>
      </c>
      <c r="X1118" s="58" t="s">
        <v>2380</v>
      </c>
      <c r="Y1118" s="12" t="s">
        <v>2573</v>
      </c>
      <c r="Z1118" s="12">
        <f>INDEX('[3]Owned Premises MIS'!$Q$2:$Q$111,MATCH(H1118,'[3]Owned Premises MIS'!$H$2:$H$111,0))</f>
        <v>26400</v>
      </c>
      <c r="AA1118" s="12" t="s">
        <v>2715</v>
      </c>
      <c r="AB1118" s="12" t="s">
        <v>4409</v>
      </c>
      <c r="AC1118" s="12" t="s">
        <v>4402</v>
      </c>
      <c r="AD1118" s="12" t="e">
        <v>#N/A</v>
      </c>
      <c r="AE1118" s="12" t="s">
        <v>4311</v>
      </c>
      <c r="AF1118" s="12" t="e">
        <v>#N/A</v>
      </c>
    </row>
    <row r="1119" spans="1:32" ht="15" hidden="1" x14ac:dyDescent="0.25">
      <c r="A1119" s="10">
        <f t="shared" ref="A1119" si="1142">+A1118+1</f>
        <v>1096</v>
      </c>
      <c r="B1119" s="10" t="e">
        <f t="shared" ref="B1119:B1134" si="1143">+B1118+1</f>
        <v>#REF!</v>
      </c>
      <c r="C1119" s="12" t="s">
        <v>15</v>
      </c>
      <c r="D1119" s="10" t="s">
        <v>34</v>
      </c>
      <c r="E1119" s="15">
        <v>2006</v>
      </c>
      <c r="F1119" s="84">
        <v>39058</v>
      </c>
      <c r="G1119" s="12" t="s">
        <v>900</v>
      </c>
      <c r="H1119" s="85" t="s">
        <v>2421</v>
      </c>
      <c r="I1119" s="12" t="s">
        <v>2422</v>
      </c>
      <c r="J1119" s="12" t="s">
        <v>900</v>
      </c>
      <c r="K1119" s="12" t="s">
        <v>21</v>
      </c>
      <c r="L1119" s="12" t="s">
        <v>2620</v>
      </c>
      <c r="M1119" s="12" t="s">
        <v>2620</v>
      </c>
      <c r="N1119" s="12" t="s">
        <v>2719</v>
      </c>
      <c r="O1119" s="12" t="s">
        <v>2620</v>
      </c>
      <c r="P1119" s="12" t="s">
        <v>2620</v>
      </c>
      <c r="Q1119" s="12" t="s">
        <v>3065</v>
      </c>
      <c r="R1119" s="12" t="s">
        <v>3065</v>
      </c>
      <c r="S1119" s="12" t="s">
        <v>48</v>
      </c>
      <c r="T1119" s="12" t="s">
        <v>3707</v>
      </c>
      <c r="U1119" s="12" t="str">
        <f>VLOOKUP(S1119,[1]Sheet1!$D$3:$D$153,1,0)</f>
        <v>FAISALABAD</v>
      </c>
      <c r="V1119" s="12"/>
      <c r="W1119" s="12" t="s">
        <v>23</v>
      </c>
      <c r="X1119" s="58" t="s">
        <v>2380</v>
      </c>
      <c r="Y1119" s="12" t="s">
        <v>2574</v>
      </c>
      <c r="Z1119" s="12">
        <f>INDEX('[3]Owned Premises MIS'!$Q$2:$Q$111,MATCH(H1119,'[3]Owned Premises MIS'!$H$2:$H$111,0))</f>
        <v>4904</v>
      </c>
      <c r="AA1119" s="12" t="s">
        <v>2719</v>
      </c>
      <c r="AB1119" s="12" t="s">
        <v>4388</v>
      </c>
      <c r="AC1119" s="12" t="s">
        <v>4395</v>
      </c>
      <c r="AD1119" s="12" t="e">
        <v>#N/A</v>
      </c>
      <c r="AE1119" s="12" t="s">
        <v>4389</v>
      </c>
      <c r="AF1119" s="12" t="e">
        <v>#N/A</v>
      </c>
    </row>
    <row r="1120" spans="1:32" ht="15" hidden="1" x14ac:dyDescent="0.25">
      <c r="A1120" s="10">
        <f t="shared" ref="A1120" si="1144">+A1119+1</f>
        <v>1097</v>
      </c>
      <c r="B1120" s="10" t="e">
        <f t="shared" si="1143"/>
        <v>#REF!</v>
      </c>
      <c r="C1120" s="12" t="s">
        <v>15</v>
      </c>
      <c r="D1120" s="10" t="s">
        <v>34</v>
      </c>
      <c r="E1120" s="15">
        <v>1998</v>
      </c>
      <c r="F1120" s="84">
        <v>36136</v>
      </c>
      <c r="G1120" s="12" t="s">
        <v>2423</v>
      </c>
      <c r="H1120" s="85" t="s">
        <v>2424</v>
      </c>
      <c r="I1120" s="12" t="s">
        <v>2425</v>
      </c>
      <c r="J1120" s="12" t="s">
        <v>59</v>
      </c>
      <c r="K1120" s="12" t="s">
        <v>60</v>
      </c>
      <c r="L1120" s="12" t="s">
        <v>60</v>
      </c>
      <c r="M1120" s="12" t="s">
        <v>2710</v>
      </c>
      <c r="N1120" s="12" t="s">
        <v>2705</v>
      </c>
      <c r="O1120" s="12" t="s">
        <v>60</v>
      </c>
      <c r="P1120" s="12" t="s">
        <v>60</v>
      </c>
      <c r="Q1120" s="12" t="s">
        <v>3067</v>
      </c>
      <c r="R1120" s="12" t="s">
        <v>3067</v>
      </c>
      <c r="S1120" s="12" t="s">
        <v>59</v>
      </c>
      <c r="T1120" s="12" t="s">
        <v>3709</v>
      </c>
      <c r="U1120" s="12" t="e">
        <f>VLOOKUP(S1120,[1]Sheet1!$D$3:$D$153,1,0)</f>
        <v>#N/A</v>
      </c>
      <c r="V1120" s="12"/>
      <c r="W1120" s="12" t="s">
        <v>61</v>
      </c>
      <c r="X1120" s="58" t="s">
        <v>2380</v>
      </c>
      <c r="Y1120" s="12" t="s">
        <v>2573</v>
      </c>
      <c r="Z1120" s="12">
        <f>INDEX('[3]Owned Premises MIS'!$Q$2:$Q$111,MATCH(H1120,'[3]Owned Premises MIS'!$H$2:$H$111,0))</f>
        <v>15473</v>
      </c>
      <c r="AA1120" s="12" t="s">
        <v>2705</v>
      </c>
      <c r="AB1120" s="12" t="s">
        <v>4347</v>
      </c>
      <c r="AC1120" s="12" t="s">
        <v>4405</v>
      </c>
      <c r="AD1120" s="12" t="e">
        <v>#N/A</v>
      </c>
      <c r="AE1120" s="12" t="s">
        <v>4325</v>
      </c>
      <c r="AF1120" s="12" t="e">
        <v>#N/A</v>
      </c>
    </row>
    <row r="1121" spans="1:32" ht="15" hidden="1" x14ac:dyDescent="0.25">
      <c r="A1121" s="10">
        <f t="shared" ref="A1121" si="1145">+A1120+1</f>
        <v>1098</v>
      </c>
      <c r="B1121" s="10" t="e">
        <f t="shared" si="1143"/>
        <v>#REF!</v>
      </c>
      <c r="C1121" s="12" t="s">
        <v>15</v>
      </c>
      <c r="D1121" s="10" t="s">
        <v>34</v>
      </c>
      <c r="E1121" s="15">
        <v>2000</v>
      </c>
      <c r="F1121" s="84">
        <v>36879</v>
      </c>
      <c r="G1121" s="12" t="s">
        <v>2426</v>
      </c>
      <c r="H1121" s="85" t="s">
        <v>2427</v>
      </c>
      <c r="I1121" s="12" t="s">
        <v>2428</v>
      </c>
      <c r="J1121" s="12" t="s">
        <v>59</v>
      </c>
      <c r="K1121" s="12" t="s">
        <v>60</v>
      </c>
      <c r="L1121" s="12" t="s">
        <v>60</v>
      </c>
      <c r="M1121" s="12" t="s">
        <v>2710</v>
      </c>
      <c r="N1121" s="12" t="s">
        <v>2704</v>
      </c>
      <c r="O1121" s="12" t="s">
        <v>60</v>
      </c>
      <c r="P1121" s="12" t="s">
        <v>60</v>
      </c>
      <c r="Q1121" s="12" t="s">
        <v>3067</v>
      </c>
      <c r="R1121" s="12" t="s">
        <v>3067</v>
      </c>
      <c r="S1121" s="12" t="s">
        <v>59</v>
      </c>
      <c r="T1121" s="12" t="s">
        <v>3761</v>
      </c>
      <c r="U1121" s="12" t="e">
        <f>VLOOKUP(S1121,[1]Sheet1!$D$3:$D$153,1,0)</f>
        <v>#N/A</v>
      </c>
      <c r="V1121" s="12" t="s">
        <v>3917</v>
      </c>
      <c r="W1121" s="12" t="s">
        <v>61</v>
      </c>
      <c r="X1121" s="58" t="s">
        <v>2380</v>
      </c>
      <c r="Y1121" s="12" t="s">
        <v>2573</v>
      </c>
      <c r="Z1121" s="12">
        <f>INDEX('[3]Owned Premises MIS'!$Q$2:$Q$111,MATCH(H1121,'[3]Owned Premises MIS'!$H$2:$H$111,0))</f>
        <v>12760</v>
      </c>
      <c r="AA1121" s="12" t="s">
        <v>2704</v>
      </c>
      <c r="AB1121" s="12" t="s">
        <v>4347</v>
      </c>
      <c r="AC1121" s="12" t="s">
        <v>4405</v>
      </c>
      <c r="AD1121" s="12" t="e">
        <v>#N/A</v>
      </c>
      <c r="AE1121" s="12" t="s">
        <v>4348</v>
      </c>
      <c r="AF1121" s="12" t="e">
        <v>#N/A</v>
      </c>
    </row>
    <row r="1122" spans="1:32" ht="15" hidden="1" x14ac:dyDescent="0.25">
      <c r="A1122" s="10">
        <f t="shared" ref="A1122" si="1146">+A1121+1</f>
        <v>1099</v>
      </c>
      <c r="B1122" s="10" t="e">
        <f t="shared" si="1143"/>
        <v>#REF!</v>
      </c>
      <c r="C1122" s="12" t="s">
        <v>15</v>
      </c>
      <c r="D1122" s="10" t="s">
        <v>34</v>
      </c>
      <c r="E1122" s="15">
        <v>2000</v>
      </c>
      <c r="F1122" s="84">
        <v>36883</v>
      </c>
      <c r="G1122" s="12" t="s">
        <v>2429</v>
      </c>
      <c r="H1122" s="85" t="s">
        <v>2430</v>
      </c>
      <c r="I1122" s="12" t="s">
        <v>2431</v>
      </c>
      <c r="J1122" s="12" t="s">
        <v>59</v>
      </c>
      <c r="K1122" s="12" t="s">
        <v>60</v>
      </c>
      <c r="L1122" s="12" t="s">
        <v>60</v>
      </c>
      <c r="M1122" s="12" t="s">
        <v>2703</v>
      </c>
      <c r="N1122" s="12" t="s">
        <v>2714</v>
      </c>
      <c r="O1122" s="12" t="s">
        <v>60</v>
      </c>
      <c r="P1122" s="12" t="s">
        <v>60</v>
      </c>
      <c r="Q1122" s="12" t="s">
        <v>3067</v>
      </c>
      <c r="R1122" s="12" t="s">
        <v>3067</v>
      </c>
      <c r="S1122" s="12" t="s">
        <v>59</v>
      </c>
      <c r="T1122" s="12" t="s">
        <v>3725</v>
      </c>
      <c r="U1122" s="12" t="e">
        <f>VLOOKUP(S1122,[1]Sheet1!$D$3:$D$153,1,0)</f>
        <v>#N/A</v>
      </c>
      <c r="V1122" s="12" t="s">
        <v>3915</v>
      </c>
      <c r="W1122" s="12" t="s">
        <v>61</v>
      </c>
      <c r="X1122" s="58" t="s">
        <v>2380</v>
      </c>
      <c r="Y1122" s="12" t="s">
        <v>2573</v>
      </c>
      <c r="Z1122" s="12">
        <f>INDEX('[3]Owned Premises MIS'!$Q$2:$Q$111,MATCH(H1122,'[3]Owned Premises MIS'!$H$2:$H$111,0))</f>
        <v>11322</v>
      </c>
      <c r="AA1122" s="12" t="s">
        <v>4365</v>
      </c>
      <c r="AB1122" s="12" t="s">
        <v>4366</v>
      </c>
      <c r="AC1122" s="12" t="s">
        <v>4401</v>
      </c>
      <c r="AD1122" s="12" t="e">
        <v>#N/A</v>
      </c>
      <c r="AE1122" s="12" t="s">
        <v>4347</v>
      </c>
      <c r="AF1122" s="12" t="e">
        <v>#N/A</v>
      </c>
    </row>
    <row r="1123" spans="1:32" ht="15" hidden="1" x14ac:dyDescent="0.25">
      <c r="A1123" s="10">
        <f t="shared" ref="A1123" si="1147">+A1122+1</f>
        <v>1100</v>
      </c>
      <c r="B1123" s="10" t="e">
        <f t="shared" si="1143"/>
        <v>#REF!</v>
      </c>
      <c r="C1123" s="12" t="s">
        <v>15</v>
      </c>
      <c r="D1123" s="10" t="s">
        <v>34</v>
      </c>
      <c r="E1123" s="15">
        <v>2005</v>
      </c>
      <c r="F1123" s="84">
        <v>38624</v>
      </c>
      <c r="G1123" s="12" t="s">
        <v>2432</v>
      </c>
      <c r="H1123" s="85" t="s">
        <v>2433</v>
      </c>
      <c r="I1123" s="12" t="s">
        <v>2434</v>
      </c>
      <c r="J1123" s="12" t="s">
        <v>59</v>
      </c>
      <c r="K1123" s="12" t="s">
        <v>60</v>
      </c>
      <c r="L1123" s="12" t="s">
        <v>60</v>
      </c>
      <c r="M1123" s="12" t="s">
        <v>2710</v>
      </c>
      <c r="N1123" s="12" t="s">
        <v>2724</v>
      </c>
      <c r="O1123" s="12" t="s">
        <v>60</v>
      </c>
      <c r="P1123" s="12" t="s">
        <v>60</v>
      </c>
      <c r="Q1123" s="12" t="s">
        <v>3067</v>
      </c>
      <c r="R1123" s="12" t="s">
        <v>3067</v>
      </c>
      <c r="S1123" s="12" t="s">
        <v>59</v>
      </c>
      <c r="T1123" s="12" t="s">
        <v>3717</v>
      </c>
      <c r="U1123" s="12" t="e">
        <f>VLOOKUP(S1123,[1]Sheet1!$D$3:$D$153,1,0)</f>
        <v>#N/A</v>
      </c>
      <c r="V1123" s="12"/>
      <c r="W1123" s="12" t="s">
        <v>61</v>
      </c>
      <c r="X1123" s="58" t="s">
        <v>2380</v>
      </c>
      <c r="Y1123" s="12" t="s">
        <v>2573</v>
      </c>
      <c r="Z1123" s="12">
        <f>INDEX('[3]Owned Premises MIS'!$Q$2:$Q$111,MATCH(H1123,'[3]Owned Premises MIS'!$H$2:$H$111,0))</f>
        <v>11100</v>
      </c>
      <c r="AA1123" s="12" t="s">
        <v>2724</v>
      </c>
      <c r="AB1123" s="12" t="s">
        <v>4339</v>
      </c>
      <c r="AC1123" s="12" t="s">
        <v>4401</v>
      </c>
      <c r="AD1123" s="12" t="e">
        <v>#N/A</v>
      </c>
      <c r="AE1123" s="12" t="s">
        <v>4340</v>
      </c>
      <c r="AF1123" s="12" t="e">
        <v>#N/A</v>
      </c>
    </row>
    <row r="1124" spans="1:32" ht="15" hidden="1" x14ac:dyDescent="0.25">
      <c r="A1124" s="10">
        <f t="shared" ref="A1124" si="1148">+A1123+1</f>
        <v>1101</v>
      </c>
      <c r="B1124" s="10" t="e">
        <f t="shared" si="1143"/>
        <v>#REF!</v>
      </c>
      <c r="C1124" s="12" t="s">
        <v>15</v>
      </c>
      <c r="D1124" s="10" t="s">
        <v>34</v>
      </c>
      <c r="E1124" s="15">
        <v>2002</v>
      </c>
      <c r="F1124" s="84">
        <v>37606</v>
      </c>
      <c r="G1124" s="12" t="s">
        <v>2435</v>
      </c>
      <c r="H1124" s="85" t="s">
        <v>2436</v>
      </c>
      <c r="I1124" s="12" t="s">
        <v>2437</v>
      </c>
      <c r="J1124" s="12" t="s">
        <v>59</v>
      </c>
      <c r="K1124" s="12" t="s">
        <v>60</v>
      </c>
      <c r="L1124" s="12" t="s">
        <v>60</v>
      </c>
      <c r="M1124" s="12" t="s">
        <v>2710</v>
      </c>
      <c r="N1124" s="12" t="s">
        <v>2721</v>
      </c>
      <c r="O1124" s="12" t="s">
        <v>60</v>
      </c>
      <c r="P1124" s="12" t="s">
        <v>60</v>
      </c>
      <c r="Q1124" s="12" t="s">
        <v>3067</v>
      </c>
      <c r="R1124" s="12" t="s">
        <v>3067</v>
      </c>
      <c r="S1124" s="12" t="s">
        <v>59</v>
      </c>
      <c r="T1124" s="12" t="s">
        <v>3709</v>
      </c>
      <c r="U1124" s="12" t="e">
        <f>VLOOKUP(S1124,[1]Sheet1!$D$3:$D$153,1,0)</f>
        <v>#N/A</v>
      </c>
      <c r="V1124" s="12"/>
      <c r="W1124" s="12" t="s">
        <v>61</v>
      </c>
      <c r="X1124" s="58" t="s">
        <v>2380</v>
      </c>
      <c r="Y1124" s="12" t="s">
        <v>2573</v>
      </c>
      <c r="Z1124" s="12">
        <f>INDEX('[3]Owned Premises MIS'!$Q$2:$Q$111,MATCH(H1124,'[3]Owned Premises MIS'!$H$2:$H$111,0))</f>
        <v>10800</v>
      </c>
      <c r="AA1124" s="12" t="s">
        <v>2721</v>
      </c>
      <c r="AB1124" s="96" t="s">
        <v>4417</v>
      </c>
      <c r="AC1124" s="96" t="s">
        <v>4405</v>
      </c>
      <c r="AD1124" s="12" t="e">
        <v>#N/A</v>
      </c>
      <c r="AE1124" s="12" t="s">
        <v>4242</v>
      </c>
      <c r="AF1124" s="12" t="e">
        <v>#N/A</v>
      </c>
    </row>
    <row r="1125" spans="1:32" ht="15" hidden="1" x14ac:dyDescent="0.25">
      <c r="A1125" s="10">
        <f t="shared" ref="A1125" si="1149">+A1124+1</f>
        <v>1102</v>
      </c>
      <c r="B1125" s="10" t="e">
        <f t="shared" si="1143"/>
        <v>#REF!</v>
      </c>
      <c r="C1125" s="12" t="s">
        <v>15</v>
      </c>
      <c r="D1125" s="10" t="s">
        <v>34</v>
      </c>
      <c r="E1125" s="15">
        <v>1998</v>
      </c>
      <c r="F1125" s="84">
        <v>36136</v>
      </c>
      <c r="G1125" s="12" t="s">
        <v>2438</v>
      </c>
      <c r="H1125" s="85" t="s">
        <v>2439</v>
      </c>
      <c r="I1125" s="12" t="s">
        <v>2440</v>
      </c>
      <c r="J1125" s="12" t="s">
        <v>59</v>
      </c>
      <c r="K1125" s="12" t="s">
        <v>60</v>
      </c>
      <c r="L1125" s="12" t="s">
        <v>60</v>
      </c>
      <c r="M1125" s="12" t="s">
        <v>2703</v>
      </c>
      <c r="N1125" s="12" t="s">
        <v>2724</v>
      </c>
      <c r="O1125" s="12" t="s">
        <v>60</v>
      </c>
      <c r="P1125" s="12" t="s">
        <v>60</v>
      </c>
      <c r="Q1125" s="12" t="s">
        <v>3067</v>
      </c>
      <c r="R1125" s="12" t="s">
        <v>3067</v>
      </c>
      <c r="S1125" s="12" t="s">
        <v>59</v>
      </c>
      <c r="T1125" s="12" t="s">
        <v>3717</v>
      </c>
      <c r="U1125" s="12" t="e">
        <f>VLOOKUP(S1125,[1]Sheet1!$D$3:$D$153,1,0)</f>
        <v>#N/A</v>
      </c>
      <c r="V1125" s="12"/>
      <c r="W1125" s="12" t="s">
        <v>61</v>
      </c>
      <c r="X1125" s="58" t="s">
        <v>2380</v>
      </c>
      <c r="Y1125" s="12" t="s">
        <v>2573</v>
      </c>
      <c r="Z1125" s="12">
        <f>INDEX('[3]Owned Premises MIS'!$Q$2:$Q$111,MATCH(H1125,'[3]Owned Premises MIS'!$H$2:$H$111,0))</f>
        <v>8064</v>
      </c>
      <c r="AA1125" s="12" t="s">
        <v>2724</v>
      </c>
      <c r="AB1125" s="12" t="s">
        <v>4339</v>
      </c>
      <c r="AC1125" s="96" t="s">
        <v>4415</v>
      </c>
      <c r="AD1125" s="12" t="e">
        <v>#N/A</v>
      </c>
      <c r="AE1125" s="12" t="s">
        <v>4340</v>
      </c>
      <c r="AF1125" s="12" t="e">
        <v>#N/A</v>
      </c>
    </row>
    <row r="1126" spans="1:32" ht="15" hidden="1" x14ac:dyDescent="0.25">
      <c r="A1126" s="10">
        <f t="shared" ref="A1126" si="1150">+A1125+1</f>
        <v>1103</v>
      </c>
      <c r="B1126" s="10" t="e">
        <f t="shared" si="1143"/>
        <v>#REF!</v>
      </c>
      <c r="C1126" s="12" t="s">
        <v>15</v>
      </c>
      <c r="D1126" s="10" t="s">
        <v>34</v>
      </c>
      <c r="E1126" s="15">
        <v>2003</v>
      </c>
      <c r="F1126" s="84">
        <v>37963</v>
      </c>
      <c r="G1126" s="12" t="s">
        <v>2441</v>
      </c>
      <c r="H1126" s="85" t="s">
        <v>2442</v>
      </c>
      <c r="I1126" s="12" t="s">
        <v>2443</v>
      </c>
      <c r="J1126" s="12" t="s">
        <v>59</v>
      </c>
      <c r="K1126" s="12" t="s">
        <v>60</v>
      </c>
      <c r="L1126" s="12" t="s">
        <v>60</v>
      </c>
      <c r="M1126" s="12" t="s">
        <v>2703</v>
      </c>
      <c r="N1126" s="12" t="s">
        <v>2714</v>
      </c>
      <c r="O1126" s="12" t="s">
        <v>60</v>
      </c>
      <c r="P1126" s="12" t="s">
        <v>60</v>
      </c>
      <c r="Q1126" s="12" t="s">
        <v>3067</v>
      </c>
      <c r="R1126" s="12" t="s">
        <v>3067</v>
      </c>
      <c r="S1126" s="12" t="s">
        <v>59</v>
      </c>
      <c r="T1126" s="12" t="s">
        <v>3725</v>
      </c>
      <c r="U1126" s="12" t="e">
        <f>VLOOKUP(S1126,[1]Sheet1!$D$3:$D$153,1,0)</f>
        <v>#N/A</v>
      </c>
      <c r="V1126" s="12" t="s">
        <v>3915</v>
      </c>
      <c r="W1126" s="12" t="s">
        <v>61</v>
      </c>
      <c r="X1126" s="58" t="s">
        <v>2380</v>
      </c>
      <c r="Y1126" s="12" t="s">
        <v>2573</v>
      </c>
      <c r="Z1126" s="12">
        <f>INDEX('[3]Owned Premises MIS'!$Q$2:$Q$111,MATCH(H1126,'[3]Owned Premises MIS'!$H$2:$H$111,0))</f>
        <v>7735</v>
      </c>
      <c r="AA1126" s="12" t="s">
        <v>4365</v>
      </c>
      <c r="AB1126" s="12" t="s">
        <v>4366</v>
      </c>
      <c r="AC1126" s="12" t="s">
        <v>4401</v>
      </c>
      <c r="AD1126" s="12" t="e">
        <v>#N/A</v>
      </c>
      <c r="AE1126" s="12" t="s">
        <v>4347</v>
      </c>
      <c r="AF1126" s="12" t="e">
        <v>#N/A</v>
      </c>
    </row>
    <row r="1127" spans="1:32" ht="15" hidden="1" x14ac:dyDescent="0.25">
      <c r="A1127" s="10">
        <f t="shared" ref="A1127" si="1151">+A1126+1</f>
        <v>1104</v>
      </c>
      <c r="B1127" s="10" t="e">
        <f t="shared" si="1143"/>
        <v>#REF!</v>
      </c>
      <c r="C1127" s="12" t="s">
        <v>15</v>
      </c>
      <c r="D1127" s="10" t="s">
        <v>34</v>
      </c>
      <c r="E1127" s="15">
        <v>2004</v>
      </c>
      <c r="F1127" s="84">
        <v>38351</v>
      </c>
      <c r="G1127" s="12" t="s">
        <v>2444</v>
      </c>
      <c r="H1127" s="85" t="s">
        <v>2445</v>
      </c>
      <c r="I1127" s="12" t="s">
        <v>2446</v>
      </c>
      <c r="J1127" s="12" t="s">
        <v>59</v>
      </c>
      <c r="K1127" s="12" t="s">
        <v>60</v>
      </c>
      <c r="L1127" s="12" t="s">
        <v>60</v>
      </c>
      <c r="M1127" s="12" t="s">
        <v>2703</v>
      </c>
      <c r="N1127" s="12" t="s">
        <v>2704</v>
      </c>
      <c r="O1127" s="12" t="s">
        <v>60</v>
      </c>
      <c r="P1127" s="12" t="s">
        <v>60</v>
      </c>
      <c r="Q1127" s="12" t="s">
        <v>3067</v>
      </c>
      <c r="R1127" s="12" t="s">
        <v>3067</v>
      </c>
      <c r="S1127" s="12" t="s">
        <v>59</v>
      </c>
      <c r="T1127" s="12" t="s">
        <v>3761</v>
      </c>
      <c r="U1127" s="12" t="e">
        <f>VLOOKUP(S1127,[1]Sheet1!$D$3:$D$153,1,0)</f>
        <v>#N/A</v>
      </c>
      <c r="V1127" s="12"/>
      <c r="W1127" s="12" t="s">
        <v>61</v>
      </c>
      <c r="X1127" s="58" t="s">
        <v>2380</v>
      </c>
      <c r="Y1127" s="12" t="s">
        <v>2573</v>
      </c>
      <c r="Z1127" s="12">
        <f>INDEX('[3]Owned Premises MIS'!$Q$2:$Q$111,MATCH(H1127,'[3]Owned Premises MIS'!$H$2:$H$111,0))</f>
        <v>6414</v>
      </c>
      <c r="AA1127" s="12" t="s">
        <v>2704</v>
      </c>
      <c r="AB1127" s="12" t="s">
        <v>4347</v>
      </c>
      <c r="AC1127" s="12" t="s">
        <v>4405</v>
      </c>
      <c r="AD1127" s="12" t="e">
        <v>#N/A</v>
      </c>
      <c r="AE1127" s="12" t="s">
        <v>4348</v>
      </c>
      <c r="AF1127" s="12" t="e">
        <v>#N/A</v>
      </c>
    </row>
    <row r="1128" spans="1:32" ht="15" hidden="1" x14ac:dyDescent="0.25">
      <c r="A1128" s="10">
        <f t="shared" ref="A1128" si="1152">+A1127+1</f>
        <v>1105</v>
      </c>
      <c r="B1128" s="10" t="e">
        <f t="shared" si="1143"/>
        <v>#REF!</v>
      </c>
      <c r="C1128" s="12" t="s">
        <v>15</v>
      </c>
      <c r="D1128" s="10" t="s">
        <v>34</v>
      </c>
      <c r="E1128" s="15">
        <v>1998</v>
      </c>
      <c r="F1128" s="84">
        <v>35926</v>
      </c>
      <c r="G1128" s="12" t="s">
        <v>2447</v>
      </c>
      <c r="H1128" s="85" t="s">
        <v>2448</v>
      </c>
      <c r="I1128" s="12" t="s">
        <v>2449</v>
      </c>
      <c r="J1128" s="12" t="s">
        <v>59</v>
      </c>
      <c r="K1128" s="12" t="s">
        <v>60</v>
      </c>
      <c r="L1128" s="12" t="s">
        <v>60</v>
      </c>
      <c r="M1128" s="12" t="s">
        <v>2703</v>
      </c>
      <c r="N1128" s="12" t="s">
        <v>2704</v>
      </c>
      <c r="O1128" s="12" t="s">
        <v>60</v>
      </c>
      <c r="P1128" s="12" t="s">
        <v>60</v>
      </c>
      <c r="Q1128" s="12" t="s">
        <v>3067</v>
      </c>
      <c r="R1128" s="12" t="s">
        <v>3067</v>
      </c>
      <c r="S1128" s="12" t="s">
        <v>59</v>
      </c>
      <c r="T1128" s="12" t="s">
        <v>3709</v>
      </c>
      <c r="U1128" s="12" t="e">
        <f>VLOOKUP(S1128,[1]Sheet1!$D$3:$D$153,1,0)</f>
        <v>#N/A</v>
      </c>
      <c r="V1128" s="12"/>
      <c r="W1128" s="12" t="s">
        <v>61</v>
      </c>
      <c r="X1128" s="58" t="s">
        <v>2380</v>
      </c>
      <c r="Y1128" s="12" t="s">
        <v>2573</v>
      </c>
      <c r="Z1128" s="12">
        <f>INDEX('[3]Owned Premises MIS'!$Q$2:$Q$111,MATCH(H1128,'[3]Owned Premises MIS'!$H$2:$H$111,0))</f>
        <v>5966</v>
      </c>
      <c r="AA1128" s="12" t="s">
        <v>2704</v>
      </c>
      <c r="AB1128" s="12" t="s">
        <v>4347</v>
      </c>
      <c r="AC1128" s="12" t="s">
        <v>4405</v>
      </c>
      <c r="AD1128" s="12" t="e">
        <v>#N/A</v>
      </c>
      <c r="AE1128" s="12" t="s">
        <v>4348</v>
      </c>
      <c r="AF1128" s="12" t="e">
        <v>#N/A</v>
      </c>
    </row>
    <row r="1129" spans="1:32" ht="15" hidden="1" x14ac:dyDescent="0.25">
      <c r="A1129" s="10">
        <f t="shared" ref="A1129" si="1153">+A1128+1</f>
        <v>1106</v>
      </c>
      <c r="B1129" s="10" t="e">
        <f t="shared" si="1143"/>
        <v>#REF!</v>
      </c>
      <c r="C1129" s="12" t="s">
        <v>15</v>
      </c>
      <c r="D1129" s="10" t="s">
        <v>34</v>
      </c>
      <c r="E1129" s="15">
        <v>2000</v>
      </c>
      <c r="F1129" s="84">
        <v>36879</v>
      </c>
      <c r="G1129" s="12" t="s">
        <v>2450</v>
      </c>
      <c r="H1129" s="85" t="s">
        <v>2451</v>
      </c>
      <c r="I1129" s="12" t="s">
        <v>2452</v>
      </c>
      <c r="J1129" s="12" t="s">
        <v>59</v>
      </c>
      <c r="K1129" s="12" t="s">
        <v>60</v>
      </c>
      <c r="L1129" s="12" t="s">
        <v>60</v>
      </c>
      <c r="M1129" s="12" t="s">
        <v>2710</v>
      </c>
      <c r="N1129" s="12" t="s">
        <v>2711</v>
      </c>
      <c r="O1129" s="12" t="s">
        <v>60</v>
      </c>
      <c r="P1129" s="12" t="s">
        <v>60</v>
      </c>
      <c r="Q1129" s="12" t="s">
        <v>3067</v>
      </c>
      <c r="R1129" s="12" t="s">
        <v>3067</v>
      </c>
      <c r="S1129" s="12" t="s">
        <v>59</v>
      </c>
      <c r="T1129" s="12" t="s">
        <v>3709</v>
      </c>
      <c r="U1129" s="12" t="e">
        <f>VLOOKUP(S1129,[1]Sheet1!$D$3:$D$153,1,0)</f>
        <v>#N/A</v>
      </c>
      <c r="V1129" s="12"/>
      <c r="W1129" s="12" t="s">
        <v>61</v>
      </c>
      <c r="X1129" s="58" t="s">
        <v>2380</v>
      </c>
      <c r="Y1129" s="12" t="s">
        <v>2573</v>
      </c>
      <c r="Z1129" s="12">
        <f>INDEX('[3]Owned Premises MIS'!$Q$2:$Q$111,MATCH(H1129,'[3]Owned Premises MIS'!$H$2:$H$111,0))</f>
        <v>4605</v>
      </c>
      <c r="AA1129" s="12" t="s">
        <v>2711</v>
      </c>
      <c r="AB1129" s="96" t="s">
        <v>4359</v>
      </c>
      <c r="AC1129" s="12" t="s">
        <v>4401</v>
      </c>
      <c r="AD1129" s="12" t="e">
        <v>#N/A</v>
      </c>
      <c r="AE1129" s="12" t="s">
        <v>4360</v>
      </c>
      <c r="AF1129" s="12" t="e">
        <v>#N/A</v>
      </c>
    </row>
    <row r="1130" spans="1:32" ht="15" hidden="1" x14ac:dyDescent="0.25">
      <c r="A1130" s="10">
        <f t="shared" ref="A1130" si="1154">+A1129+1</f>
        <v>1107</v>
      </c>
      <c r="B1130" s="10" t="e">
        <f t="shared" si="1143"/>
        <v>#REF!</v>
      </c>
      <c r="C1130" s="12" t="s">
        <v>15</v>
      </c>
      <c r="D1130" s="10" t="s">
        <v>34</v>
      </c>
      <c r="E1130" s="15">
        <v>2004</v>
      </c>
      <c r="F1130" s="84">
        <v>38341</v>
      </c>
      <c r="G1130" s="12" t="s">
        <v>2453</v>
      </c>
      <c r="H1130" s="85" t="s">
        <v>2454</v>
      </c>
      <c r="I1130" s="12" t="s">
        <v>2455</v>
      </c>
      <c r="J1130" s="12" t="s">
        <v>59</v>
      </c>
      <c r="K1130" s="12" t="s">
        <v>60</v>
      </c>
      <c r="L1130" s="12" t="s">
        <v>60</v>
      </c>
      <c r="M1130" s="12" t="s">
        <v>2710</v>
      </c>
      <c r="N1130" s="12" t="s">
        <v>2724</v>
      </c>
      <c r="O1130" s="12" t="s">
        <v>60</v>
      </c>
      <c r="P1130" s="12" t="s">
        <v>60</v>
      </c>
      <c r="Q1130" s="12" t="s">
        <v>3067</v>
      </c>
      <c r="R1130" s="12" t="s">
        <v>3067</v>
      </c>
      <c r="S1130" s="12" t="s">
        <v>59</v>
      </c>
      <c r="T1130" s="12" t="s">
        <v>3709</v>
      </c>
      <c r="U1130" s="12" t="e">
        <f>VLOOKUP(S1130,[1]Sheet1!$D$3:$D$153,1,0)</f>
        <v>#N/A</v>
      </c>
      <c r="V1130" s="12"/>
      <c r="W1130" s="12" t="s">
        <v>61</v>
      </c>
      <c r="X1130" s="58" t="s">
        <v>2380</v>
      </c>
      <c r="Y1130" s="12" t="s">
        <v>2573</v>
      </c>
      <c r="Z1130" s="12">
        <f>INDEX('[3]Owned Premises MIS'!$Q$2:$Q$111,MATCH(H1130,'[3]Owned Premises MIS'!$H$2:$H$111,0))</f>
        <v>4480</v>
      </c>
      <c r="AA1130" s="12" t="s">
        <v>2724</v>
      </c>
      <c r="AB1130" s="12" t="s">
        <v>4339</v>
      </c>
      <c r="AC1130" s="12" t="s">
        <v>4401</v>
      </c>
      <c r="AD1130" s="12" t="e">
        <v>#N/A</v>
      </c>
      <c r="AE1130" s="12" t="s">
        <v>4340</v>
      </c>
      <c r="AF1130" s="12" t="e">
        <v>#N/A</v>
      </c>
    </row>
    <row r="1131" spans="1:32" ht="15" hidden="1" x14ac:dyDescent="0.25">
      <c r="A1131" s="10">
        <f t="shared" ref="A1131" si="1155">+A1130+1</f>
        <v>1108</v>
      </c>
      <c r="B1131" s="10" t="e">
        <f t="shared" si="1143"/>
        <v>#REF!</v>
      </c>
      <c r="C1131" s="12" t="s">
        <v>15</v>
      </c>
      <c r="D1131" s="10" t="s">
        <v>34</v>
      </c>
      <c r="E1131" s="15">
        <v>2002</v>
      </c>
      <c r="F1131" s="84">
        <v>37536</v>
      </c>
      <c r="G1131" s="12" t="s">
        <v>2456</v>
      </c>
      <c r="H1131" s="85" t="s">
        <v>2457</v>
      </c>
      <c r="I1131" s="12" t="s">
        <v>2458</v>
      </c>
      <c r="J1131" s="12" t="s">
        <v>59</v>
      </c>
      <c r="K1131" s="12" t="s">
        <v>60</v>
      </c>
      <c r="L1131" s="12" t="s">
        <v>60</v>
      </c>
      <c r="M1131" s="12" t="s">
        <v>2710</v>
      </c>
      <c r="N1131" s="12" t="s">
        <v>2724</v>
      </c>
      <c r="O1131" s="12" t="s">
        <v>60</v>
      </c>
      <c r="P1131" s="12" t="s">
        <v>60</v>
      </c>
      <c r="Q1131" s="12" t="s">
        <v>3067</v>
      </c>
      <c r="R1131" s="12" t="s">
        <v>3067</v>
      </c>
      <c r="S1131" s="12" t="s">
        <v>59</v>
      </c>
      <c r="T1131" s="12" t="s">
        <v>3717</v>
      </c>
      <c r="U1131" s="12" t="e">
        <f>VLOOKUP(S1131,[1]Sheet1!$D$3:$D$153,1,0)</f>
        <v>#N/A</v>
      </c>
      <c r="V1131" s="12"/>
      <c r="W1131" s="12" t="s">
        <v>61</v>
      </c>
      <c r="X1131" s="58" t="s">
        <v>2380</v>
      </c>
      <c r="Y1131" s="12" t="s">
        <v>2573</v>
      </c>
      <c r="Z1131" s="12">
        <f>INDEX('[3]Owned Premises MIS'!$Q$2:$Q$111,MATCH(H1131,'[3]Owned Premises MIS'!$H$2:$H$111,0))</f>
        <v>4373</v>
      </c>
      <c r="AA1131" s="12" t="s">
        <v>2724</v>
      </c>
      <c r="AB1131" s="12" t="s">
        <v>4339</v>
      </c>
      <c r="AC1131" s="12" t="s">
        <v>4401</v>
      </c>
      <c r="AD1131" s="12" t="e">
        <v>#N/A</v>
      </c>
      <c r="AE1131" s="12" t="s">
        <v>4340</v>
      </c>
      <c r="AF1131" s="12" t="e">
        <v>#N/A</v>
      </c>
    </row>
    <row r="1132" spans="1:32" ht="15" hidden="1" x14ac:dyDescent="0.25">
      <c r="A1132" s="10">
        <f t="shared" ref="A1132" si="1156">+A1131+1</f>
        <v>1109</v>
      </c>
      <c r="B1132" s="10" t="e">
        <f t="shared" si="1143"/>
        <v>#REF!</v>
      </c>
      <c r="C1132" s="12" t="s">
        <v>15</v>
      </c>
      <c r="D1132" s="10" t="s">
        <v>34</v>
      </c>
      <c r="E1132" s="15">
        <v>2003</v>
      </c>
      <c r="F1132" s="84">
        <v>37842</v>
      </c>
      <c r="G1132" s="12" t="s">
        <v>2459</v>
      </c>
      <c r="H1132" s="85" t="s">
        <v>2460</v>
      </c>
      <c r="I1132" s="12" t="s">
        <v>2461</v>
      </c>
      <c r="J1132" s="12" t="s">
        <v>59</v>
      </c>
      <c r="K1132" s="12" t="s">
        <v>60</v>
      </c>
      <c r="L1132" s="12" t="s">
        <v>60</v>
      </c>
      <c r="M1132" s="12" t="s">
        <v>2710</v>
      </c>
      <c r="N1132" s="12" t="s">
        <v>2724</v>
      </c>
      <c r="O1132" s="12" t="s">
        <v>60</v>
      </c>
      <c r="P1132" s="12" t="s">
        <v>60</v>
      </c>
      <c r="Q1132" s="12" t="s">
        <v>3067</v>
      </c>
      <c r="R1132" s="12" t="s">
        <v>3067</v>
      </c>
      <c r="S1132" s="12" t="s">
        <v>59</v>
      </c>
      <c r="T1132" s="12" t="s">
        <v>3717</v>
      </c>
      <c r="U1132" s="12" t="e">
        <f>VLOOKUP(S1132,[1]Sheet1!$D$3:$D$153,1,0)</f>
        <v>#N/A</v>
      </c>
      <c r="V1132" s="12"/>
      <c r="W1132" s="12" t="s">
        <v>61</v>
      </c>
      <c r="X1132" s="58" t="s">
        <v>2380</v>
      </c>
      <c r="Y1132" s="12" t="s">
        <v>2573</v>
      </c>
      <c r="Z1132" s="12">
        <f>INDEX('[3]Owned Premises MIS'!$Q$2:$Q$111,MATCH(H1132,'[3]Owned Premises MIS'!$H$2:$H$111,0))</f>
        <v>4284</v>
      </c>
      <c r="AA1132" s="12" t="s">
        <v>2724</v>
      </c>
      <c r="AB1132" s="96" t="s">
        <v>4339</v>
      </c>
      <c r="AC1132" s="12" t="s">
        <v>4401</v>
      </c>
      <c r="AD1132" s="12" t="e">
        <v>#N/A</v>
      </c>
      <c r="AE1132" s="12" t="s">
        <v>4340</v>
      </c>
      <c r="AF1132" s="12" t="e">
        <v>#N/A</v>
      </c>
    </row>
    <row r="1133" spans="1:32" ht="15" hidden="1" x14ac:dyDescent="0.25">
      <c r="A1133" s="10">
        <f t="shared" ref="A1133" si="1157">+A1132+1</f>
        <v>1110</v>
      </c>
      <c r="B1133" s="10" t="e">
        <f t="shared" si="1143"/>
        <v>#REF!</v>
      </c>
      <c r="C1133" s="12" t="s">
        <v>15</v>
      </c>
      <c r="D1133" s="10" t="s">
        <v>34</v>
      </c>
      <c r="E1133" s="15">
        <v>2008</v>
      </c>
      <c r="F1133" s="84">
        <v>39738</v>
      </c>
      <c r="G1133" s="12" t="s">
        <v>2462</v>
      </c>
      <c r="H1133" s="85" t="s">
        <v>2463</v>
      </c>
      <c r="I1133" s="12" t="s">
        <v>2464</v>
      </c>
      <c r="J1133" s="12" t="s">
        <v>59</v>
      </c>
      <c r="K1133" s="12" t="s">
        <v>60</v>
      </c>
      <c r="L1133" s="12" t="s">
        <v>60</v>
      </c>
      <c r="M1133" s="12" t="s">
        <v>2710</v>
      </c>
      <c r="N1133" s="12" t="s">
        <v>2711</v>
      </c>
      <c r="O1133" s="12" t="s">
        <v>60</v>
      </c>
      <c r="P1133" s="12" t="s">
        <v>60</v>
      </c>
      <c r="Q1133" s="12" t="s">
        <v>3067</v>
      </c>
      <c r="R1133" s="12" t="s">
        <v>3067</v>
      </c>
      <c r="S1133" s="12" t="s">
        <v>59</v>
      </c>
      <c r="T1133" s="12" t="s">
        <v>3709</v>
      </c>
      <c r="U1133" s="12" t="e">
        <f>VLOOKUP(S1133,[1]Sheet1!$D$3:$D$153,1,0)</f>
        <v>#N/A</v>
      </c>
      <c r="V1133" s="12"/>
      <c r="W1133" s="12" t="s">
        <v>61</v>
      </c>
      <c r="X1133" s="58" t="s">
        <v>2380</v>
      </c>
      <c r="Y1133" s="12" t="s">
        <v>2573</v>
      </c>
      <c r="Z1133" s="12">
        <f>INDEX('[3]Owned Premises MIS'!$Q$2:$Q$111,MATCH(H1133,'[3]Owned Premises MIS'!$H$2:$H$111,0))</f>
        <v>3585</v>
      </c>
      <c r="AA1133" s="12" t="s">
        <v>2711</v>
      </c>
      <c r="AB1133" s="12" t="s">
        <v>4359</v>
      </c>
      <c r="AC1133" s="12" t="s">
        <v>4401</v>
      </c>
      <c r="AD1133" s="12" t="e">
        <v>#N/A</v>
      </c>
      <c r="AE1133" s="12" t="s">
        <v>4360</v>
      </c>
      <c r="AF1133" s="12" t="e">
        <v>#N/A</v>
      </c>
    </row>
    <row r="1134" spans="1:32" ht="15" hidden="1" x14ac:dyDescent="0.25">
      <c r="A1134" s="10">
        <f t="shared" ref="A1134" si="1158">+A1133+1</f>
        <v>1111</v>
      </c>
      <c r="B1134" s="10" t="e">
        <f t="shared" si="1143"/>
        <v>#REF!</v>
      </c>
      <c r="C1134" s="12" t="s">
        <v>15</v>
      </c>
      <c r="D1134" s="10" t="s">
        <v>34</v>
      </c>
      <c r="E1134" s="15">
        <v>2005</v>
      </c>
      <c r="F1134" s="84">
        <v>38574</v>
      </c>
      <c r="G1134" s="12" t="s">
        <v>2465</v>
      </c>
      <c r="H1134" s="85" t="s">
        <v>2466</v>
      </c>
      <c r="I1134" s="12" t="s">
        <v>2467</v>
      </c>
      <c r="J1134" s="12" t="s">
        <v>59</v>
      </c>
      <c r="K1134" s="12" t="s">
        <v>60</v>
      </c>
      <c r="L1134" s="12" t="s">
        <v>60</v>
      </c>
      <c r="M1134" s="12" t="s">
        <v>2710</v>
      </c>
      <c r="N1134" s="12" t="s">
        <v>2704</v>
      </c>
      <c r="O1134" s="12" t="s">
        <v>60</v>
      </c>
      <c r="P1134" s="12" t="s">
        <v>60</v>
      </c>
      <c r="Q1134" s="12" t="s">
        <v>3067</v>
      </c>
      <c r="R1134" s="12" t="s">
        <v>3067</v>
      </c>
      <c r="S1134" s="12" t="s">
        <v>59</v>
      </c>
      <c r="T1134" s="12" t="s">
        <v>3761</v>
      </c>
      <c r="U1134" s="12" t="e">
        <f>VLOOKUP(S1134,[1]Sheet1!$D$3:$D$153,1,0)</f>
        <v>#N/A</v>
      </c>
      <c r="V1134" s="12" t="s">
        <v>3917</v>
      </c>
      <c r="W1134" s="12" t="s">
        <v>61</v>
      </c>
      <c r="X1134" s="58" t="s">
        <v>2380</v>
      </c>
      <c r="Y1134" s="12" t="s">
        <v>2573</v>
      </c>
      <c r="Z1134" s="12">
        <f>INDEX('[3]Owned Premises MIS'!$Q$2:$Q$111,MATCH(H1134,'[3]Owned Premises MIS'!$H$2:$H$111,0))</f>
        <v>3370</v>
      </c>
      <c r="AA1134" s="12" t="s">
        <v>2704</v>
      </c>
      <c r="AB1134" s="12" t="s">
        <v>4347</v>
      </c>
      <c r="AC1134" s="12" t="s">
        <v>4405</v>
      </c>
      <c r="AD1134" s="12" t="e">
        <v>#N/A</v>
      </c>
      <c r="AE1134" s="12" t="s">
        <v>4348</v>
      </c>
      <c r="AF1134" s="12" t="e">
        <v>#N/A</v>
      </c>
    </row>
    <row r="1135" spans="1:32" ht="15" hidden="1" x14ac:dyDescent="0.25">
      <c r="A1135" s="10">
        <f t="shared" ref="A1135" si="1159">+A1134+1</f>
        <v>1112</v>
      </c>
      <c r="B1135" s="10" t="e">
        <f t="shared" ref="B1135:B1150" si="1160">+B1134+1</f>
        <v>#REF!</v>
      </c>
      <c r="C1135" s="12" t="s">
        <v>15</v>
      </c>
      <c r="D1135" s="10" t="s">
        <v>34</v>
      </c>
      <c r="E1135" s="15">
        <v>2008</v>
      </c>
      <c r="F1135" s="84">
        <v>39735</v>
      </c>
      <c r="G1135" s="12" t="s">
        <v>2468</v>
      </c>
      <c r="H1135" s="85" t="s">
        <v>2469</v>
      </c>
      <c r="I1135" s="12" t="s">
        <v>2470</v>
      </c>
      <c r="J1135" s="12" t="s">
        <v>59</v>
      </c>
      <c r="K1135" s="12" t="s">
        <v>60</v>
      </c>
      <c r="L1135" s="12" t="s">
        <v>60</v>
      </c>
      <c r="M1135" s="12" t="s">
        <v>2703</v>
      </c>
      <c r="N1135" s="12" t="s">
        <v>2704</v>
      </c>
      <c r="O1135" s="12" t="s">
        <v>60</v>
      </c>
      <c r="P1135" s="12" t="s">
        <v>60</v>
      </c>
      <c r="Q1135" s="12" t="s">
        <v>3067</v>
      </c>
      <c r="R1135" s="12" t="s">
        <v>3067</v>
      </c>
      <c r="S1135" s="12" t="s">
        <v>59</v>
      </c>
      <c r="T1135" s="12" t="s">
        <v>3709</v>
      </c>
      <c r="U1135" s="12" t="e">
        <f>VLOOKUP(S1135,[1]Sheet1!$D$3:$D$153,1,0)</f>
        <v>#N/A</v>
      </c>
      <c r="V1135" s="12"/>
      <c r="W1135" s="12" t="s">
        <v>61</v>
      </c>
      <c r="X1135" s="58" t="s">
        <v>2380</v>
      </c>
      <c r="Y1135" s="12" t="s">
        <v>2573</v>
      </c>
      <c r="Z1135" s="12">
        <f>INDEX('[3]Owned Premises MIS'!$Q$2:$Q$111,MATCH(H1135,'[3]Owned Premises MIS'!$H$2:$H$111,0))</f>
        <v>3343</v>
      </c>
      <c r="AA1135" s="12" t="s">
        <v>2704</v>
      </c>
      <c r="AB1135" s="12" t="s">
        <v>4347</v>
      </c>
      <c r="AC1135" s="12" t="s">
        <v>4405</v>
      </c>
      <c r="AD1135" s="12" t="e">
        <v>#N/A</v>
      </c>
      <c r="AE1135" s="12" t="s">
        <v>4348</v>
      </c>
      <c r="AF1135" s="12" t="e">
        <v>#N/A</v>
      </c>
    </row>
    <row r="1136" spans="1:32" ht="15" hidden="1" x14ac:dyDescent="0.25">
      <c r="A1136" s="10">
        <f t="shared" ref="A1136" si="1161">+A1135+1</f>
        <v>1113</v>
      </c>
      <c r="B1136" s="10" t="e">
        <f t="shared" si="1160"/>
        <v>#REF!</v>
      </c>
      <c r="C1136" s="12" t="s">
        <v>15</v>
      </c>
      <c r="D1136" s="10" t="s">
        <v>34</v>
      </c>
      <c r="E1136" s="15">
        <v>2004</v>
      </c>
      <c r="F1136" s="84">
        <v>38231</v>
      </c>
      <c r="G1136" s="12" t="s">
        <v>2471</v>
      </c>
      <c r="H1136" s="85" t="s">
        <v>2472</v>
      </c>
      <c r="I1136" s="12" t="s">
        <v>2473</v>
      </c>
      <c r="J1136" s="12" t="s">
        <v>59</v>
      </c>
      <c r="K1136" s="12" t="s">
        <v>60</v>
      </c>
      <c r="L1136" s="12" t="s">
        <v>60</v>
      </c>
      <c r="M1136" s="12" t="s">
        <v>2703</v>
      </c>
      <c r="N1136" s="12" t="s">
        <v>2704</v>
      </c>
      <c r="O1136" s="12" t="s">
        <v>60</v>
      </c>
      <c r="P1136" s="12" t="s">
        <v>60</v>
      </c>
      <c r="Q1136" s="12" t="s">
        <v>3067</v>
      </c>
      <c r="R1136" s="12" t="s">
        <v>3067</v>
      </c>
      <c r="S1136" s="12" t="s">
        <v>59</v>
      </c>
      <c r="T1136" s="12" t="s">
        <v>3709</v>
      </c>
      <c r="U1136" s="12" t="e">
        <f>VLOOKUP(S1136,[1]Sheet1!$D$3:$D$153,1,0)</f>
        <v>#N/A</v>
      </c>
      <c r="V1136" s="12"/>
      <c r="W1136" s="12" t="s">
        <v>61</v>
      </c>
      <c r="X1136" s="58" t="s">
        <v>2380</v>
      </c>
      <c r="Y1136" s="12" t="s">
        <v>2573</v>
      </c>
      <c r="Z1136" s="12">
        <f>INDEX('[3]Owned Premises MIS'!$Q$2:$Q$111,MATCH(H1136,'[3]Owned Premises MIS'!$H$2:$H$111,0))</f>
        <v>3231</v>
      </c>
      <c r="AA1136" s="12" t="s">
        <v>2711</v>
      </c>
      <c r="AB1136" s="12" t="s">
        <v>4359</v>
      </c>
      <c r="AC1136" s="12" t="s">
        <v>4401</v>
      </c>
      <c r="AD1136" s="12" t="e">
        <v>#N/A</v>
      </c>
      <c r="AE1136" s="12" t="s">
        <v>4360</v>
      </c>
      <c r="AF1136" s="12" t="e">
        <v>#N/A</v>
      </c>
    </row>
    <row r="1137" spans="1:32" ht="15" hidden="1" x14ac:dyDescent="0.25">
      <c r="A1137" s="10">
        <f t="shared" ref="A1137" si="1162">+A1136+1</f>
        <v>1114</v>
      </c>
      <c r="B1137" s="10" t="e">
        <f t="shared" si="1160"/>
        <v>#REF!</v>
      </c>
      <c r="C1137" s="12" t="s">
        <v>15</v>
      </c>
      <c r="D1137" s="10" t="s">
        <v>34</v>
      </c>
      <c r="E1137" s="15">
        <v>2006</v>
      </c>
      <c r="F1137" s="84">
        <v>38916</v>
      </c>
      <c r="G1137" s="12" t="s">
        <v>2474</v>
      </c>
      <c r="H1137" s="85" t="s">
        <v>2475</v>
      </c>
      <c r="I1137" s="12" t="s">
        <v>2476</v>
      </c>
      <c r="J1137" s="12" t="s">
        <v>59</v>
      </c>
      <c r="K1137" s="12" t="s">
        <v>60</v>
      </c>
      <c r="L1137" s="12" t="s">
        <v>60</v>
      </c>
      <c r="M1137" s="12" t="s">
        <v>2710</v>
      </c>
      <c r="N1137" s="12" t="s">
        <v>2711</v>
      </c>
      <c r="O1137" s="12" t="s">
        <v>60</v>
      </c>
      <c r="P1137" s="12" t="s">
        <v>60</v>
      </c>
      <c r="Q1137" s="12" t="s">
        <v>3067</v>
      </c>
      <c r="R1137" s="12" t="s">
        <v>3067</v>
      </c>
      <c r="S1137" s="12" t="s">
        <v>59</v>
      </c>
      <c r="T1137" s="12" t="s">
        <v>3761</v>
      </c>
      <c r="U1137" s="12" t="e">
        <f>VLOOKUP(S1137,[1]Sheet1!$D$3:$D$153,1,0)</f>
        <v>#N/A</v>
      </c>
      <c r="V1137" s="12"/>
      <c r="W1137" s="12" t="s">
        <v>61</v>
      </c>
      <c r="X1137" s="58" t="s">
        <v>2380</v>
      </c>
      <c r="Y1137" s="12" t="s">
        <v>2573</v>
      </c>
      <c r="Z1137" s="12">
        <f>INDEX('[3]Owned Premises MIS'!$Q$2:$Q$111,MATCH(H1137,'[3]Owned Premises MIS'!$H$2:$H$111,0))</f>
        <v>2736</v>
      </c>
      <c r="AA1137" s="12" t="s">
        <v>2711</v>
      </c>
      <c r="AB1137" s="12" t="s">
        <v>4359</v>
      </c>
      <c r="AC1137" s="12" t="s">
        <v>4401</v>
      </c>
      <c r="AD1137" s="12" t="e">
        <v>#N/A</v>
      </c>
      <c r="AE1137" s="12" t="s">
        <v>4360</v>
      </c>
      <c r="AF1137" s="12" t="e">
        <v>#N/A</v>
      </c>
    </row>
    <row r="1138" spans="1:32" ht="15" hidden="1" x14ac:dyDescent="0.25">
      <c r="A1138" s="10">
        <f t="shared" ref="A1138" si="1163">+A1137+1</f>
        <v>1115</v>
      </c>
      <c r="B1138" s="10" t="e">
        <f t="shared" si="1160"/>
        <v>#REF!</v>
      </c>
      <c r="C1138" s="12" t="s">
        <v>15</v>
      </c>
      <c r="D1138" s="10" t="s">
        <v>34</v>
      </c>
      <c r="E1138" s="15">
        <v>2001</v>
      </c>
      <c r="F1138" s="84">
        <v>37252</v>
      </c>
      <c r="G1138" s="12" t="s">
        <v>2477</v>
      </c>
      <c r="H1138" s="85" t="s">
        <v>2478</v>
      </c>
      <c r="I1138" s="12" t="s">
        <v>2479</v>
      </c>
      <c r="J1138" s="12" t="s">
        <v>59</v>
      </c>
      <c r="K1138" s="12" t="s">
        <v>60</v>
      </c>
      <c r="L1138" s="12" t="s">
        <v>60</v>
      </c>
      <c r="M1138" s="12" t="s">
        <v>2710</v>
      </c>
      <c r="N1138" s="12" t="s">
        <v>2711</v>
      </c>
      <c r="O1138" s="12" t="s">
        <v>60</v>
      </c>
      <c r="P1138" s="12" t="s">
        <v>60</v>
      </c>
      <c r="Q1138" s="12" t="s">
        <v>3067</v>
      </c>
      <c r="R1138" s="12" t="s">
        <v>3067</v>
      </c>
      <c r="S1138" s="12" t="s">
        <v>59</v>
      </c>
      <c r="T1138" s="12" t="s">
        <v>3709</v>
      </c>
      <c r="U1138" s="12" t="e">
        <f>VLOOKUP(S1138,[1]Sheet1!$D$3:$D$153,1,0)</f>
        <v>#N/A</v>
      </c>
      <c r="V1138" s="12"/>
      <c r="W1138" s="12" t="s">
        <v>61</v>
      </c>
      <c r="X1138" s="58" t="s">
        <v>2380</v>
      </c>
      <c r="Y1138" s="12" t="s">
        <v>2573</v>
      </c>
      <c r="Z1138" s="12">
        <f>INDEX('[3]Owned Premises MIS'!$Q$2:$Q$111,MATCH(H1138,'[3]Owned Premises MIS'!$H$2:$H$111,0))</f>
        <v>2405</v>
      </c>
      <c r="AA1138" s="12" t="s">
        <v>2711</v>
      </c>
      <c r="AB1138" s="12" t="s">
        <v>4359</v>
      </c>
      <c r="AC1138" s="12" t="s">
        <v>4401</v>
      </c>
      <c r="AD1138" s="12" t="e">
        <v>#N/A</v>
      </c>
      <c r="AE1138" s="12" t="s">
        <v>4360</v>
      </c>
      <c r="AF1138" s="12" t="e">
        <v>#N/A</v>
      </c>
    </row>
    <row r="1139" spans="1:32" ht="15" hidden="1" x14ac:dyDescent="0.25">
      <c r="A1139" s="10">
        <f t="shared" ref="A1139" si="1164">+A1138+1</f>
        <v>1116</v>
      </c>
      <c r="B1139" s="10" t="e">
        <f t="shared" si="1160"/>
        <v>#REF!</v>
      </c>
      <c r="C1139" s="12" t="s">
        <v>15</v>
      </c>
      <c r="D1139" s="10" t="s">
        <v>34</v>
      </c>
      <c r="E1139" s="15">
        <v>2007</v>
      </c>
      <c r="F1139" s="84">
        <v>39440</v>
      </c>
      <c r="G1139" s="12" t="s">
        <v>2480</v>
      </c>
      <c r="H1139" s="85" t="s">
        <v>2481</v>
      </c>
      <c r="I1139" s="12" t="s">
        <v>2871</v>
      </c>
      <c r="J1139" s="12" t="s">
        <v>59</v>
      </c>
      <c r="K1139" s="12" t="s">
        <v>60</v>
      </c>
      <c r="L1139" s="12" t="s">
        <v>60</v>
      </c>
      <c r="M1139" s="12" t="s">
        <v>2703</v>
      </c>
      <c r="N1139" s="12" t="s">
        <v>2709</v>
      </c>
      <c r="O1139" s="12" t="s">
        <v>60</v>
      </c>
      <c r="P1139" s="12" t="s">
        <v>60</v>
      </c>
      <c r="Q1139" s="12" t="s">
        <v>3067</v>
      </c>
      <c r="R1139" s="12" t="s">
        <v>3067</v>
      </c>
      <c r="S1139" s="12" t="s">
        <v>59</v>
      </c>
      <c r="T1139" s="12" t="s">
        <v>3761</v>
      </c>
      <c r="U1139" s="12" t="e">
        <f>VLOOKUP(S1139,[1]Sheet1!$D$3:$D$153,1,0)</f>
        <v>#N/A</v>
      </c>
      <c r="V1139" s="12"/>
      <c r="W1139" s="12" t="s">
        <v>61</v>
      </c>
      <c r="X1139" s="58" t="s">
        <v>24</v>
      </c>
      <c r="Y1139" s="12" t="s">
        <v>2573</v>
      </c>
      <c r="Z1139" s="12">
        <f>INDEX('[2]Rented Branches'!$R$5:$R$1116,MATCH(H1139,'[2]Rented Branches'!$I$5:$I$1116,0))</f>
        <v>1875</v>
      </c>
      <c r="AA1139" s="12" t="s">
        <v>2709</v>
      </c>
      <c r="AB1139" s="12" t="s">
        <v>4355</v>
      </c>
      <c r="AC1139" s="12" t="s">
        <v>4401</v>
      </c>
      <c r="AD1139" s="12" t="e">
        <v>#N/A</v>
      </c>
      <c r="AE1139" s="12" t="s">
        <v>4356</v>
      </c>
      <c r="AF1139" s="12" t="e">
        <v>#N/A</v>
      </c>
    </row>
    <row r="1140" spans="1:32" ht="15" hidden="1" x14ac:dyDescent="0.25">
      <c r="A1140" s="10">
        <f t="shared" ref="A1140" si="1165">+A1139+1</f>
        <v>1117</v>
      </c>
      <c r="B1140" s="10" t="e">
        <f t="shared" si="1160"/>
        <v>#REF!</v>
      </c>
      <c r="C1140" s="12" t="s">
        <v>15</v>
      </c>
      <c r="D1140" s="10" t="s">
        <v>34</v>
      </c>
      <c r="E1140" s="15">
        <v>2002</v>
      </c>
      <c r="F1140" s="84">
        <v>37515</v>
      </c>
      <c r="G1140" s="12" t="s">
        <v>2483</v>
      </c>
      <c r="H1140" s="85" t="s">
        <v>2484</v>
      </c>
      <c r="I1140" s="12" t="s">
        <v>2485</v>
      </c>
      <c r="J1140" s="12" t="s">
        <v>59</v>
      </c>
      <c r="K1140" s="12" t="s">
        <v>60</v>
      </c>
      <c r="L1140" s="12" t="s">
        <v>60</v>
      </c>
      <c r="M1140" s="12" t="s">
        <v>2703</v>
      </c>
      <c r="N1140" s="12" t="s">
        <v>2704</v>
      </c>
      <c r="O1140" s="12" t="s">
        <v>60</v>
      </c>
      <c r="P1140" s="12" t="s">
        <v>60</v>
      </c>
      <c r="Q1140" s="12" t="s">
        <v>3067</v>
      </c>
      <c r="R1140" s="12" t="s">
        <v>3067</v>
      </c>
      <c r="S1140" s="12" t="s">
        <v>59</v>
      </c>
      <c r="T1140" s="12" t="s">
        <v>3709</v>
      </c>
      <c r="U1140" s="12" t="e">
        <f>VLOOKUP(S1140,[1]Sheet1!$D$3:$D$153,1,0)</f>
        <v>#N/A</v>
      </c>
      <c r="V1140" s="12"/>
      <c r="W1140" s="12" t="s">
        <v>61</v>
      </c>
      <c r="X1140" s="58" t="s">
        <v>2380</v>
      </c>
      <c r="Y1140" s="12" t="s">
        <v>2573</v>
      </c>
      <c r="Z1140" s="12">
        <f>INDEX('[3]Owned Premises MIS'!$Q$2:$Q$111,MATCH(H1140,'[3]Owned Premises MIS'!$H$2:$H$111,0))</f>
        <v>1665</v>
      </c>
      <c r="AA1140" s="12" t="s">
        <v>2704</v>
      </c>
      <c r="AB1140" s="12" t="s">
        <v>4347</v>
      </c>
      <c r="AC1140" s="12" t="s">
        <v>4405</v>
      </c>
      <c r="AD1140" s="12" t="e">
        <v>#N/A</v>
      </c>
      <c r="AE1140" s="12" t="s">
        <v>4348</v>
      </c>
      <c r="AF1140" s="12" t="e">
        <v>#N/A</v>
      </c>
    </row>
    <row r="1141" spans="1:32" ht="15" hidden="1" x14ac:dyDescent="0.25">
      <c r="A1141" s="10">
        <f t="shared" ref="A1141" si="1166">+A1140+1</f>
        <v>1118</v>
      </c>
      <c r="B1141" s="10" t="e">
        <f t="shared" si="1160"/>
        <v>#REF!</v>
      </c>
      <c r="C1141" s="12" t="s">
        <v>15</v>
      </c>
      <c r="D1141" s="10" t="s">
        <v>34</v>
      </c>
      <c r="E1141" s="15">
        <v>2004</v>
      </c>
      <c r="F1141" s="84">
        <v>38261</v>
      </c>
      <c r="G1141" s="12" t="s">
        <v>2767</v>
      </c>
      <c r="H1141" s="85" t="s">
        <v>2487</v>
      </c>
      <c r="I1141" s="12" t="s">
        <v>2488</v>
      </c>
      <c r="J1141" s="12" t="s">
        <v>20</v>
      </c>
      <c r="K1141" s="12" t="s">
        <v>21</v>
      </c>
      <c r="L1141" s="12" t="s">
        <v>2618</v>
      </c>
      <c r="M1141" s="12" t="s">
        <v>20</v>
      </c>
      <c r="N1141" s="12" t="s">
        <v>2699</v>
      </c>
      <c r="O1141" s="12" t="s">
        <v>2618</v>
      </c>
      <c r="P1141" s="12" t="s">
        <v>2618</v>
      </c>
      <c r="Q1141" s="12" t="s">
        <v>3064</v>
      </c>
      <c r="R1141" s="12" t="s">
        <v>3064</v>
      </c>
      <c r="S1141" s="12" t="s">
        <v>20</v>
      </c>
      <c r="T1141" s="12" t="s">
        <v>3705</v>
      </c>
      <c r="U1141" s="12" t="str">
        <f>VLOOKUP(S1141,[1]Sheet1!$D$3:$D$153,1,0)</f>
        <v>LAHORE</v>
      </c>
      <c r="V1141" s="12"/>
      <c r="W1141" s="12" t="s">
        <v>23</v>
      </c>
      <c r="X1141" s="58" t="s">
        <v>2380</v>
      </c>
      <c r="Y1141" s="12" t="s">
        <v>2573</v>
      </c>
      <c r="Z1141" s="12">
        <f>INDEX('[3]Owned Premises MIS'!$Q$2:$Q$111,MATCH(H1141,'[3]Owned Premises MIS'!$H$2:$H$111,0))</f>
        <v>61575</v>
      </c>
      <c r="AA1141" s="12" t="s">
        <v>4361</v>
      </c>
      <c r="AB1141" s="96" t="s">
        <v>4362</v>
      </c>
      <c r="AC1141" s="12" t="s">
        <v>4396</v>
      </c>
      <c r="AD1141" s="12" t="e">
        <v>#N/A</v>
      </c>
      <c r="AE1141" s="12" t="s">
        <v>4363</v>
      </c>
      <c r="AF1141" s="12" t="e">
        <v>#N/A</v>
      </c>
    </row>
    <row r="1142" spans="1:32" ht="15" hidden="1" x14ac:dyDescent="0.25">
      <c r="A1142" s="10">
        <f t="shared" ref="A1142" si="1167">+A1141+1</f>
        <v>1119</v>
      </c>
      <c r="B1142" s="10" t="e">
        <f t="shared" si="1160"/>
        <v>#REF!</v>
      </c>
      <c r="C1142" s="12" t="s">
        <v>15</v>
      </c>
      <c r="D1142" s="10" t="s">
        <v>34</v>
      </c>
      <c r="E1142" s="15">
        <v>2003</v>
      </c>
      <c r="F1142" s="84">
        <v>37890</v>
      </c>
      <c r="G1142" s="12" t="s">
        <v>2489</v>
      </c>
      <c r="H1142" s="85" t="s">
        <v>2490</v>
      </c>
      <c r="I1142" s="12" t="s">
        <v>2491</v>
      </c>
      <c r="J1142" s="12" t="s">
        <v>20</v>
      </c>
      <c r="K1142" s="12" t="s">
        <v>21</v>
      </c>
      <c r="L1142" s="12" t="s">
        <v>2618</v>
      </c>
      <c r="M1142" s="12" t="s">
        <v>20</v>
      </c>
      <c r="N1142" s="12" t="s">
        <v>2708</v>
      </c>
      <c r="O1142" s="12" t="s">
        <v>2618</v>
      </c>
      <c r="P1142" s="12" t="s">
        <v>2618</v>
      </c>
      <c r="Q1142" s="12" t="s">
        <v>3064</v>
      </c>
      <c r="R1142" s="12" t="s">
        <v>3064</v>
      </c>
      <c r="S1142" s="12" t="s">
        <v>20</v>
      </c>
      <c r="T1142" s="12" t="s">
        <v>3705</v>
      </c>
      <c r="U1142" s="12" t="str">
        <f>VLOOKUP(S1142,[1]Sheet1!$D$3:$D$153,1,0)</f>
        <v>LAHORE</v>
      </c>
      <c r="V1142" s="12"/>
      <c r="W1142" s="12" t="s">
        <v>23</v>
      </c>
      <c r="X1142" s="58" t="s">
        <v>2380</v>
      </c>
      <c r="Y1142" s="12" t="s">
        <v>2573</v>
      </c>
      <c r="Z1142" s="12">
        <f>INDEX('[3]Owned Premises MIS'!$Q$2:$Q$111,MATCH(H1142,'[3]Owned Premises MIS'!$H$2:$H$111,0))</f>
        <v>21517</v>
      </c>
      <c r="AA1142" s="12" t="s">
        <v>4382</v>
      </c>
      <c r="AB1142" s="96" t="s">
        <v>4383</v>
      </c>
      <c r="AC1142" s="12" t="s">
        <v>4397</v>
      </c>
      <c r="AD1142" s="12" t="e">
        <v>#N/A</v>
      </c>
      <c r="AE1142" s="12" t="s">
        <v>4301</v>
      </c>
      <c r="AF1142" s="12" t="e">
        <v>#N/A</v>
      </c>
    </row>
    <row r="1143" spans="1:32" ht="15" hidden="1" x14ac:dyDescent="0.25">
      <c r="A1143" s="10">
        <f t="shared" ref="A1143" si="1168">+A1142+1</f>
        <v>1120</v>
      </c>
      <c r="B1143" s="10" t="e">
        <f t="shared" si="1160"/>
        <v>#REF!</v>
      </c>
      <c r="C1143" s="12" t="s">
        <v>15</v>
      </c>
      <c r="D1143" s="10" t="s">
        <v>393</v>
      </c>
      <c r="E1143" s="15">
        <v>2003</v>
      </c>
      <c r="F1143" s="84">
        <v>37985</v>
      </c>
      <c r="G1143" s="12" t="s">
        <v>2492</v>
      </c>
      <c r="H1143" s="85" t="s">
        <v>2493</v>
      </c>
      <c r="I1143" s="12" t="s">
        <v>2494</v>
      </c>
      <c r="J1143" s="12" t="s">
        <v>20</v>
      </c>
      <c r="K1143" s="12" t="s">
        <v>21</v>
      </c>
      <c r="L1143" s="12" t="s">
        <v>2615</v>
      </c>
      <c r="M1143" s="12" t="s">
        <v>2730</v>
      </c>
      <c r="N1143" s="12" t="s">
        <v>2733</v>
      </c>
      <c r="O1143" s="12" t="s">
        <v>2618</v>
      </c>
      <c r="P1143" s="12" t="s">
        <v>2615</v>
      </c>
      <c r="Q1143" s="12" t="s">
        <v>2615</v>
      </c>
      <c r="R1143" s="12" t="s">
        <v>3445</v>
      </c>
      <c r="S1143" s="12" t="s">
        <v>20</v>
      </c>
      <c r="T1143" s="12" t="s">
        <v>3705</v>
      </c>
      <c r="U1143" s="12" t="str">
        <f>VLOOKUP(S1143,[1]Sheet1!$D$3:$D$153,1,0)</f>
        <v>LAHORE</v>
      </c>
      <c r="V1143" s="12"/>
      <c r="W1143" s="12" t="s">
        <v>23</v>
      </c>
      <c r="X1143" s="58" t="s">
        <v>2380</v>
      </c>
      <c r="Y1143" s="12" t="s">
        <v>2573</v>
      </c>
      <c r="Z1143" s="12">
        <f>INDEX('[3]Owned Premises MIS'!$Q$2:$Q$111,MATCH(H1143,'[3]Owned Premises MIS'!$H$2:$H$111,0))</f>
        <v>19078</v>
      </c>
      <c r="AA1143" s="12" t="s">
        <v>4258</v>
      </c>
      <c r="AB1143" s="12" t="s">
        <v>4259</v>
      </c>
      <c r="AC1143" s="12" t="s">
        <v>4260</v>
      </c>
      <c r="AD1143" s="12" t="s">
        <v>4243</v>
      </c>
      <c r="AE1143" s="12" t="s">
        <v>4261</v>
      </c>
      <c r="AF1143" s="12" t="s">
        <v>4245</v>
      </c>
    </row>
    <row r="1144" spans="1:32" ht="15" hidden="1" x14ac:dyDescent="0.25">
      <c r="A1144" s="10">
        <f t="shared" ref="A1144" si="1169">+A1143+1</f>
        <v>1121</v>
      </c>
      <c r="B1144" s="10" t="e">
        <f t="shared" si="1160"/>
        <v>#REF!</v>
      </c>
      <c r="C1144" s="12" t="s">
        <v>15</v>
      </c>
      <c r="D1144" s="10" t="s">
        <v>34</v>
      </c>
      <c r="E1144" s="15">
        <v>2000</v>
      </c>
      <c r="F1144" s="84">
        <v>36801</v>
      </c>
      <c r="G1144" s="12" t="s">
        <v>2495</v>
      </c>
      <c r="H1144" s="85" t="s">
        <v>2496</v>
      </c>
      <c r="I1144" s="12" t="s">
        <v>2497</v>
      </c>
      <c r="J1144" s="12" t="s">
        <v>20</v>
      </c>
      <c r="K1144" s="12" t="s">
        <v>21</v>
      </c>
      <c r="L1144" s="12" t="s">
        <v>2618</v>
      </c>
      <c r="M1144" s="12" t="s">
        <v>20</v>
      </c>
      <c r="N1144" s="12" t="s">
        <v>2699</v>
      </c>
      <c r="O1144" s="12" t="s">
        <v>2618</v>
      </c>
      <c r="P1144" s="12" t="s">
        <v>2618</v>
      </c>
      <c r="Q1144" s="12" t="s">
        <v>3064</v>
      </c>
      <c r="R1144" s="12" t="s">
        <v>3064</v>
      </c>
      <c r="S1144" s="12" t="s">
        <v>20</v>
      </c>
      <c r="T1144" s="12" t="s">
        <v>3705</v>
      </c>
      <c r="U1144" s="12" t="str">
        <f>VLOOKUP(S1144,[1]Sheet1!$D$3:$D$153,1,0)</f>
        <v>LAHORE</v>
      </c>
      <c r="V1144" s="12"/>
      <c r="W1144" s="12" t="s">
        <v>23</v>
      </c>
      <c r="X1144" s="58" t="s">
        <v>2380</v>
      </c>
      <c r="Y1144" s="12" t="s">
        <v>2573</v>
      </c>
      <c r="Z1144" s="12">
        <f>INDEX('[3]Owned Premises MIS'!$Q$2:$Q$111,MATCH(H1144,'[3]Owned Premises MIS'!$H$2:$H$111,0))</f>
        <v>11880</v>
      </c>
      <c r="AA1144" s="12" t="s">
        <v>4361</v>
      </c>
      <c r="AB1144" s="12" t="s">
        <v>4362</v>
      </c>
      <c r="AC1144" s="12" t="s">
        <v>4396</v>
      </c>
      <c r="AD1144" s="12" t="e">
        <v>#N/A</v>
      </c>
      <c r="AE1144" s="12" t="s">
        <v>4363</v>
      </c>
      <c r="AF1144" s="12" t="e">
        <v>#N/A</v>
      </c>
    </row>
    <row r="1145" spans="1:32" ht="15" hidden="1" x14ac:dyDescent="0.25">
      <c r="A1145" s="10">
        <f t="shared" ref="A1145" si="1170">+A1144+1</f>
        <v>1122</v>
      </c>
      <c r="B1145" s="10" t="e">
        <f t="shared" si="1160"/>
        <v>#REF!</v>
      </c>
      <c r="C1145" s="12" t="s">
        <v>15</v>
      </c>
      <c r="D1145" s="10" t="s">
        <v>34</v>
      </c>
      <c r="E1145" s="15">
        <v>2001</v>
      </c>
      <c r="F1145" s="84">
        <v>37254</v>
      </c>
      <c r="G1145" s="12" t="s">
        <v>2498</v>
      </c>
      <c r="H1145" s="85" t="s">
        <v>2499</v>
      </c>
      <c r="I1145" s="12" t="s">
        <v>2500</v>
      </c>
      <c r="J1145" s="12" t="s">
        <v>20</v>
      </c>
      <c r="K1145" s="12" t="s">
        <v>21</v>
      </c>
      <c r="L1145" s="12" t="s">
        <v>2618</v>
      </c>
      <c r="M1145" s="12" t="s">
        <v>20</v>
      </c>
      <c r="N1145" s="12" t="s">
        <v>2699</v>
      </c>
      <c r="O1145" s="12" t="s">
        <v>2618</v>
      </c>
      <c r="P1145" s="12" t="s">
        <v>2618</v>
      </c>
      <c r="Q1145" s="12" t="s">
        <v>3064</v>
      </c>
      <c r="R1145" s="12" t="s">
        <v>3064</v>
      </c>
      <c r="S1145" s="12" t="s">
        <v>20</v>
      </c>
      <c r="T1145" s="12" t="s">
        <v>3705</v>
      </c>
      <c r="U1145" s="12" t="str">
        <f>VLOOKUP(S1145,[1]Sheet1!$D$3:$D$153,1,0)</f>
        <v>LAHORE</v>
      </c>
      <c r="V1145" s="12"/>
      <c r="W1145" s="12" t="s">
        <v>23</v>
      </c>
      <c r="X1145" s="58" t="s">
        <v>2380</v>
      </c>
      <c r="Y1145" s="12" t="s">
        <v>2573</v>
      </c>
      <c r="Z1145" s="12">
        <f>INDEX('[3]Owned Premises MIS'!$Q$2:$Q$111,MATCH(H1145,'[3]Owned Premises MIS'!$H$2:$H$111,0))</f>
        <v>11092</v>
      </c>
      <c r="AA1145" s="12" t="s">
        <v>4361</v>
      </c>
      <c r="AB1145" s="12" t="s">
        <v>4362</v>
      </c>
      <c r="AC1145" s="12" t="s">
        <v>4396</v>
      </c>
      <c r="AD1145" s="12" t="e">
        <v>#N/A</v>
      </c>
      <c r="AE1145" s="12" t="s">
        <v>4363</v>
      </c>
      <c r="AF1145" s="12" t="e">
        <v>#N/A</v>
      </c>
    </row>
    <row r="1146" spans="1:32" ht="15" hidden="1" x14ac:dyDescent="0.25">
      <c r="A1146" s="10">
        <f t="shared" ref="A1146" si="1171">+A1145+1</f>
        <v>1123</v>
      </c>
      <c r="B1146" s="10" t="e">
        <f t="shared" si="1160"/>
        <v>#REF!</v>
      </c>
      <c r="C1146" s="12" t="s">
        <v>15</v>
      </c>
      <c r="D1146" s="10" t="s">
        <v>34</v>
      </c>
      <c r="E1146" s="15">
        <v>2004</v>
      </c>
      <c r="F1146" s="84">
        <v>38103</v>
      </c>
      <c r="G1146" s="12" t="s">
        <v>2501</v>
      </c>
      <c r="H1146" s="85" t="s">
        <v>2502</v>
      </c>
      <c r="I1146" s="12" t="s">
        <v>2503</v>
      </c>
      <c r="J1146" s="12" t="s">
        <v>20</v>
      </c>
      <c r="K1146" s="12" t="s">
        <v>21</v>
      </c>
      <c r="L1146" s="12" t="s">
        <v>2618</v>
      </c>
      <c r="M1146" s="12" t="s">
        <v>20</v>
      </c>
      <c r="N1146" s="12" t="s">
        <v>2699</v>
      </c>
      <c r="O1146" s="12" t="s">
        <v>2618</v>
      </c>
      <c r="P1146" s="12" t="s">
        <v>2618</v>
      </c>
      <c r="Q1146" s="12" t="s">
        <v>3064</v>
      </c>
      <c r="R1146" s="12" t="s">
        <v>3064</v>
      </c>
      <c r="S1146" s="12" t="s">
        <v>20</v>
      </c>
      <c r="T1146" s="12" t="s">
        <v>3705</v>
      </c>
      <c r="U1146" s="12" t="str">
        <f>VLOOKUP(S1146,[1]Sheet1!$D$3:$D$153,1,0)</f>
        <v>LAHORE</v>
      </c>
      <c r="V1146" s="12"/>
      <c r="W1146" s="12" t="s">
        <v>23</v>
      </c>
      <c r="X1146" s="58" t="s">
        <v>2380</v>
      </c>
      <c r="Y1146" s="12" t="s">
        <v>2573</v>
      </c>
      <c r="Z1146" s="12">
        <f>INDEX('[3]Owned Premises MIS'!$Q$2:$Q$111,MATCH(H1146,'[3]Owned Premises MIS'!$H$2:$H$111,0))</f>
        <v>9193</v>
      </c>
      <c r="AA1146" s="12" t="s">
        <v>4361</v>
      </c>
      <c r="AB1146" s="12" t="s">
        <v>4362</v>
      </c>
      <c r="AC1146" s="12" t="s">
        <v>4396</v>
      </c>
      <c r="AD1146" s="12" t="e">
        <v>#N/A</v>
      </c>
      <c r="AE1146" s="12" t="s">
        <v>4363</v>
      </c>
      <c r="AF1146" s="12" t="e">
        <v>#N/A</v>
      </c>
    </row>
    <row r="1147" spans="1:32" ht="15" hidden="1" x14ac:dyDescent="0.25">
      <c r="A1147" s="10">
        <f t="shared" ref="A1147" si="1172">+A1146+1</f>
        <v>1124</v>
      </c>
      <c r="B1147" s="10" t="e">
        <f t="shared" si="1160"/>
        <v>#REF!</v>
      </c>
      <c r="C1147" s="12" t="s">
        <v>15</v>
      </c>
      <c r="D1147" s="10" t="s">
        <v>34</v>
      </c>
      <c r="E1147" s="15">
        <v>2004</v>
      </c>
      <c r="F1147" s="84">
        <v>38096</v>
      </c>
      <c r="G1147" s="12" t="s">
        <v>2504</v>
      </c>
      <c r="H1147" s="85" t="s">
        <v>2505</v>
      </c>
      <c r="I1147" s="12" t="s">
        <v>2506</v>
      </c>
      <c r="J1147" s="12" t="s">
        <v>20</v>
      </c>
      <c r="K1147" s="12" t="s">
        <v>21</v>
      </c>
      <c r="L1147" s="12" t="s">
        <v>2618</v>
      </c>
      <c r="M1147" s="12" t="s">
        <v>20</v>
      </c>
      <c r="N1147" s="12" t="s">
        <v>2619</v>
      </c>
      <c r="O1147" s="12" t="s">
        <v>2618</v>
      </c>
      <c r="P1147" s="12" t="s">
        <v>2618</v>
      </c>
      <c r="Q1147" s="12" t="s">
        <v>3064</v>
      </c>
      <c r="R1147" s="12" t="s">
        <v>3064</v>
      </c>
      <c r="S1147" s="12" t="s">
        <v>20</v>
      </c>
      <c r="T1147" s="12" t="s">
        <v>3705</v>
      </c>
      <c r="U1147" s="12" t="str">
        <f>VLOOKUP(S1147,[1]Sheet1!$D$3:$D$153,1,0)</f>
        <v>LAHORE</v>
      </c>
      <c r="V1147" s="12"/>
      <c r="W1147" s="12" t="s">
        <v>23</v>
      </c>
      <c r="X1147" s="58" t="s">
        <v>2380</v>
      </c>
      <c r="Y1147" s="12" t="s">
        <v>2573</v>
      </c>
      <c r="Z1147" s="12">
        <f>INDEX('[3]Owned Premises MIS'!$Q$2:$Q$111,MATCH(H1147,'[3]Owned Premises MIS'!$H$2:$H$111,0))</f>
        <v>6920</v>
      </c>
      <c r="AA1147" s="12" t="s">
        <v>4342</v>
      </c>
      <c r="AB1147" s="96" t="s">
        <v>4343</v>
      </c>
      <c r="AC1147" s="12" t="s">
        <v>4396</v>
      </c>
      <c r="AD1147" s="12" t="e">
        <v>#N/A</v>
      </c>
      <c r="AE1147" s="12" t="s">
        <v>4344</v>
      </c>
      <c r="AF1147" s="12" t="e">
        <v>#N/A</v>
      </c>
    </row>
    <row r="1148" spans="1:32" ht="15" hidden="1" x14ac:dyDescent="0.25">
      <c r="A1148" s="10">
        <f t="shared" ref="A1148" si="1173">+A1147+1</f>
        <v>1125</v>
      </c>
      <c r="B1148" s="10" t="e">
        <f t="shared" si="1160"/>
        <v>#REF!</v>
      </c>
      <c r="C1148" s="12" t="s">
        <v>15</v>
      </c>
      <c r="D1148" s="10" t="s">
        <v>34</v>
      </c>
      <c r="E1148" s="15">
        <v>2004</v>
      </c>
      <c r="F1148" s="84">
        <v>38352</v>
      </c>
      <c r="G1148" s="12" t="s">
        <v>2507</v>
      </c>
      <c r="H1148" s="85" t="s">
        <v>2508</v>
      </c>
      <c r="I1148" s="12" t="s">
        <v>2509</v>
      </c>
      <c r="J1148" s="12" t="s">
        <v>20</v>
      </c>
      <c r="K1148" s="12" t="s">
        <v>21</v>
      </c>
      <c r="L1148" s="12" t="s">
        <v>2618</v>
      </c>
      <c r="M1148" s="12" t="s">
        <v>20</v>
      </c>
      <c r="N1148" s="12" t="s">
        <v>2619</v>
      </c>
      <c r="O1148" s="12" t="s">
        <v>2618</v>
      </c>
      <c r="P1148" s="12" t="s">
        <v>2618</v>
      </c>
      <c r="Q1148" s="12" t="s">
        <v>3064</v>
      </c>
      <c r="R1148" s="12" t="s">
        <v>3064</v>
      </c>
      <c r="S1148" s="12" t="s">
        <v>20</v>
      </c>
      <c r="T1148" s="12" t="s">
        <v>3705</v>
      </c>
      <c r="U1148" s="12" t="str">
        <f>VLOOKUP(S1148,[1]Sheet1!$D$3:$D$153,1,0)</f>
        <v>LAHORE</v>
      </c>
      <c r="V1148" s="12"/>
      <c r="W1148" s="12" t="s">
        <v>23</v>
      </c>
      <c r="X1148" s="58" t="s">
        <v>2380</v>
      </c>
      <c r="Y1148" s="12" t="s">
        <v>2573</v>
      </c>
      <c r="Z1148" s="12">
        <f>INDEX('[3]Owned Premises MIS'!$Q$2:$Q$111,MATCH(H1148,'[3]Owned Premises MIS'!$H$2:$H$111,0))</f>
        <v>4050</v>
      </c>
      <c r="AA1148" s="12" t="s">
        <v>4382</v>
      </c>
      <c r="AB1148" s="12" t="s">
        <v>4383</v>
      </c>
      <c r="AC1148" s="12" t="s">
        <v>4397</v>
      </c>
      <c r="AD1148" s="12" t="e">
        <v>#N/A</v>
      </c>
      <c r="AE1148" s="12" t="s">
        <v>4301</v>
      </c>
      <c r="AF1148" s="12" t="e">
        <v>#N/A</v>
      </c>
    </row>
    <row r="1149" spans="1:32" ht="15" hidden="1" x14ac:dyDescent="0.25">
      <c r="A1149" s="10">
        <f t="shared" ref="A1149" si="1174">+A1148+1</f>
        <v>1126</v>
      </c>
      <c r="B1149" s="10" t="e">
        <f t="shared" si="1160"/>
        <v>#REF!</v>
      </c>
      <c r="C1149" s="12" t="s">
        <v>15</v>
      </c>
      <c r="D1149" s="10" t="s">
        <v>34</v>
      </c>
      <c r="E1149" s="15">
        <v>2004</v>
      </c>
      <c r="F1149" s="84">
        <v>38313</v>
      </c>
      <c r="G1149" s="12" t="s">
        <v>730</v>
      </c>
      <c r="H1149" s="85" t="s">
        <v>2510</v>
      </c>
      <c r="I1149" s="12" t="s">
        <v>2511</v>
      </c>
      <c r="J1149" s="12" t="s">
        <v>730</v>
      </c>
      <c r="K1149" s="12" t="s">
        <v>29</v>
      </c>
      <c r="L1149" s="12" t="s">
        <v>29</v>
      </c>
      <c r="M1149" s="12" t="s">
        <v>29</v>
      </c>
      <c r="N1149" s="12" t="s">
        <v>199</v>
      </c>
      <c r="O1149" s="12" t="s">
        <v>29</v>
      </c>
      <c r="P1149" s="12" t="s">
        <v>29</v>
      </c>
      <c r="Q1149" s="12" t="s">
        <v>3066</v>
      </c>
      <c r="R1149" s="12" t="s">
        <v>3066</v>
      </c>
      <c r="S1149" s="12" t="s">
        <v>730</v>
      </c>
      <c r="T1149" s="12" t="s">
        <v>3772</v>
      </c>
      <c r="U1149" s="12" t="str">
        <f>VLOOKUP(S1149,[1]Sheet1!$D$3:$D$153,1,0)</f>
        <v>MANDI BAHAUDDIN</v>
      </c>
      <c r="V1149" s="12"/>
      <c r="W1149" s="12" t="s">
        <v>23</v>
      </c>
      <c r="X1149" s="58" t="s">
        <v>2380</v>
      </c>
      <c r="Y1149" s="12" t="s">
        <v>2573</v>
      </c>
      <c r="Z1149" s="12">
        <f>INDEX('[3]Owned Premises MIS'!$Q$2:$Q$111,MATCH(H1149,'[3]Owned Premises MIS'!$H$2:$H$111,0))</f>
        <v>8625</v>
      </c>
      <c r="AA1149" s="12" t="s">
        <v>65</v>
      </c>
      <c r="AB1149" s="96" t="s">
        <v>4327</v>
      </c>
      <c r="AC1149" s="12" t="s">
        <v>4404</v>
      </c>
      <c r="AD1149" s="12" t="e">
        <v>#N/A</v>
      </c>
      <c r="AE1149" s="12" t="s">
        <v>4328</v>
      </c>
      <c r="AF1149" s="12" t="e">
        <v>#N/A</v>
      </c>
    </row>
    <row r="1150" spans="1:32" ht="15" hidden="1" x14ac:dyDescent="0.25">
      <c r="A1150" s="10">
        <f t="shared" ref="A1150" si="1175">+A1149+1</f>
        <v>1127</v>
      </c>
      <c r="B1150" s="10" t="e">
        <f t="shared" si="1160"/>
        <v>#REF!</v>
      </c>
      <c r="C1150" s="12" t="s">
        <v>15</v>
      </c>
      <c r="D1150" s="10" t="s">
        <v>34</v>
      </c>
      <c r="E1150" s="15">
        <v>2003</v>
      </c>
      <c r="F1150" s="84">
        <v>37970</v>
      </c>
      <c r="G1150" s="12" t="s">
        <v>2512</v>
      </c>
      <c r="H1150" s="85" t="s">
        <v>2513</v>
      </c>
      <c r="I1150" s="12" t="s">
        <v>2514</v>
      </c>
      <c r="J1150" s="12" t="s">
        <v>33</v>
      </c>
      <c r="K1150" s="12" t="s">
        <v>21</v>
      </c>
      <c r="L1150" s="12" t="s">
        <v>2620</v>
      </c>
      <c r="M1150" s="12" t="s">
        <v>2620</v>
      </c>
      <c r="N1150" s="12" t="s">
        <v>33</v>
      </c>
      <c r="O1150" s="12" t="s">
        <v>2620</v>
      </c>
      <c r="P1150" s="12" t="s">
        <v>2620</v>
      </c>
      <c r="Q1150" s="12" t="s">
        <v>3065</v>
      </c>
      <c r="R1150" s="12" t="s">
        <v>3065</v>
      </c>
      <c r="S1150" s="12" t="s">
        <v>33</v>
      </c>
      <c r="T1150" s="12" t="s">
        <v>3706</v>
      </c>
      <c r="U1150" s="12" t="str">
        <f>VLOOKUP(S1150,[1]Sheet1!$D$3:$D$153,1,0)</f>
        <v>MULTAN</v>
      </c>
      <c r="V1150" s="12"/>
      <c r="W1150" s="12" t="s">
        <v>23</v>
      </c>
      <c r="X1150" s="58" t="s">
        <v>2380</v>
      </c>
      <c r="Y1150" s="12" t="s">
        <v>2573</v>
      </c>
      <c r="Z1150" s="12">
        <f>INDEX('[3]Owned Premises MIS'!$Q$2:$Q$111,MATCH(H1150,'[3]Owned Premises MIS'!$H$2:$H$111,0))</f>
        <v>24668</v>
      </c>
      <c r="AA1150" s="12" t="s">
        <v>33</v>
      </c>
      <c r="AB1150" s="12" t="s">
        <v>4345</v>
      </c>
      <c r="AC1150" s="12" t="s">
        <v>4400</v>
      </c>
      <c r="AD1150" s="12" t="e">
        <v>#N/A</v>
      </c>
      <c r="AE1150" s="12" t="s">
        <v>4304</v>
      </c>
      <c r="AF1150" s="12" t="e">
        <v>#N/A</v>
      </c>
    </row>
    <row r="1151" spans="1:32" ht="15" hidden="1" x14ac:dyDescent="0.25">
      <c r="A1151" s="10">
        <f t="shared" ref="A1151" si="1176">+A1150+1</f>
        <v>1128</v>
      </c>
      <c r="B1151" s="10" t="e">
        <f t="shared" ref="B1151:B1166" si="1177">+B1150+1</f>
        <v>#REF!</v>
      </c>
      <c r="C1151" s="12" t="s">
        <v>15</v>
      </c>
      <c r="D1151" s="10" t="s">
        <v>34</v>
      </c>
      <c r="E1151" s="15">
        <v>2007</v>
      </c>
      <c r="F1151" s="84">
        <v>39433</v>
      </c>
      <c r="G1151" s="12" t="s">
        <v>2515</v>
      </c>
      <c r="H1151" s="85" t="s">
        <v>2516</v>
      </c>
      <c r="I1151" s="12" t="s">
        <v>4002</v>
      </c>
      <c r="J1151" s="12" t="s">
        <v>33</v>
      </c>
      <c r="K1151" s="12" t="s">
        <v>21</v>
      </c>
      <c r="L1151" s="12" t="s">
        <v>2620</v>
      </c>
      <c r="M1151" s="12" t="s">
        <v>2620</v>
      </c>
      <c r="N1151" s="12" t="s">
        <v>33</v>
      </c>
      <c r="O1151" s="12" t="s">
        <v>2620</v>
      </c>
      <c r="P1151" s="12" t="s">
        <v>2620</v>
      </c>
      <c r="Q1151" s="12" t="s">
        <v>3065</v>
      </c>
      <c r="R1151" s="12" t="s">
        <v>3065</v>
      </c>
      <c r="S1151" s="12" t="s">
        <v>33</v>
      </c>
      <c r="T1151" s="12" t="s">
        <v>3706</v>
      </c>
      <c r="U1151" s="12" t="str">
        <f>VLOOKUP(S1151,[1]Sheet1!$D$3:$D$153,1,0)</f>
        <v>MULTAN</v>
      </c>
      <c r="V1151" s="12"/>
      <c r="W1151" s="12" t="s">
        <v>23</v>
      </c>
      <c r="X1151" s="58" t="s">
        <v>2380</v>
      </c>
      <c r="Y1151" s="12" t="s">
        <v>2573</v>
      </c>
      <c r="Z1151" s="12">
        <f>INDEX('[3]Owned Premises MIS'!$Q$2:$Q$111,MATCH(H1151,'[3]Owned Premises MIS'!$H$2:$H$111,0))</f>
        <v>16900</v>
      </c>
      <c r="AA1151" s="12" t="s">
        <v>33</v>
      </c>
      <c r="AB1151" s="12" t="s">
        <v>4345</v>
      </c>
      <c r="AC1151" s="12" t="s">
        <v>4400</v>
      </c>
      <c r="AD1151" s="12" t="e">
        <v>#N/A</v>
      </c>
      <c r="AE1151" s="12" t="s">
        <v>4304</v>
      </c>
      <c r="AF1151" s="12" t="e">
        <v>#N/A</v>
      </c>
    </row>
    <row r="1152" spans="1:32" ht="15" hidden="1" x14ac:dyDescent="0.25">
      <c r="A1152" s="10">
        <f t="shared" ref="A1152" si="1178">+A1151+1</f>
        <v>1129</v>
      </c>
      <c r="B1152" s="10" t="e">
        <f t="shared" si="1177"/>
        <v>#REF!</v>
      </c>
      <c r="C1152" s="12" t="s">
        <v>15</v>
      </c>
      <c r="D1152" s="10" t="s">
        <v>393</v>
      </c>
      <c r="E1152" s="15">
        <v>2004</v>
      </c>
      <c r="F1152" s="84">
        <v>38351</v>
      </c>
      <c r="G1152" s="12" t="s">
        <v>3341</v>
      </c>
      <c r="H1152" s="85" t="s">
        <v>2519</v>
      </c>
      <c r="I1152" s="12" t="s">
        <v>2520</v>
      </c>
      <c r="J1152" s="12" t="s">
        <v>33</v>
      </c>
      <c r="K1152" s="12" t="s">
        <v>21</v>
      </c>
      <c r="L1152" s="12" t="s">
        <v>2615</v>
      </c>
      <c r="M1152" s="12" t="s">
        <v>2727</v>
      </c>
      <c r="N1152" s="12" t="s">
        <v>2737</v>
      </c>
      <c r="O1152" s="12" t="s">
        <v>2620</v>
      </c>
      <c r="P1152" s="12" t="s">
        <v>2615</v>
      </c>
      <c r="Q1152" s="12" t="s">
        <v>2615</v>
      </c>
      <c r="R1152" s="12" t="s">
        <v>3445</v>
      </c>
      <c r="S1152" s="12" t="s">
        <v>33</v>
      </c>
      <c r="T1152" s="12" t="s">
        <v>3706</v>
      </c>
      <c r="U1152" s="12" t="str">
        <f>VLOOKUP(S1152,[1]Sheet1!$D$3:$D$153,1,0)</f>
        <v>MULTAN</v>
      </c>
      <c r="V1152" s="12"/>
      <c r="W1152" s="12" t="s">
        <v>23</v>
      </c>
      <c r="X1152" s="58" t="s">
        <v>2380</v>
      </c>
      <c r="Y1152" s="12" t="s">
        <v>2573</v>
      </c>
      <c r="Z1152" s="12">
        <f>INDEX('[3]Owned Premises MIS'!$Q$2:$Q$111,MATCH(H1152,'[3]Owned Premises MIS'!$H$2:$H$111,0))</f>
        <v>9598</v>
      </c>
      <c r="AA1152" s="12" t="s">
        <v>4293</v>
      </c>
      <c r="AB1152" s="96" t="s">
        <v>4294</v>
      </c>
      <c r="AC1152" s="96" t="s">
        <v>4278</v>
      </c>
      <c r="AD1152" s="12" t="s">
        <v>4231</v>
      </c>
      <c r="AE1152" s="12" t="s">
        <v>4295</v>
      </c>
      <c r="AF1152" s="12" t="s">
        <v>4233</v>
      </c>
    </row>
    <row r="1153" spans="1:32" ht="15" hidden="1" x14ac:dyDescent="0.25">
      <c r="A1153" s="10">
        <f t="shared" ref="A1153" si="1179">+A1152+1</f>
        <v>1130</v>
      </c>
      <c r="B1153" s="10" t="e">
        <f t="shared" si="1177"/>
        <v>#REF!</v>
      </c>
      <c r="C1153" s="12" t="s">
        <v>15</v>
      </c>
      <c r="D1153" s="10" t="s">
        <v>34</v>
      </c>
      <c r="E1153" s="15">
        <v>2004</v>
      </c>
      <c r="F1153" s="84">
        <v>38168</v>
      </c>
      <c r="G1153" s="12" t="s">
        <v>2521</v>
      </c>
      <c r="H1153" s="85" t="s">
        <v>2522</v>
      </c>
      <c r="I1153" s="12" t="s">
        <v>2523</v>
      </c>
      <c r="J1153" s="12" t="s">
        <v>743</v>
      </c>
      <c r="K1153" s="12" t="s">
        <v>21</v>
      </c>
      <c r="L1153" s="12" t="s">
        <v>2620</v>
      </c>
      <c r="M1153" s="12" t="s">
        <v>2620</v>
      </c>
      <c r="N1153" s="12" t="s">
        <v>79</v>
      </c>
      <c r="O1153" s="12" t="s">
        <v>2620</v>
      </c>
      <c r="P1153" s="12" t="s">
        <v>2620</v>
      </c>
      <c r="Q1153" s="12" t="s">
        <v>3065</v>
      </c>
      <c r="R1153" s="12" t="s">
        <v>3065</v>
      </c>
      <c r="S1153" s="12" t="s">
        <v>743</v>
      </c>
      <c r="T1153" s="12" t="s">
        <v>3773</v>
      </c>
      <c r="U1153" s="12" t="str">
        <f>VLOOKUP(S1153,[1]Sheet1!$D$3:$D$153,1,0)</f>
        <v>OKARA</v>
      </c>
      <c r="V1153" s="12"/>
      <c r="W1153" s="12" t="s">
        <v>23</v>
      </c>
      <c r="X1153" s="58" t="s">
        <v>2380</v>
      </c>
      <c r="Y1153" s="12" t="s">
        <v>2573</v>
      </c>
      <c r="Z1153" s="12">
        <f>INDEX('[3]Owned Premises MIS'!$Q$2:$Q$111,MATCH(H1153,'[3]Owned Premises MIS'!$H$2:$H$111,0))</f>
        <v>13196</v>
      </c>
      <c r="AA1153" s="12" t="s">
        <v>79</v>
      </c>
      <c r="AB1153" s="12" t="s">
        <v>4321</v>
      </c>
      <c r="AC1153" s="12" t="s">
        <v>4399</v>
      </c>
      <c r="AD1153" s="12" t="e">
        <v>#N/A</v>
      </c>
      <c r="AE1153" s="12" t="s">
        <v>4322</v>
      </c>
      <c r="AF1153" s="12" t="e">
        <v>#N/A</v>
      </c>
    </row>
    <row r="1154" spans="1:32" ht="15" hidden="1" x14ac:dyDescent="0.25">
      <c r="A1154" s="10">
        <f t="shared" ref="A1154" si="1180">+A1153+1</f>
        <v>1131</v>
      </c>
      <c r="B1154" s="10" t="e">
        <f t="shared" si="1177"/>
        <v>#REF!</v>
      </c>
      <c r="C1154" s="12" t="s">
        <v>15</v>
      </c>
      <c r="D1154" s="10" t="s">
        <v>34</v>
      </c>
      <c r="E1154" s="15">
        <v>2008</v>
      </c>
      <c r="F1154" s="84">
        <v>39779</v>
      </c>
      <c r="G1154" s="12" t="s">
        <v>2524</v>
      </c>
      <c r="H1154" s="85" t="s">
        <v>2525</v>
      </c>
      <c r="I1154" s="12" t="s">
        <v>2526</v>
      </c>
      <c r="J1154" s="12" t="s">
        <v>2527</v>
      </c>
      <c r="K1154" s="12" t="s">
        <v>21</v>
      </c>
      <c r="L1154" s="12" t="s">
        <v>2620</v>
      </c>
      <c r="M1154" s="12" t="s">
        <v>2620</v>
      </c>
      <c r="N1154" s="12" t="s">
        <v>79</v>
      </c>
      <c r="O1154" s="12" t="s">
        <v>2620</v>
      </c>
      <c r="P1154" s="12" t="s">
        <v>2620</v>
      </c>
      <c r="Q1154" s="12" t="s">
        <v>3065</v>
      </c>
      <c r="R1154" s="12" t="s">
        <v>3065</v>
      </c>
      <c r="S1154" s="12" t="s">
        <v>263</v>
      </c>
      <c r="T1154" s="12" t="s">
        <v>3741</v>
      </c>
      <c r="U1154" s="12" t="str">
        <f>VLOOKUP(S1154,[1]Sheet1!$D$3:$D$153,1,0)</f>
        <v>KASUR</v>
      </c>
      <c r="V1154" s="12"/>
      <c r="W1154" s="12" t="s">
        <v>23</v>
      </c>
      <c r="X1154" s="58" t="s">
        <v>2380</v>
      </c>
      <c r="Y1154" s="12" t="s">
        <v>2574</v>
      </c>
      <c r="Z1154" s="12">
        <f>INDEX('[3]Owned Premises MIS'!$Q$2:$Q$111,MATCH(H1154,'[3]Owned Premises MIS'!$H$2:$H$111,0))</f>
        <v>4136</v>
      </c>
      <c r="AA1154" s="12" t="s">
        <v>79</v>
      </c>
      <c r="AB1154" s="12" t="s">
        <v>4321</v>
      </c>
      <c r="AC1154" s="12" t="s">
        <v>4399</v>
      </c>
      <c r="AD1154" s="12" t="e">
        <v>#N/A</v>
      </c>
      <c r="AE1154" s="12" t="s">
        <v>4322</v>
      </c>
      <c r="AF1154" s="12" t="e">
        <v>#N/A</v>
      </c>
    </row>
    <row r="1155" spans="1:32" ht="15" hidden="1" x14ac:dyDescent="0.25">
      <c r="A1155" s="10">
        <f t="shared" ref="A1155" si="1181">+A1154+1</f>
        <v>1132</v>
      </c>
      <c r="B1155" s="10" t="e">
        <f t="shared" si="1177"/>
        <v>#REF!</v>
      </c>
      <c r="C1155" s="12" t="s">
        <v>15</v>
      </c>
      <c r="D1155" s="10" t="s">
        <v>34</v>
      </c>
      <c r="E1155" s="15">
        <v>1999</v>
      </c>
      <c r="F1155" s="84">
        <v>36278</v>
      </c>
      <c r="G1155" s="12" t="s">
        <v>2528</v>
      </c>
      <c r="H1155" s="85" t="s">
        <v>2529</v>
      </c>
      <c r="I1155" s="12" t="s">
        <v>2530</v>
      </c>
      <c r="J1155" s="12" t="s">
        <v>115</v>
      </c>
      <c r="K1155" s="12" t="s">
        <v>29</v>
      </c>
      <c r="L1155" s="12" t="s">
        <v>29</v>
      </c>
      <c r="M1155" s="12" t="s">
        <v>75</v>
      </c>
      <c r="N1155" s="12" t="s">
        <v>2713</v>
      </c>
      <c r="O1155" s="12" t="s">
        <v>29</v>
      </c>
      <c r="P1155" s="12" t="s">
        <v>29</v>
      </c>
      <c r="Q1155" s="12" t="s">
        <v>3066</v>
      </c>
      <c r="R1155" s="12" t="s">
        <v>3066</v>
      </c>
      <c r="S1155" s="12" t="s">
        <v>115</v>
      </c>
      <c r="T1155" s="12" t="s">
        <v>3720</v>
      </c>
      <c r="U1155" s="12" t="str">
        <f>VLOOKUP(S1155,[1]Sheet1!$D$3:$D$153,1,0)</f>
        <v>PESHAWAR</v>
      </c>
      <c r="V1155" s="12"/>
      <c r="W1155" s="12" t="s">
        <v>75</v>
      </c>
      <c r="X1155" s="58" t="s">
        <v>2380</v>
      </c>
      <c r="Y1155" s="12" t="s">
        <v>2573</v>
      </c>
      <c r="Z1155" s="12">
        <f>INDEX('[3]Owned Premises MIS'!$Q$2:$Q$111,MATCH(H1155,'[3]Owned Premises MIS'!$H$2:$H$111,0))</f>
        <v>10978</v>
      </c>
      <c r="AA1155" s="12" t="s">
        <v>2713</v>
      </c>
      <c r="AB1155" s="96" t="s">
        <v>4414</v>
      </c>
      <c r="AC1155" s="96" t="s">
        <v>4411</v>
      </c>
      <c r="AD1155" s="12" t="e">
        <v>#N/A</v>
      </c>
      <c r="AE1155" s="12" t="s">
        <v>4364</v>
      </c>
      <c r="AF1155" s="12" t="e">
        <v>#N/A</v>
      </c>
    </row>
    <row r="1156" spans="1:32" ht="15" hidden="1" x14ac:dyDescent="0.25">
      <c r="A1156" s="10">
        <f t="shared" ref="A1156" si="1182">+A1155+1</f>
        <v>1133</v>
      </c>
      <c r="B1156" s="10" t="e">
        <f t="shared" si="1177"/>
        <v>#REF!</v>
      </c>
      <c r="C1156" s="12" t="s">
        <v>15</v>
      </c>
      <c r="D1156" s="10" t="s">
        <v>34</v>
      </c>
      <c r="E1156" s="15">
        <v>2005</v>
      </c>
      <c r="F1156" s="84">
        <v>38517</v>
      </c>
      <c r="G1156" s="12" t="s">
        <v>2531</v>
      </c>
      <c r="H1156" s="85" t="s">
        <v>2532</v>
      </c>
      <c r="I1156" s="12" t="s">
        <v>2533</v>
      </c>
      <c r="J1156" s="12" t="s">
        <v>115</v>
      </c>
      <c r="K1156" s="12" t="s">
        <v>29</v>
      </c>
      <c r="L1156" s="12" t="s">
        <v>29</v>
      </c>
      <c r="M1156" s="12" t="s">
        <v>75</v>
      </c>
      <c r="N1156" s="12" t="s">
        <v>2706</v>
      </c>
      <c r="O1156" s="12" t="s">
        <v>29</v>
      </c>
      <c r="P1156" s="12" t="s">
        <v>29</v>
      </c>
      <c r="Q1156" s="12" t="s">
        <v>3066</v>
      </c>
      <c r="R1156" s="12" t="s">
        <v>3066</v>
      </c>
      <c r="S1156" s="12" t="s">
        <v>115</v>
      </c>
      <c r="T1156" s="12" t="s">
        <v>3720</v>
      </c>
      <c r="U1156" s="12" t="str">
        <f>VLOOKUP(S1156,[1]Sheet1!$D$3:$D$153,1,0)</f>
        <v>PESHAWAR</v>
      </c>
      <c r="V1156" s="12"/>
      <c r="W1156" s="12" t="s">
        <v>75</v>
      </c>
      <c r="X1156" s="58" t="s">
        <v>2380</v>
      </c>
      <c r="Y1156" s="12" t="s">
        <v>2573</v>
      </c>
      <c r="Z1156" s="12">
        <f>INDEX('[3]Owned Premises MIS'!$Q$2:$Q$111,MATCH(H1156,'[3]Owned Premises MIS'!$H$2:$H$111,0))</f>
        <v>2400</v>
      </c>
      <c r="AA1156" s="12" t="s">
        <v>2706</v>
      </c>
      <c r="AB1156" s="12" t="s">
        <v>4410</v>
      </c>
      <c r="AC1156" s="12" t="s">
        <v>4411</v>
      </c>
      <c r="AD1156" s="12" t="e">
        <v>#N/A</v>
      </c>
      <c r="AE1156" s="12" t="s">
        <v>4349</v>
      </c>
      <c r="AF1156" s="12" t="e">
        <v>#N/A</v>
      </c>
    </row>
    <row r="1157" spans="1:32" ht="15" hidden="1" x14ac:dyDescent="0.25">
      <c r="A1157" s="10">
        <f t="shared" ref="A1157" si="1183">+A1156+1</f>
        <v>1134</v>
      </c>
      <c r="B1157" s="10" t="e">
        <f t="shared" si="1177"/>
        <v>#REF!</v>
      </c>
      <c r="C1157" s="12" t="s">
        <v>15</v>
      </c>
      <c r="D1157" s="10" t="s">
        <v>34</v>
      </c>
      <c r="E1157" s="15">
        <v>2001</v>
      </c>
      <c r="F1157" s="84">
        <v>37251</v>
      </c>
      <c r="G1157" s="12" t="s">
        <v>2534</v>
      </c>
      <c r="H1157" s="85" t="s">
        <v>2535</v>
      </c>
      <c r="I1157" s="12" t="s">
        <v>2536</v>
      </c>
      <c r="J1157" s="12" t="s">
        <v>146</v>
      </c>
      <c r="K1157" s="12" t="s">
        <v>60</v>
      </c>
      <c r="L1157" s="12" t="s">
        <v>60</v>
      </c>
      <c r="M1157" s="12" t="s">
        <v>146</v>
      </c>
      <c r="N1157" s="12" t="s">
        <v>2718</v>
      </c>
      <c r="O1157" s="12" t="s">
        <v>60</v>
      </c>
      <c r="P1157" s="12" t="s">
        <v>60</v>
      </c>
      <c r="Q1157" s="12" t="s">
        <v>3067</v>
      </c>
      <c r="R1157" s="12" t="s">
        <v>3067</v>
      </c>
      <c r="S1157" s="12" t="s">
        <v>146</v>
      </c>
      <c r="T1157" s="12" t="s">
        <v>3724</v>
      </c>
      <c r="U1157" s="12" t="str">
        <f>VLOOKUP(S1157,[1]Sheet1!$D$3:$D$153,1,0)</f>
        <v>QUETTA</v>
      </c>
      <c r="V1157" s="12"/>
      <c r="W1157" s="12" t="s">
        <v>125</v>
      </c>
      <c r="X1157" s="58" t="s">
        <v>2380</v>
      </c>
      <c r="Y1157" s="12" t="s">
        <v>2573</v>
      </c>
      <c r="Z1157" s="12">
        <f>INDEX('[3]Owned Premises MIS'!$Q$2:$Q$111,MATCH(H1157,'[3]Owned Premises MIS'!$H$2:$H$111,0))</f>
        <v>10060</v>
      </c>
      <c r="AA1157" s="12" t="s">
        <v>2718</v>
      </c>
      <c r="AB1157" s="12" t="s">
        <v>4378</v>
      </c>
      <c r="AC1157" s="12" t="s">
        <v>4407</v>
      </c>
      <c r="AD1157" s="12" t="e">
        <v>#N/A</v>
      </c>
      <c r="AE1157" s="12" t="s">
        <v>4379</v>
      </c>
      <c r="AF1157" s="12" t="e">
        <v>#N/A</v>
      </c>
    </row>
    <row r="1158" spans="1:32" ht="15" hidden="1" x14ac:dyDescent="0.25">
      <c r="A1158" s="10">
        <f t="shared" ref="A1158" si="1184">+A1157+1</f>
        <v>1135</v>
      </c>
      <c r="B1158" s="10" t="e">
        <f t="shared" si="1177"/>
        <v>#REF!</v>
      </c>
      <c r="C1158" s="12" t="s">
        <v>15</v>
      </c>
      <c r="D1158" s="10" t="s">
        <v>34</v>
      </c>
      <c r="E1158" s="15">
        <v>2000</v>
      </c>
      <c r="F1158" s="84">
        <v>36882</v>
      </c>
      <c r="G1158" s="12" t="s">
        <v>178</v>
      </c>
      <c r="H1158" s="85" t="s">
        <v>2537</v>
      </c>
      <c r="I1158" s="12" t="s">
        <v>2538</v>
      </c>
      <c r="J1158" s="12" t="s">
        <v>178</v>
      </c>
      <c r="K1158" s="12" t="s">
        <v>21</v>
      </c>
      <c r="L1158" s="12" t="s">
        <v>2620</v>
      </c>
      <c r="M1158" s="12" t="s">
        <v>2620</v>
      </c>
      <c r="N1158" s="12" t="s">
        <v>2717</v>
      </c>
      <c r="O1158" s="12" t="s">
        <v>2620</v>
      </c>
      <c r="P1158" s="12" t="s">
        <v>2620</v>
      </c>
      <c r="Q1158" s="12" t="s">
        <v>3065</v>
      </c>
      <c r="R1158" s="12" t="s">
        <v>3065</v>
      </c>
      <c r="S1158" s="12" t="s">
        <v>178</v>
      </c>
      <c r="T1158" s="12" t="s">
        <v>3729</v>
      </c>
      <c r="U1158" s="12" t="str">
        <f>VLOOKUP(S1158,[1]Sheet1!$D$3:$D$153,1,0)</f>
        <v>RAHIM YAR KHAN</v>
      </c>
      <c r="V1158" s="12"/>
      <c r="W1158" s="12" t="s">
        <v>23</v>
      </c>
      <c r="X1158" s="58" t="s">
        <v>2380</v>
      </c>
      <c r="Y1158" s="12" t="s">
        <v>2573</v>
      </c>
      <c r="Z1158" s="12">
        <f>INDEX('[3]Owned Premises MIS'!$Q$2:$Q$111,MATCH(H1158,'[3]Owned Premises MIS'!$H$2:$H$111,0))</f>
        <v>2516</v>
      </c>
      <c r="AA1158" s="12" t="s">
        <v>178</v>
      </c>
      <c r="AB1158" s="96" t="s">
        <v>4374</v>
      </c>
      <c r="AC1158" s="12" t="s">
        <v>4400</v>
      </c>
      <c r="AD1158" s="12" t="e">
        <v>#N/A</v>
      </c>
      <c r="AE1158" s="12" t="s">
        <v>4375</v>
      </c>
      <c r="AF1158" s="12" t="e">
        <v>#N/A</v>
      </c>
    </row>
    <row r="1159" spans="1:32" ht="15" hidden="1" x14ac:dyDescent="0.25">
      <c r="A1159" s="10">
        <f t="shared" ref="A1159" si="1185">+A1158+1</f>
        <v>1136</v>
      </c>
      <c r="B1159" s="10" t="e">
        <f t="shared" si="1177"/>
        <v>#REF!</v>
      </c>
      <c r="C1159" s="12" t="s">
        <v>15</v>
      </c>
      <c r="D1159" s="10" t="s">
        <v>34</v>
      </c>
      <c r="E1159" s="15">
        <v>1979</v>
      </c>
      <c r="F1159" s="84">
        <v>29492</v>
      </c>
      <c r="G1159" s="12" t="s">
        <v>2539</v>
      </c>
      <c r="H1159" s="85" t="s">
        <v>2540</v>
      </c>
      <c r="I1159" s="12" t="s">
        <v>2541</v>
      </c>
      <c r="J1159" s="12" t="s">
        <v>83</v>
      </c>
      <c r="K1159" s="12" t="s">
        <v>29</v>
      </c>
      <c r="L1159" s="12" t="s">
        <v>29</v>
      </c>
      <c r="M1159" s="12" t="s">
        <v>2701</v>
      </c>
      <c r="N1159" s="12" t="s">
        <v>2707</v>
      </c>
      <c r="O1159" s="12" t="s">
        <v>29</v>
      </c>
      <c r="P1159" s="12" t="s">
        <v>29</v>
      </c>
      <c r="Q1159" s="12" t="s">
        <v>3066</v>
      </c>
      <c r="R1159" s="12" t="s">
        <v>3066</v>
      </c>
      <c r="S1159" s="12" t="s">
        <v>83</v>
      </c>
      <c r="T1159" s="12" t="s">
        <v>979</v>
      </c>
      <c r="U1159" s="12" t="str">
        <f>VLOOKUP(S1159,[1]Sheet1!$D$3:$D$153,1,0)</f>
        <v>RAWALPINDI</v>
      </c>
      <c r="V1159" s="12"/>
      <c r="W1159" s="12" t="s">
        <v>23</v>
      </c>
      <c r="X1159" s="58" t="s">
        <v>2380</v>
      </c>
      <c r="Y1159" s="12" t="s">
        <v>2573</v>
      </c>
      <c r="Z1159" s="12">
        <f>INDEX('[3]Owned Premises MIS'!$Q$2:$Q$111,MATCH(H1159,'[3]Owned Premises MIS'!$H$2:$H$111,0))</f>
        <v>33742</v>
      </c>
      <c r="AA1159" s="12" t="s">
        <v>2707</v>
      </c>
      <c r="AB1159" s="96" t="s">
        <v>4408</v>
      </c>
      <c r="AC1159" s="96" t="s">
        <v>4406</v>
      </c>
      <c r="AD1159" s="12" t="e">
        <v>#N/A</v>
      </c>
      <c r="AE1159" s="12" t="s">
        <v>4370</v>
      </c>
      <c r="AF1159" s="12" t="e">
        <v>#N/A</v>
      </c>
    </row>
    <row r="1160" spans="1:32" ht="15" hidden="1" x14ac:dyDescent="0.25">
      <c r="A1160" s="10">
        <f t="shared" ref="A1160" si="1186">+A1159+1</f>
        <v>1137</v>
      </c>
      <c r="B1160" s="10" t="e">
        <f t="shared" si="1177"/>
        <v>#REF!</v>
      </c>
      <c r="C1160" s="12" t="s">
        <v>15</v>
      </c>
      <c r="D1160" s="10" t="s">
        <v>34</v>
      </c>
      <c r="E1160" s="15">
        <v>2001</v>
      </c>
      <c r="F1160" s="84">
        <v>37256</v>
      </c>
      <c r="G1160" s="12" t="s">
        <v>199</v>
      </c>
      <c r="H1160" s="85" t="s">
        <v>2542</v>
      </c>
      <c r="I1160" s="12" t="s">
        <v>2543</v>
      </c>
      <c r="J1160" s="12" t="s">
        <v>199</v>
      </c>
      <c r="K1160" s="12" t="s">
        <v>21</v>
      </c>
      <c r="L1160" s="12" t="s">
        <v>29</v>
      </c>
      <c r="M1160" s="12" t="s">
        <v>29</v>
      </c>
      <c r="N1160" s="12" t="s">
        <v>199</v>
      </c>
      <c r="O1160" s="12" t="s">
        <v>29</v>
      </c>
      <c r="P1160" s="12" t="s">
        <v>29</v>
      </c>
      <c r="Q1160" s="12" t="s">
        <v>3065</v>
      </c>
      <c r="R1160" s="12" t="s">
        <v>3065</v>
      </c>
      <c r="S1160" s="12" t="s">
        <v>199</v>
      </c>
      <c r="T1160" s="12" t="s">
        <v>3733</v>
      </c>
      <c r="U1160" s="12" t="str">
        <f>VLOOKUP(S1160,[1]Sheet1!$D$3:$D$153,1,0)</f>
        <v>SARGODHA</v>
      </c>
      <c r="V1160" s="12"/>
      <c r="W1160" s="12" t="s">
        <v>23</v>
      </c>
      <c r="X1160" s="58" t="s">
        <v>2380</v>
      </c>
      <c r="Y1160" s="12" t="s">
        <v>2573</v>
      </c>
      <c r="Z1160" s="12">
        <f>INDEX('[3]Owned Premises MIS'!$Q$2:$Q$111,MATCH(H1160,'[3]Owned Premises MIS'!$H$2:$H$111,0))</f>
        <v>8700</v>
      </c>
      <c r="AA1160" s="12" t="s">
        <v>199</v>
      </c>
      <c r="AB1160" s="96" t="s">
        <v>4323</v>
      </c>
      <c r="AC1160" s="12" t="s">
        <v>4395</v>
      </c>
      <c r="AD1160" s="12" t="e">
        <v>#N/A</v>
      </c>
      <c r="AE1160" s="12" t="s">
        <v>4324</v>
      </c>
      <c r="AF1160" s="12" t="e">
        <v>#N/A</v>
      </c>
    </row>
    <row r="1161" spans="1:32" ht="15" hidden="1" x14ac:dyDescent="0.25">
      <c r="A1161" s="10">
        <f t="shared" ref="A1161" si="1187">+A1160+1</f>
        <v>1138</v>
      </c>
      <c r="B1161" s="10" t="e">
        <f t="shared" si="1177"/>
        <v>#REF!</v>
      </c>
      <c r="C1161" s="12" t="s">
        <v>15</v>
      </c>
      <c r="D1161" s="10" t="s">
        <v>34</v>
      </c>
      <c r="E1161" s="15">
        <v>1998</v>
      </c>
      <c r="F1161" s="84">
        <v>35961</v>
      </c>
      <c r="G1161" s="12" t="s">
        <v>2544</v>
      </c>
      <c r="H1161" s="85" t="s">
        <v>2545</v>
      </c>
      <c r="I1161" s="12" t="s">
        <v>2546</v>
      </c>
      <c r="J1161" s="12" t="s">
        <v>757</v>
      </c>
      <c r="K1161" s="12" t="s">
        <v>21</v>
      </c>
      <c r="L1161" s="12" t="s">
        <v>2618</v>
      </c>
      <c r="M1161" s="12" t="s">
        <v>2702</v>
      </c>
      <c r="N1161" s="12" t="s">
        <v>757</v>
      </c>
      <c r="O1161" s="12" t="s">
        <v>2618</v>
      </c>
      <c r="P1161" s="12" t="s">
        <v>2618</v>
      </c>
      <c r="Q1161" s="12" t="s">
        <v>3064</v>
      </c>
      <c r="R1161" s="12" t="s">
        <v>3064</v>
      </c>
      <c r="S1161" s="12" t="s">
        <v>757</v>
      </c>
      <c r="T1161" s="12" t="s">
        <v>1817</v>
      </c>
      <c r="U1161" s="12" t="str">
        <f>VLOOKUP(S1161,[1]Sheet1!$D$3:$D$153,1,0)</f>
        <v>SIALKOT</v>
      </c>
      <c r="V1161" s="12"/>
      <c r="W1161" s="12" t="s">
        <v>23</v>
      </c>
      <c r="X1161" s="58" t="s">
        <v>2380</v>
      </c>
      <c r="Y1161" s="12" t="s">
        <v>2573</v>
      </c>
      <c r="Z1161" s="12">
        <f>INDEX('[3]Owned Premises MIS'!$Q$2:$Q$111,MATCH(H1161,'[3]Owned Premises MIS'!$H$2:$H$111,0))</f>
        <v>14542</v>
      </c>
      <c r="AA1161" s="12" t="s">
        <v>757</v>
      </c>
      <c r="AB1161" s="96" t="s">
        <v>4380</v>
      </c>
      <c r="AC1161" s="96" t="s">
        <v>4403</v>
      </c>
      <c r="AD1161" s="12" t="e">
        <v>#N/A</v>
      </c>
      <c r="AE1161" s="12" t="s">
        <v>4381</v>
      </c>
      <c r="AF1161" s="12" t="e">
        <v>#N/A</v>
      </c>
    </row>
    <row r="1162" spans="1:32" ht="15" hidden="1" x14ac:dyDescent="0.25">
      <c r="A1162" s="10">
        <f t="shared" ref="A1162" si="1188">+A1161+1</f>
        <v>1139</v>
      </c>
      <c r="B1162" s="10" t="e">
        <f t="shared" si="1177"/>
        <v>#REF!</v>
      </c>
      <c r="C1162" s="12" t="s">
        <v>15</v>
      </c>
      <c r="D1162" s="10" t="s">
        <v>34</v>
      </c>
      <c r="E1162" s="15">
        <v>2018</v>
      </c>
      <c r="F1162" s="84">
        <v>43462</v>
      </c>
      <c r="G1162" s="12" t="s">
        <v>2766</v>
      </c>
      <c r="H1162" s="85" t="s">
        <v>2548</v>
      </c>
      <c r="I1162" s="12" t="s">
        <v>2549</v>
      </c>
      <c r="J1162" s="12" t="s">
        <v>20</v>
      </c>
      <c r="K1162" s="12" t="s">
        <v>21</v>
      </c>
      <c r="L1162" s="12" t="s">
        <v>2618</v>
      </c>
      <c r="M1162" s="12" t="s">
        <v>20</v>
      </c>
      <c r="N1162" s="12" t="s">
        <v>2720</v>
      </c>
      <c r="O1162" s="12" t="s">
        <v>2618</v>
      </c>
      <c r="P1162" s="12" t="s">
        <v>2618</v>
      </c>
      <c r="Q1162" s="12" t="s">
        <v>3064</v>
      </c>
      <c r="R1162" s="12" t="s">
        <v>3064</v>
      </c>
      <c r="S1162" s="12" t="s">
        <v>20</v>
      </c>
      <c r="T1162" s="12" t="s">
        <v>3705</v>
      </c>
      <c r="U1162" s="12" t="str">
        <f>VLOOKUP(S1162,[1]Sheet1!$D$3:$D$153,1,0)</f>
        <v>LAHORE</v>
      </c>
      <c r="V1162" s="12"/>
      <c r="W1162" s="12" t="s">
        <v>23</v>
      </c>
      <c r="X1162" s="58" t="s">
        <v>2380</v>
      </c>
      <c r="Y1162" s="12" t="s">
        <v>2573</v>
      </c>
      <c r="Z1162" s="12">
        <f>INDEX('[3]Owned Premises MIS'!$Q$2:$Q$111,MATCH(H1162,'[3]Owned Premises MIS'!$H$2:$H$111,0))</f>
        <v>1800</v>
      </c>
      <c r="AA1162" s="12" t="s">
        <v>4341</v>
      </c>
      <c r="AB1162" s="12" t="s">
        <v>4309</v>
      </c>
      <c r="AC1162" s="12" t="s">
        <v>4397</v>
      </c>
      <c r="AD1162" s="12" t="e">
        <v>#N/A</v>
      </c>
      <c r="AE1162" s="12" t="s">
        <v>4310</v>
      </c>
      <c r="AF1162" s="12" t="e">
        <v>#N/A</v>
      </c>
    </row>
    <row r="1163" spans="1:32" ht="15" hidden="1" x14ac:dyDescent="0.25">
      <c r="A1163" s="10">
        <f t="shared" ref="A1163" si="1189">+A1162+1</f>
        <v>1140</v>
      </c>
      <c r="B1163" s="10" t="e">
        <f t="shared" si="1177"/>
        <v>#REF!</v>
      </c>
      <c r="C1163" s="12" t="s">
        <v>15</v>
      </c>
      <c r="D1163" s="10" t="s">
        <v>393</v>
      </c>
      <c r="E1163" s="15">
        <v>2019</v>
      </c>
      <c r="F1163" s="84">
        <v>43825</v>
      </c>
      <c r="G1163" s="12" t="s">
        <v>2752</v>
      </c>
      <c r="H1163" s="85" t="s">
        <v>2551</v>
      </c>
      <c r="I1163" s="12" t="s">
        <v>2552</v>
      </c>
      <c r="J1163" s="12" t="s">
        <v>20</v>
      </c>
      <c r="K1163" s="12" t="s">
        <v>21</v>
      </c>
      <c r="L1163" s="12" t="s">
        <v>2615</v>
      </c>
      <c r="M1163" s="12" t="s">
        <v>2730</v>
      </c>
      <c r="N1163" s="12" t="s">
        <v>2733</v>
      </c>
      <c r="O1163" s="12" t="s">
        <v>2618</v>
      </c>
      <c r="P1163" s="12" t="s">
        <v>2615</v>
      </c>
      <c r="Q1163" s="12" t="s">
        <v>2615</v>
      </c>
      <c r="R1163" s="12" t="s">
        <v>3445</v>
      </c>
      <c r="S1163" s="12" t="s">
        <v>20</v>
      </c>
      <c r="T1163" s="12" t="s">
        <v>3705</v>
      </c>
      <c r="U1163" s="12" t="str">
        <f>VLOOKUP(S1163,[1]Sheet1!$D$3:$D$153,1,0)</f>
        <v>LAHORE</v>
      </c>
      <c r="V1163" s="12"/>
      <c r="W1163" s="12" t="s">
        <v>23</v>
      </c>
      <c r="X1163" s="58" t="s">
        <v>2380</v>
      </c>
      <c r="Y1163" s="12" t="s">
        <v>2573</v>
      </c>
      <c r="Z1163" s="12">
        <f>INDEX('[3]Owned Premises MIS'!$Q$2:$Q$111,MATCH(H1163,'[3]Owned Premises MIS'!$H$2:$H$111,0))</f>
        <v>9255</v>
      </c>
      <c r="AA1163" s="12" t="s">
        <v>4258</v>
      </c>
      <c r="AB1163" s="96" t="s">
        <v>4259</v>
      </c>
      <c r="AC1163" s="12" t="s">
        <v>4260</v>
      </c>
      <c r="AD1163" s="12" t="s">
        <v>4243</v>
      </c>
      <c r="AE1163" s="12" t="s">
        <v>4261</v>
      </c>
      <c r="AF1163" s="12" t="s">
        <v>4245</v>
      </c>
    </row>
    <row r="1164" spans="1:32" ht="15" hidden="1" x14ac:dyDescent="0.25">
      <c r="A1164" s="10">
        <f t="shared" ref="A1164" si="1190">+A1163+1</f>
        <v>1141</v>
      </c>
      <c r="B1164" s="10" t="e">
        <f t="shared" si="1177"/>
        <v>#REF!</v>
      </c>
      <c r="C1164" s="12" t="s">
        <v>15</v>
      </c>
      <c r="D1164" s="10" t="s">
        <v>393</v>
      </c>
      <c r="E1164" s="15">
        <v>2019</v>
      </c>
      <c r="F1164" s="84">
        <v>43795</v>
      </c>
      <c r="G1164" s="12" t="s">
        <v>4015</v>
      </c>
      <c r="H1164" s="85" t="s">
        <v>2554</v>
      </c>
      <c r="I1164" s="12" t="s">
        <v>2555</v>
      </c>
      <c r="J1164" s="12" t="s">
        <v>55</v>
      </c>
      <c r="K1164" s="12" t="s">
        <v>21</v>
      </c>
      <c r="L1164" s="12" t="s">
        <v>2615</v>
      </c>
      <c r="M1164" s="12" t="s">
        <v>2730</v>
      </c>
      <c r="N1164" s="12" t="s">
        <v>2731</v>
      </c>
      <c r="O1164" s="12" t="s">
        <v>2618</v>
      </c>
      <c r="P1164" s="12" t="s">
        <v>2615</v>
      </c>
      <c r="Q1164" s="12" t="s">
        <v>2615</v>
      </c>
      <c r="R1164" s="12" t="s">
        <v>3445</v>
      </c>
      <c r="S1164" s="12" t="s">
        <v>55</v>
      </c>
      <c r="T1164" s="12" t="s">
        <v>3708</v>
      </c>
      <c r="U1164" s="12" t="str">
        <f>VLOOKUP(S1164,[1]Sheet1!$D$3:$D$153,1,0)</f>
        <v>GUJRANWALA</v>
      </c>
      <c r="V1164" s="12"/>
      <c r="W1164" s="12" t="s">
        <v>23</v>
      </c>
      <c r="X1164" s="58" t="s">
        <v>2380</v>
      </c>
      <c r="Y1164" s="12" t="s">
        <v>2573</v>
      </c>
      <c r="Z1164" s="12">
        <f>INDEX('[3]Owned Premises MIS'!$Q$2:$Q$111,MATCH(H1164,'[3]Owned Premises MIS'!$H$2:$H$111,0))</f>
        <v>7477</v>
      </c>
      <c r="AA1164" s="12" t="s">
        <v>4250</v>
      </c>
      <c r="AB1164" s="96" t="s">
        <v>4251</v>
      </c>
      <c r="AC1164" s="12" t="s">
        <v>4252</v>
      </c>
      <c r="AD1164" s="12" t="s">
        <v>4243</v>
      </c>
      <c r="AE1164" s="12" t="s">
        <v>4253</v>
      </c>
      <c r="AF1164" s="12" t="s">
        <v>4245</v>
      </c>
    </row>
    <row r="1165" spans="1:32" ht="15" hidden="1" x14ac:dyDescent="0.25">
      <c r="A1165" s="10">
        <f t="shared" ref="A1165" si="1191">+A1164+1</f>
        <v>1142</v>
      </c>
      <c r="B1165" s="10" t="e">
        <f t="shared" si="1177"/>
        <v>#REF!</v>
      </c>
      <c r="C1165" s="12" t="s">
        <v>15</v>
      </c>
      <c r="D1165" s="10" t="s">
        <v>393</v>
      </c>
      <c r="E1165" s="15">
        <v>2019</v>
      </c>
      <c r="F1165" s="84">
        <v>37984</v>
      </c>
      <c r="G1165" s="12" t="s">
        <v>2556</v>
      </c>
      <c r="H1165" s="85" t="s">
        <v>2557</v>
      </c>
      <c r="I1165" s="12" t="s">
        <v>2558</v>
      </c>
      <c r="J1165" s="12" t="s">
        <v>20</v>
      </c>
      <c r="K1165" s="12" t="s">
        <v>21</v>
      </c>
      <c r="L1165" s="12" t="s">
        <v>2615</v>
      </c>
      <c r="M1165" s="12" t="s">
        <v>2730</v>
      </c>
      <c r="N1165" s="12" t="s">
        <v>2733</v>
      </c>
      <c r="O1165" s="12" t="s">
        <v>2618</v>
      </c>
      <c r="P1165" s="12" t="s">
        <v>2615</v>
      </c>
      <c r="Q1165" s="12" t="s">
        <v>2615</v>
      </c>
      <c r="R1165" s="12" t="s">
        <v>3445</v>
      </c>
      <c r="S1165" s="12" t="s">
        <v>20</v>
      </c>
      <c r="T1165" s="12" t="s">
        <v>3705</v>
      </c>
      <c r="U1165" s="12" t="str">
        <f>VLOOKUP(S1165,[1]Sheet1!$D$3:$D$153,1,0)</f>
        <v>LAHORE</v>
      </c>
      <c r="V1165" s="12"/>
      <c r="W1165" s="12" t="s">
        <v>23</v>
      </c>
      <c r="X1165" s="58" t="s">
        <v>2380</v>
      </c>
      <c r="Y1165" s="12" t="s">
        <v>2573</v>
      </c>
      <c r="Z1165" s="12">
        <f>INDEX('[3]Owned Premises MIS'!$Q$2:$Q$111,MATCH(H1165,'[3]Owned Premises MIS'!$H$2:$H$111,0))</f>
        <v>1800</v>
      </c>
      <c r="AA1165" s="12" t="s">
        <v>4280</v>
      </c>
      <c r="AB1165" s="96" t="s">
        <v>4393</v>
      </c>
      <c r="AC1165" s="12" t="s">
        <v>4260</v>
      </c>
      <c r="AD1165" s="12" t="s">
        <v>4243</v>
      </c>
      <c r="AE1165" s="12" t="s">
        <v>4281</v>
      </c>
      <c r="AF1165" s="12" t="s">
        <v>4245</v>
      </c>
    </row>
    <row r="1166" spans="1:32" ht="15" hidden="1" x14ac:dyDescent="0.25">
      <c r="A1166" s="10">
        <f t="shared" ref="A1166" si="1192">+A1165+1</f>
        <v>1143</v>
      </c>
      <c r="B1166" s="10" t="e">
        <f t="shared" si="1177"/>
        <v>#REF!</v>
      </c>
      <c r="C1166" s="12" t="s">
        <v>15</v>
      </c>
      <c r="D1166" s="10" t="s">
        <v>34</v>
      </c>
      <c r="E1166" s="15">
        <v>2019</v>
      </c>
      <c r="F1166" s="84">
        <v>39811</v>
      </c>
      <c r="G1166" s="12" t="s">
        <v>2559</v>
      </c>
      <c r="H1166" s="85" t="s">
        <v>2560</v>
      </c>
      <c r="I1166" s="12" t="s">
        <v>2561</v>
      </c>
      <c r="J1166" s="12" t="s">
        <v>33</v>
      </c>
      <c r="K1166" s="12" t="s">
        <v>21</v>
      </c>
      <c r="L1166" s="12" t="s">
        <v>2620</v>
      </c>
      <c r="M1166" s="12" t="s">
        <v>2620</v>
      </c>
      <c r="N1166" s="12" t="s">
        <v>33</v>
      </c>
      <c r="O1166" s="12" t="s">
        <v>2620</v>
      </c>
      <c r="P1166" s="12" t="s">
        <v>2620</v>
      </c>
      <c r="Q1166" s="12" t="s">
        <v>3065</v>
      </c>
      <c r="R1166" s="12" t="s">
        <v>3065</v>
      </c>
      <c r="S1166" s="12" t="s">
        <v>33</v>
      </c>
      <c r="T1166" s="12" t="s">
        <v>3706</v>
      </c>
      <c r="U1166" s="12" t="str">
        <f>VLOOKUP(S1166,[1]Sheet1!$D$3:$D$153,1,0)</f>
        <v>MULTAN</v>
      </c>
      <c r="V1166" s="12"/>
      <c r="W1166" s="12" t="s">
        <v>23</v>
      </c>
      <c r="X1166" s="58" t="s">
        <v>2380</v>
      </c>
      <c r="Y1166" s="12" t="s">
        <v>2573</v>
      </c>
      <c r="Z1166" s="12">
        <f>INDEX('[3]Owned Premises MIS'!$Q$2:$Q$111,MATCH(H1166,'[3]Owned Premises MIS'!$H$2:$H$111,0))</f>
        <v>5400</v>
      </c>
      <c r="AA1166" s="12" t="s">
        <v>33</v>
      </c>
      <c r="AB1166" s="12" t="s">
        <v>4345</v>
      </c>
      <c r="AC1166" s="12" t="s">
        <v>4400</v>
      </c>
      <c r="AD1166" s="12" t="e">
        <v>#N/A</v>
      </c>
      <c r="AE1166" s="12" t="s">
        <v>4304</v>
      </c>
      <c r="AF1166" s="12" t="e">
        <v>#N/A</v>
      </c>
    </row>
    <row r="1167" spans="1:32" ht="15" hidden="1" x14ac:dyDescent="0.25">
      <c r="A1167" s="10">
        <f t="shared" ref="A1167" si="1193">+A1166+1</f>
        <v>1144</v>
      </c>
      <c r="B1167" s="10"/>
      <c r="C1167" s="12" t="s">
        <v>15</v>
      </c>
      <c r="D1167" s="10" t="s">
        <v>34</v>
      </c>
      <c r="E1167" s="15">
        <v>2022</v>
      </c>
      <c r="F1167" s="84">
        <v>44922</v>
      </c>
      <c r="G1167" s="12" t="s">
        <v>3009</v>
      </c>
      <c r="H1167" s="85" t="s">
        <v>3010</v>
      </c>
      <c r="I1167" s="19" t="s">
        <v>3011</v>
      </c>
      <c r="J1167" s="12" t="s">
        <v>33</v>
      </c>
      <c r="K1167" s="12" t="s">
        <v>21</v>
      </c>
      <c r="L1167" s="12" t="s">
        <v>2620</v>
      </c>
      <c r="M1167" s="12" t="s">
        <v>2620</v>
      </c>
      <c r="N1167" s="12" t="s">
        <v>33</v>
      </c>
      <c r="O1167" s="12" t="s">
        <v>2620</v>
      </c>
      <c r="P1167" s="12" t="s">
        <v>2620</v>
      </c>
      <c r="Q1167" s="12" t="s">
        <v>3065</v>
      </c>
      <c r="R1167" s="12" t="s">
        <v>3065</v>
      </c>
      <c r="S1167" s="12" t="s">
        <v>33</v>
      </c>
      <c r="T1167" s="12" t="s">
        <v>3706</v>
      </c>
      <c r="U1167" s="12" t="str">
        <f>VLOOKUP(S1167,[1]Sheet1!$D$3:$D$153,1,0)</f>
        <v>MULTAN</v>
      </c>
      <c r="V1167" s="12"/>
      <c r="W1167" s="12" t="s">
        <v>23</v>
      </c>
      <c r="X1167" s="58" t="s">
        <v>2380</v>
      </c>
      <c r="Y1167" s="12" t="s">
        <v>2573</v>
      </c>
      <c r="Z1167" s="12">
        <f>INDEX('[3]Owned Premises MIS'!$Q$2:$Q$111,MATCH(H1167,'[3]Owned Premises MIS'!$H$2:$H$111,0))</f>
        <v>1125</v>
      </c>
      <c r="AA1167" s="12" t="s">
        <v>33</v>
      </c>
      <c r="AB1167" s="12" t="s">
        <v>4345</v>
      </c>
      <c r="AC1167" s="12" t="s">
        <v>4400</v>
      </c>
      <c r="AD1167" s="12" t="e">
        <v>#N/A</v>
      </c>
      <c r="AE1167" s="12" t="s">
        <v>4304</v>
      </c>
      <c r="AF1167" s="12" t="e">
        <v>#N/A</v>
      </c>
    </row>
    <row r="1169" spans="9:9" x14ac:dyDescent="0.25">
      <c r="I1169" s="35">
        <v>26</v>
      </c>
    </row>
  </sheetData>
  <sheetProtection selectLockedCells="1" selectUnlockedCells="1"/>
  <autoFilter ref="A23:AF1167" xr:uid="{00000000-0009-0000-0000-000008000000}">
    <filterColumn colId="6">
      <filters>
        <filter val="IBG College Road, Khanewal (ABEP-2020)"/>
        <filter val="Khanewal"/>
        <filter val="Khanewal II Branch, Multan"/>
        <filter val="Khanewal Road MEPCO Branch, Multan"/>
      </filters>
    </filterColumn>
  </autoFilter>
  <mergeCells count="1">
    <mergeCell ref="G12:H12"/>
  </mergeCells>
  <pageMargins left="0.17" right="0.17" top="0.44" bottom="0.17" header="0.26" footer="0.21"/>
  <pageSetup paperSize="9" scale="46" firstPageNumber="0" fitToHeight="0" orientation="landscape" r:id="rId1"/>
  <headerFooter scaleWithDoc="0" alignWithMargins="0">
    <oddFooter>&amp;CPage &amp;P&amp;L&amp;1#&amp;"Calibri"&amp;7&amp;K000000[BAFL Document]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Sheet8</vt:lpstr>
      <vt:lpstr>Sheet2</vt:lpstr>
      <vt:lpstr>Sheet3</vt:lpstr>
      <vt:lpstr>Sheet6</vt:lpstr>
      <vt:lpstr>Summary Big Cities</vt:lpstr>
      <vt:lpstr>Sheet9</vt:lpstr>
      <vt:lpstr>Branches</vt:lpstr>
      <vt:lpstr>Sheet7</vt:lpstr>
      <vt:lpstr>Branches (4)</vt:lpstr>
      <vt:lpstr>Booth</vt:lpstr>
      <vt:lpstr>Branches (3)</vt:lpstr>
      <vt:lpstr>Sheet5</vt:lpstr>
      <vt:lpstr>Sheet4</vt:lpstr>
      <vt:lpstr>Branches (2)</vt:lpstr>
      <vt:lpstr>Sheet1</vt:lpstr>
      <vt:lpstr>Booth!Print_Area</vt:lpstr>
      <vt:lpstr>Branches!Print_Area</vt:lpstr>
      <vt:lpstr>'Branches (2)'!Print_Area</vt:lpstr>
      <vt:lpstr>'Branches (3)'!Print_Area</vt:lpstr>
      <vt:lpstr>'Branches (4)'!Print_Area</vt:lpstr>
      <vt:lpstr>Booth!tblPtyProperty</vt:lpstr>
      <vt:lpstr>Branches!tblPtyProperty</vt:lpstr>
      <vt:lpstr>'Branches (2)'!tblPtyProperty</vt:lpstr>
      <vt:lpstr>'Branches (3)'!tblPtyProperty</vt:lpstr>
      <vt:lpstr>'Branches (4)'!tblPtyProperty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Muhammad Hussain -2001</dc:creator>
  <cp:lastModifiedBy>Shumaila - 39121</cp:lastModifiedBy>
  <dcterms:created xsi:type="dcterms:W3CDTF">2021-12-23T11:26:21Z</dcterms:created>
  <dcterms:modified xsi:type="dcterms:W3CDTF">2025-12-08T12:40:27Z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f2c76d5-45ba-4a63-8701-27a8aa3796e4_Enabled">
    <vt:lpwstr>true</vt:lpwstr>
  </property>
  <property fmtid="{D5CDD505-2E9C-101B-9397-08002B2CF9AE}" pid="3" name="MSIP_Label_4f2c76d5-45ba-4a63-8701-27a8aa3796e4_SetDate">
    <vt:lpwstr>2025-11-13T11:33:01Z</vt:lpwstr>
  </property>
  <property fmtid="{D5CDD505-2E9C-101B-9397-08002B2CF9AE}" pid="4" name="MSIP_Label_4f2c76d5-45ba-4a63-8701-27a8aa3796e4_Method">
    <vt:lpwstr>Standard</vt:lpwstr>
  </property>
  <property fmtid="{D5CDD505-2E9C-101B-9397-08002B2CF9AE}" pid="5" name="MSIP_Label_4f2c76d5-45ba-4a63-8701-27a8aa3796e4_Name">
    <vt:lpwstr>Policy Document</vt:lpwstr>
  </property>
  <property fmtid="{D5CDD505-2E9C-101B-9397-08002B2CF9AE}" pid="6" name="MSIP_Label_4f2c76d5-45ba-4a63-8701-27a8aa3796e4_SiteId">
    <vt:lpwstr>2b4fe597-5658-4fa0-888b-881e4da6b121</vt:lpwstr>
  </property>
  <property fmtid="{D5CDD505-2E9C-101B-9397-08002B2CF9AE}" pid="7" name="MSIP_Label_4f2c76d5-45ba-4a63-8701-27a8aa3796e4_ActionId">
    <vt:lpwstr>9ab71caa-989b-45a0-b315-e531425a1354</vt:lpwstr>
  </property>
  <property fmtid="{D5CDD505-2E9C-101B-9397-08002B2CF9AE}" pid="8" name="MSIP_Label_4f2c76d5-45ba-4a63-8701-27a8aa3796e4_ContentBits">
    <vt:lpwstr>2</vt:lpwstr>
  </property>
</Properties>
</file>